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G:\verwerk\vsd_prod\formats\kwartaalstaat\ZVW\2022\"/>
    </mc:Choice>
  </mc:AlternateContent>
  <bookViews>
    <workbookView xWindow="0" yWindow="0" windowWidth="18870" windowHeight="5190"/>
  </bookViews>
  <sheets>
    <sheet name="Hoofdmenu" sheetId="5" r:id="rId1"/>
    <sheet name="Toelichting" sheetId="6" r:id="rId2"/>
    <sheet name="Voorblad" sheetId="8" r:id="rId3"/>
    <sheet name="Mededelingen" sheetId="17" r:id="rId4"/>
    <sheet name="NAW_gegevens" sheetId="7" r:id="rId5"/>
    <sheet name="Kostenverzamelstaat" sheetId="19" r:id="rId6"/>
    <sheet name="Catastr kostenverzamelst" sheetId="14" r:id="rId7"/>
    <sheet name="Specifieke informatie A" sheetId="9" r:id="rId8"/>
    <sheet name="Specifieke informatie C" sheetId="10" r:id="rId9"/>
    <sheet name="Contractinformatie" sheetId="18" r:id="rId10"/>
    <sheet name="Wanbetalers" sheetId="16" r:id="rId11"/>
    <sheet name="Controleoverzicht" sheetId="12" r:id="rId12"/>
    <sheet name="Parameters" sheetId="13" state="hidden" r:id="rId13"/>
    <sheet name="Blad1" sheetId="15" state="hidden" r:id="rId14"/>
  </sheets>
  <definedNames>
    <definedName name="_AMO_ContentDefinition_110008803" hidden="1">"'Partitions:301'"</definedName>
    <definedName name="_AMO_ContentDefinition_110008803.0" hidden="1">"'&lt;ContentDefinition name=""Admin_Include_xls_autoexec"" rsid=""110008803"" type=""SasProgram"" format=""ReportXml"" imgfmt=""ActiveX"" created=""10/27/2020 13:35:46"" modifed=""10/27/2020 13:35:46"" user=""Evers, H."" apply=""False"" css=""C:\Program F'"</definedName>
    <definedName name="_AMO_ContentDefinition_110008803.1" hidden="1">"'iles (x86)\SASHome\x86\SASAddinforMicrosoftOffice\7.1\Styles\AMODefault.css"" range=""Admin_Include_xls_autoexec"" auto=""False"" xTime=""00:00:01.8098667"" rTime=""00:00:00.3927731"" bgnew=""False"" nFmt=""False"" grphSet=""True"" imgY=""0"" imgX'"</definedName>
    <definedName name="_AMO_ContentDefinition_110008803.10" hidden="1">"'al Name(2): T:\produkt\kosta_sas\ksa_monitoring_wrk&amp;#xD;&amp;#xA;n NOTE: Libref KSADSTG was successfully assigned as follows: &amp;#xD;&amp;#xA;n       Levels:           2&amp;#xD;&amp;#xA;n       Engine(1):        V9 &amp;#xD;&amp;#xA;n       Physical Name(1): T:\produkt\kosta_'"</definedName>
    <definedName name="_AMO_ContentDefinition_110008803.100" hidden="1">"'re stored as GRSEG catalog entries.&amp;#xD;&amp;#xA;d  GWINDOW           Displays SAS/GRAPH output in the GRAPH window.&amp;#xD;&amp;#xA;d  HADOOPPLATFORM=MAPRED&amp;#xD;&amp;#xA;d                    Specifies the execution platform for the SAS In-Database Code Accelerator '"</definedName>
    <definedName name="_AMO_ContentDefinition_110008803.101" hidden="1">"'for Hadoop.&amp;#xD;&amp;#xA;d  HELPADDR=         Specifies the address of the remote Help system.&amp;#xD;&amp;#xA;d  HELPBROWSER=SAS   Specifies the browser to use for SAS Help and ODS output.&amp;#xD;&amp;#xA;d  HELPENCMD         Uses the English version of the keyword li'"</definedName>
    <definedName name="_AMO_ContentDefinition_110008803.102" hidden="1">"'st for the command-line Help.&amp;#xD;&amp;#xA;d  HELPHOST=         Specifies the name of the computer where the remote browser is to send Help and ODS output.&amp;#xD;&amp;#xA;d  HELPINDEX=(/help/common.hlp/index.txt /help/common.hlp/keywords.htm common.hhk)&amp;#xD;&amp;#x'"</definedName>
    <definedName name="_AMO_ContentDefinition_110008803.103" hidden="1">"'A;d                    Specifies one or more index files for SAS Help and Documentation.&amp;#xD;&amp;#xA;d  HELPPORT=0        Specifies the port number for the remote browser client.&amp;#xD;&amp;#xA;d  HELPTOC=(/help/helpnav.hlp/navigation.xml /help/common.hlp/toc.'"</definedName>
    <definedName name="_AMO_ContentDefinition_110008803.104" hidden="1">"'htm common.hhc)&amp;#xD;&amp;#xA;d                    Specifies the table of contents files for the online SAS Help and Documentation.&amp;#xD;&amp;#xA;d  HOSTINFOLONG      Print operating environment information in the SAS log when SAS starts.&amp;#xD;&amp;#xA;t17          '"</definedName>
    <definedName name="_AMO_ContentDefinition_110008803.105" hidden="1">"'                                                The SAS System                            13:35 Tuesday, October 27, 2020&amp;#xD;&amp;#xA;t &amp;#xD;&amp;#xA;d  HPRUSERFILES      Allow HPRISK users to copy files to TKGrid cluster&amp;#xD;&amp;#xA;d  HTTPSERVERPORTMAX=0&amp;#xD;'"</definedName>
    <definedName name="_AMO_ContentDefinition_110008803.106" hidden="1">"'&amp;#xA;d                    Specifies the highest port number that can be used by the SAS HTTP server for remote browsing.&amp;#xD;&amp;#xA;d  HTTPSERVERPORTMIN=0&amp;#xD;&amp;#xA;d                    Specifies the lowest port number that can be used by the SAS HTTP se'"</definedName>
    <definedName name="_AMO_ContentDefinition_110008803.107" hidden="1">"'rver for remote browsing.&amp;#xD;&amp;#xA;d  IBUFNO=10         Specifies the number of extra buffers to be allocated for navigating an index file.&amp;#xD;&amp;#xA;d  IBUFSIZE=32767    Specifies the buffer page size for an index file.&amp;#xD;&amp;#xA;d  IMLPACKAGEPRIVATE=&amp;'"</definedName>
    <definedName name="_AMO_ContentDefinition_110008803.108" hidden="1">"'#xD;&amp;#xA;d                    Specifies the location for SAS/IML packages in the private collection.&amp;#xD;&amp;#xA;d  IMLPACKAGEPUBLIC= Specifies the location for SAS/IML packages in the public collection.&amp;#xD;&amp;#xA;d  IMLPACKAGESYSTEM= Specifies the locati'"</definedName>
    <definedName name="_AMO_ContentDefinition_110008803.109" hidden="1">"'on for SAS/IML packages in the system collection.&amp;#xD;&amp;#xA;d  NOIMPLMAC         Does not check for statement-style macros.&amp;#xD;&amp;#xA;d  INITCMD=          Specifies commands to open applications, or windows and text editor commands, after SAS executes t'"</definedName>
    <definedName name="_AMO_ContentDefinition_110008803.11" hidden="1">"'sas\ksa_data_stagein_sgn&amp;#xD;&amp;#xA;n       Engine(2):        V9 &amp;#xD;&amp;#xA;n       Physical Name(2): T:\produkt\kosta_sas\ksa_data_stagein_wrk&amp;#xD;&amp;#xA;n NOTE: Libref KSADBNK was successfully assigned as follows: &amp;#xD;&amp;#xA;n       Engine:        V9 &amp;#xD'"</definedName>
    <definedName name="_AMO_ContentDefinition_110008803.110" hidden="1">"'he AUTOEXEC= &amp;#xD;&amp;#xA;d                    file and the INITSTMT= value.&amp;#xD;&amp;#xA;d  INITSTMT=         Specifies SAS statements to execute after any statements in the AUTOEXEC= file and before any statements from &amp;#xD;&amp;#xA;d                    the SY'"</definedName>
    <definedName name="_AMO_ContentDefinition_110008803.111" hidden="1">"'SIN= file.&amp;#xD;&amp;#xA;d  INSERT=           Specifies an option=value pair to insert the value at the beginning of the existing option value.&amp;#xD;&amp;#xA;d  INTERVALDS=       Specifies interval=library pairs.  Library is a SAS data set that contains a custo'"</definedName>
    <definedName name="_AMO_ContentDefinition_110008803.112" hidden="1">"'m interval data set; interval &amp;#xD;&amp;#xA;d                    can be used in the INTNX and INTCK functions.&amp;#xD;&amp;#xA;d  INVALIDDATA=.     Specifies the value that SAS assigns to a variable when invalid numeric data is encountered.&amp;#xD;&amp;#xA;d  NOIPADDRE'"</definedName>
    <definedName name="_AMO_ContentDefinition_110008803.113" hidden="1">"'SS       Disables the IP address to appear in SAS/CONNECT messages when using TCP/IP.&amp;#xD;&amp;#xA;d  JPEGQUALITY=75    Specifies the JPEG quality factor that determines the ratio of image quality to the level of compression for &amp;#xD;&amp;#xA;d               '"</definedName>
    <definedName name="_AMO_ContentDefinition_110008803.114" hidden="1">"'     JPEG files produced by the JPEG device driver.&amp;#xD;&amp;#xA;d  LABEL             Enables procedures to use labels with variables.&amp;#xD;&amp;#xA;d  NOLABELCHKPT      For batch programs, disables the recording of checkpoint-restart data for labeled code sec'"</definedName>
    <definedName name="_AMO_ContentDefinition_110008803.115" hidden="1">"'tions.&amp;#xD;&amp;#xA;d  LABELCHKPTLIB=WORK&amp;#xD;&amp;#xA;d                    Specifies the libref of the library where the checkpoint-restart data is saved for labeled code sections.&amp;#xD;&amp;#xA;d  NOLABELRESTART    Disables restart mode, which executes batch pro'"</definedName>
    <definedName name="_AMO_ContentDefinition_110008803.116" hidden="1">"'grams using checkpoint-restart data collected at labeled code &amp;#xD;&amp;#xA;d                    sections.&amp;#xD;&amp;#xA;d  LEFTMARGIN=0.000 IN&amp;#xD;&amp;#xA;d                    Specifies the print margin for the left side of the page.&amp;#xD;&amp;#xA;d  LINESIZE=132    '"</definedName>
    <definedName name="_AMO_ContentDefinition_110008803.117" hidden="1">"'  Specifies the line size for the SAS log and for SAS procedure output for the LISTING destination.&amp;#xD;&amp;#xA;d  LOCALEDATA=SASLOCALE&amp;#xD;&amp;#xA;d                    Specifies the location of the locale database.&amp;#xD;&amp;#xA;d  NOLOCKDOWN        Specifies t'"</definedName>
    <definedName name="_AMO_ContentDefinition_110008803.118" hidden="1">"'hat access to files and certain SAS features will not be restricted. This feature is only applicable &amp;#xD;&amp;#xA;d                    for a SAS session executing in a batch or server processing mode.&amp;#xD;&amp;#xA;d  LOGAPPLNAME=      Specifies a SAS session'"</definedName>
    <definedName name="_AMO_ContentDefinition_110008803.119" hidden="1">"' name for SAS logging.&amp;#xD;&amp;#xA;d  LOGCONFIGLOC=D:\SAS\Config\Lev1\SASApp\WorkspaceServer\logconfig.xml&amp;#xD;&amp;#xA;d                    Specifies the name of the XML configuration file or a basic logging configuration that is used to initialize the &amp;#xD'"</definedName>
    <definedName name="_AMO_ContentDefinition_110008803.12" hidden="1">"';&amp;#xA;n       Physical Name: T:\produkt\kosta_sas\ksa_data_zrgbank&amp;#xD;&amp;#xA;n NOTE: Libref KSADXRQ was successfully assigned as follows: &amp;#xD;&amp;#xA;n       Engine:        V9 &amp;#xD;&amp;#xA;n       Physical Name: T:\produkt\kosta_sas\ksa_data_request&amp;#xD;&amp;#x'"</definedName>
    <definedName name="_AMO_ContentDefinition_110008803.120" hidden="1">"';&amp;#xA;d                    SAS logging facility.&amp;#xD;&amp;#xA;d  NOLOGLANGCHG      Disables changing the language of the SAS log when the LOCALE= option is changed.&amp;#xD;&amp;#xA;d  NOLOGLANGENG      Write SAS log messages based on the values of the LOGLANGCHG'"</definedName>
    <definedName name="_AMO_ContentDefinition_110008803.121" hidden="1">"', LSWLANG=, and LOCALE= options when SAS started.&amp;#xD;&amp;#xA;d  LOGPARM=WRITE=BUFFERED ROLLOVER=NONE OPEN=REPLACE&amp;#xD;&amp;#xA;d                    Specifies when SAS log files are opened, closed, and according to the LOG= system option, how they are named.'"</definedName>
    <definedName name="_AMO_ContentDefinition_110008803.122" hidden="1">"'&amp;#xD;&amp;#xA;d  LRECL=32767       Specifies the default logical record length to use for reading and writing external files.&amp;#xD;&amp;#xA;d  LSWLANG=LOCALE    Specifies the language for SAS log and ODS messages when the LOCALE= option is set after SAS starts'"</definedName>
    <definedName name="_AMO_ContentDefinition_110008803.123" hidden="1">"'.&amp;#xD;&amp;#xA;d  MACRO             Enables the macro facility.&amp;#xD;&amp;#xA;d  MAPEBCDICTOASCII= Specifies the transcoding table that is used to convert characters from ASCII to EBCDIC and EBCDIC to ASCII.&amp;#xD;&amp;#xA;d  MAPS=!SASROOT\maps&amp;#xD;&amp;#xA;d           '"</definedName>
    <definedName name="_AMO_ContentDefinition_110008803.124" hidden="1">"'         Specifies the location of SAS/GRAPH map data sets.&amp;#xD;&amp;#xA;d  MAPSGFK=!SASROOT\mapsgfk&amp;#xD;&amp;#xA;d                    Specifies the location of GfK maps.&amp;#xD;&amp;#xA;d  MAPSSAS=!SASROOT\maps&amp;#xD;&amp;#xA;d                    Specifies the location o'"</definedName>
    <definedName name="_AMO_ContentDefinition_110008803.125" hidden="1">"'f SAS map data sets.&amp;#xD;&amp;#xA;d  NOMAUTOCOMPLOC    Does not display the autocall macro source location in the SAS log when the autocall macro is compiled.&amp;#xD;&amp;#xA;d  NOMAUTOLOCDISPLAY Disables the macro facility from displaying the autocall macro sou'"</definedName>
    <definedName name="_AMO_ContentDefinition_110008803.126" hidden="1">"'rce location in the log.&amp;#xD;&amp;#xA;d  NOMAUTOLOCINDES   Does not prepend the full pathname of the autocall macro source file to the autocall macro catalog entry &amp;#xD;&amp;#xA;d                    description field in the WORK.SASMACR catalog.&amp;#xD;&amp;#xA;t18 '"</definedName>
    <definedName name="_AMO_ContentDefinition_110008803.127" hidden="1">"'                                                         The SAS System                            13:35 Tuesday, October 27, 2020&amp;#xD;&amp;#xA;t &amp;#xD;&amp;#xA;d  MAUTOSOURCE       Enables the macro autocall feature.&amp;#xD;&amp;#xA;d  MAXSEGRATIO=75    Specifies th'"</definedName>
    <definedName name="_AMO_ContentDefinition_110008803.128" hidden="1">"'e upper limit for the percentage of index segments that the SPD Engine identifies as containing the &amp;#xD;&amp;#xA;d                    value referenced in the WHERE expression.&amp;#xD;&amp;#xA;d  MCOMPILE          Allows new macro definitions.&amp;#xD;&amp;#xA;d  MCOMPI'"</definedName>
    <definedName name="_AMO_ContentDefinition_110008803.129" hidden="1">"'LENOTE=NONE Specifies what to write to the SAS log when a macro compiles successfully.&amp;#xD;&amp;#xA;d  NOMCOVERAGE       Disables the generation of coverage analysis data for SAS macros.&amp;#xD;&amp;#xA;d  MCOVERAGELOC=     Specifies the location of the macro co'"</definedName>
    <definedName name="_AMO_ContentDefinition_110008803.13" hidden="1">"'A;n NOTE: Libref KSAXRCV was successfully assigned as follows: &amp;#xD;&amp;#xA;n       Engine:        V9 &amp;#xD;&amp;#xA;n       Physical Name: T:\produkt\kosta_sas\data_raw_xlsxrcv&amp;#xD;&amp;#xA;n NOTE: Libref O01_FNDS was successfully assigned as follows: &amp;#xD;&amp;#xA;'"</definedName>
    <definedName name="_AMO_ContentDefinition_110008803.130" hidden="1">"'verage analysis data file.&amp;#xD;&amp;#xA;d  MERGENOBY=NOWARN  Specifies the type of message that is issued when MERGE processing occurs without an associated BY statement.&amp;#xD;&amp;#xA;d  MERROR            Issues a warning message for an unresolved macro refer'"</definedName>
    <definedName name="_AMO_ContentDefinition_110008803.131" hidden="1">"'ence.&amp;#xD;&amp;#xA;d  METAAUTORESOURCES=SASApp&amp;#xD;&amp;#xA;d                    Specifies the metadata resources that are assigned when SAS starts.&amp;#xD;&amp;#xA;d  METACONNECT=      Specifies the profile from the metadata user connection profiles that is used to'"</definedName>
    <definedName name="_AMO_ContentDefinition_110008803.132" hidden="1">"' connect to the SAS Metadata &amp;#xD;&amp;#xA;d                    Server.&amp;#xD;&amp;#xA;d  METAENCRYPTALG=SASPROPRIETARY&amp;#xD;&amp;#xA;d                    Specifies the type of encryption to use to communicate with the SAS Metadata Server.&amp;#xD;&amp;#xA;d  METAENCRYPTLEV'"</definedName>
    <definedName name="_AMO_ContentDefinition_110008803.133" hidden="1">"'EL=CREDENTIALS&amp;#xD;&amp;#xA;d                    Specifies the level of encryption that is used to communicate with the SAS Metadata Server.&amp;#xD;&amp;#xA;d  METAID=           Specifies the ID of the SAS Metadata Server.&amp;#xD;&amp;#xA;d  METAPASS=XXXXXXXX Specifies'"</definedName>
    <definedName name="_AMO_ContentDefinition_110008803.134" hidden="1">"' the SAS Metadata Server password.&amp;#xD;&amp;#xA;d  METAPORT=8561     Specifies the TCP port for the SAS Metadata Server.&amp;#xD;&amp;#xA;d  METAPROFILE=D:\SAS\Config\Lev1\metadataConfig.xml&amp;#xD;&amp;#xA;d                    Specifies the XML document that contains S'"</definedName>
    <definedName name="_AMO_ContentDefinition_110008803.135" hidden="1">"'AS Metadata Server user connection profiles.&amp;#xD;&amp;#xA;d  METAPROTOCOL=BRIDGE&amp;#xD;&amp;#xA;d                    Specifies the network profile to use to connect to the SAS Metadata Server.&amp;#xD;&amp;#xA;d  METAREPOSITORY=Foundation&amp;#xD;&amp;#xA;d                    '"</definedName>
    <definedName name="_AMO_ContentDefinition_110008803.136" hidden="1">"'Specifies the name of the SAS Metadata Server Repository.&amp;#xD;&amp;#xA;d  METASERVER=sasbimeta.intern.zinl.nl&amp;#xD;&amp;#xA;d                    Specifies the host name or address of the SAS Metadata Server.&amp;#xD;&amp;#xA;d  METASPN=          Specifies the service '"</definedName>
    <definedName name="_AMO_ContentDefinition_110008803.137" hidden="1">"'principal name (SPN) for the SAS Metadata Server.&amp;#xD;&amp;#xA;d  METAUSER=         Specifies the user ID that is used to connect to the SAS Metadata Server.&amp;#xD;&amp;#xA;d  NOMEXECNOTE       Does not display the macro execution information in the SAS log whe'"</definedName>
    <definedName name="_AMO_ContentDefinition_110008803.138" hidden="1">"'n the macro is invoked.&amp;#xD;&amp;#xA;d  MEXECSIZE=65536   Specifies the maximum macro size that can be executed in memory.&amp;#xD;&amp;#xA;d  NOMFILE           Does not write MPRINT output to an external file.&amp;#xD;&amp;#xA;d  MINDELIMITER=     Specifies the characte'"</definedName>
    <definedName name="_AMO_ContentDefinition_110008803.139" hidden="1">"'r delimiter for the macro IN operator.&amp;#xD;&amp;#xA;d  NOMINOPERATOR     Disables IN logical operators in expressions.&amp;#xD;&amp;#xA;d  MINPARTSIZE=16777216&amp;#xD;&amp;#xA;d                    Specifies the minimum size of the data component partitions for SPD Engin'"</definedName>
    <definedName name="_AMO_ContentDefinition_110008803.14" hidden="1">"'n       Engine:        V9 &amp;#xD;&amp;#xA;n       Physical Name: T:\produkt\kosta_sas\o01_delivery_fnds&amp;#xD;&amp;#xA;d    -- Sasautos information&amp;#xD;&amp;#xA;d       SASAUTOS&amp;#xD;&amp;#xA;d       SASAUTOS=(sas_mcro sasautos)&amp;#xD;&amp;#xA;d      &amp;#xD;&amp;#xA;d       T:\produk'"</definedName>
    <definedName name="_AMO_ContentDefinition_110008803.140" hidden="1">"'e data sets.&amp;#xD;&amp;#xA;d  MISSING=.         Specifies the character to print for missing numeric values.&amp;#xD;&amp;#xA;d  NOMLOGIC          Does not trace macro execution or write the results to the SAS log.&amp;#xD;&amp;#xA;d  NOMLOGICNEST      Does not display th'"</definedName>
    <definedName name="_AMO_ContentDefinition_110008803.141" hidden="1">"'e macro nesting information in the SAS log for MLOGIC output.&amp;#xD;&amp;#xA;d  NOMPRINT          Does not display the SAS statements that are generated by macro execution.&amp;#xD;&amp;#xA;d  NOMPRINTNEST      Does not display the macro nesting information from th'"</definedName>
    <definedName name="_AMO_ContentDefinition_110008803.142" hidden="1">"'e MPRINT output in the SAS log.&amp;#xD;&amp;#xA;d  NOMRECALL         Searches the autocall libraries only once for a requested macro.&amp;#xD;&amp;#xA;d  MREPLACE          Enables updates to macro definitions in the Work library.&amp;#xD;&amp;#xA;d  MSGLEVEL=N        Specif'"</definedName>
    <definedName name="_AMO_ContentDefinition_110008803.143" hidden="1">"'ies the level of detail in SAS log messages.&amp;#xD;&amp;#xA;d  NOMSTORED         Does not search for stored compiled macros.&amp;#xD;&amp;#xA;d  MSYMTABMAX=4194304&amp;#xD;&amp;#xA;d                    Specifies the maximum amount of memory available to the macro variable '"</definedName>
    <definedName name="_AMO_ContentDefinition_110008803.144" hidden="1">"'symbol table or tables.&amp;#xD;&amp;#xA;d  NOMULTENVAPPL     List only operating environment fonts in the font selector window of a SAS application.&amp;#xD;&amp;#xA;d  MVARSIZE=65534    Specifies the maximum size for a macro variable that is stored in memory.&amp;#xD;&amp;'"</definedName>
    <definedName name="_AMO_ContentDefinition_110008803.145" hidden="1">"'#xA;d  NONETENCRYPT      Does not require encryption for client/server data transfers.&amp;#xD;&amp;#xA;d  NETENCRYPTALGORITHM=SASPROPRIETARY&amp;#xD;&amp;#xA;d                    Specifies one or more algorithms to use for encrypted client/server data transfers.&amp;#xD'"</definedName>
    <definedName name="_AMO_ContentDefinition_110008803.146" hidden="1">"';&amp;#xA;d  NETENCRYPTKEYLEN=0&amp;#xD;&amp;#xA;d                    Specifies the key length that is used by the encryption algorithm for encrypted client/server data transfers.&amp;#xD;&amp;#xA;d  NEWS=             Specifies the location of the news file that is to be'"</definedName>
    <definedName name="_AMO_ContentDefinition_110008803.147" hidden="1">"' written to the SAS log immediately after the header.&amp;#xD;&amp;#xA;d  NONLDECSEPARATOR  Disables formatting of numeric output using the decimal separator for the locale.&amp;#xD;&amp;#xA;d  NOTES             SAS writes notes to the SAS log.&amp;#xD;&amp;#xA;t19          '"</definedName>
    <definedName name="_AMO_ContentDefinition_110008803.148" hidden="1">"'                                                The SAS System                            13:35 Tuesday, October 27, 2020&amp;#xD;&amp;#xA;t &amp;#xD;&amp;#xA;d  NUMBER            Prints the page number on the first title line of each page of SAS output.&amp;#xD;&amp;#xA;d  '"</definedName>
    <definedName name="_AMO_ContentDefinition_110008803.149" hidden="1">"'OBJECTSERVER      Enables SAS to run as an Integrated Object Model (IOM) server.&amp;#xD;&amp;#xA;d  OBS=9223372036854775807&amp;#xD;&amp;#xA;d                    Specifies the observation that is used to determine the last observation to process, or specifies the la'"</definedName>
    <definedName name="_AMO_ContentDefinition_110008803.15" hidden="1">"'t\kosta_sas\data_raw_xlsxrcv&amp;#xD;&amp;#xA;n NOTE: Libref KSAX2018 was successfully assigned as follows: &amp;#xD;&amp;#xA;n       Engine:        V9 &amp;#xD;&amp;#xA;n       Physical Name: T:\produkt\kosta_sas\data_raw_xlsxrcv\2018&amp;#xD;&amp;#xA;n NOTE: Libref KSAX2019 was su'"</definedName>
    <definedName name="_AMO_ContentDefinition_110008803.150" hidden="1">"'st &amp;#xD;&amp;#xA;d                    record to process.&amp;#xD;&amp;#xA;d  ODSDEST=AUTO      Specifies the default ODS destination.&amp;#xD;&amp;#xA;d  ODSGRAPHICS=AUTO  Specifies the setting for ODS graphics.&amp;#xD;&amp;#xA;d  NOODSLANGCHG      Disables changing the languag'"</definedName>
    <definedName name="_AMO_ContentDefinition_110008803.151" hidden="1">"'e of the SAS message text in ODS output when the LOCALE option is set after start &amp;#xD;&amp;#xA;d                    up.&amp;#xD;&amp;#xA;d  ODSSTYLE=AUTO     Specifies the ODS HTML default style.&amp;#xD;&amp;#xA;d  OLAPCONFIG=       Specifies the name of the XML config'"</definedName>
    <definedName name="_AMO_ContentDefinition_110008803.152" hidden="1">"'uration file that is used to initialize an OLAP server.&amp;#xD;&amp;#xA;d  ORIENTATION=PORTRAIT&amp;#xD;&amp;#xA;d                    Specifies the paper orientation to use when printing to a printer.&amp;#xD;&amp;#xA;d  NOOVP             Disables overprinting of error mess'"</definedName>
    <definedName name="_AMO_ContentDefinition_110008803.153" hidden="1">"'ages to make them bold.&amp;#xD;&amp;#xA;d  NOPAGEBREAKINITIAL&amp;#xD;&amp;#xA;d                    Does not begin SAS log and procedure output for the LISTING destination on a new page.&amp;#xD;&amp;#xA;d  PAGENO=1          Resets the SAS output page number.&amp;#xD;&amp;#xA;d  PA'"</definedName>
    <definedName name="_AMO_ContentDefinition_110008803.154" hidden="1">"'GESIZE=60       Specifies the number of lines that compose a page of the SAS log and SAS output.&amp;#xD;&amp;#xA;d  PAPERDEST=        Specifies the name of the output bin to receive printed output.&amp;#xD;&amp;#xA;d  PAPERSIZE=A4      Specifies the paper size to us'"</definedName>
    <definedName name="_AMO_ContentDefinition_110008803.155" hidden="1">"'e for printing.&amp;#xD;&amp;#xA;d  PAPERSOURCE=      Specifies the name of the paper bin to use for printing.&amp;#xD;&amp;#xA;d  PAPERTYPE=PLAIN   Specifies the type of paper to use for printing.&amp;#xD;&amp;#xA;d  PARM=             Specifies a parameter string that is pa'"</definedName>
    <definedName name="_AMO_ContentDefinition_110008803.156" hidden="1">"'ssed to an external program.&amp;#xD;&amp;#xA;d  PARMCARDS=FT15F001&amp;#xD;&amp;#xA;d                    Specifies the file reference to open when SAS encounters the PARMCARDS statement in a procedure.&amp;#xD;&amp;#xA;d  PDFACCESS         Enables screen readers to read PDF'"</definedName>
    <definedName name="_AMO_ContentDefinition_110008803.157" hidden="1">"' text and graphics.&amp;#xD;&amp;#xA;d  NOPDFASSEMBLY     Disables assembly of PDF documents.&amp;#xD;&amp;#xA;d  NOPDFCOMMENT      Disables comments in PDF documents from being modified.&amp;#xD;&amp;#xA;d  NOPDFCONTENT      Disables modification of PDF document content.&amp;#x'"</definedName>
    <definedName name="_AMO_ContentDefinition_110008803.158" hidden="1">"'D;&amp;#xA;d  PDFCOPY           Enables PDF document text and graphics to be copied.&amp;#xD;&amp;#xA;d  PDFFILLIN         Enables PDF forms to be filled in.&amp;#xD;&amp;#xA;d  PDFPAGELAYOUT=DEFAULT&amp;#xD;&amp;#xA;d                    Specifies the page layout for PDF documen'"</definedName>
    <definedName name="_AMO_ContentDefinition_110008803.159" hidden="1">"'ts.&amp;#xD;&amp;#xA;d  PDFPAGEVIEW=DEFAULT&amp;#xD;&amp;#xA;d                    Specifies the page viewing mode for PDF documents.&amp;#xD;&amp;#xA;d  PDFPASSWORD=XXXXXXXX&amp;#xD;&amp;#xA;d                    Specifies the password to use to open a PDF document and the password u'"</definedName>
    <definedName name="_AMO_ContentDefinition_110008803.16" hidden="1">"'ccessfully assigned as follows: &amp;#xD;&amp;#xA;t12                                                          The SAS System                            13:35 Tuesday, October 27, 2020&amp;#xD;&amp;#xA;t &amp;#xD;&amp;#xA;n       Engine:        V9 &amp;#xD;&amp;#xA;n       Physical '"</definedName>
    <definedName name="_AMO_ContentDefinition_110008803.160" hidden="1">"'sed by a PDF document owner.&amp;#xD;&amp;#xA;d  PDFPRINT=HRES     Specifies the resolution to print PDF documents.&amp;#xD;&amp;#xA;d  PDFSECURITY=NONE  Specifies the level of encryption to use for PDF documents.&amp;#xD;&amp;#xA;d  NOPRESENV         Specifies that collecti'"</definedName>
    <definedName name="_AMO_ContentDefinition_110008803.161" hidden="1">"'ng data for the preservation of the SAS environment is disabled.&amp;#xD;&amp;#xA;d  PRIMARYPROVIDERDOMAIN=&amp;#xD;&amp;#xA;d                    Specifies the domain name of the primary authentication provider.&amp;#xD;&amp;#xA;d  PRINTERPATH=      Specifies the name of a r'"</definedName>
    <definedName name="_AMO_ContentDefinition_110008803.162" hidden="1">"'egistered printer to use for Universal Printing.&amp;#xD;&amp;#xA;d  NOPRINTINIT       Preserves the procedure output file for the LISTING destination if no new output is created.&amp;#xD;&amp;#xA;d  PRINTMSGLIST      Specifies to print the entire list of messages to'"</definedName>
    <definedName name="_AMO_ContentDefinition_110008803.163" hidden="1">"' the SAS log.&amp;#xD;&amp;#xA;d  PROTOLIBS=NONE    Specifies the paths that PROC PROTO can use to find and register load modules.&amp;#xD;&amp;#xA;d  QUOTELENMAX       Writes a warning message to the SAS log if a quoted string exceeds the maximum length allowed.&amp;#xD'"</definedName>
    <definedName name="_AMO_ContentDefinition_110008803.164" hidden="1">"';&amp;#xA;d  REPLACE           Enables replacement of permanent SAS data sets.&amp;#xD;&amp;#xA;d  REUSE=NO          Specifies whether SAS reuses space when observations are added to a compressed SAS data set.&amp;#xD;&amp;#xA;d  RIGHTMARGIN=0.000 IN&amp;#xD;&amp;#xA;d          '"</definedName>
    <definedName name="_AMO_ContentDefinition_110008803.165" hidden="1">"'          Specifies the print margin for the right side of the page.&amp;#xD;&amp;#xA;d  NORLANG           Disables SAS from executing R language statements.&amp;#xD;&amp;#xA;d  RSASIOTRANSERROR  Displays a transcoding error when illegal values are read from a remote'"</definedName>
    <definedName name="_AMO_ContentDefinition_110008803.166" hidden="1">"' application.&amp;#xD;&amp;#xA;d  RSASUSER          Opens the Sasuser library in Read-Only mode.&amp;#xD;&amp;#xA;d  S=0               Specifies the length of statements on each line of a source statement, and the length of data on lines that &amp;#xD;&amp;#xA;d             '"</definedName>
    <definedName name="_AMO_ContentDefinition_110008803.167" hidden="1">"'       follow a DATALINES statement.&amp;#xD;&amp;#xA;d  S2=0              Specifies the length of statements of each line of a source statement from an %INCLUDE statement, an AUTOEXEC= &amp;#xD;&amp;#xA;d                    file, or an autocall macro file.&amp;#xD;&amp;#xA;'"</definedName>
    <definedName name="_AMO_ContentDefinition_110008803.168" hidden="1">"'t110                                                         The SAS System                            13:35 Tuesday, October 27, 2020&amp;#xD;&amp;#xA;t &amp;#xD;&amp;#xA;d  S2V=0             Specifies the column to begin reading a file with variable length records '"</definedName>
    <definedName name="_AMO_ContentDefinition_110008803.169" hidden="1">"'that is specified in an %INCLUDE &amp;#xD;&amp;#xA;d                    statement, an autoexec file, or an autocall macro.&amp;#xD;&amp;#xA;d  SASAUTOS=(sas_mcro sasautos)&amp;#xD;&amp;#xA;d                    Specifies the location of one or more autocall libraries.&amp;#xD;&amp;#x'"</definedName>
    <definedName name="_AMO_ContentDefinition_110008803.17" hidden="1">"'Name: T:\produkt\kosta_sas\data_raw_xlsxrcv\2019&amp;#xD;&amp;#xA;n NOTE: Libref KSAX2020 was successfully assigned as follows: &amp;#xD;&amp;#xA;n       Engine:        V9 &amp;#xD;&amp;#xA;n       Physical Name: T:\produkt\kosta_sas\data_raw_xlsxrcv\2020&amp;#xD;&amp;#xA;d GLOBAL K'"</definedName>
    <definedName name="_AMO_ContentDefinition_110008803.170" hidden="1">"'A;d  SASCMD=           Specifies the command that starts a server session on a symmetric multiprocessing (SMP) computer.&amp;#xD;&amp;#xA;d  SASFRSCR=         A read-only option that contains the fileref, generated by the SASSCRIPT option,  for SAS/CONNECT se'"</definedName>
    <definedName name="_AMO_ContentDefinition_110008803.171" hidden="1">"'rver sign-on &amp;#xD;&amp;#xA;d                    script files.&amp;#xD;&amp;#xA;d  SASHELP=(            &amp;quot;!SASCFG\SASCFG&amp;quot;          &amp;quot;!SASROOT\core\sashelp&amp;quot;          &amp;quot;!SASROOT\aacomp\sashelp&amp;quot;          &amp;#xD;&amp;#xA;d &amp;quot;!SASROOT\cas\sashe'"</definedName>
    <definedName name="_AMO_ContentDefinition_110008803.172" hidden="1">"'lp&amp;quot;          &amp;quot;!SASROOT\cmp\sashelp&amp;quot;          &amp;quot;!SASROOT\graph\sashelp&amp;quot;          &amp;quot;!SASROOT\inttech\sashelp&amp;quot;        &amp;#xD;&amp;#xA;d   &amp;quot;!SASROOT\mlearning\sashelp&amp;quot;          &amp;quot;!SASROOT\spdsclient\sashelp&amp;quot;  '"</definedName>
    <definedName name="_AMO_ContentDefinition_110008803.173" hidden="1">"'        &amp;quot;!SASROOT\stat\sashelp&amp;quot;          )&amp;#xD;&amp;#xA;d                    Specifies the location of the Sashelp library.&amp;#xD;&amp;#xA;d  SASMSTORE=        Specifies the libref of a SAS catalog for stored compiled SAS macros.&amp;#xD;&amp;#xA;d  SASSCRIPT'"</definedName>
    <definedName name="_AMO_ContentDefinition_110008803.174" hidden="1">"'=        Specifies one or more locations of SAS/CONNECT server sign-on script files.&amp;#xD;&amp;#xA;d  SASUSER=C:\Users\HES\Documents\My SAS Files\9.4&amp;#xD;&amp;#xA;d                    Specifies a libref or a path that identifies a library for the user's profil'"</definedName>
    <definedName name="_AMO_ContentDefinition_110008803.175" hidden="1">"'e catalog.&amp;#xD;&amp;#xA;d  SECPACKAGE=Negotiate&amp;#xD;&amp;#xA;d                    Specifies the security package that the IOM server uses to authenticate incoming client connections.&amp;#xD;&amp;#xA;d  SECPACKAGELIST=Kerberos,NTLM&amp;#xD;&amp;#xA;d                    Speci'"</definedName>
    <definedName name="_AMO_ContentDefinition_110008803.176" hidden="1">"'fies the security authentication packages that are used by the server.&amp;#xD;&amp;#xA;d  SEQ=8             Specifies the length of the numeric portion of the sequence field in input source lines or data lines.&amp;#xD;&amp;#xA;d  SERROR            Issues a warning '"</definedName>
    <definedName name="_AMO_ContentDefinition_110008803.177" hidden="1">"'message when a macro variable reference does not match a macro variable.&amp;#xD;&amp;#xA;d  SERVICESBASEURL=  Specifies the URL for services.&amp;#xD;&amp;#xA;d  SESSREF=CASAUTO   Identify the name to associate with a generated CAS session.&amp;#xD;&amp;#xA;d  NOSETINIT    '"</definedName>
    <definedName name="_AMO_ContentDefinition_110008803.178" hidden="1">"'     Disables PROC SETINIT to prevent updating site licensing information.&amp;#xD;&amp;#xA;d  SHARESESSIONCNTL=SERVER&amp;#xD;&amp;#xA;d                    Specifies whether the SAS/SHARE server has one or multiple connections to clients.&amp;#xD;&amp;#xA;d  SIGNONWAIT     '"</definedName>
    <definedName name="_AMO_ContentDefinition_110008803.179" hidden="1">"'   Executes the SIGNON statement synchronously, signing on clients to the server one at a time.&amp;#xD;&amp;#xA;d  SKIP=0            Specifies the number of lines to skip at the top of each page of SAS output for the LISTING destination.&amp;#xD;&amp;#xA;d  SOLUTION'"</definedName>
    <definedName name="_AMO_ContentDefinition_110008803.18" hidden="1">"'SA_APPL T:\produkt\kosta_sas\&amp;#xD;&amp;#xA;d GLOBAL KSA_DATA T:\produkt\kosta_sas\&amp;#xD;&amp;#xA;d GLOBAL KSA_IBHR T:\produkt\kosta_sas\&amp;#xD;&amp;#xA;d GLOBAL SASWORKLOCATION &amp;quot;W:\WORK\_TD16116_DC1SRVSAS01P_\Prc2/&amp;quot;&amp;#xD;&amp;#xA;d GLOBAL WPATH W:\WORK\_TD16116'"</definedName>
    <definedName name="_AMO_ContentDefinition_110008803.180" hidden="1">"'S         Displays the Solutions menu in SAS windows.&amp;#xD;&amp;#xA;d  SORTDUP=PHYSICAL  Specifies whether PROC SORT removes duplicate variables based on the DROP and KEEP options or on all data set &amp;#xD;&amp;#xA;d                    variables.&amp;#xD;&amp;#xA;d  SOR'"</definedName>
    <definedName name="_AMO_ContentDefinition_110008803.181" hidden="1">"'TEQUALS        PROC SORT maintains the relative position in the output data set for observations with identical BY-variable &amp;#xD;&amp;#xA;d                    values.&amp;#xD;&amp;#xA;d  SORTSEQ=          Specifies a language-specific collating sequence for the S'"</definedName>
    <definedName name="_AMO_ContentDefinition_110008803.182" hidden="1">"'ORT and SQL procedures.&amp;#xD;&amp;#xA;d  SORTSIZE=68719476736&amp;#xD;&amp;#xA;d                    Specifies the amount of memory that is available to the SORT procedure.&amp;#xD;&amp;#xA;d  NOSORTVALIDATE    SORT does not verify whether a data set is sorted according to'"</definedName>
    <definedName name="_AMO_ContentDefinition_110008803.183" hidden="1">"' the variables in the BY statement.&amp;#xD;&amp;#xA;d  SOURCE            Writes program source statements to the SAS log.&amp;#xD;&amp;#xA;d  NOSOURCE2         Does not write secondary source statements from included files to the SAS log.&amp;#xD;&amp;#xA;d  NOSPDEFILECACHE'"</definedName>
    <definedName name="_AMO_ContentDefinition_110008803.184" hidden="1">"'   Disables caching of opened SPD Engine files.&amp;#xD;&amp;#xA;d  SPDEINDEXSORTSIZE=33554432&amp;#xD;&amp;#xA;d                    Specifies the memory size for sorting index values.&amp;#xD;&amp;#xA;d  SPDEMAXTHREADS=0  Specifies the maximum number of threads that the SPD'"</definedName>
    <definedName name="_AMO_ContentDefinition_110008803.185" hidden="1">"' Engine can spawn for I/O processing.&amp;#xD;&amp;#xA;d  SPDEPARALLELREAD=NO&amp;#xD;&amp;#xA;d                    Enables or disables SPD Engine parallel reads when no WHERE clause is in effect.&amp;#xD;&amp;#xA;d  SPDESORTSIZE=33554432&amp;#xD;&amp;#xA;d                    Specif'"</definedName>
    <definedName name="_AMO_ContentDefinition_110008803.186" hidden="1">"'ies the memory size that is used for sorting by the SPD Engine.&amp;#xD;&amp;#xA;d  SPDEUTILLOC=      Specifies one or more locations where the SPD Engine can temporarily store utility files.&amp;#xD;&amp;#xA;d  SPDEWHEVAL=COST   Specifies the WHERE statement evaluat'"</definedName>
    <definedName name="_AMO_ContentDefinition_110008803.187" hidden="1">"'ion process for the SPD Engine.&amp;#xD;&amp;#xA;d  NOSPOOL           Does not write SAS statements to a utility data set in the Work library.&amp;#xD;&amp;#xA;d  SQLCONSTDATETIME  PROC SQL replaces references to the DATE, TIME, DATETIME, and TODAY functions with the'"</definedName>
    <definedName name="_AMO_ContentDefinition_110008803.188" hidden="1">"'ir equivalent constant &amp;#xD;&amp;#xA;d                    values before a query executes.&amp;#xD;&amp;#xA;d  SQLGENERATION=(NONE DBMS='TERADATA DB2 ORACLE NETEZZA ASTER GREENPLM HADOOP SAPHANA IMPALA HAWQ POSTGRES REDSHIFT SQLSVR VERTICA')&amp;#xD;&amp;#xA;d            '"</definedName>
    <definedName name="_AMO_ContentDefinition_110008803.189" hidden="1">"'        Specifies whether and when SAS procedures generate SQL for in-database processing of source data.&amp;#xD;&amp;#xA;d  NOSQLIPONEATTEMPT Allows an SQL query to continue processing when an implicit pass-through request fails.&amp;#xD;&amp;#xA;d  SQLMAPPUTTO=SAS'"</definedName>
    <definedName name="_AMO_ContentDefinition_110008803.19" hidden="1">"'_DC1SRVSAS01P_\Prc2&amp;#xD;&amp;#xA;d GLOBAL _CLIENTAPP 'SAS Add-In for Microsoft Office'&amp;#xD;&amp;#xA;d GLOBAL _CLIENTAPPABBREV AMO&amp;#xD;&amp;#xA;d GLOBAL _CLIENTMACHINE 'BASIS-1394'&amp;#xD;&amp;#xA;d GLOBAL _CLIENTUSERID 'HES'&amp;#xD;&amp;#xA;d GLOBAL _CLIENTUSERNAME 'Evers, H.''"</definedName>
    <definedName name="_AMO_ContentDefinition_110008803.190" hidden="1">"'_PUT&amp;#xD;&amp;#xA;d                    Specifies the PUT function mapping to SQL.&amp;#xD;&amp;#xA;d  SQLREDUCEPUT=DBMS For PROC SQL, specifies the engine type to use to optimize a PUT function in a query.&amp;#xD;&amp;#xA;t111                                            '"</definedName>
    <definedName name="_AMO_ContentDefinition_110008803.191" hidden="1">"'             The SAS System                            13:35 Tuesday, October 27, 2020&amp;#xD;&amp;#xA;t &amp;#xD;&amp;#xA;d  SQLREDUCEPUTOBS=0 For PROC SQL, specifies the minimum number of observations that must be in a table for PROC SQL to optimize the &amp;#xD;&amp;#xA;'"</definedName>
    <definedName name="_AMO_ContentDefinition_110008803.192" hidden="1">"'d                    PUT function in a query.&amp;#xD;&amp;#xA;d  SQLREDUCEPUTVALUES=0&amp;#xD;&amp;#xA;d                    For PROC SQL, specifies the maximum number of SAS format values that can exist in a PUT function expression to &amp;#xD;&amp;#xA;d                    '"</definedName>
    <definedName name="_AMO_ContentDefinition_110008803.193" hidden="1">"'optimize the PUT function in a query.&amp;#xD;&amp;#xA;d  SQLREMERGE        PROC SQL processes queries that use remerged data.&amp;#xD;&amp;#xA;d  SQLUNDOPOLICY=REQUIRED&amp;#xD;&amp;#xA;d                    Specifies how PROC SQL handles updated data if errors occur while y'"</definedName>
    <definedName name="_AMO_ContentDefinition_110008803.194" hidden="1">"'ou are updating data.&amp;#xD;&amp;#xA;d  NOSSLCLIENTAUTH   Does not require the server to perform client authentication for a server connection.&amp;#xD;&amp;#xA;d  NOSSLCRLCHECK     Does not check the Certificate Revocation List (CRL) when a digital certificate is '"</definedName>
    <definedName name="_AMO_ContentDefinition_110008803.195" hidden="1">"'validated.&amp;#xD;&amp;#xA;d  SSLMINPROTOCOL=   Specifies the minimum TLS or SSL protocol that can be negotiated when using OpenSSL.&amp;#xD;&amp;#xA;d  SSLMODE=          Specifies the TLS version and the cipher suites for SSL.&amp;#xD;&amp;#xA;d  NOSSPI            Does not'"</definedName>
    <definedName name="_AMO_ContentDefinition_110008803.196" hidden="1">"' use Security Support Provider Interface for single sign-on connections to IOM servers.&amp;#xD;&amp;#xA;d  NOSTARTLIB        Does not assign user-defined permanent librefs when SAS starts.&amp;#xD;&amp;#xA;d  NOSTEPCHKPT       Disables recording of checkpoint-restar'"</definedName>
    <definedName name="_AMO_ContentDefinition_110008803.197" hidden="1">"'t data for DATA and PROC steps for batch programs.&amp;#xD;&amp;#xA;d  STEPCHKPTLIB=WORK Specifies the libref of the library where checkpoint-restart data for DATA and PROC steps is saved.&amp;#xD;&amp;#xA;d  NOSTEPRESTART     Disables restart mode which executes bat'"</definedName>
    <definedName name="_AMO_ContentDefinition_110008803.198" hidden="1">"'ch programs using checkpoint-restart data collected for DATA and PROC &amp;#xD;&amp;#xA;d                    steps in a prior execution.&amp;#xD;&amp;#xA;d  STRIPESIZE=       Specifies path and size pairs to identify I/O device stripe size.  Stripe size indicates pag'"</definedName>
    <definedName name="_AMO_ContentDefinition_110008803.199" hidden="1">"'e size when creating &amp;#xD;&amp;#xA;d                    a data set or utility file.&amp;#xD;&amp;#xA;d  SUMSIZE=0         Specifies a limit on the amount of memory that is available for data summarization procedures when class &amp;#xD;&amp;#xA;d                    varia'"</definedName>
    <definedName name="_AMO_ContentDefinition_110008803.2" hidden="1">"'=""0"" redirect=""False""&gt;_x000D_
  &lt;files /&gt;_x000D_
  &lt;parents /&gt;_x000D_
  &lt;children /&gt;_x000D_
  &lt;param n=""AMO_Version"" v=""7.1"" /&gt;_x000D_
  &lt;param n=""RawValues"" v=""True"" /&gt;_x000D_
  &lt;param n=""Log"" v=""﻿t11                                                          The SAS Syste'"</definedName>
    <definedName name="_AMO_ContentDefinition_110008803.20" hidden="1">"'&amp;#xD;&amp;#xA;d GLOBAL _CLIENTVERSION '7.100.5.6182'&amp;#xD;&amp;#xA;d GLOBAL _EG_WORKSPACEINIT 1&amp;#xD;&amp;#xA;d GLOBAL _MSOFFICECLIENT Excel&amp;#xD;&amp;#xA;d GLOBAL _SASHOSTNAME 'DC1SRVSAS01P.intern.zinl.nl'&amp;#xD;&amp;#xA;d GLOBAL _SASSERVERNAME 'SASApp'&amp;#xD;&amp;#xA;d GLOBAL _ME'"</definedName>
    <definedName name="_AMO_ContentDefinition_110008803.200" hidden="1">"'bles are active.&amp;#xD;&amp;#xA;d  SVGAUTOPLAY       Starts animation when the page is loaded in the browser.&amp;#xD;&amp;#xA;d  NOSVGCONTROLBUTTONS&amp;#xD;&amp;#xA;d                    Does not display the paging control buttons and an index in a multipage SVG document.'"</definedName>
    <definedName name="_AMO_ContentDefinition_110008803.201" hidden="1">"'&amp;#xD;&amp;#xA;d  SVGFADEIN=0       Specifies the number of seconds for the fade-in effect for a graph.&amp;#xD;&amp;#xA;d  SVGFADEMODE=OVERLAP&amp;#xD;&amp;#xA;d                    Specifies whether to use sequential frames or to overlap frames for the fade-in effect of '"</definedName>
    <definedName name="_AMO_ContentDefinition_110008803.202" hidden="1">"'a graph.&amp;#xD;&amp;#xA;d  SVGFADEOUT=0      Specifies the number of seconds for a graph to fade out of view.&amp;#xD;&amp;#xA;d  SVGHEIGHT=        Specifies the height of the viewport. Specifies the value of the height attribute of the outermost SVG element.&amp;#xD;&amp;'"</definedName>
    <definedName name="_AMO_ContentDefinition_110008803.203" hidden="1">"'#xA;d  NOSVGMAGNIFYBUTTON&amp;#xD;&amp;#xA;d                    Disables the SVG magnifier tool.&amp;#xD;&amp;#xA;d  SVGPRESERVEASPECTRATIO=&amp;#xD;&amp;#xA;d                    Specifies whether to force uniform scaling of SVG output. Specifies the preserveAspectRatio attr'"</definedName>
    <definedName name="_AMO_ContentDefinition_110008803.204" hidden="1">"'ibute on the &amp;#xD;&amp;#xA;d                    outermost SVG element.&amp;#xD;&amp;#xA;d  SVGTITLE=         Specifies the text in the title bar of the SVG output. Specifies the value of the TITLE element in the SVG file.&amp;#xD;&amp;#xA;d  SVGVIEWBOX=       Specifies t'"</definedName>
    <definedName name="_AMO_ContentDefinition_110008803.205" hidden="1">"'he coordinates, width, and height that are used to set the viewBox attribute on the outermost SVG &amp;#xD;&amp;#xA;d                    element.&amp;#xD;&amp;#xA;d  SVGWIDTH=         Specifies the width of the viewport. Specifies the value of the width attribute of '"</definedName>
    <definedName name="_AMO_ContentDefinition_110008803.206" hidden="1">"'the outermost SVG element.&amp;#xD;&amp;#xA;d  SVGX=             Specifies the x-axis coordinate of one corner of the rectangular region for an embedded SVG element. Specifies &amp;#xD;&amp;#xA;d                    the x attribute in the outermost SVG element.&amp;#xD;&amp;#'"</definedName>
    <definedName name="_AMO_ContentDefinition_110008803.207" hidden="1">"'xA;d  SVGY=             Specifies the y-axis coordinate of one corner of the rectangular region for an embedded SVG element. Specifies &amp;#xD;&amp;#xA;d                    the y attribute in the outermost SVG element.&amp;#xD;&amp;#xA;d  NOSYMBOLGEN       Does not '"</definedName>
    <definedName name="_AMO_ContentDefinition_110008803.208" hidden="1">"'display the results of resolving macro variable references in the SAS log.&amp;#xD;&amp;#xA;d  SYNCHIO           Requires that data set I/O must be completed before other logical SAS tasks can be executed.&amp;#xD;&amp;#xA;d  NOSYNTAXCHECK     Disables syntax check m'"</definedName>
    <definedName name="_AMO_ContentDefinition_110008803.209" hidden="1">"'ode for multiple steps in non-interactive or batch SAS sessions.&amp;#xD;&amp;#xA;d  SYSPARM=          Specifies a character string that can be passed to SAS programs.&amp;#xD;&amp;#xA;d  SYSPRINTFONT=     Specifies the default font to use for printing.&amp;#xD;&amp;#xA;d  N'"</definedName>
    <definedName name="_AMO_ContentDefinition_110008803.21" hidden="1">"'TAUSER HES@internzinl&amp;#xD;&amp;#xA;d AUTOMATIC AFDSID 0&amp;#xD;&amp;#xA;d AUTOMATIC AFDSNAME &amp;#xD;&amp;#xA;d AUTOMATIC AFLIB &amp;#xD;&amp;#xA;d AUTOMATIC AFSTR1 &amp;#xD;&amp;#xA;d AUTOMATIC AFSTR2 &amp;#xD;&amp;#xA;d AUTOMATIC FSPBDV &amp;#xD;&amp;#xA;d AUTOMATIC SYSADDRBITS 64&amp;#xD;&amp;#xA;d AUTOMA'"</definedName>
    <definedName name="_AMO_ContentDefinition_110008803.210" hidden="1">"'OSYSRPUTSYNC     Sets the %SYSRPUT macro variables in the client session when a synchronization point is encountered.&amp;#xD;&amp;#xA;d  TBUFSIZE=0        Specifies the size of the buffer that is used by SAS applications to transfer client/server data across'"</definedName>
    <definedName name="_AMO_ContentDefinition_110008803.211" hidden="1">"' a &amp;#xD;&amp;#xA;d                    network.&amp;#xD;&amp;#xA;d  TCPLISTENTIME=300 Specifies the amount of time that a SAS/CONNECT server listens for a client to connect before terminating the &amp;#xD;&amp;#xA;d                    CONNECT server session.&amp;#xD;&amp;#xA;d  T'"</definedName>
    <definedName name="_AMO_ContentDefinition_110008803.212" hidden="1">"'CPPORTFIRST=0    Specifies the first value in a range of TCP/IP ports for a client to use to connect to a server.&amp;#xD;&amp;#xA;d  TCPPORTLAST=0     Specifies the last value in a range of TCP/IP ports for a client to use to connect to a server.&amp;#xD;&amp;#xA;d '"</definedName>
    <definedName name="_AMO_ContentDefinition_110008803.213" hidden="1">"' TENANTID=         Specifies a name that identifies a tenant in a multi-tenant environment.&amp;#xD;&amp;#xA;d  NOTERMINAL        Does not associate a terminal with a SAS session.&amp;#xD;&amp;#xA;d  TERMSTMT=         Specifies the SAS statement to execute when SAS t'"</definedName>
    <definedName name="_AMO_ContentDefinition_110008803.214" hidden="1">"'erminates.&amp;#xD;&amp;#xA;t112                                                         The SAS System                            13:35 Tuesday, October 27, 2020&amp;#xD;&amp;#xA;t &amp;#xD;&amp;#xA;d  TEXTURELOC=!SASROOT\common\textures&amp;#xD;&amp;#xA;d                    Specif'"</definedName>
    <definedName name="_AMO_ContentDefinition_110008803.215" hidden="1">"'ies the location of textures and images that are used by ODS styles.&amp;#xD;&amp;#xA;d  THREADS           Uses threaded processing for SAS applications that support it.&amp;#xD;&amp;#xA;d  TIMEZONE=&amp;quot;GMT+01:00&amp;quot;&amp;#xD;&amp;#xA;d                    Specifies a time'"</definedName>
    <definedName name="_AMO_ContentDefinition_110008803.216" hidden="1">"' zone.&amp;#xD;&amp;#xA;d  TOOLSMENU         Displays the Tools menu in SAS windows.&amp;#xD;&amp;#xA;d  TOPMARGIN=0.000 IN&amp;#xD;&amp;#xA;d                    Specifies the print margin at the top of the page.&amp;#xD;&amp;#xA;d  TRAINLOC=         Specifies the URL for SAS online'"</definedName>
    <definedName name="_AMO_ContentDefinition_110008803.217" hidden="1">"' training courses.&amp;#xD;&amp;#xA;d  TRANTAB=(lat1lat1,lat1lat1,wlt1_ucs,wlt1_lcs,wlt1_ccl,,,)&amp;#xD;&amp;#xA;d                    Specifies the translation table catalog entries.&amp;#xD;&amp;#xA;d  TSID=             Specifies a logical server metadata object that ident'"</definedName>
    <definedName name="_AMO_ContentDefinition_110008803.218" hidden="1">"'ifies a table service definition.&amp;#xD;&amp;#xA;d  UBUFNO=10         Specifies the number of utility file buffers.&amp;#xD;&amp;#xA;d  UBUFSIZE=65536    Specifies the size of utility file buffers.&amp;#xD;&amp;#xA;d  NOUNIVERSALPRINT  Disables Universal Printing and uses '"</definedName>
    <definedName name="_AMO_ContentDefinition_110008803.219" hidden="1">"'Windows printing.&amp;#xD;&amp;#xA;d  UPRINTCOMPRESSION Enables compression of files that are created by some Universal Printers and SAS/GRAPH devices.&amp;#xD;&amp;#xA;d  URLENCODING=SESSION&amp;#xD;&amp;#xA;d                    Specifies whether the argument to the URLENCO'"</definedName>
    <definedName name="_AMO_ContentDefinition_110008803.22" hidden="1">"'TIC SYSBUFFR &amp;#xD;&amp;#xA;d AUTOMATIC SYSCC 0&amp;#xD;&amp;#xA;d AUTOMATIC SYSCHARWIDTH 1&amp;#xD;&amp;#xA;d AUTOMATIC SYSCMD &amp;#xD;&amp;#xA;d AUTOMATIC SYSDATASTEPPHASE &amp;#xD;&amp;#xA;d AUTOMATIC SYSDATE 27OCT20&amp;#xD;&amp;#xA;d AUTOMATIC SYSDATE9 27OCT2020&amp;#xD;&amp;#xA;d AUTOMATIC SYSDAY'"</definedName>
    <definedName name="_AMO_ContentDefinition_110008803.220" hidden="1">"'DE function and to the URLDECODE function is interpreted using the &amp;#xD;&amp;#xA;d                    SAS session encoding or UTF-8 encoding.&amp;#xD;&amp;#xA;d  USER=             Specifies the default permanent library to use for one-level SAS data set names.&amp;#x'"</definedName>
    <definedName name="_AMO_ContentDefinition_110008803.221" hidden="1">"'D;&amp;#xA;d  UTILLOC=WORK      Specifies one or more file system locations in which threaded applications can store utility files.&amp;#xD;&amp;#xA;d  UUIDCOUNT=100     Specifies the number of UUIDs to acquire from the UUID Generator Daemon.&amp;#xD;&amp;#xA;d  UUIDGEND'"</definedName>
    <definedName name="_AMO_ContentDefinition_110008803.222" hidden="1">"'HOST=     Specifies the host and port, or the LDAP URL that the UUID Generator Daemon runs on.&amp;#xD;&amp;#xA;d  V6CREATEUPDATE=NOTE&amp;#xD;&amp;#xA;d                    Specifies the type of message to write to the SAS log when Version 6 data sets are created or '"</definedName>
    <definedName name="_AMO_ContentDefinition_110008803.223" hidden="1">"'updated.&amp;#xD;&amp;#xA;d  VALIDFMTNAME=LONG Specifies the maximum size that user-created formats and informat names can be before an error or warning is &amp;#xD;&amp;#xA;d                    issued.&amp;#xD;&amp;#xA;d  VALIDMEMNAME=EXTEND&amp;#xD;&amp;#xA;d                    Sp'"</definedName>
    <definedName name="_AMO_ContentDefinition_110008803.224" hidden="1">"'ecifies the rules for naming SAS data sets, SAS data views, and item stores.&amp;#xD;&amp;#xA;d  VALIDVARNAME=ANY  Specifies the rules for valid SAS variable names that can be created and processed during a SAS session.&amp;#xD;&amp;#xA;d  VARINITCHK=NOTE   Specifies'"</definedName>
    <definedName name="_AMO_ContentDefinition_110008803.225" hidden="1">"' the type of message to write to the SAS log when a variable is not initialized.&amp;#xD;&amp;#xA;d  VARLENCHK=WARN    Specifies the type of message to write to the SAS log when the length of the variable that is being read is &amp;#xD;&amp;#xA;d                    l'"</definedName>
    <definedName name="_AMO_ContentDefinition_110008803.226" hidden="1">"'onger than the length that is defined for the variable.&amp;#xD;&amp;#xA;d  VBUFSIZE=65536    Specifies the buffer size for a view.&amp;#xD;&amp;#xA;d  VIEWMENU          Displays the View menu in SAS windows.&amp;#xD;&amp;#xA;d  VNFERR            SAS issues an error message '"</definedName>
    <definedName name="_AMO_ContentDefinition_110008803.227" hidden="1">"'when a BY variable exists in one data set but not another when the other data set is &amp;#xD;&amp;#xA;d                    _NULL_.&amp;#xD;&amp;#xA;d  WORK=W:\WORK\_TD16116_DC1SRVSAS01P_\Prc2&amp;#xD;&amp;#xA;d                    Specifies the libref or location of the Work'"</definedName>
    <definedName name="_AMO_ContentDefinition_110008803.228" hidden="1">"' library.&amp;#xD;&amp;#xA;d  WORKINIT          At SAS invocation, erases files that exist from a previous SAS session in an existing Work library.&amp;#xD;&amp;#xA;d  WORKTERM          Erases the Work files when SAS terminates.&amp;#xD;&amp;#xA;d  YEARCUTOFF=1926   Specifie'"</definedName>
    <definedName name="_AMO_ContentDefinition_110008803.229" hidden="1">"'s the first year of a 100-year span that is used by date informats and functions to read a two-digit &amp;#xD;&amp;#xA;d                    year.&amp;#xD;&amp;#xA;d  _LAST_=WORK._PRODSAVAIL&amp;#xD;&amp;#xA;d                    Specifies the most recently created data set.&amp;#'"</definedName>
    <definedName name="_AMO_ContentDefinition_110008803.23" hidden="1">"' Tuesday&amp;#xD;&amp;#xA;d AUTOMATIC SYSDEVIC ACTIVEX&amp;#xD;&amp;#xA;d AUTOMATIC SYSDMG 0&amp;#xD;&amp;#xA;d AUTOMATIC SYSDSN WORK    _PRODSAVAIL                                                        &amp;#xD;&amp;#xA;d AUTOMATIC SYSENCODING wlatin1&amp;#xD;&amp;#xA;d AUTOMATIC SYSENDIA'"</definedName>
    <definedName name="_AMO_ContentDefinition_110008803.230" hidden="1">"'xD;&amp;#xA;d &amp;#xD;&amp;#xA;d Host Options:&amp;#xD;&amp;#xA;d &amp;#xD;&amp;#xA;d  ACCESSIBILITY=STANDARD&amp;#xD;&amp;#xA;d                    Specifies whether accessibility features are enabled in the Customize Tool dialog box and in some Properties &amp;#xD;&amp;#xA;d                  '"</definedName>
    <definedName name="_AMO_ContentDefinition_110008803.231" hidden="1">"'  dialog boxes.&amp;#xD;&amp;#xA;d  ALIGNSASIOFILES   Aligns SAS files on a page boundary for improved performance.&amp;#xD;&amp;#xA;d  ALTLOG=           Specifies the location for a copy of the SAS log when SAS is running in batch mode.&amp;#xD;&amp;#xA;d  ALTPRINT=        '"</definedName>
    <definedName name="_AMO_ContentDefinition_110008803.232" hidden="1">"' Specifies the location for a copy of the SAS procedure output when SAS is running in batch mode.&amp;#xD;&amp;#xA;d  AUTHPROVIDERDOMAIN=&amp;#xD;&amp;#xA;d                    Specifies the authentication provider that is associated with a domain.&amp;#xD;&amp;#xA;d  AUTHSER'"</definedName>
    <definedName name="_AMO_ContentDefinition_110008803.233" hidden="1">"'VER=       Specifies the domain server that finds and authenticates secure server logins.&amp;#xD;&amp;#xA;d  AWSCONTROL=(SYSTEMMENU MINMAX TITLE)&amp;#xD;&amp;#xA;t113                                                         The SAS System                            '"</definedName>
    <definedName name="_AMO_ContentDefinition_110008803.234" hidden="1">"'13:35 Tuesday, October 27, 2020&amp;#xD;&amp;#xA;t &amp;#xD;&amp;#xA;d                    Specifies whether the main SAS window includes a title bar, a system control menu, and minimize and maximize &amp;#xD;&amp;#xA;d                    buttons.&amp;#xD;&amp;#xA;d  AWSDEF=0 0 100 1'"</definedName>
    <definedName name="_AMO_ContentDefinition_110008803.235" hidden="1">"'00&amp;#xD;&amp;#xA;d                    Specifies the location and dimensions of the main SAS window when SAS initializes.&amp;#xD;&amp;#xA;d  AWSMENU           Displays the menu bar in the main SAS window.&amp;#xD;&amp;#xA;d  AWSMENUMERGE      Embeds menu items that are sp'"</definedName>
    <definedName name="_AMO_ContentDefinition_110008803.236" hidden="1">"'ecific to Windows in the main menus.&amp;#xD;&amp;#xA;d  AWSTITLE=         Specifies the text that appears in the title bar of the main SAS window.&amp;#xD;&amp;#xA;d  COMAUX1=          Specifies the first alternate communications access method.&amp;#xD;&amp;#xA;d  COMAUX2= '"</definedName>
    <definedName name="_AMO_ContentDefinition_110008803.237" hidden="1">"'         Specifies the second alternate communications access method.&amp;#xD;&amp;#xA;d  COMDEF=(BOTTOM CENTER)&amp;#xD;&amp;#xA;d                    Specifies the location where the SAS Command window is displayed by default.&amp;#xD;&amp;#xA;d  CONFIG=( &amp;quot;D:\SAS\Confi'"</definedName>
    <definedName name="_AMO_ContentDefinition_110008803.238" hidden="1">"'g\Lev1\SASApp\WorkspaceServer\sasv9.cfg&amp;quot; &amp;quot;D:\SAS\Config\Lev1\SASApp\sasv9.cfg&amp;quot; &amp;#xD;&amp;#xA;d &amp;quot;D:\SAS\SASHome\SASFoundation\9.4\sasv9.cfg&amp;quot; &amp;quot;D:\SAS\SASHome\SASFoundation\9.4\nls\en\sasv9.cfg&amp;quot; &amp;#xD;&amp;#xA;d &amp;quot;D:\SAS\Con'"</definedName>
    <definedName name="_AMO_ContentDefinition_110008803.239" hidden="1">"'fig\Lev1\SASApp\sasv9_usermods.cfg&amp;quot; &amp;quot;D:\SAS\Config\Lev1\SASApp\WorkspaceServer\sasv9_usermods.cfg&amp;quot; )&amp;#xD;&amp;#xA;d                    Specifies the configuration file that is used when initializing or overriding the values of SAS system op'"</definedName>
    <definedName name="_AMO_ContentDefinition_110008803.24" hidden="1">"'N LITTLE&amp;#xD;&amp;#xA;d AUTOMATIC SYSENV BACK&amp;#xD;&amp;#xA;d AUTOMATIC SYSERR 0&amp;#xD;&amp;#xA;d AUTOMATIC SYSERRORTEXT &amp;#xD;&amp;#xA;d AUTOMATIC SYSFILRC 0&amp;#xD;&amp;#xA;d AUTOMATIC SYSHOSTINFOLONG X64_SRV16 WIN 10.0.14393  Server&amp;#xD;&amp;#xA;d AUTOMATIC SYSHOSTNAME DC1SRVSAS'"</definedName>
    <definedName name="_AMO_ContentDefinition_110008803.240" hidden="1">"'tions.&amp;#xD;&amp;#xA;d  NODBCS            Disables double-byte character sets.&amp;#xD;&amp;#xA;d  DBCSLANG=NONE     Specifies a double-byte character set language.&amp;#xD;&amp;#xA;d  DBCSTYPE=NONE     Specifies the encoding method to use for a double-byte character set.'"</definedName>
    <definedName name="_AMO_ContentDefinition_110008803.241" hidden="1">"'&amp;#xD;&amp;#xA;d  ECHO=             Specifies the message to be echoed to the SAS log while initializing SAS.&amp;#xD;&amp;#xA;d  EMAILDLG=NATIVE   Specifies whether to use the native e-mail dialog box that is provided by your e-mail application or the e-mail &amp;#xD'"</definedName>
    <definedName name="_AMO_ContentDefinition_110008803.242" hidden="1">"';&amp;#xA;d                    dialog box that is provided by SAS.&amp;#xD;&amp;#xA;d  EMAILSYS=SMTP     Specifies the e-mail protocol to use for sending electronic mail.&amp;#xD;&amp;#xA;d  ENCODING=WLATIN1  Specifies the default character-set encoding for the SAS sessi'"</definedName>
    <definedName name="_AMO_ContentDefinition_110008803.243" hidden="1">"'on.&amp;#xD;&amp;#xA;d  ENHANCEDEDITOR    Invokes the Enhanced Editor when SAS starts.&amp;#xD;&amp;#xA;d  FILELOCKWAIT=0    Specifies the number of seconds that SAS will wait for a locked file.&amp;#xD;&amp;#xA;d  FILELOCKWAITMAX=600&amp;#xD;&amp;#xA;d                    Specifies '"</definedName>
    <definedName name="_AMO_ContentDefinition_110008803.244" hidden="1">"'the number of seconds that SAS waits for a locked file to become available.&amp;#xD;&amp;#xA;d  FILTERLIST=       Specifies an alternative set of file filter specifications to use for the Open and Save As dialog boxes.&amp;#xD;&amp;#xA;d  FONT=             Specifies '"</definedName>
    <definedName name="_AMO_ContentDefinition_110008803.245" hidden="1">"'a font to use for SAS windows.&amp;#xD;&amp;#xA;d  FONTALIAS=        Assigns a Windows font to one of the SAS fonts.&amp;#xD;&amp;#xA;d  NOFULLSTIMER      Does not write performance statistics to the SAS log.&amp;#xD;&amp;#xA;d  HELPLOC=(            &amp;quot;!SASROOT\core\help&amp;'"</definedName>
    <definedName name="_AMO_ContentDefinition_110008803.246" hidden="1">"'quot;          &amp;quot;!MYSASFILES\classdoc&amp;quot;          )&amp;#xD;&amp;#xA;d                    Specifies the location of the text and index files for the facility that is used to view the online SAS Help and &amp;#xD;&amp;#xA;d                    Documentation.&amp;#xD'"</definedName>
    <definedName name="_AMO_ContentDefinition_110008803.247" hidden="1">"';&amp;#xA;d  HELPREGISTER=     Registers help files to access from the main SAS window Help menu.&amp;#xD;&amp;#xA;d  HOSTPRINT         Prints using Windows printing.&amp;#xD;&amp;#xA;d  NOICON            Restores the main SAS window.&amp;#xD;&amp;#xA;d  JREOPTIONS=(            '"</definedName>
    <definedName name="_AMO_ContentDefinition_110008803.248" hidden="1">"' -DPFS_TEMPLATE=D:\SAS\SASHome\SASFoundation\9.4\tkjava\sasmisc\qrpfstpt.xml          &amp;#xD;&amp;#xA;d -Djava.class.path=D:\SAS\SASHome\SASVersionedJarRepository\eclipse\plugins\sas.launcher.jar          &amp;#xD;&amp;#xA;d -Djava.security.auth.login.config=D:\SAS'"</definedName>
    <definedName name="_AMO_ContentDefinition_110008803.249" hidden="1">"'\SASHome\SASFoundation\9.4\tkjava\sasmisc\sas.login.config          &amp;#xD;&amp;#xA;d -Djava.security.policy=D:\SAS\SASHome\SASFoundation\9.4\tkjava\sasmisc\sas.policy          &amp;#xD;&amp;#xA;d -Djava.system.class.loader=com.sas.app.AppClassLoader          &amp;#xD;'"</definedName>
    <definedName name="_AMO_ContentDefinition_110008803.25" hidden="1">"'01P&amp;#xD;&amp;#xA;d AUTOMATIC SYSINCLUDEFILEDEVICE DISK    &amp;#xD;&amp;#xA;d AUTOMATIC SYSINCLUDEFILEDIR T:\produkt\kosta_sas\sas_admin&amp;#xD;&amp;#xA;d AUTOMATIC SYSINCLUDEFILEFILEREF &amp;#xD;&amp;#xA;d AUTOMATIC SYSINCLUDEFILENAME xls_autoexec.sas&amp;#xD;&amp;#xA;d AUTOMATIC SYSI'"</definedName>
    <definedName name="_AMO_ContentDefinition_110008803.250" hidden="1">"'&amp;#xA;d -Dlog4j.configuration=file:/D:/SAS/SASHome/SASFoundation/9.4/tkjava/sasmisc/sas.log4j.properties          &amp;#xD;&amp;#xA;d -Dsas.app.class.path=D:\SAS\SASHome\SASVersionedJarRepository\eclipse\plugins\tkjava.jar          &amp;#xD;&amp;#xA;d -Dsas.ext.config'"</definedName>
    <definedName name="_AMO_ContentDefinition_110008803.251" hidden="1">"'=D:\SAS\SASHome\SASFoundation\9.4\tkjava\sasmisc\sas.java.ext.config          &amp;#xD;&amp;#xA;d -Dsas.jre.libjvm=D:\SAS\SASHome\SASPrivateJavaRuntimeEnvironment\9.4\jre\bin\server\jvm.dll          &amp;#xD;&amp;#xA;d -Dtkj.app.launch.config=D:\SAS\SASHome\SASVersio'"</definedName>
    <definedName name="_AMO_ContentDefinition_110008803.252" hidden="1">"'nedJarRepository\picklist          -Xms128m          -Xmx128m           )&amp;#xD;&amp;#xA;d                    Specifies the Java Runtime Environment options for SAS.&amp;#xD;&amp;#xA;d  LOADMEMSIZE=0     Specifies a suggested amount of memory that is needed for exe'"</definedName>
    <definedName name="_AMO_ContentDefinition_110008803.253" hidden="1">"'cutable programs loaded by SAS.&amp;#xD;&amp;#xA;d  LOCALE=NL_NL      Specifies a set of attributes in a SAS session that reflect the language, local conventions, and culture for a &amp;#xD;&amp;#xA;d                    geographical region.&amp;#xD;&amp;#xA;d  LOG=          '"</definedName>
    <definedName name="_AMO_ContentDefinition_110008803.254" hidden="1">"'    Specifies a location for the SAS log when SAS is running in batch mode.&amp;#xD;&amp;#xA;d  MAXMEMQUERY=0     Specifies the maximum amount of memory that is allocated for procedures.&amp;#xD;&amp;#xA;d  MEMBLKSZ=16777216 Specifies the memory block size for Window'"</definedName>
    <definedName name="_AMO_ContentDefinition_110008803.255" hidden="1">"'s memory-based libraries.&amp;#xD;&amp;#xA;d  MEMCACHE=0        Specifies to use the memory-based libraries as a SAS file cache.&amp;#xD;&amp;#xA;d  NOMEMLIB          Does not process the Work library as a memory-based library.&amp;#xD;&amp;#xA;d  MEMMAXSZ=2147483648&amp;#xD;&amp;#x'"</definedName>
    <definedName name="_AMO_ContentDefinition_110008803.256" hidden="1">"'A;d                    Specifies the maximum amount of memory to allocate for using memory-based libraries.&amp;#xD;&amp;#xA;t114                                                         The SAS System                            13:35 Tuesday, October 27, 2020'"</definedName>
    <definedName name="_AMO_ContentDefinition_110008803.257" hidden="1">"'&amp;#xD;&amp;#xA;t &amp;#xD;&amp;#xA;d  MEMSIZE=137438953472&amp;#xD;&amp;#xA;d                    Specifies the limit on the amount of virtual memory that can be used during a SAS session.&amp;#xD;&amp;#xA;d  MSG=(            &amp;quot;!SASROOT\core\sasmsg&amp;quot;          &amp;quot;!SASROO'"</definedName>
    <definedName name="_AMO_ContentDefinition_110008803.258" hidden="1">"'T\accelmva\sasmsg&amp;quot;          &amp;quot;!SASROOT\access\sasmsg&amp;quot;          &amp;#xD;&amp;#xA;d &amp;quot;!SASROOT\cas\sasmsg&amp;quot;          &amp;quot;!SASROOT\cmp\sasmsg&amp;quot;          &amp;quot;!SASROOT\graph\sasmsg&amp;quot;          &amp;quot;!SASROOT\inttech\sasmsg&amp;quot;  '"</definedName>
    <definedName name="_AMO_ContentDefinition_110008803.259" hidden="1">"'        &amp;#xD;&amp;#xA;d &amp;quot;!SASROOT\lasreng\sasmsg&amp;quot;          &amp;quot;!SASROOT\mtrb\sasmsg&amp;quot;          &amp;quot;!SASROOT\scoreaccel\sasmsg&amp;quot;          &amp;#xD;&amp;#xA;d &amp;quot;!SASROOT\spdsclient\sasmsg&amp;quot;          )&amp;#xD;&amp;#xA;d                    Spec'"</definedName>
    <definedName name="_AMO_ContentDefinition_110008803.26" hidden="1">"'NDEX 5&amp;#xD;&amp;#xA;d AUTOMATIC SYSINFO 0&amp;#xD;&amp;#xA;d AUTOMATIC SYSJOBID 16116&amp;#xD;&amp;#xA;d AUTOMATIC SYSLAST WORK._PRODSAVAIL&amp;#xD;&amp;#xA;d AUTOMATIC SYSLCKRC 0&amp;#xD;&amp;#xA;d AUTOMATIC SYSLIBRC 0&amp;#xD;&amp;#xA;d AUTOMATIC SYSLOGAPPLNAME &amp;#xD;&amp;#xA;t13                  '"</definedName>
    <definedName name="_AMO_ContentDefinition_110008803.260" hidden="1">"'ifies the path to the library that contains SAS messages.&amp;#xD;&amp;#xA;d  NOMSGCASE         Specifies that SAS writes notes, warning, and error messages in mixed casing.&amp;#xD;&amp;#xA;d  NONLSCOMPATMODE   Encodes data using the SAS session encoding.&amp;#xD;&amp;#xA;d'"</definedName>
    <definedName name="_AMO_ContentDefinition_110008803.261" hidden="1">"'  NUMKEYS=12        Specifies the number of available function keys.&amp;#xD;&amp;#xA;d  NUMMOUSEKEYS=3    Specifies the number of mouse buttons that SAS displays in the KEYS window.&amp;#xD;&amp;#xA;d  NOOPLIST          Does not write SAS system option settings to t'"</definedName>
    <definedName name="_AMO_ContentDefinition_110008803.262" hidden="1">"'he SAS log.&amp;#xD;&amp;#xA;d  PATH=(             &amp;quot;!SASROOT\core\sasexe&amp;quot;          &amp;quot;!SASROOT\aacomp\sasexe&amp;quot;          &amp;quot;!SASROOT\aastatistics\sasexe&amp;quot;          &amp;#xD;&amp;#xA;d &amp;quot;!SASROOT\accelmva\sasexe&amp;quot;          &amp;quot;!SASROOT'"</definedName>
    <definedName name="_AMO_ContentDefinition_110008803.263" hidden="1">"'\access\sasexe&amp;quot;          &amp;quot;!SASROOT\analyticcmn\sasexe&amp;quot;          &amp;#xD;&amp;#xA;d &amp;quot;!SASROOT\baseui\sasexe&amp;quot;          &amp;quot;!SASROOT\cas\sasexe&amp;quot;          &amp;quot;!SASROOT\casconnctsub\sasexe&amp;quot;          &amp;quot;!SASROOT\cmp\sasexe'"</definedName>
    <definedName name="_AMO_ContentDefinition_110008803.264" hidden="1">"'&amp;quot;      &amp;#xD;&amp;#xA;d     &amp;quot;!SASROOT\dmscore\sasexe&amp;quot;          &amp;quot;!SASROOT\econometrics\sasexe&amp;quot;          &amp;quot;!SASROOT\etscomp\sasexe&amp;quot;          &amp;#xD;&amp;#xA;d &amp;quot;!SASROOT\forecast\sasexe&amp;quot;          &amp;quot;!SASROOT\graph\sase'"</definedName>
    <definedName name="_AMO_ContentDefinition_110008803.265" hidden="1">"'xe&amp;quot;          &amp;quot;!SASROOT\hadoopbasics\sasexe&amp;quot;          &amp;quot;!SASROOT\hps\sasexe&amp;quot;  &amp;#xD;&amp;#xA;d         &amp;quot;!SASROOT\hpstat\sasexe&amp;quot;          &amp;quot;!SASROOT\inttech\sasexe&amp;quot;          &amp;quot;!SASROOT\lasreng\sasexe&amp;quot;      '"</definedName>
    <definedName name="_AMO_ContentDefinition_110008803.266" hidden="1">"'    &amp;#xD;&amp;#xA;d &amp;quot;!SASROOT\mlearning\sasexe&amp;quot;          &amp;quot;!SASROOT\mtrb\sasexe&amp;quot;          &amp;quot;!SASROOT\optimization\sasexe&amp;quot;          &amp;#xD;&amp;#xA;d &amp;quot;!SASROOT\prochttp\sasexe&amp;quot;          &amp;quot;!SASROOT\scoreaccel\sasexe&amp;quot;'"</definedName>
    <definedName name="_AMO_ContentDefinition_110008803.267" hidden="1">"'          &amp;quot;!SASROOT\spdsclient\sasexe&amp;quot;          &amp;#xD;&amp;#xA;d &amp;quot;!SASROOT\stat\sasexe&amp;quot;          &amp;quot;!SASROOT\statcomp\sasexe&amp;quot;          &amp;quot;!SASROOT\textmine\sasexe&amp;quot;          &amp;quot;!SASROOT\tsmodel\sasexe&amp;quot;   &amp;#xD;&amp;#xA'"</definedName>
    <definedName name="_AMO_ContentDefinition_110008803.268" hidden="1">"';d        &amp;quot;!SASROOT\tsreconcile\sasexe&amp;quot;          &amp;quot;!SASROOT\tstimeinfo\sasexe&amp;quot;           )&amp;#xD;&amp;#xA;d                    Specifies one or more search paths for SAS executable files.&amp;#xD;&amp;#xA;d  PFKEY=(WIN)       Specifies which set '"</definedName>
    <definedName name="_AMO_ContentDefinition_110008803.269" hidden="1">"'of function keys to designate as the primary set of function keys.&amp;#xD;&amp;#xA;d  PRINT=            Specifies a location for SAS output when running in batch mode.&amp;#xD;&amp;#xA;d  NOPRNGETLIST      Does not recognize printers that are attached to the system.'"</definedName>
    <definedName name="_AMO_ContentDefinition_110008803.27" hidden="1">"'                                        The SAS System                            13:35 Tuesday, October 27, 2020&amp;#xD;&amp;#xA;t &amp;#xD;&amp;#xA;d AUTOMATIC SYSMACRONAME &amp;#xD;&amp;#xA;d AUTOMATIC SYSMAXLONG 2147483647&amp;#xD;&amp;#xA;d AUTOMATIC SYSMENV S&amp;#xD;&amp;#xA;d AUTOM'"</definedName>
    <definedName name="_AMO_ContentDefinition_110008803.270" hidden="1">"'&amp;#xD;&amp;#xA;d  PRTABORTDLGS=BOTH Specifies when to display the Print Abort dialog box.&amp;#xD;&amp;#xA;d  NOPRTPERSISTDEFAULT&amp;#xD;&amp;#xA;d                    SAS uses the default printer.&amp;#xD;&amp;#xA;d  PRTSETFORMS       Include the Use Forms checkbox in the Print '"</definedName>
    <definedName name="_AMO_ContentDefinition_110008803.271" hidden="1">"'Setup dialog box.&amp;#xD;&amp;#xA;d  REALMEMSIZE=0     Specifies the amount of real memory SAS can expect to allocate.&amp;#xD;&amp;#xA;d  REGISTER=         Adds an application to the Tools menu in the main SAS window.&amp;#xD;&amp;#xA;d  RESOURCESLOC=(             &amp;quot;D:'"</definedName>
    <definedName name="_AMO_ContentDefinition_110008803.272" hidden="1">"'\SAS\SASHome\SASFoundation\9.4\core\resource&amp;quot;           )&amp;#xD;&amp;#xA;d                    Specifies a directory location of the files that contain SAS resources.&amp;#xD;&amp;#xA;d  RTRACE=NONE       Produces a list of resources that are read or loaded dur'"</definedName>
    <definedName name="_AMO_ContentDefinition_110008803.273" hidden="1">"'ing a SAS session.&amp;#xD;&amp;#xA;d  RTRACELOC=        Specifies the pathname of the file to which the list of resources that are read or loaded during a SAS session &amp;#xD;&amp;#xA;d                    is written.&amp;#xD;&amp;#xA;d  SASCONTROL=(SYSTEMMENU MINMAX)&amp;#xD;&amp;'"</definedName>
    <definedName name="_AMO_ContentDefinition_110008803.274" hidden="1">"'#xA;d                    Specifies whether the SAS application windows include system and control menus, and minimize and maximize &amp;#xD;&amp;#xA;d                    buttons.&amp;#xD;&amp;#xA;d  SASINITIALFOLDER=D:\SAS\Config\Lev1\SASApp&amp;#xD;&amp;#xA;d               '"</definedName>
    <definedName name="_AMO_ContentDefinition_110008803.275" hidden="1">"'     When SAS starts, changes the working folder and the default folder for the Open and Save As dialog boxes to a &amp;#xD;&amp;#xA;d                    specified folder.&amp;#xD;&amp;#xA;d  NOSCROLLBARFLASH  Disables mouse and keyboard focus on the scroll bar to el'"</definedName>
    <definedName name="_AMO_ContentDefinition_110008803.276" hidden="1">"'iminate cursor flashing.&amp;#xD;&amp;#xA;d  SET=[FT15F001 = 'FT15F001.DAT'] [SASROOT = &amp;quot;D:\SAS\SASHome\SASFoundation\9.4&amp;quot;] [SASHOME = &amp;quot;D:\SAS\SASHome&amp;quot;] [SASAUTOS = (          &amp;#xD;&amp;#xA;d           &amp;quot;!SASROOT\core\sasmacro&amp;quot;       '"</definedName>
    <definedName name="_AMO_ContentDefinition_110008803.277" hidden="1">"'   &amp;quot;!SASROOT\aacomp\sasmacro&amp;quot;          &amp;quot;!SASROOT\accelmva\sasmacro&amp;quot;          &amp;#xD;&amp;#xA;d &amp;quot;!SASROOT\dmscore\sasmacro&amp;quot;          &amp;quot;!SASROOT\graph\sasmacro&amp;quot;          &amp;quot;!SASROOT\hps\sasmacro&amp;quot;          &amp;#xD;&amp;#'"</definedName>
    <definedName name="_AMO_ContentDefinition_110008803.278" hidden="1">"'xA;d &amp;quot;!SASROOT\inttech\sasmacro&amp;quot;          &amp;quot;!SASROOT\lasreng\sasmacro&amp;quot;          &amp;quot;!SASROOT\mlearning\sasmacro&amp;quot;          &amp;#xD;&amp;#xA;d &amp;quot;!SASROOT\stat\sasmacro&amp;quot;          )] [SAMPSIO = (                    &amp;quot;!SASRO'"</definedName>
    <definedName name="_AMO_ContentDefinition_110008803.279" hidden="1">"'OT\core\sample&amp;quot;          &amp;quot;!SASROOT\access\sample&amp;quot;       &amp;#xD;&amp;#xA;d    &amp;quot;!SASROOT\accesssample\sample&amp;quot;          &amp;quot;!SASROOT\graph\sample&amp;quot;          &amp;quot;!SASROOT\hps\sample&amp;quot;          &amp;quot;!SASROOT\hpstat\sample&amp;qu'"</definedName>
    <definedName name="_AMO_ContentDefinition_110008803.28" hidden="1">"'ATIC SYSMSG &amp;#xD;&amp;#xA;d AUTOMATIC SYSNCPU 4                   &amp;#xD;&amp;#xA;d AUTOMATIC SYSNOBS 8&amp;#xD;&amp;#xA;d AUTOMATIC SYSODSESCAPECHAR 03&amp;#xD;&amp;#xA;d AUTOMATIC SYSODSGRAPHICS 0&amp;#xD;&amp;#xA;d AUTOMATIC SYSODSPATH  WORK.TEMPLAT(UPDATE) SASUSER.TEMPLAT(READ) SA'"</definedName>
    <definedName name="_AMO_ContentDefinition_110008803.280" hidden="1">"'ot; &amp;#xD;&amp;#xA;d          &amp;quot;!SASROOT\inttech\sample&amp;quot;          &amp;quot;!SASROOT\stat\sample&amp;quot;          )] [SAMPSRC = (                    &amp;#xD;&amp;#xA;d &amp;quot;!SASROOT\core\sample&amp;quot;          &amp;quot;!SASROOT\access\sample&amp;quot;          &amp;quot;'"</definedName>
    <definedName name="_AMO_ContentDefinition_110008803.281" hidden="1">"'!SASROOT\accesssample\sample&amp;quot;          &amp;quot;!SASROOT\graph\sample&amp;quot;   &amp;#xD;&amp;#xA;d        &amp;quot;!SASROOT\hps\sample&amp;quot;          &amp;quot;!SASROOT\hpstat\sample&amp;quot;          &amp;quot;!SASROOT\inttech\sample&amp;quot;          &amp;quot;!SASROOT\stat\sa'"</definedName>
    <definedName name="_AMO_ContentDefinition_110008803.282" hidden="1">"'mple&amp;quot;   &amp;#xD;&amp;#xA;d        )] [INSTALL = (                    )] [MYSASFILES = &amp;quot;?FOLDERID_Documents\My SAS Files\9.4&amp;quot;] [SASCFG = &amp;#xD;&amp;#xA;d &amp;quot;D:\SAS\SASHome\SASFoundation\9.4\nls\en&amp;quot;] [SAS_NO_RANDOM_ACCESS = &amp;quot;1&amp;quot;] [SA'"</definedName>
    <definedName name="_AMO_ContentDefinition_110008803.283" hidden="1">"'S_ODSG_CRENDER_PATH = &amp;#xD;&amp;#xA;d &amp;quot;D:\SAS\SASHome\SASODSGraphicsCRenderer\9.45&amp;quot;] [APFMTLIB = &amp;quot;SASEnvironment/SASFormats&amp;quot;]&amp;#xD;&amp;#xA;d                    Defines a SAS environment variable.&amp;#xD;&amp;#xA;d  NOSGIO            Disables the '"</definedName>
    <definedName name="_AMO_ContentDefinition_110008803.284" hidden="1">"'Scatter/Gather I/O feature.&amp;#xD;&amp;#xA;t115                                                         The SAS System                            13:35 Tuesday, October 27, 2020&amp;#xD;&amp;#xA;t &amp;#xD;&amp;#xA;d  SLEEPCNTL=NO      Specifies whether SAS prevents Window'"</definedName>
    <definedName name="_AMO_ContentDefinition_110008803.285" hidden="1">"'s from going into sleep mode.&amp;#xD;&amp;#xA;d  SLEEPWINDOW       Enables the SLEEP window.&amp;#xD;&amp;#xA;d  SORTANOM=         Specifies options for the host sort utility.&amp;#xD;&amp;#xA;d  SORTCUT=0         Specifies the data size in number of observations above whic'"</definedName>
    <definedName name="_AMO_ContentDefinition_110008803.286" hidden="1">"'h SAS uses the host sort instead of the internal SAS &amp;#xD;&amp;#xA;d                    sort.&amp;#xD;&amp;#xA;d  SORTCUTP=0        Specifies the data size in bytes above which SAS uses the host sort instead of the internal SAS sort.&amp;#xD;&amp;#xA;d  SORTDEV=         '"</definedName>
    <definedName name="_AMO_ContentDefinition_110008803.287" hidden="1">"' Specifies the pathname that is used for temporary files that are created by the host sort utility.&amp;#xD;&amp;#xA;d  SORTNAME=         Specifies the name of the host sort utility.&amp;#xD;&amp;#xA;d  SORTPARM=         Specifies the parameters for the host sort uti'"</definedName>
    <definedName name="_AMO_ContentDefinition_110008803.288" hidden="1">"'lity.&amp;#xD;&amp;#xA;d  SORTPGM=BEST      Specifies whether to use the SAS sort utility or the host sort utility or to let SAS choose the sort utility.&amp;#xD;&amp;#xA;d  NOSPLASH          Does not display the splash screen (logo screen) when SAS starts.&amp;#xD;&amp;#xA;'"</definedName>
    <definedName name="_AMO_ContentDefinition_110008803.289" hidden="1">"'d  SPLASHLOC=        Specifies the location of the splash screen (logo screen) bitmap that appears when SAS starts.&amp;#xD;&amp;#xA;d  SSLCERTISS=       Specifies the name of the issuer of the digital certificate that SSL should use.&amp;#xD;&amp;#xA;d  SSLCERTSERIA'"</definedName>
    <definedName name="_AMO_ContentDefinition_110008803.29" hidden="1">"'SHELP.TMPLMST(READ)&amp;#xD;&amp;#xA;d AUTOMATIC SYSPARM &amp;#xD;&amp;#xA;d AUTOMATIC SYSPRINTTOLOG &amp;#xD;&amp;#xA;d AUTOMATIC SYSPRINTTOLIST &amp;#xD;&amp;#xA;d AUTOMATIC SYSPROCESSID 41DC9A066C4E872B4018000000000000&amp;#xD;&amp;#xA;d AUTOMATIC SYSPROCESSMODE SAS Workspace Server&amp;#xD;'"</definedName>
    <definedName name="_AMO_ContentDefinition_110008803.290" hidden="1">"'L=    Specifies the serial number of the digital certificate that SSL should use.&amp;#xD;&amp;#xA;d  SSLCERTSUBJ=      Specifies the subject name of the digital certificate that SSL should use.&amp;#xD;&amp;#xA;d  STIMEFMT=(NLDATM2. HMS TIMEAMPM KB MEMFULL TSFULL NC'"</definedName>
    <definedName name="_AMO_ContentDefinition_110008803.291" hidden="1">"')&amp;#xD;&amp;#xA;d                    Specifies the format that is used to display the FULLSTIMER and STIMER output for timestamp, memory, CPU and &amp;#xD;&amp;#xA;d                    elapsed time statistics.&amp;#xD;&amp;#xA;d  STIMER            Writes real and CPU time'"</definedName>
    <definedName name="_AMO_ContentDefinition_110008803.292" hidden="1">"' to the SAS log.&amp;#xD;&amp;#xA;d  SYSGUIFONT=       Specifies a font to use for the button text and the descriptive text.&amp;#xD;&amp;#xA;d  SYSIN=            Specifies the SAS program to execute in batch.&amp;#xD;&amp;#xA;d  SYSPRINT=         Specifies a destination pri'"</definedName>
    <definedName name="_AMO_ContentDefinition_110008803.293" hidden="1">"'nter for printing SAS output.&amp;#xD;&amp;#xA;d  TOOLDEF=(TOP RIGHT)&amp;#xD;&amp;#xA;d                    Specifies the Toolbox display location.&amp;#xD;&amp;#xA;d  NOUPRINTMENUSWITCH&amp;#xD;&amp;#xA;d                    Disables the Universal Printing commands on the File menu.'"</definedName>
    <definedName name="_AMO_ContentDefinition_110008803.294" hidden="1">"'&amp;#xD;&amp;#xA;d  USERCONFIG        Process .sasv9.cfg and sasv9.cfg configuration files in user's home directory.&amp;#xD;&amp;#xA;d  USERICON=         Specifies the pathname of the resource file that is associated with the user-defined icon.&amp;#xD;&amp;#xA;d  NOVERBOS'"</definedName>
    <definedName name="_AMO_ContentDefinition_110008803.295" hidden="1">"'E         Does not write start-up system options to the SAS log.&amp;#xD;&amp;#xA;d  NOWEBUI           Disables Web enhancements.&amp;#xD;&amp;#xA;d  NOWINDOWSMENU     Disables the Window menu in the main window if NOAWSMENUMERGE is specified.&amp;#xD;&amp;#xA;d  XCMD       '"</definedName>
    <definedName name="_AMO_ContentDefinition_110008803.296" hidden="1">"'       Enables the X command in SAS.&amp;#xD;&amp;#xA;d  NOXMIN            Starts the application that is specified in the X command in the default active state.&amp;#xD;&amp;#xA;d  XSYNC             Windows commands execute synchronously with SAS.&amp;#xD;&amp;#xA;d  XWAIT '"</definedName>
    <definedName name="_AMO_ContentDefinition_110008803.297" hidden="1">"'            The DOS shell closes and returns to SAS after EXIT is entered on the command line.&amp;#xD;&amp;#xA;n NOTE: PROCEDURE OPTIONS used (Total process time):&amp;#xD;&amp;#xA;n       real time           0.10 seconds&amp;#xD;&amp;#xA;n       cpu time            0.01 se'"</definedName>
    <definedName name="_AMO_ContentDefinition_110008803.298" hidden="1">"'conds&amp;#xD;&amp;#xA;n       &amp;#xD;&amp;#xA;s 54       !       RUN;&amp;#xD;&amp;#xA;n &amp;#xD;&amp;#xA;s 55         &amp;#xD;&amp;#xA;"" /&gt;_x000D_
  &lt;param n=""ServerName"" v=""SASApp"" /&gt;_x000D_
  &lt;param n=""ClassName"" v=""SAS.OfficeAddin.SasProgram"" /&gt;_x000D_
  &lt;param n=""NoVisuals"" v=""1"" /&gt;_x000D_
'"</definedName>
    <definedName name="_AMO_ContentDefinition_110008803.299" hidden="1">"'  &lt;param n=""DisplayName"" v=""Admin_Include_xls_autoexec"" /&gt;_x000D_
  &lt;param n=""DisplayType"" v=""SAS-programma"" /&gt;_x000D_
  &lt;param n=""Code"" v=""%include &amp;quot;T:\produkt\kosta_sas\sas_admin\xls_autoexec.sas&amp;quot;  ;&amp;#xA;"" /&gt;_x000D_
  &lt;param n=""ViewableInTas'"</definedName>
    <definedName name="_AMO_ContentDefinition_110008803.3" hidden="1">"'m                            13:35 Tuesday, October 27, 2020&amp;#xD;&amp;#xA;t &amp;#xD;&amp;#xA;s 1          ;*';*&amp;quot;;*/;quit;run;&amp;#xD;&amp;#xA;s 2          OPTIONS PAGENO=MIN;&amp;#xD;&amp;#xA;s 3          OPTIONS NOCARDIMAGE;&amp;#xD;&amp;#xA;s 4          OPTIONS DEV=ActiveX;&amp;#xD'"</definedName>
    <definedName name="_AMO_ContentDefinition_110008803.30" hidden="1">"'&amp;#xA;d AUTOMATIC SYSPROCESSNAME Object Server&amp;#xD;&amp;#xA;d AUTOMATIC SYSPROCNAME &amp;#xD;&amp;#xA;d AUTOMATIC SYSRC 0&amp;#xD;&amp;#xA;d AUTOMATIC SYSSCP WIN&amp;#xD;&amp;#xA;d AUTOMATIC SYSSCPL X64_SRV16&amp;#xD;&amp;#xA;d AUTOMATIC SYSSITE 70112398&amp;#xD;&amp;#xA;d AUTOMATIC SYSSIZEOFLON'"</definedName>
    <definedName name="_AMO_ContentDefinition_110008803.300" hidden="1">"'kPane"" v=""1"" /&gt;_x000D_
&lt;/ContentDefinition&gt;'"</definedName>
    <definedName name="_AMO_ContentDefinition_110008803.31" hidden="1">"'G 4&amp;#xD;&amp;#xA;d AUTOMATIC SYSSIZEOFPTR 8&amp;#xD;&amp;#xA;d AUTOMATIC SYSSIZEOFUNICODE 2&amp;#xD;&amp;#xA;d AUTOMATIC SYSSTARTID &amp;#xD;&amp;#xA;d AUTOMATIC SYSSTARTNAME &amp;#xD;&amp;#xA;d AUTOMATIC SYSTCPIPHOSTNAME DC1SRVSAS01P&amp;#xD;&amp;#xA;d AUTOMATIC SYSTIME 13:35&amp;#xD;&amp;#xA;d AUTOMA'"</definedName>
    <definedName name="_AMO_ContentDefinition_110008803.32" hidden="1">"'TIC SYSTIMEZONE GMT+01:00&amp;#xD;&amp;#xA;d AUTOMATIC SYSTIMEZONEIDENT ETC/GMT-1&amp;#xD;&amp;#xA;d AUTOMATIC SYSTIMEZONEOFFSET 3600&amp;#xD;&amp;#xA;d AUTOMATIC SYSUSERID HES&amp;#xD;&amp;#xA;d AUTOMATIC SYSVER 9.4     &amp;#xD;&amp;#xA;d AUTOMATIC SYSVLONG 9.04.01M6P110718&amp;#xD;&amp;#xA;d AUT'"</definedName>
    <definedName name="_AMO_ContentDefinition_110008803.33" hidden="1">"'OMATIC SYSVLONG4 9.04.01M6P11072018&amp;#xD;&amp;#xA;d AUTOMATIC SYSWARNINGTEXT &amp;#xD;&amp;#xA;s 50         &amp;#xD;&amp;#xA;s 51         ODS _all_ CLOSE;&amp;#xD;&amp;#xA;s 52         ODS LISTING;&amp;#xD;&amp;#xA;s 53         &amp;#xD;&amp;#xA;s 54         QUIT;&amp;#xD;&amp;#xA;n &amp;#xD;&amp;#xA;d     SAS'"</definedName>
    <definedName name="_AMO_ContentDefinition_110008803.34" hidden="1">"' (r) Proprietary Software Release 9.4  TS1M6&amp;#xD;&amp;#xA;d &amp;#xD;&amp;#xA;d &amp;#xD;&amp;#xA;d Portable Options:&amp;#xD;&amp;#xA;d &amp;#xD;&amp;#xA;d  NOACCESSIBLECHECK Do not detect and log ODS output that is not accessible.&amp;#xD;&amp;#xA;d  NOACCESSIBLEGRAPH Do not create accessible'"</definedName>
    <definedName name="_AMO_ContentDefinition_110008803.35" hidden="1">"' ODS graphics by default.&amp;#xD;&amp;#xA;d  NOACCESSIBLEPDF   Do not create accessible PDF files by default.&amp;#xD;&amp;#xA;d  NOACCESSIBLETABLE Do not create accessible tables for enabled procedures, by default.&amp;#xD;&amp;#xA;d  ANIMATION=STOP    Specifies whether to'"</definedName>
    <definedName name="_AMO_ContentDefinition_110008803.36" hidden="1">"' start or stop animation.&amp;#xD;&amp;#xA;d  ANIMDURATION=MIN  Specifies the number of seconds that each animation frame displays.&amp;#xD;&amp;#xA;d  ANIMLOOP=YES      Specifies the number of iterations that animated images repeat.&amp;#xD;&amp;#xA;d  ANIMOVERLAY       Spe'"</definedName>
    <definedName name="_AMO_ContentDefinition_110008803.37" hidden="1">"'cifies that animation frames are overlaid in order to view all frames.&amp;#xD;&amp;#xA;d  APPEND=           Specifies an option=value pair to insert the value at the end of the existing option value.&amp;#xD;&amp;#xA;d  APPLETLOC=D:\SAS\SASHome\SASGraphJavaApplets\9'"</definedName>
    <definedName name="_AMO_ContentDefinition_110008803.38" hidden="1">"'.4&amp;#xD;&amp;#xA;d                    Specifies the location of Java applets, which is typically a URL.&amp;#xD;&amp;#xA;d  ARMAGENT=         Specifies an ARM agent (which is an executable module or keyword, such as LOG4SAS) that contains a specific &amp;#xD;&amp;#xA;t14 '"</definedName>
    <definedName name="_AMO_ContentDefinition_110008803.39" hidden="1">"'                                                         The SAS System                            13:35 Tuesday, October 27, 2020&amp;#xD;&amp;#xA;t &amp;#xD;&amp;#xA;d                    implementation of the ARM API.&amp;#xD;&amp;#xA;d  ARMLOC=ARMLOG.LOG Specifies the loc'"</definedName>
    <definedName name="_AMO_ContentDefinition_110008803.4" hidden="1">"';&amp;#xA;s 5          ODS LISTING CLOSE;&amp;#xD;&amp;#xA;s 6          FILENAME fr102 TEMP;&amp;#xD;&amp;#xA;s 7          %let wpath=%sysfunc(pathname(work));&amp;#xD;&amp;#xA;s 8          %let _MSOFFICECLIENT=Excel;&amp;#xD;&amp;#xA;s 9          ODS tagsets.SASREPORT13 BODY=fr102 ENCO'"</definedName>
    <definedName name="_AMO_ContentDefinition_110008803.40" hidden="1">"'ation of the ARM log.&amp;#xD;&amp;#xA;d  ARMSUBSYS=(ARM_NONE)&amp;#xD;&amp;#xA;d                    Specifies the SAS ARM subsystems to enable or disable.&amp;#xD;&amp;#xA;d  AUTOCORRECT       Automatically corrects misspelled procedure names and keywords, and global statem'"</definedName>
    <definedName name="_AMO_ContentDefinition_110008803.41" hidden="1">"'ent names.&amp;#xD;&amp;#xA;d  AUTOEXEC=D:\SAS\Config\Lev1\SASApp\WorkspaceServer\autoexec.sas&amp;#xD;&amp;#xA;d                    Specifies the location of the SAS AUTOEXEC files.&amp;#xD;&amp;#xA;d  AUTOSAVELOC=      Specifies the location of the Program Editor auto-save'"</definedName>
    <definedName name="_AMO_ContentDefinition_110008803.42" hidden="1">"'d file.&amp;#xD;&amp;#xA;d  NOAUTOSIGNON      Disables a SAS/CONNECT client from automatically submitting the SIGNON command remotely with the RSUBMIT command.&amp;#xD;&amp;#xA;d  BINDING=DEFAULT   Specifies the binding edge type of duplexed printed output.&amp;#xD;&amp;#xA;'"</definedName>
    <definedName name="_AMO_ContentDefinition_110008803.43" hidden="1">"'d  BOMFILE           Writes the byte order mark (BOM) prefix when a Unicode-encoded file is written to an external file.&amp;#xD;&amp;#xA;d  BOTTOMMARGIN=0.000 IN&amp;#xD;&amp;#xA;d                    Specifies the size of the margin at the bottom of a printed page.&amp;'"</definedName>
    <definedName name="_AMO_ContentDefinition_110008803.44" hidden="1">"'#xD;&amp;#xA;d  BUFNO=100         Specifies the number of buffers for processing SAS data sets.&amp;#xD;&amp;#xA;d  BUFSIZE=65536     Specifies the size of a buffer page for output SAS data sets.&amp;#xD;&amp;#xA;d  BYERR             SAS issues an error message and stops'"</definedName>
    <definedName name="_AMO_ContentDefinition_110008803.45" hidden="1">"' processing if the SORT procedure attempts to sort a _NULL_ data set.&amp;#xD;&amp;#xA;d  BYLINE            Prints the BY line above each BY group.&amp;#xD;&amp;#xA;d  BYSORTED          Requires observations in one or more data sets to be sorted in alphabetic or nume'"</definedName>
    <definedName name="_AMO_ContentDefinition_110008803.46" hidden="1">"'ric order.&amp;#xD;&amp;#xA;d  NOCAPS            Does not convert certain types of input, and all data lines, into uppercase characters.&amp;#xD;&amp;#xA;d  NOCARDIMAGE       Does not process SAS source code and data lines as 80-byte records.&amp;#xD;&amp;#xA;d  CASAUTHINFO='"</definedName>
    <definedName name="_AMO_ContentDefinition_110008803.47" hidden="1">"'      Specifies an authinfo or netrc file that includes authentication information.&amp;#xD;&amp;#xA;d  CASDATALIMIT=100M Specifies the maximum number of bytes that can be read from a file.&amp;#xD;&amp;#xA;d  CASHOST=          The CAS server name associated with a C'"</definedName>
    <definedName name="_AMO_ContentDefinition_110008803.48" hidden="1">"'AS session.&amp;#xD;&amp;#xA;d  CASLIB=           Specify the default CASLIB name.&amp;#xD;&amp;#xA;d  CASNCHARMULTIPLIER=1&amp;#xD;&amp;#xA;d                    Specifies a multiplication factor to increase the number of bytes when transcoding fixed CHAR data.&amp;#xD;&amp;#xA;d  C'"</definedName>
    <definedName name="_AMO_ContentDefinition_110008803.49" hidden="1">"'ASNWORKERS=ALL   Specify the number of workers to use with a CAS session.&amp;#xD;&amp;#xA;d  CASPORT=0         The port associated with a CAS session.&amp;#xD;&amp;#xA;d  CASSESSOPTS=      Identify CAS server session options.&amp;#xD;&amp;#xA;d  CASTIMEOUT=60     The CAS se'"</definedName>
    <definedName name="_AMO_ContentDefinition_110008803.5" hidden="1">"'DING=UTF8 OPTIONS(csv='on' rolap='on' raw='on')&amp;#xD;&amp;#xA;s 10          	STYLESHEET=(URL=&amp;quot;file:///C:\Program%20Files%20(x86)\SASHome\x86\SASAddinforMicrosoftOffice\7.1\Styles\AMODefault.css&amp;quot;)&amp;#xD;&amp;#xA;s 11          	NOGTITLE&amp;#xD;&amp;#xA;s 12    '"</definedName>
    <definedName name="_AMO_ContentDefinition_110008803.50" hidden="1">"'ssion timeout in seconds.&amp;#xD;&amp;#xA;d  CASUSER=          The userid associated with a CAS session.&amp;#xD;&amp;#xA;d  CATCACHE=0        Specifies the number of SAS catalogs to keep open in cache memory.&amp;#xD;&amp;#xA;d  CBUFNO=0          Specifies the number of ex'"</definedName>
    <definedName name="_AMO_ContentDefinition_110008803.51" hidden="1">"'tra page buffers to allocate for each open SAS catalog.&amp;#xD;&amp;#xA;d  CENTER            Center SAS procedure output.&amp;#xD;&amp;#xA;d  CGOPTIMIZE=3      Specifies the level of optimization to perform during code compilation.&amp;#xD;&amp;#xA;d  NOCHARCODE        Does'"</definedName>
    <definedName name="_AMO_ContentDefinition_110008803.52" hidden="1">"' not substitute specific keyboard combinations for special characters that are not on the keyboard.&amp;#xD;&amp;#xA;d  NOCHKPTCLEAN      Does not erase files in the Work library after a batch program successfully executes in checkpoint mode or &amp;#xD;&amp;#xA;d   '"</definedName>
    <definedName name="_AMO_ContentDefinition_110008803.53" hidden="1">"'                 restart mode.&amp;#xD;&amp;#xA;d  CLEANUP           Performs automatic continuous cleanup of non-essential resources in out-of-resource conditions.&amp;#xD;&amp;#xA;d  NOCMDMAC          Does not check window environment commands for command-style mac'"</definedName>
    <definedName name="_AMO_ContentDefinition_110008803.54" hidden="1">"'ros.&amp;#xD;&amp;#xA;d  CMPLIB=           Specifies one or more SAS data sets that contain compiler subroutines to include during compilation.&amp;#xD;&amp;#xA;d  CMPMODEL=BOTH     Specifies the output model type for the MODEL procedure.&amp;#xD;&amp;#xA;d  CMPOPT=(NOEXTRAM'"</definedName>
    <definedName name="_AMO_ContentDefinition_110008803.55" hidden="1">"'ATH NOMISSCHECK NOPRECISE NOGUARDCHECK NOGENSYMNAMES NOFUNCDIFFERENCING SHORTCIRCUIT NOPROFILE NODEBUGHOST &amp;#xD;&amp;#xA;d NODEBUGPORT)&amp;#xD;&amp;#xA;d                    Specifies the type of code-generation optimizations to use in the SAS language compiler.&amp;'"</definedName>
    <definedName name="_AMO_ContentDefinition_110008803.56" hidden="1">"'#xD;&amp;#xA;d  NOCOLLATE         Does not collate multiple copies of printed output.&amp;#xD;&amp;#xA;d  COLOPHON=         Specifies the comment text that is included in graphic stream files.&amp;#xD;&amp;#xA;d  COLORPRINTING     Prints in color if color printing is sup'"</definedName>
    <definedName name="_AMO_ContentDefinition_110008803.57" hidden="1">"'ported.&amp;#xD;&amp;#xA;d  COMAMID=TCP       Specifies the communication access method for connecting client and server sessions across a network.&amp;#xD;&amp;#xA;d  COMPRESS=YES      Specifies the type of compression to use for observations in output SAS data sets'"</definedName>
    <definedName name="_AMO_ContentDefinition_110008803.58" hidden="1">"'.&amp;#xD;&amp;#xA;d  CONNECTEVENTS     Clients receive SAS events propagated from a SAS/CONNECT server.&amp;#xD;&amp;#xA;d  CONNECTMETACONNECTION&amp;#xD;&amp;#xA;d                    At sign-on, connects the SAS/CONNECT server to the SAS Metadata server.&amp;#xD;&amp;#xA;d  CONNEC'"</definedName>
    <definedName name="_AMO_ContentDefinition_110008803.59" hidden="1">"'TOUTPUT=BUFFERED&amp;#xD;&amp;#xA;d                    Specifies whether to send the SAS/CONNECT server log and list output immediately, or to buffer the output.&amp;#xD;&amp;#xA;d  CONNECTPERSIST    Continues a client/server connection after an RSUBMIT statement has'"</definedName>
    <definedName name="_AMO_ContentDefinition_110008803.6" hidden="1">"'     	NOGFOOTNOTE&amp;#xD;&amp;#xA;s 13         	GPATH=&amp;quot;&amp;amp;wpath&amp;quot;&amp;#xD;&amp;#xA;s 14         	;&amp;#xD;&amp;#xA;n NOTE: Writing TAGSETS.SASREPORT13 Body file: FR102&amp;#xD;&amp;#xA;s 15         &amp;#xD;&amp;#xA;s 16         ODS NOPROCTITLE;&amp;#xD;&amp;#xA;s 17         GOPTIONS X'"</definedName>
    <definedName name="_AMO_ContentDefinition_110008803.60" hidden="1">"' completed.&amp;#xD;&amp;#xA;d  CONNECTREMOTE=    Specifies the ID of a specific server session that a client connects to.&amp;#xD;&amp;#xA;d  CONNECTSTATUS     Displays the Transfer Status window during file transfers.&amp;#xD;&amp;#xA;t15                                   '"</definedName>
    <definedName name="_AMO_ContentDefinition_110008803.61" hidden="1">"'                       The SAS System                            13:35 Tuesday, October 27, 2020&amp;#xD;&amp;#xA;t &amp;#xD;&amp;#xA;d  CONNECTWAIT       Executes RSUBMIT statements synchronously.&amp;#xD;&amp;#xA;d  COPIES=1          Specifies the number of copies to print'"</definedName>
    <definedName name="_AMO_ContentDefinition_110008803.62" hidden="1">"'.&amp;#xD;&amp;#xA;d  CPUCOUNT=4        Specifies the number of processors that thread-enabled applications should assume are available for concurrent &amp;#xD;&amp;#xA;d                    processing.&amp;#xD;&amp;#xA;d  CPUID             Prints the CPU identification numbe'"</definedName>
    <definedName name="_AMO_ContentDefinition_110008803.63" hidden="1">"'r at the beginning of the SAS log.&amp;#xD;&amp;#xA;d  CSTGLOBALLIB=     Specifies the location of the SAS Clinical Standards Toolkit global library.&amp;#xD;&amp;#xA;d  CSTSAMPLELIB=     Specifies the location of the SAS Clinical Standards Toolkit sample library.&amp;#x'"</definedName>
    <definedName name="_AMO_ContentDefinition_110008803.64" hidden="1">"'D;&amp;#xA;d  DATAPAGESIZE=CURRENT&amp;#xD;&amp;#xA;d                    Specifies whether the page size for a data set or utility file is compatible with SAS 9.3 processing, or is &amp;#xD;&amp;#xA;d                    determined by the current version of SAS.&amp;#xD;&amp;#xA;'"</definedName>
    <definedName name="_AMO_ContentDefinition_110008803.65" hidden="1">"'d  DATASTMTCHK=COREKEYWORDS&amp;#xD;&amp;#xA;d                    Specifies which SAS statement keywords are prohibited from being specified as a one-level DATA step name to &amp;#xD;&amp;#xA;d                    protect against overwriting an input data set.&amp;#xD;&amp;#x'"</definedName>
    <definedName name="_AMO_ContentDefinition_110008803.66" hidden="1">"'A;d  DATE              Prints the date and time that a SAS program started.&amp;#xD;&amp;#xA;d  DATESTYLE=DMY     Specifies the sequence of month, day, and year when ANYDTDTE, ANYDTDTM, or ANYDTTME informat data is ambiguous.&amp;#xD;&amp;#xA;d  NODBFMTIGNORE     Use'"</definedName>
    <definedName name="_AMO_ContentDefinition_110008803.67" hidden="1">"'s the numeric data type in tables.&amp;#xD;&amp;#xA;d  NODBIDIRECTEXEC   The SQL pass-through facility does not optimize the handling of SQL statements.&amp;#xD;&amp;#xA;d  DBSLICEPARM=(THREADED_APPS, 2)&amp;#xD;&amp;#xA;d                    Specifies whether SAS procedures,'"</definedName>
    <definedName name="_AMO_ContentDefinition_110008803.68" hidden="1">"' applications, and the DATA step can read DBMS tables in parallel, and the &amp;#xD;&amp;#xA;d                    number of threads to use to read the DBMS tables.&amp;#xD;&amp;#xA;d  DBSRVTP=NONE      Specifies whether SAS/ACCESS engines hold or block the originatin'"</definedName>
    <definedName name="_AMO_ContentDefinition_110008803.69" hidden="1">"'g client while making performance-critical &amp;#xD;&amp;#xA;d                    calls to the database.&amp;#xD;&amp;#xA;d  DCSHOST=LOCALHOST Specifies the host name of the SAS Document Conversion Server.&amp;#xD;&amp;#xA;d  DCSPORT=7111      Specifies the port number of th'"</definedName>
    <definedName name="_AMO_ContentDefinition_110008803.7" hidden="1">"'PIXELS=0 YPIXELS=0;&amp;#xD;&amp;#xA;s 18         %include &amp;quot;T:\produkt\kosta_sas\sas_admin\xls_autoexec.sas&amp;quot;  ;&amp;#xD;&amp;#xA;n NOTE: Libref KSA_NRM was successfully assigned as follows: &amp;#xD;&amp;#xA;n       Engine:        V9 &amp;#xD;&amp;#xA;n       Physical Name'"</definedName>
    <definedName name="_AMO_ContentDefinition_110008803.70" hidden="1">"'e SAS Document Conversion Server.&amp;#xD;&amp;#xA;d  DECIMALCONV=COMPATIBLE&amp;#xD;&amp;#xA;d                    Specifies the binary to decimal conversion and formatting methodology.&amp;#xD;&amp;#xA;d  DEFLATION=6       Specifies the level of compression for device drive'"</definedName>
    <definedName name="_AMO_ContentDefinition_110008803.71" hidden="1">"'rs that support the Deflate compression algorithm.&amp;#xD;&amp;#xA;d  NODETAILS         Does not display additional information when files are listed in a SAS library.&amp;#xD;&amp;#xA;d  DEVICE=ACTIVEX    Specifies the device driver to which SAS/GRAPH sends procedu'"</definedName>
    <definedName name="_AMO_ContentDefinition_110008803.72" hidden="1">"'re output.&amp;#xD;&amp;#xA;d  DFLANG=DUTCH      Specifies the language for international date informats and formats.&amp;#xD;&amp;#xA;d  DKRICOND=ERROR    Specifies the error level to report when a variable is missing from an input data set during the processing of '"</definedName>
    <definedName name="_AMO_ContentDefinition_110008803.73" hidden="1">"'a &amp;#xD;&amp;#xA;d                    DROP=, KEEP=, or RENAME= data set option.&amp;#xD;&amp;#xA;d  DKROCOND=WARN     Specifies the error level to report when a variable is missing from an output data set during the processing of &amp;#xD;&amp;#xA;d                    a D'"</definedName>
    <definedName name="_AMO_ContentDefinition_110008803.74" hidden="1">"'ROP=, KEEP=, or RENAME= data set option.&amp;#xD;&amp;#xA;d  NODLCREATEDIR     Does not create a directory for the SAS library that is named in a LIBNAME statement when the directory does not &amp;#xD;&amp;#xA;d                    already exist.&amp;#xD;&amp;#xA;d  DLDMGACTI'"</definedName>
    <definedName name="_AMO_ContentDefinition_110008803.75" hidden="1">"'ON=FAIL  Specifies the type of action to take when a SAS data set or a SAS catalog is detected as damaged.&amp;#xD;&amp;#xA;d  NODMR             Does not invoke a server session for use with a SAS/CONNECT client.&amp;#xD;&amp;#xA;d  NODMS             Starts SAS using'"</definedName>
    <definedName name="_AMO_ContentDefinition_110008803.76" hidden="1">"' an interactive line-mode session.&amp;#xD;&amp;#xA;d  NODMSEXP          Starts SAS using an interactive line-mode session.&amp;#xD;&amp;#xA;d  DMSLOGSIZE=99999  Specifies the maximum number of rows that the SAS Log window can display.&amp;#xD;&amp;#xA;d  DMSOUTSIZE=21474836'"</definedName>
    <definedName name="_AMO_ContentDefinition_110008803.77" hidden="1">"'47&amp;#xD;&amp;#xA;d                    Specifies the maximum number of rows that the SAS Output window can display.&amp;#xD;&amp;#xA;d  DMSPGMLINESIZE=136&amp;#xD;&amp;#xA;d                    Specifies the maximum number of characters in a Program Editor line.&amp;#xD;&amp;#xA;d '"</definedName>
    <definedName name="_AMO_ContentDefinition_110008803.78" hidden="1">"' NODMSSYNCHK       Disables syntax check mode for DATA step and PROC step processing in the windowing environment.&amp;#xD;&amp;#xA;d  DQLOCALE=         Specifies the Data Quality Server ordered list of locales for data cleansing.&amp;#xD;&amp;#xA;d  DQOPTIONS=      '"</definedName>
    <definedName name="_AMO_ContentDefinition_110008803.79" hidden="1">"'  Specifies the SAS session parameters for data quality programs.&amp;#xD;&amp;#xA;d  DQSETUPLOC=       Specifies the location of the Quality Knowledge Base root directory.&amp;#xD;&amp;#xA;d  DS2ACCEL=NONE     Provides support for DS2 code pass-through acceleration.'"</definedName>
    <definedName name="_AMO_ContentDefinition_110008803.8" hidden="1">"': T:\produkt\kosta_sas\ksa_normtabellen&amp;#xD;&amp;#xA;n NOTE: Libref KSA_STR was successfully assigned as follows: &amp;#xD;&amp;#xA;n       Engine:        V9 &amp;#xD;&amp;#xA;n       Physical Name: T:\produkt\kosta_sas\ksa_stuurtabellen&amp;#xD;&amp;#xA;n NOTE: Libref KSA_MON w'"</definedName>
    <definedName name="_AMO_ContentDefinition_110008803.80" hidden="1">"'&amp;#xD;&amp;#xA;d  DS2SCOND=WARN     Specifies the type of message that PROC DS2 generates.&amp;#xD;&amp;#xA;d  DSACCEL=NONE      Provides support for code pass-through acceleration.&amp;#xD;&amp;#xA;d  DSCAS             Runs the DATA step on the CAS server.&amp;#xD;&amp;#xA;d  DS'"</definedName>
    <definedName name="_AMO_ContentDefinition_110008803.81" hidden="1">"'NFERR           Issues an error message and stops processing when a SAS data set cannot be found.&amp;#xD;&amp;#xA;d  NODTRESET         SAS does not update the date and time in the titles of the SAS log and procedure output file.&amp;#xD;&amp;#xA;d  NODUPLEX         '"</definedName>
    <definedName name="_AMO_ContentDefinition_110008803.82" hidden="1">"' Does not print output using duplex (two-sided) printing.&amp;#xD;&amp;#xA;d  NOECHOAUTO        Does not write statements that are in the AUTOEXEC file to the SAS log as they are executed.&amp;#xD;&amp;#xA;d  EMAILACKWAIT=30   Specifies the number of seconds to wait '"</definedName>
    <definedName name="_AMO_ContentDefinition_110008803.83" hidden="1">"'for the SMTP server acknowledgement.&amp;#xD;&amp;#xA;t16                                                          The SAS System                            13:35 Tuesday, October 27, 2020&amp;#xD;&amp;#xA;t &amp;#xD;&amp;#xA;d  EMAILAUTHPROTOCOL=NONE&amp;#xD;&amp;#xA;d             '"</definedName>
    <definedName name="_AMO_ContentDefinition_110008803.84" hidden="1">"'       Specifies the SMTP e-mail authentication protocol.&amp;#xD;&amp;#xA;d  NOEMAILFROM       Does not require the FROM e-mail option when sending e-mail by using the FILE or FILENAME statements.&amp;#xD;&amp;#xA;d  EMAILHOST=mail.intern.zinl.nl&amp;#xD;&amp;#xA;d         '"</definedName>
    <definedName name="_AMO_ContentDefinition_110008803.85" hidden="1">"'           Specifies one or more domain names for SMTP e-mail servers.&amp;#xD;&amp;#xA;d  EMAILID=          Specifies the SAS user's logon ID, profile or e-mail address.&amp;#xD;&amp;#xA;d  EMAILPORT=25      Specifies the port number for the SMTP e-mail server that '"</definedName>
    <definedName name="_AMO_ContentDefinition_110008803.86" hidden="1">"'is specified in the EMAILHOST option.&amp;#xD;&amp;#xA;d  EMAILPW=XXXXXXXX  Specifies the password for the e-mail address specified by the EMAILID option.&amp;#xD;&amp;#xA;d  EMAILUTCOFFSET=   For SMTP e-mail sent using the FILENAME statement, specifies a UTC offset '"</definedName>
    <definedName name="_AMO_ContentDefinition_110008803.87" hidden="1">"'that is used in the Date header field &amp;#xD;&amp;#xA;d                    of the e-mail message.&amp;#xD;&amp;#xA;d  NOENCRYPTFIPS     Does not limit SAS/SECURE and SSL security services to use FIPS 140-2 algorithms.&amp;#xD;&amp;#xA;d  ENGINE=V9         Specifies the def'"</definedName>
    <definedName name="_AMO_ContentDefinition_110008803.88" hidden="1">"'ault access method for SAS libraries.&amp;#xD;&amp;#xA;d  NOERRORABEND      Does not end SAS for most errors, issues an error message, sets OBS=0, and goes into syntax check mode.&amp;#xD;&amp;#xA;d  NOERRORBYABEND    Does not end a SAS program when an error occurs i'"</definedName>
    <definedName name="_AMO_ContentDefinition_110008803.89" hidden="1">"'n BY-group processing, issues an error, and continues &amp;#xD;&amp;#xA;d                    processing.&amp;#xD;&amp;#xA;d  ERRORCHECK=NORMAL Specifies whether SAS enters syntax-check mode when errors are found in the LIBNAME, FILENAME,  %INCLUDE, and &amp;#xD;&amp;#xA;d   '"</definedName>
    <definedName name="_AMO_ContentDefinition_110008803.9" hidden="1">"'as successfully assigned as follows: &amp;#xD;&amp;#xA;n       Levels:           2&amp;#xD;&amp;#xA;n       Engine(1):        V9 &amp;#xD;&amp;#xA;n       Physical Name(1): T:\produkt\kosta_sas\ksa_monitoring_sgn&amp;#xD;&amp;#xA;n       Engine(2):        V9 &amp;#xD;&amp;#xA;n       Physic'"</definedName>
    <definedName name="_AMO_ContentDefinition_110008803.90" hidden="1">"'                 LOCK statements.&amp;#xD;&amp;#xA;d  ERRORS=20         Specifies the maximum number of observations for which SAS issues complete error messages.&amp;#xD;&amp;#xA;d  EVENTDS=(DEFAULTS)&amp;#xD;&amp;#xA;d                    Specifies one or more data sets tha'"</definedName>
    <definedName name="_AMO_ContentDefinition_110008803.91" hidden="1">"'t define custom holiday events.&amp;#xD;&amp;#xA;d  NOEXPLORER        Does not invoke Explorer and the Program Editor when SAS starts.&amp;#xD;&amp;#xA;d  EXTENDEDDATATYPES=NO&amp;#xD;&amp;#xA;d                    Specifies whether SAS processes all supported data types or c'"</definedName>
    <definedName name="_AMO_ContentDefinition_110008803.92" hidden="1">"'onverts nontraditional SAS data types to CHAR and &amp;#xD;&amp;#xA;d                    DOUBLE.&amp;#xD;&amp;#xA;d  EXTENDOBSCOUNTER=YES&amp;#xD;&amp;#xA;d                    Specifies whether to extend the maximum number of observations in a new SAS data file.&amp;#xD;&amp;#xA;d  '"</definedName>
    <definedName name="_AMO_ContentDefinition_110008803.93" hidden="1">"'FILESYNC=HOST     Specifies when operating system buffers that contain contents of permanent SAS files are written to disk.&amp;#xD;&amp;#xA;d  FIRSTOBS=1        Specifies the observation number or external file record that SAS processes first.&amp;#xD;&amp;#xA;d  NO'"</definedName>
    <definedName name="_AMO_ContentDefinition_110008803.94" hidden="1">"'FMTERR          Issues a note for missing variable formats, uses w. or $w., and continues processing.&amp;#xD;&amp;#xA;d  FMTSEARCH=( APFMTLIB WORK LIBRARY )&amp;#xD;&amp;#xA;d                    Specifies the order in which format catalogs are searched.&amp;#xD;&amp;#xA;d  '"</definedName>
    <definedName name="_AMO_ContentDefinition_110008803.95" hidden="1">"'FONTEMBEDDING     Enables font embedding for Universal Printing and SAS/GRAPH printing.&amp;#xD;&amp;#xA;d  FONTRENDERING=FREETYPE_POINTS&amp;#xD;&amp;#xA;d                    Specifies whether some SAS/GRAPH devices render fonts by using the operating system or by u'"</definedName>
    <definedName name="_AMO_ContentDefinition_110008803.96" hidden="1">"'sing the Free Type &amp;#xD;&amp;#xA;d                    engine.&amp;#xD;&amp;#xA;d  FONTSLOC=C:\Windows\Fonts&amp;#xD;&amp;#xA;d                    Specifies the location of the fonts that are supplied by SAS. Names the default font file location for &amp;#xD;&amp;#xA;d           '"</definedName>
    <definedName name="_AMO_ContentDefinition_110008803.97" hidden="1">"'         registering fonts that use the FONTREG procedure.&amp;#xD;&amp;#xA;d  FORMCHAR=|----|+|---+=|-/\&amp;lt;&amp;gt;*&amp;#xD;&amp;#xA;d                    Specifies the default output formatting characters.&amp;#xD;&amp;#xA;d  FORMDLIM=         Specifies the character to delim'"</definedName>
    <definedName name="_AMO_ContentDefinition_110008803.98" hidden="1">"'it page breaks in SAS output for the LISTING destination.&amp;#xD;&amp;#xA;d  FORMS=DEFAULT     If forms are used for printing, specifies the default form to use.&amp;#xD;&amp;#xA;d  GRIDINSTALLLOC=   Identifies the location on the machine cluster where the SAS High-'"</definedName>
    <definedName name="_AMO_ContentDefinition_110008803.99" hidden="1">"'Performance Analytics environment is installed.&amp;#xD;&amp;#xA;d  GRIDRSHCOMMAND=   Specifies the path to the executable to use to launch the SAS High-Performance Analytics environment.&amp;#xD;&amp;#xA;d  GSTYLE            Uses ODS styles to generate graphs that a'"</definedName>
    <definedName name="_AMO_ContentDefinition_394894800" hidden="1">"'Partitions:301'"</definedName>
    <definedName name="_AMO_ContentDefinition_394894800.0" hidden="1">"'&lt;ContentDefinition name=""Admin_Include_xls_autoexec (2)"" rsid=""394894800"" type=""SasProgram"" format=""ReportXml"" imgfmt=""ActiveX"" created=""12/12/2019 11:08:10"" modifed=""02/13/2020 13:42:41"" user=""Evers, H."" apply=""False"" css=""C:\Progr'"</definedName>
    <definedName name="_AMO_ContentDefinition_394894800.1" hidden="1">"'am Files (x86)\SASHome\x86\SASAddinforMicrosoftOffice\7.1\Styles\AMODefault.css"" range=""Admin_Include_xls_autoexec__2_"" auto=""False"" xTime=""00:00:02.1937248"" rTime=""00:00:00.9184305"" bgnew=""False"" nFmt=""False"" grphSet=""True"" imgY=""0'"</definedName>
    <definedName name="_AMO_ContentDefinition_394894800.10" hidden="1">"' Physical Name(2): T:\produkt\kosta_sas\ksa_monitoring_wrk&amp;#xD;&amp;#xA;n NOTE: Libref KSADSTG was successfully assigned as follows: &amp;#xD;&amp;#xA;n       Levels:           2&amp;#xD;&amp;#xA;n       Engine(1):        V9 &amp;#xD;&amp;#xA;n       Physical Name(1): T:\produkt'"</definedName>
    <definedName name="_AMO_ContentDefinition_394894800.100" hidden="1">"'that are stored as GRSEG catalog entries.&amp;#xD;&amp;#xA;d  GWINDOW           Displays SAS/GRAPH output in the GRAPH window.&amp;#xD;&amp;#xA;d  HADOOPPLATFORM=MAPRED&amp;#xD;&amp;#xA;d                    Specifies the execution platform for the SAS In-Database Code Accele'"</definedName>
    <definedName name="_AMO_ContentDefinition_394894800.101" hidden="1">"'rator for Hadoop.&amp;#xD;&amp;#xA;d  HELPADDR=         Specifies the address of the remote Help system.&amp;#xD;&amp;#xA;d  HELPBROWSER=SAS   Specifies the browser to use for SAS Help and ODS output.&amp;#xD;&amp;#xA;d  HELPENCMD         Uses the English version of the keyw'"</definedName>
    <definedName name="_AMO_ContentDefinition_394894800.102" hidden="1">"'ord list for the command-line Help.&amp;#xD;&amp;#xA;d  HELPHOST=         Specifies the name of the computer where the remote browser is to send Help and ODS output.&amp;#xD;&amp;#xA;d  HELPINDEX=(/help/common.hlp/index.txt /help/common.hlp/keywords.htm common.hhk)&amp;#'"</definedName>
    <definedName name="_AMO_ContentDefinition_394894800.103" hidden="1">"'xD;&amp;#xA;d                    Specifies one or more index files for SAS Help and Documentation.&amp;#xD;&amp;#xA;d  HELPPORT=0        Specifies the port number for the remote browser client.&amp;#xD;&amp;#xA;d  HELPTOC=(/help/helpnav.hlp/navigation.xml /help/common.hl'"</definedName>
    <definedName name="_AMO_ContentDefinition_394894800.104" hidden="1">"'p/toc.htm common.hhc)&amp;#xD;&amp;#xA;d                    Specifies the table of contents files for the online SAS Help and Documentation.&amp;#xD;&amp;#xA;d  HOSTINFOLONG      Print operating environment information in the SAS log when SAS starts.&amp;#xD;&amp;#xA;t17    '"</definedName>
    <definedName name="_AMO_ContentDefinition_394894800.105" hidden="1">"'                                                      The SAS System                          13:42 Thursday, February 13, 2020&amp;#xD;&amp;#xA;t &amp;#xD;&amp;#xA;d  HPRUSERFILES      Allow HPRISK users to copy files to TKGrid cluster&amp;#xD;&amp;#xA;d  HTTPSERVERPORTMAX='"</definedName>
    <definedName name="_AMO_ContentDefinition_394894800.106" hidden="1">"'0&amp;#xD;&amp;#xA;d                    Specifies the highest port number that can be used by the SAS HTTP server for remote browsing.&amp;#xD;&amp;#xA;d  HTTPSERVERPORTMIN=0&amp;#xD;&amp;#xA;d                    Specifies the lowest port number that can be used by the SAS H'"</definedName>
    <definedName name="_AMO_ContentDefinition_394894800.107" hidden="1">"'TTP server for remote browsing.&amp;#xD;&amp;#xA;d  IBUFNO=10         Specifies the number of extra buffers to be allocated for navigating an index file.&amp;#xD;&amp;#xA;d  IBUFSIZE=32767    Specifies the buffer page size for an index file.&amp;#xD;&amp;#xA;d  IMLPACKAGEPRI'"</definedName>
    <definedName name="_AMO_ContentDefinition_394894800.108" hidden="1">"'VATE=&amp;#xD;&amp;#xA;d                    Specifies the location for SAS/IML packages in the private collection.&amp;#xD;&amp;#xA;d  IMLPACKAGEPUBLIC= Specifies the location for SAS/IML packages in the public collection.&amp;#xD;&amp;#xA;d  IMLPACKAGESYSTEM= Specifies the '"</definedName>
    <definedName name="_AMO_ContentDefinition_394894800.109" hidden="1">"'location for SAS/IML packages in the system collection.&amp;#xD;&amp;#xA;d  NOIMPLMAC         Does not check for statement-style macros.&amp;#xD;&amp;#xA;d  INITCMD=          Specifies commands to open applications, or windows and text editor commands, after SAS exec'"</definedName>
    <definedName name="_AMO_ContentDefinition_394894800.11" hidden="1">"'\kosta_sas\ksa_data_stagein_sgn&amp;#xD;&amp;#xA;n       Engine(2):        V9 &amp;#xD;&amp;#xA;n       Physical Name(2): T:\produkt\kosta_sas\ksa_data_stagein_wrk&amp;#xD;&amp;#xA;n NOTE: Libref KSADBNK was successfully assigned as follows: &amp;#xD;&amp;#xA;n       Engine:        '"</definedName>
    <definedName name="_AMO_ContentDefinition_394894800.110" hidden="1">"'utes the AUTOEXEC= &amp;#xD;&amp;#xA;d                    file and the INITSTMT= value.&amp;#xD;&amp;#xA;d  INITSTMT=         Specifies SAS statements to execute after any statements in the AUTOEXEC= file and before any statements from &amp;#xD;&amp;#xA;d                    '"</definedName>
    <definedName name="_AMO_ContentDefinition_394894800.111" hidden="1">"'the SYSIN= file.&amp;#xD;&amp;#xA;d  INSERT=           Specifies an option=value pair to insert the value at the beginning of the existing option value.&amp;#xD;&amp;#xA;d  INTERVALDS=       Specifies interval=library pairs.  Library is a SAS data set that contains a'"</definedName>
    <definedName name="_AMO_ContentDefinition_394894800.112" hidden="1">"' custom interval data set; interval &amp;#xD;&amp;#xA;d                    can be used in the INTNX and INTCK functions.&amp;#xD;&amp;#xA;d  INVALIDDATA=.     Specifies the value that SAS assigns to a variable when invalid numeric data is encountered.&amp;#xD;&amp;#xA;d  NOI'"</definedName>
    <definedName name="_AMO_ContentDefinition_394894800.113" hidden="1">"'PADDRESS       Disables the IP address to appear in SAS/CONNECT messages when using TCP/IP.&amp;#xD;&amp;#xA;d  JPEGQUALITY=75    Specifies the JPEG quality factor that determines the ratio of image quality to the level of compression for &amp;#xD;&amp;#xA;d         '"</definedName>
    <definedName name="_AMO_ContentDefinition_394894800.114" hidden="1">"'           JPEG files produced by the JPEG device driver.&amp;#xD;&amp;#xA;d  LABEL             Enables procedures to use labels with variables.&amp;#xD;&amp;#xA;d  NOLABELCHKPT      For batch programs, disables the recording of checkpoint-restart data for labeled co'"</definedName>
    <definedName name="_AMO_ContentDefinition_394894800.115" hidden="1">"'de sections.&amp;#xD;&amp;#xA;d  LABELCHKPTLIB=WORK&amp;#xD;&amp;#xA;d                    Specifies the libref of the library where the checkpoint-restart data is saved for labeled code sections.&amp;#xD;&amp;#xA;d  NOLABELRESTART    Disables restart mode, which executes bat'"</definedName>
    <definedName name="_AMO_ContentDefinition_394894800.116" hidden="1">"'ch programs using checkpoint-restart data collected at labeled code &amp;#xD;&amp;#xA;d                    sections.&amp;#xD;&amp;#xA;d  LEFTMARGIN=0.000 IN&amp;#xD;&amp;#xA;d                    Specifies the print margin for the left side of the page.&amp;#xD;&amp;#xA;d  LINESIZE=1'"</definedName>
    <definedName name="_AMO_ContentDefinition_394894800.117" hidden="1">"'32      Specifies the line size for the SAS log and for SAS procedure output for the LISTING destination.&amp;#xD;&amp;#xA;d  LOCALEDATA=SASLOCALE&amp;#xD;&amp;#xA;d                    Specifies the location of the locale database.&amp;#xD;&amp;#xA;d  NOLOCKDOWN        Speci'"</definedName>
    <definedName name="_AMO_ContentDefinition_394894800.118" hidden="1">"'fies that access to files and certain SAS features will not be restricted. This feature is only applicable &amp;#xD;&amp;#xA;d                    for a SAS session executing in a batch or server processing mode.&amp;#xD;&amp;#xA;d  LOGAPPLNAME=      Specifies a SAS s'"</definedName>
    <definedName name="_AMO_ContentDefinition_394894800.119" hidden="1">"'ession name for SAS logging.&amp;#xD;&amp;#xA;d  LOGCONFIGLOC=D:\SAS\Config\Lev1\SASApp\WorkspaceServer\logconfig.xml&amp;#xD;&amp;#xA;d                    Specifies the name of the XML configuration file or a basic logging configuration that is used to initialize th'"</definedName>
    <definedName name="_AMO_ContentDefinition_394894800.12" hidden="1">"'V9 &amp;#xD;&amp;#xA;n       Physical Name: T:\produkt\kosta_sas\ksa_data_zrgbank&amp;#xD;&amp;#xA;n NOTE: Libref KSADXRQ was successfully assigned as follows: &amp;#xD;&amp;#xA;n       Engine:        V9 &amp;#xD;&amp;#xA;n       Physical Name: T:\produkt\kosta_sas\ksa_data_request&amp;'"</definedName>
    <definedName name="_AMO_ContentDefinition_394894800.120" hidden="1">"'e &amp;#xD;&amp;#xA;d                    SAS logging facility.&amp;#xD;&amp;#xA;d  NOLOGLANGCHG      Disables changing the language of the SAS log when the LOCALE= option is changed.&amp;#xD;&amp;#xA;d  NOLOGLANGENG      Write SAS log messages based on the values of the LOGL'"</definedName>
    <definedName name="_AMO_ContentDefinition_394894800.121" hidden="1">"'ANGCHG, LSWLANG=, and LOCALE= options when SAS started.&amp;#xD;&amp;#xA;d  LOGPARM=WRITE=BUFFERED ROLLOVER=NONE OPEN=REPLACE&amp;#xD;&amp;#xA;d                    Specifies when SAS log files are opened, closed, and according to the LOG= system option, how they are '"</definedName>
    <definedName name="_AMO_ContentDefinition_394894800.122" hidden="1">"'named.&amp;#xD;&amp;#xA;d  LRECL=32767       Specifies the default logical record length to use for reading and writing external files.&amp;#xD;&amp;#xA;d  LSWLANG=LOCALE    Specifies the language for SAS log and ODS messages when the LOCALE= option is set after SAS '"</definedName>
    <definedName name="_AMO_ContentDefinition_394894800.123" hidden="1">"'starts.&amp;#xD;&amp;#xA;d  MACRO             Enables the macro facility.&amp;#xD;&amp;#xA;d  MAPEBCDICTOASCII= Specifies the transcoding table that is used to convert characters from ASCII to EBCDIC and EBCDIC to ASCII.&amp;#xD;&amp;#xA;d  MAPS=!SASROOT\maps&amp;#xD;&amp;#xA;d     '"</definedName>
    <definedName name="_AMO_ContentDefinition_394894800.124" hidden="1">"'               Specifies the location of SAS/GRAPH map data sets.&amp;#xD;&amp;#xA;d  MAPSGFK=!SASROOT\mapsgfk&amp;#xD;&amp;#xA;d                    Specifies the location of GfK maps.&amp;#xD;&amp;#xA;d  MAPSSAS=!SASROOT\maps&amp;#xD;&amp;#xA;d                    Specifies the loca'"</definedName>
    <definedName name="_AMO_ContentDefinition_394894800.125" hidden="1">"'tion of SAS map data sets.&amp;#xD;&amp;#xA;d  NOMAUTOCOMPLOC    Does not display the autocall macro source location in the SAS log when the autocall macro is compiled.&amp;#xD;&amp;#xA;d  NOMAUTOLOCDISPLAY Disables the macro facility from displaying the autocall mac'"</definedName>
    <definedName name="_AMO_ContentDefinition_394894800.126" hidden="1">"'ro source location in the log.&amp;#xD;&amp;#xA;d  NOMAUTOLOCINDES   Does not prepend the full pathname of the autocall macro source file to the autocall macro catalog entry &amp;#xD;&amp;#xA;d                    description field in the WORK.SASMACR catalog.&amp;#xD;&amp;#x'"</definedName>
    <definedName name="_AMO_ContentDefinition_394894800.127" hidden="1">"'A;t18                                                          The SAS System                          13:42 Thursday, February 13, 2020&amp;#xD;&amp;#xA;t &amp;#xD;&amp;#xA;d  MAUTOSOURCE       Enables the macro autocall feature.&amp;#xD;&amp;#xA;d  MAXSEGRATIO=75    Specif'"</definedName>
    <definedName name="_AMO_ContentDefinition_394894800.128" hidden="1">"'ies the upper limit for the percentage of index segments that the SPD Engine identifies as containing the &amp;#xD;&amp;#xA;d                    value referenced in the WHERE expression.&amp;#xD;&amp;#xA;d  MCOMPILE          Allows new macro definitions.&amp;#xD;&amp;#xA;d  '"</definedName>
    <definedName name="_AMO_ContentDefinition_394894800.129" hidden="1">"'MCOMPILENOTE=NONE Specifies what to write to the SAS log when a macro compiles successfully.&amp;#xD;&amp;#xA;d  NOMCOVERAGE       Disables the generation of coverage analysis data for SAS macros.&amp;#xD;&amp;#xA;d  MCOVERAGELOC=     Specifies the location of the ma'"</definedName>
    <definedName name="_AMO_ContentDefinition_394894800.13" hidden="1">"'#xD;&amp;#xA;n NOTE: Libref KSAXRCV was successfully assigned as follows: &amp;#xD;&amp;#xA;n       Engine:        V9 &amp;#xD;&amp;#xA;n       Physical Name: T:\produkt\kosta_sas\data_raw_xlsxrcv&amp;#xD;&amp;#xA;n NOTE: Libref O01_FNDS was successfully assigned as follows: &amp;#x'"</definedName>
    <definedName name="_AMO_ContentDefinition_394894800.130" hidden="1">"'cro coverage analysis data file.&amp;#xD;&amp;#xA;d  MERGENOBY=NOWARN  Specifies the type of message that is issued when MERGE processing occurs without an associated BY statement.&amp;#xD;&amp;#xA;d  MERROR            Issues a warning message for an unresolved macro'"</definedName>
    <definedName name="_AMO_ContentDefinition_394894800.131" hidden="1">"' reference.&amp;#xD;&amp;#xA;d  METAAUTORESOURCES=SASApp&amp;#xD;&amp;#xA;d                    Specifies the metadata resources that are assigned when SAS starts.&amp;#xD;&amp;#xA;d  METACONNECT=      Specifies the profile from the metadata user connection profiles that is u'"</definedName>
    <definedName name="_AMO_ContentDefinition_394894800.132" hidden="1">"'sed to connect to the SAS Metadata &amp;#xD;&amp;#xA;d                    Server.&amp;#xD;&amp;#xA;d  METAENCRYPTALG=SASPROPRIETARY&amp;#xD;&amp;#xA;d                    Specifies the type of encryption to use to communicate with the SAS Metadata Server.&amp;#xD;&amp;#xA;d  METAENCR'"</definedName>
    <definedName name="_AMO_ContentDefinition_394894800.133" hidden="1">"'YPTLEVEL=CREDENTIALS&amp;#xD;&amp;#xA;d                    Specifies the level of encryption that is used to communicate with the SAS Metadata Server.&amp;#xD;&amp;#xA;d  METAID=           Specifies the ID of the SAS Metadata Server.&amp;#xD;&amp;#xA;d  METAPASS=XXXXXXXX Spe'"</definedName>
    <definedName name="_AMO_ContentDefinition_394894800.134" hidden="1">"'cifies the SAS Metadata Server password.&amp;#xD;&amp;#xA;d  METAPORT=8561     Specifies the TCP port for the SAS Metadata Server.&amp;#xD;&amp;#xA;d  METAPROFILE=D:\SAS\Config\Lev1\metadataConfig.xml&amp;#xD;&amp;#xA;d                    Specifies the XML document that cont'"</definedName>
    <definedName name="_AMO_ContentDefinition_394894800.135" hidden="1">"'ains SAS Metadata Server user connection profiles.&amp;#xD;&amp;#xA;d  METAPROTOCOL=BRIDGE&amp;#xD;&amp;#xA;d                    Specifies the network profile to use to connect to the SAS Metadata Server.&amp;#xD;&amp;#xA;d  METAREPOSITORY=Foundation&amp;#xD;&amp;#xA;d              '"</definedName>
    <definedName name="_AMO_ContentDefinition_394894800.136" hidden="1">"'      Specifies the name of the SAS Metadata Server Repository.&amp;#xD;&amp;#xA;d  METASERVER=sasbimeta.intern.zinl.nl&amp;#xD;&amp;#xA;d                    Specifies the host name or address of the SAS Metadata Server.&amp;#xD;&amp;#xA;d  METASPN=          Specifies the se'"</definedName>
    <definedName name="_AMO_ContentDefinition_394894800.137" hidden="1">"'rvice principal name (SPN) for the SAS Metadata Server.&amp;#xD;&amp;#xA;d  METAUSER=         Specifies the user ID that is used to connect to the SAS Metadata Server.&amp;#xD;&amp;#xA;d  NOMEXECNOTE       Does not display the macro execution information in the SAS l'"</definedName>
    <definedName name="_AMO_ContentDefinition_394894800.138" hidden="1">"'og when the macro is invoked.&amp;#xD;&amp;#xA;d  MEXECSIZE=65536   Specifies the maximum macro size that can be executed in memory.&amp;#xD;&amp;#xA;d  NOMFILE           Does not write MPRINT output to an external file.&amp;#xD;&amp;#xA;d  MINDELIMITER=     Specifies the ch'"</definedName>
    <definedName name="_AMO_ContentDefinition_394894800.139" hidden="1">"'aracter delimiter for the macro IN operator.&amp;#xD;&amp;#xA;d  NOMINOPERATOR     Disables IN logical operators in expressions.&amp;#xD;&amp;#xA;d  MINPARTSIZE=16777216&amp;#xD;&amp;#xA;d                    Specifies the minimum size of the data component partitions for SPD'"</definedName>
    <definedName name="_AMO_ContentDefinition_394894800.14" hidden="1">"'D;&amp;#xA;n       Engine:        V9 &amp;#xD;&amp;#xA;n       Physical Name: T:\produkt\kosta_sas\o01_delivery_fnds&amp;#xD;&amp;#xA;d    -- Sasautos information&amp;#xD;&amp;#xA;d       SASAUTOS&amp;#xD;&amp;#xA;d       SASAUTOS=(sas_mcro sasautos)&amp;#xD;&amp;#xA;d      &amp;#xD;&amp;#xA;d       T:'"</definedName>
    <definedName name="_AMO_ContentDefinition_394894800.140" hidden="1">"' Engine data sets.&amp;#xD;&amp;#xA;d  MISSING=.         Specifies the character to print for missing numeric values.&amp;#xD;&amp;#xA;d  NOMLOGIC          Does not trace macro execution or write the results to the SAS log.&amp;#xD;&amp;#xA;d  NOMLOGICNEST      Does not disp'"</definedName>
    <definedName name="_AMO_ContentDefinition_394894800.141" hidden="1">"'lay the macro nesting information in the SAS log for MLOGIC output.&amp;#xD;&amp;#xA;d  NOMPRINT          Does not display the SAS statements that are generated by macro execution.&amp;#xD;&amp;#xA;d  NOMPRINTNEST      Does not display the macro nesting information f'"</definedName>
    <definedName name="_AMO_ContentDefinition_394894800.142" hidden="1">"'rom the MPRINT output in the SAS log.&amp;#xD;&amp;#xA;d  NOMRECALL         Searches the autocall libraries only once for a requested macro.&amp;#xD;&amp;#xA;d  MREPLACE          Enables updates to macro definitions in the Work library.&amp;#xD;&amp;#xA;d  MSGLEVEL=N        '"</definedName>
    <definedName name="_AMO_ContentDefinition_394894800.143" hidden="1">"'Specifies the level of detail in SAS log messages.&amp;#xD;&amp;#xA;d  NOMSTORED         Does not search for stored compiled macros.&amp;#xD;&amp;#xA;d  MSYMTABMAX=4194304&amp;#xD;&amp;#xA;d                    Specifies the maximum amount of memory available to the macro var'"</definedName>
    <definedName name="_AMO_ContentDefinition_394894800.144" hidden="1">"'iable symbol table or tables.&amp;#xD;&amp;#xA;d  NOMULTENVAPPL     List only operating environment fonts in the font selector window of a SAS application.&amp;#xD;&amp;#xA;d  MVARSIZE=65534    Specifies the maximum size for a macro variable that is stored in memory.'"</definedName>
    <definedName name="_AMO_ContentDefinition_394894800.145" hidden="1">"'&amp;#xD;&amp;#xA;d  NONETENCRYPT      Does not require encryption for client/server data transfers.&amp;#xD;&amp;#xA;d  NETENCRYPTALGORITHM=SASPROPRIETARY&amp;#xD;&amp;#xA;d                    Specifies one or more algorithms to use for encrypted client/server data transfer'"</definedName>
    <definedName name="_AMO_ContentDefinition_394894800.146" hidden="1">"'s.&amp;#xD;&amp;#xA;d  NETENCRYPTKEYLEN=0&amp;#xD;&amp;#xA;d                    Specifies the key length that is used by the encryption algorithm for encrypted client/server data transfers.&amp;#xD;&amp;#xA;d  NEWS=             Specifies the location of the news file that is'"</definedName>
    <definedName name="_AMO_ContentDefinition_394894800.147" hidden="1">"' to be written to the SAS log immediately after the header.&amp;#xD;&amp;#xA;d  NONLDECSEPARATOR  Disables formatting of numeric output using the decimal separator for the locale.&amp;#xD;&amp;#xA;d  NOTES             SAS writes notes to the SAS log.&amp;#xD;&amp;#xA;t19    '"</definedName>
    <definedName name="_AMO_ContentDefinition_394894800.148" hidden="1">"'                                                      The SAS System                          13:42 Thursday, February 13, 2020&amp;#xD;&amp;#xA;t &amp;#xD;&amp;#xA;d  NUMBER            Prints the page number on the first title line of each page of SAS output.&amp;#xD;&amp;#'"</definedName>
    <definedName name="_AMO_ContentDefinition_394894800.149" hidden="1">"'xA;d  OBJECTSERVER      Enables SAS to run as an Integrated Object Model (IOM) server.&amp;#xD;&amp;#xA;d  OBS=9223372036854775807&amp;#xD;&amp;#xA;d                    Specifies the observation that is used to determine the last observation to process, or specifies '"</definedName>
    <definedName name="_AMO_ContentDefinition_394894800.15" hidden="1">"'\produkt\kosta_sas\data_raw_xlsxrcv&amp;#xD;&amp;#xA;n NOTE: Libref KSAX2018 was successfully assigned as follows: &amp;#xD;&amp;#xA;n       Engine:        V9 &amp;#xD;&amp;#xA;n       Physical Name: T:\produkt\kosta_sas\data_raw_xlsxrcv\2018&amp;#xD;&amp;#xA;n NOTE: Libref KSAX2019'"</definedName>
    <definedName name="_AMO_ContentDefinition_394894800.150" hidden="1">"'the last &amp;#xD;&amp;#xA;d                    record to process.&amp;#xD;&amp;#xA;d  ODSDEST=AUTO      Specifies the default ODS destination.&amp;#xD;&amp;#xA;d  ODSGRAPHICS=AUTO  Specifies the setting for ODS graphics.&amp;#xD;&amp;#xA;d  NOODSLANGCHG      Disables changing the l'"</definedName>
    <definedName name="_AMO_ContentDefinition_394894800.151" hidden="1">"'anguage of the SAS message text in ODS output when the LOCALE option is set after start &amp;#xD;&amp;#xA;d                    up.&amp;#xD;&amp;#xA;d  ODSSTYLE=AUTO     Specifies the ODS HTML default style.&amp;#xD;&amp;#xA;d  OLAPCONFIG=       Specifies the name of the XML '"</definedName>
    <definedName name="_AMO_ContentDefinition_394894800.152" hidden="1">"'configuration file that is used to initialize an OLAP server.&amp;#xD;&amp;#xA;d  ORIENTATION=PORTRAIT&amp;#xD;&amp;#xA;d                    Specifies the paper orientation to use when printing to a printer.&amp;#xD;&amp;#xA;d  NOOVP             Disables overprinting of erro'"</definedName>
    <definedName name="_AMO_ContentDefinition_394894800.153" hidden="1">"'r messages to make them bold.&amp;#xD;&amp;#xA;d  NOPAGEBREAKINITIAL&amp;#xD;&amp;#xA;d                    Does not begin SAS log and procedure output for the LISTING destination on a new page.&amp;#xD;&amp;#xA;d  PAGENO=1          Resets the SAS output page number.&amp;#xD;&amp;#xA'"</definedName>
    <definedName name="_AMO_ContentDefinition_394894800.154" hidden="1">"';d  PAGESIZE=60       Specifies the number of lines that compose a page of the SAS log and SAS output.&amp;#xD;&amp;#xA;d  PAPERDEST=        Specifies the name of the output bin to receive printed output.&amp;#xD;&amp;#xA;d  PAPERSIZE=A4      Specifies the paper size'"</definedName>
    <definedName name="_AMO_ContentDefinition_394894800.155" hidden="1">"' to use for printing.&amp;#xD;&amp;#xA;d  PAPERSOURCE=      Specifies the name of the paper bin to use for printing.&amp;#xD;&amp;#xA;d  PAPERTYPE=PLAIN   Specifies the type of paper to use for printing.&amp;#xD;&amp;#xA;d  PARM=             Specifies a parameter string that'"</definedName>
    <definedName name="_AMO_ContentDefinition_394894800.156" hidden="1">"' is passed to an external program.&amp;#xD;&amp;#xA;d  PARMCARDS=FT15F001&amp;#xD;&amp;#xA;d                    Specifies the file reference to open when SAS encounters the PARMCARDS statement in a procedure.&amp;#xD;&amp;#xA;d  PDFACCESS         Enables screen readers to re'"</definedName>
    <definedName name="_AMO_ContentDefinition_394894800.157" hidden="1">"'ad PDF text and graphics.&amp;#xD;&amp;#xA;d  NOPDFASSEMBLY     Disables assembly of PDF documents.&amp;#xD;&amp;#xA;d  NOPDFCOMMENT      Disables comments in PDF documents from being modified.&amp;#xD;&amp;#xA;d  NOPDFCONTENT      Disables modification of PDF document conte'"</definedName>
    <definedName name="_AMO_ContentDefinition_394894800.158" hidden="1">"'nt.&amp;#xD;&amp;#xA;d  PDFCOPY           Enables PDF document text and graphics to be copied.&amp;#xD;&amp;#xA;d  PDFFILLIN         Enables PDF forms to be filled in.&amp;#xD;&amp;#xA;d  PDFPAGELAYOUT=DEFAULT&amp;#xD;&amp;#xA;d                    Specifies the page layout for PDF d'"</definedName>
    <definedName name="_AMO_ContentDefinition_394894800.159" hidden="1">"'ocuments.&amp;#xD;&amp;#xA;d  PDFPAGEVIEW=DEFAULT&amp;#xD;&amp;#xA;d                    Specifies the page viewing mode for PDF documents.&amp;#xD;&amp;#xA;d  PDFPASSWORD=XXXXXXXX&amp;#xD;&amp;#xA;d                    Specifies the password to use to open a PDF document and the pass'"</definedName>
    <definedName name="_AMO_ContentDefinition_394894800.16" hidden="1">"' was successfully assigned as follows: &amp;#xD;&amp;#xA;t12                                                          The SAS System                          13:42 Thursday, February 13, 2020&amp;#xD;&amp;#xA;t &amp;#xD;&amp;#xA;n       Engine:        V9 &amp;#xD;&amp;#xA;n       Ph'"</definedName>
    <definedName name="_AMO_ContentDefinition_394894800.160" hidden="1">"'word used by a PDF document owner.&amp;#xD;&amp;#xA;d  PDFPRINT=HRES     Specifies the resolution to print PDF documents.&amp;#xD;&amp;#xA;d  PDFSECURITY=NONE  Specifies the level of encryption to use for PDF documents.&amp;#xD;&amp;#xA;d  NOPRESENV         Specifies that co'"</definedName>
    <definedName name="_AMO_ContentDefinition_394894800.161" hidden="1">"'llecting data for the preservation of the SAS environment is disabled.&amp;#xD;&amp;#xA;d  PRIMARYPROVIDERDOMAIN=&amp;#xD;&amp;#xA;d                    Specifies the domain name of the primary authentication provider.&amp;#xD;&amp;#xA;d  PRINTERPATH=      Specifies the name '"</definedName>
    <definedName name="_AMO_ContentDefinition_394894800.162" hidden="1">"'of a registered printer to use for Universal Printing.&amp;#xD;&amp;#xA;d  NOPRINTINIT       Preserves the procedure output file for the LISTING destination if no new output is created.&amp;#xD;&amp;#xA;d  PRINTMSGLIST      Specifies to print the entire list of messa'"</definedName>
    <definedName name="_AMO_ContentDefinition_394894800.163" hidden="1">"'ges to the SAS log.&amp;#xD;&amp;#xA;d  PROTOLIBS=NONE    Specifies the paths that PROC PROTO can use to find and register load modules.&amp;#xD;&amp;#xA;d  QUOTELENMAX       Writes a warning message to the SAS log if a quoted string exceeds the maximum length allowe'"</definedName>
    <definedName name="_AMO_ContentDefinition_394894800.164" hidden="1">"'d.&amp;#xD;&amp;#xA;d  REPLACE           Enables replacement of permanent SAS data sets.&amp;#xD;&amp;#xA;d  REUSE=NO          Specifies whether SAS reuses space when observations are added to a compressed SAS data set.&amp;#xD;&amp;#xA;d  RIGHTMARGIN=0.000 IN&amp;#xD;&amp;#xA;d    '"</definedName>
    <definedName name="_AMO_ContentDefinition_394894800.165" hidden="1">"'                Specifies the print margin for the right side of the page.&amp;#xD;&amp;#xA;d  NORLANG           Disables SAS from executing R language statements.&amp;#xD;&amp;#xA;d  RSASIOTRANSERROR  Displays a transcoding error when illegal values are read from a '"</definedName>
    <definedName name="_AMO_ContentDefinition_394894800.166" hidden="1">"'remote application.&amp;#xD;&amp;#xA;d  RSASUSER          Opens the Sasuser library in Read-Only mode.&amp;#xD;&amp;#xA;d  S=0               Specifies the length of statements on each line of a source statement, and the length of data on lines that &amp;#xD;&amp;#xA;d       '"</definedName>
    <definedName name="_AMO_ContentDefinition_394894800.167" hidden="1">"'             follow a DATALINES statement.&amp;#xD;&amp;#xA;d  S2=0              Specifies the length of statements of each line of a source statement from an %INCLUDE statement, an AUTOEXEC= &amp;#xD;&amp;#xA;d                    file, or an autocall macro file.&amp;#xD'"</definedName>
    <definedName name="_AMO_ContentDefinition_394894800.168" hidden="1">"';&amp;#xA;t110                                                         The SAS System                          13:42 Thursday, February 13, 2020&amp;#xD;&amp;#xA;t &amp;#xD;&amp;#xA;d  S2V=0             Specifies the column to begin reading a file with variable length re'"</definedName>
    <definedName name="_AMO_ContentDefinition_394894800.169" hidden="1">"'cords that is specified in an %INCLUDE &amp;#xD;&amp;#xA;d                    statement, an autoexec file, or an autocall macro.&amp;#xD;&amp;#xA;d  SASAUTOS=(sas_mcro sasautos)&amp;#xD;&amp;#xA;d                    Specifies the location of one or more autocall libraries.&amp;#'"</definedName>
    <definedName name="_AMO_ContentDefinition_394894800.17" hidden="1">"'ysical Name: T:\produkt\kosta_sas\data_raw_xlsxrcv\2019&amp;#xD;&amp;#xA;n NOTE: Libref KSAX2020 was successfully assigned as follows: &amp;#xD;&amp;#xA;n       Engine:        V9 &amp;#xD;&amp;#xA;n       Physical Name: T:\produkt\kosta_sas\data_raw_xlsxrcv\2020&amp;#xD;&amp;#xA;d G'"</definedName>
    <definedName name="_AMO_ContentDefinition_394894800.170" hidden="1">"'xD;&amp;#xA;d  SASCMD=           Specifies the command that starts a server session on a symmetric multiprocessing (SMP) computer.&amp;#xD;&amp;#xA;d  SASFRSCR=         A read-only option that contains the fileref, generated by the SASSCRIPT option,  for SAS/CONN'"</definedName>
    <definedName name="_AMO_ContentDefinition_394894800.171" hidden="1">"'ECT server sign-on &amp;#xD;&amp;#xA;d                    script files.&amp;#xD;&amp;#xA;d  SASHELP=(            &amp;quot;!SASCFG\SASCFG&amp;quot;          &amp;quot;!SASROOT\core\sashelp&amp;quot;          &amp;quot;!SASROOT\aacomp\sashelp&amp;quot;          &amp;#xD;&amp;#xA;d &amp;quot;!SASROOT\cas'"</definedName>
    <definedName name="_AMO_ContentDefinition_394894800.172" hidden="1">"'\sashelp&amp;quot;          &amp;quot;!SASROOT\cmp\sashelp&amp;quot;          &amp;quot;!SASROOT\graph\sashelp&amp;quot;          &amp;quot;!SASROOT\inttech\sashelp&amp;quot;        &amp;#xD;&amp;#xA;d   &amp;quot;!SASROOT\mlearning\sashelp&amp;quot;          &amp;quot;!SASROOT\spdsclient\sashelp&amp;q'"</definedName>
    <definedName name="_AMO_ContentDefinition_394894800.173" hidden="1">"'uot;          &amp;quot;!SASROOT\stat\sashelp&amp;quot;          )&amp;#xD;&amp;#xA;d                    Specifies the location of the Sashelp library.&amp;#xD;&amp;#xA;d  SASMSTORE=        Specifies the libref of a SAS catalog for stored compiled SAS macros.&amp;#xD;&amp;#xA;d  SAS'"</definedName>
    <definedName name="_AMO_ContentDefinition_394894800.174" hidden="1">"'SCRIPT=        Specifies one or more locations of SAS/CONNECT server sign-on script files.&amp;#xD;&amp;#xA;d  SASUSER=C:\Users\HES\Documents\My SAS Files\9.4&amp;#xD;&amp;#xA;d                    Specifies a libref or a path that identifies a library for the user's '"</definedName>
    <definedName name="_AMO_ContentDefinition_394894800.175" hidden="1">"'profile catalog.&amp;#xD;&amp;#xA;d  SECPACKAGE=Negotiate&amp;#xD;&amp;#xA;d                    Specifies the security package that the IOM server uses to authenticate incoming client connections.&amp;#xD;&amp;#xA;d  SECPACKAGELIST=Kerberos,NTLM&amp;#xD;&amp;#xA;d                   '"</definedName>
    <definedName name="_AMO_ContentDefinition_394894800.176" hidden="1">"' Specifies the security authentication packages that are used by the server.&amp;#xD;&amp;#xA;d  SEQ=8             Specifies the length of the numeric portion of the sequence field in input source lines or data lines.&amp;#xD;&amp;#xA;d  SERROR            Issues a wa'"</definedName>
    <definedName name="_AMO_ContentDefinition_394894800.177" hidden="1">"'rning message when a macro variable reference does not match a macro variable.&amp;#xD;&amp;#xA;d  SERVICESBASEURL=  Specifies the URL for services.&amp;#xD;&amp;#xA;d  SESSREF=CASAUTO   Identify the name to associate with a generated CAS session.&amp;#xD;&amp;#xA;d  NOSETIN'"</definedName>
    <definedName name="_AMO_ContentDefinition_394894800.178" hidden="1">"'IT         Disables PROC SETINIT to prevent updating site licensing information.&amp;#xD;&amp;#xA;d  SHARESESSIONCNTL=SERVER&amp;#xD;&amp;#xA;d                    Specifies whether the SAS/SHARE server has one or multiple connections to clients.&amp;#xD;&amp;#xA;d  SIGNONWAI'"</definedName>
    <definedName name="_AMO_ContentDefinition_394894800.179" hidden="1">"'T        Executes the SIGNON statement synchronously, signing on clients to the server one at a time.&amp;#xD;&amp;#xA;d  SKIP=0            Specifies the number of lines to skip at the top of each page of SAS output for the LISTING destination.&amp;#xD;&amp;#xA;d  SO'"</definedName>
    <definedName name="_AMO_ContentDefinition_394894800.18" hidden="1">"'LOBAL KSA_APPL T:\produkt\kosta_sas\&amp;#xD;&amp;#xA;d GLOBAL KSA_DATA T:\produkt\kosta_sas\&amp;#xD;&amp;#xA;d GLOBAL KSA_IBHR T:\produkt\kosta_sas\&amp;#xD;&amp;#xA;d GLOBAL SASWORKLOCATION &amp;quot;F:\WORK\_TD2272_DC1SRVSAS01P_\Prc2/&amp;quot;&amp;#xD;&amp;#xA;d GLOBAL WPATH F:\WORK\_T'"</definedName>
    <definedName name="_AMO_ContentDefinition_394894800.180" hidden="1">"'LUTIONS         Displays the Solutions menu in SAS windows.&amp;#xD;&amp;#xA;d  SORTDUP=PHYSICAL  Specifies whether PROC SORT removes duplicate variables based on the DROP and KEEP options or on all data set &amp;#xD;&amp;#xA;d                    variables.&amp;#xD;&amp;#xA;'"</definedName>
    <definedName name="_AMO_ContentDefinition_394894800.181" hidden="1">"'d  SORTEQUALS        PROC SORT maintains the relative position in the output data set for observations with identical BY-variable &amp;#xD;&amp;#xA;d                    values.&amp;#xD;&amp;#xA;d  SORTSEQ=          Specifies a language-specific collating sequence for'"</definedName>
    <definedName name="_AMO_ContentDefinition_394894800.182" hidden="1">"' the SORT and SQL procedures.&amp;#xD;&amp;#xA;d  SORTSIZE=68719476736&amp;#xD;&amp;#xA;d                    Specifies the amount of memory that is available to the SORT procedure.&amp;#xD;&amp;#xA;d  NOSORTVALIDATE    SORT does not verify whether a data set is sorted accord'"</definedName>
    <definedName name="_AMO_ContentDefinition_394894800.183" hidden="1">"'ing to the variables in the BY statement.&amp;#xD;&amp;#xA;d  SOURCE            Writes program source statements to the SAS log.&amp;#xD;&amp;#xA;d  NOSOURCE2         Does not write secondary source statements from included files to the SAS log.&amp;#xD;&amp;#xA;d  NOSPDEFIL'"</definedName>
    <definedName name="_AMO_ContentDefinition_394894800.184" hidden="1">"'ECACHE   Disables caching of opened SPD Engine files.&amp;#xD;&amp;#xA;d  SPDEINDEXSORTSIZE=33554432&amp;#xD;&amp;#xA;d                    Specifies the memory size for sorting index values.&amp;#xD;&amp;#xA;d  SPDEMAXTHREADS=0  Specifies the maximum number of threads that t'"</definedName>
    <definedName name="_AMO_ContentDefinition_394894800.185" hidden="1">"'he SPD Engine can spawn for I/O processing.&amp;#xD;&amp;#xA;d  SPDEPARALLELREAD=NO&amp;#xD;&amp;#xA;d                    Enables or disables SPD Engine parallel reads when no WHERE clause is in effect.&amp;#xD;&amp;#xA;d  SPDESORTSIZE=33554432&amp;#xD;&amp;#xA;d                    '"</definedName>
    <definedName name="_AMO_ContentDefinition_394894800.186" hidden="1">"'Specifies the memory size that is used for sorting by the SPD Engine.&amp;#xD;&amp;#xA;d  SPDEUTILLOC=      Specifies one or more locations where the SPD Engine can temporarily store utility files.&amp;#xD;&amp;#xA;d  SPDEWHEVAL=COST   Specifies the WHERE statement e'"</definedName>
    <definedName name="_AMO_ContentDefinition_394894800.187" hidden="1">"'valuation process for the SPD Engine.&amp;#xD;&amp;#xA;d  NOSPOOL           Does not write SAS statements to a utility data set in the Work library.&amp;#xD;&amp;#xA;d  SQLCONSTDATETIME  PROC SQL replaces references to the DATE, TIME, DATETIME, and TODAY functions wi'"</definedName>
    <definedName name="_AMO_ContentDefinition_394894800.188" hidden="1">"'th their equivalent constant &amp;#xD;&amp;#xA;d                    values before a query executes.&amp;#xD;&amp;#xA;d  SQLGENERATION=(NONE DBMS='TERADATA DB2 ORACLE NETEZZA ASTER GREENPLM HADOOP SAPHANA IMPALA HAWQ POSTGRES REDSHIFT SQLSVR VERTICA')&amp;#xD;&amp;#xA;d      '"</definedName>
    <definedName name="_AMO_ContentDefinition_394894800.189" hidden="1">"'              Specifies whether and when SAS procedures generate SQL for in-database processing of source data.&amp;#xD;&amp;#xA;d  NOSQLIPONEATTEMPT Allows an SQL query to continue processing when an implicit pass-through request fails.&amp;#xD;&amp;#xA;d  SQLMAPPUT'"</definedName>
    <definedName name="_AMO_ContentDefinition_394894800.19" hidden="1">"'D2272_DC1SRVSAS01P_\Prc2&amp;#xD;&amp;#xA;d GLOBAL _CLIENTAPP 'SAS Add-In for Microsoft Office'&amp;#xD;&amp;#xA;d GLOBAL _CLIENTAPPABBREV AMO&amp;#xD;&amp;#xA;d GLOBAL _CLIENTMACHINE 'BASISVM-335'&amp;#xD;&amp;#xA;d GLOBAL _CLIENTUSERID 'HES'&amp;#xD;&amp;#xA;d GLOBAL _CLIENTUSERNAME 'Ever'"</definedName>
    <definedName name="_AMO_ContentDefinition_394894800.190" hidden="1">"'TO=SAS_PUT&amp;#xD;&amp;#xA;d                    Specifies the PUT function mapping to SQL.&amp;#xD;&amp;#xA;d  SQLREDUCEPUT=DBMS For PROC SQL, specifies the engine type to use to optimize a PUT function in a query.&amp;#xD;&amp;#xA;t111                                      '"</definedName>
    <definedName name="_AMO_ContentDefinition_394894800.191" hidden="1">"'                   The SAS System                          13:42 Thursday, February 13, 2020&amp;#xD;&amp;#xA;t &amp;#xD;&amp;#xA;d  SQLREDUCEPUTOBS=0 For PROC SQL, specifies the minimum number of observations that must be in a table for PROC SQL to optimize the &amp;#xD'"</definedName>
    <definedName name="_AMO_ContentDefinition_394894800.192" hidden="1">"';&amp;#xA;d                    PUT function in a query.&amp;#xD;&amp;#xA;d  SQLREDUCEPUTVALUES=0&amp;#xD;&amp;#xA;d                    For PROC SQL, specifies the maximum number of SAS format values that can exist in a PUT function expression to &amp;#xD;&amp;#xA;d              '"</definedName>
    <definedName name="_AMO_ContentDefinition_394894800.193" hidden="1">"'      optimize the PUT function in a query.&amp;#xD;&amp;#xA;d  SQLREMERGE        PROC SQL processes queries that use remerged data.&amp;#xD;&amp;#xA;d  SQLUNDOPOLICY=REQUIRED&amp;#xD;&amp;#xA;d                    Specifies how PROC SQL handles updated data if errors occur w'"</definedName>
    <definedName name="_AMO_ContentDefinition_394894800.194" hidden="1">"'hile you are updating data.&amp;#xD;&amp;#xA;d  NOSSLCLIENTAUTH   Does not require the server to perform client authentication for a server connection.&amp;#xD;&amp;#xA;d  NOSSLCRLCHECK     Does not check the Certificate Revocation List (CRL) when a digital certifica'"</definedName>
    <definedName name="_AMO_ContentDefinition_394894800.195" hidden="1">"'te is validated.&amp;#xD;&amp;#xA;d  SSLMINPROTOCOL=   Specifies the minimum TLS or SSL protocol that can be negotiated when using OpenSSL.&amp;#xD;&amp;#xA;d  SSLMODE=          Specifies the TLS version and the cipher suites for SSL.&amp;#xD;&amp;#xA;d  NOSSPI            Do'"</definedName>
    <definedName name="_AMO_ContentDefinition_394894800.196" hidden="1">"'es not use Security Support Provider Interface for single sign-on connections to IOM servers.&amp;#xD;&amp;#xA;d  NOSTARTLIB        Does not assign user-defined permanent librefs when SAS starts.&amp;#xD;&amp;#xA;d  NOSTEPCHKPT       Disables recording of checkpoint-'"</definedName>
    <definedName name="_AMO_ContentDefinition_394894800.197" hidden="1">"'restart data for DATA and PROC steps for batch programs.&amp;#xD;&amp;#xA;d  STEPCHKPTLIB=WORK Specifies the libref of the library where checkpoint-restart data for DATA and PROC steps is saved.&amp;#xD;&amp;#xA;d  NOSTEPRESTART     Disables restart mode which execut'"</definedName>
    <definedName name="_AMO_ContentDefinition_394894800.198" hidden="1">"'es batch programs using checkpoint-restart data collected for DATA and PROC &amp;#xD;&amp;#xA;d                    steps in a prior execution.&amp;#xD;&amp;#xA;d  STRIPESIZE=       Specifies path and size pairs to identify I/O device stripe size.  Stripe size indicat'"</definedName>
    <definedName name="_AMO_ContentDefinition_394894800.199" hidden="1">"'es page size when creating &amp;#xD;&amp;#xA;d                    a data set or utility file.&amp;#xD;&amp;#xA;d  SUMSIZE=0         Specifies a limit on the amount of memory that is available for data summarization procedures when class &amp;#xD;&amp;#xA;d                   '"</definedName>
    <definedName name="_AMO_ContentDefinition_394894800.2" hidden="1">"'"" imgX=""0"" redirect=""False""&gt;_x000D_
  &lt;files /&gt;_x000D_
  &lt;parents /&gt;_x000D_
  &lt;children /&gt;_x000D_
  &lt;param n=""AMO_Version"" v=""7.1"" /&gt;_x000D_
  &lt;param n=""RawValues"" v=""True"" /&gt;_x000D_
  &lt;param n=""Log"" v=""﻿t11                                                          The SA'"</definedName>
    <definedName name="_AMO_ContentDefinition_394894800.20" hidden="1">"'s, H.'&amp;#xD;&amp;#xA;d GLOBAL _CLIENTVERSION '7.100.5.6182'&amp;#xD;&amp;#xA;d GLOBAL _EG_WORKSPACEINIT 1&amp;#xD;&amp;#xA;d GLOBAL _MSOFFICECLIENT Excel&amp;#xD;&amp;#xA;d GLOBAL _SASHOSTNAME 'DC1SRVSAS01P.intern.zinl.nl'&amp;#xD;&amp;#xA;d GLOBAL _SASSERVERNAME 'SASApp'&amp;#xD;&amp;#xA;d GLOB'"</definedName>
    <definedName name="_AMO_ContentDefinition_394894800.200" hidden="1">"' variables are active.&amp;#xD;&amp;#xA;d  SVGAUTOPLAY       Starts animation when the page is loaded in the browser.&amp;#xD;&amp;#xA;d  NOSVGCONTROLBUTTONS&amp;#xD;&amp;#xA;d                    Does not display the paging control buttons and an index in a multipage SVG doc'"</definedName>
    <definedName name="_AMO_ContentDefinition_394894800.201" hidden="1">"'ument.&amp;#xD;&amp;#xA;d  SVGFADEIN=0       Specifies the number of seconds for the fade-in effect for a graph.&amp;#xD;&amp;#xA;d  SVGFADEMODE=OVERLAP&amp;#xD;&amp;#xA;d                    Specifies whether to use sequential frames or to overlap frames for the fade-in effe'"</definedName>
    <definedName name="_AMO_ContentDefinition_394894800.202" hidden="1">"'ct of a graph.&amp;#xD;&amp;#xA;d  SVGFADEOUT=0      Specifies the number of seconds for a graph to fade out of view.&amp;#xD;&amp;#xA;d  SVGHEIGHT=        Specifies the height of the viewport. Specifies the value of the height attribute of the outermost SVG element.'"</definedName>
    <definedName name="_AMO_ContentDefinition_394894800.203" hidden="1">"'&amp;#xD;&amp;#xA;d  NOSVGMAGNIFYBUTTON&amp;#xD;&amp;#xA;d                    Disables the SVG magnifier tool.&amp;#xD;&amp;#xA;d  SVGPRESERVEASPECTRATIO=&amp;#xD;&amp;#xA;d                    Specifies whether to force uniform scaling of SVG output. Specifies the preserveAspectRati'"</definedName>
    <definedName name="_AMO_ContentDefinition_394894800.204" hidden="1">"'o attribute on the &amp;#xD;&amp;#xA;d                    outermost SVG element.&amp;#xD;&amp;#xA;d  SVGTITLE=         Specifies the text in the title bar of the SVG output. Specifies the value of the TITLE element in the SVG file.&amp;#xD;&amp;#xA;d  SVGVIEWBOX=       Speci'"</definedName>
    <definedName name="_AMO_ContentDefinition_394894800.205" hidden="1">"'fies the coordinates, width, and height that are used to set the viewBox attribute on the outermost SVG &amp;#xD;&amp;#xA;d                    element.&amp;#xD;&amp;#xA;d  SVGWIDTH=         Specifies the width of the viewport. Specifies the value of the width attribu'"</definedName>
    <definedName name="_AMO_ContentDefinition_394894800.206" hidden="1">"'te of the outermost SVG element.&amp;#xD;&amp;#xA;d  SVGX=             Specifies the x-axis coordinate of one corner of the rectangular region for an embedded SVG element. Specifies &amp;#xD;&amp;#xA;d                    the x attribute in the outermost SVG element.&amp;'"</definedName>
    <definedName name="_AMO_ContentDefinition_394894800.207" hidden="1">"'#xD;&amp;#xA;d  SVGY=             Specifies the y-axis coordinate of one corner of the rectangular region for an embedded SVG element. Specifies &amp;#xD;&amp;#xA;d                    the y attribute in the outermost SVG element.&amp;#xD;&amp;#xA;d  NOSYMBOLGEN       Doe'"</definedName>
    <definedName name="_AMO_ContentDefinition_394894800.208" hidden="1">"'s not display the results of resolving macro variable references in the SAS log.&amp;#xD;&amp;#xA;d  SYNCHIO           Requires that data set I/O must be completed before other logical SAS tasks can be executed.&amp;#xD;&amp;#xA;d  NOSYNTAXCHECK     Disables syntax c'"</definedName>
    <definedName name="_AMO_ContentDefinition_394894800.209" hidden="1">"'heck mode for multiple steps in non-interactive or batch SAS sessions.&amp;#xD;&amp;#xA;d  SYSPARM=          Specifies a character string that can be passed to SAS programs.&amp;#xD;&amp;#xA;d  SYSPRINTFONT=     Specifies the default font to use for printing.&amp;#xD;&amp;#x'"</definedName>
    <definedName name="_AMO_ContentDefinition_394894800.21" hidden="1">"'AL _METAUSER HES@internzinl&amp;#xD;&amp;#xA;d AUTOMATIC AFDSID 0&amp;#xD;&amp;#xA;d AUTOMATIC AFDSNAME &amp;#xD;&amp;#xA;d AUTOMATIC AFLIB &amp;#xD;&amp;#xA;d AUTOMATIC AFSTR1 &amp;#xD;&amp;#xA;d AUTOMATIC AFSTR2 &amp;#xD;&amp;#xA;d AUTOMATIC FSPBDV &amp;#xD;&amp;#xA;d AUTOMATIC SYSADDRBITS 64&amp;#xD;&amp;#xA;d '"</definedName>
    <definedName name="_AMO_ContentDefinition_394894800.210" hidden="1">"'A;d  NOSYSRPUTSYNC     Sets the %SYSRPUT macro variables in the client session when a synchronization point is encountered.&amp;#xD;&amp;#xA;d  TBUFSIZE=0        Specifies the size of the buffer that is used by SAS applications to transfer client/server data '"</definedName>
    <definedName name="_AMO_ContentDefinition_394894800.211" hidden="1">"'across a &amp;#xD;&amp;#xA;d                    network.&amp;#xD;&amp;#xA;d  TCPLISTENTIME=300 Specifies the amount of time that a SAS/CONNECT server listens for a client to connect before terminating the &amp;#xD;&amp;#xA;d                    CONNECT server session.&amp;#xD;&amp;#x'"</definedName>
    <definedName name="_AMO_ContentDefinition_394894800.212" hidden="1">"'A;d  TCPPORTFIRST=0    Specifies the first value in a range of TCP/IP ports for a client to use to connect to a server.&amp;#xD;&amp;#xA;d  TCPPORTLAST=0     Specifies the last value in a range of TCP/IP ports for a client to use to connect to a server.&amp;#xD;&amp;'"</definedName>
    <definedName name="_AMO_ContentDefinition_394894800.213" hidden="1">"'#xA;d  TENANTID=         Specifies a name that identifies a tenant in a multi-tenant environment.&amp;#xD;&amp;#xA;d  NOTERMINAL        Does not associate a terminal with a SAS session.&amp;#xD;&amp;#xA;d  TERMSTMT=         Specifies the SAS statement to execute when'"</definedName>
    <definedName name="_AMO_ContentDefinition_394894800.214" hidden="1">"' SAS terminates.&amp;#xD;&amp;#xA;t112                                                         The SAS System                          13:42 Thursday, February 13, 2020&amp;#xD;&amp;#xA;t &amp;#xD;&amp;#xA;d  TEXTURELOC=!SASROOT\common\textures&amp;#xD;&amp;#xA;d                    '"</definedName>
    <definedName name="_AMO_ContentDefinition_394894800.215" hidden="1">"'Specifies the location of textures and images that are used by ODS styles.&amp;#xD;&amp;#xA;d  THREADS           Uses threaded processing for SAS applications that support it.&amp;#xD;&amp;#xA;d  TIMEZONE=&amp;quot;GMT+01:00&amp;quot;&amp;#xD;&amp;#xA;d                    Specifies '"</definedName>
    <definedName name="_AMO_ContentDefinition_394894800.216" hidden="1">"'a time zone.&amp;#xD;&amp;#xA;d  TOOLSMENU         Displays the Tools menu in SAS windows.&amp;#xD;&amp;#xA;d  TOPMARGIN=0.000 IN&amp;#xD;&amp;#xA;d                    Specifies the print margin at the top of the page.&amp;#xD;&amp;#xA;d  TRAINLOC=         Specifies the URL for SAS '"</definedName>
    <definedName name="_AMO_ContentDefinition_394894800.217" hidden="1">"'online training courses.&amp;#xD;&amp;#xA;d  TRANTAB=(lat1lat1,lat1lat1,wlt1_ucs,wlt1_lcs,wlt1_ccl,,,)&amp;#xD;&amp;#xA;d                    Specifies the translation table catalog entries.&amp;#xD;&amp;#xA;d  TSID=             Specifies a logical server metadata object that'"</definedName>
    <definedName name="_AMO_ContentDefinition_394894800.218" hidden="1">"' identifies a table service definition.&amp;#xD;&amp;#xA;d  UBUFNO=10         Specifies the number of utility file buffers.&amp;#xD;&amp;#xA;d  UBUFSIZE=65536    Specifies the size of utility file buffers.&amp;#xD;&amp;#xA;d  NOUNIVERSALPRINT  Disables Universal Printing and'"</definedName>
    <definedName name="_AMO_ContentDefinition_394894800.219" hidden="1">"' uses Windows printing.&amp;#xD;&amp;#xA;d  UPRINTCOMPRESSION Enables compression of files that are created by some Universal Printers and SAS/GRAPH devices.&amp;#xD;&amp;#xA;d  URLENCODING=SESSION&amp;#xD;&amp;#xA;d                    Specifies whether the argument to the U'"</definedName>
    <definedName name="_AMO_ContentDefinition_394894800.22" hidden="1">"'AUTOMATIC SYSBUFFR &amp;#xD;&amp;#xA;d AUTOMATIC SYSCC 0&amp;#xD;&amp;#xA;d AUTOMATIC SYSCHARWIDTH 1&amp;#xD;&amp;#xA;d AUTOMATIC SYSCMD &amp;#xD;&amp;#xA;d AUTOMATIC SYSDATASTEPPHASE &amp;#xD;&amp;#xA;d AUTOMATIC SYSDATE 13FEB20&amp;#xD;&amp;#xA;d AUTOMATIC SYSDATE9 13FEB2020&amp;#xD;&amp;#xA;d AUTOMATIC '"</definedName>
    <definedName name="_AMO_ContentDefinition_394894800.220" hidden="1">"'RLENCODE function and to the URLDECODE function is interpreted using the &amp;#xD;&amp;#xA;d                    SAS session encoding or UTF-8 encoding.&amp;#xD;&amp;#xA;d  USER=             Specifies the default permanent library to use for one-level SAS data set nam'"</definedName>
    <definedName name="_AMO_ContentDefinition_394894800.221" hidden="1">"'es.&amp;#xD;&amp;#xA;d  UTILLOC=WORK      Specifies one or more file system locations in which threaded applications can store utility files.&amp;#xD;&amp;#xA;d  UUIDCOUNT=100     Specifies the number of UUIDs to acquire from the UUID Generator Daemon.&amp;#xD;&amp;#xA;d  UU'"</definedName>
    <definedName name="_AMO_ContentDefinition_394894800.222" hidden="1">"'IDGENDHOST=     Specifies the host and port, or the LDAP URL that the UUID Generator Daemon runs on.&amp;#xD;&amp;#xA;d  V6CREATEUPDATE=NOTE&amp;#xD;&amp;#xA;d                    Specifies the type of message to write to the SAS log when Version 6 data sets are creat'"</definedName>
    <definedName name="_AMO_ContentDefinition_394894800.223" hidden="1">"'ed or updated.&amp;#xD;&amp;#xA;d  VALIDFMTNAME=LONG Specifies the maximum size that user-created formats and informat names can be before an error or warning is &amp;#xD;&amp;#xA;d                    issued.&amp;#xD;&amp;#xA;d  VALIDMEMNAME=EXTEND&amp;#xD;&amp;#xA;d                '"</definedName>
    <definedName name="_AMO_ContentDefinition_394894800.224" hidden="1">"'    Specifies the rules for naming SAS data sets, SAS data views, and item stores.&amp;#xD;&amp;#xA;d  VALIDVARNAME=ANY  Specifies the rules for valid SAS variable names that can be created and processed during a SAS session.&amp;#xD;&amp;#xA;d  VARINITCHK=NOTE   Spe'"</definedName>
    <definedName name="_AMO_ContentDefinition_394894800.225" hidden="1">"'cifies the type of message to write to the SAS log when a variable is not initialized.&amp;#xD;&amp;#xA;d  VARLENCHK=WARN    Specifies the type of message to write to the SAS log when the length of the variable that is being read is &amp;#xD;&amp;#xA;d               '"</definedName>
    <definedName name="_AMO_ContentDefinition_394894800.226" hidden="1">"'     longer than the length that is defined for the variable.&amp;#xD;&amp;#xA;d  VBUFSIZE=65536    Specifies the buffer size for a view.&amp;#xD;&amp;#xA;d  VIEWMENU          Displays the View menu in SAS windows.&amp;#xD;&amp;#xA;d  VNFERR            SAS issues an error me'"</definedName>
    <definedName name="_AMO_ContentDefinition_394894800.227" hidden="1">"'ssage when a BY variable exists in one data set but not another when the other data set is &amp;#xD;&amp;#xA;d                    _NULL_.&amp;#xD;&amp;#xA;d  WORK=F:\WORK\_TD2272_DC1SRVSAS01P_\Prc2&amp;#xD;&amp;#xA;d                    Specifies the libref or location of the'"</definedName>
    <definedName name="_AMO_ContentDefinition_394894800.228" hidden="1">"' Work library.&amp;#xD;&amp;#xA;d  WORKINIT          At SAS invocation, erases files that exist from a previous SAS session in an existing Work library.&amp;#xD;&amp;#xA;d  WORKTERM          Erases the Work files when SAS terminates.&amp;#xD;&amp;#xA;d  YEARCUTOFF=1926   Spe'"</definedName>
    <definedName name="_AMO_ContentDefinition_394894800.229" hidden="1">"'cifies the first year of a 100-year span that is used by date informats and functions to read a two-digit &amp;#xD;&amp;#xA;d                    year.&amp;#xD;&amp;#xA;d  _LAST_=WORK._PRODSAVAIL&amp;#xD;&amp;#xA;d                    Specifies the most recently created data s'"</definedName>
    <definedName name="_AMO_ContentDefinition_394894800.23" hidden="1">"'SYSDAY Thursday&amp;#xD;&amp;#xA;d AUTOMATIC SYSDEVIC ACTIVEX&amp;#xD;&amp;#xA;d AUTOMATIC SYSDMG 0&amp;#xD;&amp;#xA;d AUTOMATIC SYSDSN WORK    _PRODSAVAIL                                                        &amp;#xD;&amp;#xA;d AUTOMATIC SYSENCODING wlatin1&amp;#xD;&amp;#xA;d AUTOMATIC S'"</definedName>
    <definedName name="_AMO_ContentDefinition_394894800.230" hidden="1">"'et.&amp;#xD;&amp;#xA;d &amp;#xD;&amp;#xA;d Host Options:&amp;#xD;&amp;#xA;d &amp;#xD;&amp;#xA;d  ACCESSIBILITY=STANDARD&amp;#xD;&amp;#xA;d                    Specifies whether accessibility features are enabled in the Customize Tool dialog box and in some Properties &amp;#xD;&amp;#xA;d             '"</definedName>
    <definedName name="_AMO_ContentDefinition_394894800.231" hidden="1">"'       dialog boxes.&amp;#xD;&amp;#xA;d  ALIGNSASIOFILES   Aligns SAS files on a page boundary for improved performance.&amp;#xD;&amp;#xA;d  ALTLOG=           Specifies the location for a copy of the SAS log when SAS is running in batch mode.&amp;#xD;&amp;#xA;d  ALTPRINT=   '"</definedName>
    <definedName name="_AMO_ContentDefinition_394894800.232" hidden="1">"'      Specifies the location for a copy of the SAS procedure output when SAS is running in batch mode.&amp;#xD;&amp;#xA;d  AUTHPROVIDERDOMAIN=&amp;#xD;&amp;#xA;d                    Specifies the authentication provider that is associated with a domain.&amp;#xD;&amp;#xA;d  AU'"</definedName>
    <definedName name="_AMO_ContentDefinition_394894800.233" hidden="1">"'THSERVER=       Specifies the domain server that finds and authenticates secure server logins.&amp;#xD;&amp;#xA;d  AWSCONTROL=(SYSTEMMENU MINMAX TITLE)&amp;#xD;&amp;#xA;t113                                                         The SAS System                       '"</definedName>
    <definedName name="_AMO_ContentDefinition_394894800.234" hidden="1">"'   13:42 Thursday, February 13, 2020&amp;#xD;&amp;#xA;t &amp;#xD;&amp;#xA;d                    Specifies whether the main SAS window includes a title bar, a system control menu, and minimize and maximize &amp;#xD;&amp;#xA;d                    buttons.&amp;#xD;&amp;#xA;d  AWSDEF=0 0 '"</definedName>
    <definedName name="_AMO_ContentDefinition_394894800.235" hidden="1">"'100 100&amp;#xD;&amp;#xA;d                    Specifies the location and dimensions of the main SAS window when SAS initializes.&amp;#xD;&amp;#xA;d  AWSMENU           Displays the menu bar in the main SAS window.&amp;#xD;&amp;#xA;d  AWSMENUMERGE      Embeds menu items that a'"</definedName>
    <definedName name="_AMO_ContentDefinition_394894800.236" hidden="1">"'re specific to Windows in the main menus.&amp;#xD;&amp;#xA;d  AWSTITLE=         Specifies the text that appears in the title bar of the main SAS window.&amp;#xD;&amp;#xA;d  COMAUX1=          Specifies the first alternate communications access method.&amp;#xD;&amp;#xA;d  COMA'"</definedName>
    <definedName name="_AMO_ContentDefinition_394894800.237" hidden="1">"'UX2=          Specifies the second alternate communications access method.&amp;#xD;&amp;#xA;d  COMDEF=(BOTTOM CENTER)&amp;#xD;&amp;#xA;d                    Specifies the location where the SAS Command window is displayed by default.&amp;#xD;&amp;#xA;d  CONFIG=( &amp;quot;D:\SAS\'"</definedName>
    <definedName name="_AMO_ContentDefinition_394894800.238" hidden="1">"'Config\Lev1\SASApp\WorkspaceServer\sasv9.cfg&amp;quot; &amp;quot;D:\SAS\Config\Lev1\SASApp\sasv9.cfg&amp;quot; &amp;#xD;&amp;#xA;d &amp;quot;D:\SAS\SASHome\SASFoundation\9.4\sasv9.cfg&amp;quot; &amp;quot;D:\SAS\SASHome\SASFoundation\9.4\nls\en\sasv9.cfg&amp;quot; &amp;#xD;&amp;#xA;d &amp;quot;D:\SA'"</definedName>
    <definedName name="_AMO_ContentDefinition_394894800.239" hidden="1">"'S\Config\Lev1\SASApp\sasv9_usermods.cfg&amp;quot; &amp;quot;D:\SAS\Config\Lev1\SASApp\WorkspaceServer\sasv9_usermods.cfg&amp;quot; )&amp;#xD;&amp;#xA;d                    Specifies the configuration file that is used when initializing or overriding the values of SAS syst'"</definedName>
    <definedName name="_AMO_ContentDefinition_394894800.24" hidden="1">"'YSENDIAN LITTLE&amp;#xD;&amp;#xA;d AUTOMATIC SYSENV BACK&amp;#xD;&amp;#xA;d AUTOMATIC SYSERR 0&amp;#xD;&amp;#xA;d AUTOMATIC SYSERRORTEXT &amp;#xD;&amp;#xA;d AUTOMATIC SYSFILRC 0&amp;#xD;&amp;#xA;d AUTOMATIC SYSHOSTINFOLONG X64_SRV16 WIN 10.0.14393  Server&amp;#xD;&amp;#xA;d AUTOMATIC SYSHOSTNAME DC'"</definedName>
    <definedName name="_AMO_ContentDefinition_394894800.240" hidden="1">"'em options.&amp;#xD;&amp;#xA;d  NODBCS            Disables double-byte character sets.&amp;#xD;&amp;#xA;d  DBCSLANG=NONE     Specifies a double-byte character set language.&amp;#xD;&amp;#xA;d  DBCSTYPE=NONE     Specifies the encoding method to use for a double-byte character'"</definedName>
    <definedName name="_AMO_ContentDefinition_394894800.241" hidden="1">"' set.&amp;#xD;&amp;#xA;d  ECHO=             Specifies the message to be echoed to the SAS log while initializing SAS.&amp;#xD;&amp;#xA;d  EMAILDLG=NATIVE   Specifies whether to use the native e-mail dialog box that is provided by your e-mail application or the e-mail'"</definedName>
    <definedName name="_AMO_ContentDefinition_394894800.242" hidden="1">"' &amp;#xD;&amp;#xA;d                    dialog box that is provided by SAS.&amp;#xD;&amp;#xA;d  EMAILSYS=SMTP     Specifies the e-mail protocol to use for sending electronic mail.&amp;#xD;&amp;#xA;d  ENCODING=WLATIN1  Specifies the default character-set encoding for the SAS '"</definedName>
    <definedName name="_AMO_ContentDefinition_394894800.243" hidden="1">"'session.&amp;#xD;&amp;#xA;d  ENHANCEDEDITOR    Invokes the Enhanced Editor when SAS starts.&amp;#xD;&amp;#xA;d  FILELOCKWAIT=0    Specifies the number of seconds that SAS will wait for a locked file.&amp;#xD;&amp;#xA;d  FILELOCKWAITMAX=600&amp;#xD;&amp;#xA;d                    Speci'"</definedName>
    <definedName name="_AMO_ContentDefinition_394894800.244" hidden="1">"'fies the number of seconds that SAS waits for a locked file to become available.&amp;#xD;&amp;#xA;d  FILTERLIST=       Specifies an alternative set of file filter specifications to use for the Open and Save As dialog boxes.&amp;#xD;&amp;#xA;d  FONT=             Speci'"</definedName>
    <definedName name="_AMO_ContentDefinition_394894800.245" hidden="1">"'fies a font to use for SAS windows.&amp;#xD;&amp;#xA;d  FONTALIAS=        Assigns a Windows font to one of the SAS fonts.&amp;#xD;&amp;#xA;d  NOFULLSTIMER      Does not write performance statistics to the SAS log.&amp;#xD;&amp;#xA;d  HELPLOC=(            &amp;quot;!SASROOT\core\'"</definedName>
    <definedName name="_AMO_ContentDefinition_394894800.246" hidden="1">"'help&amp;quot;          &amp;quot;!MYSASFILES\classdoc&amp;quot;          )&amp;#xD;&amp;#xA;d                    Specifies the location of the text and index files for the facility that is used to view the online SAS Help and &amp;#xD;&amp;#xA;d                    Documentation'"</definedName>
    <definedName name="_AMO_ContentDefinition_394894800.247" hidden="1">"'.&amp;#xD;&amp;#xA;d  HELPREGISTER=     Registers help files to access from the main SAS window Help menu.&amp;#xD;&amp;#xA;d  HOSTPRINT         Prints using Windows printing.&amp;#xD;&amp;#xA;d  NOICON            Restores the main SAS window.&amp;#xD;&amp;#xA;d  JREOPTIONS=(       '"</definedName>
    <definedName name="_AMO_ContentDefinition_394894800.248" hidden="1">"'      -DPFS_TEMPLATE=D:\SAS\SASHome\SASFoundation\9.4\tkjava\sasmisc\qrpfstpt.xml          &amp;#xD;&amp;#xA;d -Djava.class.path=D:\SAS\SASHome\SASVersionedJarRepository\eclipse\plugins\sas.launcher.jar          &amp;#xD;&amp;#xA;d -Djava.security.auth.login.config=D'"</definedName>
    <definedName name="_AMO_ContentDefinition_394894800.249" hidden="1">"':\SAS\SASHome\SASFoundation\9.4\tkjava\sasmisc\sas.login.config          &amp;#xD;&amp;#xA;d -Djava.security.policy=D:\SAS\SASHome\SASFoundation\9.4\tkjava\sasmisc\sas.policy          &amp;#xD;&amp;#xA;d -Djava.system.class.loader=com.sas.app.AppClassLoader          '"</definedName>
    <definedName name="_AMO_ContentDefinition_394894800.25" hidden="1">"'1SRVSAS01P&amp;#xD;&amp;#xA;d AUTOMATIC SYSINCLUDEFILEDEVICE DISK    &amp;#xD;&amp;#xA;d AUTOMATIC SYSINCLUDEFILEDIR T:\produkt\kosta_sas\sas_admin&amp;#xD;&amp;#xA;d AUTOMATIC SYSINCLUDEFILEFILEREF &amp;#xD;&amp;#xA;d AUTOMATIC SYSINCLUDEFILENAME xls_autoexec.sas&amp;#xD;&amp;#xA;d AUTOMAT'"</definedName>
    <definedName name="_AMO_ContentDefinition_394894800.250" hidden="1">"'&amp;#xD;&amp;#xA;d -Dlog4j.configuration=file:/D:/SAS/SASHome/SASFoundation/9.4/tkjava/sasmisc/sas.log4j.properties          &amp;#xD;&amp;#xA;d -Dsas.app.class.path=D:\SAS\SASHome\SASVersionedJarRepository\eclipse\plugins\tkjava.jar          &amp;#xD;&amp;#xA;d -Dsas.ext.c'"</definedName>
    <definedName name="_AMO_ContentDefinition_394894800.251" hidden="1">"'onfig=D:\SAS\SASHome\SASFoundation\9.4\tkjava\sasmisc\sas.java.ext.config          &amp;#xD;&amp;#xA;d -Dsas.jre.libjvm=D:\SAS\SASHome\SASPrivateJavaRuntimeEnvironment\9.4\jre\bin\server\jvm.dll          &amp;#xD;&amp;#xA;d -Dtkj.app.launch.config=D:\SAS\SASHome\SASV'"</definedName>
    <definedName name="_AMO_ContentDefinition_394894800.252" hidden="1">"'ersionedJarRepository\picklist          -Xms128m          -Xmx128m           )&amp;#xD;&amp;#xA;d                    Specifies the Java Runtime Environment options for SAS.&amp;#xD;&amp;#xA;d  LOADMEMSIZE=0     Specifies a suggested amount of memory that is needed fo'"</definedName>
    <definedName name="_AMO_ContentDefinition_394894800.253" hidden="1">"'r executable programs loaded by SAS.&amp;#xD;&amp;#xA;d  LOCALE=NL_NL      Specifies a set of attributes in a SAS session that reflect the language, local conventions, and culture for a &amp;#xD;&amp;#xA;d                    geographical region.&amp;#xD;&amp;#xA;d  LOG=     '"</definedName>
    <definedName name="_AMO_ContentDefinition_394894800.254" hidden="1">"'         Specifies a location for the SAS log when SAS is running in batch mode.&amp;#xD;&amp;#xA;d  MAXMEMQUERY=0     Specifies the maximum amount of memory that is allocated for procedures.&amp;#xD;&amp;#xA;d  MEMBLKSZ=16777216 Specifies the memory block size for W'"</definedName>
    <definedName name="_AMO_ContentDefinition_394894800.255" hidden="1">"'indows memory-based libraries.&amp;#xD;&amp;#xA;d  MEMCACHE=0        Specifies to use the memory-based libraries as a SAS file cache.&amp;#xD;&amp;#xA;d  NOMEMLIB          Does not process the Work library as a memory-based library.&amp;#xD;&amp;#xA;d  MEMMAXSZ=2147483648&amp;#x'"</definedName>
    <definedName name="_AMO_ContentDefinition_394894800.256" hidden="1">"'D;&amp;#xA;d                    Specifies the maximum amount of memory to allocate for using memory-based libraries.&amp;#xD;&amp;#xA;t114                                                         The SAS System                          13:42 Thursday, February 13,'"</definedName>
    <definedName name="_AMO_ContentDefinition_394894800.257" hidden="1">"' 2020&amp;#xD;&amp;#xA;t &amp;#xD;&amp;#xA;d  MEMSIZE=137438953472&amp;#xD;&amp;#xA;d                    Specifies the limit on the amount of virtual memory that can be used during a SAS session.&amp;#xD;&amp;#xA;d  MSG=(            &amp;quot;!SASROOT\core\sasmsg&amp;quot;          &amp;quot;!S'"</definedName>
    <definedName name="_AMO_ContentDefinition_394894800.258" hidden="1">"'ASROOT\accelmva\sasmsg&amp;quot;          &amp;quot;!SASROOT\access\sasmsg&amp;quot;          &amp;#xD;&amp;#xA;d &amp;quot;!SASROOT\cas\sasmsg&amp;quot;          &amp;quot;!SASROOT\cmp\sasmsg&amp;quot;          &amp;quot;!SASROOT\graph\sasmsg&amp;quot;          &amp;quot;!SASROOT\inttech\sasmsg&amp;qu'"</definedName>
    <definedName name="_AMO_ContentDefinition_394894800.259" hidden="1">"'ot;          &amp;#xD;&amp;#xA;d &amp;quot;!SASROOT\lasreng\sasmsg&amp;quot;          &amp;quot;!SASROOT\mtrb\sasmsg&amp;quot;          &amp;quot;!SASROOT\scoreaccel\sasmsg&amp;quot;          &amp;#xD;&amp;#xA;d &amp;quot;!SASROOT\spdsclient\sasmsg&amp;quot;          )&amp;#xD;&amp;#xA;d                   '"</definedName>
    <definedName name="_AMO_ContentDefinition_394894800.26" hidden="1">"'IC SYSINDEX 5&amp;#xD;&amp;#xA;d AUTOMATIC SYSINFO 0&amp;#xD;&amp;#xA;d AUTOMATIC SYSJOBID 2272&amp;#xD;&amp;#xA;d AUTOMATIC SYSLAST WORK._PRODSAVAIL&amp;#xD;&amp;#xA;d AUTOMATIC SYSLCKRC 0&amp;#xD;&amp;#xA;d AUTOMATIC SYSLIBRC 0&amp;#xD;&amp;#xA;d AUTOMATIC SYSLOGAPPLNAME &amp;#xD;&amp;#xA;t13            '"</definedName>
    <definedName name="_AMO_ContentDefinition_394894800.260" hidden="1">"' Specifies the path to the library that contains SAS messages.&amp;#xD;&amp;#xA;d  NOMSGCASE         Specifies that SAS writes notes, warning, and error messages in mixed casing.&amp;#xD;&amp;#xA;d  NONLSCOMPATMODE   Encodes data using the SAS session encoding.&amp;#xD;&amp;'"</definedName>
    <definedName name="_AMO_ContentDefinition_394894800.261" hidden="1">"'#xA;d  NUMKEYS=12        Specifies the number of available function keys.&amp;#xD;&amp;#xA;d  NUMMOUSEKEYS=3    Specifies the number of mouse buttons that SAS displays in the KEYS window.&amp;#xD;&amp;#xA;d  NOOPLIST          Does not write SAS system option settings'"</definedName>
    <definedName name="_AMO_ContentDefinition_394894800.262" hidden="1">"' to the SAS log.&amp;#xD;&amp;#xA;d  PATH=(             &amp;quot;!SASROOT\core\sasexe&amp;quot;          &amp;quot;!SASROOT\aacomp\sasexe&amp;quot;          &amp;quot;!SASROOT\aastatistics\sasexe&amp;quot;          &amp;#xD;&amp;#xA;d &amp;quot;!SASROOT\accelmva\sasexe&amp;quot;          &amp;quot;!SA'"</definedName>
    <definedName name="_AMO_ContentDefinition_394894800.263" hidden="1">"'SROOT\access\sasexe&amp;quot;          &amp;quot;!SASROOT\analyticcmn\sasexe&amp;quot;          &amp;#xD;&amp;#xA;d &amp;quot;!SASROOT\baseui\sasexe&amp;quot;          &amp;quot;!SASROOT\cas\sasexe&amp;quot;          &amp;quot;!SASROOT\casconnctsub\sasexe&amp;quot;          &amp;quot;!SASROOT\cmp\s'"</definedName>
    <definedName name="_AMO_ContentDefinition_394894800.264" hidden="1">"'asexe&amp;quot;      &amp;#xD;&amp;#xA;d     &amp;quot;!SASROOT\dmscore\sasexe&amp;quot;          &amp;quot;!SASROOT\econometrics\sasexe&amp;quot;          &amp;quot;!SASROOT\etscomp\sasexe&amp;quot;          &amp;#xD;&amp;#xA;d &amp;quot;!SASROOT\forecast\sasexe&amp;quot;          &amp;quot;!SASROOT\graph'"</definedName>
    <definedName name="_AMO_ContentDefinition_394894800.265" hidden="1">"'\sasexe&amp;quot;          &amp;quot;!SASROOT\hadoopbasics\sasexe&amp;quot;          &amp;quot;!SASROOT\hps\sasexe&amp;quot;  &amp;#xD;&amp;#xA;d         &amp;quot;!SASROOT\hpstat\sasexe&amp;quot;          &amp;quot;!SASROOT\inttech\sasexe&amp;quot;          &amp;quot;!SASROOT\lasreng\sasexe&amp;quot; '"</definedName>
    <definedName name="_AMO_ContentDefinition_394894800.266" hidden="1">"'         &amp;#xD;&amp;#xA;d &amp;quot;!SASROOT\mlearning\sasexe&amp;quot;          &amp;quot;!SASROOT\mtrb\sasexe&amp;quot;          &amp;quot;!SASROOT\optimization\sasexe&amp;quot;          &amp;#xD;&amp;#xA;d &amp;quot;!SASROOT\prochttp\sasexe&amp;quot;          &amp;quot;!SASROOT\scoreaccel\sasexe&amp;'"</definedName>
    <definedName name="_AMO_ContentDefinition_394894800.267" hidden="1">"'quot;          &amp;quot;!SASROOT\spdsclient\sasexe&amp;quot;          &amp;#xD;&amp;#xA;d &amp;quot;!SASROOT\stat\sasexe&amp;quot;          &amp;quot;!SASROOT\statcomp\sasexe&amp;quot;          &amp;quot;!SASROOT\textmine\sasexe&amp;quot;          &amp;quot;!SASROOT\tsmodel\sasexe&amp;quot;   &amp;#xD'"</definedName>
    <definedName name="_AMO_ContentDefinition_394894800.268" hidden="1">"';&amp;#xA;d        &amp;quot;!SASROOT\tsreconcile\sasexe&amp;quot;          &amp;quot;!SASROOT\tstimeinfo\sasexe&amp;quot;           )&amp;#xD;&amp;#xA;d                    Specifies one or more search paths for SAS executable files.&amp;#xD;&amp;#xA;d  PFKEY=(WIN)       Specifies which'"</definedName>
    <definedName name="_AMO_ContentDefinition_394894800.269" hidden="1">"' set of function keys to designate as the primary set of function keys.&amp;#xD;&amp;#xA;d  PRINT=            Specifies a location for SAS output when running in batch mode.&amp;#xD;&amp;#xA;d  NOPRNGETLIST      Does not recognize printers that are attached to the sy'"</definedName>
    <definedName name="_AMO_ContentDefinition_394894800.27" hidden="1">"'                                              The SAS System                          13:42 Thursday, February 13, 2020&amp;#xD;&amp;#xA;t &amp;#xD;&amp;#xA;d AUTOMATIC SYSMACRONAME &amp;#xD;&amp;#xA;d AUTOMATIC SYSMAXLONG 2147483647&amp;#xD;&amp;#xA;d AUTOMATIC SYSMENV S&amp;#xD;&amp;#xA;d'"</definedName>
    <definedName name="_AMO_ContentDefinition_394894800.270" hidden="1">"'stem.&amp;#xD;&amp;#xA;d  PRTABORTDLGS=BOTH Specifies when to display the Print Abort dialog box.&amp;#xD;&amp;#xA;d  NOPRTPERSISTDEFAULT&amp;#xD;&amp;#xA;d                    SAS uses the default printer.&amp;#xD;&amp;#xA;d  PRTSETFORMS       Include the Use Forms checkbox in the P'"</definedName>
    <definedName name="_AMO_ContentDefinition_394894800.271" hidden="1">"'rint Setup dialog box.&amp;#xD;&amp;#xA;d  REALMEMSIZE=0     Specifies the amount of real memory SAS can expect to allocate.&amp;#xD;&amp;#xA;d  REGISTER=         Adds an application to the Tools menu in the main SAS window.&amp;#xD;&amp;#xA;d  RESOURCESLOC=(             &amp;qu'"</definedName>
    <definedName name="_AMO_ContentDefinition_394894800.272" hidden="1">"'ot;D:\SAS\SASHome\SASFoundation\9.4\core\resource&amp;quot;           )&amp;#xD;&amp;#xA;d                    Specifies a directory location of the files that contain SAS resources.&amp;#xD;&amp;#xA;d  RTRACE=NONE       Produces a list of resources that are read or loade'"</definedName>
    <definedName name="_AMO_ContentDefinition_394894800.273" hidden="1">"'d during a SAS session.&amp;#xD;&amp;#xA;d  RTRACELOC=        Specifies the pathname of the file to which the list of resources that are read or loaded during a SAS session &amp;#xD;&amp;#xA;d                    is written.&amp;#xD;&amp;#xA;d  SASCONTROL=(SYSTEMMENU MINMAX)&amp;'"</definedName>
    <definedName name="_AMO_ContentDefinition_394894800.274" hidden="1">"'#xD;&amp;#xA;d                    Specifies whether the SAS application windows include system and control menus, and minimize and maximize &amp;#xD;&amp;#xA;d                    buttons.&amp;#xD;&amp;#xA;d  SASINITIALFOLDER=D:\SAS\Config\Lev1\SASApp&amp;#xD;&amp;#xA;d          '"</definedName>
    <definedName name="_AMO_ContentDefinition_394894800.275" hidden="1">"'          When SAS starts, changes the working folder and the default folder for the Open and Save As dialog boxes to a &amp;#xD;&amp;#xA;d                    specified folder.&amp;#xD;&amp;#xA;d  NOSCROLLBARFLASH  Disables mouse and keyboard focus on the scroll bar '"</definedName>
    <definedName name="_AMO_ContentDefinition_394894800.276" hidden="1">"'to eliminate cursor flashing.&amp;#xD;&amp;#xA;d  SET=[FT15F001 = 'FT15F001.DAT'] [SASROOT = &amp;quot;D:\SAS\SASHome\SASFoundation\9.4&amp;quot;] [SASHOME = &amp;quot;D:\SAS\SASHome&amp;quot;] [SASAUTOS = (          &amp;#xD;&amp;#xA;d           &amp;quot;!SASROOT\core\sasmacro&amp;quot;  '"</definedName>
    <definedName name="_AMO_ContentDefinition_394894800.277" hidden="1">"'        &amp;quot;!SASROOT\aacomp\sasmacro&amp;quot;          &amp;quot;!SASROOT\accelmva\sasmacro&amp;quot;          &amp;#xD;&amp;#xA;d &amp;quot;!SASROOT\dmscore\sasmacro&amp;quot;          &amp;quot;!SASROOT\graph\sasmacro&amp;quot;          &amp;quot;!SASROOT\hps\sasmacro&amp;quot;          &amp;#'"</definedName>
    <definedName name="_AMO_ContentDefinition_394894800.278" hidden="1">"'xD;&amp;#xA;d &amp;quot;!SASROOT\inttech\sasmacro&amp;quot;          &amp;quot;!SASROOT\lasreng\sasmacro&amp;quot;          &amp;quot;!SASROOT\mlearning\sasmacro&amp;quot;          &amp;#xD;&amp;#xA;d &amp;quot;!SASROOT\stat\sasmacro&amp;quot;          )] [SAMPSIO = (                    &amp;quot;!'"</definedName>
    <definedName name="_AMO_ContentDefinition_394894800.279" hidden="1">"'SASROOT\core\sample&amp;quot;          &amp;quot;!SASROOT\access\sample&amp;quot;       &amp;#xD;&amp;#xA;d    &amp;quot;!SASROOT\accesssample\sample&amp;quot;          &amp;quot;!SASROOT\graph\sample&amp;quot;          &amp;quot;!SASROOT\hps\sample&amp;quot;          &amp;quot;!SASROOT\hpstat\samp'"</definedName>
    <definedName name="_AMO_ContentDefinition_394894800.28" hidden="1">"' AUTOMATIC SYSMSG &amp;#xD;&amp;#xA;d AUTOMATIC SYSNCPU 4                   &amp;#xD;&amp;#xA;d AUTOMATIC SYSNOBS 8&amp;#xD;&amp;#xA;d AUTOMATIC SYSODSESCAPECHAR 03&amp;#xD;&amp;#xA;d AUTOMATIC SYSODSGRAPHICS 0&amp;#xD;&amp;#xA;d AUTOMATIC SYSODSPATH  WORK.TEMPLAT(UPDATE) SASUSER.TEMPLAT(RE'"</definedName>
    <definedName name="_AMO_ContentDefinition_394894800.280" hidden="1">"'le&amp;quot; &amp;#xD;&amp;#xA;d          &amp;quot;!SASROOT\inttech\sample&amp;quot;          &amp;quot;!SASROOT\stat\sample&amp;quot;          )] [SAMPSRC = (                    &amp;#xD;&amp;#xA;d &amp;quot;!SASROOT\core\sample&amp;quot;          &amp;quot;!SASROOT\access\sample&amp;quot;          &amp;'"</definedName>
    <definedName name="_AMO_ContentDefinition_394894800.281" hidden="1">"'quot;!SASROOT\accesssample\sample&amp;quot;          &amp;quot;!SASROOT\graph\sample&amp;quot;   &amp;#xD;&amp;#xA;d        &amp;quot;!SASROOT\hps\sample&amp;quot;          &amp;quot;!SASROOT\hpstat\sample&amp;quot;          &amp;quot;!SASROOT\inttech\sample&amp;quot;          &amp;quot;!SASROOT\st'"</definedName>
    <definedName name="_AMO_ContentDefinition_394894800.282" hidden="1">"'at\sample&amp;quot;   &amp;#xD;&amp;#xA;d        )] [INSTALL = (                    )] [MYSASFILES = &amp;quot;?FOLDERID_Documents\My SAS Files\9.4&amp;quot;] [SASCFG = &amp;#xD;&amp;#xA;d &amp;quot;D:\SAS\SASHome\SASFoundation\9.4\nls\en&amp;quot;] [SAS_NO_RANDOM_ACCESS = &amp;quot;1&amp;quot;'"</definedName>
    <definedName name="_AMO_ContentDefinition_394894800.283" hidden="1">"'] [SAS_ODSG_CRENDER_PATH = &amp;#xD;&amp;#xA;d &amp;quot;D:\SAS\SASHome\SASODSGraphicsCRenderer\9.45&amp;quot;] [APFMTLIB = &amp;quot;SASEnvironment/SASFormats&amp;quot;]&amp;#xD;&amp;#xA;d                    Defines a SAS environment variable.&amp;#xD;&amp;#xA;d  NOSGIO            Disables'"</definedName>
    <definedName name="_AMO_ContentDefinition_394894800.284" hidden="1">"' the Scatter/Gather I/O feature.&amp;#xD;&amp;#xA;t115                                                         The SAS System                          13:42 Thursday, February 13, 2020&amp;#xD;&amp;#xA;t &amp;#xD;&amp;#xA;d  SLEEPCNTL=NO      Specifies whether SAS prevents W'"</definedName>
    <definedName name="_AMO_ContentDefinition_394894800.285" hidden="1">"'indows from going into sleep mode.&amp;#xD;&amp;#xA;d  SLEEPWINDOW       Enables the SLEEP window.&amp;#xD;&amp;#xA;d  SORTANOM=         Specifies options for the host sort utility.&amp;#xD;&amp;#xA;d  SORTCUT=0         Specifies the data size in number of observations above'"</definedName>
    <definedName name="_AMO_ContentDefinition_394894800.286" hidden="1">"' which SAS uses the host sort instead of the internal SAS &amp;#xD;&amp;#xA;d                    sort.&amp;#xD;&amp;#xA;d  SORTCUTP=0        Specifies the data size in bytes above which SAS uses the host sort instead of the internal SAS sort.&amp;#xD;&amp;#xA;d  SORTDEV=    '"</definedName>
    <definedName name="_AMO_ContentDefinition_394894800.287" hidden="1">"'      Specifies the pathname that is used for temporary files that are created by the host sort utility.&amp;#xD;&amp;#xA;d  SORTNAME=         Specifies the name of the host sort utility.&amp;#xD;&amp;#xA;d  SORTPARM=         Specifies the parameters for the host sor'"</definedName>
    <definedName name="_AMO_ContentDefinition_394894800.288" hidden="1">"'t utility.&amp;#xD;&amp;#xA;d  SORTPGM=BEST      Specifies whether to use the SAS sort utility or the host sort utility or to let SAS choose the sort utility.&amp;#xD;&amp;#xA;d  NOSPLASH          Does not display the splash screen (logo screen) when SAS starts.&amp;#xD;'"</definedName>
    <definedName name="_AMO_ContentDefinition_394894800.289" hidden="1">"'&amp;#xA;d  SPLASHLOC=        Specifies the location of the splash screen (logo screen) bitmap that appears when SAS starts.&amp;#xD;&amp;#xA;d  SSLCERTISS=       Specifies the name of the issuer of the digital certificate that SSL should use.&amp;#xD;&amp;#xA;d  SSLCERT'"</definedName>
    <definedName name="_AMO_ContentDefinition_394894800.29" hidden="1">"'AD) SASHELP.TMPLMST(READ)&amp;#xD;&amp;#xA;d AUTOMATIC SYSPARM &amp;#xD;&amp;#xA;d AUTOMATIC SYSPRINTTOLOG &amp;#xD;&amp;#xA;d AUTOMATIC SYSPRINTTOLIST &amp;#xD;&amp;#xA;d AUTOMATIC SYSPROCESSID 41DC455273DC18934018000000000000&amp;#xD;&amp;#xA;d AUTOMATIC SYSPROCESSMODE SAS Workspace Serve'"</definedName>
    <definedName name="_AMO_ContentDefinition_394894800.290" hidden="1">"'SERIAL=    Specifies the serial number of the digital certificate that SSL should use.&amp;#xD;&amp;#xA;d  SSLCERTSUBJ=      Specifies the subject name of the digital certificate that SSL should use.&amp;#xD;&amp;#xA;d  STIMEFMT=(NLDATM2. HMS TIMEAMPM KB MEMFULL TSFU'"</definedName>
    <definedName name="_AMO_ContentDefinition_394894800.291" hidden="1">"'LL NC)&amp;#xD;&amp;#xA;d                    Specifies the format that is used to display the FULLSTIMER and STIMER output for timestamp, memory, CPU and &amp;#xD;&amp;#xA;d                    elapsed time statistics.&amp;#xD;&amp;#xA;d  STIMER            Writes real and CPU'"</definedName>
    <definedName name="_AMO_ContentDefinition_394894800.292" hidden="1">"' time to the SAS log.&amp;#xD;&amp;#xA;d  SYSGUIFONT=       Specifies a font to use for the button text and the descriptive text.&amp;#xD;&amp;#xA;d  SYSIN=            Specifies the SAS program to execute in batch.&amp;#xD;&amp;#xA;d  SYSPRINT=         Specifies a destinatio'"</definedName>
    <definedName name="_AMO_ContentDefinition_394894800.293" hidden="1">"'n printer for printing SAS output.&amp;#xD;&amp;#xA;d  TOOLDEF=(TOP RIGHT)&amp;#xD;&amp;#xA;d                    Specifies the Toolbox display location.&amp;#xD;&amp;#xA;d  NOUPRINTMENUSWITCH&amp;#xD;&amp;#xA;d                    Disables the Universal Printing commands on the File '"</definedName>
    <definedName name="_AMO_ContentDefinition_394894800.294" hidden="1">"'menu.&amp;#xD;&amp;#xA;d  USERCONFIG        Process .sasv9.cfg and sasv9.cfg configuration files in user's home directory.&amp;#xD;&amp;#xA;d  USERICON=         Specifies the pathname of the resource file that is associated with the user-defined icon.&amp;#xD;&amp;#xA;d  NOV'"</definedName>
    <definedName name="_AMO_ContentDefinition_394894800.295" hidden="1">"'ERBOSE         Does not write start-up system options to the SAS log.&amp;#xD;&amp;#xA;d  NOWEBUI           Disables Web enhancements.&amp;#xD;&amp;#xA;d  NOWINDOWSMENU     Disables the Window menu in the main window if NOAWSMENUMERGE is specified.&amp;#xD;&amp;#xA;d  XCMD  '"</definedName>
    <definedName name="_AMO_ContentDefinition_394894800.296" hidden="1">"'            Enables the X command in SAS.&amp;#xD;&amp;#xA;d  NOXMIN            Starts the application that is specified in the X command in the default active state.&amp;#xD;&amp;#xA;d  XSYNC             Windows commands execute synchronously with SAS.&amp;#xD;&amp;#xA;d  X'"</definedName>
    <definedName name="_AMO_ContentDefinition_394894800.297" hidden="1">"'WAIT             The DOS shell closes and returns to SAS after EXIT is entered on the command line.&amp;#xD;&amp;#xA;n NOTE: PROCEDURE OPTIONS used (Total process time):&amp;#xD;&amp;#xA;n       real time           0.03 seconds&amp;#xD;&amp;#xA;n       cpu time            0.'"</definedName>
    <definedName name="_AMO_ContentDefinition_394894800.298" hidden="1">"'01 seconds&amp;#xD;&amp;#xA;n       &amp;#xD;&amp;#xA;s 54       !       RUN;&amp;#xD;&amp;#xA;n &amp;#xD;&amp;#xA;s 55         &amp;#xD;&amp;#xA;"" /&gt;_x000D_
  &lt;param n=""ServerName"" v=""SASApp"" /&gt;_x000D_
  &lt;param n=""ClassName"" v=""SAS.OfficeAddin.SasProgram"" /&gt;_x000D_
  &lt;param n=""NoVisuals"" v=""1"" '"</definedName>
    <definedName name="_AMO_ContentDefinition_394894800.299" hidden="1">"'/&gt;_x000D_
  &lt;param n=""DisplayName"" v=""Admin_Include_xls_autoexec (2)"" /&gt;_x000D_
  &lt;param n=""DisplayType"" v=""SAS-programma"" /&gt;_x000D_
  &lt;param n=""Code"" v=""%include &amp;quot;T:\produkt\kosta_sas\sas_admin\xls_autoexec.sas&amp;quot;  ;&amp;#xA;"" /&gt;_x000D_
  &lt;param n=""Viewabl'"</definedName>
    <definedName name="_AMO_ContentDefinition_394894800.3" hidden="1">"'S System                          13:42 Thursday, February 13, 2020&amp;#xD;&amp;#xA;t &amp;#xD;&amp;#xA;s 1          ;*';*&amp;quot;;*/;quit;run;&amp;#xD;&amp;#xA;s 2          OPTIONS PAGENO=MIN;&amp;#xD;&amp;#xA;s 3          OPTIONS NOCARDIMAGE;&amp;#xD;&amp;#xA;s 4          OPTIONS DEV=Activ'"</definedName>
    <definedName name="_AMO_ContentDefinition_394894800.30" hidden="1">"'r&amp;#xD;&amp;#xA;d AUTOMATIC SYSPROCESSNAME Object Server&amp;#xD;&amp;#xA;d AUTOMATIC SYSPROCNAME &amp;#xD;&amp;#xA;d AUTOMATIC SYSRC 0&amp;#xD;&amp;#xA;d AUTOMATIC SYSSCP WIN&amp;#xD;&amp;#xA;d AUTOMATIC SYSSCPL X64_SRV16&amp;#xD;&amp;#xA;d AUTOMATIC SYSSITE 70112398&amp;#xD;&amp;#xA;d AUTOMATIC SYSSIZ'"</definedName>
    <definedName name="_AMO_ContentDefinition_394894800.300" hidden="1">"'eInTaskPane"" v=""1"" /&gt;_x000D_
  &lt;ExcelXMLOptions AdjColWidths=""True"" RowOpt=""InsertEntire"" ColOpt=""InsertCells"" /&gt;_x000D_
&lt;/ContentDefinition&gt;'"</definedName>
    <definedName name="_AMO_ContentDefinition_394894800.31" hidden="1">"'EOFLONG 4&amp;#xD;&amp;#xA;d AUTOMATIC SYSSIZEOFPTR 8&amp;#xD;&amp;#xA;d AUTOMATIC SYSSIZEOFUNICODE 2&amp;#xD;&amp;#xA;d AUTOMATIC SYSSTARTID &amp;#xD;&amp;#xA;d AUTOMATIC SYSSTARTNAME &amp;#xD;&amp;#xA;d AUTOMATIC SYSTCPIPHOSTNAME DC1SRVSAS01P&amp;#xD;&amp;#xA;d AUTOMATIC SYSTIME 13:42&amp;#xD;&amp;#xA;d '"</definedName>
    <definedName name="_AMO_ContentDefinition_394894800.32" hidden="1">"'AUTOMATIC SYSTIMEZONE GMT+01:00&amp;#xD;&amp;#xA;d AUTOMATIC SYSTIMEZONEIDENT ETC/GMT-1&amp;#xD;&amp;#xA;d AUTOMATIC SYSTIMEZONEOFFSET 3600&amp;#xD;&amp;#xA;d AUTOMATIC SYSUSERID HES&amp;#xD;&amp;#xA;d AUTOMATIC SYSVER 9.4     &amp;#xD;&amp;#xA;d AUTOMATIC SYSVLONG 9.04.01M6P110718&amp;#xD;&amp;#xA'"</definedName>
    <definedName name="_AMO_ContentDefinition_394894800.33" hidden="1">"';d AUTOMATIC SYSVLONG4 9.04.01M6P11072018&amp;#xD;&amp;#xA;d AUTOMATIC SYSWARNINGTEXT &amp;#xD;&amp;#xA;s 50         &amp;#xD;&amp;#xA;s 51         ODS _all_ CLOSE;&amp;#xD;&amp;#xA;s 52         ODS LISTING;&amp;#xD;&amp;#xA;s 53         &amp;#xD;&amp;#xA;s 54         QUIT;&amp;#xD;&amp;#xA;n &amp;#xD;&amp;#xA;d  '"</definedName>
    <definedName name="_AMO_ContentDefinition_394894800.34" hidden="1">"'   SAS (r) Proprietary Software Release 9.4  TS1M6&amp;#xD;&amp;#xA;d &amp;#xD;&amp;#xA;d &amp;#xD;&amp;#xA;d Portable Options:&amp;#xD;&amp;#xA;d &amp;#xD;&amp;#xA;d  NOACCESSIBLECHECK Do not detect and log ODS output that is not accessible.&amp;#xD;&amp;#xA;d  NOACCESSIBLEGRAPH Do not create acce'"</definedName>
    <definedName name="_AMO_ContentDefinition_394894800.35" hidden="1">"'ssible ODS graphics by default.&amp;#xD;&amp;#xA;d  NOACCESSIBLEPDF   Do not create accessible PDF files by default.&amp;#xD;&amp;#xA;d  NOACCESSIBLETABLE Do not create accessible tables for enabled procedures, by default.&amp;#xD;&amp;#xA;d  ANIMATION=STOP    Specifies whet'"</definedName>
    <definedName name="_AMO_ContentDefinition_394894800.36" hidden="1">"'her to start or stop animation.&amp;#xD;&amp;#xA;d  ANIMDURATION=MIN  Specifies the number of seconds that each animation frame displays.&amp;#xD;&amp;#xA;d  ANIMLOOP=YES      Specifies the number of iterations that animated images repeat.&amp;#xD;&amp;#xA;d  ANIMOVERLAY    '"</definedName>
    <definedName name="_AMO_ContentDefinition_394894800.37" hidden="1">"'   Specifies that animation frames are overlaid in order to view all frames.&amp;#xD;&amp;#xA;d  APPEND=           Specifies an option=value pair to insert the value at the end of the existing option value.&amp;#xD;&amp;#xA;d  APPLETLOC=D:\SAS\SASHome\SASGraphJavaApp'"</definedName>
    <definedName name="_AMO_ContentDefinition_394894800.38" hidden="1">"'lets\9.4&amp;#xD;&amp;#xA;d                    Specifies the location of Java applets, which is typically a URL.&amp;#xD;&amp;#xA;d  ARMAGENT=         Specifies an ARM agent (which is an executable module or keyword, such as LOG4SAS) that contains a specific &amp;#xD;&amp;#x'"</definedName>
    <definedName name="_AMO_ContentDefinition_394894800.39" hidden="1">"'A;t14                                                          The SAS System                          13:42 Thursday, February 13, 2020&amp;#xD;&amp;#xA;t &amp;#xD;&amp;#xA;d                    implementation of the ARM API.&amp;#xD;&amp;#xA;d  ARMLOC=ARMLOG.LOG Specifies t'"</definedName>
    <definedName name="_AMO_ContentDefinition_394894800.4" hidden="1">"'eX;&amp;#xD;&amp;#xA;s 5          ODS LISTING CLOSE;&amp;#xD;&amp;#xA;s 6          FILENAME fr101 TEMP;&amp;#xD;&amp;#xA;s 7          %let wpath=%sysfunc(pathname(work));&amp;#xD;&amp;#xA;s 8          %let _MSOFFICECLIENT=Excel;&amp;#xD;&amp;#xA;s 9          ODS tagsets.SASREPORT13 BODY=fr1'"</definedName>
    <definedName name="_AMO_ContentDefinition_394894800.40" hidden="1">"'he location of the ARM log.&amp;#xD;&amp;#xA;d  ARMSUBSYS=(ARM_NONE)&amp;#xD;&amp;#xA;d                    Specifies the SAS ARM subsystems to enable or disable.&amp;#xD;&amp;#xA;d  AUTOCORRECT       Automatically corrects misspelled procedure names and keywords, and global '"</definedName>
    <definedName name="_AMO_ContentDefinition_394894800.41" hidden="1">"'statement names.&amp;#xD;&amp;#xA;d  AUTOEXEC=D:\SAS\Config\Lev1\SASApp\WorkspaceServer\autoexec.sas&amp;#xD;&amp;#xA;d                    Specifies the location of the SAS AUTOEXEC files.&amp;#xD;&amp;#xA;d  AUTOSAVELOC=      Specifies the location of the Program Editor aut'"</definedName>
    <definedName name="_AMO_ContentDefinition_394894800.42" hidden="1">"'o-saved file.&amp;#xD;&amp;#xA;d  NOAUTOSIGNON      Disables a SAS/CONNECT client from automatically submitting the SIGNON command remotely with the RSUBMIT command.&amp;#xD;&amp;#xA;d  BINDING=DEFAULT   Specifies the binding edge type of duplexed printed output.&amp;#xD'"</definedName>
    <definedName name="_AMO_ContentDefinition_394894800.43" hidden="1">"';&amp;#xA;d  BOMFILE           Writes the byte order mark (BOM) prefix when a Unicode-encoded file is written to an external file.&amp;#xD;&amp;#xA;d  BOTTOMMARGIN=0.000 IN&amp;#xD;&amp;#xA;d                    Specifies the size of the margin at the bottom of a printed '"</definedName>
    <definedName name="_AMO_ContentDefinition_394894800.44" hidden="1">"'page.&amp;#xD;&amp;#xA;d  BUFNO=100         Specifies the number of buffers for processing SAS data sets.&amp;#xD;&amp;#xA;d  BUFSIZE=65536     Specifies the size of a buffer page for output SAS data sets.&amp;#xD;&amp;#xA;d  BYERR             SAS issues an error message and'"</definedName>
    <definedName name="_AMO_ContentDefinition_394894800.45" hidden="1">"' stops processing if the SORT procedure attempts to sort a _NULL_ data set.&amp;#xD;&amp;#xA;d  BYLINE            Prints the BY line above each BY group.&amp;#xD;&amp;#xA;d  BYSORTED          Requires observations in one or more data sets to be sorted in alphabetic o'"</definedName>
    <definedName name="_AMO_ContentDefinition_394894800.46" hidden="1">"'r numeric order.&amp;#xD;&amp;#xA;d  NOCAPS            Does not convert certain types of input, and all data lines, into uppercase characters.&amp;#xD;&amp;#xA;d  NOCARDIMAGE       Does not process SAS source code and data lines as 80-byte records.&amp;#xD;&amp;#xA;d  CASAUT'"</definedName>
    <definedName name="_AMO_ContentDefinition_394894800.47" hidden="1">"'HINFO=      Specifies an authinfo or netrc file that includes authentication information.&amp;#xD;&amp;#xA;d  CASDATALIMIT=100M Specifies the maximum number of bytes that can be read from a file.&amp;#xD;&amp;#xA;d  CASHOST=          The CAS server name associated wi'"</definedName>
    <definedName name="_AMO_ContentDefinition_394894800.48" hidden="1">"'th a CAS session.&amp;#xD;&amp;#xA;d  CASLIB=           Specify the default CASLIB name.&amp;#xD;&amp;#xA;d  CASNCHARMULTIPLIER=1&amp;#xD;&amp;#xA;d                    Specifies a multiplication factor to increase the number of bytes when transcoding fixed CHAR data.&amp;#xD;&amp;#x'"</definedName>
    <definedName name="_AMO_ContentDefinition_394894800.49" hidden="1">"'A;d  CASNWORKERS=ALL   Specify the number of workers to use with a CAS session.&amp;#xD;&amp;#xA;d  CASPORT=0         The port associated with a CAS session.&amp;#xD;&amp;#xA;d  CASSESSOPTS=      Identify CAS server session options.&amp;#xD;&amp;#xA;d  CASTIMEOUT=60     The '"</definedName>
    <definedName name="_AMO_ContentDefinition_394894800.5" hidden="1">"'01 ENCODING=UTF8 OPTIONS(csv='on' rolap='on' raw='on')&amp;#xD;&amp;#xA;s 10          	STYLESHEET=(URL=&amp;quot;file:///C:\Program%20Files%20(x86)\SASHome\x86\SASAddinforMicrosoftOffice\7.1\Styles\AMODefault.css&amp;quot;)&amp;#xD;&amp;#xA;s 11          	NOGTITLE&amp;#xD;&amp;#xA;s'"</definedName>
    <definedName name="_AMO_ContentDefinition_394894800.50" hidden="1">"'CAS session timeout in seconds.&amp;#xD;&amp;#xA;d  CASUSER=          The userid associated with a CAS session.&amp;#xD;&amp;#xA;d  CATCACHE=0        Specifies the number of SAS catalogs to keep open in cache memory.&amp;#xD;&amp;#xA;d  CBUFNO=0          Specifies the number'"</definedName>
    <definedName name="_AMO_ContentDefinition_394894800.51" hidden="1">"' of extra page buffers to allocate for each open SAS catalog.&amp;#xD;&amp;#xA;d  CENTER            Center SAS procedure output.&amp;#xD;&amp;#xA;d  CGOPTIMIZE=3      Specifies the level of optimization to perform during code compilation.&amp;#xD;&amp;#xA;d  NOCHARCODE      '"</definedName>
    <definedName name="_AMO_ContentDefinition_394894800.52" hidden="1">"'  Does not substitute specific keyboard combinations for special characters that are not on the keyboard.&amp;#xD;&amp;#xA;d  NOCHKPTCLEAN      Does not erase files in the Work library after a batch program successfully executes in checkpoint mode or &amp;#xD;&amp;#x'"</definedName>
    <definedName name="_AMO_ContentDefinition_394894800.53" hidden="1">"'A;d                    restart mode.&amp;#xD;&amp;#xA;d  CLEANUP           Performs automatic continuous cleanup of non-essential resources in out-of-resource conditions.&amp;#xD;&amp;#xA;d  NOCMDMAC          Does not check window environment commands for command-sty'"</definedName>
    <definedName name="_AMO_ContentDefinition_394894800.54" hidden="1">"'le macros.&amp;#xD;&amp;#xA;d  CMPLIB=           Specifies one or more SAS data sets that contain compiler subroutines to include during compilation.&amp;#xD;&amp;#xA;d  CMPMODEL=BOTH     Specifies the output model type for the MODEL procedure.&amp;#xD;&amp;#xA;d  CMPOPT=(NO'"</definedName>
    <definedName name="_AMO_ContentDefinition_394894800.55" hidden="1">"'EXTRAMATH NOMISSCHECK NOPRECISE NOGUARDCHECK NOGENSYMNAMES NOFUNCDIFFERENCING SHORTCIRCUIT NOPROFILE NODEBUGHOST &amp;#xD;&amp;#xA;d NODEBUGPORT)&amp;#xD;&amp;#xA;d                    Specifies the type of code-generation optimizations to use in the SAS language comp'"</definedName>
    <definedName name="_AMO_ContentDefinition_394894800.56" hidden="1">"'iler.&amp;#xD;&amp;#xA;d  NOCOLLATE         Does not collate multiple copies of printed output.&amp;#xD;&amp;#xA;d  COLOPHON=         Specifies the comment text that is included in graphic stream files.&amp;#xD;&amp;#xA;d  COLORPRINTING     Prints in color if color printing '"</definedName>
    <definedName name="_AMO_ContentDefinition_394894800.57" hidden="1">"'is supported.&amp;#xD;&amp;#xA;d  COMAMID=TCP       Specifies the communication access method for connecting client and server sessions across a network.&amp;#xD;&amp;#xA;d  COMPRESS=YES      Specifies the type of compression to use for observations in output SAS dat'"</definedName>
    <definedName name="_AMO_ContentDefinition_394894800.58" hidden="1">"'a sets.&amp;#xD;&amp;#xA;d  CONNECTEVENTS     Clients receive SAS events propagated from a SAS/CONNECT server.&amp;#xD;&amp;#xA;d  CONNECTMETACONNECTION&amp;#xD;&amp;#xA;d                    At sign-on, connects the SAS/CONNECT server to the SAS Metadata server.&amp;#xD;&amp;#xA;d  '"</definedName>
    <definedName name="_AMO_ContentDefinition_394894800.59" hidden="1">"'CONNECTOUTPUT=BUFFERED&amp;#xD;&amp;#xA;d                    Specifies whether to send the SAS/CONNECT server log and list output immediately, or to buffer the output.&amp;#xD;&amp;#xA;d  CONNECTPERSIST    Continues a client/server connection after an RSUBMIT stateme'"</definedName>
    <definedName name="_AMO_ContentDefinition_394894800.6" hidden="1">"' 12         	NOGFOOTNOTE&amp;#xD;&amp;#xA;s 13         	GPATH=&amp;quot;&amp;amp;wpath&amp;quot;&amp;#xD;&amp;#xA;s 14         	;&amp;#xD;&amp;#xA;n NOTE: Writing TAGSETS.SASREPORT13 Body file: FR101&amp;#xD;&amp;#xA;s 15         &amp;#xD;&amp;#xA;s 16         ODS NOPROCTITLE;&amp;#xD;&amp;#xA;s 17         GOP'"</definedName>
    <definedName name="_AMO_ContentDefinition_394894800.60" hidden="1">"'nt has completed.&amp;#xD;&amp;#xA;d  CONNECTREMOTE=    Specifies the ID of a specific server session that a client connects to.&amp;#xD;&amp;#xA;d  CONNECTSTATUS     Displays the Transfer Status window during file transfers.&amp;#xD;&amp;#xA;t15                             '"</definedName>
    <definedName name="_AMO_ContentDefinition_394894800.61" hidden="1">"'                             The SAS System                          13:42 Thursday, February 13, 2020&amp;#xD;&amp;#xA;t &amp;#xD;&amp;#xA;d  CONNECTWAIT       Executes RSUBMIT statements synchronously.&amp;#xD;&amp;#xA;d  COPIES=1          Specifies the number of copies to'"</definedName>
    <definedName name="_AMO_ContentDefinition_394894800.62" hidden="1">"' print.&amp;#xD;&amp;#xA;d  CPUCOUNT=4        Specifies the number of processors that thread-enabled applications should assume are available for concurrent &amp;#xD;&amp;#xA;d                    processing.&amp;#xD;&amp;#xA;d  CPUID             Prints the CPU identification'"</definedName>
    <definedName name="_AMO_ContentDefinition_394894800.63" hidden="1">"' number at the beginning of the SAS log.&amp;#xD;&amp;#xA;d  CSTGLOBALLIB=     Specifies the location of the SAS Clinical Standards Toolkit global library.&amp;#xD;&amp;#xA;d  CSTSAMPLELIB=     Specifies the location of the SAS Clinical Standards Toolkit sample libra'"</definedName>
    <definedName name="_AMO_ContentDefinition_394894800.64" hidden="1">"'ry.&amp;#xD;&amp;#xA;d  DATAPAGESIZE=CURRENT&amp;#xD;&amp;#xA;d                    Specifies whether the page size for a data set or utility file is compatible with SAS 9.3 processing, or is &amp;#xD;&amp;#xA;d                    determined by the current version of SAS.&amp;#xD'"</definedName>
    <definedName name="_AMO_ContentDefinition_394894800.65" hidden="1">"';&amp;#xA;d  DATASTMTCHK=COREKEYWORDS&amp;#xD;&amp;#xA;d                    Specifies which SAS statement keywords are prohibited from being specified as a one-level DATA step name to &amp;#xD;&amp;#xA;d                    protect against overwriting an input data set.&amp;#'"</definedName>
    <definedName name="_AMO_ContentDefinition_394894800.66" hidden="1">"'xD;&amp;#xA;d  DATE              Prints the date and time that a SAS program started.&amp;#xD;&amp;#xA;d  DATESTYLE=DMY     Specifies the sequence of month, day, and year when ANYDTDTE, ANYDTDTM, or ANYDTTME informat data is ambiguous.&amp;#xD;&amp;#xA;d  NODBFMTIGNORE  '"</definedName>
    <definedName name="_AMO_ContentDefinition_394894800.67" hidden="1">"'   Uses the numeric data type in tables.&amp;#xD;&amp;#xA;d  NODBIDIRECTEXEC   The SQL pass-through facility does not optimize the handling of SQL statements.&amp;#xD;&amp;#xA;d  DBSLICEPARM=(THREADED_APPS, 2)&amp;#xD;&amp;#xA;d                    Specifies whether SAS proce'"</definedName>
    <definedName name="_AMO_ContentDefinition_394894800.68" hidden="1">"'dures, applications, and the DATA step can read DBMS tables in parallel, and the &amp;#xD;&amp;#xA;d                    number of threads to use to read the DBMS tables.&amp;#xD;&amp;#xA;d  DBSRVTP=NONE      Specifies whether SAS/ACCESS engines hold or block the orig'"</definedName>
    <definedName name="_AMO_ContentDefinition_394894800.69" hidden="1">"'inating client while making performance-critical &amp;#xD;&amp;#xA;d                    calls to the database.&amp;#xD;&amp;#xA;d  DCSHOST=LOCALHOST Specifies the host name of the SAS Document Conversion Server.&amp;#xD;&amp;#xA;d  DCSPORT=7111      Specifies the port number'"</definedName>
    <definedName name="_AMO_ContentDefinition_394894800.7" hidden="1">"'TIONS XPIXELS=0 YPIXELS=0;&amp;#xD;&amp;#xA;s 18         %include &amp;quot;T:\produkt\kosta_sas\sas_admin\xls_autoexec.sas&amp;quot;  ;&amp;#xD;&amp;#xA;n NOTE: Libref KSA_NRM was successfully assigned as follows: &amp;#xD;&amp;#xA;n       Engine:        V9 &amp;#xD;&amp;#xA;n       Physic'"</definedName>
    <definedName name="_AMO_ContentDefinition_394894800.70" hidden="1">"' of the SAS Document Conversion Server.&amp;#xD;&amp;#xA;d  DECIMALCONV=COMPATIBLE&amp;#xD;&amp;#xA;d                    Specifies the binary to decimal conversion and formatting methodology.&amp;#xD;&amp;#xA;d  DEFLATION=6       Specifies the level of compression for device'"</definedName>
    <definedName name="_AMO_ContentDefinition_394894800.71" hidden="1">"' drivers that support the Deflate compression algorithm.&amp;#xD;&amp;#xA;d  NODETAILS         Does not display additional information when files are listed in a SAS library.&amp;#xD;&amp;#xA;d  DEVICE=ACTIVEX    Specifies the device driver to which SAS/GRAPH sends p'"</definedName>
    <definedName name="_AMO_ContentDefinition_394894800.72" hidden="1">"'rocedure output.&amp;#xD;&amp;#xA;d  DFLANG=DUTCH      Specifies the language for international date informats and formats.&amp;#xD;&amp;#xA;d  DKRICOND=ERROR    Specifies the error level to report when a variable is missing from an input data set during the processi'"</definedName>
    <definedName name="_AMO_ContentDefinition_394894800.73" hidden="1">"'ng of a &amp;#xD;&amp;#xA;d                    DROP=, KEEP=, or RENAME= data set option.&amp;#xD;&amp;#xA;d  DKROCOND=WARN     Specifies the error level to report when a variable is missing from an output data set during the processing of &amp;#xD;&amp;#xA;d                 '"</definedName>
    <definedName name="_AMO_ContentDefinition_394894800.74" hidden="1">"'   a DROP=, KEEP=, or RENAME= data set option.&amp;#xD;&amp;#xA;d  NODLCREATEDIR     Does not create a directory for the SAS library that is named in a LIBNAME statement when the directory does not &amp;#xD;&amp;#xA;d                    already exist.&amp;#xD;&amp;#xA;d  DLD'"</definedName>
    <definedName name="_AMO_ContentDefinition_394894800.75" hidden="1">"'MGACTION=FAIL  Specifies the type of action to take when a SAS data set or a SAS catalog is detected as damaged.&amp;#xD;&amp;#xA;d  NODMR             Does not invoke a server session for use with a SAS/CONNECT client.&amp;#xD;&amp;#xA;d  NODMS             Starts SAS'"</definedName>
    <definedName name="_AMO_ContentDefinition_394894800.76" hidden="1">"' using an interactive line-mode session.&amp;#xD;&amp;#xA;d  NODMSEXP          Starts SAS using an interactive line-mode session.&amp;#xD;&amp;#xA;d  DMSLOGSIZE=99999  Specifies the maximum number of rows that the SAS Log window can display.&amp;#xD;&amp;#xA;d  DMSOUTSIZE=21'"</definedName>
    <definedName name="_AMO_ContentDefinition_394894800.77" hidden="1">"'47483647&amp;#xD;&amp;#xA;d                    Specifies the maximum number of rows that the SAS Output window can display.&amp;#xD;&amp;#xA;d  DMSPGMLINESIZE=136&amp;#xD;&amp;#xA;d                    Specifies the maximum number of characters in a Program Editor line.&amp;#xD;&amp;'"</definedName>
    <definedName name="_AMO_ContentDefinition_394894800.78" hidden="1">"'#xA;d  NODMSSYNCHK       Disables syntax check mode for DATA step and PROC step processing in the windowing environment.&amp;#xD;&amp;#xA;d  DQLOCALE=         Specifies the Data Quality Server ordered list of locales for data cleansing.&amp;#xD;&amp;#xA;d  DQOPTIONS='"</definedName>
    <definedName name="_AMO_ContentDefinition_394894800.79" hidden="1">"'        Specifies the SAS session parameters for data quality programs.&amp;#xD;&amp;#xA;d  DQSETUPLOC=       Specifies the location of the Quality Knowledge Base root directory.&amp;#xD;&amp;#xA;d  DS2ACCEL=NONE     Provides support for DS2 code pass-through acceler'"</definedName>
    <definedName name="_AMO_ContentDefinition_394894800.8" hidden="1">"'al Name: T:\produkt\kosta_sas\ksa_normtabellen&amp;#xD;&amp;#xA;n NOTE: Libref KSA_STR was successfully assigned as follows: &amp;#xD;&amp;#xA;n       Engine:        V9 &amp;#xD;&amp;#xA;n       Physical Name: T:\produkt\kosta_sas\ksa_stuurtabellen&amp;#xD;&amp;#xA;n NOTE: Libref KS'"</definedName>
    <definedName name="_AMO_ContentDefinition_394894800.80" hidden="1">"'ation.&amp;#xD;&amp;#xA;d  DS2SCOND=WARN     Specifies the type of message that PROC DS2 generates.&amp;#xD;&amp;#xA;d  DSACCEL=NONE      Provides support for code pass-through acceleration.&amp;#xD;&amp;#xA;d  DSCAS             Runs the DATA step on the CAS server.&amp;#xD;&amp;#xA'"</definedName>
    <definedName name="_AMO_ContentDefinition_394894800.81" hidden="1">"';d  DSNFERR           Issues an error message and stops processing when a SAS data set cannot be found.&amp;#xD;&amp;#xA;d  NODTRESET         SAS does not update the date and time in the titles of the SAS log and procedure output file.&amp;#xD;&amp;#xA;d  NODUPLEX   '"</definedName>
    <definedName name="_AMO_ContentDefinition_394894800.82" hidden="1">"'       Does not print output using duplex (two-sided) printing.&amp;#xD;&amp;#xA;d  NOECHOAUTO        Does not write statements that are in the AUTOEXEC file to the SAS log as they are executed.&amp;#xD;&amp;#xA;d  EMAILACKWAIT=30   Specifies the number of seconds to'"</definedName>
    <definedName name="_AMO_ContentDefinition_394894800.83" hidden="1">"' wait for the SMTP server acknowledgement.&amp;#xD;&amp;#xA;t16                                                          The SAS System                          13:42 Thursday, February 13, 2020&amp;#xD;&amp;#xA;t &amp;#xD;&amp;#xA;d  EMAILAUTHPROTOCOL=NONE&amp;#xD;&amp;#xA;d       '"</definedName>
    <definedName name="_AMO_ContentDefinition_394894800.84" hidden="1">"'             Specifies the SMTP e-mail authentication protocol.&amp;#xD;&amp;#xA;d  NOEMAILFROM       Does not require the FROM e-mail option when sending e-mail by using the FILE or FILENAME statements.&amp;#xD;&amp;#xA;d  EMAILHOST=mail.intern.zinl.nl&amp;#xD;&amp;#xA;d   '"</definedName>
    <definedName name="_AMO_ContentDefinition_394894800.85" hidden="1">"'                 Specifies one or more domain names for SMTP e-mail servers.&amp;#xD;&amp;#xA;d  EMAILID=          Specifies the SAS user's logon ID, profile or e-mail address.&amp;#xD;&amp;#xA;d  EMAILPORT=25      Specifies the port number for the SMTP e-mail server'"</definedName>
    <definedName name="_AMO_ContentDefinition_394894800.86" hidden="1">"' that is specified in the EMAILHOST option.&amp;#xD;&amp;#xA;d  EMAILPW=XXXXXXXX  Specifies the password for the e-mail address specified by the EMAILID option.&amp;#xD;&amp;#xA;d  EMAILUTCOFFSET=   For SMTP e-mail sent using the FILENAME statement, specifies a UTC o'"</definedName>
    <definedName name="_AMO_ContentDefinition_394894800.87" hidden="1">"'ffset that is used in the Date header field &amp;#xD;&amp;#xA;d                    of the e-mail message.&amp;#xD;&amp;#xA;d  NOENCRYPTFIPS     Does not limit SAS/SECURE and SSL security services to use FIPS 140-2 algorithms.&amp;#xD;&amp;#xA;d  ENGINE=V9         Specifies t'"</definedName>
    <definedName name="_AMO_ContentDefinition_394894800.88" hidden="1">"'he default access method for SAS libraries.&amp;#xD;&amp;#xA;d  NOERRORABEND      Does not end SAS for most errors, issues an error message, sets OBS=0, and goes into syntax check mode.&amp;#xD;&amp;#xA;d  NOERRORBYABEND    Does not end a SAS program when an error oc'"</definedName>
    <definedName name="_AMO_ContentDefinition_394894800.89" hidden="1">"'curs in BY-group processing, issues an error, and continues &amp;#xD;&amp;#xA;d                    processing.&amp;#xD;&amp;#xA;d  ERRORCHECK=NORMAL Specifies whether SAS enters syntax-check mode when errors are found in the LIBNAME, FILENAME,  %INCLUDE, and &amp;#xD;&amp;#x'"</definedName>
    <definedName name="_AMO_ContentDefinition_394894800.9" hidden="1">"'A_MON was successfully assigned as follows: &amp;#xD;&amp;#xA;n       Levels:           2&amp;#xD;&amp;#xA;n       Engine(1):        V9 &amp;#xD;&amp;#xA;n       Physical Name(1): T:\produkt\kosta_sas\ksa_monitoring_sgn&amp;#xD;&amp;#xA;n       Engine(2):        V9 &amp;#xD;&amp;#xA;n      '"</definedName>
    <definedName name="_AMO_ContentDefinition_394894800.90" hidden="1">"'A;d                    LOCK statements.&amp;#xD;&amp;#xA;d  ERRORS=20         Specifies the maximum number of observations for which SAS issues complete error messages.&amp;#xD;&amp;#xA;d  EVENTDS=(DEFAULTS)&amp;#xD;&amp;#xA;d                    Specifies one or more data se'"</definedName>
    <definedName name="_AMO_ContentDefinition_394894800.91" hidden="1">"'ts that define custom holiday events.&amp;#xD;&amp;#xA;d  NOEXPLORER        Does not invoke Explorer and the Program Editor when SAS starts.&amp;#xD;&amp;#xA;d  EXTENDEDDATATYPES=NO&amp;#xD;&amp;#xA;d                    Specifies whether SAS processes all supported data type'"</definedName>
    <definedName name="_AMO_ContentDefinition_394894800.92" hidden="1">"'s or converts nontraditional SAS data types to CHAR and &amp;#xD;&amp;#xA;d                    DOUBLE.&amp;#xD;&amp;#xA;d  EXTENDOBSCOUNTER=YES&amp;#xD;&amp;#xA;d                    Specifies whether to extend the maximum number of observations in a new SAS data file.&amp;#xD;&amp;#'"</definedName>
    <definedName name="_AMO_ContentDefinition_394894800.93" hidden="1">"'xA;d  FILESYNC=HOST     Specifies when operating system buffers that contain contents of permanent SAS files are written to disk.&amp;#xD;&amp;#xA;d  FIRSTOBS=1        Specifies the observation number or external file record that SAS processes first.&amp;#xD;&amp;#xA'"</definedName>
    <definedName name="_AMO_ContentDefinition_394894800.94" hidden="1">"';d  NOFMTERR          Issues a note for missing variable formats, uses w. or $w., and continues processing.&amp;#xD;&amp;#xA;d  FMTSEARCH=( APFMTLIB WORK LIBRARY )&amp;#xD;&amp;#xA;d                    Specifies the order in which format catalogs are searched.&amp;#xD;&amp;#'"</definedName>
    <definedName name="_AMO_ContentDefinition_394894800.95" hidden="1">"'xA;d  FONTEMBEDDING     Enables font embedding for Universal Printing and SAS/GRAPH printing.&amp;#xD;&amp;#xA;d  FONTRENDERING=FREETYPE_POINTS&amp;#xD;&amp;#xA;d                    Specifies whether some SAS/GRAPH devices render fonts by using the operating system o'"</definedName>
    <definedName name="_AMO_ContentDefinition_394894800.96" hidden="1">"'r by using the Free Type &amp;#xD;&amp;#xA;d                    engine.&amp;#xD;&amp;#xA;d  FONTSLOC=C:\Windows\Fonts&amp;#xD;&amp;#xA;d                    Specifies the location of the fonts that are supplied by SAS. Names the default font file location for &amp;#xD;&amp;#xA;d     '"</definedName>
    <definedName name="_AMO_ContentDefinition_394894800.97" hidden="1">"'               registering fonts that use the FONTREG procedure.&amp;#xD;&amp;#xA;d  FORMCHAR=|----|+|---+=|-/\&amp;lt;&amp;gt;*&amp;#xD;&amp;#xA;d                    Specifies the default output formatting characters.&amp;#xD;&amp;#xA;d  FORMDLIM=         Specifies the character to'"</definedName>
    <definedName name="_AMO_ContentDefinition_394894800.98" hidden="1">"' delimit page breaks in SAS output for the LISTING destination.&amp;#xD;&amp;#xA;d  FORMS=DEFAULT     If forms are used for printing, specifies the default form to use.&amp;#xD;&amp;#xA;d  GRIDINSTALLLOC=   Identifies the location on the machine cluster where the SAS'"</definedName>
    <definedName name="_AMO_ContentDefinition_394894800.99" hidden="1">"' High-Performance Analytics environment is installed.&amp;#xD;&amp;#xA;d  GRIDRSHCOMMAND=   Specifies the path to the executable to use to launch the SAS High-Performance Analytics environment.&amp;#xD;&amp;#xA;d  GSTYLE            Uses ODS styles to generate graphs '"</definedName>
    <definedName name="_AMO_ContentDefinition_534438786" hidden="1">"'Partitions:301'"</definedName>
    <definedName name="_AMO_ContentDefinition_534438786.0" hidden="1">"'&lt;ContentDefinition name=""Admin_Include_xls_autoexec (3)"" rsid=""534438786"" type=""SasProgram"" format=""ReportXml"" imgfmt=""ActiveX"" created=""01/28/2021 13:58:55"" modifed=""01/28/2021 13:58:55"" user=""Evers, H."" apply=""False"" css=""C:\Progr'"</definedName>
    <definedName name="_AMO_ContentDefinition_534438786.1" hidden="1">"'am Files (x86)\SASHome\x86\SASAddinforMicrosoftOffice\7.1\Styles\AMODefault.css"" range=""Admin_Include_xls_autoexec__3_"" auto=""False"" xTime=""00:00:01.8374096"" rTime=""00:00:00.4090033"" bgnew=""False"" nFmt=""False"" grphSet=""True"" imgY=""0'"</definedName>
    <definedName name="_AMO_ContentDefinition_534438786.10" hidden="1">"' Physical Name(2): T:\produkt\kosta_sas\ksa_monitoring_wrk&amp;#xD;&amp;#xA;n NOTE: Libref KSADSTG was successfully assigned as follows: &amp;#xD;&amp;#xA;n       Levels:           2&amp;#xD;&amp;#xA;n       Engine(1):        V9 &amp;#xD;&amp;#xA;n       Physical Name(1): T:\produkt'"</definedName>
    <definedName name="_AMO_ContentDefinition_534438786.100" hidden="1">"'s that are stored as GRSEG catalog entries.&amp;#xD;&amp;#xA;d  GWINDOW           Displays SAS/GRAPH output in the GRAPH window.&amp;#xD;&amp;#xA;d  HADOOPPLATFORM=MAPRED&amp;#xD;&amp;#xA;d                    Specifies the execution platform for the SAS In-Database Code Acce'"</definedName>
    <definedName name="_AMO_ContentDefinition_534438786.101" hidden="1">"'lerator for Hadoop.&amp;#xD;&amp;#xA;d  HELPADDR=         Specifies the address of the remote Help system.&amp;#xD;&amp;#xA;d  HELPBROWSER=SAS   Specifies the browser to use for SAS Help and ODS output.&amp;#xD;&amp;#xA;d  HELPENCMD         Uses the English version of the ke'"</definedName>
    <definedName name="_AMO_ContentDefinition_534438786.102" hidden="1">"'yword list for the command-line Help.&amp;#xD;&amp;#xA;d  HELPHOST=         Specifies the name of the computer where the remote browser is to send Help and ODS output.&amp;#xD;&amp;#xA;d  HELPINDEX=(/help/common.hlp/index.txt /help/common.hlp/keywords.htm common.hhk)'"</definedName>
    <definedName name="_AMO_ContentDefinition_534438786.103" hidden="1">"'&amp;#xD;&amp;#xA;d                    Specifies one or more index files for SAS Help and Documentation.&amp;#xD;&amp;#xA;d  HELPPORT=0        Specifies the port number for the remote browser client.&amp;#xD;&amp;#xA;d  HELPTOC=(/help/helpnav.hlp/navigation.xml /help/common.'"</definedName>
    <definedName name="_AMO_ContentDefinition_534438786.104" hidden="1">"'hlp/toc.htm common.hhc)&amp;#xD;&amp;#xA;d                    Specifies the table of contents files for the online SAS Help and Documentation.&amp;#xD;&amp;#xA;d  HOSTINFOLONG      Print operating environment information in the SAS log when SAS starts.&amp;#xD;&amp;#xA;t17  '"</definedName>
    <definedName name="_AMO_ContentDefinition_534438786.105" hidden="1">"'                                                        The SAS System                           13:59 Thursday, January 28, 2021&amp;#xD;&amp;#xA;t &amp;#xD;&amp;#xA;d  HPRUSERFILES      Allow HPRISK users to copy files to TKGrid cluster&amp;#xD;&amp;#xA;d  HTTPSERVERPORTMA'"</definedName>
    <definedName name="_AMO_ContentDefinition_534438786.106" hidden="1">"'X=0&amp;#xD;&amp;#xA;d                    Specifies the highest port number that can be used by the SAS HTTP server for remote browsing.&amp;#xD;&amp;#xA;d  HTTPSERVERPORTMIN=0&amp;#xD;&amp;#xA;d                    Specifies the lowest port number that can be used by the SAS'"</definedName>
    <definedName name="_AMO_ContentDefinition_534438786.107" hidden="1">"' HTTP server for remote browsing.&amp;#xD;&amp;#xA;d  IBUFNO=10         Specifies the number of extra buffers to be allocated for navigating an index file.&amp;#xD;&amp;#xA;d  IBUFSIZE=32767    Specifies the buffer page size for an index file.&amp;#xD;&amp;#xA;d  IMLPACKAGEP'"</definedName>
    <definedName name="_AMO_ContentDefinition_534438786.108" hidden="1">"'RIVATE=&amp;#xD;&amp;#xA;d                    Specifies the location for SAS/IML packages in the private collection.&amp;#xD;&amp;#xA;d  IMLPACKAGEPUBLIC= Specifies the location for SAS/IML packages in the public collection.&amp;#xD;&amp;#xA;d  IMLPACKAGESYSTEM= Specifies th'"</definedName>
    <definedName name="_AMO_ContentDefinition_534438786.109" hidden="1">"'e location for SAS/IML packages in the system collection.&amp;#xD;&amp;#xA;d  NOIMPLMAC         Does not check for statement-style macros.&amp;#xD;&amp;#xA;d  INITCMD=          Specifies commands to open applications, or windows and text editor commands, after SAS ex'"</definedName>
    <definedName name="_AMO_ContentDefinition_534438786.11" hidden="1">"'\kosta_sas\ksa_data_stagein_sgn&amp;#xD;&amp;#xA;n       Engine(2):        V9 &amp;#xD;&amp;#xA;n       Physical Name(2): T:\produkt\kosta_sas\ksa_data_stagein_wrk&amp;#xD;&amp;#xA;n NOTE: Libref KSADBNK was successfully assigned as follows: &amp;#xD;&amp;#xA;n       Engine:        '"</definedName>
    <definedName name="_AMO_ContentDefinition_534438786.110" hidden="1">"'ecutes the AUTOEXEC= &amp;#xD;&amp;#xA;d                    file and the INITSTMT= value.&amp;#xD;&amp;#xA;d  INITSTMT=         Specifies SAS statements to execute after any statements in the AUTOEXEC= file and before any statements from &amp;#xD;&amp;#xA;d                  '"</definedName>
    <definedName name="_AMO_ContentDefinition_534438786.111" hidden="1">"'  the SYSIN= file.&amp;#xD;&amp;#xA;d  INSERT=           Specifies an option=value pair to insert the value at the beginning of the existing option value.&amp;#xD;&amp;#xA;d  INTERVALDS=       Specifies interval=library pairs.  Library is a SAS data set that contains'"</definedName>
    <definedName name="_AMO_ContentDefinition_534438786.112" hidden="1">"' a custom interval data set; interval &amp;#xD;&amp;#xA;d                    can be used in the INTNX and INTCK functions.&amp;#xD;&amp;#xA;d  INVALIDDATA=.     Specifies the value that SAS assigns to a variable when invalid numeric data is encountered.&amp;#xD;&amp;#xA;d  N'"</definedName>
    <definedName name="_AMO_ContentDefinition_534438786.113" hidden="1">"'OIPADDRESS       Disables the IP address to appear in SAS/CONNECT messages when using TCP/IP.&amp;#xD;&amp;#xA;d  JPEGQUALITY=75    Specifies the JPEG quality factor that determines the ratio of image quality to the level of compression for &amp;#xD;&amp;#xA;d       '"</definedName>
    <definedName name="_AMO_ContentDefinition_534438786.114" hidden="1">"'             JPEG files produced by the JPEG device driver.&amp;#xD;&amp;#xA;d  LABEL             Enables procedures to use labels with variables.&amp;#xD;&amp;#xA;d  NOLABELCHKPT      For batch programs, disables the recording of checkpoint-restart data for labeled '"</definedName>
    <definedName name="_AMO_ContentDefinition_534438786.115" hidden="1">"'code sections.&amp;#xD;&amp;#xA;d  LABELCHKPTLIB=WORK&amp;#xD;&amp;#xA;d                    Specifies the libref of the library where the checkpoint-restart data is saved for labeled code sections.&amp;#xD;&amp;#xA;d  NOLABELRESTART    Disables restart mode, which executes b'"</definedName>
    <definedName name="_AMO_ContentDefinition_534438786.116" hidden="1">"'atch programs using checkpoint-restart data collected at labeled code &amp;#xD;&amp;#xA;d                    sections.&amp;#xD;&amp;#xA;d  LEFTMARGIN=0.000 IN&amp;#xD;&amp;#xA;d                    Specifies the print margin for the left side of the page.&amp;#xD;&amp;#xA;d  LINESIZE'"</definedName>
    <definedName name="_AMO_ContentDefinition_534438786.117" hidden="1">"'=132      Specifies the line size for the SAS log and for SAS procedure output for the LISTING destination.&amp;#xD;&amp;#xA;d  LOCALEDATA=SASLOCALE&amp;#xD;&amp;#xA;d                    Specifies the location of the locale database.&amp;#xD;&amp;#xA;d  NOLOCKDOWN        Spe'"</definedName>
    <definedName name="_AMO_ContentDefinition_534438786.118" hidden="1">"'cifies that access to files and certain SAS features will not be restricted. This feature is only applicable &amp;#xD;&amp;#xA;d                    for a SAS session executing in a batch or server processing mode.&amp;#xD;&amp;#xA;d  LOGAPPLNAME=      Specifies a SAS'"</definedName>
    <definedName name="_AMO_ContentDefinition_534438786.119" hidden="1">"' session name for SAS logging.&amp;#xD;&amp;#xA;d  LOGCONFIGLOC=D:\SAS\Config\Lev1\SASApp\WorkspaceServer\logconfig.xml&amp;#xD;&amp;#xA;d                    Specifies the name of the XML configuration file or a basic logging configuration that is used to initialize '"</definedName>
    <definedName name="_AMO_ContentDefinition_534438786.12" hidden="1">"'V9 &amp;#xD;&amp;#xA;n       Physical Name: T:\produkt\kosta_sas\ksa_data_zrgbank&amp;#xD;&amp;#xA;n NOTE: Libref KSADXRQ was successfully assigned as follows: &amp;#xD;&amp;#xA;n       Engine:        V9 &amp;#xD;&amp;#xA;n       Physical Name: T:\produkt\kosta_sas\ksa_data_request&amp;'"</definedName>
    <definedName name="_AMO_ContentDefinition_534438786.120" hidden="1">"'the &amp;#xD;&amp;#xA;d                    SAS logging facility.&amp;#xD;&amp;#xA;d  NOLOGLANGCHG      Disables changing the language of the SAS log when the LOCALE= option is changed.&amp;#xD;&amp;#xA;d  NOLOGLANGENG      Write SAS log messages based on the values of the LO'"</definedName>
    <definedName name="_AMO_ContentDefinition_534438786.121" hidden="1">"'GLANGCHG, LSWLANG=, and LOCALE= options when SAS started.&amp;#xD;&amp;#xA;d  LOGPARM=WRITE=BUFFERED ROLLOVER=NONE OPEN=REPLACE&amp;#xD;&amp;#xA;d                    Specifies when SAS log files are opened, closed, and according to the LOG= system option, how they ar'"</definedName>
    <definedName name="_AMO_ContentDefinition_534438786.122" hidden="1">"'e named.&amp;#xD;&amp;#xA;d  LRECL=32767       Specifies the default logical record length to use for reading and writing external files.&amp;#xD;&amp;#xA;d  LSWLANG=LOCALE    Specifies the language for SAS log and ODS messages when the LOCALE= option is set after SA'"</definedName>
    <definedName name="_AMO_ContentDefinition_534438786.123" hidden="1">"'S starts.&amp;#xD;&amp;#xA;d  MACRO             Enables the macro facility.&amp;#xD;&amp;#xA;d  MAPEBCDICTOASCII= Specifies the transcoding table that is used to convert characters from ASCII to EBCDIC and EBCDIC to ASCII.&amp;#xD;&amp;#xA;d  MAPS=!SASROOT\maps&amp;#xD;&amp;#xA;d   '"</definedName>
    <definedName name="_AMO_ContentDefinition_534438786.124" hidden="1">"'                 Specifies the location of SAS/GRAPH map data sets.&amp;#xD;&amp;#xA;d  MAPSGFK=!SASROOT\mapsgfk&amp;#xD;&amp;#xA;d                    Specifies the location of GfK maps.&amp;#xD;&amp;#xA;d  MAPSSAS=!SASROOT\maps&amp;#xD;&amp;#xA;d                    Specifies the lo'"</definedName>
    <definedName name="_AMO_ContentDefinition_534438786.125" hidden="1">"'cation of SAS map data sets.&amp;#xD;&amp;#xA;d  NOMAUTOCOMPLOC    Does not display the autocall macro source location in the SAS log when the autocall macro is compiled.&amp;#xD;&amp;#xA;d  NOMAUTOLOCDISPLAY Disables the macro facility from displaying the autocall m'"</definedName>
    <definedName name="_AMO_ContentDefinition_534438786.126" hidden="1">"'acro source location in the log.&amp;#xD;&amp;#xA;d  NOMAUTOLOCINDES   Does not prepend the full pathname of the autocall macro source file to the autocall macro catalog entry &amp;#xD;&amp;#xA;d                    description field in the WORK.SASMACR catalog.&amp;#xD;&amp;'"</definedName>
    <definedName name="_AMO_ContentDefinition_534438786.127" hidden="1">"'#xA;t18                                                          The SAS System                           13:59 Thursday, January 28, 2021&amp;#xD;&amp;#xA;t &amp;#xD;&amp;#xA;d  MAUTOSOURCE       Enables the macro autocall feature.&amp;#xD;&amp;#xA;d  MAXSEGRATIO=75    Spec'"</definedName>
    <definedName name="_AMO_ContentDefinition_534438786.128" hidden="1">"'ifies the upper limit for the percentage of index segments that the SPD Engine identifies as containing the &amp;#xD;&amp;#xA;d                    value referenced in the WHERE expression.&amp;#xD;&amp;#xA;d  MCOMPILE          Allows new macro definitions.&amp;#xD;&amp;#xA;d'"</definedName>
    <definedName name="_AMO_ContentDefinition_534438786.129" hidden="1">"'  MCOMPILENOTE=NONE Specifies what to write to the SAS log when a macro compiles successfully.&amp;#xD;&amp;#xA;d  NOMCOVERAGE       Disables the generation of coverage analysis data for SAS macros.&amp;#xD;&amp;#xA;d  MCOVERAGELOC=     Specifies the location of the '"</definedName>
    <definedName name="_AMO_ContentDefinition_534438786.13" hidden="1">"'#xD;&amp;#xA;n NOTE: Libref KSAXRCV was successfully assigned as follows: &amp;#xD;&amp;#xA;n       Engine:        V9 &amp;#xD;&amp;#xA;n       Physical Name: T:\produkt\kosta_sas\data_raw_xlsxrcv&amp;#xD;&amp;#xA;n NOTE: Libref O01_FNDS was successfully assigned as follows: &amp;#x'"</definedName>
    <definedName name="_AMO_ContentDefinition_534438786.130" hidden="1">"'macro coverage analysis data file.&amp;#xD;&amp;#xA;d  MERGENOBY=NOWARN  Specifies the type of message that is issued when MERGE processing occurs without an associated BY statement.&amp;#xD;&amp;#xA;d  MERROR            Issues a warning message for an unresolved mac'"</definedName>
    <definedName name="_AMO_ContentDefinition_534438786.131" hidden="1">"'ro reference.&amp;#xD;&amp;#xA;d  METAAUTORESOURCES=SASApp&amp;#xD;&amp;#xA;d                    Specifies the metadata resources that are assigned when SAS starts.&amp;#xD;&amp;#xA;d  METACONNECT=      Specifies the profile from the metadata user connection profiles that is'"</definedName>
    <definedName name="_AMO_ContentDefinition_534438786.132" hidden="1">"' used to connect to the SAS Metadata &amp;#xD;&amp;#xA;d                    Server.&amp;#xD;&amp;#xA;d  METAENCRYPTALG=SASPROPRIETARY&amp;#xD;&amp;#xA;d                    Specifies the type of encryption to use to communicate with the SAS Metadata Server.&amp;#xD;&amp;#xA;d  METAEN'"</definedName>
    <definedName name="_AMO_ContentDefinition_534438786.133" hidden="1">"'CRYPTLEVEL=CREDENTIALS&amp;#xD;&amp;#xA;d                    Specifies the level of encryption that is used to communicate with the SAS Metadata Server.&amp;#xD;&amp;#xA;d  METAID=           Specifies the ID of the SAS Metadata Server.&amp;#xD;&amp;#xA;d  METAPASS=XXXXXXXX S'"</definedName>
    <definedName name="_AMO_ContentDefinition_534438786.134" hidden="1">"'pecifies the SAS Metadata Server password.&amp;#xD;&amp;#xA;d  METAPORT=8561     Specifies the TCP port for the SAS Metadata Server.&amp;#xD;&amp;#xA;d  METAPROFILE=D:\SAS\Config\Lev1\metadataConfig.xml&amp;#xD;&amp;#xA;d                    Specifies the XML document that co'"</definedName>
    <definedName name="_AMO_ContentDefinition_534438786.135" hidden="1">"'ntains SAS Metadata Server user connection profiles.&amp;#xD;&amp;#xA;d  METAPROTOCOL=BRIDGE&amp;#xD;&amp;#xA;d                    Specifies the network profile to use to connect to the SAS Metadata Server.&amp;#xD;&amp;#xA;d  METAREPOSITORY=Foundation&amp;#xD;&amp;#xA;d            '"</definedName>
    <definedName name="_AMO_ContentDefinition_534438786.136" hidden="1">"'        Specifies the name of the SAS Metadata Server Repository.&amp;#xD;&amp;#xA;d  METASERVER=sasbimeta.intern.zinl.nl&amp;#xD;&amp;#xA;d                    Specifies the host name or address of the SAS Metadata Server.&amp;#xD;&amp;#xA;d  METASPN=          Specifies the '"</definedName>
    <definedName name="_AMO_ContentDefinition_534438786.137" hidden="1">"'service principal name (SPN) for the SAS Metadata Server.&amp;#xD;&amp;#xA;d  METAUSER=         Specifies the user ID that is used to connect to the SAS Metadata Server.&amp;#xD;&amp;#xA;d  NOMEXECNOTE       Does not display the macro execution information in the SAS'"</definedName>
    <definedName name="_AMO_ContentDefinition_534438786.138" hidden="1">"' log when the macro is invoked.&amp;#xD;&amp;#xA;d  MEXECSIZE=65536   Specifies the maximum macro size that can be executed in memory.&amp;#xD;&amp;#xA;d  NOMFILE           Does not write MPRINT output to an external file.&amp;#xD;&amp;#xA;d  MINDELIMITER=     Specifies the '"</definedName>
    <definedName name="_AMO_ContentDefinition_534438786.139" hidden="1">"'character delimiter for the macro IN operator.&amp;#xD;&amp;#xA;d  NOMINOPERATOR     Disables IN logical operators in expressions.&amp;#xD;&amp;#xA;d  MINPARTSIZE=16777216&amp;#xD;&amp;#xA;d                    Specifies the minimum size of the data component partitions for S'"</definedName>
    <definedName name="_AMO_ContentDefinition_534438786.14" hidden="1">"'D;&amp;#xA;n       Engine:        V9 &amp;#xD;&amp;#xA;n       Physical Name: T:\produkt\kosta_sas\o01_delivery_fnds&amp;#xD;&amp;#xA;d    -- Sasautos information&amp;#xD;&amp;#xA;d       SASAUTOS&amp;#xD;&amp;#xA;d       SASAUTOS=(sas_mcro sasautos)&amp;#xD;&amp;#xA;d      &amp;#xD;&amp;#xA;d       T:'"</definedName>
    <definedName name="_AMO_ContentDefinition_534438786.140" hidden="1">"'PD Engine data sets.&amp;#xD;&amp;#xA;d  MISSING=.         Specifies the character to print for missing numeric values.&amp;#xD;&amp;#xA;d  NOMLOGIC          Does not trace macro execution or write the results to the SAS log.&amp;#xD;&amp;#xA;d  NOMLOGICNEST      Does not di'"</definedName>
    <definedName name="_AMO_ContentDefinition_534438786.141" hidden="1">"'splay the macro nesting information in the SAS log for MLOGIC output.&amp;#xD;&amp;#xA;d  NOMPRINT          Does not display the SAS statements that are generated by macro execution.&amp;#xD;&amp;#xA;d  NOMPRINTNEST      Does not display the macro nesting information'"</definedName>
    <definedName name="_AMO_ContentDefinition_534438786.142" hidden="1">"' from the MPRINT output in the SAS log.&amp;#xD;&amp;#xA;d  NOMRECALL         Searches the autocall libraries only once for a requested macro.&amp;#xD;&amp;#xA;d  MREPLACE          Enables updates to macro definitions in the Work library.&amp;#xD;&amp;#xA;d  MSGLEVEL=N      '"</definedName>
    <definedName name="_AMO_ContentDefinition_534438786.143" hidden="1">"'  Specifies the level of detail in SAS log messages.&amp;#xD;&amp;#xA;d  NOMSTORED         Does not search for stored compiled macros.&amp;#xD;&amp;#xA;d  MSYMTABMAX=4194304&amp;#xD;&amp;#xA;d                    Specifies the maximum amount of memory available to the macro v'"</definedName>
    <definedName name="_AMO_ContentDefinition_534438786.144" hidden="1">"'ariable symbol table or tables.&amp;#xD;&amp;#xA;d  NOMULTENVAPPL     List only operating environment fonts in the font selector window of a SAS application.&amp;#xD;&amp;#xA;d  MVARSIZE=65534    Specifies the maximum size for a macro variable that is stored in memor'"</definedName>
    <definedName name="_AMO_ContentDefinition_534438786.145" hidden="1">"'y.&amp;#xD;&amp;#xA;d  NONETENCRYPT      Does not require encryption for client/server data transfers.&amp;#xD;&amp;#xA;d  NETENCRYPTALGORITHM=SASPROPRIETARY&amp;#xD;&amp;#xA;d                    Specifies one or more algorithms to use for encrypted client/server data transf'"</definedName>
    <definedName name="_AMO_ContentDefinition_534438786.146" hidden="1">"'ers.&amp;#xD;&amp;#xA;d  NETENCRYPTKEYLEN=0&amp;#xD;&amp;#xA;d                    Specifies the key length that is used by the encryption algorithm for encrypted client/server data transfers.&amp;#xD;&amp;#xA;d  NEWS=             Specifies the location of the news file that '"</definedName>
    <definedName name="_AMO_ContentDefinition_534438786.147" hidden="1">"'is to be written to the SAS log immediately after the header.&amp;#xD;&amp;#xA;d  NONLDECSEPARATOR  Disables formatting of numeric output using the decimal separator for the locale.&amp;#xD;&amp;#xA;d  NOTES             SAS writes notes to the SAS log.&amp;#xD;&amp;#xA;t19  '"</definedName>
    <definedName name="_AMO_ContentDefinition_534438786.148" hidden="1">"'                                                        The SAS System                           13:59 Thursday, January 28, 2021&amp;#xD;&amp;#xA;t &amp;#xD;&amp;#xA;d  NUMBER            Prints the page number on the first title line of each page of SAS output.&amp;#xD;'"</definedName>
    <definedName name="_AMO_ContentDefinition_534438786.149" hidden="1">"'&amp;#xA;d  OBJECTSERVER      Enables SAS to run as an Integrated Object Model (IOM) server.&amp;#xD;&amp;#xA;d  OBS=9223372036854775807&amp;#xD;&amp;#xA;d                    Specifies the observation that is used to determine the last observation to process, or specifie'"</definedName>
    <definedName name="_AMO_ContentDefinition_534438786.15" hidden="1">"'\produkt\kosta_sas\data_raw_xlsxrcv&amp;#xD;&amp;#xA;n NOTE: Libref KSAX2018 was successfully assigned as follows: &amp;#xD;&amp;#xA;n       Engine:        V9 &amp;#xD;&amp;#xA;n       Physical Name: T:\produkt\kosta_sas\data_raw_xlsxrcv\2018&amp;#xD;&amp;#xA;n NOTE: Libref KSAX2019'"</definedName>
    <definedName name="_AMO_ContentDefinition_534438786.150" hidden="1">"'s the last &amp;#xD;&amp;#xA;d                    record to process.&amp;#xD;&amp;#xA;d  ODSDEST=AUTO      Specifies the default ODS destination.&amp;#xD;&amp;#xA;d  ODSGRAPHICS=AUTO  Specifies the setting for ODS graphics.&amp;#xD;&amp;#xA;d  NOODSLANGCHG      Disables changing the'"</definedName>
    <definedName name="_AMO_ContentDefinition_534438786.151" hidden="1">"' language of the SAS message text in ODS output when the LOCALE option is set after start &amp;#xD;&amp;#xA;d                    up.&amp;#xD;&amp;#xA;d  ODSSTYLE=AUTO     Specifies the ODS HTML default style.&amp;#xD;&amp;#xA;d  OLAPCONFIG=       Specifies the name of the XM'"</definedName>
    <definedName name="_AMO_ContentDefinition_534438786.152" hidden="1">"'L configuration file that is used to initialize an OLAP server.&amp;#xD;&amp;#xA;d  ORIENTATION=PORTRAIT&amp;#xD;&amp;#xA;d                    Specifies the paper orientation to use when printing to a printer.&amp;#xD;&amp;#xA;d  NOOVP             Disables overprinting of er'"</definedName>
    <definedName name="_AMO_ContentDefinition_534438786.153" hidden="1">"'ror messages to make them bold.&amp;#xD;&amp;#xA;d  NOPAGEBREAKINITIAL&amp;#xD;&amp;#xA;d                    Does not begin SAS log and procedure output for the LISTING destination on a new page.&amp;#xD;&amp;#xA;d  PAGENO=1          Resets the SAS output page number.&amp;#xD;&amp;#'"</definedName>
    <definedName name="_AMO_ContentDefinition_534438786.154" hidden="1">"'xA;d  PAGESIZE=60       Specifies the number of lines that compose a page of the SAS log and SAS output.&amp;#xD;&amp;#xA;d  PAPERDEST=        Specifies the name of the output bin to receive printed output.&amp;#xD;&amp;#xA;d  PAPERSIZE=A4      Specifies the paper si'"</definedName>
    <definedName name="_AMO_ContentDefinition_534438786.155" hidden="1">"'ze to use for printing.&amp;#xD;&amp;#xA;d  PAPERSOURCE=      Specifies the name of the paper bin to use for printing.&amp;#xD;&amp;#xA;d  PAPERTYPE=PLAIN   Specifies the type of paper to use for printing.&amp;#xD;&amp;#xA;d  PARM=             Specifies a parameter string th'"</definedName>
    <definedName name="_AMO_ContentDefinition_534438786.156" hidden="1">"'at is passed to an external program.&amp;#xD;&amp;#xA;d  PARMCARDS=FT15F001&amp;#xD;&amp;#xA;d                    Specifies the file reference to open when SAS encounters the PARMCARDS statement in a procedure.&amp;#xD;&amp;#xA;d  PDFACCESS         Enables screen readers to '"</definedName>
    <definedName name="_AMO_ContentDefinition_534438786.157" hidden="1">"'read PDF text and graphics.&amp;#xD;&amp;#xA;d  NOPDFASSEMBLY     Disables assembly of PDF documents.&amp;#xD;&amp;#xA;d  NOPDFCOMMENT      Disables comments in PDF documents from being modified.&amp;#xD;&amp;#xA;d  NOPDFCONTENT      Disables modification of PDF document con'"</definedName>
    <definedName name="_AMO_ContentDefinition_534438786.158" hidden="1">"'tent.&amp;#xD;&amp;#xA;d  PDFCOPY           Enables PDF document text and graphics to be copied.&amp;#xD;&amp;#xA;d  PDFFILLIN         Enables PDF forms to be filled in.&amp;#xD;&amp;#xA;d  PDFPAGELAYOUT=DEFAULT&amp;#xD;&amp;#xA;d                    Specifies the page layout for PDF'"</definedName>
    <definedName name="_AMO_ContentDefinition_534438786.159" hidden="1">"' documents.&amp;#xD;&amp;#xA;d  PDFPAGEVIEW=DEFAULT&amp;#xD;&amp;#xA;d                    Specifies the page viewing mode for PDF documents.&amp;#xD;&amp;#xA;d  PDFPASSWORD=XXXXXXXX&amp;#xD;&amp;#xA;d                    Specifies the password to use to open a PDF document and the pa'"</definedName>
    <definedName name="_AMO_ContentDefinition_534438786.16" hidden="1">"' was successfully assigned as follows: &amp;#xD;&amp;#xA;t12                                                          The SAS System                           13:59 Thursday, January 28, 2021&amp;#xD;&amp;#xA;t &amp;#xD;&amp;#xA;n       Engine:        V9 &amp;#xD;&amp;#xA;n       Ph'"</definedName>
    <definedName name="_AMO_ContentDefinition_534438786.160" hidden="1">"'ssword used by a PDF document owner.&amp;#xD;&amp;#xA;d  PDFPRINT=HRES     Specifies the resolution to print PDF documents.&amp;#xD;&amp;#xA;d  PDFSECURITY=NONE  Specifies the level of encryption to use for PDF documents.&amp;#xD;&amp;#xA;d  NOPRESENV         Specifies that '"</definedName>
    <definedName name="_AMO_ContentDefinition_534438786.161" hidden="1">"'collecting data for the preservation of the SAS environment is disabled.&amp;#xD;&amp;#xA;d  PRIMARYPROVIDERDOMAIN=&amp;#xD;&amp;#xA;d                    Specifies the domain name of the primary authentication provider.&amp;#xD;&amp;#xA;d  PRINTERPATH=      Specifies the nam'"</definedName>
    <definedName name="_AMO_ContentDefinition_534438786.162" hidden="1">"'e of a registered printer to use for Universal Printing.&amp;#xD;&amp;#xA;d  NOPRINTINIT       Preserves the procedure output file for the LISTING destination if no new output is created.&amp;#xD;&amp;#xA;d  PRINTMSGLIST      Specifies to print the entire list of mes'"</definedName>
    <definedName name="_AMO_ContentDefinition_534438786.163" hidden="1">"'sages to the SAS log.&amp;#xD;&amp;#xA;d  PROTOLIBS=NONE    Specifies the paths that PROC PROTO can use to find and register load modules.&amp;#xD;&amp;#xA;d  QUOTELENMAX       Writes a warning message to the SAS log if a quoted string exceeds the maximum length allo'"</definedName>
    <definedName name="_AMO_ContentDefinition_534438786.164" hidden="1">"'wed.&amp;#xD;&amp;#xA;d  REPLACE           Enables replacement of permanent SAS data sets.&amp;#xD;&amp;#xA;d  REUSE=NO          Specifies whether SAS reuses space when observations are added to a compressed SAS data set.&amp;#xD;&amp;#xA;d  RIGHTMARGIN=0.000 IN&amp;#xD;&amp;#xA;d  '"</definedName>
    <definedName name="_AMO_ContentDefinition_534438786.165" hidden="1">"'                  Specifies the print margin for the right side of the page.&amp;#xD;&amp;#xA;d  NORLANG           Disables SAS from executing R language statements.&amp;#xD;&amp;#xA;d  RSASIOTRANSERROR  Displays a transcoding error when illegal values are read from '"</definedName>
    <definedName name="_AMO_ContentDefinition_534438786.166" hidden="1">"'a remote application.&amp;#xD;&amp;#xA;d  RSASUSER          Opens the Sasuser library in Read-Only mode.&amp;#xD;&amp;#xA;d  S=0               Specifies the length of statements on each line of a source statement, and the length of data on lines that &amp;#xD;&amp;#xA;d     '"</definedName>
    <definedName name="_AMO_ContentDefinition_534438786.167" hidden="1">"'               follow a DATALINES statement.&amp;#xD;&amp;#xA;d  S2=0              Specifies the length of statements of each line of a source statement from an %INCLUDE statement, an AUTOEXEC= &amp;#xD;&amp;#xA;d                    file, or an autocall macro file.&amp;#'"</definedName>
    <definedName name="_AMO_ContentDefinition_534438786.168" hidden="1">"'xD;&amp;#xA;t110                                                         The SAS System                           13:59 Thursday, January 28, 2021&amp;#xD;&amp;#xA;t &amp;#xD;&amp;#xA;d  S2V=0             Specifies the column to begin reading a file with variable length '"</definedName>
    <definedName name="_AMO_ContentDefinition_534438786.169" hidden="1">"'records that is specified in an %INCLUDE &amp;#xD;&amp;#xA;d                    statement, an autoexec file, or an autocall macro.&amp;#xD;&amp;#xA;d  SASAUTOS=(sas_mcro sasautos)&amp;#xD;&amp;#xA;d                    Specifies the location of one or more autocall libraries.'"</definedName>
    <definedName name="_AMO_ContentDefinition_534438786.17" hidden="1">"'ysical Name: T:\produkt\kosta_sas\data_raw_xlsxrcv\2019&amp;#xD;&amp;#xA;n NOTE: Libref KSAX2020 was successfully assigned as follows: &amp;#xD;&amp;#xA;n       Engine:        V9 &amp;#xD;&amp;#xA;n       Physical Name: T:\produkt\kosta_sas\data_raw_xlsxrcv\2020&amp;#xD;&amp;#xA;d G'"</definedName>
    <definedName name="_AMO_ContentDefinition_534438786.170" hidden="1">"'&amp;#xD;&amp;#xA;d  SASCMD=           Specifies the command that starts a server session on a symmetric multiprocessing (SMP) computer.&amp;#xD;&amp;#xA;d  SASFRSCR=         A read-only option that contains the fileref, generated by the SASSCRIPT option,  for SAS/CO'"</definedName>
    <definedName name="_AMO_ContentDefinition_534438786.171" hidden="1">"'NNECT server sign-on &amp;#xD;&amp;#xA;d                    script files.&amp;#xD;&amp;#xA;d  SASHELP=(            &amp;quot;!SASCFG\SASCFG&amp;quot;          &amp;quot;!SASROOT\core\sashelp&amp;quot;          &amp;quot;!SASROOT\aacomp\sashelp&amp;quot;          &amp;#xD;&amp;#xA;d &amp;quot;!SASROOT\c'"</definedName>
    <definedName name="_AMO_ContentDefinition_534438786.172" hidden="1">"'as\sashelp&amp;quot;          &amp;quot;!SASROOT\cmp\sashelp&amp;quot;          &amp;quot;!SASROOT\graph\sashelp&amp;quot;          &amp;quot;!SASROOT\inttech\sashelp&amp;quot;        &amp;#xD;&amp;#xA;d   &amp;quot;!SASROOT\mlearning\sashelp&amp;quot;          &amp;quot;!SASROOT\spdsclient\sashelp'"</definedName>
    <definedName name="_AMO_ContentDefinition_534438786.173" hidden="1">"'&amp;quot;          &amp;quot;!SASROOT\stat\sashelp&amp;quot;          )&amp;#xD;&amp;#xA;d                    Specifies the location of the Sashelp library.&amp;#xD;&amp;#xA;d  SASMSTORE=        Specifies the libref of a SAS catalog for stored compiled SAS macros.&amp;#xD;&amp;#xA;d  S'"</definedName>
    <definedName name="_AMO_ContentDefinition_534438786.174" hidden="1">"'ASSCRIPT=        Specifies one or more locations of SAS/CONNECT server sign-on script files.&amp;#xD;&amp;#xA;d  SASUSER=C:\Users\HES\Documents\My SAS Files\9.4&amp;#xD;&amp;#xA;d                    Specifies a libref or a path that identifies a library for the user''"</definedName>
    <definedName name="_AMO_ContentDefinition_534438786.175" hidden="1">"'s profile catalog.&amp;#xD;&amp;#xA;d  SECPACKAGE=Negotiate&amp;#xD;&amp;#xA;d                    Specifies the security package that the IOM server uses to authenticate incoming client connections.&amp;#xD;&amp;#xA;d  SECPACKAGELIST=Kerberos,NTLM&amp;#xD;&amp;#xA;d                 '"</definedName>
    <definedName name="_AMO_ContentDefinition_534438786.176" hidden="1">"'   Specifies the security authentication packages that are used by the server.&amp;#xD;&amp;#xA;d  SEQ=8             Specifies the length of the numeric portion of the sequence field in input source lines or data lines.&amp;#xD;&amp;#xA;d  SERROR            Issues a '"</definedName>
    <definedName name="_AMO_ContentDefinition_534438786.177" hidden="1">"'warning message when a macro variable reference does not match a macro variable.&amp;#xD;&amp;#xA;d  SERVICESBASEURL=  Specifies the URL for services.&amp;#xD;&amp;#xA;d  SESSREF=CASAUTO   Identify the name to associate with a generated CAS session.&amp;#xD;&amp;#xA;d  NOSET'"</definedName>
    <definedName name="_AMO_ContentDefinition_534438786.178" hidden="1">"'INIT         Disables PROC SETINIT to prevent updating site licensing information.&amp;#xD;&amp;#xA;d  SHARESESSIONCNTL=SERVER&amp;#xD;&amp;#xA;d                    Specifies whether the SAS/SHARE server has one or multiple connections to clients.&amp;#xD;&amp;#xA;d  SIGNONW'"</definedName>
    <definedName name="_AMO_ContentDefinition_534438786.179" hidden="1">"'AIT        Executes the SIGNON statement synchronously, signing on clients to the server one at a time.&amp;#xD;&amp;#xA;d  SKIP=0            Specifies the number of lines to skip at the top of each page of SAS output for the LISTING destination.&amp;#xD;&amp;#xA;d  '"</definedName>
    <definedName name="_AMO_ContentDefinition_534438786.18" hidden="1">"'LOBAL KSA_APPL T:\produkt\kosta_sas\&amp;#xD;&amp;#xA;d GLOBAL KSA_DATA T:\produkt\kosta_sas\&amp;#xD;&amp;#xA;d GLOBAL KSA_IBHR T:\produkt\kosta_sas\&amp;#xD;&amp;#xA;d GLOBAL SASWORKLOCATION &amp;quot;W:\WORK\_TD35288_DC1SRVSAS01P_\Prc2/&amp;quot;&amp;#xD;&amp;#xA;d GLOBAL WPATH W:\WORK\_'"</definedName>
    <definedName name="_AMO_ContentDefinition_534438786.180" hidden="1">"'SOLUTIONS         Displays the Solutions menu in SAS windows.&amp;#xD;&amp;#xA;d  SORTDUP=PHYSICAL  Specifies whether PROC SORT removes duplicate variables based on the DROP and KEEP options or on all data set &amp;#xD;&amp;#xA;d                    variables.&amp;#xD;&amp;#x'"</definedName>
    <definedName name="_AMO_ContentDefinition_534438786.181" hidden="1">"'A;d  SORTEQUALS        PROC SORT maintains the relative position in the output data set for observations with identical BY-variable &amp;#xD;&amp;#xA;d                    values.&amp;#xD;&amp;#xA;d  SORTSEQ=          Specifies a language-specific collating sequence f'"</definedName>
    <definedName name="_AMO_ContentDefinition_534438786.182" hidden="1">"'or the SORT and SQL procedures.&amp;#xD;&amp;#xA;d  SORTSIZE=68719476736&amp;#xD;&amp;#xA;d                    Specifies the amount of memory that is available to the SORT procedure.&amp;#xD;&amp;#xA;d  NOSORTVALIDATE    SORT does not verify whether a data set is sorted acco'"</definedName>
    <definedName name="_AMO_ContentDefinition_534438786.183" hidden="1">"'rding to the variables in the BY statement.&amp;#xD;&amp;#xA;d  SOURCE            Writes program source statements to the SAS log.&amp;#xD;&amp;#xA;d  NOSOURCE2         Does not write secondary source statements from included files to the SAS log.&amp;#xD;&amp;#xA;d  NOSPDEF'"</definedName>
    <definedName name="_AMO_ContentDefinition_534438786.184" hidden="1">"'ILECACHE   Disables caching of opened SPD Engine files.&amp;#xD;&amp;#xA;d  SPDEINDEXSORTSIZE=33554432&amp;#xD;&amp;#xA;d                    Specifies the memory size for sorting index values.&amp;#xD;&amp;#xA;d  SPDEMAXTHREADS=0  Specifies the maximum number of threads that'"</definedName>
    <definedName name="_AMO_ContentDefinition_534438786.185" hidden="1">"' the SPD Engine can spawn for I/O processing.&amp;#xD;&amp;#xA;d  SPDEPARALLELREAD=NO&amp;#xD;&amp;#xA;d                    Enables or disables SPD Engine parallel reads when no WHERE clause is in effect.&amp;#xD;&amp;#xA;d  SPDESORTSIZE=33554432&amp;#xD;&amp;#xA;d                  '"</definedName>
    <definedName name="_AMO_ContentDefinition_534438786.186" hidden="1">"'  Specifies the memory size that is used for sorting by the SPD Engine.&amp;#xD;&amp;#xA;d  SPDEUTILLOC=      Specifies one or more locations where the SPD Engine can temporarily store utility files.&amp;#xD;&amp;#xA;d  SPDEWHEVAL=COST   Specifies the WHERE statement'"</definedName>
    <definedName name="_AMO_ContentDefinition_534438786.187" hidden="1">"' evaluation process for the SPD Engine.&amp;#xD;&amp;#xA;d  NOSPOOL           Does not write SAS statements to a utility data set in the Work library.&amp;#xD;&amp;#xA;d  SQLCONSTDATETIME  PROC SQL replaces references to the DATE, TIME, DATETIME, and TODAY functions '"</definedName>
    <definedName name="_AMO_ContentDefinition_534438786.188" hidden="1">"'with their equivalent constant &amp;#xD;&amp;#xA;d                    values before a query executes.&amp;#xD;&amp;#xA;d  SQLGENERATION=(NONE DBMS='TERADATA DB2 ORACLE NETEZZA ASTER GREENPLM HADOOP SAPHANA IMPALA HAWQ POSTGRES REDSHIFT SQLSVR VERTICA')&amp;#xD;&amp;#xA;d    '"</definedName>
    <definedName name="_AMO_ContentDefinition_534438786.189" hidden="1">"'                Specifies whether and when SAS procedures generate SQL for in-database processing of source data.&amp;#xD;&amp;#xA;d  NOSQLIPONEATTEMPT Allows an SQL query to continue processing when an implicit pass-through request fails.&amp;#xD;&amp;#xA;d  SQLMAPP'"</definedName>
    <definedName name="_AMO_ContentDefinition_534438786.19" hidden="1">"'TD35288_DC1SRVSAS01P_\Prc2&amp;#xD;&amp;#xA;d GLOBAL _CLIENTAPP 'SAS Add-In for Microsoft Office'&amp;#xD;&amp;#xA;d GLOBAL _CLIENTAPPABBREV AMO&amp;#xD;&amp;#xA;d GLOBAL _CLIENTMACHINE 'BASIS-1346'&amp;#xD;&amp;#xA;d GLOBAL _CLIENTUSERID 'HES'&amp;#xD;&amp;#xA;d GLOBAL _CLIENTUSERNAME 'Eve'"</definedName>
    <definedName name="_AMO_ContentDefinition_534438786.190" hidden="1">"'UTTO=SAS_PUT&amp;#xD;&amp;#xA;d                    Specifies the PUT function mapping to SQL.&amp;#xD;&amp;#xA;d  SQLREDUCEPUT=DBMS For PROC SQL, specifies the engine type to use to optimize a PUT function in a query.&amp;#xD;&amp;#xA;t111                                    '"</definedName>
    <definedName name="_AMO_ContentDefinition_534438786.191" hidden="1">"'                     The SAS System                           13:59 Thursday, January 28, 2021&amp;#xD;&amp;#xA;t &amp;#xD;&amp;#xA;d  SQLREDUCEPUTOBS=0 For PROC SQL, specifies the minimum number of observations that must be in a table for PROC SQL to optimize the &amp;#'"</definedName>
    <definedName name="_AMO_ContentDefinition_534438786.192" hidden="1">"'xD;&amp;#xA;d                    PUT function in a query.&amp;#xD;&amp;#xA;d  SQLREDUCEPUTVALUES=0&amp;#xD;&amp;#xA;d                    For PROC SQL, specifies the maximum number of SAS format values that can exist in a PUT function expression to &amp;#xD;&amp;#xA;d            '"</definedName>
    <definedName name="_AMO_ContentDefinition_534438786.193" hidden="1">"'        optimize the PUT function in a query.&amp;#xD;&amp;#xA;d  SQLREMERGE        PROC SQL processes queries that use remerged data.&amp;#xD;&amp;#xA;d  SQLUNDOPOLICY=REQUIRED&amp;#xD;&amp;#xA;d                    Specifies how PROC SQL handles updated data if errors occur'"</definedName>
    <definedName name="_AMO_ContentDefinition_534438786.194" hidden="1">"' while you are updating data.&amp;#xD;&amp;#xA;d  NOSSLCLIENTAUTH   Does not require the server to perform client authentication for a server connection.&amp;#xD;&amp;#xA;d  NOSSLCRLCHECK     Does not check the Certificate Revocation List (CRL) when a digital certifi'"</definedName>
    <definedName name="_AMO_ContentDefinition_534438786.195" hidden="1">"'cate is validated.&amp;#xD;&amp;#xA;d  SSLMINPROTOCOL=   Specifies the minimum TLS or SSL protocol that can be negotiated when using OpenSSL.&amp;#xD;&amp;#xA;d  SSLMODE=          Specifies the TLS version and the cipher suites for SSL.&amp;#xD;&amp;#xA;d  NOSSPI            '"</definedName>
    <definedName name="_AMO_ContentDefinition_534438786.196" hidden="1">"'Does not use Security Support Provider Interface for single sign-on connections to IOM servers.&amp;#xD;&amp;#xA;d  NOSTARTLIB        Does not assign user-defined permanent librefs when SAS starts.&amp;#xD;&amp;#xA;d  NOSTEPCHKPT       Disables recording of checkpoin'"</definedName>
    <definedName name="_AMO_ContentDefinition_534438786.197" hidden="1">"'t-restart data for DATA and PROC steps for batch programs.&amp;#xD;&amp;#xA;d  STEPCHKPTLIB=WORK Specifies the libref of the library where checkpoint-restart data for DATA and PROC steps is saved.&amp;#xD;&amp;#xA;d  NOSTEPRESTART     Disables restart mode which exec'"</definedName>
    <definedName name="_AMO_ContentDefinition_534438786.198" hidden="1">"'utes batch programs using checkpoint-restart data collected for DATA and PROC &amp;#xD;&amp;#xA;d                    steps in a prior execution.&amp;#xD;&amp;#xA;d  STRIPESIZE=       Specifies path and size pairs to identify I/O device stripe size.  Stripe size indic'"</definedName>
    <definedName name="_AMO_ContentDefinition_534438786.199" hidden="1">"'ates page size when creating &amp;#xD;&amp;#xA;d                    a data set or utility file.&amp;#xD;&amp;#xA;d  SUMSIZE=0         Specifies a limit on the amount of memory that is available for data summarization procedures when class &amp;#xD;&amp;#xA;d                 '"</definedName>
    <definedName name="_AMO_ContentDefinition_534438786.2" hidden="1">"'"" imgX=""0"" redirect=""False""&gt;_x000D_
  &lt;files /&gt;_x000D_
  &lt;parents /&gt;_x000D_
  &lt;children /&gt;_x000D_
  &lt;param n=""AMO_Version"" v=""7.1"" /&gt;_x000D_
  &lt;param n=""RawValues"" v=""True"" /&gt;_x000D_
  &lt;param n=""Log"" v=""﻿t11                                                          The SA'"</definedName>
    <definedName name="_AMO_ContentDefinition_534438786.20" hidden="1">"'rs, H.'&amp;#xD;&amp;#xA;d GLOBAL _CLIENTVERSION '7.100.5.6182'&amp;#xD;&amp;#xA;d GLOBAL _EG_WORKSPACEINIT 1&amp;#xD;&amp;#xA;d GLOBAL _MSOFFICECLIENT Excel&amp;#xD;&amp;#xA;d GLOBAL _SASHOSTNAME 'DC1SRVSAS01P.intern.zinl.nl'&amp;#xD;&amp;#xA;d GLOBAL _SASSERVERNAME 'SASApp'&amp;#xD;&amp;#xA;d GLO'"</definedName>
    <definedName name="_AMO_ContentDefinition_534438786.200" hidden="1">"'   variables are active.&amp;#xD;&amp;#xA;d  SVGAUTOPLAY       Starts animation when the page is loaded in the browser.&amp;#xD;&amp;#xA;d  NOSVGCONTROLBUTTONS&amp;#xD;&amp;#xA;d                    Does not display the paging control buttons and an index in a multipage SVG d'"</definedName>
    <definedName name="_AMO_ContentDefinition_534438786.201" hidden="1">"'ocument.&amp;#xD;&amp;#xA;d  SVGFADEIN=0       Specifies the number of seconds for the fade-in effect for a graph.&amp;#xD;&amp;#xA;d  SVGFADEMODE=OVERLAP&amp;#xD;&amp;#xA;d                    Specifies whether to use sequential frames or to overlap frames for the fade-in ef'"</definedName>
    <definedName name="_AMO_ContentDefinition_534438786.202" hidden="1">"'fect of a graph.&amp;#xD;&amp;#xA;d  SVGFADEOUT=0      Specifies the number of seconds for a graph to fade out of view.&amp;#xD;&amp;#xA;d  SVGHEIGHT=        Specifies the height of the viewport. Specifies the value of the height attribute of the outermost SVG elemen'"</definedName>
    <definedName name="_AMO_ContentDefinition_534438786.203" hidden="1">"'t.&amp;#xD;&amp;#xA;d  NOSVGMAGNIFYBUTTON&amp;#xD;&amp;#xA;d                    Disables the SVG magnifier tool.&amp;#xD;&amp;#xA;d  SVGPRESERVEASPECTRATIO=&amp;#xD;&amp;#xA;d                    Specifies whether to force uniform scaling of SVG output. Specifies the preserveAspectRa'"</definedName>
    <definedName name="_AMO_ContentDefinition_534438786.204" hidden="1">"'tio attribute on the &amp;#xD;&amp;#xA;d                    outermost SVG element.&amp;#xD;&amp;#xA;d  SVGTITLE=         Specifies the text in the title bar of the SVG output. Specifies the value of the TITLE element in the SVG file.&amp;#xD;&amp;#xA;d  SVGVIEWBOX=       Spe'"</definedName>
    <definedName name="_AMO_ContentDefinition_534438786.205" hidden="1">"'cifies the coordinates, width, and height that are used to set the viewBox attribute on the outermost SVG &amp;#xD;&amp;#xA;d                    element.&amp;#xD;&amp;#xA;d  SVGWIDTH=         Specifies the width of the viewport. Specifies the value of the width attri'"</definedName>
    <definedName name="_AMO_ContentDefinition_534438786.206" hidden="1">"'bute of the outermost SVG element.&amp;#xD;&amp;#xA;d  SVGX=             Specifies the x-axis coordinate of one corner of the rectangular region for an embedded SVG element. Specifies &amp;#xD;&amp;#xA;d                    the x attribute in the outermost SVG element'"</definedName>
    <definedName name="_AMO_ContentDefinition_534438786.207" hidden="1">"'.&amp;#xD;&amp;#xA;d  SVGY=             Specifies the y-axis coordinate of one corner of the rectangular region for an embedded SVG element. Specifies &amp;#xD;&amp;#xA;d                    the y attribute in the outermost SVG element.&amp;#xD;&amp;#xA;d  NOSYMBOLGEN       D'"</definedName>
    <definedName name="_AMO_ContentDefinition_534438786.208" hidden="1">"'oes not display the results of resolving macro variable references in the SAS log.&amp;#xD;&amp;#xA;d  SYNCHIO           Requires that data set I/O must be completed before other logical SAS tasks can be executed.&amp;#xD;&amp;#xA;d  NOSYNTAXCHECK     Disables syntax'"</definedName>
    <definedName name="_AMO_ContentDefinition_534438786.209" hidden="1">"' check mode for multiple steps in non-interactive or batch SAS sessions.&amp;#xD;&amp;#xA;d  SYSPARM=          Specifies a character string that can be passed to SAS programs.&amp;#xD;&amp;#xA;d  SYSPRINTFONT=     Specifies the default font to use for printing.&amp;#xD;&amp;'"</definedName>
    <definedName name="_AMO_ContentDefinition_534438786.21" hidden="1">"'BAL _METAUSER HES@internzinl&amp;#xD;&amp;#xA;d AUTOMATIC AFDSID 0&amp;#xD;&amp;#xA;d AUTOMATIC AFDSNAME &amp;#xD;&amp;#xA;d AUTOMATIC AFLIB &amp;#xD;&amp;#xA;d AUTOMATIC AFSTR1 &amp;#xD;&amp;#xA;d AUTOMATIC AFSTR2 &amp;#xD;&amp;#xA;d AUTOMATIC FSPBDV &amp;#xD;&amp;#xA;d AUTOMATIC SYSADDRBITS 64&amp;#xD;&amp;#xA;d'"</definedName>
    <definedName name="_AMO_ContentDefinition_534438786.210" hidden="1">"'#xA;d  NOSYSRPUTSYNC     Sets the %SYSRPUT macro variables in the client session when a synchronization point is encountered.&amp;#xD;&amp;#xA;d  TBUFSIZE=0        Specifies the size of the buffer that is used by SAS applications to transfer client/server dat'"</definedName>
    <definedName name="_AMO_ContentDefinition_534438786.211" hidden="1">"'a across a &amp;#xD;&amp;#xA;d                    network.&amp;#xD;&amp;#xA;d  TCPLISTENTIME=300 Specifies the amount of time that a SAS/CONNECT server listens for a client to connect before terminating the &amp;#xD;&amp;#xA;d                    CONNECT server session.&amp;#xD;&amp;'"</definedName>
    <definedName name="_AMO_ContentDefinition_534438786.212" hidden="1">"'#xA;d  TCPPORTFIRST=0    Specifies the first value in a range of TCP/IP ports for a client to use to connect to a server.&amp;#xD;&amp;#xA;d  TCPPORTLAST=0     Specifies the last value in a range of TCP/IP ports for a client to use to connect to a server.&amp;#xD'"</definedName>
    <definedName name="_AMO_ContentDefinition_534438786.213" hidden="1">"';&amp;#xA;d  TENANTID=         Specifies a name that identifies a tenant in a multi-tenant environment.&amp;#xD;&amp;#xA;d  NOTERMINAL        Does not associate a terminal with a SAS session.&amp;#xD;&amp;#xA;d  TERMSTMT=         Specifies the SAS statement to execute wh'"</definedName>
    <definedName name="_AMO_ContentDefinition_534438786.214" hidden="1">"'en SAS terminates.&amp;#xD;&amp;#xA;t112                                                         The SAS System                           13:59 Thursday, January 28, 2021&amp;#xD;&amp;#xA;t &amp;#xD;&amp;#xA;d  TEXTURELOC=!SASROOT\common\textures&amp;#xD;&amp;#xA;d                  '"</definedName>
    <definedName name="_AMO_ContentDefinition_534438786.215" hidden="1">"'  Specifies the location of textures and images that are used by ODS styles.&amp;#xD;&amp;#xA;d  THREADS           Uses threaded processing for SAS applications that support it.&amp;#xD;&amp;#xA;d  TIMEZONE=&amp;quot;GMT+01:00&amp;quot;&amp;#xD;&amp;#xA;d                    Specifie'"</definedName>
    <definedName name="_AMO_ContentDefinition_534438786.216" hidden="1">"'s a time zone.&amp;#xD;&amp;#xA;d  TOOLSMENU         Displays the Tools menu in SAS windows.&amp;#xD;&amp;#xA;d  TOPMARGIN=0.000 IN&amp;#xD;&amp;#xA;d                    Specifies the print margin at the top of the page.&amp;#xD;&amp;#xA;d  TRAINLOC=         Specifies the URL for SA'"</definedName>
    <definedName name="_AMO_ContentDefinition_534438786.217" hidden="1">"'S online training courses.&amp;#xD;&amp;#xA;d  TRANTAB=(lat1lat1,lat1lat1,wlt1_ucs,wlt1_lcs,wlt1_ccl,,,)&amp;#xD;&amp;#xA;d                    Specifies the translation table catalog entries.&amp;#xD;&amp;#xA;d  TSID=             Specifies a logical server metadata object th'"</definedName>
    <definedName name="_AMO_ContentDefinition_534438786.218" hidden="1">"'at identifies a table service definition.&amp;#xD;&amp;#xA;d  UBUFNO=10         Specifies the number of utility file buffers.&amp;#xD;&amp;#xA;d  UBUFSIZE=65536    Specifies the size of utility file buffers.&amp;#xD;&amp;#xA;d  NOUNIVERSALPRINT  Disables Universal Printing a'"</definedName>
    <definedName name="_AMO_ContentDefinition_534438786.219" hidden="1">"'nd uses Windows printing.&amp;#xD;&amp;#xA;d  UPRINTCOMPRESSION Enables compression of files that are created by some Universal Printers and SAS/GRAPH devices.&amp;#xD;&amp;#xA;d  URLENCODING=SESSION&amp;#xD;&amp;#xA;d                    Specifies whether the argument to the'"</definedName>
    <definedName name="_AMO_ContentDefinition_534438786.22" hidden="1">"' AUTOMATIC SYSBUFFR &amp;#xD;&amp;#xA;d AUTOMATIC SYSCC 0&amp;#xD;&amp;#xA;d AUTOMATIC SYSCHARWIDTH 1&amp;#xD;&amp;#xA;d AUTOMATIC SYSCMD &amp;#xD;&amp;#xA;d AUTOMATIC SYSDATASTEPPHASE &amp;#xD;&amp;#xA;d AUTOMATIC SYSDATE 28JAN21&amp;#xD;&amp;#xA;d AUTOMATIC SYSDATE9 28JAN2021&amp;#xD;&amp;#xA;d AUTOMATIC'"</definedName>
    <definedName name="_AMO_ContentDefinition_534438786.220" hidden="1">"' URLENCODE function and to the URLDECODE function is interpreted using the &amp;#xD;&amp;#xA;d                    SAS session encoding or UTF-8 encoding.&amp;#xD;&amp;#xA;d  USER=             Specifies the default permanent library to use for one-level SAS data set n'"</definedName>
    <definedName name="_AMO_ContentDefinition_534438786.221" hidden="1">"'ames.&amp;#xD;&amp;#xA;d  UTILLOC=WORK      Specifies one or more file system locations in which threaded applications can store utility files.&amp;#xD;&amp;#xA;d  UUIDCOUNT=100     Specifies the number of UUIDs to acquire from the UUID Generator Daemon.&amp;#xD;&amp;#xA;d  '"</definedName>
    <definedName name="_AMO_ContentDefinition_534438786.222" hidden="1">"'UUIDGENDHOST=     Specifies the host and port, or the LDAP URL that the UUID Generator Daemon runs on.&amp;#xD;&amp;#xA;d  V6CREATEUPDATE=NOTE&amp;#xD;&amp;#xA;d                    Specifies the type of message to write to the SAS log when Version 6 data sets are cre'"</definedName>
    <definedName name="_AMO_ContentDefinition_534438786.223" hidden="1">"'ated or updated.&amp;#xD;&amp;#xA;d  VALIDFMTNAME=LONG Specifies the maximum size that user-created formats and informat names can be before an error or warning is &amp;#xD;&amp;#xA;d                    issued.&amp;#xD;&amp;#xA;d  VALIDMEMNAME=EXTEND&amp;#xD;&amp;#xA;d              '"</definedName>
    <definedName name="_AMO_ContentDefinition_534438786.224" hidden="1">"'      Specifies the rules for naming SAS data sets, SAS data views, and item stores.&amp;#xD;&amp;#xA;d  VALIDVARNAME=ANY  Specifies the rules for valid SAS variable names that can be created and processed during a SAS session.&amp;#xD;&amp;#xA;d  VARINITCHK=NOTE   S'"</definedName>
    <definedName name="_AMO_ContentDefinition_534438786.225" hidden="1">"'pecifies the type of message to write to the SAS log when a variable is not initialized.&amp;#xD;&amp;#xA;d  VARLENCHK=WARN    Specifies the type of message to write to the SAS log when the length of the variable that is being read is &amp;#xD;&amp;#xA;d             '"</definedName>
    <definedName name="_AMO_ContentDefinition_534438786.226" hidden="1">"'       longer than the length that is defined for the variable.&amp;#xD;&amp;#xA;d  VBUFSIZE=65536    Specifies the buffer size for a view.&amp;#xD;&amp;#xA;d  VIEWMENU          Displays the View menu in SAS windows.&amp;#xD;&amp;#xA;d  VNFERR            SAS issues an error '"</definedName>
    <definedName name="_AMO_ContentDefinition_534438786.227" hidden="1">"'message when a BY variable exists in one data set but not another when the other data set is &amp;#xD;&amp;#xA;d                    _NULL_.&amp;#xD;&amp;#xA;d  WORK=W:\WORK\_TD35288_DC1SRVSAS01P_\Prc2&amp;#xD;&amp;#xA;d                    Specifies the libref or location of '"</definedName>
    <definedName name="_AMO_ContentDefinition_534438786.228" hidden="1">"'the Work library.&amp;#xD;&amp;#xA;d  WORKINIT          At SAS invocation, erases files that exist from a previous SAS session in an existing Work library.&amp;#xD;&amp;#xA;d  WORKTERM          Erases the Work files when SAS terminates.&amp;#xD;&amp;#xA;d  YEARCUTOFF=1926   '"</definedName>
    <definedName name="_AMO_ContentDefinition_534438786.229" hidden="1">"'Specifies the first year of a 100-year span that is used by date informats and functions to read a two-digit &amp;#xD;&amp;#xA;d                    year.&amp;#xD;&amp;#xA;d  _LAST_=WORK._PRODSAVAIL&amp;#xD;&amp;#xA;d                    Specifies the most recently created dat'"</definedName>
    <definedName name="_AMO_ContentDefinition_534438786.23" hidden="1">"' SYSDAY Thursday&amp;#xD;&amp;#xA;d AUTOMATIC SYSDEVIC ACTIVEX&amp;#xD;&amp;#xA;d AUTOMATIC SYSDMG 0&amp;#xD;&amp;#xA;d AUTOMATIC SYSDSN WORK    _PRODSAVAIL                                                        &amp;#xD;&amp;#xA;d AUTOMATIC SYSENCODING wlatin1&amp;#xD;&amp;#xA;d AUTOMATIC '"</definedName>
    <definedName name="_AMO_ContentDefinition_534438786.230" hidden="1">"'a set.&amp;#xD;&amp;#xA;d &amp;#xD;&amp;#xA;d Host Options:&amp;#xD;&amp;#xA;d &amp;#xD;&amp;#xA;d  ACCESSIBILITY=STANDARD&amp;#xD;&amp;#xA;d                    Specifies whether accessibility features are enabled in the Customize Tool dialog box and in some Properties &amp;#xD;&amp;#xA;d          '"</definedName>
    <definedName name="_AMO_ContentDefinition_534438786.231" hidden="1">"'          dialog boxes.&amp;#xD;&amp;#xA;d  ALIGNSASIOFILES   Aligns SAS files on a page boundary for improved performance.&amp;#xD;&amp;#xA;d  ALTLOG=           Specifies the location for a copy of the SAS log when SAS is running in batch mode.&amp;#xD;&amp;#xA;d  ALTPRINT='"</definedName>
    <definedName name="_AMO_ContentDefinition_534438786.232" hidden="1">"'         Specifies the location for a copy of the SAS procedure output when SAS is running in batch mode.&amp;#xD;&amp;#xA;d  AUTHPROVIDERDOMAIN=&amp;#xD;&amp;#xA;d                    Specifies the authentication provider that is associated with a domain.&amp;#xD;&amp;#xA;d '"</definedName>
    <definedName name="_AMO_ContentDefinition_534438786.233" hidden="1">"' AUTHSERVER=       Specifies the domain server that finds and authenticates secure server logins.&amp;#xD;&amp;#xA;d  AWSCONTROL=(SYSTEMMENU MINMAX TITLE)&amp;#xD;&amp;#xA;t113                                                         The SAS System                    '"</definedName>
    <definedName name="_AMO_ContentDefinition_534438786.234" hidden="1">"'       13:59 Thursday, January 28, 2021&amp;#xD;&amp;#xA;t &amp;#xD;&amp;#xA;d                    Specifies whether the main SAS window includes a title bar, a system control menu, and minimize and maximize &amp;#xD;&amp;#xA;d                    buttons.&amp;#xD;&amp;#xA;d  AWSDEF=0'"</definedName>
    <definedName name="_AMO_ContentDefinition_534438786.235" hidden="1">"' 0 100 100&amp;#xD;&amp;#xA;d                    Specifies the location and dimensions of the main SAS window when SAS initializes.&amp;#xD;&amp;#xA;d  AWSMENU           Displays the menu bar in the main SAS window.&amp;#xD;&amp;#xA;d  AWSMENUMERGE      Embeds menu items tha'"</definedName>
    <definedName name="_AMO_ContentDefinition_534438786.236" hidden="1">"'t are specific to Windows in the main menus.&amp;#xD;&amp;#xA;d  AWSTITLE=         Specifies the text that appears in the title bar of the main SAS window.&amp;#xD;&amp;#xA;d  COMAUX1=          Specifies the first alternate communications access method.&amp;#xD;&amp;#xA;d  C'"</definedName>
    <definedName name="_AMO_ContentDefinition_534438786.237" hidden="1">"'OMAUX2=          Specifies the second alternate communications access method.&amp;#xD;&amp;#xA;d  COMDEF=(BOTTOM CENTER)&amp;#xD;&amp;#xA;d                    Specifies the location where the SAS Command window is displayed by default.&amp;#xD;&amp;#xA;d  CONFIG=( &amp;quot;D:\S'"</definedName>
    <definedName name="_AMO_ContentDefinition_534438786.238" hidden="1">"'AS\Config\Lev1\SASApp\WorkspaceServer\sasv9.cfg&amp;quot; &amp;quot;D:\SAS\Config\Lev1\SASApp\sasv9.cfg&amp;quot; &amp;#xD;&amp;#xA;d &amp;quot;D:\SAS\SASHome\SASFoundation\9.4\sasv9.cfg&amp;quot; &amp;quot;D:\SAS\SASHome\SASFoundation\9.4\nls\en\sasv9.cfg&amp;quot; &amp;#xD;&amp;#xA;d &amp;quot;D:'"</definedName>
    <definedName name="_AMO_ContentDefinition_534438786.239" hidden="1">"'\SAS\Config\Lev1\SASApp\sasv9_usermods.cfg&amp;quot; &amp;quot;D:\SAS\Config\Lev1\SASApp\WorkspaceServer\sasv9_usermods.cfg&amp;quot; )&amp;#xD;&amp;#xA;d                    Specifies the configuration file that is used when initializing or overriding the values of SAS s'"</definedName>
    <definedName name="_AMO_ContentDefinition_534438786.24" hidden="1">"'SYSENDIAN LITTLE&amp;#xD;&amp;#xA;d AUTOMATIC SYSENV BACK&amp;#xD;&amp;#xA;d AUTOMATIC SYSERR 0&amp;#xD;&amp;#xA;d AUTOMATIC SYSERRORTEXT &amp;#xD;&amp;#xA;d AUTOMATIC SYSFILRC 0&amp;#xD;&amp;#xA;d AUTOMATIC SYSHOSTINFOLONG X64_SRV16 WIN 10.0.14393  Server&amp;#xD;&amp;#xA;d AUTOMATIC SYSHOSTNAME D'"</definedName>
    <definedName name="_AMO_ContentDefinition_534438786.240" hidden="1">"'ystem options.&amp;#xD;&amp;#xA;d  NODBCS            Disables double-byte character sets.&amp;#xD;&amp;#xA;d  DBCSLANG=NONE     Specifies a double-byte character set language.&amp;#xD;&amp;#xA;d  DBCSTYPE=NONE     Specifies the encoding method to use for a double-byte charac'"</definedName>
    <definedName name="_AMO_ContentDefinition_534438786.241" hidden="1">"'ter set.&amp;#xD;&amp;#xA;d  ECHO=             Specifies the message to be echoed to the SAS log while initializing SAS.&amp;#xD;&amp;#xA;d  EMAILDLG=NATIVE   Specifies whether to use the native e-mail dialog box that is provided by your e-mail application or the e-m'"</definedName>
    <definedName name="_AMO_ContentDefinition_534438786.242" hidden="1">"'ail &amp;#xD;&amp;#xA;d                    dialog box that is provided by SAS.&amp;#xD;&amp;#xA;d  EMAILSYS=SMTP     Specifies the e-mail protocol to use for sending electronic mail.&amp;#xD;&amp;#xA;d  ENCODING=WLATIN1  Specifies the default character-set encoding for the S'"</definedName>
    <definedName name="_AMO_ContentDefinition_534438786.243" hidden="1">"'AS session.&amp;#xD;&amp;#xA;d  ENHANCEDEDITOR    Invokes the Enhanced Editor when SAS starts.&amp;#xD;&amp;#xA;d  FILELOCKWAIT=0    Specifies the number of seconds that SAS will wait for a locked file.&amp;#xD;&amp;#xA;d  FILELOCKWAITMAX=600&amp;#xD;&amp;#xA;d                    Sp'"</definedName>
    <definedName name="_AMO_ContentDefinition_534438786.244" hidden="1">"'ecifies the number of seconds that SAS waits for a locked file to become available.&amp;#xD;&amp;#xA;d  FILTERLIST=       Specifies an alternative set of file filter specifications to use for the Open and Save As dialog boxes.&amp;#xD;&amp;#xA;d  FONT=             Sp'"</definedName>
    <definedName name="_AMO_ContentDefinition_534438786.245" hidden="1">"'ecifies a font to use for SAS windows.&amp;#xD;&amp;#xA;d  FONTALIAS=        Assigns a Windows font to one of the SAS fonts.&amp;#xD;&amp;#xA;d  NOFULLSTIMER      Does not write performance statistics to the SAS log.&amp;#xD;&amp;#xA;d  HELPLOC=(            &amp;quot;!SASROOT\co'"</definedName>
    <definedName name="_AMO_ContentDefinition_534438786.246" hidden="1">"'re\help&amp;quot;          &amp;quot;!MYSASFILES\classdoc&amp;quot;          )&amp;#xD;&amp;#xA;d                    Specifies the location of the text and index files for the facility that is used to view the online SAS Help and &amp;#xD;&amp;#xA;d                    Documentat'"</definedName>
    <definedName name="_AMO_ContentDefinition_534438786.247" hidden="1">"'ion.&amp;#xD;&amp;#xA;d  HELPREGISTER=     Registers help files to access from the main SAS window Help menu.&amp;#xD;&amp;#xA;d  HOSTPRINT         Prints using Windows printing.&amp;#xD;&amp;#xA;d  NOICON            Restores the main SAS window.&amp;#xD;&amp;#xA;d  JREOPTIONS=(    '"</definedName>
    <definedName name="_AMO_ContentDefinition_534438786.248" hidden="1">"'         -DPFS_TEMPLATE=D:\SAS\SASHome\SASFoundation\9.4\tkjava\sasmisc\qrpfstpt.xml          &amp;#xD;&amp;#xA;d -Djava.class.path=D:\SAS\SASHome\SASVersionedJarRepository\eclipse\plugins\sas.launcher.jar          &amp;#xD;&amp;#xA;d -Djava.security.auth.login.confi'"</definedName>
    <definedName name="_AMO_ContentDefinition_534438786.249" hidden="1">"'g=D:\SAS\SASHome\SASFoundation\9.4\tkjava\sasmisc\sas.login.config          &amp;#xD;&amp;#xA;d -Djava.security.policy=D:\SAS\SASHome\SASFoundation\9.4\tkjava\sasmisc\sas.policy          &amp;#xD;&amp;#xA;d -Djava.system.class.loader=com.sas.app.AppClassLoader       '"</definedName>
    <definedName name="_AMO_ContentDefinition_534438786.25" hidden="1">"'C1SRVSAS01P&amp;#xD;&amp;#xA;d AUTOMATIC SYSINCLUDEFILEDEVICE DISK    &amp;#xD;&amp;#xA;d AUTOMATIC SYSINCLUDEFILEDIR T:\produkt\kosta_sas\sas_admin&amp;#xD;&amp;#xA;d AUTOMATIC SYSINCLUDEFILEFILEREF &amp;#xD;&amp;#xA;d AUTOMATIC SYSINCLUDEFILENAME xls_autoexec.sas&amp;#xD;&amp;#xA;d AUTOMA'"</definedName>
    <definedName name="_AMO_ContentDefinition_534438786.250" hidden="1">"'   &amp;#xD;&amp;#xA;d -Dlog4j.configuration=file:/D:/SAS/SASHome/SASFoundation/9.4/tkjava/sasmisc/sas.log4j.properties          &amp;#xD;&amp;#xA;d -Dsas.app.class.path=D:\SAS\SASHome\SASVersionedJarRepository\eclipse\plugins\tkjava.jar          &amp;#xD;&amp;#xA;d -Dsas.ex'"</definedName>
    <definedName name="_AMO_ContentDefinition_534438786.251" hidden="1">"'t.config=D:\SAS\SASHome\SASFoundation\9.4\tkjava\sasmisc\sas.java.ext.config          &amp;#xD;&amp;#xA;d -Dsas.jre.libjvm=D:\SAS\SASHome\SASPrivateJavaRuntimeEnvironment\9.4\jre\bin\server\jvm.dll          &amp;#xD;&amp;#xA;d -Dtkj.app.launch.config=D:\SAS\SASHome\S'"</definedName>
    <definedName name="_AMO_ContentDefinition_534438786.252" hidden="1">"'ASVersionedJarRepository\picklist          -Xms128m          -Xmx128m           )&amp;#xD;&amp;#xA;d                    Specifies the Java Runtime Environment options for SAS.&amp;#xD;&amp;#xA;d  LOADMEMSIZE=0     Specifies a suggested amount of memory that is needed'"</definedName>
    <definedName name="_AMO_ContentDefinition_534438786.253" hidden="1">"' for executable programs loaded by SAS.&amp;#xD;&amp;#xA;d  LOCALE=NL_NL      Specifies a set of attributes in a SAS session that reflect the language, local conventions, and culture for a &amp;#xD;&amp;#xA;d                    geographical region.&amp;#xD;&amp;#xA;d  LOG=  '"</definedName>
    <definedName name="_AMO_ContentDefinition_534438786.254" hidden="1">"'            Specifies a location for the SAS log when SAS is running in batch mode.&amp;#xD;&amp;#xA;d  MAXMEMQUERY=0     Specifies the maximum amount of memory that is allocated for procedures.&amp;#xD;&amp;#xA;d  MEMBLKSZ=16777216 Specifies the memory block size fo'"</definedName>
    <definedName name="_AMO_ContentDefinition_534438786.255" hidden="1">"'r Windows memory-based libraries.&amp;#xD;&amp;#xA;d  MEMCACHE=0        Specifies to use the memory-based libraries as a SAS file cache.&amp;#xD;&amp;#xA;d  NOMEMLIB          Does not process the Work library as a memory-based library.&amp;#xD;&amp;#xA;d  MEMMAXSZ=2147483648'"</definedName>
    <definedName name="_AMO_ContentDefinition_534438786.256" hidden="1">"'&amp;#xD;&amp;#xA;d                    Specifies the maximum amount of memory to allocate for using memory-based libraries.&amp;#xD;&amp;#xA;t114                                                         The SAS System                           13:59 Thursday, January '"</definedName>
    <definedName name="_AMO_ContentDefinition_534438786.257" hidden="1">"'28, 2021&amp;#xD;&amp;#xA;t &amp;#xD;&amp;#xA;d  MEMSIZE=137438953472&amp;#xD;&amp;#xA;d                    Specifies the limit on the amount of virtual memory that can be used during a SAS session.&amp;#xD;&amp;#xA;d  MSG=(            &amp;quot;!SASROOT\core\sasmsg&amp;quot;          &amp;quot'"</definedName>
    <definedName name="_AMO_ContentDefinition_534438786.258" hidden="1">"';!SASROOT\accelmva\sasmsg&amp;quot;          &amp;quot;!SASROOT\access\sasmsg&amp;quot;          &amp;#xD;&amp;#xA;d &amp;quot;!SASROOT\cas\sasmsg&amp;quot;          &amp;quot;!SASROOT\cmp\sasmsg&amp;quot;          &amp;quot;!SASROOT\graph\sasmsg&amp;quot;          &amp;quot;!SASROOT\inttech\sasmsg'"</definedName>
    <definedName name="_AMO_ContentDefinition_534438786.259" hidden="1">"'&amp;quot;          &amp;#xD;&amp;#xA;d &amp;quot;!SASROOT\lasreng\sasmsg&amp;quot;          &amp;quot;!SASROOT\mtrb\sasmsg&amp;quot;          &amp;quot;!SASROOT\scoreaccel\sasmsg&amp;quot;          &amp;#xD;&amp;#xA;d &amp;quot;!SASROOT\spdsclient\sasmsg&amp;quot;          )&amp;#xD;&amp;#xA;d                '"</definedName>
    <definedName name="_AMO_ContentDefinition_534438786.26" hidden="1">"'TIC SYSINDEX 5&amp;#xD;&amp;#xA;d AUTOMATIC SYSINFO 0&amp;#xD;&amp;#xA;d AUTOMATIC SYSJOBID 35288&amp;#xD;&amp;#xA;d AUTOMATIC SYSLAST WORK._PRODSAVAIL&amp;#xD;&amp;#xA;d AUTOMATIC SYSLCKRC 0&amp;#xD;&amp;#xA;d AUTOMATIC SYSLIBRC 0&amp;#xD;&amp;#xA;d AUTOMATIC SYSLOGAPPLNAME &amp;#xD;&amp;#xA;t13          '"</definedName>
    <definedName name="_AMO_ContentDefinition_534438786.260" hidden="1">"'    Specifies the path to the library that contains SAS messages.&amp;#xD;&amp;#xA;d  NOMSGCASE         Specifies that SAS writes notes, warning, and error messages in mixed casing.&amp;#xD;&amp;#xA;d  NONLSCOMPATMODE   Encodes data using the SAS session encoding.&amp;#x'"</definedName>
    <definedName name="_AMO_ContentDefinition_534438786.261" hidden="1">"'D;&amp;#xA;d  NUMKEYS=12        Specifies the number of available function keys.&amp;#xD;&amp;#xA;d  NUMMOUSEKEYS=3    Specifies the number of mouse buttons that SAS displays in the KEYS window.&amp;#xD;&amp;#xA;d  NOOPLIST          Does not write SAS system option setti'"</definedName>
    <definedName name="_AMO_ContentDefinition_534438786.262" hidden="1">"'ngs to the SAS log.&amp;#xD;&amp;#xA;d  PATH=(             &amp;quot;!SASROOT\core\sasexe&amp;quot;          &amp;quot;!SASROOT\aacomp\sasexe&amp;quot;          &amp;quot;!SASROOT\aastatistics\sasexe&amp;quot;          &amp;#xD;&amp;#xA;d &amp;quot;!SASROOT\accelmva\sasexe&amp;quot;          &amp;quot;'"</definedName>
    <definedName name="_AMO_ContentDefinition_534438786.263" hidden="1">"'!SASROOT\access\sasexe&amp;quot;          &amp;quot;!SASROOT\analyticcmn\sasexe&amp;quot;          &amp;#xD;&amp;#xA;d &amp;quot;!SASROOT\baseui\sasexe&amp;quot;          &amp;quot;!SASROOT\cas\sasexe&amp;quot;          &amp;quot;!SASROOT\casconnctsub\sasexe&amp;quot;          &amp;quot;!SASROOT\cm'"</definedName>
    <definedName name="_AMO_ContentDefinition_534438786.264" hidden="1">"'p\sasexe&amp;quot;      &amp;#xD;&amp;#xA;d     &amp;quot;!SASROOT\dmscore\sasexe&amp;quot;          &amp;quot;!SASROOT\econometrics\sasexe&amp;quot;          &amp;quot;!SASROOT\etscomp\sasexe&amp;quot;          &amp;#xD;&amp;#xA;d &amp;quot;!SASROOT\forecast\sasexe&amp;quot;          &amp;quot;!SASROOT\gr'"</definedName>
    <definedName name="_AMO_ContentDefinition_534438786.265" hidden="1">"'aph\sasexe&amp;quot;          &amp;quot;!SASROOT\hadoopbasics\sasexe&amp;quot;          &amp;quot;!SASROOT\hps\sasexe&amp;quot;  &amp;#xD;&amp;#xA;d         &amp;quot;!SASROOT\hpstat\sasexe&amp;quot;          &amp;quot;!SASROOT\inttech\sasexe&amp;quot;          &amp;quot;!SASROOT\lasreng\sasexe&amp;quo'"</definedName>
    <definedName name="_AMO_ContentDefinition_534438786.266" hidden="1">"'t;          &amp;#xD;&amp;#xA;d &amp;quot;!SASROOT\mlearning\sasexe&amp;quot;          &amp;quot;!SASROOT\mtrb\sasexe&amp;quot;          &amp;quot;!SASROOT\optimization\sasexe&amp;quot;          &amp;#xD;&amp;#xA;d &amp;quot;!SASROOT\prochttp\sasexe&amp;quot;          &amp;quot;!SASROOT\scoreaccel\sase'"</definedName>
    <definedName name="_AMO_ContentDefinition_534438786.267" hidden="1">"'xe&amp;quot;          &amp;quot;!SASROOT\spdsclient\sasexe&amp;quot;          &amp;#xD;&amp;#xA;d &amp;quot;!SASROOT\stat\sasexe&amp;quot;          &amp;quot;!SASROOT\statcomp\sasexe&amp;quot;          &amp;quot;!SASROOT\textmine\sasexe&amp;quot;          &amp;quot;!SASROOT\tsmodel\sasexe&amp;quot;   &amp;'"</definedName>
    <definedName name="_AMO_ContentDefinition_534438786.268" hidden="1">"'#xD;&amp;#xA;d        &amp;quot;!SASROOT\tsreconcile\sasexe&amp;quot;          &amp;quot;!SASROOT\tstimeinfo\sasexe&amp;quot;           )&amp;#xD;&amp;#xA;d                    Specifies one or more search paths for SAS executable files.&amp;#xD;&amp;#xA;d  PFKEY=(WIN)       Specifies wh'"</definedName>
    <definedName name="_AMO_ContentDefinition_534438786.269" hidden="1">"'ich set of function keys to designate as the primary set of function keys.&amp;#xD;&amp;#xA;d  PRINT=            Specifies a location for SAS output when running in batch mode.&amp;#xD;&amp;#xA;d  NOPRNGETLIST      Does not recognize printers that are attached to the'"</definedName>
    <definedName name="_AMO_ContentDefinition_534438786.27" hidden="1">"'                                                The SAS System                           13:59 Thursday, January 28, 2021&amp;#xD;&amp;#xA;t &amp;#xD;&amp;#xA;d AUTOMATIC SYSMACRONAME &amp;#xD;&amp;#xA;d AUTOMATIC SYSMAXLONG 2147483647&amp;#xD;&amp;#xA;d AUTOMATIC SYSMENV S&amp;#xD;&amp;#xA'"</definedName>
    <definedName name="_AMO_ContentDefinition_534438786.270" hidden="1">"' system.&amp;#xD;&amp;#xA;d  PRTABORTDLGS=BOTH Specifies when to display the Print Abort dialog box.&amp;#xD;&amp;#xA;d  NOPRTPERSISTDEFAULT&amp;#xD;&amp;#xA;d                    SAS uses the default printer.&amp;#xD;&amp;#xA;d  PRTSETFORMS       Include the Use Forms checkbox in th'"</definedName>
    <definedName name="_AMO_ContentDefinition_534438786.271" hidden="1">"'e Print Setup dialog box.&amp;#xD;&amp;#xA;d  REALMEMSIZE=0     Specifies the amount of real memory SAS can expect to allocate.&amp;#xD;&amp;#xA;d  REGISTER=         Adds an application to the Tools menu in the main SAS window.&amp;#xD;&amp;#xA;d  RESOURCESLOC=(             '"</definedName>
    <definedName name="_AMO_ContentDefinition_534438786.272" hidden="1">"'&amp;quot;D:\SAS\SASHome\SASFoundation\9.4\core\resource&amp;quot;           )&amp;#xD;&amp;#xA;d                    Specifies a directory location of the files that contain SAS resources.&amp;#xD;&amp;#xA;d  RTRACE=NONE       Produces a list of resources that are read or lo'"</definedName>
    <definedName name="_AMO_ContentDefinition_534438786.273" hidden="1">"'aded during a SAS session.&amp;#xD;&amp;#xA;d  RTRACELOC=        Specifies the pathname of the file to which the list of resources that are read or loaded during a SAS session &amp;#xD;&amp;#xA;d                    is written.&amp;#xD;&amp;#xA;d  SASCONTROL=(SYSTEMMENU MINMA'"</definedName>
    <definedName name="_AMO_ContentDefinition_534438786.274" hidden="1">"'X)&amp;#xD;&amp;#xA;d                    Specifies whether the SAS application windows include system and control menus, and minimize and maximize &amp;#xD;&amp;#xA;d                    buttons.&amp;#xD;&amp;#xA;d  SASINITIALFOLDER=D:\SAS\Config\Lev1\SASApp&amp;#xD;&amp;#xA;d       '"</definedName>
    <definedName name="_AMO_ContentDefinition_534438786.275" hidden="1">"'             When SAS starts, changes the working folder and the default folder for the Open and Save As dialog boxes to a &amp;#xD;&amp;#xA;d                    specified folder.&amp;#xD;&amp;#xA;d  NOSCROLLBARFLASH  Disables mouse and keyboard focus on the scroll b'"</definedName>
    <definedName name="_AMO_ContentDefinition_534438786.276" hidden="1">"'ar to eliminate cursor flashing.&amp;#xD;&amp;#xA;d  SET=[FT15F001 = 'FT15F001.DAT'] [SASROOT = &amp;quot;D:\SAS\SASHome\SASFoundation\9.4&amp;quot;] [SASHOME = &amp;quot;D:\SAS\SASHome&amp;quot;] [SASAUTOS = (          &amp;#xD;&amp;#xA;d           &amp;quot;!SASROOT\core\sasmacro&amp;quot'"</definedName>
    <definedName name="_AMO_ContentDefinition_534438786.277" hidden="1">"';          &amp;quot;!SASROOT\aacomp\sasmacro&amp;quot;          &amp;quot;!SASROOT\accelmva\sasmacro&amp;quot;          &amp;#xD;&amp;#xA;d &amp;quot;!SASROOT\dmscore\sasmacro&amp;quot;          &amp;quot;!SASROOT\graph\sasmacro&amp;quot;          &amp;quot;!SASROOT\hps\sasmacro&amp;quot;         '"</definedName>
    <definedName name="_AMO_ContentDefinition_534438786.278" hidden="1">"' &amp;#xD;&amp;#xA;d &amp;quot;!SASROOT\inttech\sasmacro&amp;quot;          &amp;quot;!SASROOT\lasreng\sasmacro&amp;quot;          &amp;quot;!SASROOT\mlearning\sasmacro&amp;quot;          &amp;#xD;&amp;#xA;d &amp;quot;!SASROOT\stat\sasmacro&amp;quot;          )] [SAMPSIO = (                    &amp;quo'"</definedName>
    <definedName name="_AMO_ContentDefinition_534438786.279" hidden="1">"'t;!SASROOT\core\sample&amp;quot;          &amp;quot;!SASROOT\access\sample&amp;quot;       &amp;#xD;&amp;#xA;d    &amp;quot;!SASROOT\accesssample\sample&amp;quot;          &amp;quot;!SASROOT\graph\sample&amp;quot;          &amp;quot;!SASROOT\hps\sample&amp;quot;          &amp;quot;!SASROOT\hpstat\s'"</definedName>
    <definedName name="_AMO_ContentDefinition_534438786.28" hidden="1">"';d AUTOMATIC SYSMSG &amp;#xD;&amp;#xA;d AUTOMATIC SYSNCPU 4                   &amp;#xD;&amp;#xA;d AUTOMATIC SYSNOBS 8&amp;#xD;&amp;#xA;d AUTOMATIC SYSODSESCAPECHAR 03&amp;#xD;&amp;#xA;d AUTOMATIC SYSODSGRAPHICS 0&amp;#xD;&amp;#xA;d AUTOMATIC SYSODSPATH  WORK.TEMPLAT(UPDATE) SASUSER.TEMPLAT('"</definedName>
    <definedName name="_AMO_ContentDefinition_534438786.280" hidden="1">"'ample&amp;quot; &amp;#xD;&amp;#xA;d          &amp;quot;!SASROOT\inttech\sample&amp;quot;          &amp;quot;!SASROOT\stat\sample&amp;quot;          )] [SAMPSRC = (                    &amp;#xD;&amp;#xA;d &amp;quot;!SASROOT\core\sample&amp;quot;          &amp;quot;!SASROOT\access\sample&amp;quot;        '"</definedName>
    <definedName name="_AMO_ContentDefinition_534438786.281" hidden="1">"'  &amp;quot;!SASROOT\accesssample\sample&amp;quot;          &amp;quot;!SASROOT\graph\sample&amp;quot;   &amp;#xD;&amp;#xA;d        &amp;quot;!SASROOT\hps\sample&amp;quot;          &amp;quot;!SASROOT\hpstat\sample&amp;quot;          &amp;quot;!SASROOT\inttech\sample&amp;quot;          &amp;quot;!SASROOT'"</definedName>
    <definedName name="_AMO_ContentDefinition_534438786.282" hidden="1">"'\stat\sample&amp;quot;   &amp;#xD;&amp;#xA;d        )] [INSTALL = (                    )] [MYSASFILES = &amp;quot;?FOLDERID_Documents\My SAS Files\9.4&amp;quot;] [SASCFG = &amp;#xD;&amp;#xA;d &amp;quot;D:\SAS\SASHome\SASFoundation\9.4\nls\en&amp;quot;] [SAS_NO_RANDOM_ACCESS = &amp;quot;1&amp;qu'"</definedName>
    <definedName name="_AMO_ContentDefinition_534438786.283" hidden="1">"'ot;] [SAS_ODSG_CRENDER_PATH = &amp;#xD;&amp;#xA;d &amp;quot;D:\SAS\SASHome\SASODSGraphicsCRenderer\9.45&amp;quot;] [APFMTLIB = &amp;quot;SASEnvironment/SASFormats&amp;quot;]&amp;#xD;&amp;#xA;d                    Defines a SAS environment variable.&amp;#xD;&amp;#xA;d  NOSGIO            Disab'"</definedName>
    <definedName name="_AMO_ContentDefinition_534438786.284" hidden="1">"'les the Scatter/Gather I/O feature.&amp;#xD;&amp;#xA;t115                                                         The SAS System                           13:59 Thursday, January 28, 2021&amp;#xD;&amp;#xA;t &amp;#xD;&amp;#xA;d  SLEEPCNTL=NO      Specifies whether SAS prevent'"</definedName>
    <definedName name="_AMO_ContentDefinition_534438786.285" hidden="1">"'s Windows from going into sleep mode.&amp;#xD;&amp;#xA;d  SLEEPWINDOW       Enables the SLEEP window.&amp;#xD;&amp;#xA;d  SORTANOM=         Specifies options for the host sort utility.&amp;#xD;&amp;#xA;d  SORTCUT=0         Specifies the data size in number of observations ab'"</definedName>
    <definedName name="_AMO_ContentDefinition_534438786.286" hidden="1">"'ove which SAS uses the host sort instead of the internal SAS &amp;#xD;&amp;#xA;d                    sort.&amp;#xD;&amp;#xA;d  SORTCUTP=0        Specifies the data size in bytes above which SAS uses the host sort instead of the internal SAS sort.&amp;#xD;&amp;#xA;d  SORTDEV= '"</definedName>
    <definedName name="_AMO_ContentDefinition_534438786.287" hidden="1">"'         Specifies the pathname that is used for temporary files that are created by the host sort utility.&amp;#xD;&amp;#xA;d  SORTNAME=         Specifies the name of the host sort utility.&amp;#xD;&amp;#xA;d  SORTPARM=         Specifies the parameters for the host '"</definedName>
    <definedName name="_AMO_ContentDefinition_534438786.288" hidden="1">"'sort utility.&amp;#xD;&amp;#xA;d  SORTPGM=BEST      Specifies whether to use the SAS sort utility or the host sort utility or to let SAS choose the sort utility.&amp;#xD;&amp;#xA;d  NOSPLASH          Does not display the splash screen (logo screen) when SAS starts.&amp;#'"</definedName>
    <definedName name="_AMO_ContentDefinition_534438786.289" hidden="1">"'xD;&amp;#xA;d  SPLASHLOC=        Specifies the location of the splash screen (logo screen) bitmap that appears when SAS starts.&amp;#xD;&amp;#xA;d  SSLCERTISS=       Specifies the name of the issuer of the digital certificate that SSL should use.&amp;#xD;&amp;#xA;d  SSLC'"</definedName>
    <definedName name="_AMO_ContentDefinition_534438786.29" hidden="1">"'READ) SASHELP.TMPLMST(READ)&amp;#xD;&amp;#xA;d AUTOMATIC SYSPARM &amp;#xD;&amp;#xA;d AUTOMATIC SYSPRINTTOLOG &amp;#xD;&amp;#xA;d AUTOMATIC SYSPRINTTOLIST &amp;#xD;&amp;#xA;d AUTOMATIC SYSPROCESSID 41DCB8AEA9ACCCCD4018000000000000&amp;#xD;&amp;#xA;d AUTOMATIC SYSPROCESSMODE SAS Workspace Ser'"</definedName>
    <definedName name="_AMO_ContentDefinition_534438786.290" hidden="1">"'ERTSERIAL=    Specifies the serial number of the digital certificate that SSL should use.&amp;#xD;&amp;#xA;d  SSLCERTSUBJ=      Specifies the subject name of the digital certificate that SSL should use.&amp;#xD;&amp;#xA;d  STIMEFMT=(NLDATM2. HMS TIMEAMPM KB MEMFULL T'"</definedName>
    <definedName name="_AMO_ContentDefinition_534438786.291" hidden="1">"'SFULL NC)&amp;#xD;&amp;#xA;d                    Specifies the format that is used to display the FULLSTIMER and STIMER output for timestamp, memory, CPU and &amp;#xD;&amp;#xA;d                    elapsed time statistics.&amp;#xD;&amp;#xA;d  STIMER            Writes real and '"</definedName>
    <definedName name="_AMO_ContentDefinition_534438786.292" hidden="1">"'CPU time to the SAS log.&amp;#xD;&amp;#xA;d  SYSGUIFONT=       Specifies a font to use for the button text and the descriptive text.&amp;#xD;&amp;#xA;d  SYSIN=            Specifies the SAS program to execute in batch.&amp;#xD;&amp;#xA;d  SYSPRINT=         Specifies a destina'"</definedName>
    <definedName name="_AMO_ContentDefinition_534438786.293" hidden="1">"'tion printer for printing SAS output.&amp;#xD;&amp;#xA;d  TOOLDEF=(TOP RIGHT)&amp;#xD;&amp;#xA;d                    Specifies the Toolbox display location.&amp;#xD;&amp;#xA;d  NOUPRINTMENUSWITCH&amp;#xD;&amp;#xA;d                    Disables the Universal Printing commands on the Fi'"</definedName>
    <definedName name="_AMO_ContentDefinition_534438786.294" hidden="1">"'le menu.&amp;#xD;&amp;#xA;d  USERCONFIG        Process .sasv9.cfg and sasv9.cfg configuration files in user's home directory.&amp;#xD;&amp;#xA;d  USERICON=         Specifies the pathname of the resource file that is associated with the user-defined icon.&amp;#xD;&amp;#xA;d  '"</definedName>
    <definedName name="_AMO_ContentDefinition_534438786.295" hidden="1">"'NOVERBOSE         Does not write start-up system options to the SAS log.&amp;#xD;&amp;#xA;d  NOWEBUI           Disables Web enhancements.&amp;#xD;&amp;#xA;d  NOWINDOWSMENU     Disables the Window menu in the main window if NOAWSMENUMERGE is specified.&amp;#xD;&amp;#xA;d  XCM'"</definedName>
    <definedName name="_AMO_ContentDefinition_534438786.296" hidden="1">"'D              Enables the X command in SAS.&amp;#xD;&amp;#xA;d  NOXMIN            Starts the application that is specified in the X command in the default active state.&amp;#xD;&amp;#xA;d  XSYNC             Windows commands execute synchronously with SAS.&amp;#xD;&amp;#xA;d'"</definedName>
    <definedName name="_AMO_ContentDefinition_534438786.297" hidden="1">"'  XWAIT             The DOS shell closes and returns to SAS after EXIT is entered on the command line.&amp;#xD;&amp;#xA;n NOTE: PROCEDURE OPTIONS used (Total process time):&amp;#xD;&amp;#xA;n       real time           0.06 seconds&amp;#xD;&amp;#xA;n       cpu time           '"</definedName>
    <definedName name="_AMO_ContentDefinition_534438786.298" hidden="1">"' 0.00 seconds&amp;#xD;&amp;#xA;n       &amp;#xD;&amp;#xA;s 54       !       RUN;&amp;#xD;&amp;#xA;n &amp;#xD;&amp;#xA;s 55         &amp;#xD;&amp;#xA;"" /&gt;_x000D_
  &lt;param n=""ServerName"" v=""SASApp"" /&gt;_x000D_
  &lt;param n=""ClassName"" v=""SAS.OfficeAddin.SasProgram"" /&gt;_x000D_
  &lt;param n=""NoVisuals"" v=""'"</definedName>
    <definedName name="_AMO_ContentDefinition_534438786.299" hidden="1">"'1"" /&gt;_x000D_
  &lt;param n=""DisplayName"" v=""Admin_Include_xls_autoexec (3)"" /&gt;_x000D_
  &lt;param n=""DisplayType"" v=""SAS-programma"" /&gt;_x000D_
  &lt;param n=""Code"" v=""%include &amp;quot;T:\produkt\kosta_sas\sas_admin\xls_autoexec.sas&amp;quot;  ;&amp;#xA;"" /&gt;_x000D_
  &lt;param n=""View'"</definedName>
    <definedName name="_AMO_ContentDefinition_534438786.3" hidden="1">"'S System                           13:59 Thursday, January 28, 2021&amp;#xD;&amp;#xA;t &amp;#xD;&amp;#xA;s 1          ;*';*&amp;quot;;*/;quit;run;&amp;#xD;&amp;#xA;s 2          OPTIONS PAGENO=MIN;&amp;#xD;&amp;#xA;s 3          OPTIONS NOCARDIMAGE;&amp;#xD;&amp;#xA;s 4          OPTIONS DEV=Activ'"</definedName>
    <definedName name="_AMO_ContentDefinition_534438786.30" hidden="1">"'ver&amp;#xD;&amp;#xA;d AUTOMATIC SYSPROCESSNAME Object Server&amp;#xD;&amp;#xA;d AUTOMATIC SYSPROCNAME &amp;#xD;&amp;#xA;d AUTOMATIC SYSRC 0&amp;#xD;&amp;#xA;d AUTOMATIC SYSSCP WIN&amp;#xD;&amp;#xA;d AUTOMATIC SYSSCPL X64_SRV16&amp;#xD;&amp;#xA;d AUTOMATIC SYSSITE 70112398&amp;#xD;&amp;#xA;d AUTOMATIC SYSS'"</definedName>
    <definedName name="_AMO_ContentDefinition_534438786.300" hidden="1">"'ableInTaskPane"" v=""1"" /&gt;_x000D_
&lt;/ContentDefinition&gt;'"</definedName>
    <definedName name="_AMO_ContentDefinition_534438786.31" hidden="1">"'IZEOFLONG 4&amp;#xD;&amp;#xA;d AUTOMATIC SYSSIZEOFPTR 8&amp;#xD;&amp;#xA;d AUTOMATIC SYSSIZEOFUNICODE 2&amp;#xD;&amp;#xA;d AUTOMATIC SYSSTARTID &amp;#xD;&amp;#xA;d AUTOMATIC SYSSTARTNAME &amp;#xD;&amp;#xA;d AUTOMATIC SYSTCPIPHOSTNAME DC1SRVSAS01P&amp;#xD;&amp;#xA;d AUTOMATIC SYSTIME 13:59&amp;#xD;&amp;#xA;'"</definedName>
    <definedName name="_AMO_ContentDefinition_534438786.32" hidden="1">"'d AUTOMATIC SYSTIMEZONE GMT+01:00&amp;#xD;&amp;#xA;d AUTOMATIC SYSTIMEZONEIDENT ETC/GMT-1&amp;#xD;&amp;#xA;d AUTOMATIC SYSTIMEZONEOFFSET 3600&amp;#xD;&amp;#xA;d AUTOMATIC SYSUSERID HES&amp;#xD;&amp;#xA;d AUTOMATIC SYSVER 9.4     &amp;#xD;&amp;#xA;d AUTOMATIC SYSVLONG 9.04.01M6P110718&amp;#xD;&amp;#'"</definedName>
    <definedName name="_AMO_ContentDefinition_534438786.33" hidden="1">"'xA;d AUTOMATIC SYSVLONG4 9.04.01M6P11072018&amp;#xD;&amp;#xA;d AUTOMATIC SYSWARNINGTEXT &amp;#xD;&amp;#xA;s 50         &amp;#xD;&amp;#xA;s 51         ODS _all_ CLOSE;&amp;#xD;&amp;#xA;s 52         ODS LISTING;&amp;#xD;&amp;#xA;s 53         &amp;#xD;&amp;#xA;s 54         QUIT;&amp;#xD;&amp;#xA;n &amp;#xD;&amp;#xA;d'"</definedName>
    <definedName name="_AMO_ContentDefinition_534438786.34" hidden="1">"'     SAS (r) Proprietary Software Release 9.4  TS1M6&amp;#xD;&amp;#xA;d &amp;#xD;&amp;#xA;d &amp;#xD;&amp;#xA;d Portable Options:&amp;#xD;&amp;#xA;d &amp;#xD;&amp;#xA;d  NOACCESSIBLECHECK Do not detect and log ODS output that is not accessible.&amp;#xD;&amp;#xA;d  NOACCESSIBLEGRAPH Do not create ac'"</definedName>
    <definedName name="_AMO_ContentDefinition_534438786.35" hidden="1">"'cessible ODS graphics by default.&amp;#xD;&amp;#xA;d  NOACCESSIBLEPDF   Do not create accessible PDF files by default.&amp;#xD;&amp;#xA;d  NOACCESSIBLETABLE Do not create accessible tables for enabled procedures, by default.&amp;#xD;&amp;#xA;d  ANIMATION=STOP    Specifies wh'"</definedName>
    <definedName name="_AMO_ContentDefinition_534438786.36" hidden="1">"'ether to start or stop animation.&amp;#xD;&amp;#xA;d  ANIMDURATION=MIN  Specifies the number of seconds that each animation frame displays.&amp;#xD;&amp;#xA;d  ANIMLOOP=YES      Specifies the number of iterations that animated images repeat.&amp;#xD;&amp;#xA;d  ANIMOVERLAY  '"</definedName>
    <definedName name="_AMO_ContentDefinition_534438786.37" hidden="1">"'     Specifies that animation frames are overlaid in order to view all frames.&amp;#xD;&amp;#xA;d  APPEND=           Specifies an option=value pair to insert the value at the end of the existing option value.&amp;#xD;&amp;#xA;d  APPLETLOC=D:\SAS\SASHome\SASGraphJavaA'"</definedName>
    <definedName name="_AMO_ContentDefinition_534438786.38" hidden="1">"'pplets\9.4&amp;#xD;&amp;#xA;d                    Specifies the location of Java applets, which is typically a URL.&amp;#xD;&amp;#xA;d  ARMAGENT=         Specifies an ARM agent (which is an executable module or keyword, such as LOG4SAS) that contains a specific &amp;#xD;&amp;'"</definedName>
    <definedName name="_AMO_ContentDefinition_534438786.39" hidden="1">"'#xA;t14                                                          The SAS System                           13:59 Thursday, January 28, 2021&amp;#xD;&amp;#xA;t &amp;#xD;&amp;#xA;d                    implementation of the ARM API.&amp;#xD;&amp;#xA;d  ARMLOC=ARMLOG.LOG Specifies'"</definedName>
    <definedName name="_AMO_ContentDefinition_534438786.4" hidden="1">"'eX;&amp;#xD;&amp;#xA;s 5          ODS LISTING CLOSE;&amp;#xD;&amp;#xA;s 6          FILENAME fr102 TEMP;&amp;#xD;&amp;#xA;s 7          %let wpath=%sysfunc(pathname(work));&amp;#xD;&amp;#xA;s 8          %let _MSOFFICECLIENT=Excel;&amp;#xD;&amp;#xA;s 9          ODS tagsets.SASREPORT13 BODY=fr1'"</definedName>
    <definedName name="_AMO_ContentDefinition_534438786.40" hidden="1">"' the location of the ARM log.&amp;#xD;&amp;#xA;d  ARMSUBSYS=(ARM_NONE)&amp;#xD;&amp;#xA;d                    Specifies the SAS ARM subsystems to enable or disable.&amp;#xD;&amp;#xA;d  AUTOCORRECT       Automatically corrects misspelled procedure names and keywords, and globa'"</definedName>
    <definedName name="_AMO_ContentDefinition_534438786.41" hidden="1">"'l statement names.&amp;#xD;&amp;#xA;d  AUTOEXEC=D:\SAS\Config\Lev1\SASApp\WorkspaceServer\autoexec.sas&amp;#xD;&amp;#xA;d                    Specifies the location of the SAS AUTOEXEC files.&amp;#xD;&amp;#xA;d  AUTOSAVELOC=      Specifies the location of the Program Editor a'"</definedName>
    <definedName name="_AMO_ContentDefinition_534438786.42" hidden="1">"'uto-saved file.&amp;#xD;&amp;#xA;d  NOAUTOSIGNON      Disables a SAS/CONNECT client from automatically submitting the SIGNON command remotely with the RSUBMIT command.&amp;#xD;&amp;#xA;d  BINDING=DEFAULT   Specifies the binding edge type of duplexed printed output.&amp;#'"</definedName>
    <definedName name="_AMO_ContentDefinition_534438786.43" hidden="1">"'xD;&amp;#xA;d  BOMFILE           Writes the byte order mark (BOM) prefix when a Unicode-encoded file is written to an external file.&amp;#xD;&amp;#xA;d  BOTTOMMARGIN=0.000 IN&amp;#xD;&amp;#xA;d                    Specifies the size of the margin at the bottom of a printe'"</definedName>
    <definedName name="_AMO_ContentDefinition_534438786.44" hidden="1">"'d page.&amp;#xD;&amp;#xA;d  BUFNO=100         Specifies the number of buffers for processing SAS data sets.&amp;#xD;&amp;#xA;d  BUFSIZE=65536     Specifies the size of a buffer page for output SAS data sets.&amp;#xD;&amp;#xA;d  BYERR             SAS issues an error message a'"</definedName>
    <definedName name="_AMO_ContentDefinition_534438786.45" hidden="1">"'nd stops processing if the SORT procedure attempts to sort a _NULL_ data set.&amp;#xD;&amp;#xA;d  BYLINE            Prints the BY line above each BY group.&amp;#xD;&amp;#xA;d  BYSORTED          Requires observations in one or more data sets to be sorted in alphabetic'"</definedName>
    <definedName name="_AMO_ContentDefinition_534438786.46" hidden="1">"' or numeric order.&amp;#xD;&amp;#xA;d  NOCAPS            Does not convert certain types of input, and all data lines, into uppercase characters.&amp;#xD;&amp;#xA;d  NOCARDIMAGE       Does not process SAS source code and data lines as 80-byte records.&amp;#xD;&amp;#xA;d  CASA'"</definedName>
    <definedName name="_AMO_ContentDefinition_534438786.47" hidden="1">"'UTHINFO=      Specifies an authinfo or netrc file that includes authentication information.&amp;#xD;&amp;#xA;d  CASDATALIMIT=100M Specifies the maximum number of bytes that can be read from a file.&amp;#xD;&amp;#xA;d  CASHOST=          The CAS server name associated '"</definedName>
    <definedName name="_AMO_ContentDefinition_534438786.48" hidden="1">"'with a CAS session.&amp;#xD;&amp;#xA;d  CASLIB=           Specify the default CASLIB name.&amp;#xD;&amp;#xA;d  CASNCHARMULTIPLIER=1&amp;#xD;&amp;#xA;d                    Specifies a multiplication factor to increase the number of bytes when transcoding fixed CHAR data.&amp;#xD;&amp;'"</definedName>
    <definedName name="_AMO_ContentDefinition_534438786.49" hidden="1">"'#xA;d  CASNWORKERS=ALL   Specify the number of workers to use with a CAS session.&amp;#xD;&amp;#xA;d  CASPORT=0         The port associated with a CAS session.&amp;#xD;&amp;#xA;d  CASSESSOPTS=      Identify CAS server session options.&amp;#xD;&amp;#xA;d  CASTIMEOUT=60     Th'"</definedName>
    <definedName name="_AMO_ContentDefinition_534438786.5" hidden="1">"'02 ENCODING=UTF8 OPTIONS(csv='on' rolap='on' raw='on')&amp;#xD;&amp;#xA;s 10          	STYLESHEET=(URL=&amp;quot;file:///C:\Program%20Files%20(x86)\SASHome\x86\SASAddinforMicrosoftOffice\7.1\Styles\AMODefault.css&amp;quot;)&amp;#xD;&amp;#xA;s 11          	NOGTITLE&amp;#xD;&amp;#xA;s'"</definedName>
    <definedName name="_AMO_ContentDefinition_534438786.50" hidden="1">"'e CAS session timeout in seconds.&amp;#xD;&amp;#xA;d  CASUSER=          The userid associated with a CAS session.&amp;#xD;&amp;#xA;d  CATCACHE=0        Specifies the number of SAS catalogs to keep open in cache memory.&amp;#xD;&amp;#xA;d  CBUFNO=0          Specifies the numb'"</definedName>
    <definedName name="_AMO_ContentDefinition_534438786.51" hidden="1">"'er of extra page buffers to allocate for each open SAS catalog.&amp;#xD;&amp;#xA;d  CENTER            Center SAS procedure output.&amp;#xD;&amp;#xA;d  CGOPTIMIZE=3      Specifies the level of optimization to perform during code compilation.&amp;#xD;&amp;#xA;d  NOCHARCODE    '"</definedName>
    <definedName name="_AMO_ContentDefinition_534438786.52" hidden="1">"'    Does not substitute specific keyboard combinations for special characters that are not on the keyboard.&amp;#xD;&amp;#xA;d  NOCHKPTCLEAN      Does not erase files in the Work library after a batch program successfully executes in checkpoint mode or &amp;#xD;&amp;'"</definedName>
    <definedName name="_AMO_ContentDefinition_534438786.53" hidden="1">"'#xA;d                    restart mode.&amp;#xD;&amp;#xA;d  CLEANUP           Performs automatic continuous cleanup of non-essential resources in out-of-resource conditions.&amp;#xD;&amp;#xA;d  NOCMDMAC          Does not check window environment commands for command-s'"</definedName>
    <definedName name="_AMO_ContentDefinition_534438786.54" hidden="1">"'tyle macros.&amp;#xD;&amp;#xA;d  CMPLIB=           Specifies one or more SAS data sets that contain compiler subroutines to include during compilation.&amp;#xD;&amp;#xA;d  CMPMODEL=BOTH     Specifies the output model type for the MODEL procedure.&amp;#xD;&amp;#xA;d  CMPOPT=('"</definedName>
    <definedName name="_AMO_ContentDefinition_534438786.55" hidden="1">"'NOEXTRAMATH NOMISSCHECK NOPRECISE NOGUARDCHECK NOGENSYMNAMES NOFUNCDIFFERENCING SHORTCIRCUIT NOPROFILE NODEBUGHOST &amp;#xD;&amp;#xA;d NODEBUGPORT)&amp;#xD;&amp;#xA;d                    Specifies the type of code-generation optimizations to use in the SAS language co'"</definedName>
    <definedName name="_AMO_ContentDefinition_534438786.56" hidden="1">"'mpiler.&amp;#xD;&amp;#xA;d  NOCOLLATE         Does not collate multiple copies of printed output.&amp;#xD;&amp;#xA;d  COLOPHON=         Specifies the comment text that is included in graphic stream files.&amp;#xD;&amp;#xA;d  COLORPRINTING     Prints in color if color printin'"</definedName>
    <definedName name="_AMO_ContentDefinition_534438786.57" hidden="1">"'g is supported.&amp;#xD;&amp;#xA;d  COMAMID=TCP       Specifies the communication access method for connecting client and server sessions across a network.&amp;#xD;&amp;#xA;d  COMPRESS=YES      Specifies the type of compression to use for observations in output SAS d'"</definedName>
    <definedName name="_AMO_ContentDefinition_534438786.58" hidden="1">"'ata sets.&amp;#xD;&amp;#xA;d  CONNECTEVENTS     Clients receive SAS events propagated from a SAS/CONNECT server.&amp;#xD;&amp;#xA;d  CONNECTMETACONNECTION&amp;#xD;&amp;#xA;d                    At sign-on, connects the SAS/CONNECT server to the SAS Metadata server.&amp;#xD;&amp;#xA;d'"</definedName>
    <definedName name="_AMO_ContentDefinition_534438786.59" hidden="1">"'  CONNECTOUTPUT=BUFFERED&amp;#xD;&amp;#xA;d                    Specifies whether to send the SAS/CONNECT server log and list output immediately, or to buffer the output.&amp;#xD;&amp;#xA;d  CONNECTPERSIST    Continues a client/server connection after an RSUBMIT state'"</definedName>
    <definedName name="_AMO_ContentDefinition_534438786.6" hidden="1">"' 12         	NOGFOOTNOTE&amp;#xD;&amp;#xA;s 13         	GPATH=&amp;quot;&amp;amp;wpath&amp;quot;&amp;#xD;&amp;#xA;s 14         	;&amp;#xD;&amp;#xA;n NOTE: Writing TAGSETS.SASREPORT13 Body file: FR102&amp;#xD;&amp;#xA;s 15         &amp;#xD;&amp;#xA;s 16         ODS NOPROCTITLE;&amp;#xD;&amp;#xA;s 17         GOP'"</definedName>
    <definedName name="_AMO_ContentDefinition_534438786.60" hidden="1">"'ment has completed.&amp;#xD;&amp;#xA;d  CONNECTREMOTE=    Specifies the ID of a specific server session that a client connects to.&amp;#xD;&amp;#xA;d  CONNECTSTATUS     Displays the Transfer Status window during file transfers.&amp;#xD;&amp;#xA;t15                           '"</definedName>
    <definedName name="_AMO_ContentDefinition_534438786.61" hidden="1">"'                               The SAS System                           13:59 Thursday, January 28, 2021&amp;#xD;&amp;#xA;t &amp;#xD;&amp;#xA;d  CONNECTWAIT       Executes RSUBMIT statements synchronously.&amp;#xD;&amp;#xA;d  COPIES=1          Specifies the number of copies '"</definedName>
    <definedName name="_AMO_ContentDefinition_534438786.62" hidden="1">"'to print.&amp;#xD;&amp;#xA;d  CPUCOUNT=4        Specifies the number of processors that thread-enabled applications should assume are available for concurrent &amp;#xD;&amp;#xA;d                    processing.&amp;#xD;&amp;#xA;d  CPUID             Prints the CPU identificati'"</definedName>
    <definedName name="_AMO_ContentDefinition_534438786.63" hidden="1">"'on number at the beginning of the SAS log.&amp;#xD;&amp;#xA;d  CSTGLOBALLIB=     Specifies the location of the SAS Clinical Standards Toolkit global library.&amp;#xD;&amp;#xA;d  CSTSAMPLELIB=     Specifies the location of the SAS Clinical Standards Toolkit sample lib'"</definedName>
    <definedName name="_AMO_ContentDefinition_534438786.64" hidden="1">"'rary.&amp;#xD;&amp;#xA;d  DATAPAGESIZE=CURRENT&amp;#xD;&amp;#xA;d                    Specifies whether the page size for a data set or utility file is compatible with SAS 9.3 processing, or is &amp;#xD;&amp;#xA;d                    determined by the current version of SAS.&amp;#'"</definedName>
    <definedName name="_AMO_ContentDefinition_534438786.65" hidden="1">"'xD;&amp;#xA;d  DATASTMTCHK=COREKEYWORDS&amp;#xD;&amp;#xA;d                    Specifies which SAS statement keywords are prohibited from being specified as a one-level DATA step name to &amp;#xD;&amp;#xA;d                    protect against overwriting an input data set.'"</definedName>
    <definedName name="_AMO_ContentDefinition_534438786.66" hidden="1">"'&amp;#xD;&amp;#xA;d  DATE              Prints the date and time that a SAS program started.&amp;#xD;&amp;#xA;d  DATESTYLE=DMY     Specifies the sequence of month, day, and year when ANYDTDTE, ANYDTDTM, or ANYDTTME informat data is ambiguous.&amp;#xD;&amp;#xA;d  NODBFMTIGNORE'"</definedName>
    <definedName name="_AMO_ContentDefinition_534438786.67" hidden="1">"'     Uses the numeric data type in tables.&amp;#xD;&amp;#xA;d  NODBIDIRECTEXEC   The SQL pass-through facility does not optimize the handling of SQL statements.&amp;#xD;&amp;#xA;d  DBSLICEPARM=(THREADED_APPS, 2)&amp;#xD;&amp;#xA;d                    Specifies whether SAS pro'"</definedName>
    <definedName name="_AMO_ContentDefinition_534438786.68" hidden="1">"'cedures, applications, and the DATA step can read DBMS tables in parallel, and the &amp;#xD;&amp;#xA;d                    number of threads to use to read the DBMS tables.&amp;#xD;&amp;#xA;d  DBSRVTP=NONE      Specifies whether SAS/ACCESS engines hold or block the or'"</definedName>
    <definedName name="_AMO_ContentDefinition_534438786.69" hidden="1">"'iginating client while making performance-critical &amp;#xD;&amp;#xA;d                    calls to the database.&amp;#xD;&amp;#xA;d  DCSHOST=LOCALHOST Specifies the host name of the SAS Document Conversion Server.&amp;#xD;&amp;#xA;d  DCSPORT=7111      Specifies the port numb'"</definedName>
    <definedName name="_AMO_ContentDefinition_534438786.7" hidden="1">"'TIONS XPIXELS=0 YPIXELS=0;&amp;#xD;&amp;#xA;s 18         %include &amp;quot;T:\produkt\kosta_sas\sas_admin\xls_autoexec.sas&amp;quot;  ;&amp;#xD;&amp;#xA;n NOTE: Libref KSA_NRM was successfully assigned as follows: &amp;#xD;&amp;#xA;n       Engine:        V9 &amp;#xD;&amp;#xA;n       Physic'"</definedName>
    <definedName name="_AMO_ContentDefinition_534438786.70" hidden="1">"'er of the SAS Document Conversion Server.&amp;#xD;&amp;#xA;d  DECIMALCONV=COMPATIBLE&amp;#xD;&amp;#xA;d                    Specifies the binary to decimal conversion and formatting methodology.&amp;#xD;&amp;#xA;d  DEFLATION=6       Specifies the level of compression for devi'"</definedName>
    <definedName name="_AMO_ContentDefinition_534438786.71" hidden="1">"'ce drivers that support the Deflate compression algorithm.&amp;#xD;&amp;#xA;d  NODETAILS         Does not display additional information when files are listed in a SAS library.&amp;#xD;&amp;#xA;d  DEVICE=ACTIVEX    Specifies the device driver to which SAS/GRAPH sends'"</definedName>
    <definedName name="_AMO_ContentDefinition_534438786.72" hidden="1">"' procedure output.&amp;#xD;&amp;#xA;d  DFLANG=DUTCH      Specifies the language for international date informats and formats.&amp;#xD;&amp;#xA;d  DKRICOND=ERROR    Specifies the error level to report when a variable is missing from an input data set during the proces'"</definedName>
    <definedName name="_AMO_ContentDefinition_534438786.73" hidden="1">"'sing of a &amp;#xD;&amp;#xA;d                    DROP=, KEEP=, or RENAME= data set option.&amp;#xD;&amp;#xA;d  DKROCOND=WARN     Specifies the error level to report when a variable is missing from an output data set during the processing of &amp;#xD;&amp;#xA;d               '"</definedName>
    <definedName name="_AMO_ContentDefinition_534438786.74" hidden="1">"'     a DROP=, KEEP=, or RENAME= data set option.&amp;#xD;&amp;#xA;d  NODLCREATEDIR     Does not create a directory for the SAS library that is named in a LIBNAME statement when the directory does not &amp;#xD;&amp;#xA;d                    already exist.&amp;#xD;&amp;#xA;d  D'"</definedName>
    <definedName name="_AMO_ContentDefinition_534438786.75" hidden="1">"'LDMGACTION=FAIL  Specifies the type of action to take when a SAS data set or a SAS catalog is detected as damaged.&amp;#xD;&amp;#xA;d  NODMR             Does not invoke a server session for use with a SAS/CONNECT client.&amp;#xD;&amp;#xA;d  NODMS             Starts S'"</definedName>
    <definedName name="_AMO_ContentDefinition_534438786.76" hidden="1">"'AS using an interactive line-mode session.&amp;#xD;&amp;#xA;d  NODMSEXP          Starts SAS using an interactive line-mode session.&amp;#xD;&amp;#xA;d  DMSLOGSIZE=99999  Specifies the maximum number of rows that the SAS Log window can display.&amp;#xD;&amp;#xA;d  DMSOUTSIZE='"</definedName>
    <definedName name="_AMO_ContentDefinition_534438786.77" hidden="1">"'2147483647&amp;#xD;&amp;#xA;d                    Specifies the maximum number of rows that the SAS Output window can display.&amp;#xD;&amp;#xA;d  DMSPGMLINESIZE=136&amp;#xD;&amp;#xA;d                    Specifies the maximum number of characters in a Program Editor line.&amp;#xD'"</definedName>
    <definedName name="_AMO_ContentDefinition_534438786.78" hidden="1">"';&amp;#xA;d  NODMSSYNCHK       Disables syntax check mode for DATA step and PROC step processing in the windowing environment.&amp;#xD;&amp;#xA;d  DQLOCALE=         Specifies the Data Quality Server ordered list of locales for data cleansing.&amp;#xD;&amp;#xA;d  DQOPTION'"</definedName>
    <definedName name="_AMO_ContentDefinition_534438786.79" hidden="1">"'S=        Specifies the SAS session parameters for data quality programs.&amp;#xD;&amp;#xA;d  DQSETUPLOC=       Specifies the location of the Quality Knowledge Base root directory.&amp;#xD;&amp;#xA;d  DS2ACCEL=NONE     Provides support for DS2 code pass-through accel'"</definedName>
    <definedName name="_AMO_ContentDefinition_534438786.8" hidden="1">"'al Name: T:\produkt\kosta_sas\ksa_normtabellen&amp;#xD;&amp;#xA;n NOTE: Libref KSA_STR was successfully assigned as follows: &amp;#xD;&amp;#xA;n       Engine:        V9 &amp;#xD;&amp;#xA;n       Physical Name: T:\produkt\kosta_sas\ksa_stuurtabellen&amp;#xD;&amp;#xA;n NOTE: Libref KS'"</definedName>
    <definedName name="_AMO_ContentDefinition_534438786.80" hidden="1">"'eration.&amp;#xD;&amp;#xA;d  DS2SCOND=WARN     Specifies the type of message that PROC DS2 generates.&amp;#xD;&amp;#xA;d  DSACCEL=NONE      Provides support for code pass-through acceleration.&amp;#xD;&amp;#xA;d  DSCAS             Runs the DATA step on the CAS server.&amp;#xD;&amp;#'"</definedName>
    <definedName name="_AMO_ContentDefinition_534438786.81" hidden="1">"'xA;d  DSNFERR           Issues an error message and stops processing when a SAS data set cannot be found.&amp;#xD;&amp;#xA;d  NODTRESET         SAS does not update the date and time in the titles of the SAS log and procedure output file.&amp;#xD;&amp;#xA;d  NODUPLEX '"</definedName>
    <definedName name="_AMO_ContentDefinition_534438786.82" hidden="1">"'         Does not print output using duplex (two-sided) printing.&amp;#xD;&amp;#xA;d  NOECHOAUTO        Does not write statements that are in the AUTOEXEC file to the SAS log as they are executed.&amp;#xD;&amp;#xA;d  EMAILACKWAIT=30   Specifies the number of seconds '"</definedName>
    <definedName name="_AMO_ContentDefinition_534438786.83" hidden="1">"'to wait for the SMTP server acknowledgement.&amp;#xD;&amp;#xA;t16                                                          The SAS System                           13:59 Thursday, January 28, 2021&amp;#xD;&amp;#xA;t &amp;#xD;&amp;#xA;d  EMAILAUTHPROTOCOL=NONE&amp;#xD;&amp;#xA;d     '"</definedName>
    <definedName name="_AMO_ContentDefinition_534438786.84" hidden="1">"'               Specifies the SMTP e-mail authentication protocol.&amp;#xD;&amp;#xA;d  NOEMAILFROM       Does not require the FROM e-mail option when sending e-mail by using the FILE or FILENAME statements.&amp;#xD;&amp;#xA;d  EMAILHOST=mail.intern.zinl.nl&amp;#xD;&amp;#xA;d '"</definedName>
    <definedName name="_AMO_ContentDefinition_534438786.85" hidden="1">"'                   Specifies one or more domain names for SMTP e-mail servers.&amp;#xD;&amp;#xA;d  EMAILID=          Specifies the SAS user's logon ID, profile or e-mail address.&amp;#xD;&amp;#xA;d  EMAILPORT=25      Specifies the port number for the SMTP e-mail serv'"</definedName>
    <definedName name="_AMO_ContentDefinition_534438786.86" hidden="1">"'er that is specified in the EMAILHOST option.&amp;#xD;&amp;#xA;d  EMAILPW=XXXXXXXX  Specifies the password for the e-mail address specified by the EMAILID option.&amp;#xD;&amp;#xA;d  EMAILUTCOFFSET=   For SMTP e-mail sent using the FILENAME statement, specifies a UTC'"</definedName>
    <definedName name="_AMO_ContentDefinition_534438786.87" hidden="1">"' offset that is used in the Date header field &amp;#xD;&amp;#xA;d                    of the e-mail message.&amp;#xD;&amp;#xA;d  NOENCRYPTFIPS     Does not limit SAS/SECURE and SSL security services to use FIPS 140-2 algorithms.&amp;#xD;&amp;#xA;d  ENGINE=V9         Specifies'"</definedName>
    <definedName name="_AMO_ContentDefinition_534438786.88" hidden="1">"' the default access method for SAS libraries.&amp;#xD;&amp;#xA;d  NOERRORABEND      Does not end SAS for most errors, issues an error message, sets OBS=0, and goes into syntax check mode.&amp;#xD;&amp;#xA;d  NOERRORBYABEND    Does not end a SAS program when an error '"</definedName>
    <definedName name="_AMO_ContentDefinition_534438786.89" hidden="1">"'occurs in BY-group processing, issues an error, and continues &amp;#xD;&amp;#xA;d                    processing.&amp;#xD;&amp;#xA;d  ERRORCHECK=NORMAL Specifies whether SAS enters syntax-check mode when errors are found in the LIBNAME, FILENAME,  %INCLUDE, and &amp;#xD;&amp;'"</definedName>
    <definedName name="_AMO_ContentDefinition_534438786.9" hidden="1">"'A_MON was successfully assigned as follows: &amp;#xD;&amp;#xA;n       Levels:           2&amp;#xD;&amp;#xA;n       Engine(1):        V9 &amp;#xD;&amp;#xA;n       Physical Name(1): T:\produkt\kosta_sas\ksa_monitoring_sgn&amp;#xD;&amp;#xA;n       Engine(2):        V9 &amp;#xD;&amp;#xA;n      '"</definedName>
    <definedName name="_AMO_ContentDefinition_534438786.90" hidden="1">"'#xA;d                    LOCK statements.&amp;#xD;&amp;#xA;d  ERRORS=20         Specifies the maximum number of observations for which SAS issues complete error messages.&amp;#xD;&amp;#xA;d  EVENTDS=(DEFAULTS)&amp;#xD;&amp;#xA;d                    Specifies one or more data '"</definedName>
    <definedName name="_AMO_ContentDefinition_534438786.91" hidden="1">"'sets that define custom holiday events.&amp;#xD;&amp;#xA;d  NOEXPLORER        Does not invoke Explorer and the Program Editor when SAS starts.&amp;#xD;&amp;#xA;d  EXTENDEDDATATYPES=NO&amp;#xD;&amp;#xA;d                    Specifies whether SAS processes all supported data ty'"</definedName>
    <definedName name="_AMO_ContentDefinition_534438786.92" hidden="1">"'pes or converts nontraditional SAS data types to CHAR and &amp;#xD;&amp;#xA;d                    DOUBLE.&amp;#xD;&amp;#xA;d  EXTENDOBSCOUNTER=YES&amp;#xD;&amp;#xA;d                    Specifies whether to extend the maximum number of observations in a new SAS data file.&amp;#xD;'"</definedName>
    <definedName name="_AMO_ContentDefinition_534438786.93" hidden="1">"'&amp;#xA;d  FILESYNC=HOST     Specifies when operating system buffers that contain contents of permanent SAS files are written to disk.&amp;#xD;&amp;#xA;d  FIRSTOBS=1        Specifies the observation number or external file record that SAS processes first.&amp;#xD;&amp;#'"</definedName>
    <definedName name="_AMO_ContentDefinition_534438786.94" hidden="1">"'xA;d  NOFMTERR          Issues a note for missing variable formats, uses w. or $w., and continues processing.&amp;#xD;&amp;#xA;d  FMTSEARCH=( APFMTLIB WORK LIBRARY )&amp;#xD;&amp;#xA;d                    Specifies the order in which format catalogs are searched.&amp;#xD;'"</definedName>
    <definedName name="_AMO_ContentDefinition_534438786.95" hidden="1">"'&amp;#xA;d  FONTEMBEDDING     Enables font embedding for Universal Printing and SAS/GRAPH printing.&amp;#xD;&amp;#xA;d  FONTRENDERING=FREETYPE_POINTS&amp;#xD;&amp;#xA;d                    Specifies whether some SAS/GRAPH devices render fonts by using the operating system'"</definedName>
    <definedName name="_AMO_ContentDefinition_534438786.96" hidden="1">"' or by using the Free Type &amp;#xD;&amp;#xA;d                    engine.&amp;#xD;&amp;#xA;d  FONTSLOC=C:\Windows\Fonts&amp;#xD;&amp;#xA;d                    Specifies the location of the fonts that are supplied by SAS. Names the default font file location for &amp;#xD;&amp;#xA;d   '"</definedName>
    <definedName name="_AMO_ContentDefinition_534438786.97" hidden="1">"'                 registering fonts that use the FONTREG procedure.&amp;#xD;&amp;#xA;d  FORMCHAR=|----|+|---+=|-/\&amp;lt;&amp;gt;*&amp;#xD;&amp;#xA;d                    Specifies the default output formatting characters.&amp;#xD;&amp;#xA;d  FORMDLIM=         Specifies the character '"</definedName>
    <definedName name="_AMO_ContentDefinition_534438786.98" hidden="1">"'to delimit page breaks in SAS output for the LISTING destination.&amp;#xD;&amp;#xA;d  FORMS=DEFAULT     If forms are used for printing, specifies the default form to use.&amp;#xD;&amp;#xA;d  GRIDINSTALLLOC=   Identifies the location on the machine cluster where the S'"</definedName>
    <definedName name="_AMO_ContentDefinition_534438786.99" hidden="1">"'AS High-Performance Analytics environment is installed.&amp;#xD;&amp;#xA;d  GRIDRSHCOMMAND=   Specifies the path to the executable to use to launch the SAS High-Performance Analytics environment.&amp;#xD;&amp;#xA;d  GSTYLE            Uses ODS styles to generate graph'"</definedName>
    <definedName name="_AMO_ContentDefinition_727251524" hidden="1">"'Partitions:6'"</definedName>
    <definedName name="_AMO_ContentDefinition_727251524.0" hidden="1">"'&lt;ContentDefinition name=""Kopiëren naar SAS-server"" rsid=""727251524"" type=""Task"" format=""ReportXml"" imgfmt=""ActiveX"" created=""12/12/2019 11:10:12"" modifed=""12/12/2019 11:10:12"" user=""Evers, H."" apply=""False"" css=""C:\Program Files (x8'"</definedName>
    <definedName name="_AMO_ContentDefinition_727251524.1" hidden="1">"'6)\SASHome\x86\SASAddinforMicrosoftOffice\7.1\Styles\AMODefault.css"" range=""Kopiëren_naar_SAS_server_2"" auto=""False"" xTime=""00:00:00.2500222"" rTime=""00:00:00.4062273"" bgnew=""False"" nFmt=""False"" grphSet=""True"" imgY=""0"" imgX=""0"" red'"</definedName>
    <definedName name="_AMO_ContentDefinition_727251524.2" hidden="1">"'irect=""False""&gt;_x000D_
  &lt;files /&gt;_x000D_
  &lt;parents /&gt;_x000D_
  &lt;children /&gt;_x000D_
  &lt;param n=""AMO_Version"" v=""7.1"" /&gt;_x000D_
  &lt;param n=""DisplayName"" v=""Kopiëren naar SAS-server"" /&gt;_x000D_
  &lt;param n=""DisplayType"" v=""Taak"" /&gt;_x000D_
  &lt;param n=""RawValues"" v=""True"" /&gt;_x000D_
  '"</definedName>
    <definedName name="_AMO_ContentDefinition_727251524.3" hidden="1">"'&lt;param n=""TaskID"" v=""89412AD9-9ABD-42BB-A474-BD80DB5C0D03"" /&gt;_x000D_
  &lt;param n=""ServerName"" v=""SASApp"" /&gt;_x000D_
  &lt;param n=""AMO_Template"" v="""" /&gt;_x000D_
  &lt;param n=""UseDataConstraints"" v=""False"" /&gt;_x000D_
  &lt;param n=""SizeDataConstraints"" v=""0"" /&gt;_x000D_
  &lt;p'"</definedName>
    <definedName name="_AMO_ContentDefinition_727251524.4" hidden="1">"'aram n=""AMO_InputDataSource"" v=""&amp;lt;ExcelDataSource Version=&amp;quot;4.2&amp;quot; WB=&amp;quot;G:\verwerk\vsd_prod\formats\kwartaalstaat\ZVW\2020\Onbeveiligd format Kwartaalstaat ZVW 2020 1KW(Versie-A).xlsm&amp;quot; WS=&amp;quot;Datablad&amp;quot; SrvLib=&amp;quot;WORK&amp;quo'"</definedName>
    <definedName name="_AMO_ContentDefinition_727251524.5" hidden="1">"'t; SrvDS=&amp;quot;_EXCEL_&amp;quot; Rng=&amp;quot;E12:Q378&amp;quot; RN=&amp;quot;_AMO_XLDS374120472&amp;quot; Dyn=&amp;quot;true&amp;quot; /&amp;gt;"" /&gt;_x000D_
  &lt;param n=""ClassName"" v=""SAS.OfficeAddin.Task"" /&gt;_x000D_
  &lt;param n=""NoVisuals"" v=""1"" /&gt;_x000D_
&lt;/ContentDefinition&gt;'"</definedName>
    <definedName name="_AMO_ContentDefinition_759548727" hidden="1">"'Partitions:6'"</definedName>
    <definedName name="_AMO_ContentDefinition_759548727.0" hidden="1">"'&lt;ContentDefinition name=""Kopiëren naar SAS-server"" rsid=""759548727"" type=""Task"" format=""ReportXml"" imgfmt=""ActiveX"" created=""02/13/2020 13:43:56"" modifed=""02/13/2020 13:43:56"" user=""Evers, H."" apply=""False"" css=""C:\Program Files (x8'"</definedName>
    <definedName name="_AMO_ContentDefinition_759548727.1" hidden="1">"'6)\SASHome\x86\SASAddinforMicrosoftOffice\7.1\Styles\AMODefault.css"" range=""Kopiëren_naar_SAS_server_3"" auto=""False"" xTime=""00:00:00.2394411"" rTime=""00:00:00.2801316"" bgnew=""False"" nFmt=""False"" grphSet=""True"" imgY=""0"" imgX=""0"" red'"</definedName>
    <definedName name="_AMO_ContentDefinition_759548727.2" hidden="1">"'irect=""False""&gt;_x000D_
  &lt;files /&gt;_x000D_
  &lt;parents /&gt;_x000D_
  &lt;children /&gt;_x000D_
  &lt;param n=""AMO_Version"" v=""7.1"" /&gt;_x000D_
  &lt;param n=""DisplayName"" v=""Kopiëren naar SAS-server"" /&gt;_x000D_
  &lt;param n=""DisplayType"" v=""Taak"" /&gt;_x000D_
  &lt;param n=""RawValues"" v=""True"" /&gt;_x000D_
  '"</definedName>
    <definedName name="_AMO_ContentDefinition_759548727.3" hidden="1">"'&lt;param n=""TaskID"" v=""89412AD9-9ABD-42BB-A474-BD80DB5C0D03"" /&gt;_x000D_
  &lt;param n=""ServerName"" v=""SASApp"" /&gt;_x000D_
  &lt;param n=""AMO_Template"" v="""" /&gt;_x000D_
  &lt;param n=""UseDataConstraints"" v=""False"" /&gt;_x000D_
  &lt;param n=""SizeDataConstraints"" v=""0"" /&gt;_x000D_
  &lt;p'"</definedName>
    <definedName name="_AMO_ContentDefinition_759548727.4" hidden="1">"'aram n=""AMO_InputDataSource"" v=""&amp;lt;ExcelDataSource Version=&amp;quot;4.2&amp;quot; WB=&amp;quot;G:\verwerk\vsd_prod\formats\kwartaalstaat\ZVW\2020\Onbeveiligd format Kwartaalstaat ZVW 2020 1KW(Versie-A).xlsm&amp;quot; WS=&amp;quot;Blad1&amp;quot; SrvLib=&amp;quot;WORK&amp;quot; '"</definedName>
    <definedName name="_AMO_ContentDefinition_759548727.5" hidden="1">"'SrvDS=&amp;quot;_EXCEL_&amp;quot; Rng=&amp;quot;E12:Q430&amp;quot; RN=&amp;quot;_AMO_XLDS972960867&amp;quot; Dyn=&amp;quot;true&amp;quot; /&amp;gt;"" /&gt;_x000D_
  &lt;param n=""ClassName"" v=""SAS.OfficeAddin.Task"" /&gt;_x000D_
  &lt;param n=""NoVisuals"" v=""1"" /&gt;_x000D_
&lt;/ContentDefinition&gt;'"</definedName>
    <definedName name="_AMO_ContentDefinition_951430024" hidden="1">"'Partitions:6'"</definedName>
    <definedName name="_AMO_ContentDefinition_951430024.0" hidden="1">"'&lt;ContentDefinition name=""Kopiëren naar SAS-server"" rsid=""951430024"" type=""Task"" format=""ReportXml"" imgfmt=""ActiveX"" created=""12/12/2019 10:32:54"" modifed=""12/12/2019 10:32:54"" user=""Evers, H."" apply=""False"" css=""C:\Program Files (x8'"</definedName>
    <definedName name="_AMO_ContentDefinition_951430024.1" hidden="1">"'6)\SASHome\x86\SASAddinforMicrosoftOffice\7.1\Styles\AMODefault.css"" range=""Kopiëren_naar_SAS_server"" auto=""False"" xTime=""00:00:00.2343816"" rTime=""00:00:00.2499967"" bgnew=""False"" nFmt=""False"" grphSet=""True"" imgY=""0"" imgX=""0"" redir'"</definedName>
    <definedName name="_AMO_ContentDefinition_951430024.2" hidden="1">"'ect=""False""&gt;_x000D_
  &lt;files /&gt;_x000D_
  &lt;parents /&gt;_x000D_
  &lt;children /&gt;_x000D_
  &lt;param n=""AMO_Version"" v=""7.1"" /&gt;_x000D_
  &lt;param n=""DisplayName"" v=""Kopiëren naar SAS-server"" /&gt;_x000D_
  &lt;param n=""DisplayType"" v=""Taak"" /&gt;_x000D_
  &lt;param n=""RawValues"" v=""True"" /&gt;_x000D_
  &lt;'"</definedName>
    <definedName name="_AMO_ContentDefinition_951430024.3" hidden="1">"'param n=""TaskID"" v=""89412AD9-9ABD-42BB-A474-BD80DB5C0D03"" /&gt;_x000D_
  &lt;param n=""ServerName"" v=""SASApp"" /&gt;_x000D_
  &lt;param n=""AMO_Template"" v="""" /&gt;_x000D_
  &lt;param n=""UseDataConstraints"" v=""False"" /&gt;_x000D_
  &lt;param n=""SizeDataConstraints"" v=""0"" /&gt;_x000D_
  &lt;pa'"</definedName>
    <definedName name="_AMO_ContentDefinition_951430024.4" hidden="1">"'ram n=""AMO_InputDataSource"" v=""&amp;lt;ExcelDataSource Version=&amp;quot;4.2&amp;quot; WB=&amp;quot;G:\verwerk\vsd_prod\formats\kwartaalstaat\ZVW\2020\Onbeveiligd format Kwartaalstaat ZVW 2020 1KW(Versie-A).xlsm&amp;quot; WS=&amp;quot;Datablad&amp;quot; SrvLib=&amp;quot;WORK&amp;quot'"</definedName>
    <definedName name="_AMO_ContentDefinition_951430024.5" hidden="1">"'; SrvDS=&amp;quot;_EXCEL_&amp;quot; Rng=&amp;quot;E12:Q378&amp;quot; RN=&amp;quot;_AMO_XLDS981254942&amp;quot; Dyn=&amp;quot;true&amp;quot; /&amp;gt;"" /&gt;_x000D_
  &lt;param n=""ClassName"" v=""SAS.OfficeAddin.Task"" /&gt;_x000D_
  &lt;param n=""NoVisuals"" v=""1"" /&gt;_x000D_
&lt;/ContentDefinition&gt;'"</definedName>
    <definedName name="_AMO_ContentLocation_110008803__AMO_NO_VISUAL_RESULTS__" hidden="1">"'&lt;ContentLocation path="""" rsid=""110008803"" tag=""_AMO_NO_VISUAL_RESULTS_"" fid=""0""&gt;_x000D_
  &lt;param n=""_NumRows"" v=""1"" /&gt;_x000D_
  &lt;param n=""_NumCols"" v=""1"" /&gt;_x000D_
&lt;/ContentLocation&gt;'"</definedName>
    <definedName name="_AMO_ContentLocation_394894800__AMO_NO_VISUAL_RESULTS__" hidden="1">"'&lt;ContentLocation path="""" rsid=""394894800"" tag=""_AMO_NO_VISUAL_RESULTS_"" fid=""0""&gt;_x000D_
  &lt;param n=""_NumRows"" v=""1"" /&gt;_x000D_
  &lt;param n=""_NumCols"" v=""1"" /&gt;_x000D_
&lt;/ContentLocation&gt;'"</definedName>
    <definedName name="_AMO_ContentLocation_534438786__AMO_NO_VISUAL_RESULTS__" hidden="1">"'&lt;ContentLocation path="""" rsid=""534438786"" tag=""_AMO_NO_VISUAL_RESULTS_"" fid=""0""&gt;_x000D_
  &lt;param n=""_NumRows"" v=""1"" /&gt;_x000D_
  &lt;param n=""_NumCols"" v=""1"" /&gt;_x000D_
&lt;/ContentLocation&gt;'"</definedName>
    <definedName name="_AMO_ContentLocation_727251524__AMO_NO_VISUAL_RESULTS__" hidden="1">"'&lt;ContentLocation path="""" rsid=""727251524"" tag=""_AMO_NO_VISUAL_RESULTS_"" fid=""0""&gt;_x000D_
  &lt;param n=""_NumRows"" v=""1"" /&gt;_x000D_
  &lt;param n=""_NumCols"" v=""1"" /&gt;_x000D_
&lt;/ContentLocation&gt;'"</definedName>
    <definedName name="_AMO_ContentLocation_759548727__AMO_NO_VISUAL_RESULTS__" hidden="1">"'&lt;ContentLocation path="""" rsid=""759548727"" tag=""_AMO_NO_VISUAL_RESULTS_"" fid=""0""&gt;_x000D_
  &lt;param n=""_NumRows"" v=""1"" /&gt;_x000D_
  &lt;param n=""_NumCols"" v=""1"" /&gt;_x000D_
&lt;/ContentLocation&gt;'"</definedName>
    <definedName name="_AMO_ContentLocation_951430024__AMO_NO_VISUAL_RESULTS__" hidden="1">"'&lt;ContentLocation path="""" rsid=""951430024"" tag=""_AMO_NO_VISUAL_RESULTS_"" fid=""0""&gt;_x000D_
  &lt;param n=""_NumRows"" v=""1"" /&gt;_x000D_
  &lt;param n=""_NumCols"" v=""1"" /&gt;_x000D_
&lt;/ContentLocation&gt;'"</definedName>
    <definedName name="_AMO_RefreshMultipleList" hidden="1">"'&lt;Items&gt;_x000D_
  &lt;Item Id=""951430024"" Checked=""False"" /&gt;_x000D_
&lt;/Items&gt;'"</definedName>
    <definedName name="_AMO_SingleObject_110008803__AMO_NO_VISUAL_RESULTS__" hidden="1">Blad1!$A$2</definedName>
    <definedName name="_AMO_SingleObject_394894800__AMO_NO_VISUAL_RESULTS__" hidden="1">Blad1!$A$1</definedName>
    <definedName name="_AMO_SingleObject_534438786__AMO_NO_VISUAL_RESULTS__" hidden="1">Blad1!$A$3</definedName>
    <definedName name="_AMO_SingleObject_727251524__AMO_NO_VISUAL_RESULTS__" hidden="1">Blad1!$A$5</definedName>
    <definedName name="_AMO_SingleObject_759548727__AMO_NO_VISUAL_RESULTS__" hidden="1">Blad1!$A$5</definedName>
    <definedName name="_AMO_SingleObject_951430024__AMO_NO_VISUAL_RESULTS__" hidden="1">Blad1!$A$5</definedName>
    <definedName name="_AMO_SingleValue_727251524_TaskState" hidden="1">"'SASUNICODEjY9BC4JAEIW/X5SW10Wo1lNhlBLRJTwkCGliCvXve7vYMZRl3s6++WaYNSS8aXnS0WMppAW53hlrRYzhwCC39fojYnaesFw4cWShO2MvvXHlLGepbEXoIyTScY5VT67YiHXdhuDPfDNuUFHyYauNHiJqGlLVa+68RPXae1Du5szhHTf14y8='"</definedName>
    <definedName name="_AMO_SingleValue_759548727_TaskState" hidden="1">"'SASUNICODEjY9BC4JAEIW/X5SW10Wo1lNhlBLRJTwkCGliCvXve7vYMZRl3s6++WaYNSS8aXnS0WMppAW53hlrRYzhwCC39fojYnaesFw4cWShO2MvvXHlLGepbEXoIyTScY5VT67YiHXdhuDPfDNuUFHyYauNHiJqGlLVa+68RPXae1Du5szhHTf14y8='"</definedName>
    <definedName name="_AMO_SingleValue_951430024_TaskState" hidden="1">"'SASUNICODEjY9BC4JAEIW/X5SW10Wo1lNhlBLRJTwkCGliCvXve7vYMZRl3s6++WaYNSS8aXnS0WMppAW53hlrRYzhwCC39fojYnaesFw4cWShO2MvvXHlLGepbEXoIyTScY5VT67YiHXdhuDPfDNuUFHyYauNHiJqGlLVa+68RPXae1Du5szhHTf14y8='"</definedName>
    <definedName name="_AMO_XLDS374120472" hidden="1">Blad1!$E$12:$Q$476</definedName>
    <definedName name="_AMO_XLDS511168408" hidden="1">Blad1!$E$12:$Q$1252</definedName>
    <definedName name="_AMO_XLDS668106465" hidden="1">Blad1!$E$12:$Q$1252</definedName>
    <definedName name="_AMO_XLDS972960867" hidden="1">Blad1!$E$12:$Q$476</definedName>
    <definedName name="_AMO_XLDS981254942" hidden="1">Blad1!$E$12:$Q$476</definedName>
    <definedName name="_AMO_XmlVersion" hidden="1">"'1'"</definedName>
    <definedName name="a1_controle_overzicht">Controleoverzicht!$A$1</definedName>
    <definedName name="a1_hoofdmenu">Hoofdmenu!$A$1</definedName>
    <definedName name="a1_kostenverzamelstaat">'Catastr kostenverzamelst'!$A$1</definedName>
    <definedName name="a1_kostenverzamelstaat2020">Kostenverzamelstaat!$A$1</definedName>
    <definedName name="a1_mededelingen">Mededelingen!$A$1</definedName>
    <definedName name="a1_naw">NAW_gegevens!$A$1</definedName>
    <definedName name="a1_spec_informatie_a">'Specifieke informatie A'!$A$1</definedName>
    <definedName name="a1_spec_informatie_c">'Specifieke informatie C'!$A$1</definedName>
    <definedName name="a1_toelichting">Toelichting!$A$1</definedName>
    <definedName name="a1_voorblad">Voorblad!$A$1</definedName>
    <definedName name="a1_wanbetalers">Wanbetalers!$A$1</definedName>
    <definedName name="_xlnm.Print_Area" localSheetId="6">'Catastr kostenverzamelst'!$C$6:$M$193</definedName>
    <definedName name="_xlnm.Print_Area" localSheetId="9">Contractinformatie!$C$6:$L$51,Contractinformatie!$C$53:$L$99</definedName>
    <definedName name="_xlnm.Print_Area" localSheetId="11">Controleoverzicht!$C$6:$M$70,Controleoverzicht!$C$72:$M$140,Controleoverzicht!$C$142:$M$170,Controleoverzicht!$C$172:$M$206</definedName>
    <definedName name="_xlnm.Print_Area" localSheetId="0">Hoofdmenu!$A$1:$B$17</definedName>
    <definedName name="_xlnm.Print_Area" localSheetId="5">Kostenverzamelstaat!$C$7:$N$212</definedName>
    <definedName name="_xlnm.Print_Area" localSheetId="3">Mededelingen!$C$6:$M$49</definedName>
    <definedName name="_xlnm.Print_Area" localSheetId="4">NAW_gegevens!$B$3:$F$37</definedName>
    <definedName name="_xlnm.Print_Area" localSheetId="7">'Specifieke informatie A'!$C$6:$M$94</definedName>
    <definedName name="_xlnm.Print_Area" localSheetId="8">'Specifieke informatie C'!#REF!,'Specifieke informatie C'!#REF!,'Specifieke informatie C'!$C$6:$M$47,'Specifieke informatie C'!$C$49:$M$90,'Specifieke informatie C'!$C$92:$M$124</definedName>
    <definedName name="_xlnm.Print_Area" localSheetId="1">Toelichting!$B$3:$L$45</definedName>
    <definedName name="_xlnm.Print_Area" localSheetId="2">Voorblad!$D$6:$L$51</definedName>
    <definedName name="_xlnm.Print_Area" localSheetId="10">Wanbetalers!$C$6:$L$48</definedName>
    <definedName name="_xlnm.Print_Area">Kostenverzamelstaat!$C$6:$M$50,Kostenverzamelstaat!$C$52:$M$94,Kostenverzamelstaat!$C$96:$M$147,Kostenverzamelstaat!$C$149:$M$182</definedName>
    <definedName name="alle_cellen_info_a">'Specifieke informatie A'!$C$6:$M$48,'Specifieke informatie A'!$C$50:$M$93,'Specifieke informatie A'!#REF!</definedName>
    <definedName name="alle_cellen_info_c">'Specifieke informatie C'!#REF!,'Specifieke informatie C'!#REF!,'Specifieke informatie C'!$C$6:$M$47,'Specifieke informatie C'!$C$49:$M$90,'Specifieke informatie C'!$C$92:$M$124</definedName>
    <definedName name="document_id">Parameters!$C$5</definedName>
    <definedName name="h" localSheetId="11" hidden="1">{"'Lijst1'!$A$16:$N$23"}</definedName>
    <definedName name="h" localSheetId="4" hidden="1">{"'Lijst1'!$A$16:$N$23"}</definedName>
    <definedName name="h" localSheetId="12" hidden="1">{"'Lijst1'!$A$16:$N$23"}</definedName>
    <definedName name="h" localSheetId="7" hidden="1">{"'Lijst1'!$A$16:$N$23"}</definedName>
    <definedName name="h" localSheetId="8" hidden="1">{"'Lijst1'!$A$16:$N$23"}</definedName>
    <definedName name="h" localSheetId="1" hidden="1">{"'Lijst1'!$A$16:$N$23"}</definedName>
    <definedName name="h" localSheetId="2" hidden="1">{"'Lijst1'!$A$16:$N$23"}</definedName>
    <definedName name="h" hidden="1">{"'Lijst1'!$A$16:$N$23"}</definedName>
    <definedName name="HTML_CodePage" hidden="1">1252</definedName>
    <definedName name="HTML_Control" localSheetId="11" hidden="1">{"'Lijst1'!$A$16:$N$23"}</definedName>
    <definedName name="HTML_Control" localSheetId="4" hidden="1">{"'Lijst1'!$A$16:$N$23"}</definedName>
    <definedName name="HTML_Control" localSheetId="12" hidden="1">{"'Lijst1'!$A$16:$N$23"}</definedName>
    <definedName name="HTML_Control" localSheetId="7" hidden="1">{"'Lijst1'!$A$16:$N$23"}</definedName>
    <definedName name="HTML_Control" localSheetId="8" hidden="1">{"'Lijst1'!$A$16:$N$23"}</definedName>
    <definedName name="HTML_Control" localSheetId="1" hidden="1">{"'Lijst1'!$A$16:$N$23"}</definedName>
    <definedName name="HTML_Control" localSheetId="2" hidden="1">{"'Lijst1'!$A$16:$N$23"}</definedName>
    <definedName name="HTML_Control" hidden="1">{"'Lijst1'!$A$16:$N$23"}</definedName>
    <definedName name="HTML_Description" hidden="1">""</definedName>
    <definedName name="HTML_Email" hidden="1">""</definedName>
    <definedName name="HTML_Header" hidden="1">"Lijst1"</definedName>
    <definedName name="HTML_LastUpdate" hidden="1">"10-5-2002"</definedName>
    <definedName name="HTML_LineAfter" hidden="1">TRUE</definedName>
    <definedName name="HTML_LineBefore" hidden="1">TRUE</definedName>
    <definedName name="HTML_Name" hidden="1">"Ronald Klaasen"</definedName>
    <definedName name="HTML_OBDlg2" hidden="1">TRUE</definedName>
    <definedName name="HTML_OBDlg4" hidden="1">TRUE</definedName>
    <definedName name="HTML_OS" hidden="1">0</definedName>
    <definedName name="HTML_PathFile" hidden="1">"C:\Documents and Settings\Ronald Klaasen\Mijn documenten\HTML.htm"</definedName>
    <definedName name="HTML_Title" hidden="1">"Verzekerden aantallen ZFW 2001"</definedName>
    <definedName name="jaar_id">Parameters!$C$3</definedName>
    <definedName name="keuze_lijst_uzovi_nummer">Parameters!$D$13:$D$34</definedName>
    <definedName name="keuze_uzovi_nummer">NAW_gegevens!$C$5</definedName>
    <definedName name="kwartaal_id">Parameters!$C$2</definedName>
    <definedName name="naw_email_adres">NAW_gegevens!$C$11</definedName>
    <definedName name="naw_naam_contactpersoon">NAW_gegevens!$C$9</definedName>
    <definedName name="naw_naam_zorgverzekeraar">NAW_gegevens!$C$7</definedName>
    <definedName name="naw_plaats_zorgverzekeraar">NAW_gegevens!$C$8</definedName>
    <definedName name="naw_telefoon_nummer">NAW_gegevens!$C$10</definedName>
    <definedName name="naw_uzovi_zorgverzekeraar">NAW_gegevens!$C$6</definedName>
    <definedName name="pagina_controle_overzicht_1">Controleoverzicht!$C$6:$M$70</definedName>
    <definedName name="pagina_controle_overzicht_2">Controleoverzicht!$C$72:$M$140</definedName>
    <definedName name="pagina_controle_overzicht_3">Controleoverzicht!$C$142:$M$185</definedName>
    <definedName name="pagina_hoofdmenu">Hoofdmenu!$A$1:$B$17</definedName>
    <definedName name="pagina_kostenverzamelstaat_1">'Catastr kostenverzamelst'!$C$6:$O$39</definedName>
    <definedName name="pagina_kostenverzamelstaat_2">'Catastr kostenverzamelst'!$C$41:$O$74</definedName>
    <definedName name="pagina_kostenverzamelstaat_3">'Catastr kostenverzamelst'!$C$76:$O$109</definedName>
    <definedName name="pagina_kostenverzamelstaat_4">'Catastr kostenverzamelst'!$C$111:$O$115</definedName>
    <definedName name="pagina_kostenverzamelstaat_5">'Catastr kostenverzamelst'!$C$116:$O$144</definedName>
    <definedName name="pagina_mededelingen_1">Mededelingen!$C$6:$M$49</definedName>
    <definedName name="pagina_naw">NAW_gegevens!$B$3:$F$36</definedName>
    <definedName name="pagina_spec_informatie_a_1">'Specifieke informatie A'!$C$6:$M$48</definedName>
    <definedName name="pagina_spec_informatie_a_2">'Specifieke informatie A'!$C$50:$M$93</definedName>
    <definedName name="pagina_spec_informatie_a_3">'Specifieke informatie A'!#REF!</definedName>
    <definedName name="pagina_spec_informatie_a_4">'Specifieke informatie A'!#REF!</definedName>
    <definedName name="pagina_spec_informatie_c_1">'Specifieke informatie C'!#REF!</definedName>
    <definedName name="pagina_spec_informatie_c_2">'Specifieke informatie C'!#REF!</definedName>
    <definedName name="pagina_spec_informatie_c_3">'Specifieke informatie C'!$C$6:$M$47</definedName>
    <definedName name="pagina_spec_informatie_c_4">'Specifieke informatie C'!$C$48:$M$53</definedName>
    <definedName name="pagina_spec_informatie_c_5">'Specifieke informatie C'!$C$79:$M$90</definedName>
    <definedName name="pagina_spec_informatie_c_6">'Specifieke informatie C'!#REF!</definedName>
    <definedName name="pagina_spec_informatie_c_7">'Specifieke informatie C'!#REF!</definedName>
    <definedName name="pagina_toelichting">Toelichting!$A$3:$L$45</definedName>
    <definedName name="pagina_voorblad">Voorblad!$C$6:$M$50</definedName>
    <definedName name="pagina_wanbetalers">Wanbetalers!$C$6:$L$48</definedName>
    <definedName name="revisie_datum">Parameters!$C$7</definedName>
    <definedName name="revisie_id">Parameters!$C$6</definedName>
    <definedName name="versie_id">Parameters!$C$8</definedName>
    <definedName name="wet_id">Parameters!$C$4</definedName>
  </definedNames>
  <calcPr calcId="162913"/>
</workbook>
</file>

<file path=xl/calcChain.xml><?xml version="1.0" encoding="utf-8"?>
<calcChain xmlns="http://schemas.openxmlformats.org/spreadsheetml/2006/main">
  <c r="K13" i="12" l="1"/>
  <c r="K12" i="12"/>
  <c r="K192" i="12"/>
  <c r="K183" i="12"/>
  <c r="K166" i="12"/>
  <c r="K157" i="12"/>
  <c r="K136" i="12"/>
  <c r="J150" i="12" l="1"/>
  <c r="J149" i="12"/>
  <c r="J133" i="12"/>
  <c r="J138" i="12"/>
  <c r="J137" i="12"/>
  <c r="J136" i="12"/>
  <c r="J135" i="12"/>
  <c r="J134" i="12"/>
  <c r="L76" i="12" l="1"/>
  <c r="K76" i="12"/>
  <c r="J76" i="12"/>
  <c r="K205" i="12" l="1"/>
  <c r="K204" i="12"/>
  <c r="K203" i="12"/>
  <c r="J205" i="12"/>
  <c r="L205" i="12" s="1"/>
  <c r="J204" i="12"/>
  <c r="J203" i="12"/>
  <c r="L203" i="12" s="1"/>
  <c r="L204" i="12" l="1"/>
  <c r="L196" i="12"/>
  <c r="L197" i="12" s="1"/>
  <c r="K194" i="12" l="1"/>
  <c r="K193" i="12"/>
  <c r="K191" i="12"/>
  <c r="K190" i="12"/>
  <c r="K189" i="12"/>
  <c r="J190" i="12"/>
  <c r="J191" i="12"/>
  <c r="J192" i="12"/>
  <c r="J193" i="12"/>
  <c r="J194" i="12"/>
  <c r="J189" i="12"/>
  <c r="J181" i="12"/>
  <c r="J182" i="12"/>
  <c r="J183" i="12"/>
  <c r="L183" i="12" s="1"/>
  <c r="J184" i="12"/>
  <c r="J185" i="12"/>
  <c r="J180" i="12"/>
  <c r="J164" i="12"/>
  <c r="J165" i="12"/>
  <c r="J166" i="12"/>
  <c r="J167" i="12"/>
  <c r="J168" i="12"/>
  <c r="J163" i="12"/>
  <c r="J154" i="12"/>
  <c r="J155" i="12"/>
  <c r="J156" i="12"/>
  <c r="J157" i="12"/>
  <c r="J158" i="12"/>
  <c r="J159" i="12"/>
  <c r="L194" i="12"/>
  <c r="L192" i="12"/>
  <c r="L191" i="12"/>
  <c r="L190" i="12"/>
  <c r="L189" i="12"/>
  <c r="K185" i="12"/>
  <c r="K184" i="12"/>
  <c r="K182" i="12"/>
  <c r="K181" i="12"/>
  <c r="K180" i="12"/>
  <c r="L184" i="12"/>
  <c r="L182" i="12"/>
  <c r="L180" i="12"/>
  <c r="L185" i="12" l="1"/>
  <c r="L181" i="12"/>
  <c r="L193" i="12"/>
  <c r="L138" i="9"/>
  <c r="D138" i="9"/>
  <c r="J132" i="9"/>
  <c r="L131" i="9"/>
  <c r="K124" i="9"/>
  <c r="J124" i="9"/>
  <c r="I124" i="9"/>
  <c r="L124" i="9" s="1"/>
  <c r="L123" i="9"/>
  <c r="L122" i="9"/>
  <c r="L121" i="9"/>
  <c r="L120" i="9"/>
  <c r="L119" i="9"/>
  <c r="L118" i="9"/>
  <c r="L117" i="9"/>
  <c r="L116" i="9"/>
  <c r="L115" i="9"/>
  <c r="L114" i="9"/>
  <c r="L113" i="9"/>
  <c r="L112" i="9"/>
  <c r="L111" i="9"/>
  <c r="L110" i="9"/>
  <c r="L109" i="9"/>
  <c r="L108" i="9"/>
  <c r="L107" i="9"/>
  <c r="L106" i="9"/>
  <c r="L105" i="9"/>
  <c r="L104" i="9"/>
  <c r="D95" i="9"/>
  <c r="K14" i="12" l="1"/>
  <c r="D31" i="13" l="1"/>
  <c r="L92" i="12" l="1"/>
  <c r="L91" i="12"/>
  <c r="L90" i="12"/>
  <c r="J40" i="12"/>
  <c r="J36" i="12"/>
  <c r="L124" i="12" l="1"/>
  <c r="L123" i="12"/>
  <c r="K125" i="12"/>
  <c r="J124" i="12"/>
  <c r="J125" i="12"/>
  <c r="J123" i="12"/>
  <c r="L118" i="12"/>
  <c r="L117" i="12"/>
  <c r="K119" i="12"/>
  <c r="J118" i="12"/>
  <c r="J119" i="12"/>
  <c r="J117" i="12"/>
  <c r="K115" i="12"/>
  <c r="L114" i="12"/>
  <c r="L113" i="12"/>
  <c r="J114" i="12"/>
  <c r="J115" i="12"/>
  <c r="J113" i="12"/>
  <c r="J112" i="12"/>
  <c r="K111" i="12"/>
  <c r="L110" i="12"/>
  <c r="L109" i="12"/>
  <c r="J110" i="12"/>
  <c r="J111" i="12"/>
  <c r="J109" i="12"/>
  <c r="L106" i="12"/>
  <c r="L105" i="12"/>
  <c r="J106" i="12"/>
  <c r="J107" i="12"/>
  <c r="K107" i="12"/>
  <c r="J105" i="12"/>
  <c r="K103" i="12"/>
  <c r="L102" i="12"/>
  <c r="J102" i="12"/>
  <c r="J103" i="12"/>
  <c r="L101" i="12"/>
  <c r="J101" i="12"/>
  <c r="L99" i="12"/>
  <c r="L100" i="12"/>
  <c r="L98" i="12"/>
  <c r="K97" i="12"/>
  <c r="J97" i="12"/>
  <c r="K93" i="12"/>
  <c r="J92" i="12"/>
  <c r="J93" i="12"/>
  <c r="J91" i="12"/>
  <c r="L86" i="12"/>
  <c r="L85" i="12"/>
  <c r="K87" i="12"/>
  <c r="J86" i="12"/>
  <c r="J87" i="12"/>
  <c r="J85" i="12"/>
  <c r="K83" i="12"/>
  <c r="L82" i="12"/>
  <c r="L81" i="12"/>
  <c r="J82" i="12"/>
  <c r="J83" i="12"/>
  <c r="J81" i="12"/>
  <c r="J80" i="12"/>
  <c r="K62" i="12"/>
  <c r="J61" i="12"/>
  <c r="J62" i="12"/>
  <c r="L61" i="12"/>
  <c r="L60" i="12"/>
  <c r="J60" i="12"/>
  <c r="K52" i="12"/>
  <c r="L51" i="12"/>
  <c r="J51" i="12"/>
  <c r="J52" i="12"/>
  <c r="L50" i="12"/>
  <c r="J50" i="12"/>
  <c r="J49" i="12"/>
  <c r="K47" i="12"/>
  <c r="L46" i="12"/>
  <c r="L45" i="12"/>
  <c r="J46" i="12"/>
  <c r="J47" i="12"/>
  <c r="J45" i="12"/>
  <c r="J32" i="12"/>
  <c r="K40" i="12"/>
  <c r="L39" i="12"/>
  <c r="L38" i="12"/>
  <c r="J39" i="12"/>
  <c r="J38" i="12"/>
  <c r="J35" i="12"/>
  <c r="K36" i="12"/>
  <c r="L35" i="12"/>
  <c r="L34" i="12"/>
  <c r="J34" i="12"/>
  <c r="K32" i="12"/>
  <c r="L31" i="12"/>
  <c r="J31" i="12"/>
  <c r="L30" i="12"/>
  <c r="J30" i="12"/>
  <c r="N166" i="19"/>
  <c r="N165" i="19"/>
  <c r="M166" i="19"/>
  <c r="M165" i="19"/>
  <c r="N157" i="19"/>
  <c r="N156" i="19"/>
  <c r="M157" i="19"/>
  <c r="M156" i="19"/>
  <c r="N150" i="19"/>
  <c r="N149" i="19"/>
  <c r="N145" i="19"/>
  <c r="N144" i="19"/>
  <c r="N140" i="19"/>
  <c r="N139" i="19"/>
  <c r="M150" i="19"/>
  <c r="M149" i="19"/>
  <c r="M145" i="19"/>
  <c r="M144" i="19"/>
  <c r="M140" i="19"/>
  <c r="M139" i="19"/>
  <c r="N133" i="19"/>
  <c r="N132" i="19"/>
  <c r="M133" i="19"/>
  <c r="M132" i="19"/>
  <c r="N110" i="19"/>
  <c r="N109" i="19"/>
  <c r="M110" i="19"/>
  <c r="M109" i="19"/>
  <c r="N101" i="19"/>
  <c r="N100" i="19"/>
  <c r="M101" i="19"/>
  <c r="M100" i="19"/>
  <c r="N94" i="19"/>
  <c r="N93" i="19"/>
  <c r="M94" i="19"/>
  <c r="M93" i="19"/>
  <c r="N82" i="19"/>
  <c r="N81" i="19"/>
  <c r="M82" i="19"/>
  <c r="M81" i="19"/>
  <c r="N57" i="19"/>
  <c r="N56" i="19"/>
  <c r="M57" i="19"/>
  <c r="M56" i="19"/>
  <c r="N49" i="19"/>
  <c r="N48" i="19"/>
  <c r="M49" i="19"/>
  <c r="M48" i="19"/>
  <c r="N40" i="19"/>
  <c r="N39" i="19"/>
  <c r="M40" i="19"/>
  <c r="M39" i="19"/>
  <c r="N33" i="19"/>
  <c r="M33" i="19"/>
  <c r="N32" i="19"/>
  <c r="M32" i="19"/>
  <c r="N26" i="19" l="1"/>
  <c r="N25" i="19"/>
  <c r="M26" i="19"/>
  <c r="M25" i="19"/>
  <c r="Q41" i="19" l="1"/>
  <c r="Q40" i="19"/>
  <c r="Q39" i="19"/>
  <c r="Q38" i="19"/>
  <c r="Q37" i="19"/>
  <c r="Q36" i="19"/>
  <c r="Q34" i="19"/>
  <c r="Q33" i="19"/>
  <c r="Q32" i="19"/>
  <c r="Q31" i="19"/>
  <c r="Q17" i="19"/>
  <c r="Q18" i="19"/>
  <c r="Q19" i="19"/>
  <c r="Q20" i="19"/>
  <c r="Q21" i="19"/>
  <c r="Q22" i="19"/>
  <c r="Q23" i="19"/>
  <c r="Q24" i="19"/>
  <c r="Q25" i="19"/>
  <c r="Q26" i="19"/>
  <c r="Q27" i="19"/>
  <c r="Q189" i="19" l="1"/>
  <c r="Q188" i="19"/>
  <c r="Q187" i="19"/>
  <c r="Q186" i="19"/>
  <c r="Q174" i="19"/>
  <c r="Q171" i="19"/>
  <c r="Q170" i="19"/>
  <c r="Q167" i="19"/>
  <c r="Q166" i="19"/>
  <c r="Q165" i="19"/>
  <c r="Q164" i="19"/>
  <c r="Q163" i="19"/>
  <c r="Q162" i="19"/>
  <c r="Q161" i="19"/>
  <c r="Q158" i="19"/>
  <c r="Q157" i="19"/>
  <c r="Q156" i="19"/>
  <c r="Q155" i="19"/>
  <c r="Q154" i="19"/>
  <c r="Q151" i="19"/>
  <c r="Q150" i="19"/>
  <c r="Q149" i="19"/>
  <c r="Q148" i="19"/>
  <c r="Q147" i="19"/>
  <c r="Q146" i="19"/>
  <c r="Q145" i="19"/>
  <c r="Q144" i="19"/>
  <c r="Q143" i="19"/>
  <c r="Q142" i="19"/>
  <c r="Q141" i="19"/>
  <c r="Q140" i="19"/>
  <c r="Q139" i="19"/>
  <c r="Q138" i="19"/>
  <c r="Q134" i="19"/>
  <c r="Q133" i="19"/>
  <c r="Q132" i="19"/>
  <c r="Q131" i="19"/>
  <c r="Q127" i="19"/>
  <c r="Q126" i="19"/>
  <c r="Q125" i="19"/>
  <c r="Q124" i="19"/>
  <c r="Q111" i="19"/>
  <c r="Q110" i="19"/>
  <c r="Q109" i="19"/>
  <c r="Q108" i="19"/>
  <c r="Q107" i="19"/>
  <c r="Q106" i="19"/>
  <c r="Q105" i="19"/>
  <c r="Q102" i="19"/>
  <c r="Q101" i="19"/>
  <c r="Q100" i="19"/>
  <c r="Q99" i="19"/>
  <c r="Q98" i="19"/>
  <c r="Q95" i="19"/>
  <c r="Q94" i="19"/>
  <c r="Q93" i="19"/>
  <c r="Q92" i="19"/>
  <c r="Q91" i="19"/>
  <c r="Q90" i="19"/>
  <c r="Q89" i="19"/>
  <c r="Q88" i="19"/>
  <c r="Q87" i="19"/>
  <c r="Q86" i="19"/>
  <c r="Q83" i="19"/>
  <c r="Q82" i="19"/>
  <c r="Q81" i="19"/>
  <c r="Q80" i="19"/>
  <c r="Q79" i="19"/>
  <c r="Q78" i="19"/>
  <c r="Q77" i="19"/>
  <c r="Q76" i="19"/>
  <c r="Q75" i="19"/>
  <c r="Q74" i="19"/>
  <c r="Q73" i="19"/>
  <c r="Q72" i="19"/>
  <c r="Q71" i="19"/>
  <c r="Q58" i="19"/>
  <c r="Q57" i="19"/>
  <c r="Q56" i="19"/>
  <c r="Q55" i="19"/>
  <c r="Q54" i="19"/>
  <c r="Q53" i="19"/>
  <c r="Q50" i="19"/>
  <c r="Q49" i="19"/>
  <c r="Q48" i="19"/>
  <c r="Q47" i="19"/>
  <c r="Q46" i="19"/>
  <c r="Q45" i="19"/>
  <c r="Q44" i="19"/>
  <c r="Q30" i="19"/>
  <c r="Q16" i="19"/>
  <c r="O170" i="14" l="1"/>
  <c r="O155" i="14"/>
  <c r="O154" i="14"/>
  <c r="O152" i="14"/>
  <c r="O151" i="14"/>
  <c r="O150" i="14"/>
  <c r="O148" i="14"/>
  <c r="O147" i="14"/>
  <c r="O146" i="14"/>
  <c r="O145" i="14"/>
  <c r="O144" i="14"/>
  <c r="O143" i="14"/>
  <c r="O142" i="14"/>
  <c r="O140" i="14"/>
  <c r="O139" i="14"/>
  <c r="O138" i="14"/>
  <c r="O137" i="14"/>
  <c r="O136" i="14"/>
  <c r="O134" i="14"/>
  <c r="O133" i="14"/>
  <c r="O132" i="14"/>
  <c r="O131" i="14"/>
  <c r="O130" i="14"/>
  <c r="O129" i="14"/>
  <c r="O128" i="14"/>
  <c r="O127" i="14"/>
  <c r="O126" i="14"/>
  <c r="O125" i="14"/>
  <c r="O124" i="14"/>
  <c r="O123" i="14"/>
  <c r="O122" i="14"/>
  <c r="O120" i="14"/>
  <c r="O119" i="14"/>
  <c r="O118" i="14"/>
  <c r="O117" i="14"/>
  <c r="O116" i="14"/>
  <c r="O115" i="14"/>
  <c r="O114" i="14"/>
  <c r="O101" i="14"/>
  <c r="O100" i="14"/>
  <c r="O99" i="14"/>
  <c r="O98" i="14"/>
  <c r="O97" i="14"/>
  <c r="O96" i="14"/>
  <c r="O95" i="14"/>
  <c r="O93" i="14"/>
  <c r="O92" i="14"/>
  <c r="O91" i="14"/>
  <c r="O90" i="14"/>
  <c r="O89" i="14"/>
  <c r="O87" i="14"/>
  <c r="O86" i="14"/>
  <c r="O85" i="14"/>
  <c r="O84" i="14"/>
  <c r="O83" i="14"/>
  <c r="O82" i="14"/>
  <c r="O81" i="14"/>
  <c r="O80" i="14"/>
  <c r="O79" i="14"/>
  <c r="O78" i="14"/>
  <c r="O76" i="14"/>
  <c r="O75" i="14"/>
  <c r="O74" i="14"/>
  <c r="O73" i="14"/>
  <c r="O72" i="14"/>
  <c r="O71" i="14"/>
  <c r="O70" i="14"/>
  <c r="O69" i="14"/>
  <c r="O68" i="14"/>
  <c r="O67" i="14"/>
  <c r="O66" i="14"/>
  <c r="O18" i="14"/>
  <c r="O19" i="14"/>
  <c r="O20" i="14"/>
  <c r="O21" i="14"/>
  <c r="O22" i="14"/>
  <c r="O23" i="14"/>
  <c r="O24" i="14"/>
  <c r="O25" i="14"/>
  <c r="O27" i="14"/>
  <c r="O28" i="14"/>
  <c r="O29" i="14"/>
  <c r="O30" i="14"/>
  <c r="O31" i="14"/>
  <c r="O33" i="14"/>
  <c r="O34" i="14"/>
  <c r="O35" i="14"/>
  <c r="O36" i="14"/>
  <c r="O37" i="14"/>
  <c r="O39" i="14"/>
  <c r="O40" i="14"/>
  <c r="O41" i="14"/>
  <c r="O42" i="14"/>
  <c r="O43" i="14"/>
  <c r="O44" i="14"/>
  <c r="O45" i="14"/>
  <c r="O47" i="14"/>
  <c r="O48" i="14"/>
  <c r="O49" i="14"/>
  <c r="O50" i="14"/>
  <c r="O51" i="14"/>
  <c r="O52" i="14"/>
  <c r="O17" i="14"/>
  <c r="O16" i="14"/>
  <c r="L149" i="14" l="1"/>
  <c r="K149" i="14"/>
  <c r="J149" i="14"/>
  <c r="I149" i="14"/>
  <c r="L141" i="14"/>
  <c r="K141" i="14"/>
  <c r="J141" i="14"/>
  <c r="I141" i="14"/>
  <c r="L135" i="14"/>
  <c r="K135" i="14"/>
  <c r="J135" i="14"/>
  <c r="I135" i="14"/>
  <c r="L121" i="14"/>
  <c r="K121" i="14"/>
  <c r="J121" i="14"/>
  <c r="I121" i="14"/>
  <c r="L94" i="14"/>
  <c r="K94" i="14"/>
  <c r="J94" i="14"/>
  <c r="I94" i="14"/>
  <c r="L88" i="14"/>
  <c r="K88" i="14"/>
  <c r="J88" i="14"/>
  <c r="I88" i="14"/>
  <c r="L77" i="14"/>
  <c r="K77" i="14"/>
  <c r="J77" i="14"/>
  <c r="I77" i="14"/>
  <c r="L53" i="14"/>
  <c r="K53" i="14"/>
  <c r="J53" i="14"/>
  <c r="I53" i="14"/>
  <c r="L46" i="14"/>
  <c r="K46" i="14"/>
  <c r="J46" i="14"/>
  <c r="I46" i="14"/>
  <c r="L38" i="14"/>
  <c r="K38" i="14"/>
  <c r="J38" i="14"/>
  <c r="I38" i="14"/>
  <c r="L32" i="14"/>
  <c r="K32" i="14"/>
  <c r="J32" i="14"/>
  <c r="I32" i="14"/>
  <c r="L26" i="14"/>
  <c r="K26" i="14"/>
  <c r="J26" i="14"/>
  <c r="I26" i="14"/>
  <c r="D6" i="9" l="1"/>
  <c r="D160" i="14"/>
  <c r="D105" i="14"/>
  <c r="D57" i="14"/>
  <c r="D6" i="14"/>
  <c r="D179" i="19"/>
  <c r="D115" i="19"/>
  <c r="D63" i="19"/>
  <c r="D7" i="19"/>
  <c r="J102" i="14" l="1"/>
  <c r="K102" i="14"/>
  <c r="L102" i="14"/>
  <c r="I102" i="14"/>
  <c r="N112" i="19" l="1"/>
  <c r="M112" i="19"/>
  <c r="J112" i="19"/>
  <c r="I112" i="19"/>
  <c r="K96" i="12" l="1"/>
  <c r="K95" i="12"/>
  <c r="K94" i="12"/>
  <c r="N175" i="19" l="1"/>
  <c r="M175" i="19"/>
  <c r="L175" i="19"/>
  <c r="K175" i="19"/>
  <c r="J175" i="19"/>
  <c r="I175" i="19"/>
  <c r="N159" i="19"/>
  <c r="M159" i="19"/>
  <c r="J159" i="19"/>
  <c r="I159" i="19"/>
  <c r="J42" i="19"/>
  <c r="M42" i="19"/>
  <c r="N42" i="19"/>
  <c r="I42" i="19"/>
  <c r="N35" i="19"/>
  <c r="M35" i="19"/>
  <c r="J35" i="19"/>
  <c r="I35" i="19"/>
  <c r="L128" i="12" l="1"/>
  <c r="K128" i="12"/>
  <c r="J128" i="12"/>
  <c r="J127" i="12"/>
  <c r="K127" i="12"/>
  <c r="L127" i="12"/>
  <c r="L126" i="12"/>
  <c r="K126" i="12"/>
  <c r="J126" i="12"/>
  <c r="J121" i="12"/>
  <c r="K121" i="12"/>
  <c r="L121" i="12"/>
  <c r="J122" i="12"/>
  <c r="K122" i="12"/>
  <c r="L122" i="12"/>
  <c r="L120" i="12"/>
  <c r="K120" i="12"/>
  <c r="J120" i="12"/>
  <c r="L116" i="12"/>
  <c r="K116" i="12"/>
  <c r="J116" i="12"/>
  <c r="L112" i="12"/>
  <c r="K112" i="12"/>
  <c r="L108" i="12"/>
  <c r="K108" i="12"/>
  <c r="J108" i="12"/>
  <c r="L104" i="12"/>
  <c r="K104" i="12"/>
  <c r="J104" i="12"/>
  <c r="J95" i="12"/>
  <c r="J96" i="12"/>
  <c r="J94" i="12"/>
  <c r="K90" i="12"/>
  <c r="J90" i="12"/>
  <c r="L89" i="12"/>
  <c r="K89" i="12"/>
  <c r="J89" i="12"/>
  <c r="L88" i="12"/>
  <c r="K88" i="12"/>
  <c r="J88" i="12"/>
  <c r="L84" i="12"/>
  <c r="K84" i="12"/>
  <c r="J84" i="12"/>
  <c r="K80" i="12"/>
  <c r="L80" i="12"/>
  <c r="L79" i="12"/>
  <c r="K79" i="12"/>
  <c r="J79" i="12"/>
  <c r="L78" i="12"/>
  <c r="K78" i="12"/>
  <c r="J78" i="12"/>
  <c r="L65" i="12"/>
  <c r="K65" i="12"/>
  <c r="J65" i="12"/>
  <c r="J64" i="12"/>
  <c r="K64" i="12"/>
  <c r="L64" i="12"/>
  <c r="L63" i="12"/>
  <c r="K63" i="12"/>
  <c r="J63" i="12"/>
  <c r="L59" i="12"/>
  <c r="K59" i="12"/>
  <c r="J59" i="12"/>
  <c r="L58" i="12"/>
  <c r="K58" i="12"/>
  <c r="J58" i="12"/>
  <c r="L57" i="12"/>
  <c r="K57" i="12"/>
  <c r="J57" i="12"/>
  <c r="L56" i="12"/>
  <c r="K56" i="12"/>
  <c r="J56" i="12"/>
  <c r="L55" i="12"/>
  <c r="K55" i="12"/>
  <c r="J55" i="12"/>
  <c r="L54" i="12"/>
  <c r="K54" i="12"/>
  <c r="J54" i="12"/>
  <c r="L53" i="12"/>
  <c r="K53" i="12"/>
  <c r="J53" i="12"/>
  <c r="K49" i="12"/>
  <c r="L49" i="12"/>
  <c r="L48" i="12"/>
  <c r="K48" i="12"/>
  <c r="J48" i="12"/>
  <c r="L44" i="12"/>
  <c r="K44" i="12"/>
  <c r="J44" i="12"/>
  <c r="L43" i="12"/>
  <c r="K43" i="12"/>
  <c r="J43" i="12"/>
  <c r="L42" i="12"/>
  <c r="K42" i="12"/>
  <c r="J42" i="12"/>
  <c r="L41" i="12"/>
  <c r="K41" i="12"/>
  <c r="J41" i="12"/>
  <c r="L37" i="12"/>
  <c r="K37" i="12"/>
  <c r="J37" i="12"/>
  <c r="L33" i="12"/>
  <c r="K33" i="12"/>
  <c r="J33" i="12"/>
  <c r="K23" i="12"/>
  <c r="L23" i="12"/>
  <c r="K24" i="12"/>
  <c r="L24" i="12"/>
  <c r="K25" i="12"/>
  <c r="L25" i="12"/>
  <c r="K26" i="12"/>
  <c r="L26" i="12"/>
  <c r="K27" i="12"/>
  <c r="L27" i="12"/>
  <c r="K28" i="12"/>
  <c r="L28" i="12"/>
  <c r="K29" i="12"/>
  <c r="L29" i="12"/>
  <c r="K22" i="12"/>
  <c r="J22" i="12"/>
  <c r="J23" i="12"/>
  <c r="J24" i="12"/>
  <c r="J25" i="12"/>
  <c r="J26" i="12"/>
  <c r="J27" i="12"/>
  <c r="J28" i="12"/>
  <c r="J29" i="12"/>
  <c r="L112" i="19" l="1"/>
  <c r="K112" i="19"/>
  <c r="L35" i="19" l="1"/>
  <c r="L42" i="19"/>
  <c r="L159" i="19"/>
  <c r="K35" i="19"/>
  <c r="K42" i="19"/>
  <c r="K159" i="19"/>
  <c r="G38" i="10"/>
  <c r="L193" i="14"/>
  <c r="D193" i="14"/>
  <c r="L158" i="14"/>
  <c r="D158" i="14"/>
  <c r="L156" i="14"/>
  <c r="K156" i="14"/>
  <c r="J156" i="14"/>
  <c r="I156" i="14"/>
  <c r="L153" i="14"/>
  <c r="K153" i="14"/>
  <c r="J153" i="14"/>
  <c r="I153" i="14"/>
  <c r="L103" i="14"/>
  <c r="D103" i="14"/>
  <c r="L55" i="14"/>
  <c r="D55" i="14"/>
  <c r="L157" i="14"/>
  <c r="K157" i="14"/>
  <c r="J157" i="14"/>
  <c r="I157" i="14"/>
  <c r="N212" i="19"/>
  <c r="D212" i="19"/>
  <c r="N177" i="19"/>
  <c r="D177" i="19"/>
  <c r="N172" i="19"/>
  <c r="M172" i="19"/>
  <c r="L172" i="19"/>
  <c r="K172" i="19"/>
  <c r="J172" i="19"/>
  <c r="I172" i="19"/>
  <c r="N168" i="19"/>
  <c r="M168" i="19"/>
  <c r="J168" i="19"/>
  <c r="I168" i="19"/>
  <c r="L168" i="19"/>
  <c r="K168" i="19"/>
  <c r="N152" i="19"/>
  <c r="M152" i="19"/>
  <c r="J152" i="19"/>
  <c r="I152" i="19"/>
  <c r="L152" i="19"/>
  <c r="K152" i="19"/>
  <c r="N135" i="19"/>
  <c r="M135" i="19"/>
  <c r="J135" i="19"/>
  <c r="I135" i="19"/>
  <c r="L135" i="19"/>
  <c r="K135" i="19"/>
  <c r="J121" i="19"/>
  <c r="N113" i="19"/>
  <c r="D113" i="19"/>
  <c r="N103" i="19"/>
  <c r="M103" i="19"/>
  <c r="J103" i="19"/>
  <c r="I103" i="19"/>
  <c r="L103" i="19"/>
  <c r="K103" i="19"/>
  <c r="N96" i="19"/>
  <c r="M96" i="19"/>
  <c r="J96" i="19"/>
  <c r="I96" i="19"/>
  <c r="L96" i="19"/>
  <c r="K96" i="19"/>
  <c r="N84" i="19"/>
  <c r="M84" i="19"/>
  <c r="J84" i="19"/>
  <c r="I84" i="19"/>
  <c r="L84" i="19"/>
  <c r="K84" i="19"/>
  <c r="J69" i="19"/>
  <c r="N61" i="19"/>
  <c r="D61" i="19"/>
  <c r="N59" i="19"/>
  <c r="M59" i="19"/>
  <c r="J59" i="19"/>
  <c r="I59" i="19"/>
  <c r="L59" i="19"/>
  <c r="K59" i="19"/>
  <c r="N51" i="19"/>
  <c r="M51" i="19"/>
  <c r="J51" i="19"/>
  <c r="I51" i="19"/>
  <c r="L51" i="19"/>
  <c r="K51" i="19"/>
  <c r="N28" i="19"/>
  <c r="M28" i="19"/>
  <c r="J28" i="19"/>
  <c r="L28" i="19"/>
  <c r="K28" i="19"/>
  <c r="J176" i="19" l="1"/>
  <c r="N176" i="19"/>
  <c r="M176" i="19"/>
  <c r="K176" i="19"/>
  <c r="L176" i="19"/>
  <c r="K80" i="18"/>
  <c r="K72" i="18"/>
  <c r="K57" i="18"/>
  <c r="K35" i="18"/>
  <c r="K26" i="18"/>
  <c r="K95" i="18" l="1"/>
  <c r="K20" i="18"/>
  <c r="K15" i="18"/>
  <c r="K23" i="18" l="1"/>
  <c r="G63" i="10" l="1"/>
  <c r="G54" i="10"/>
  <c r="G29" i="10" l="1"/>
  <c r="K62" i="18" l="1"/>
  <c r="K90" i="18" l="1"/>
  <c r="K85" i="18"/>
  <c r="K77" i="18"/>
  <c r="K66" i="18"/>
  <c r="K40" i="18"/>
  <c r="K44" i="18" s="1"/>
  <c r="K17" i="9"/>
  <c r="K18" i="12" s="1"/>
  <c r="K97" i="18" l="1"/>
  <c r="K32" i="18" l="1"/>
  <c r="L60" i="9" l="1"/>
  <c r="L61" i="9"/>
  <c r="L62" i="9"/>
  <c r="L63" i="9"/>
  <c r="L64" i="9"/>
  <c r="L65" i="9"/>
  <c r="L66" i="9"/>
  <c r="L67" i="9"/>
  <c r="L68" i="9"/>
  <c r="L69" i="9"/>
  <c r="L70" i="9"/>
  <c r="L71" i="9"/>
  <c r="L72" i="9"/>
  <c r="L73" i="9"/>
  <c r="L74" i="9"/>
  <c r="L75" i="9"/>
  <c r="L76" i="9"/>
  <c r="L77" i="9"/>
  <c r="L78" i="9"/>
  <c r="L59" i="9"/>
  <c r="I79" i="9"/>
  <c r="H45" i="10" l="1"/>
  <c r="H36" i="10"/>
  <c r="K135" i="12" s="1"/>
  <c r="L135" i="12" s="1"/>
  <c r="G61" i="10"/>
  <c r="H61" i="10"/>
  <c r="D99" i="18"/>
  <c r="K99" i="18"/>
  <c r="L136" i="12" l="1"/>
  <c r="K137" i="12"/>
  <c r="L137" i="12" s="1"/>
  <c r="L157" i="12"/>
  <c r="K158" i="12"/>
  <c r="L158" i="12" s="1"/>
  <c r="D25" i="13"/>
  <c r="D34" i="13"/>
  <c r="D33" i="13"/>
  <c r="D32" i="13"/>
  <c r="D30" i="13"/>
  <c r="D29" i="13"/>
  <c r="D28" i="13"/>
  <c r="D27" i="13"/>
  <c r="D26" i="13"/>
  <c r="D24" i="13"/>
  <c r="D23" i="13"/>
  <c r="D22" i="13"/>
  <c r="D21" i="13"/>
  <c r="D20" i="13"/>
  <c r="D19" i="13"/>
  <c r="D18" i="13"/>
  <c r="D17" i="13"/>
  <c r="D16" i="13"/>
  <c r="D15" i="13"/>
  <c r="D14" i="13"/>
  <c r="D13" i="13"/>
  <c r="J77" i="18" l="1"/>
  <c r="J90" i="18"/>
  <c r="J85" i="18"/>
  <c r="J62" i="18"/>
  <c r="J66" i="18" s="1"/>
  <c r="J40" i="18"/>
  <c r="J44" i="18" s="1"/>
  <c r="J32" i="18"/>
  <c r="J20" i="18"/>
  <c r="J15" i="18"/>
  <c r="D51" i="18"/>
  <c r="K51" i="18"/>
  <c r="D53" i="18"/>
  <c r="J97" i="18" l="1"/>
  <c r="I45" i="10" l="1"/>
  <c r="J45" i="10"/>
  <c r="K45" i="10"/>
  <c r="L45" i="10"/>
  <c r="I36" i="10"/>
  <c r="K165" i="12" s="1"/>
  <c r="L165" i="12" s="1"/>
  <c r="J36" i="10"/>
  <c r="K36" i="10"/>
  <c r="L36" i="10"/>
  <c r="L61" i="10" l="1"/>
  <c r="K61" i="10"/>
  <c r="J61" i="10"/>
  <c r="I61" i="10"/>
  <c r="G45" i="10"/>
  <c r="G36" i="10"/>
  <c r="K156" i="12" s="1"/>
  <c r="L156" i="12" s="1"/>
  <c r="L166" i="12" l="1"/>
  <c r="K167" i="12"/>
  <c r="L167" i="12" s="1"/>
  <c r="D6" i="18"/>
  <c r="L112" i="10" l="1"/>
  <c r="K150" i="12" s="1"/>
  <c r="L150" i="12" s="1"/>
  <c r="L106" i="10"/>
  <c r="K149" i="12" s="1"/>
  <c r="L149" i="12" s="1"/>
  <c r="J87" i="9" l="1"/>
  <c r="L86" i="9"/>
  <c r="J13" i="12" s="1"/>
  <c r="K79" i="9"/>
  <c r="J79" i="9"/>
  <c r="L79" i="9" l="1"/>
  <c r="J12" i="12" s="1"/>
  <c r="J14" i="12" s="1"/>
  <c r="C6" i="7"/>
  <c r="D97" i="9" l="1"/>
  <c r="L97" i="9"/>
  <c r="D55" i="18"/>
  <c r="L107" i="14"/>
  <c r="L8" i="14"/>
  <c r="N117" i="19"/>
  <c r="N9" i="19"/>
  <c r="L162" i="14"/>
  <c r="L59" i="14"/>
  <c r="N181" i="19"/>
  <c r="N65" i="19"/>
  <c r="L8" i="9"/>
  <c r="D8" i="9"/>
  <c r="D107" i="14"/>
  <c r="D8" i="14"/>
  <c r="D117" i="19"/>
  <c r="D9" i="19"/>
  <c r="D162" i="14"/>
  <c r="D59" i="14"/>
  <c r="D181" i="19"/>
  <c r="D65" i="19"/>
  <c r="D8" i="18"/>
  <c r="K55" i="18"/>
  <c r="K8" i="18"/>
  <c r="D6" i="16" l="1"/>
  <c r="L70" i="10" l="1"/>
  <c r="K70" i="10"/>
  <c r="J70" i="10"/>
  <c r="I70" i="10"/>
  <c r="K168" i="12" s="1"/>
  <c r="L168" i="12" s="1"/>
  <c r="H70" i="10"/>
  <c r="K138" i="12" s="1"/>
  <c r="L138" i="12" s="1"/>
  <c r="G70" i="10"/>
  <c r="K159" i="12" s="1"/>
  <c r="L159" i="12" s="1"/>
  <c r="G18" i="10"/>
  <c r="K154" i="12" s="1"/>
  <c r="L154" i="12" s="1"/>
  <c r="K27" i="10"/>
  <c r="I27" i="10"/>
  <c r="K164" i="12" s="1"/>
  <c r="L164" i="12" s="1"/>
  <c r="J27" i="10"/>
  <c r="L27" i="10"/>
  <c r="H27" i="10"/>
  <c r="K134" i="12" s="1"/>
  <c r="L134" i="12" s="1"/>
  <c r="G27" i="10"/>
  <c r="K155" i="12" s="1"/>
  <c r="L155" i="12" s="1"/>
  <c r="H18" i="10"/>
  <c r="K133" i="12" s="1"/>
  <c r="L133" i="12" s="1"/>
  <c r="I18" i="10"/>
  <c r="K163" i="12" s="1"/>
  <c r="L163" i="12" s="1"/>
  <c r="J18" i="10"/>
  <c r="K18" i="10"/>
  <c r="L18" i="10"/>
  <c r="D198" i="12" l="1"/>
  <c r="D16" i="8" l="1"/>
  <c r="D70" i="12"/>
  <c r="L70" i="12"/>
  <c r="D72" i="12"/>
  <c r="L206" i="12"/>
  <c r="D206" i="12"/>
  <c r="D172" i="12"/>
  <c r="L124" i="10"/>
  <c r="D124" i="10"/>
  <c r="D92" i="10"/>
  <c r="L49" i="17"/>
  <c r="D49" i="17"/>
  <c r="D6" i="17"/>
  <c r="K48" i="16"/>
  <c r="D48" i="16"/>
  <c r="L90" i="10"/>
  <c r="D90" i="10"/>
  <c r="D49" i="10"/>
  <c r="D47" i="10"/>
  <c r="L140" i="12"/>
  <c r="L170" i="12"/>
  <c r="L47" i="10"/>
  <c r="D6" i="10"/>
  <c r="B4" i="6"/>
  <c r="L48" i="9"/>
  <c r="D48" i="9"/>
  <c r="D93" i="9"/>
  <c r="L93" i="9"/>
  <c r="D50" i="9"/>
  <c r="F3" i="13"/>
  <c r="F5" i="13" s="1"/>
  <c r="D140" i="12"/>
  <c r="C5" i="13"/>
  <c r="C8" i="13" s="1"/>
  <c r="D170" i="12"/>
  <c r="D142" i="12"/>
  <c r="B4" i="7"/>
  <c r="A2" i="5"/>
  <c r="D6" i="12"/>
  <c r="D14" i="8"/>
  <c r="L174" i="12" l="1"/>
  <c r="D52" i="9"/>
  <c r="L144" i="12"/>
  <c r="D7" i="17"/>
  <c r="L8" i="12"/>
  <c r="L94" i="10"/>
  <c r="D8" i="10"/>
  <c r="D8" i="12"/>
  <c r="L8" i="10"/>
  <c r="D174" i="12"/>
  <c r="L74" i="12"/>
  <c r="D94" i="10"/>
  <c r="D8" i="16"/>
  <c r="K8" i="16"/>
  <c r="D51" i="10"/>
  <c r="D74" i="12"/>
  <c r="L52" i="9"/>
  <c r="D144" i="12"/>
  <c r="L7" i="17"/>
  <c r="L51" i="10"/>
  <c r="F4" i="13" l="1"/>
  <c r="L22" i="12"/>
  <c r="I28" i="19"/>
  <c r="I176" i="19" l="1"/>
  <c r="J18" i="12" s="1"/>
  <c r="L18" i="12" s="1"/>
</calcChain>
</file>

<file path=xl/sharedStrings.xml><?xml version="1.0" encoding="utf-8"?>
<sst xmlns="http://schemas.openxmlformats.org/spreadsheetml/2006/main" count="12399" uniqueCount="4018">
  <si>
    <t>SPECIFIEKE INFORMATIE C - CONTRACTINFORMATIE</t>
  </si>
  <si>
    <t xml:space="preserve"> Subtotaal gecontracteerde zorg</t>
  </si>
  <si>
    <t xml:space="preserve"> CONTRACTINFORMATIE MEDISCH SPECIALISTISCHE ZORG, rubriek 06</t>
  </si>
  <si>
    <t xml:space="preserve"> CONTRACTINFORMATIE HUISARTSENZORG EN MULTIDISCIPLINAIRE ZORG, rubriek 01</t>
  </si>
  <si>
    <t xml:space="preserve"> Huisartsenzorg, codes 503, 504, 505, 506, 507, 515</t>
  </si>
  <si>
    <t xml:space="preserve"> Gecontracteerde zorg</t>
  </si>
  <si>
    <t xml:space="preserve"> Subtotaal huisartsenzorg</t>
  </si>
  <si>
    <t xml:space="preserve"> Multidisciplinaire zorg, codes 510 en 516</t>
  </si>
  <si>
    <t xml:space="preserve"> Subtotaal multidisciplinaire zorg</t>
  </si>
  <si>
    <t xml:space="preserve"> CONTRACTINFORMATIE VERPLEGING EN VERZORGING, rubriek 03</t>
  </si>
  <si>
    <t xml:space="preserve"> 507 Overige tarieven</t>
  </si>
  <si>
    <t xml:space="preserve"> 510 Multidisciplinaire zorg</t>
  </si>
  <si>
    <t xml:space="preserve"> 515 Resultaatbeloning en zorgvernieuwing huisartsen</t>
  </si>
  <si>
    <t xml:space="preserve"> 516 Resultaatbeloning en zorgvernieuwing MDZ</t>
  </si>
  <si>
    <t xml:space="preserve"> 530 Kosten van verpleging en verzorging</t>
  </si>
  <si>
    <t xml:space="preserve"> 613.1 Integrale kosten van DBC-zorgproduct gereguleerde segment </t>
  </si>
  <si>
    <t xml:space="preserve"> 615.1 Integrale kosten van DBC-zorgproduct vrije segment</t>
  </si>
  <si>
    <t xml:space="preserve"> 661 Kosten specialistische GGZ met verblijf</t>
  </si>
  <si>
    <t xml:space="preserve"> 661.1 Kosten LGGZ (langdurige GGZ, jaar 2 en 3)</t>
  </si>
  <si>
    <t xml:space="preserve"> 662 Kosten specialistische GGZ zonder verblijf</t>
  </si>
  <si>
    <t xml:space="preserve"> 702 Kosten van zorg zintuiglijk gehandicapten </t>
  </si>
  <si>
    <t xml:space="preserve"> 613.1 Integrale kosten DBC-zorgproduct gereguleerd segment</t>
  </si>
  <si>
    <t xml:space="preserve"> 615.1 Integrale kosten DBC-zorgproduct vrije segment</t>
  </si>
  <si>
    <t>3343</t>
  </si>
  <si>
    <t>STAD HOLLAND ZORGVERZEKERAAR OWM U.A.</t>
  </si>
  <si>
    <t xml:space="preserve"> Overige kosten</t>
  </si>
  <si>
    <t xml:space="preserve"> PGB</t>
  </si>
  <si>
    <t xml:space="preserve">ASR BASIS ZIEKTENKOSTENVERZEKERINGEN N.V. </t>
  </si>
  <si>
    <t>MENZIS ZORGVERZEKERAAR NV</t>
  </si>
  <si>
    <t>WAGENINGEN</t>
  </si>
  <si>
    <t>ANDERZORG NV</t>
  </si>
  <si>
    <t>3332</t>
  </si>
  <si>
    <t>3333</t>
  </si>
  <si>
    <t>ENO ZORGVERZEKERAAR N.V.</t>
  </si>
  <si>
    <t>DE FRIESLAND ZORGVERZEKERAAR N.V.</t>
  </si>
  <si>
    <t>ENO</t>
  </si>
  <si>
    <t xml:space="preserve"> 625 Kosten dieetadvisering </t>
  </si>
  <si>
    <t xml:space="preserve"> OPBRENGSTEN VERHAAL</t>
  </si>
  <si>
    <t xml:space="preserve"> SCHADE T.L.V. HET VRIJWILLIG EIGEN RISICO</t>
  </si>
  <si>
    <t xml:space="preserve"> SCHADE T.L.V. HET VERPLICHT EIGEN RISICO</t>
  </si>
  <si>
    <t xml:space="preserve"> 700 Overige kosten</t>
  </si>
  <si>
    <t xml:space="preserve">670   </t>
  </si>
  <si>
    <t xml:space="preserve"> TOTAAL RUBRIEK 11</t>
  </si>
  <si>
    <t xml:space="preserve"> Integrale kosten van DBC-zorgproduct 
 gereguleerde segment  </t>
  </si>
  <si>
    <t xml:space="preserve"> Integrale kosten DBC-zorgproduct vrije segment</t>
  </si>
  <si>
    <t xml:space="preserve"> Overige zorgproducten</t>
  </si>
  <si>
    <t xml:space="preserve">611   </t>
  </si>
  <si>
    <t xml:space="preserve"> TOTAAL RUBRIEK 13</t>
  </si>
  <si>
    <t xml:space="preserve"> 611 Overige zorgproducten (naar instelling)</t>
  </si>
  <si>
    <t xml:space="preserve"> TOTAAL code 611</t>
  </si>
  <si>
    <t xml:space="preserve">     ● Informatie risicoverevening (pagina 1 t/m 4)</t>
  </si>
  <si>
    <t xml:space="preserve"> 611 Overige zorgproducten</t>
  </si>
  <si>
    <t>SPECIFIEKE INFORMATIE C - WANBETALERS</t>
  </si>
  <si>
    <t>SPECIFICATIES VAN WANBETALERS</t>
  </si>
  <si>
    <t xml:space="preserve"> Verstuurde vierdemaandsbrieven</t>
  </si>
  <si>
    <t xml:space="preserve"> Verstuurde tweedemaandsbrieven</t>
  </si>
  <si>
    <t xml:space="preserve"> Actieve stabilisatieovereenkomsten voor premiebetaling.</t>
  </si>
  <si>
    <t xml:space="preserve">    WANBETALERS (SPECIFIEKE INFORMATIE C)</t>
  </si>
  <si>
    <t>MEDEDELINGEN :</t>
  </si>
  <si>
    <t xml:space="preserve"> Verzekeringnemers die een achterstand in de premiebetaling hebben van 
 twee of meer, maar minder dan vier volle maandpremies.</t>
  </si>
  <si>
    <t xml:space="preserve"> Verzekeringnemers die een achterstand in de premiebetaling hebben van 
 vier of meer, maar minder dan zes volle maandpremies.</t>
  </si>
  <si>
    <t xml:space="preserve"> Verzekeringnemers die een achterstand in de premiebetaling hebben van 
 zes of meer volle maandpremies.</t>
  </si>
  <si>
    <t xml:space="preserve"> Selecteer uw nummer:</t>
  </si>
  <si>
    <t xml:space="preserve"> Kosten vervoer per openbaar vervoer, taxi 
 en eigen auto</t>
  </si>
  <si>
    <t xml:space="preserve"> Kosten van eerstelijnsdiagnostiek 
 aangevraagd door eerstelijnszorg-
 aanbieders geleverd door 
 huisartsenlaboratoria </t>
  </si>
  <si>
    <t xml:space="preserve"> CODE 610 - OVERIGE KOSTEN 
 ZIEKENHUISZORG EN CURATIEVE ZORG</t>
  </si>
  <si>
    <t xml:space="preserve"> Totaal kosten t.l.v. deelbijdragen (totaal lasten t/m rubriek 16)
 - inclusief balanspost</t>
  </si>
  <si>
    <t xml:space="preserve"> </t>
  </si>
  <si>
    <t>Navigatie</t>
  </si>
  <si>
    <t xml:space="preserve"> Uzovi-nummer:</t>
  </si>
  <si>
    <t xml:space="preserve"> Contactpersoon:</t>
  </si>
  <si>
    <t xml:space="preserve"> Telefoonnummer:</t>
  </si>
  <si>
    <t xml:space="preserve"> E-mail:</t>
  </si>
  <si>
    <t>Let op dat u het goede UZOVI-nummer invult, zie onderstaand overzicht:</t>
  </si>
  <si>
    <t>UZOVI</t>
  </si>
  <si>
    <t>NAAM</t>
  </si>
  <si>
    <t>PLAATS</t>
  </si>
  <si>
    <t>0101</t>
  </si>
  <si>
    <t>N.V. UNIVÉ ZORG</t>
  </si>
  <si>
    <t>0104</t>
  </si>
  <si>
    <t>0201</t>
  </si>
  <si>
    <t>ARNHEM</t>
  </si>
  <si>
    <t>FBTO ZORGVERZEKERINGEN N.V.</t>
  </si>
  <si>
    <t>LEEUWARDEN</t>
  </si>
  <si>
    <t>0403</t>
  </si>
  <si>
    <t>ONVZ ZIEKTEKOSTENVERZEKERAAR N.V.</t>
  </si>
  <si>
    <t>HOUTEN</t>
  </si>
  <si>
    <t>0699</t>
  </si>
  <si>
    <t>IZA ZORGVERZEKERAAR N.V.</t>
  </si>
  <si>
    <t>0736</t>
  </si>
  <si>
    <t>N.V. ZORGVERZEKERAAR UMC</t>
  </si>
  <si>
    <t>3311</t>
  </si>
  <si>
    <t>ZILVEREN KRUIS ACHMEA ZORGVERZEKERINGEN N.V.</t>
  </si>
  <si>
    <t>3313</t>
  </si>
  <si>
    <t>INTERPOLIS ZORGVERZEKERINGEN N.V.</t>
  </si>
  <si>
    <t>7029</t>
  </si>
  <si>
    <t>OWM ZORGVERZEKERAAR 'DSW' U.A.</t>
  </si>
  <si>
    <t>SCHIEDAM</t>
  </si>
  <si>
    <t>DEVENTER</t>
  </si>
  <si>
    <t>7037</t>
  </si>
  <si>
    <t>7085</t>
  </si>
  <si>
    <t>OWM ZORGVERZEKERAAR ZORG EN ZEKERHEID U.A.</t>
  </si>
  <si>
    <t>LEIDEN</t>
  </si>
  <si>
    <t>7095</t>
  </si>
  <si>
    <t>VGZ ZORGVERZEKERAAR N.V.</t>
  </si>
  <si>
    <t>7119</t>
  </si>
  <si>
    <t>TILBURG</t>
  </si>
  <si>
    <t>Pagina 1</t>
  </si>
  <si>
    <t>SPECIFIEKE INFORMATIE</t>
  </si>
  <si>
    <t>INVULSPECIFICATIES SPECIFIEKE INFORMATIE A</t>
  </si>
  <si>
    <t>Pagina 2</t>
  </si>
  <si>
    <t>VERZEKERDENSTAND NAAR RISICOKLASSE</t>
  </si>
  <si>
    <t>Peildatum: datum van nominale premieprolongatie</t>
  </si>
  <si>
    <t>AANTAL NAAR GESLACHT</t>
  </si>
  <si>
    <t>TOTAAL 
AANTAL</t>
  </si>
  <si>
    <t>MAN</t>
  </si>
  <si>
    <t>VROUW</t>
  </si>
  <si>
    <t xml:space="preserve">  2.     5  t/m   9</t>
  </si>
  <si>
    <t xml:space="preserve">  3.   10  t/m 14</t>
  </si>
  <si>
    <t xml:space="preserve">  4.   15  t/m 19</t>
  </si>
  <si>
    <t xml:space="preserve">  5.   20  t/m 24</t>
  </si>
  <si>
    <t xml:space="preserve">  6.   25  t/m 29</t>
  </si>
  <si>
    <t xml:space="preserve">  7.   30  t/m 34</t>
  </si>
  <si>
    <t xml:space="preserve">  8.   35  t/m 39</t>
  </si>
  <si>
    <t xml:space="preserve">  9.   40  t/m 44</t>
  </si>
  <si>
    <t xml:space="preserve"> 10.  45  t/m 49</t>
  </si>
  <si>
    <t xml:space="preserve"> 11.  50  t/m 54</t>
  </si>
  <si>
    <t xml:space="preserve"> 12.  55  t/m 59</t>
  </si>
  <si>
    <t xml:space="preserve"> 13.  60  t/m 64</t>
  </si>
  <si>
    <t xml:space="preserve"> 14.  65  t/m 69</t>
  </si>
  <si>
    <t xml:space="preserve"> 15.  70  t/m 74</t>
  </si>
  <si>
    <t xml:space="preserve"> 16.  75  t/m 79</t>
  </si>
  <si>
    <t xml:space="preserve"> 17.  80  t/m 84</t>
  </si>
  <si>
    <t xml:space="preserve"> 18.  85  t/m 89</t>
  </si>
  <si>
    <t xml:space="preserve"> 19.  90 en ouder</t>
  </si>
  <si>
    <t xml:space="preserve"> TOTAAL</t>
  </si>
  <si>
    <t>VERZEKERDENSTAND NAAR NOMINALE PREMIE</t>
  </si>
  <si>
    <t>AANTAL</t>
  </si>
  <si>
    <t>Pagina 3</t>
  </si>
  <si>
    <t>Pagina 4</t>
  </si>
  <si>
    <t>INVULSPECIFICATIES SPECIFIEKE INFORMATIE C</t>
  </si>
  <si>
    <t>KOSTENVERZAMELSTAAT</t>
  </si>
  <si>
    <t xml:space="preserve"> KOSTENRUBRIEK</t>
  </si>
  <si>
    <t xml:space="preserve"> Bijzondere betalingen</t>
  </si>
  <si>
    <t xml:space="preserve"> Avond-, nacht- en weekenddiensten</t>
  </si>
  <si>
    <t xml:space="preserve"> Inschrijftarieven</t>
  </si>
  <si>
    <t xml:space="preserve"> Consulttarieven</t>
  </si>
  <si>
    <t xml:space="preserve"> TOTAAL RUBRIEK 01</t>
  </si>
  <si>
    <t xml:space="preserve"> TOTAAL RUBRIEK 02</t>
  </si>
  <si>
    <t xml:space="preserve"> 04  MONDZORG</t>
  </si>
  <si>
    <t xml:space="preserve"> Kosten mondzorg volwassen verzekerden</t>
  </si>
  <si>
    <t xml:space="preserve"> Kosten mondzorg jeugdige verzekerden</t>
  </si>
  <si>
    <t xml:space="preserve"> TOTAAL RUBRIEK 04</t>
  </si>
  <si>
    <t xml:space="preserve"> TOTAAL RUBRIEK 05</t>
  </si>
  <si>
    <t xml:space="preserve"> Overige kosten ziekenhuiszorg en curatieve zorg</t>
  </si>
  <si>
    <t xml:space="preserve"> TOTAAL RUBRIEK 06</t>
  </si>
  <si>
    <t xml:space="preserve"> TOTAAL RUBRIEK 07</t>
  </si>
  <si>
    <t xml:space="preserve"> TOTAAL RUBRIEK 08</t>
  </si>
  <si>
    <t xml:space="preserve"> 09  ZIEKENVERVOER</t>
  </si>
  <si>
    <t xml:space="preserve"> TOTAAL RUBRIEK 09</t>
  </si>
  <si>
    <t xml:space="preserve"> 12  KRAAMZORG</t>
  </si>
  <si>
    <t xml:space="preserve"> TOTAAL RUBRIEK 12</t>
  </si>
  <si>
    <t xml:space="preserve"> 15  GRENSOVERSCHRIJDENDE ZORG</t>
  </si>
  <si>
    <t xml:space="preserve"> TOTAAL RUBRIEK 15</t>
  </si>
  <si>
    <t xml:space="preserve"> TOTAAL RUBRIEK 16</t>
  </si>
  <si>
    <t xml:space="preserve"> Academische ziekenhuizen</t>
  </si>
  <si>
    <t xml:space="preserve"> Zelfstandige behandelcentra</t>
  </si>
  <si>
    <t xml:space="preserve"> TOTAAL code 610</t>
  </si>
  <si>
    <t>VOLGENS
KOSTENVER- 
ZAMELSTAAT</t>
  </si>
  <si>
    <t>VERSCHIL</t>
  </si>
  <si>
    <t xml:space="preserve"> 503 Bijzondere betalingen</t>
  </si>
  <si>
    <t xml:space="preserve"> 504 Avond-, nacht- en weekenddiensten</t>
  </si>
  <si>
    <t xml:space="preserve"> 506 Consulttarieven</t>
  </si>
  <si>
    <t xml:space="preserve"> KOSTENSPECIFICATIES</t>
  </si>
  <si>
    <t xml:space="preserve"> Verzekerdenstand naar risicoklasse</t>
  </si>
  <si>
    <t xml:space="preserve"> Verzekerdenstand naar nominale premie</t>
  </si>
  <si>
    <t xml:space="preserve"> Verschil</t>
  </si>
  <si>
    <t>Kwartaal:</t>
  </si>
  <si>
    <t>Jaar:</t>
  </si>
  <si>
    <t>Wet:</t>
  </si>
  <si>
    <t>ZVW</t>
  </si>
  <si>
    <t>Document:</t>
  </si>
  <si>
    <t>Revisie:</t>
  </si>
  <si>
    <t>Revisiedatum:</t>
  </si>
  <si>
    <t>Versie:</t>
  </si>
  <si>
    <t>NAAM_UO</t>
  </si>
  <si>
    <t>FORMAT_UO1</t>
  </si>
  <si>
    <t>0000</t>
  </si>
  <si>
    <t>KIES UW UZOVI-NUMMER</t>
  </si>
  <si>
    <t>UNIVÉ ZORG</t>
  </si>
  <si>
    <t>FBTO</t>
  </si>
  <si>
    <t>ONVZ</t>
  </si>
  <si>
    <t>IZA</t>
  </si>
  <si>
    <t>UMC</t>
  </si>
  <si>
    <t>ZILVEREN KRUIS</t>
  </si>
  <si>
    <t>INTERPOLIS</t>
  </si>
  <si>
    <t>MENZIS</t>
  </si>
  <si>
    <t>ANDERZORG</t>
  </si>
  <si>
    <t>DSW</t>
  </si>
  <si>
    <t>DE FRIESLAND</t>
  </si>
  <si>
    <t>ZORG EN ZEKERHEID</t>
  </si>
  <si>
    <t>KOSTEN NAAR DEELBIJDRAGE</t>
  </si>
  <si>
    <t xml:space="preserve"> KOSTEN NAAR DEELBIJDRAGE</t>
  </si>
  <si>
    <t>SPECIFIEKE INFORMATIE A</t>
  </si>
  <si>
    <t xml:space="preserve">    SPECIFIEKE INFORMATIE A</t>
  </si>
  <si>
    <t>Afdrukken</t>
  </si>
  <si>
    <t xml:space="preserve"> VERZEKERDENSTANDEN</t>
  </si>
  <si>
    <t>SPECIFICATIES VAN KOSTEN EN PRODUCTIE</t>
  </si>
  <si>
    <t xml:space="preserve">  1b.   2  t/m   4</t>
  </si>
  <si>
    <t xml:space="preserve">  1a.   0  t/m   1</t>
  </si>
  <si>
    <t>KOSTENVERZAMELSTAAT - vervolg</t>
  </si>
  <si>
    <t>VOORBLAD</t>
  </si>
  <si>
    <t>CONTROLEOVERZICHT</t>
  </si>
  <si>
    <t>SPECIFICATIES INFORMATIE RISICOVEREVENING</t>
  </si>
  <si>
    <t xml:space="preserve"> Algemene ziekenhuizen</t>
  </si>
  <si>
    <t>NUMMER_UO</t>
  </si>
  <si>
    <t>560.1</t>
  </si>
  <si>
    <t>560.2</t>
  </si>
  <si>
    <t xml:space="preserve">561   </t>
  </si>
  <si>
    <t xml:space="preserve">503   </t>
  </si>
  <si>
    <t xml:space="preserve">504   </t>
  </si>
  <si>
    <t xml:space="preserve">505   </t>
  </si>
  <si>
    <t xml:space="preserve">506   </t>
  </si>
  <si>
    <t xml:space="preserve">520   </t>
  </si>
  <si>
    <t xml:space="preserve">580   </t>
  </si>
  <si>
    <t xml:space="preserve">545   </t>
  </si>
  <si>
    <t xml:space="preserve">610   </t>
  </si>
  <si>
    <t xml:space="preserve">619   </t>
  </si>
  <si>
    <t xml:space="preserve">620   </t>
  </si>
  <si>
    <t xml:space="preserve">621   </t>
  </si>
  <si>
    <t xml:space="preserve">623   </t>
  </si>
  <si>
    <t xml:space="preserve">624   </t>
  </si>
  <si>
    <t xml:space="preserve">625   </t>
  </si>
  <si>
    <t xml:space="preserve">640   </t>
  </si>
  <si>
    <t xml:space="preserve">650   </t>
  </si>
  <si>
    <t xml:space="preserve">651   </t>
  </si>
  <si>
    <t xml:space="preserve">680   </t>
  </si>
  <si>
    <t xml:space="preserve">700   </t>
  </si>
  <si>
    <t xml:space="preserve">730   </t>
  </si>
  <si>
    <t xml:space="preserve"> Zorgverzekeraar:</t>
  </si>
  <si>
    <t xml:space="preserve"> TOTAAL RUBRIEK 10</t>
  </si>
  <si>
    <t xml:space="preserve">661   </t>
  </si>
  <si>
    <t xml:space="preserve">662   </t>
  </si>
  <si>
    <t xml:space="preserve"> Kosten gebitsprothesen</t>
  </si>
  <si>
    <t xml:space="preserve"> Kosten fysiotherapie</t>
  </si>
  <si>
    <t xml:space="preserve"> Kosten oefentherapie Mensendieck/Cesar</t>
  </si>
  <si>
    <t xml:space="preserve"> Kosten logopedie</t>
  </si>
  <si>
    <t xml:space="preserve"> Kosten ergotherapie</t>
  </si>
  <si>
    <t xml:space="preserve"> Kosten dieetadvisering</t>
  </si>
  <si>
    <t xml:space="preserve"> Kosten vervoer per ambulance/helikopter</t>
  </si>
  <si>
    <t>NAW-GEGEVENS</t>
  </si>
  <si>
    <t xml:space="preserve">    SPECIFIEKE INFORMATIE C</t>
  </si>
  <si>
    <t xml:space="preserve">VOLGENS
DETAIL- 
SPECIFICATIE </t>
  </si>
  <si>
    <t>VERGELIJKING SPECIFIEKE INFORMATIE A EN C</t>
  </si>
  <si>
    <t xml:space="preserve"> 610 Overige kosten ziekenhuiszorg en curatieve zorg</t>
  </si>
  <si>
    <t xml:space="preserve"> 06  MEDISCH SPECIALISTISCHE ZORG</t>
  </si>
  <si>
    <t>RUBRIEK 06 MEDISCH SPECIALISTISCHE ZORG</t>
  </si>
  <si>
    <t xml:space="preserve"> 07  PARAMEDISCHE ZORG</t>
  </si>
  <si>
    <t xml:space="preserve"> 02 FARMACEUTISCHE ZORG</t>
  </si>
  <si>
    <t xml:space="preserve"> 08  HULPMIDDELENZORG</t>
  </si>
  <si>
    <t xml:space="preserve"> 05  VERLOSKUNDIGE ZORG</t>
  </si>
  <si>
    <t xml:space="preserve"> Kosten verloskundige zorg door verloskundigen</t>
  </si>
  <si>
    <t xml:space="preserve">910   </t>
  </si>
  <si>
    <t xml:space="preserve">915   </t>
  </si>
  <si>
    <t xml:space="preserve"> KOSTENVERZAMELSTAAT</t>
  </si>
  <si>
    <t xml:space="preserve"> 505 Inschrijftarieven</t>
  </si>
  <si>
    <t xml:space="preserve"> 520 Farmaceutische zorg</t>
  </si>
  <si>
    <t xml:space="preserve"> 561 Kosten gebitsprothesen</t>
  </si>
  <si>
    <t xml:space="preserve"> 580 Kosten verloskundige zorg door verloskundigen</t>
  </si>
  <si>
    <t xml:space="preserve"> 620 Kosten fysiotherapie</t>
  </si>
  <si>
    <t xml:space="preserve"> 621 Kosten oefentherapie Mensendieck/Cesar</t>
  </si>
  <si>
    <t xml:space="preserve"> 623 Kosten logopedie</t>
  </si>
  <si>
    <t xml:space="preserve"> 624 Kosten ergotherapie</t>
  </si>
  <si>
    <t xml:space="preserve"> 16  KWALITEITSGELDEN</t>
  </si>
  <si>
    <t xml:space="preserve"> Overige geneeskundige zorg</t>
  </si>
  <si>
    <t xml:space="preserve"> Generalistische basis GGZ</t>
  </si>
  <si>
    <t xml:space="preserve"> SKION en NTS</t>
  </si>
  <si>
    <t xml:space="preserve"> Trombosediensten </t>
  </si>
  <si>
    <t xml:space="preserve"> Overige zorgaanbieders</t>
  </si>
  <si>
    <t xml:space="preserve"> Variabele zorgkosten </t>
  </si>
  <si>
    <t xml:space="preserve"> 670 Geriatrische revalidatiezorg</t>
  </si>
  <si>
    <t xml:space="preserve"> Kosten specialistische GGZ met verblijf</t>
  </si>
  <si>
    <t xml:space="preserve"> Kosten specialistische GGZ zonder verblijf</t>
  </si>
  <si>
    <t xml:space="preserve"> 701 Overige geneeskundige zorg</t>
  </si>
  <si>
    <t xml:space="preserve"> 730 Kwaliteitsgelden</t>
  </si>
  <si>
    <t>VERGELIJKING SPECIFIEKE INFORMATIE A EN C - vervolg</t>
  </si>
  <si>
    <t xml:space="preserve">
code</t>
  </si>
  <si>
    <t>code</t>
  </si>
  <si>
    <t xml:space="preserve"> TOTAAL LASTEN   (bruto-schade, definitie ZIN)</t>
  </si>
  <si>
    <t xml:space="preserve"> TOTAAL lasten (bruto-schade, definitie ZIN)</t>
  </si>
  <si>
    <t xml:space="preserve"> Gecontracteerde zorg: aanneemsom</t>
  </si>
  <si>
    <t xml:space="preserve"> Gecontracteerde zorg: plafond</t>
  </si>
  <si>
    <t xml:space="preserve"> Gecontracteerde zorg: nacalculatie bij aanneemsommen en plafondcontracten</t>
  </si>
  <si>
    <t xml:space="preserve"> Gecontracteerde zorg: open einde contract</t>
  </si>
  <si>
    <t xml:space="preserve"> Lopende onderhandelingen</t>
  </si>
  <si>
    <t xml:space="preserve"> Niet gecontracteerde zorg</t>
  </si>
  <si>
    <t xml:space="preserve"> Totaal afgesproken maximumomzet plafondcontracten</t>
  </si>
  <si>
    <t xml:space="preserve"> CODE 701 - OVERIGE GENEESKUNDIGE ZORG</t>
  </si>
  <si>
    <t xml:space="preserve"> Kosten voetzorg bij Diabetes Mellitus type 2</t>
  </si>
  <si>
    <t xml:space="preserve"> Koemelkallergietest (niet horend bij Multidisciplinaire Zorg) </t>
  </si>
  <si>
    <t xml:space="preserve"> Regiefunctie complexe wondzorg</t>
  </si>
  <si>
    <t xml:space="preserve"> TOTAAL code 701</t>
  </si>
  <si>
    <t xml:space="preserve"> CODE 702 - ZINTUIGLIJK GEHANDICAPTEN</t>
  </si>
  <si>
    <t xml:space="preserve"> TOTAAL code 702</t>
  </si>
  <si>
    <t xml:space="preserve"> Geneeskundige individuele zorg bij tuberculose en infectieziekten door GGD'en</t>
  </si>
  <si>
    <t xml:space="preserve"> Huidtherapie</t>
  </si>
  <si>
    <t xml:space="preserve"> Orthoptie</t>
  </si>
  <si>
    <t xml:space="preserve"> Optometrie</t>
  </si>
  <si>
    <t xml:space="preserve">507   </t>
  </si>
  <si>
    <t xml:space="preserve">510   </t>
  </si>
  <si>
    <t xml:space="preserve"> Overige tarieven</t>
  </si>
  <si>
    <t xml:space="preserve"> Multidisciplinaire zorg</t>
  </si>
  <si>
    <t xml:space="preserve"> Resultaatbeloning en zorgvernieuwing huisartsen</t>
  </si>
  <si>
    <t xml:space="preserve">515   </t>
  </si>
  <si>
    <t xml:space="preserve"> Resultaatbeloning en zorgvernieuwing MDZ</t>
  </si>
  <si>
    <t xml:space="preserve">516   </t>
  </si>
  <si>
    <t xml:space="preserve">530   </t>
  </si>
  <si>
    <t xml:space="preserve"> 03 VERPLEGING EN VERZORGING </t>
  </si>
  <si>
    <t xml:space="preserve"> Kosten van verpleging en verzorging </t>
  </si>
  <si>
    <t xml:space="preserve"> Kosten van zorg zintuiglijk gehandicapten </t>
  </si>
  <si>
    <t xml:space="preserve"> Kosten LGGZ (langdurige GGZ, jaar 2 en 3)</t>
  </si>
  <si>
    <t xml:space="preserve"> 01  HUISARTSENZORG en MDZ</t>
  </si>
  <si>
    <t xml:space="preserve"> TOTAAL code 613.1</t>
  </si>
  <si>
    <t xml:space="preserve"> TOTAAL code 615.1</t>
  </si>
  <si>
    <t xml:space="preserve">    CONTRACTINFORMATIE (SPECIFIEKE INFORMATIE C)</t>
  </si>
  <si>
    <t xml:space="preserve">     ● Specificaties van aantallen (pagina 1)</t>
  </si>
  <si>
    <t xml:space="preserve">     ● Specificaties van kosten en productie (pagina 1 &amp; 2)</t>
  </si>
  <si>
    <t xml:space="preserve"> 640 Hulpmiddelenzorg</t>
  </si>
  <si>
    <t xml:space="preserve"> 650 Kosten vervoer per ambulance/helikopter</t>
  </si>
  <si>
    <t xml:space="preserve"> 560.1 Kosten mondzorg volwassen verzekerden</t>
  </si>
  <si>
    <t xml:space="preserve"> 560.2 Kosten mondzorg jeugdige verzekerden</t>
  </si>
  <si>
    <t xml:space="preserve"> 680 Kraamzorg</t>
  </si>
  <si>
    <t xml:space="preserve"> 651 Kosten vervoer per openbaar vervoer, taxi en eigen auto</t>
  </si>
  <si>
    <t>SPECIFIEKE INFORMATIE A - vervolg</t>
  </si>
  <si>
    <t xml:space="preserve"> Verzekerden met nominale premie Zvw</t>
  </si>
  <si>
    <t xml:space="preserve"> Verzekerden zonder nominale premie Zvw</t>
  </si>
  <si>
    <t xml:space="preserve"> 10 GENEESKUNDIGE GEESTELIJKE GEZONDHEIDSZORG</t>
  </si>
  <si>
    <t>890.1</t>
  </si>
  <si>
    <t>HASHTOTALEN</t>
  </si>
  <si>
    <t>Alle waarden tabblad specifieke informatie A</t>
  </si>
  <si>
    <t>Alle waarden tabblad specifieke informatie B</t>
  </si>
  <si>
    <t>Alle waarden tabbladen specifieke informatie A en C</t>
  </si>
  <si>
    <t>Opm: kolom I..L</t>
  </si>
  <si>
    <t>RUBRIEK 06 MEDISCH SPECIALISTISCHE ZORG - vervolg</t>
  </si>
  <si>
    <t>Ontvangen en geaccepteerde declaraties mbt jaar T</t>
  </si>
  <si>
    <t>Spec. inform. A
kostenver-
zamelstaat</t>
  </si>
  <si>
    <t>Spec. inform. C
detail-
informatie</t>
  </si>
  <si>
    <t xml:space="preserve"> Controle code 505 kostenverzamelstaat</t>
  </si>
  <si>
    <t xml:space="preserve"> Kosten per verzekerde o.b.v. laatst bekende verzekerdenstand (in hele euro's)</t>
  </si>
  <si>
    <t xml:space="preserve">    KOSTENVERZAMELSTAAT (SPECIFIEKE INFORMATIE A)</t>
  </si>
  <si>
    <t>KOSTENVERZAMELSTAAT (SPECIFIEKE INFORMATIE A)</t>
  </si>
  <si>
    <t xml:space="preserve">ASR </t>
  </si>
  <si>
    <t xml:space="preserve">SPECIFIEKE INFORMATIE C </t>
  </si>
  <si>
    <t xml:space="preserve"> CONTRACTINFORMATIE GENEESKUNDIGE GEESTELIJKE GEZONDHEIDSZORG, rubriek 10</t>
  </si>
  <si>
    <t xml:space="preserve"> 13  DIVERSE OVERIGE KOSTEN</t>
  </si>
  <si>
    <t xml:space="preserve"> Vaste zorgkosten</t>
  </si>
  <si>
    <t xml:space="preserve"> Integrale kosten extramuraal werkende 
 specialisten</t>
  </si>
  <si>
    <t xml:space="preserve"> Kosten specialisten mondziekten en kaakchirurgie</t>
  </si>
  <si>
    <t xml:space="preserve"> 545 Kosten specialisten mondziekten en kaakchirurgie</t>
  </si>
  <si>
    <t xml:space="preserve"> 619 Integrale kosten extramuraal werkende specialisten</t>
  </si>
  <si>
    <t xml:space="preserve"> Kosten Integrale geboortezorg </t>
  </si>
  <si>
    <t xml:space="preserve"> CONTRACTINFORMATIE ZINTUIGLIJK GEHANDICAPTEN, code 702 </t>
  </si>
  <si>
    <t xml:space="preserve"> TOTAAL CODE 702</t>
  </si>
  <si>
    <t xml:space="preserve"> Wanbetalers bij CAK aangemeld met een betalingsachterstand van minder 
 dan € 250.</t>
  </si>
  <si>
    <t xml:space="preserve"> Wanbetalers bij CAK aangemeld met een betalingsachterstand van 
 meer dan € 250, maar minder dan € 750.</t>
  </si>
  <si>
    <t xml:space="preserve"> Wanbetalers bij CAK aangemeld met een betalingsachterstand van meer 
 dan € 750.</t>
  </si>
  <si>
    <t>VGZ ZORGVERZEKERAAR</t>
  </si>
  <si>
    <t xml:space="preserve"> Subtotaal Eerstelijnsverblijf </t>
  </si>
  <si>
    <t xml:space="preserve"> Subtotaal Geriatrische Revalidatie zorg</t>
  </si>
  <si>
    <t xml:space="preserve">671   </t>
  </si>
  <si>
    <t>3351</t>
  </si>
  <si>
    <t>3352</t>
  </si>
  <si>
    <t>IPTIQ</t>
  </si>
  <si>
    <t>IPTIQ LIFE S.A.</t>
  </si>
  <si>
    <t>AMSTELVEEN</t>
  </si>
  <si>
    <t xml:space="preserve"> Kosten geneeskundige geestelijke gezondheidszorg </t>
  </si>
  <si>
    <t>VERGELIJKING SPECIFIEKE INFORMATIE A EN C (Contractinformatie)</t>
  </si>
  <si>
    <t xml:space="preserve"> Medisch Specialistische zorg, rubriek 06</t>
  </si>
  <si>
    <t xml:space="preserve"> Zintuiglijk Gehandicapten, code 702</t>
  </si>
  <si>
    <t xml:space="preserve"> TOTAAL RUBRIEK 01 </t>
  </si>
  <si>
    <t xml:space="preserve"> TOTAAL RUBRIEK 03</t>
  </si>
  <si>
    <t xml:space="preserve"> TOTAAL RUBRIEK 06 </t>
  </si>
  <si>
    <t xml:space="preserve"> Eerstelijnsverblijf, code 671</t>
  </si>
  <si>
    <t>Spec. inform. C
contract-
informatie</t>
  </si>
  <si>
    <t>650.1</t>
  </si>
  <si>
    <t xml:space="preserve"> Opbrengstenverrekeningen regionale ambulance-
 voorzieningen</t>
  </si>
  <si>
    <t xml:space="preserve"> BATEN ZVW</t>
  </si>
  <si>
    <t xml:space="preserve"> TOTAAL RUBRIEK 10 </t>
  </si>
  <si>
    <t xml:space="preserve"> Geriatrische Revalidatie, code 670</t>
  </si>
  <si>
    <t xml:space="preserve"> TOTAAL RUBRIEK 11 </t>
  </si>
  <si>
    <t xml:space="preserve"> TOTAAL code 612.1</t>
  </si>
  <si>
    <t xml:space="preserve"> CODE 612.2 - KOSTEN ADD-ONS IC  
 NAAR INSTELLING</t>
  </si>
  <si>
    <t xml:space="preserve"> CODE 612.1 - KOSTEN ADD-ONS DURE 
 GENEESMIDDELEN NAAR INSTELLING</t>
  </si>
  <si>
    <t xml:space="preserve"> TOTAAL code 612.2</t>
  </si>
  <si>
    <t>612.2</t>
  </si>
  <si>
    <t>612.1</t>
  </si>
  <si>
    <t xml:space="preserve"> Kosten add-ons - Dure geneesmiddelen</t>
  </si>
  <si>
    <t xml:space="preserve"> Kosten add-ons - IC</t>
  </si>
  <si>
    <t xml:space="preserve"> Kosten via verzekeraar</t>
  </si>
  <si>
    <t xml:space="preserve"> Kosten via verbindingsorgaan</t>
  </si>
  <si>
    <t xml:space="preserve">  CODE 613.1 - INTEGRALE KOSTEN VAN 
  DBC-ZORGPRODUCTEN GEREGULEERDE 
  SEGMENT NAAR 
  INSTELLING</t>
  </si>
  <si>
    <t xml:space="preserve">  CODE 615.1 - INTEGRALE KOSTEN VAN
  DBC-ZORGPRODUCTEN VRIJE SEGMENT
  NAAR INSTELLING</t>
  </si>
  <si>
    <t xml:space="preserve">940   </t>
  </si>
  <si>
    <t>Lasten inclusief 
balanspost 
2020</t>
  </si>
  <si>
    <t xml:space="preserve">Totale baten 2020 inclusief balanspost </t>
  </si>
  <si>
    <t xml:space="preserve">582   </t>
  </si>
  <si>
    <t>Kosten balanspost 2020</t>
  </si>
  <si>
    <t xml:space="preserve"> Gecombineerde Leefstijl Interventie (GLI)</t>
  </si>
  <si>
    <t xml:space="preserve">626   </t>
  </si>
  <si>
    <t xml:space="preserve">672   </t>
  </si>
  <si>
    <t xml:space="preserve"> GEBOEKTE NETTO PREMIES</t>
  </si>
  <si>
    <t xml:space="preserve"> Kosten van zorg ivm visuele beperking</t>
  </si>
  <si>
    <t xml:space="preserve"> Kosten van zorg ivm auditieve en communicatieve beperking</t>
  </si>
  <si>
    <t xml:space="preserve"> 11  GRZ, ELV EN GZSP</t>
  </si>
  <si>
    <t xml:space="preserve"> Eerstelijnsverblijf (ELV)</t>
  </si>
  <si>
    <t xml:space="preserve"> Geriatrische Revalidatiezorg (GRZ)</t>
  </si>
  <si>
    <t xml:space="preserve"> Geneeskundige Zorg Specifieke Patiëntgroepen, code 672</t>
  </si>
  <si>
    <t xml:space="preserve"> CONTRACTINFORMATIE GERIATRISCHE REVALIDATIE, EERSTELIJNSVERBLIJF EN GENEESKUNDIGE ZORG       SPECIFIEKE PATIENTGROEPEN, rubriek 11</t>
  </si>
  <si>
    <t xml:space="preserve"> Plaats:</t>
  </si>
  <si>
    <t>3358</t>
  </si>
  <si>
    <t>3359</t>
  </si>
  <si>
    <t>EUCARE INSURANCE PCC LTD</t>
  </si>
  <si>
    <t>3347</t>
  </si>
  <si>
    <t>TA' XBIEX</t>
  </si>
  <si>
    <r>
      <t xml:space="preserve"> Debiteuren met een </t>
    </r>
    <r>
      <rPr>
        <i/>
        <sz val="8"/>
        <color indexed="9"/>
        <rFont val="Verdana"/>
        <family val="2"/>
      </rPr>
      <t>interne</t>
    </r>
    <r>
      <rPr>
        <sz val="8"/>
        <color indexed="9"/>
        <rFont val="Verdana"/>
        <family val="2"/>
      </rPr>
      <t xml:space="preserve"> betalingsregeling, al dan niet uitsluitend 
 voor premiebetaling.</t>
    </r>
  </si>
  <si>
    <r>
      <t xml:space="preserve"> Debiteuren met een </t>
    </r>
    <r>
      <rPr>
        <i/>
        <sz val="8"/>
        <color indexed="9"/>
        <rFont val="Verdana"/>
        <family val="2"/>
      </rPr>
      <t>externe</t>
    </r>
    <r>
      <rPr>
        <sz val="8"/>
        <color indexed="9"/>
        <rFont val="Verdana"/>
        <family val="2"/>
      </rPr>
      <t xml:space="preserve"> betalingsregeling, al dan niet uitsluitend 
 voor premiebetaling.</t>
    </r>
  </si>
  <si>
    <t xml:space="preserve"> 612.1 Kosten add-ons - Dure geneesmiddelen</t>
  </si>
  <si>
    <t xml:space="preserve"> 612.2  Kosten add-ons - IC</t>
  </si>
  <si>
    <t>vcd_spec_idvar</t>
  </si>
  <si>
    <t>vcd_waarde_flt</t>
  </si>
  <si>
    <t>vcd_waarde_txt</t>
  </si>
  <si>
    <t>vcd_toelichting_txt</t>
  </si>
  <si>
    <t>vcd_spec1_idvar</t>
  </si>
  <si>
    <t>vcd_spec2_idvar</t>
  </si>
  <si>
    <t>vcd_spec3_idvar</t>
  </si>
  <si>
    <t>vcd_attrib_idvar</t>
  </si>
  <si>
    <t>vcd_eenheid_txt</t>
  </si>
  <si>
    <t>vcd_dsnorder_flt</t>
  </si>
  <si>
    <t>vcd_datatype_txt</t>
  </si>
  <si>
    <t>vcd_format_txt</t>
  </si>
  <si>
    <t>vcd_eenheid_flt</t>
  </si>
  <si>
    <t>xstaat_kdrwet_id_</t>
  </si>
  <si>
    <t>Excel numeriek om te zetten sleutel kdrwet via waarden</t>
  </si>
  <si>
    <t>xstaat_kdrwet_idjmd_</t>
  </si>
  <si>
    <t>Excel numeriek om te zetten sleutel kdrwet periode</t>
  </si>
  <si>
    <t>xstaat_uzovi_filename_</t>
  </si>
  <si>
    <t>Excel numeriek filenaam bevat ook sleutels</t>
  </si>
  <si>
    <t>xstaat_uzovi_id_</t>
  </si>
  <si>
    <t>Excel numeriek om te zetten sleutel uzovi</t>
  </si>
  <si>
    <t>xstaat_uzovi_idvrs_</t>
  </si>
  <si>
    <t>01</t>
  </si>
  <si>
    <t>Excel numeriek om te zetten sleutel uzovi versie levering</t>
  </si>
  <si>
    <t>zvkx01_a503__TY0V01</t>
  </si>
  <si>
    <t/>
  </si>
  <si>
    <t>Huisartsen- bijz betalingen- geaccepteerd</t>
  </si>
  <si>
    <t>zvkx01_a503__TY1V01</t>
  </si>
  <si>
    <t>zvkx01_a503__TY2V01</t>
  </si>
  <si>
    <t>zvkx01_a504__TY0V01</t>
  </si>
  <si>
    <t>Huisartsen- bijz diensttijden- geaccepteerd</t>
  </si>
  <si>
    <t>zvkx01_a504__TY1V01</t>
  </si>
  <si>
    <t>zvkx01_a504__TY2V01</t>
  </si>
  <si>
    <t>zvkx01_a505__TY0V01</t>
  </si>
  <si>
    <t>Huisartsen- Inschrijvingen- geaccepteerd</t>
  </si>
  <si>
    <t>zvkx01_a505__TY1V01</t>
  </si>
  <si>
    <t>zvkx01_a505__TY2V01</t>
  </si>
  <si>
    <t>zvkx01_a506__TY0V01</t>
  </si>
  <si>
    <t>Huisartsen- Consult- geaccepteerd</t>
  </si>
  <si>
    <t>zvkx01_a506__TY1V01</t>
  </si>
  <si>
    <t>zvkx01_a506__TY2V01</t>
  </si>
  <si>
    <t>zvkx01_a507__TY0V01</t>
  </si>
  <si>
    <t>Huisartsen- Overige- geaccepteerd</t>
  </si>
  <si>
    <t>zvkx01_a507__TY1V01</t>
  </si>
  <si>
    <t>zvkx01_a507__TY2V01</t>
  </si>
  <si>
    <t>zvkx01_a510__TY0V01</t>
  </si>
  <si>
    <t>Huisartsen- MDZ- geaccepteerd</t>
  </si>
  <si>
    <t>zvkx01_a510__TY1V01</t>
  </si>
  <si>
    <t>zvkx01_a510__TY2V01</t>
  </si>
  <si>
    <t>zvkx01_a515__TY0V01</t>
  </si>
  <si>
    <t>Huisartsen- Resultaatbel. huisartsen- geaccepteerd</t>
  </si>
  <si>
    <t>zvkx01_a515__TY1V01</t>
  </si>
  <si>
    <t>zvkx01_a515__TY2V01</t>
  </si>
  <si>
    <t>zvkx01_a516__TY0V01</t>
  </si>
  <si>
    <t>Huisartsen- Resultaatbel. MDZ- geaccepteerd</t>
  </si>
  <si>
    <t>zvkx01_a516__TY1V01</t>
  </si>
  <si>
    <t>zvkx01_a516__TY2V01</t>
  </si>
  <si>
    <t>zvkx01_c503__TY0V01</t>
  </si>
  <si>
    <t>Huisartsen- bijz betalingen- incl balans</t>
  </si>
  <si>
    <t>zvkx01_c503__TY1V01</t>
  </si>
  <si>
    <t>zvkx01_c503__TY2V01</t>
  </si>
  <si>
    <t>zvkx01_c504__TY0V01</t>
  </si>
  <si>
    <t>Huisartsen- bijz diensttijden- incl balans</t>
  </si>
  <si>
    <t>zvkx01_c504__TY1V01</t>
  </si>
  <si>
    <t>zvkx01_c504__TY2V01</t>
  </si>
  <si>
    <t>zvkx01_c505__TY0V01</t>
  </si>
  <si>
    <t>Huisartsen- Inschrijvingen- incl balans</t>
  </si>
  <si>
    <t>zvkx01_c505__TY1V01</t>
  </si>
  <si>
    <t>zvkx01_c505__TY2V01</t>
  </si>
  <si>
    <t>zvkx01_c506__TY0V01</t>
  </si>
  <si>
    <t>Huisartsen- Consult- incl balans</t>
  </si>
  <si>
    <t>zvkx01_c506__TY1V01</t>
  </si>
  <si>
    <t>zvkx01_c506__TY2V01</t>
  </si>
  <si>
    <t>zvkx01_c507__TY0V01</t>
  </si>
  <si>
    <t>Huisartsen- Overige- incl balans</t>
  </si>
  <si>
    <t>zvkx01_c507__TY1V01</t>
  </si>
  <si>
    <t>zvkx01_c507__TY2V01</t>
  </si>
  <si>
    <t>zvkx01_c510__TY0V01</t>
  </si>
  <si>
    <t>Huisartsen- MDZ- incl balans</t>
  </si>
  <si>
    <t>zvkx01_c510__TY1V01</t>
  </si>
  <si>
    <t>zvkx01_c510__TY2V01</t>
  </si>
  <si>
    <t>zvkx01_c515__TY0V01</t>
  </si>
  <si>
    <t>Huisartsen- Resultaatbel. huisartsen- incl balans</t>
  </si>
  <si>
    <t>zvkx01_c515__TY1V01</t>
  </si>
  <si>
    <t>zvkx01_c515__TY2V01</t>
  </si>
  <si>
    <t>zvkx01_c516__TY0V01</t>
  </si>
  <si>
    <t>Huisartsen- Resultaatbel. MDZ- incl balans</t>
  </si>
  <si>
    <t>zvkx01_c516__TY1V01</t>
  </si>
  <si>
    <t>zvkx01_c516__TY2V01</t>
  </si>
  <si>
    <t>zvkx02_a520__TY0V01</t>
  </si>
  <si>
    <t>Farmaceutische hulp- geaccepteerd</t>
  </si>
  <si>
    <t>zvkx02_a520__TY1V01</t>
  </si>
  <si>
    <t>zvkx02_a520__TY2V01</t>
  </si>
  <si>
    <t>zvkx02_c520__TY0V01</t>
  </si>
  <si>
    <t>Farmaceutische hulp- incl balans</t>
  </si>
  <si>
    <t>zvkx02_c520__TY1V01</t>
  </si>
  <si>
    <t>zvkx02_c520__TY2V01</t>
  </si>
  <si>
    <t>zvkx03_a530__TY0V01</t>
  </si>
  <si>
    <t>Verpleging en verzorging- geaccepteerd</t>
  </si>
  <si>
    <t>zvkx03_a530__TY1V01</t>
  </si>
  <si>
    <t>zvkx03_a530__TY2V01</t>
  </si>
  <si>
    <t>zvkx03_c530__TY0V01</t>
  </si>
  <si>
    <t>Verpleging en verzorging- incl balans</t>
  </si>
  <si>
    <t>zvkx03_c530__TY1V01</t>
  </si>
  <si>
    <t>zvkx03_c530__TY2V01</t>
  </si>
  <si>
    <t>zvkx04_a5601__TY0V01</t>
  </si>
  <si>
    <t>Mondzorg- volwassen verzekerden- geaccepteerd</t>
  </si>
  <si>
    <t>zvkx04_a5601__TY1V01</t>
  </si>
  <si>
    <t>zvkx04_a5601__TY2V01</t>
  </si>
  <si>
    <t>zvkx04_a5602__TY0V01</t>
  </si>
  <si>
    <t>Mondzorg- jeugdige verzekerden- geaccepteerd</t>
  </si>
  <si>
    <t>zvkx04_a5602__TY1V01</t>
  </si>
  <si>
    <t>zvkx04_a5602__TY2V01</t>
  </si>
  <si>
    <t>zvkx04_a561__TY0V01</t>
  </si>
  <si>
    <t>Mondzorg- gebitsprothesen- geaccepteerd</t>
  </si>
  <si>
    <t>zvkx04_a561__TY1V01</t>
  </si>
  <si>
    <t>zvkx04_a561__TY2V01</t>
  </si>
  <si>
    <t>zvkx04_c5601__TY0V01</t>
  </si>
  <si>
    <t>Mondzorg- volwassen verzekerden- incl balans</t>
  </si>
  <si>
    <t>zvkx04_c5601__TY1V01</t>
  </si>
  <si>
    <t>zvkx04_c5601__TY2V01</t>
  </si>
  <si>
    <t>zvkx04_c5602__TY0V01</t>
  </si>
  <si>
    <t>Mondzorg- jeugdige verzekerden- incl balans</t>
  </si>
  <si>
    <t>zvkx04_c5602__TY1V01</t>
  </si>
  <si>
    <t>zvkx04_c5602__TY2V01</t>
  </si>
  <si>
    <t>zvkx04_c561__TY0V01</t>
  </si>
  <si>
    <t>Mondzorg- gebitsprothesen- incl balans</t>
  </si>
  <si>
    <t>zvkx04_c561__TY1V01</t>
  </si>
  <si>
    <t>zvkx04_c561__TY2V01</t>
  </si>
  <si>
    <t>zvkx05_a580__TY0V01</t>
  </si>
  <si>
    <t>Verloskundige hulp- door verloskundigen- geaccepteerd</t>
  </si>
  <si>
    <t>zvkx05_a580__TY1V01</t>
  </si>
  <si>
    <t>zvkx05_a580__TY2V01</t>
  </si>
  <si>
    <t>zvkx05_c580__TY0V01</t>
  </si>
  <si>
    <t>Verloskundige hulp- door verloskundigen- incl balans</t>
  </si>
  <si>
    <t>zvkx05_c580__TY1V01</t>
  </si>
  <si>
    <t>zvkx05_c580__TY2V01</t>
  </si>
  <si>
    <t>zvkx06_a545__TY0V01</t>
  </si>
  <si>
    <t>Medisch specialistische hulp- mondziekten en kaakchirurgie- geaccepteerd</t>
  </si>
  <si>
    <t>zvkx06_a545__TY1V01</t>
  </si>
  <si>
    <t>zvkx06_a545__TY2V01</t>
  </si>
  <si>
    <t>zvkx06_a610__TY0V01</t>
  </si>
  <si>
    <t>Medisch specialistische hulp- Overige ziekenhuiszorg,curatief- geaccepteerd</t>
  </si>
  <si>
    <t>zvkx06_a610__TY1V01</t>
  </si>
  <si>
    <t>zvkx06_a610__TY2V01</t>
  </si>
  <si>
    <t>zvkx06_a611__TY0V01</t>
  </si>
  <si>
    <t>Medisch specialistische hulp- Overige zorg- geaccepteerd</t>
  </si>
  <si>
    <t>zvkx06_a611__TY1V01</t>
  </si>
  <si>
    <t>zvkx06_a611__TY2V01</t>
  </si>
  <si>
    <t>zvkx06_a6121__TY0V01</t>
  </si>
  <si>
    <t>Medisch specialistische hulp- add-on's Dure geneesmiddelen- geaccepteerd</t>
  </si>
  <si>
    <t>zvkx06_a6122__TY0V01</t>
  </si>
  <si>
    <t>Medisch specialistische hulp- IC- geaccepteerd</t>
  </si>
  <si>
    <t>zvkx06_a6131__TY0V01</t>
  </si>
  <si>
    <t>Medisch specialistische hulp- Integraal DBC-zorgproduct gereguleerd- geaccepteerd</t>
  </si>
  <si>
    <t>zvkx06_a6131__TY1V01</t>
  </si>
  <si>
    <t>zvkx06_a6131__TY2V01</t>
  </si>
  <si>
    <t>zvkx06_a6151__TY0V01</t>
  </si>
  <si>
    <t>Medisch specialistische hulp- Integraal DBC-zorgproduct vrije segment- geaccepteerd</t>
  </si>
  <si>
    <t>zvkx06_a6151__TY1V01</t>
  </si>
  <si>
    <t>zvkx06_a6151__TY2V01</t>
  </si>
  <si>
    <t>zvkx06_a619__TY0V01</t>
  </si>
  <si>
    <t>Medisch specialistische hulp- honoraria extramuraal- geaccepteerd</t>
  </si>
  <si>
    <t>zvkx06_a619__TY1V01</t>
  </si>
  <si>
    <t>zvkx06_a619__TY2V01</t>
  </si>
  <si>
    <t>zvkx06_c545__TY0V01</t>
  </si>
  <si>
    <t>Medisch specialistische hulp- mondziekten en kaakchirurgie- incl balans</t>
  </si>
  <si>
    <t>zvkx06_c545__TY1V01</t>
  </si>
  <si>
    <t>zvkx06_c545__TY2V01</t>
  </si>
  <si>
    <t>zvkx06_c610__TY0V01</t>
  </si>
  <si>
    <t>Medisch specialistische hulp- Overige ziekenhuiszorg,curatief- incl balans</t>
  </si>
  <si>
    <t>zvkx06_c610__TY1V01</t>
  </si>
  <si>
    <t>zvkx06_c610__TY2V01</t>
  </si>
  <si>
    <t>zvkx06_c611__TY0V01</t>
  </si>
  <si>
    <t>Medisch specialistische hulp- Overige zorg- incl balans</t>
  </si>
  <si>
    <t>zvkx06_c611__TY1V01</t>
  </si>
  <si>
    <t>zvkx06_c611__TY2V01</t>
  </si>
  <si>
    <t>zvkx06_c6121__TY0V01</t>
  </si>
  <si>
    <t>Medisch specialistische hulp- add-on's Dure geneesmiddelen- incl balans</t>
  </si>
  <si>
    <t>zvkx06_c6122__TY0V01</t>
  </si>
  <si>
    <t>Medisch specialistische hulp- IC- incl balans</t>
  </si>
  <si>
    <t>zvkx06_c6131__TY0V01</t>
  </si>
  <si>
    <t>Medisch specialistische hulp- Integraal DBC-zorgproduct gereguleerd- incl balans</t>
  </si>
  <si>
    <t>zvkx06_c6131__TY1V01</t>
  </si>
  <si>
    <t>zvkx06_c6131__TY2V01</t>
  </si>
  <si>
    <t>zvkx06_c6151__TY0V01</t>
  </si>
  <si>
    <t>Medisch specialistische hulp- Integraal DBC-zorgproduct vrije segment- incl balans</t>
  </si>
  <si>
    <t>zvkx06_c6151__TY1V01</t>
  </si>
  <si>
    <t>zvkx06_c6151__TY2V01</t>
  </si>
  <si>
    <t>zvkx06_c619__TY0V01</t>
  </si>
  <si>
    <t>Medisch specialistische hulp- honoraria extramuraal- incl balans</t>
  </si>
  <si>
    <t>zvkx06_c619__TY1V01</t>
  </si>
  <si>
    <t>zvkx06_c619__TY2V01</t>
  </si>
  <si>
    <t>zvkx07_a620__TY0V01</t>
  </si>
  <si>
    <t>zvkx07_a620__TY1V01</t>
  </si>
  <si>
    <t>zvkx07_a620__TY2V01</t>
  </si>
  <si>
    <t>zvkx07_a621__TY0V01</t>
  </si>
  <si>
    <t>zvkx07_a621__TY1V01</t>
  </si>
  <si>
    <t>zvkx07_a621__TY2V01</t>
  </si>
  <si>
    <t>zvkx07_a623__TY0V01</t>
  </si>
  <si>
    <t>zvkx07_a623__TY1V01</t>
  </si>
  <si>
    <t>zvkx07_a623__TY2V01</t>
  </si>
  <si>
    <t>zvkx07_a624__TY0V01</t>
  </si>
  <si>
    <t>zvkx07_a624__TY1V01</t>
  </si>
  <si>
    <t>zvkx07_a624__TY2V01</t>
  </si>
  <si>
    <t>zvkx07_a625__TY0V01</t>
  </si>
  <si>
    <t>zvkx07_a625__TY1V01</t>
  </si>
  <si>
    <t>zvkx07_a625__TY2V01</t>
  </si>
  <si>
    <t>zvkx07_c620__TY0V01</t>
  </si>
  <si>
    <t>zvkx07_c620__TY1V01</t>
  </si>
  <si>
    <t>zvkx07_c620__TY2V01</t>
  </si>
  <si>
    <t>zvkx07_c621__TY0V01</t>
  </si>
  <si>
    <t>zvkx07_c621__TY1V01</t>
  </si>
  <si>
    <t>zvkx07_c621__TY2V01</t>
  </si>
  <si>
    <t>zvkx07_c623__TY0V01</t>
  </si>
  <si>
    <t>zvkx07_c623__TY1V01</t>
  </si>
  <si>
    <t>zvkx07_c623__TY2V01</t>
  </si>
  <si>
    <t>zvkx07_c624__TY0V01</t>
  </si>
  <si>
    <t>zvkx07_c624__TY1V01</t>
  </si>
  <si>
    <t>zvkx07_c624__TY2V01</t>
  </si>
  <si>
    <t>zvkx07_c625__TY0V01</t>
  </si>
  <si>
    <t>zvkx07_c625__TY1V01</t>
  </si>
  <si>
    <t>zvkx07_c625__TY2V01</t>
  </si>
  <si>
    <t>zvkx08_a640__TY0V01</t>
  </si>
  <si>
    <t>Hulpmiddelen-- geaccepteerd</t>
  </si>
  <si>
    <t>zvkx08_a640__TY1V01</t>
  </si>
  <si>
    <t>zvkx08_a640__TY2V01</t>
  </si>
  <si>
    <t>zvkx08_c640__TY0V01</t>
  </si>
  <si>
    <t>Hulpmiddelen-- incl balans</t>
  </si>
  <si>
    <t>zvkx08_c640__TY1V01</t>
  </si>
  <si>
    <t>zvkx08_c640__TY2V01</t>
  </si>
  <si>
    <t>zvkx09_a650__TY0V01</t>
  </si>
  <si>
    <t>Ziekenvervoer- ambulance/helicopter- geaccepteerd</t>
  </si>
  <si>
    <t>zvkx09_a650__TY1V01</t>
  </si>
  <si>
    <t>zvkx09_a650__TY2V01</t>
  </si>
  <si>
    <t>zvkx09_a6501__TY0V01</t>
  </si>
  <si>
    <t>Ziekenvervoer- regionale ambulance- geaccepteerd</t>
  </si>
  <si>
    <t>zvkx09_a6501__TY1V01</t>
  </si>
  <si>
    <t>zvkx09_a6501__TY2V01</t>
  </si>
  <si>
    <t>zvkx09_a651__TY0V01</t>
  </si>
  <si>
    <t>Ziekenvervoer- ov, taxi en eigen auto- geaccepteerd</t>
  </si>
  <si>
    <t>zvkx09_a651__TY1V01</t>
  </si>
  <si>
    <t>zvkx09_a651__TY2V01</t>
  </si>
  <si>
    <t>zvkx09_c650__TY0V01</t>
  </si>
  <si>
    <t>Ziekenvervoer- ambulance/helicopter- incl balans</t>
  </si>
  <si>
    <t>zvkx09_c650__TY1V01</t>
  </si>
  <si>
    <t>zvkx09_c650__TY2V01</t>
  </si>
  <si>
    <t>zvkx09_c6501__TY0V01</t>
  </si>
  <si>
    <t>Ziekenvervoer- regionale ambulance- incl balans</t>
  </si>
  <si>
    <t>zvkx09_c6501__TY1V01</t>
  </si>
  <si>
    <t>zvkx09_c6501__TY2V01</t>
  </si>
  <si>
    <t>zvkx09_c651__TY0V01</t>
  </si>
  <si>
    <t>Ziekenvervoer- ov, taxi en eigen auto- incl balans</t>
  </si>
  <si>
    <t>zvkx09_c651__TY1V01</t>
  </si>
  <si>
    <t>zvkx09_c651__TY2V01</t>
  </si>
  <si>
    <t>Geneeskundige GGZ- GGZ met verblijf- geaccepteerd</t>
  </si>
  <si>
    <t>zvkx10_a661__TY1V01</t>
  </si>
  <si>
    <t>zvkx10_a661__TY2V01</t>
  </si>
  <si>
    <t>Geneeskundige GGZ- GGZ jaar 2 en 3- geaccepteerd</t>
  </si>
  <si>
    <t>zvkx10_a6611__TY1V01</t>
  </si>
  <si>
    <t>zvkx10_a6611__TY2V01</t>
  </si>
  <si>
    <t>Geneeskundige GGZ- GGZ zonder verblijf- geaccepteerd</t>
  </si>
  <si>
    <t>zvkx10_a662__TY1V01</t>
  </si>
  <si>
    <t>zvkx10_a662__TY2V01</t>
  </si>
  <si>
    <t>Geneeskundige GGZ- basis GGZ- geaccepteerd</t>
  </si>
  <si>
    <t>zvkx10_a665__TY1V01</t>
  </si>
  <si>
    <t>zvkx10_a665__TY2V01</t>
  </si>
  <si>
    <t>Geneeskundige GGZ- GGZ met verblijf- incl balans</t>
  </si>
  <si>
    <t>zvkx10_c661__TY1V01</t>
  </si>
  <si>
    <t>zvkx10_c661__TY2V01</t>
  </si>
  <si>
    <t>Geneeskundige GGZ- GGZ jaar 2 en 3- incl balans</t>
  </si>
  <si>
    <t>zvkx10_c6611__TY1V01</t>
  </si>
  <si>
    <t>zvkx10_c6611__TY2V01</t>
  </si>
  <si>
    <t>Geneeskundige GGZ- GGZ zonder verblijf- incl balans</t>
  </si>
  <si>
    <t>zvkx10_c662__TY1V01</t>
  </si>
  <si>
    <t>zvkx10_c662__TY2V01</t>
  </si>
  <si>
    <t>Geneeskundige GGZ- basis GGZ- incl balans</t>
  </si>
  <si>
    <t>zvkx10_c665__TY1V01</t>
  </si>
  <si>
    <t>zvkx10_c665__TY2V01</t>
  </si>
  <si>
    <t>zvkx11_a670__TY0V01</t>
  </si>
  <si>
    <t>Geriatische revalidatiezorg-- geaccepteerd</t>
  </si>
  <si>
    <t>zvkx11_a670__TY1V01</t>
  </si>
  <si>
    <t>zvkx11_a670__TY2V01</t>
  </si>
  <si>
    <t>zvkx11_a671__TY0V01</t>
  </si>
  <si>
    <t>Geriatische revalidatiezorg- Eerstelijnsverblijf- geaccepteerd</t>
  </si>
  <si>
    <t>zvkx11_a671__TY1V01</t>
  </si>
  <si>
    <t>zvkx11_c670__TY0V01</t>
  </si>
  <si>
    <t>zvkx11_c670__TY1V01</t>
  </si>
  <si>
    <t>zvkx11_c670__TY2V01</t>
  </si>
  <si>
    <t>zvkx11_c671__TY0V01</t>
  </si>
  <si>
    <t>Geriatische revalidatiezorg- Eerstelijnsverblijf- incl balans</t>
  </si>
  <si>
    <t>zvkx11_c671__TY1V01</t>
  </si>
  <si>
    <t>zvkx12_a680__TY0V01</t>
  </si>
  <si>
    <t>Kraamzorg-- geaccepteerd</t>
  </si>
  <si>
    <t>zvkx12_a680__TY1V01</t>
  </si>
  <si>
    <t>zvkx12_a680__TY2V01</t>
  </si>
  <si>
    <t>zvkx12_c680__TY0V01</t>
  </si>
  <si>
    <t>Kraamzorg-- incl balans</t>
  </si>
  <si>
    <t>zvkx12_c680__TY1V01</t>
  </si>
  <si>
    <t>zvkx12_c680__TY2V01</t>
  </si>
  <si>
    <t>zvkx13_a700__TY0V01</t>
  </si>
  <si>
    <t>Overige kosten-- geaccepteerd</t>
  </si>
  <si>
    <t>zvkx13_a700__TY1V01</t>
  </si>
  <si>
    <t>zvkx13_a700__TY2V01</t>
  </si>
  <si>
    <t>zvkx13_a701__TY0V01</t>
  </si>
  <si>
    <t>Overige kosten- geneeskundige zorg- geaccepteerd</t>
  </si>
  <si>
    <t>zvkx13_a701__TY1V01</t>
  </si>
  <si>
    <t>zvkx13_a701__TY2V01</t>
  </si>
  <si>
    <t>zvkx13_a702__TY0V01</t>
  </si>
  <si>
    <t>Overige kosten- zintuiglijk gehandicapten- geaccepteerd</t>
  </si>
  <si>
    <t>zvkx13_a702__TY1V01</t>
  </si>
  <si>
    <t>zvkx13_a702__TY2V01</t>
  </si>
  <si>
    <t>zvkx13_c700__TY0V01</t>
  </si>
  <si>
    <t>Overige kosten-- incl balans</t>
  </si>
  <si>
    <t>zvkx13_c700__TY1V01</t>
  </si>
  <si>
    <t>zvkx13_c700__TY2V01</t>
  </si>
  <si>
    <t>zvkx13_c701__TY0V01</t>
  </si>
  <si>
    <t>Overige kosten- geneeskundige zorg- incl balans</t>
  </si>
  <si>
    <t>zvkx13_c701__TY1V01</t>
  </si>
  <si>
    <t>zvkx13_c701__TY2V01</t>
  </si>
  <si>
    <t>zvkx13_c702__TY0V01</t>
  </si>
  <si>
    <t>Overige kosten- zintuiglijk gehandicapten- incl balans</t>
  </si>
  <si>
    <t>zvkx13_c702__TY1V01</t>
  </si>
  <si>
    <t>zvkx13_c702__TY2V01</t>
  </si>
  <si>
    <t>zvkx15_a721__TY0V01</t>
  </si>
  <si>
    <t>Grensoverschrijdende zorg- via verbindingsorgaan- geaccepteerd</t>
  </si>
  <si>
    <t>zvkx15_a721__TY1V01</t>
  </si>
  <si>
    <t>zvkx15_a721__TY2V01</t>
  </si>
  <si>
    <t>Grensoverschrijdende zorg- via verzekeraar- geaccepteerd</t>
  </si>
  <si>
    <t>zvkx15_c721__TY0V01</t>
  </si>
  <si>
    <t>Grensoverschrijdende zorg- via verbindingsorgaan- incl balans</t>
  </si>
  <si>
    <t>zvkx15_c721__TY1V01</t>
  </si>
  <si>
    <t>zvkx15_c721__TY2V01</t>
  </si>
  <si>
    <t>Grensoverschrijdende zorg- via verzekeraar- incl balans</t>
  </si>
  <si>
    <t>zvkx16_a730__TY0V01</t>
  </si>
  <si>
    <t>Kwaliteitsgelden-- geaccepteerd</t>
  </si>
  <si>
    <t>zvkx16_a730__TY1V01</t>
  </si>
  <si>
    <t>zvkx16_a730__TY2V01</t>
  </si>
  <si>
    <t>zvkx16_c730__TY0V01</t>
  </si>
  <si>
    <t>Kwaliteitsgelden-- incl balans</t>
  </si>
  <si>
    <t>zvkx16_c730__TY1V01</t>
  </si>
  <si>
    <t>zvkx16_c730__TY2V01</t>
  </si>
  <si>
    <t>zvkxdnb_a8901__TY0V01</t>
  </si>
  <si>
    <t>Verschilposten DNB- Opbrengsten verhaal- geaccepteerd</t>
  </si>
  <si>
    <t>zvkxdnb_a8901__TY1V01</t>
  </si>
  <si>
    <t>zvkxdnb_a8901__TY2V01</t>
  </si>
  <si>
    <t>zvkxdnb_a910__TY0V01</t>
  </si>
  <si>
    <t>Verschilposten DNB- Schade tlv het vrijwillig eigen risico- geaccepteerd</t>
  </si>
  <si>
    <t>zvkxdnb_a910__TY1V01</t>
  </si>
  <si>
    <t>zvkxdnb_a910__TY2V01</t>
  </si>
  <si>
    <t>zvkxdnb_a915__TY0V01</t>
  </si>
  <si>
    <t>Verschilposten DNB- Schade tlv het verplicht eigen risico- geaccepteerd</t>
  </si>
  <si>
    <t>zvkxdnb_a915__TY1V01</t>
  </si>
  <si>
    <t>zvkxdnb_a915__TY2V01</t>
  </si>
  <si>
    <t>zvkxdnb_a940__TY0V01</t>
  </si>
  <si>
    <t>Verschilposten DNB- Netto Premieopbrengsten- geaccepteerd</t>
  </si>
  <si>
    <t>zvkxdnb_a940__TY1V01</t>
  </si>
  <si>
    <t>zvkxdnb_a940__TY2V01</t>
  </si>
  <si>
    <t>zvkxdnb_c8901__TY0V01</t>
  </si>
  <si>
    <t>Verschilposten DNB- Opbrengsten verhaal- incl balans</t>
  </si>
  <si>
    <t>zvkxdnb_c8901__TY1V01</t>
  </si>
  <si>
    <t>zvkxdnb_c8901__TY2V01</t>
  </si>
  <si>
    <t>zvkxdnb_c910__TY0V01</t>
  </si>
  <si>
    <t>Verschilposten DNB- Schade tlv het vrijwillig eigen risico- incl balans</t>
  </si>
  <si>
    <t>zvkxdnb_c910__TY1V01</t>
  </si>
  <si>
    <t>zvkxdnb_c910__TY2V01</t>
  </si>
  <si>
    <t>zvkxdnb_c915__TY0V01</t>
  </si>
  <si>
    <t>Verschilposten DNB- Schade tlv het verplicht eigen risico- incl balans</t>
  </si>
  <si>
    <t>zvkxdnb_c915__TY1V01</t>
  </si>
  <si>
    <t>zvkxdnb_c915__TY2V01</t>
  </si>
  <si>
    <t>zvkxdnb_c940__TY0V01</t>
  </si>
  <si>
    <t>Verschilposten DNB- Netto Premieopbrengsten- incl balans</t>
  </si>
  <si>
    <t>zvkxdnb_c940__TY1V01</t>
  </si>
  <si>
    <t>zvkxdnb_c940__TY2V01</t>
  </si>
  <si>
    <t>Verzekerden risicoklasse- 00 t/m 01- man</t>
  </si>
  <si>
    <t>Verzekerden risicoklasse- 02 t/m 04- man</t>
  </si>
  <si>
    <t>Verzekerden risicoklasse- 05 t/m 09- man</t>
  </si>
  <si>
    <t>Verzekerden risicoklasse- 10 t/m 14- man</t>
  </si>
  <si>
    <t>Verzekerden risicoklasse- 15 t/m 19- man</t>
  </si>
  <si>
    <t>Verzekerden risicoklasse- 20 t/m 24- man</t>
  </si>
  <si>
    <t>Verzekerden risicoklasse- 25 t/m 29- man</t>
  </si>
  <si>
    <t>Verzekerden risicoklasse- 30 t/m 34- man</t>
  </si>
  <si>
    <t>Verzekerden risicoklasse- 35 t/m 39- man</t>
  </si>
  <si>
    <t>Verzekerden risicoklasse- 40 t/m 44- man</t>
  </si>
  <si>
    <t>Verzekerden risicoklasse- 45 t/m 49- man</t>
  </si>
  <si>
    <t>Verzekerden risicoklasse- 50 t/m 54- man</t>
  </si>
  <si>
    <t>Verzekerden risicoklasse- 55 t/m 59- man</t>
  </si>
  <si>
    <t>Verzekerden risicoklasse- 60 t/m 64- man</t>
  </si>
  <si>
    <t>Verzekerden risicoklasse- 65 t/m 69- man</t>
  </si>
  <si>
    <t>Verzekerden risicoklasse- 70 t/m 74- man</t>
  </si>
  <si>
    <t>Verzekerden risicoklasse- 75 t/m 79- man</t>
  </si>
  <si>
    <t>Verzekerden risicoklasse- 80 t/m 84- man</t>
  </si>
  <si>
    <t>Verzekerden risicoklasse- 85 t/m 89- man</t>
  </si>
  <si>
    <t>Verzekerden risicoklasse- 90 en ouder- man</t>
  </si>
  <si>
    <t>Verzekerden risicoklasse- 00 t/m 01- vrouw</t>
  </si>
  <si>
    <t>Verzekerden risicoklasse- 02 t/m 04- vrouw</t>
  </si>
  <si>
    <t>Verzekerden risicoklasse- 05 t/m 09- vrouw</t>
  </si>
  <si>
    <t>Verzekerden risicoklasse- 10 t/m 14- vrouw</t>
  </si>
  <si>
    <t>Verzekerden risicoklasse- 15 t/m 19- vrouw</t>
  </si>
  <si>
    <t>Verzekerden risicoklasse- 20 t/m 24- vrouw</t>
  </si>
  <si>
    <t>Verzekerden risicoklasse- 25 t/m 29- vrouw</t>
  </si>
  <si>
    <t>Verzekerden risicoklasse- 30 t/m 34- vrouw</t>
  </si>
  <si>
    <t>Verzekerden risicoklasse- 35 t/m 39- vrouw</t>
  </si>
  <si>
    <t>Verzekerden risicoklasse- 40 t/m 44- vrouw</t>
  </si>
  <si>
    <t>Verzekerden risicoklasse- 45 t/m 49- vrouw</t>
  </si>
  <si>
    <t>Verzekerden risicoklasse- 50 t/m 54- vrouw</t>
  </si>
  <si>
    <t>Verzekerden risicoklasse- 55 t/m 59- vrouw</t>
  </si>
  <si>
    <t>Verzekerden risicoklasse- 60 t/m 64- vrouw</t>
  </si>
  <si>
    <t>Verzekerden risicoklasse- 65 t/m 69- vrouw</t>
  </si>
  <si>
    <t>Verzekerden risicoklasse- 70 t/m 74- vrouw</t>
  </si>
  <si>
    <t>Verzekerden risicoklasse- 75 t/m 79- vrouw</t>
  </si>
  <si>
    <t>Verzekerden risicoklasse- 80 t/m 84- vrouw</t>
  </si>
  <si>
    <t>Verzekerden risicoklasse- 85 t/m 89- vrouw</t>
  </si>
  <si>
    <t>Verzekerden risicoklasse- 90 en ouder- vrouw</t>
  </si>
  <si>
    <t>Verzekerden premiekenmerk- zonder nominale premie ZVW</t>
  </si>
  <si>
    <t>Verzekerden premiekenmerk- met nominale premie ZVW</t>
  </si>
  <si>
    <t>Wanbetalers- achterstand 2 of 3 maanden</t>
  </si>
  <si>
    <t>Wanbetalers- achterstand 4 of 5 maanden</t>
  </si>
  <si>
    <t>Wanbetalers- achterstand 6 of meer maanden</t>
  </si>
  <si>
    <t>Wanbetalers- tweedemaandsbrieven</t>
  </si>
  <si>
    <t>Wanbetalers- vierdemaandsbrieven</t>
  </si>
  <si>
    <t>Wanbetalers- externe betalingsregeling</t>
  </si>
  <si>
    <t>Wanbetalers- interne betalingsregeling</t>
  </si>
  <si>
    <t>Wanbetalers- stabilisatieovereenkomst</t>
  </si>
  <si>
    <t>Wanbetalers- cak bdr &lt; 250</t>
  </si>
  <si>
    <t>Wanbetalers- cak 250 &lt; bdr &lt; 750</t>
  </si>
  <si>
    <t>Wanbetalers- cak 750 &lt; bdr</t>
  </si>
  <si>
    <t>xstaat</t>
  </si>
  <si>
    <t>kdrwet</t>
  </si>
  <si>
    <t>id</t>
  </si>
  <si>
    <t>idjmd</t>
  </si>
  <si>
    <t>uzovi</t>
  </si>
  <si>
    <t>filename</t>
  </si>
  <si>
    <t>idvrs</t>
  </si>
  <si>
    <t>zvkx01</t>
  </si>
  <si>
    <t>a503</t>
  </si>
  <si>
    <t>TY0V01</t>
  </si>
  <si>
    <t>TY1V01</t>
  </si>
  <si>
    <t>TY2V01</t>
  </si>
  <si>
    <t>a504</t>
  </si>
  <si>
    <t>a505</t>
  </si>
  <si>
    <t>a506</t>
  </si>
  <si>
    <t>a507</t>
  </si>
  <si>
    <t>a510</t>
  </si>
  <si>
    <t>a515</t>
  </si>
  <si>
    <t>a516</t>
  </si>
  <si>
    <t>c503</t>
  </si>
  <si>
    <t>c504</t>
  </si>
  <si>
    <t>c505</t>
  </si>
  <si>
    <t>c506</t>
  </si>
  <si>
    <t>c507</t>
  </si>
  <si>
    <t>c510</t>
  </si>
  <si>
    <t>c515</t>
  </si>
  <si>
    <t>c516</t>
  </si>
  <si>
    <t>zvkx02</t>
  </si>
  <si>
    <t>a520</t>
  </si>
  <si>
    <t>c520</t>
  </si>
  <si>
    <t>zvkx03</t>
  </si>
  <si>
    <t>a530</t>
  </si>
  <si>
    <t>c530</t>
  </si>
  <si>
    <t>zvkx04</t>
  </si>
  <si>
    <t>a5601</t>
  </si>
  <si>
    <t>a5602</t>
  </si>
  <si>
    <t>a561</t>
  </si>
  <si>
    <t>c5601</t>
  </si>
  <si>
    <t>c5602</t>
  </si>
  <si>
    <t>c561</t>
  </si>
  <si>
    <t>zvkx05</t>
  </si>
  <si>
    <t>a580</t>
  </si>
  <si>
    <t>c580</t>
  </si>
  <si>
    <t>zvkx06</t>
  </si>
  <si>
    <t>a545</t>
  </si>
  <si>
    <t>a610</t>
  </si>
  <si>
    <t>a611</t>
  </si>
  <si>
    <t>a6121</t>
  </si>
  <si>
    <t>a6122</t>
  </si>
  <si>
    <t>a6131</t>
  </si>
  <si>
    <t>a6151</t>
  </si>
  <si>
    <t>a619</t>
  </si>
  <si>
    <t>c545</t>
  </si>
  <si>
    <t>c610</t>
  </si>
  <si>
    <t>c611</t>
  </si>
  <si>
    <t>c6121</t>
  </si>
  <si>
    <t>c6122</t>
  </si>
  <si>
    <t>c6131</t>
  </si>
  <si>
    <t>c6151</t>
  </si>
  <si>
    <t>c619</t>
  </si>
  <si>
    <t>zvkx07</t>
  </si>
  <si>
    <t>a620</t>
  </si>
  <si>
    <t>a621</t>
  </si>
  <si>
    <t>a623</t>
  </si>
  <si>
    <t>a624</t>
  </si>
  <si>
    <t>a625</t>
  </si>
  <si>
    <t>c620</t>
  </si>
  <si>
    <t>c621</t>
  </si>
  <si>
    <t>c623</t>
  </si>
  <si>
    <t>c624</t>
  </si>
  <si>
    <t>c625</t>
  </si>
  <si>
    <t>zvkx08</t>
  </si>
  <si>
    <t>a640</t>
  </si>
  <si>
    <t>c640</t>
  </si>
  <si>
    <t>zvkx09</t>
  </si>
  <si>
    <t>a650</t>
  </si>
  <si>
    <t>a6501</t>
  </si>
  <si>
    <t>a651</t>
  </si>
  <si>
    <t>c650</t>
  </si>
  <si>
    <t>c6501</t>
  </si>
  <si>
    <t>c651</t>
  </si>
  <si>
    <t>zvkx10</t>
  </si>
  <si>
    <t>a661</t>
  </si>
  <si>
    <t>a6611</t>
  </si>
  <si>
    <t>a662</t>
  </si>
  <si>
    <t>a665</t>
  </si>
  <si>
    <t>c661</t>
  </si>
  <si>
    <t>c6611</t>
  </si>
  <si>
    <t>c662</t>
  </si>
  <si>
    <t>c665</t>
  </si>
  <si>
    <t>zvkx11</t>
  </si>
  <si>
    <t>a670</t>
  </si>
  <si>
    <t>a671</t>
  </si>
  <si>
    <t>c670</t>
  </si>
  <si>
    <t>c671</t>
  </si>
  <si>
    <t>zvkx12</t>
  </si>
  <si>
    <t>a680</t>
  </si>
  <si>
    <t>c680</t>
  </si>
  <si>
    <t>zvkx13</t>
  </si>
  <si>
    <t>a700</t>
  </si>
  <si>
    <t>a701</t>
  </si>
  <si>
    <t>a702</t>
  </si>
  <si>
    <t>c700</t>
  </si>
  <si>
    <t>c701</t>
  </si>
  <si>
    <t>c702</t>
  </si>
  <si>
    <t>zvkx15</t>
  </si>
  <si>
    <t>a721</t>
  </si>
  <si>
    <t>c721</t>
  </si>
  <si>
    <t>zvkx16</t>
  </si>
  <si>
    <t>a730</t>
  </si>
  <si>
    <t>c730</t>
  </si>
  <si>
    <t>zvkxdnb</t>
  </si>
  <si>
    <t>a8901</t>
  </si>
  <si>
    <t>a910</t>
  </si>
  <si>
    <t>a915</t>
  </si>
  <si>
    <t>a940</t>
  </si>
  <si>
    <t>c8901</t>
  </si>
  <si>
    <t>c910</t>
  </si>
  <si>
    <t>c915</t>
  </si>
  <si>
    <t>c940</t>
  </si>
  <si>
    <t>zvpxlft</t>
  </si>
  <si>
    <t>m981</t>
  </si>
  <si>
    <t>lft01a</t>
  </si>
  <si>
    <t>lft01b</t>
  </si>
  <si>
    <t>lft02</t>
  </si>
  <si>
    <t>lft03</t>
  </si>
  <si>
    <t>lft04</t>
  </si>
  <si>
    <t>lft05</t>
  </si>
  <si>
    <t>lft06</t>
  </si>
  <si>
    <t>lft07</t>
  </si>
  <si>
    <t>lft08</t>
  </si>
  <si>
    <t>lft09</t>
  </si>
  <si>
    <t>lft10</t>
  </si>
  <si>
    <t>lft11</t>
  </si>
  <si>
    <t>lft12</t>
  </si>
  <si>
    <t>lft13</t>
  </si>
  <si>
    <t>lft14</t>
  </si>
  <si>
    <t>lft15</t>
  </si>
  <si>
    <t>lft16</t>
  </si>
  <si>
    <t>lft17</t>
  </si>
  <si>
    <t>lft18</t>
  </si>
  <si>
    <t>lft19</t>
  </si>
  <si>
    <t>v981</t>
  </si>
  <si>
    <t>zvpxprm</t>
  </si>
  <si>
    <t>s981</t>
  </si>
  <si>
    <t>nomn</t>
  </si>
  <si>
    <t>nomy</t>
  </si>
  <si>
    <t>zvpxwnb</t>
  </si>
  <si>
    <t>s982</t>
  </si>
  <si>
    <t>d2m</t>
  </si>
  <si>
    <t>d4m</t>
  </si>
  <si>
    <t>d6m</t>
  </si>
  <si>
    <t>dm2b</t>
  </si>
  <si>
    <t>dm4b</t>
  </si>
  <si>
    <t>dr0e</t>
  </si>
  <si>
    <t>dr0i</t>
  </si>
  <si>
    <t>dr0s</t>
  </si>
  <si>
    <t>dr81</t>
  </si>
  <si>
    <t>dr82</t>
  </si>
  <si>
    <t>dr83</t>
  </si>
  <si>
    <t>C</t>
  </si>
  <si>
    <t>Euro's</t>
  </si>
  <si>
    <t>N</t>
  </si>
  <si>
    <t>Verzekerden</t>
  </si>
  <si>
    <t>Wanbetalers</t>
  </si>
  <si>
    <t>zvkx15_c720__TY0V01</t>
  </si>
  <si>
    <t>zvkx15_c720__TY1V01</t>
  </si>
  <si>
    <t>zvkx15_c720__TY2V01</t>
  </si>
  <si>
    <t>zvkx15_a720__TY0V01</t>
  </si>
  <si>
    <t>zvkx15_a720__TY1V01</t>
  </si>
  <si>
    <t>zvkx15_a720__TY2V01</t>
  </si>
  <si>
    <t xml:space="preserve"> 612.2 Kosten add-ons - IC</t>
  </si>
  <si>
    <t xml:space="preserve"> 626 Gecombineerde Leefstijl Interventie (GLI)</t>
  </si>
  <si>
    <t xml:space="preserve"> 721 Kosten via verbindingsorgaan</t>
  </si>
  <si>
    <t xml:space="preserve"> 720 Kosten via verzekeraar</t>
  </si>
  <si>
    <t xml:space="preserve"> 582 Kosten Integrale geboortezorg </t>
  </si>
  <si>
    <t xml:space="preserve"> 671 Eerstelijnsverblijf (ELV)</t>
  </si>
  <si>
    <t xml:space="preserve"> 672 Geneeskundige  Zorg Specifieke Patiëntgroepen (GZSP)</t>
  </si>
  <si>
    <t>zvkx06_a6121__TY1V01</t>
  </si>
  <si>
    <t>zvkx06_a6122__TY1V01</t>
  </si>
  <si>
    <t>zvkx06_a6122__TY2V01</t>
  </si>
  <si>
    <t>zvkx06_c6121__TY1V01</t>
  </si>
  <si>
    <t>zvkx06_c6121__TY2V01</t>
  </si>
  <si>
    <t>zvkx06_c6122__TY1V01</t>
  </si>
  <si>
    <t>zvkx06_c6122__TY2V01</t>
  </si>
  <si>
    <t>zvkx07_a626__TY0V01</t>
  </si>
  <si>
    <t>zvkx07_a626__TY1V01</t>
  </si>
  <si>
    <t>zvkx07_c626__TY0V01</t>
  </si>
  <si>
    <t>zvkx07_c626__TY1V01</t>
  </si>
  <si>
    <t>zvkx05_a582__TY0V01</t>
  </si>
  <si>
    <t>zvkx05_a582__TY1V01</t>
  </si>
  <si>
    <t>Verloskundige hulp- Integrale geboortezorg- geaccepteerd</t>
  </si>
  <si>
    <t>a582</t>
  </si>
  <si>
    <t>zvkx05_c582__TY0V01</t>
  </si>
  <si>
    <t>zvkx05_c582__TY1V01</t>
  </si>
  <si>
    <t>Verloskundige hulp- Integrale geboortezorg-  incl balans</t>
  </si>
  <si>
    <t>zvkx11_a671__TY2V01</t>
  </si>
  <si>
    <t>zvkx11_c672__TY1V01</t>
  </si>
  <si>
    <t>zvkx11_c671__TY2V01</t>
  </si>
  <si>
    <t>Geriatische revalidatiezorg- GZSP- geaccepteerd</t>
  </si>
  <si>
    <t>a672</t>
  </si>
  <si>
    <t>zvkx11_a672__TY0V01</t>
  </si>
  <si>
    <t>zvkx11_a672__TY1V01</t>
  </si>
  <si>
    <t>Geriatische revalidatiezorg- GZSP- incl balans</t>
  </si>
  <si>
    <t>Geriatische revalidatiezorg- incl balans</t>
  </si>
  <si>
    <t>zvkx11_c672__TY0V01</t>
  </si>
  <si>
    <t>ONBEPAALD</t>
  </si>
  <si>
    <t>LEEFTIJD</t>
  </si>
  <si>
    <t>Verzekerden risicoklasse- 00 t/m 01- onbepaald</t>
  </si>
  <si>
    <t>Verzekerden risicoklasse- 02 t/m 04- onbepaald</t>
  </si>
  <si>
    <t>Verzekerden risicoklasse- 05 t/m 09- onbepaald</t>
  </si>
  <si>
    <t>Verzekerden risicoklasse- 10 t/m 14- onbepaald</t>
  </si>
  <si>
    <t>Verzekerden risicoklasse- 15 t/m 19- onbepaald</t>
  </si>
  <si>
    <t>Verzekerden risicoklasse- 20 t/m 24- onbepaald</t>
  </si>
  <si>
    <t>Verzekerden risicoklasse- 25 t/m 29- onbepaald</t>
  </si>
  <si>
    <t>Verzekerden risicoklasse- 30 t/m 34- onbepaald</t>
  </si>
  <si>
    <t>Verzekerden risicoklasse- 35 t/m 39- onbepaald</t>
  </si>
  <si>
    <t>Verzekerden risicoklasse- 40 t/m 44- onbepaald</t>
  </si>
  <si>
    <t>Verzekerden risicoklasse- 45 t/m 49- onbepaald</t>
  </si>
  <si>
    <t>Verzekerden risicoklasse- 50 t/m 54- onbepaald</t>
  </si>
  <si>
    <t>Verzekerden risicoklasse- 55 t/m 59- onbepaald</t>
  </si>
  <si>
    <t>Verzekerden risicoklasse- 60 t/m 64- onbepaald</t>
  </si>
  <si>
    <t>Verzekerden risicoklasse- 65 t/m 69- onbepaald</t>
  </si>
  <si>
    <t>Verzekerden risicoklasse- 70 t/m 74- onbepaald</t>
  </si>
  <si>
    <t>Verzekerden risicoklasse- 75 t/m 79- onbepaald</t>
  </si>
  <si>
    <t>Verzekerden risicoklasse- 80 t/m 84- onbepaald</t>
  </si>
  <si>
    <t>Verzekerden risicoklasse- 85 t/m 89- onbepaald</t>
  </si>
  <si>
    <t>Verzekerden risicoklasse- 90 en ouder- onbepaald</t>
  </si>
  <si>
    <t xml:space="preserve"> Geriatrische Revalidatie, Eerstelijnsverblijf en Geneeskundige zorg specifieke patinetgroepen, rubriek 11</t>
  </si>
  <si>
    <t>zvsx06k_a610_d1l_TY0V01</t>
  </si>
  <si>
    <t>C610 Overige kosten ziekenhuiszorg en curatieve zorg- eerstelijnsdiagnostiek eerstelijnszorgaanbieders - huisartslab- geaccepteerd</t>
  </si>
  <si>
    <t>zvsx06k</t>
  </si>
  <si>
    <t>d1l</t>
  </si>
  <si>
    <t>zvsx06k_a610_d1l_TY1V01</t>
  </si>
  <si>
    <t>zvsx06k_a610_d1l_TY2V01</t>
  </si>
  <si>
    <t>zvsx06k_a610_sknt_TY0V01</t>
  </si>
  <si>
    <t>C610 Overige kosten ziekenhuiszorg en curatieve zorg- SKION en NTS- geaccepteerd</t>
  </si>
  <si>
    <t>sknt</t>
  </si>
  <si>
    <t>zvsx06k_a610_sknt_TY1V01</t>
  </si>
  <si>
    <t>zvsx06k_a610_sknt_TY2V01</t>
  </si>
  <si>
    <t>zvsx06k_a610_trmb_TY0V01</t>
  </si>
  <si>
    <t>C610 Overige kosten ziekenhuiszorg en curatieve zorg- Trombosediensten- geaccepteerd</t>
  </si>
  <si>
    <t>trmb</t>
  </si>
  <si>
    <t>zvsx06k_a610_trmb_TY1V01</t>
  </si>
  <si>
    <t>zvsx06k_a610_trmb_TY2V01</t>
  </si>
  <si>
    <t>zvsx06k_a611_az_TY0V01</t>
  </si>
  <si>
    <t>C611 Naar Instelling- Academische ziekenhuizen- geaccepteerd</t>
  </si>
  <si>
    <t>az</t>
  </si>
  <si>
    <t>zvsx06k_a611_az_TY1V01</t>
  </si>
  <si>
    <t>zvsx06k_a611_az_TY2V01</t>
  </si>
  <si>
    <t>zvsx06k_a611_ov_TY0V01</t>
  </si>
  <si>
    <t>C611 Naar Instelling- Overige zorgaanbieders- geaccepteerd</t>
  </si>
  <si>
    <t>ov</t>
  </si>
  <si>
    <t>zvsx06k_a611_ov_TY1V01</t>
  </si>
  <si>
    <t>zvsx06k_a611_ov_TY2V01</t>
  </si>
  <si>
    <t>zvsx06k_a611_sz_TY0V01</t>
  </si>
  <si>
    <t>C611 Naar Instelling- Algemene ziekenhuizen- geaccepteerd</t>
  </si>
  <si>
    <t>sz</t>
  </si>
  <si>
    <t>zvsx06k_a611_sz_TY1V01</t>
  </si>
  <si>
    <t>zvsx06k_a611_sz_TY2V01</t>
  </si>
  <si>
    <t>zvsx06k_a611_zb_TY0V01</t>
  </si>
  <si>
    <t>C611 Naar Instelling- Zelfstandige behandelcentra- geaccepteerd</t>
  </si>
  <si>
    <t>zb</t>
  </si>
  <si>
    <t>zvsx06k_a611_zb_TY1V01</t>
  </si>
  <si>
    <t>zvsx06k_a611_zb_TY2V01</t>
  </si>
  <si>
    <t>zvsx06k_a6121_az_TY0V01</t>
  </si>
  <si>
    <t>C612.1 Kosten add-ons dure geneesmiddelen naar instelling- Academische ziekenhuizen- geaccepteerd</t>
  </si>
  <si>
    <t>zvsx06k_a6121_az_TY1V01</t>
  </si>
  <si>
    <t>zvsx06k_a6121_az_TY2V01</t>
  </si>
  <si>
    <t>zvsx06k_a6121_ov_TY0V01</t>
  </si>
  <si>
    <t>C612.1 Kosten add-ons dure geneesmiddelen naar instelling- Overige zorgaanbieders- geaccepteerd</t>
  </si>
  <si>
    <t>zvsx06k_a6121_ov_TY1V01</t>
  </si>
  <si>
    <t>zvsx06k_a6121_ov_TY2V01</t>
  </si>
  <si>
    <t>zvsx06k_a6121_sz_TY0V01</t>
  </si>
  <si>
    <t>C612.1 Kosten add-ons dure geneesmiddelen naar instelling- Algemene ziekenhuizen- geaccepteerd</t>
  </si>
  <si>
    <t>zvsx06k_a6121_sz_TY1V01</t>
  </si>
  <si>
    <t>zvsx06k_a6121_sz_TY2V01</t>
  </si>
  <si>
    <t>zvsx06k_a6121_zb_TY0V01</t>
  </si>
  <si>
    <t>C612.1 Kosten add-ons dure geneesmiddelen naar instelling- Zelfstandige behandelcentra- geaccepteerd</t>
  </si>
  <si>
    <t>zvsx06k_a6121_zb_TY1V01</t>
  </si>
  <si>
    <t>zvsx06k_a6121_zb_TY2V01</t>
  </si>
  <si>
    <t>zvsx06k_a6122_az_TY0V01</t>
  </si>
  <si>
    <t>C612.2 Kosten add-ons IC naar instelling- Academische ziekenhuizen- geaccepteerd</t>
  </si>
  <si>
    <t>zvsx06k_a6122_az_TY1V01</t>
  </si>
  <si>
    <t>zvsx06k_a6122_az_TY2V01</t>
  </si>
  <si>
    <t>zvsx06k_a6122_ov_TY0V01</t>
  </si>
  <si>
    <t>C612.2 Kosten add-ons IC naar instelling- Overige zorgaanbieders- geaccepteerd</t>
  </si>
  <si>
    <t>zvsx06k_a6122_ov_TY1V01</t>
  </si>
  <si>
    <t>zvsx06k_a6122_ov_TY2V01</t>
  </si>
  <si>
    <t>zvsx06k_a6122_sz_TY0V01</t>
  </si>
  <si>
    <t>C612.2 Kosten add-ons IC naar instelling- Algemene ziekenhuizen- geaccepteerd</t>
  </si>
  <si>
    <t>zvsx06k_a6122_sz_TY1V01</t>
  </si>
  <si>
    <t>zvsx06k_a6122_sz_TY2V01</t>
  </si>
  <si>
    <t>zvsx06k_a6122_zb_TY0V01</t>
  </si>
  <si>
    <t>C612.2 Kosten add-ons IC naar instelling- Zelfstandige behandelcentra- geaccepteerd</t>
  </si>
  <si>
    <t>zvsx06k_a6122_zb_TY1V01</t>
  </si>
  <si>
    <t>zvsx06k_a6122_zb_TY2V01</t>
  </si>
  <si>
    <t>zvsx06k_a6131_az_TY0V01</t>
  </si>
  <si>
    <t>C613.1 Integrale kosten DBC-zorgproducten gereguleerde segment- Academische ziekenhuizen- geaccepteerd</t>
  </si>
  <si>
    <t>zvsx06k_a6131_az_TY1V01</t>
  </si>
  <si>
    <t>zvsx06k_a6131_az_TY2V01</t>
  </si>
  <si>
    <t>zvsx06k_a6131_ov_TY0V01</t>
  </si>
  <si>
    <t>C613.1 Integrale kosten DBC-zorgproducten gereguleerde segment- Overige zorgaanbieders- geaccepteerd</t>
  </si>
  <si>
    <t>zvsx06k_a6131_ov_TY1V01</t>
  </si>
  <si>
    <t>zvsx06k_a6131_ov_TY2V01</t>
  </si>
  <si>
    <t>zvsx06k_a6131_sz_TY0V01</t>
  </si>
  <si>
    <t>C613.1 Integrale kosten DBC-zorgproducten gereguleerde segment- Algemene ziekenhuizen- geaccepteerd</t>
  </si>
  <si>
    <t>zvsx06k_a6131_sz_TY1V01</t>
  </si>
  <si>
    <t>zvsx06k_a6131_sz_TY2V01</t>
  </si>
  <si>
    <t>zvsx06k_a6131_zb_TY0V01</t>
  </si>
  <si>
    <t>C613.1 Integrale kosten DBC-zorgproducten gereguleerde segment- Zelfstandige behandelcentra- geaccepteerd</t>
  </si>
  <si>
    <t>zvsx06k_a6131_zb_TY1V01</t>
  </si>
  <si>
    <t>zvsx06k_a6131_zb_TY2V01</t>
  </si>
  <si>
    <t>zvsx06k_a6151_az_TY0V01</t>
  </si>
  <si>
    <t>C615.1 Integrale kosten DBC-zorgproduct vrije segment- Academische ziekenhuizen- geaccepteerd</t>
  </si>
  <si>
    <t>zvsx06k_a6151_az_TY1V01</t>
  </si>
  <si>
    <t>zvsx06k_a6151_az_TY2V01</t>
  </si>
  <si>
    <t>zvsx06k_a6151_ov_TY0V01</t>
  </si>
  <si>
    <t>C615.1 Integrale kosten DBC-zorgproduct vrije segment- Overige zorgaanbieders- geaccepteerd</t>
  </si>
  <si>
    <t>zvsx06k_a6151_ov_TY1V01</t>
  </si>
  <si>
    <t>zvsx06k_a6151_ov_TY2V01</t>
  </si>
  <si>
    <t>zvsx06k_a6151_sz_TY0V01</t>
  </si>
  <si>
    <t>C615.1 Integrale kosten DBC-zorgproduct vrije segment- Algemene ziekenhuizen- geaccepteerd</t>
  </si>
  <si>
    <t>zvsx06k_a6151_sz_TY1V01</t>
  </si>
  <si>
    <t>zvsx06k_a6151_sz_TY2V01</t>
  </si>
  <si>
    <t>zvsx06k_a6151_zb_TY0V01</t>
  </si>
  <si>
    <t>C615.1 Integrale kosten DBC-zorgproduct vrije segment- Zelfstandige behandelcentra- geaccepteerd</t>
  </si>
  <si>
    <t>zvsx06k_a6151_zb_TY1V01</t>
  </si>
  <si>
    <t>zvsx06k_a6151_zb_TY2V01</t>
  </si>
  <si>
    <t>zvsx06k_c610_d1l_TY0V01</t>
  </si>
  <si>
    <t>C610 Overige kosten ziekenhuiszorg en curatieve zorg- eerstelijnsdiagnostiek eerstelijnszorgaanbieders - huisartslab- incl balans</t>
  </si>
  <si>
    <t>zvsx06k_c610_d1l_TY1V01</t>
  </si>
  <si>
    <t>zvsx06k_c610_d1l_TY2V01</t>
  </si>
  <si>
    <t>zvsx06k_c610_sknt_TY0V01</t>
  </si>
  <si>
    <t>C610 Overige kosten ziekenhuiszorg en curatieve zorg- SKION en NTS- incl balans</t>
  </si>
  <si>
    <t>zvsx06k_c610_sknt_TY1V01</t>
  </si>
  <si>
    <t>zvsx06k_c610_sknt_TY2V01</t>
  </si>
  <si>
    <t>zvsx06k_c610_trmb_TY0V01</t>
  </si>
  <si>
    <t>C610 Overige kosten ziekenhuiszorg en curatieve zorg- Trombosediensten- incl balans</t>
  </si>
  <si>
    <t>zvsx06k_c610_trmb_TY1V01</t>
  </si>
  <si>
    <t>zvsx06k_c610_trmb_TY2V01</t>
  </si>
  <si>
    <t>zvsx06k_c611_az_TY0V01</t>
  </si>
  <si>
    <t>C611 Naar Instelling- Academische ziekenhuizen- incl balans</t>
  </si>
  <si>
    <t>zvsx06k_c611_az_TY1V01</t>
  </si>
  <si>
    <t>zvsx06k_c611_az_TY2V01</t>
  </si>
  <si>
    <t>zvsx06k_c611_ov_TY0V01</t>
  </si>
  <si>
    <t>C611 Naar Instelling- Overige zorgaanbieders- incl balans</t>
  </si>
  <si>
    <t>zvsx06k_c611_ov_TY1V01</t>
  </si>
  <si>
    <t>zvsx06k_c611_ov_TY2V01</t>
  </si>
  <si>
    <t>zvsx06k_c611_sz_TY0V01</t>
  </si>
  <si>
    <t>C611 Naar Instelling- Algemene ziekenhuizen- incl balans</t>
  </si>
  <si>
    <t>zvsx06k_c611_sz_TY1V01</t>
  </si>
  <si>
    <t>zvsx06k_c611_sz_TY2V01</t>
  </si>
  <si>
    <t>zvsx06k_c611_zb_TY0V01</t>
  </si>
  <si>
    <t>C611 Naar Instelling- Zelfstandige behandelcentra- incl balans</t>
  </si>
  <si>
    <t>zvsx06k_c611_zb_TY1V01</t>
  </si>
  <si>
    <t>zvsx06k_c611_zb_TY2V01</t>
  </si>
  <si>
    <t>zvsx06k_c6121_az_TY0V01</t>
  </si>
  <si>
    <t>C612.1 Kosten add-ons dure geneesmiddelen naar instelling- Academische ziekenhuizen- incl balans</t>
  </si>
  <si>
    <t>zvsx06k_c6121_az_TY1V01</t>
  </si>
  <si>
    <t>zvsx06k_c6121_az_TY2V01</t>
  </si>
  <si>
    <t>zvsx06k_c6121_ov_TY0V01</t>
  </si>
  <si>
    <t>C612.1 Kosten add-ons dure geneesmiddelen naar instelling- Overige zorgaanbieders- incl balans</t>
  </si>
  <si>
    <t>zvsx06k_c6121_ov_TY1V01</t>
  </si>
  <si>
    <t>zvsx06k_c6121_ov_TY2V01</t>
  </si>
  <si>
    <t>zvsx06k_c6121_sz_TY0V01</t>
  </si>
  <si>
    <t>C612.1 Kosten add-ons dure geneesmiddelen naar instelling- Algemene ziekenhuizen- incl balans</t>
  </si>
  <si>
    <t>zvsx06k_c6121_sz_TY1V01</t>
  </si>
  <si>
    <t>zvsx06k_c6121_sz_TY2V01</t>
  </si>
  <si>
    <t>zvsx06k_c6121_zb_TY0V01</t>
  </si>
  <si>
    <t>C612.1 Kosten add-ons dure geneesmiddelen naar instelling- Zelfstandige behandelcentra- incl balans</t>
  </si>
  <si>
    <t>zvsx06k_c6121_zb_TY1V01</t>
  </si>
  <si>
    <t>zvsx06k_c6121_zb_TY2V01</t>
  </si>
  <si>
    <t>zvsx06k_c6122_az_TY0V01</t>
  </si>
  <si>
    <t>C612.2 Kosten add-ons IC naar instelling- Academische ziekenhuizen- incl balans</t>
  </si>
  <si>
    <t>zvsx06k_c6122_az_TY1V01</t>
  </si>
  <si>
    <t>zvsx06k_c6122_az_TY2V01</t>
  </si>
  <si>
    <t>zvsx06k_c6122_ov_TY0V01</t>
  </si>
  <si>
    <t>C612.2 Kosten add-ons IC naar instelling- Overige zorgaanbieders- incl balans</t>
  </si>
  <si>
    <t>zvsx06k_c6122_ov_TY1V01</t>
  </si>
  <si>
    <t>zvsx06k_c6122_ov_TY2V01</t>
  </si>
  <si>
    <t>zvsx06k_c6122_sz_TY0V01</t>
  </si>
  <si>
    <t>C612.2 Kosten add-ons IC naar instelling- Algemene ziekenhuizen- incl balans</t>
  </si>
  <si>
    <t>zvsx06k_c6122_sz_TY1V01</t>
  </si>
  <si>
    <t>zvsx06k_c6122_sz_TY2V01</t>
  </si>
  <si>
    <t>zvsx06k_c6122_zb_TY0V01</t>
  </si>
  <si>
    <t>C612.2 Kosten add-ons IC naar instelling- Zelfstandige behandelcentra- incl balans</t>
  </si>
  <si>
    <t>zvsx06k_c6122_zb_TY1V01</t>
  </si>
  <si>
    <t>zvsx06k_c6122_zb_TY2V01</t>
  </si>
  <si>
    <t>zvsx06k_c6131_az_TY0V01</t>
  </si>
  <si>
    <t>C613.1 Integrale kosten DBC-zorgproducten gereguleerde segment- Academische ziekenhuizen- incl balans</t>
  </si>
  <si>
    <t>zvsx06k_c6131_az_TY1V01</t>
  </si>
  <si>
    <t>zvsx06k_c6131_az_TY2V01</t>
  </si>
  <si>
    <t>zvsx06k_c6131_ov_TY0V01</t>
  </si>
  <si>
    <t>C613.1 Integrale kosten DBC-zorgproducten gereguleerde segment- Overige zorgaanbieders- incl balans</t>
  </si>
  <si>
    <t>zvsx06k_c6131_ov_TY1V01</t>
  </si>
  <si>
    <t>zvsx06k_c6131_ov_TY2V01</t>
  </si>
  <si>
    <t>zvsx06k_c6131_sz_TY0V01</t>
  </si>
  <si>
    <t>C613.1 Integrale kosten DBC-zorgproducten gereguleerde segment- Algemene ziekenhuizen- incl balans</t>
  </si>
  <si>
    <t>zvsx06k_c6131_sz_TY1V01</t>
  </si>
  <si>
    <t>zvsx06k_c6131_sz_TY2V01</t>
  </si>
  <si>
    <t>zvsx06k_c6131_zb_TY0V01</t>
  </si>
  <si>
    <t>C613.1 Integrale kosten DBC-zorgproducten gereguleerde segment- Zelfstandige behandelcentra- incl balans</t>
  </si>
  <si>
    <t>zvsx06k_c6131_zb_TY1V01</t>
  </si>
  <si>
    <t>zvsx06k_c6131_zb_TY2V01</t>
  </si>
  <si>
    <t>zvsx06k_c6151_az_TY0V01</t>
  </si>
  <si>
    <t>C615.1 Integrale kosten DBC-zorgproduct vrije segment- Academische ziekenhuizen- incl balans</t>
  </si>
  <si>
    <t>zvsx06k_c6151_az_TY1V01</t>
  </si>
  <si>
    <t>zvsx06k_c6151_az_TY2V01</t>
  </si>
  <si>
    <t>zvsx06k_c6151_ov_TY0V01</t>
  </si>
  <si>
    <t>C615.1 Integrale kosten DBC-zorgproduct vrije segment- Overige zorgaanbieders- incl balans</t>
  </si>
  <si>
    <t>zvsx06k_c6151_ov_TY1V01</t>
  </si>
  <si>
    <t>zvsx06k_c6151_ov_TY2V01</t>
  </si>
  <si>
    <t>zvsx06k_c6151_sz_TY0V01</t>
  </si>
  <si>
    <t>C615.1 Integrale kosten DBC-zorgproduct vrije segment- Algemene ziekenhuizen- incl balans</t>
  </si>
  <si>
    <t>zvsx06k_c6151_sz_TY1V01</t>
  </si>
  <si>
    <t>zvsx06k_c6151_sz_TY2V01</t>
  </si>
  <si>
    <t>zvsx06k_c6151_zb_TY0V01</t>
  </si>
  <si>
    <t>C615.1 Integrale kosten DBC-zorgproduct vrije segment- Zelfstandige behandelcentra- incl balans</t>
  </si>
  <si>
    <t>zvsx06k_c6151_zb_TY1V01</t>
  </si>
  <si>
    <t>zvsx06k_c6151_zb_TY2V01</t>
  </si>
  <si>
    <t xml:space="preserve"> Netto continuïteitsbijdrage Corona (basisverzekering)</t>
  </si>
  <si>
    <t xml:space="preserve"> Farmaceutische zorg</t>
  </si>
  <si>
    <t xml:space="preserve"> Hulpmiddelenzorg </t>
  </si>
  <si>
    <t>811.1</t>
  </si>
  <si>
    <t>831.1</t>
  </si>
  <si>
    <t>811.2</t>
  </si>
  <si>
    <t>831.2</t>
  </si>
  <si>
    <t>811.3</t>
  </si>
  <si>
    <t>831.3</t>
  </si>
  <si>
    <t xml:space="preserve"> Kraamzorg</t>
  </si>
  <si>
    <t xml:space="preserve"> Kwaliteitsgelden</t>
  </si>
  <si>
    <t xml:space="preserve"> 821 Netto continuïteitsbijdrage Corona (basisverzekering)</t>
  </si>
  <si>
    <t xml:space="preserve"> 822 Netto continuïteitsbijdrage Corona (basisverzekering)</t>
  </si>
  <si>
    <t xml:space="preserve"> 832 Netto continuïteitsbijdrage Corona (basisverzekering)</t>
  </si>
  <si>
    <t xml:space="preserve"> 824 Netto continuïteitsbijdrage Corona (basisverzekering)</t>
  </si>
  <si>
    <t xml:space="preserve"> 823 Netto continuïteitsbijdrage Corona (basisverzekering)</t>
  </si>
  <si>
    <t xml:space="preserve"> 825 Netto continuïteitsbijdrage Corona (basisverzekering)</t>
  </si>
  <si>
    <t xml:space="preserve"> 826 Netto continuïteitsbijdrage Corona (basisverzekering)</t>
  </si>
  <si>
    <t xml:space="preserve"> 827 Netto continuïteitsbijdrage Corona (basisverzekering)</t>
  </si>
  <si>
    <t xml:space="preserve"> 828 Netto continuïteitsbijdrage Corona (basisverzekering)</t>
  </si>
  <si>
    <t xml:space="preserve"> 829 Netto continuïteitsbijdrage Corona (basisverzekering)</t>
  </si>
  <si>
    <t xml:space="preserve"> 830 Netto continuïteitsbijdrage Corona (basisverzekering)</t>
  </si>
  <si>
    <t xml:space="preserve"> 831.1 Netto continuïteitsbijdrage Corona (basisverzekering)</t>
  </si>
  <si>
    <t xml:space="preserve"> 831.3 Netto continuïteitsbijdrage Corona (basisverzekering)</t>
  </si>
  <si>
    <t xml:space="preserve"> 833 Netto continuïteitsbijdrage Corona (basisverzekering)</t>
  </si>
  <si>
    <t xml:space="preserve"> Huisartsenzorg en multidisciplinaire zorg</t>
  </si>
  <si>
    <t>Huisartsen- Netto continuïteitsbijdrage Corona (basisverzekering)- geaccepteerd</t>
  </si>
  <si>
    <t>a821</t>
  </si>
  <si>
    <t>a822</t>
  </si>
  <si>
    <t>c822</t>
  </si>
  <si>
    <t>a823</t>
  </si>
  <si>
    <t>Huisartsen- Netto continuïteitsbijdrage Corona (basisverzekering)-  incl balans</t>
  </si>
  <si>
    <t>Farmaceutische hulp-  Netto continuïteitsbijdrage Corona (basisverzekering)- geaccepteerd</t>
  </si>
  <si>
    <t>Farmaceutische hulp-  Netto continuïteitsbijdrage Corona (basisverzekering)- incl balans</t>
  </si>
  <si>
    <t>Verpleging en verzorging- Netto continuïteitsbijdrage Corona (basisverzekering)- geaccepteerd</t>
  </si>
  <si>
    <t>Verpleging en verzorging- Netto continuïteitsbijdrage Corona (basisverzekering)- incl balans</t>
  </si>
  <si>
    <t>Mondzorg- Netto continuïteitsbijdrage Corona (basisverzekering)- geaccepteerd</t>
  </si>
  <si>
    <t>Mondzorg- Netto continuïteitsbijdrage Corona (basisverzekering)- incl balans</t>
  </si>
  <si>
    <t>a824</t>
  </si>
  <si>
    <t>c824</t>
  </si>
  <si>
    <t>Verloskundige hulp- Netto continuïteitsbijdrage Corona (basisverzekering)- geaccepteerd</t>
  </si>
  <si>
    <t>Verloskundige hulp- Netto continuïteitsbijdrage Corona (basisverzekering)- incl balans</t>
  </si>
  <si>
    <t>a825</t>
  </si>
  <si>
    <t>c825</t>
  </si>
  <si>
    <t>Medisch specialistische hulp- Netto continuïteitsbijdrage Corona (basisverzekering)- geaccepteerd</t>
  </si>
  <si>
    <t>Medisch specialistische hulp- Netto continuïteitsbijdrage Corona (basisverzekering)- incl balans</t>
  </si>
  <si>
    <t>a826</t>
  </si>
  <si>
    <t>c826</t>
  </si>
  <si>
    <t>a827</t>
  </si>
  <si>
    <t>c827</t>
  </si>
  <si>
    <t>c626</t>
  </si>
  <si>
    <t>Hulpmiddelen- Netto continuïteitsbijdrage Corona (basisverzekering)- geaccepteerd</t>
  </si>
  <si>
    <t>Hulpmiddelen- Netto continuïteitsbijdrage Corona (basisverzekering)- incl balans</t>
  </si>
  <si>
    <t>a828</t>
  </si>
  <si>
    <t>c828</t>
  </si>
  <si>
    <t>Ziekenvervoer- Netto continuïteitsbijdrage Corona (basisverzekering)- geaccepteerd</t>
  </si>
  <si>
    <t>Ziekenvervoer- Netto continuïteitsbijdrage Corona (basisverzekering)-  incl balans</t>
  </si>
  <si>
    <t>a829</t>
  </si>
  <si>
    <t>c829</t>
  </si>
  <si>
    <t>Geneeskundige GGZ- Netto continuïteitsbijdrage Corona (basisverzekering)- geaccepteerd</t>
  </si>
  <si>
    <t>a830</t>
  </si>
  <si>
    <t>c830</t>
  </si>
  <si>
    <t>Geriatische revalidatiezorg- Eerstelijnsverblijf- Netto continuïteitsbijdrage Corona (basisverzekering)-  geaccepteerd</t>
  </si>
  <si>
    <t>Geriatische revalidatiezorg- GZSP- Netto continuïteitsbijdrage Corona (basisverzekering)- geaccepteerd</t>
  </si>
  <si>
    <t>Geriatische revalidatiezorg- Eerstelijnsverblijf- Netto continuïteitsbijdrage Corona (basisverzekering)- incl balans</t>
  </si>
  <si>
    <t>Geriatische revalidatiezorg- GZSP- Netto continuïteitsbijdrage Corona (basisverzekering)- incl balans</t>
  </si>
  <si>
    <t>a8311</t>
  </si>
  <si>
    <t>a8312</t>
  </si>
  <si>
    <t>a8313</t>
  </si>
  <si>
    <t>c8311</t>
  </si>
  <si>
    <t>c8312</t>
  </si>
  <si>
    <t>c8313</t>
  </si>
  <si>
    <t>c672</t>
  </si>
  <si>
    <t>Kraamzorg- Netto continuïteitsbijdrage Corona (basisverzekering)- geaccepteerd</t>
  </si>
  <si>
    <t>Kraamzorg- Netto continuïteitsbijdrage Corona (basisverzekering)- incl balans</t>
  </si>
  <si>
    <t>a832</t>
  </si>
  <si>
    <t>c832</t>
  </si>
  <si>
    <t>Overige kosten- Netto continuïteitsbijdrage Corona (basisverzekering)- incl balans</t>
  </si>
  <si>
    <t>a833</t>
  </si>
  <si>
    <t>c833</t>
  </si>
  <si>
    <t>Huisartsen- bijz diensttijden- kst Corona- geaccepteerd</t>
  </si>
  <si>
    <t>Huisartsen- Consult- kst Corona- geaccepteerd</t>
  </si>
  <si>
    <t>Huisartsen- Overige- kst Corona- geaccepteerd</t>
  </si>
  <si>
    <t>Huisartsen- Resultaatbel. huisartsen- kst Corona- geaccepteerd</t>
  </si>
  <si>
    <t>Huisartsen- bijz diensttijden- kst Corona- incl balans</t>
  </si>
  <si>
    <t>Huisartsen- Consult- kst Corona- incl balans</t>
  </si>
  <si>
    <t>Huisartsen- Overige- kst Corona- incl balans</t>
  </si>
  <si>
    <t>Huisartsen- Resultaatbel. huisartsen- kst Corona- incl balans</t>
  </si>
  <si>
    <t>ac504</t>
  </si>
  <si>
    <t>ac506</t>
  </si>
  <si>
    <t>ac507</t>
  </si>
  <si>
    <t>ac515</t>
  </si>
  <si>
    <t>cc504</t>
  </si>
  <si>
    <t>cc506</t>
  </si>
  <si>
    <t>cc507</t>
  </si>
  <si>
    <t>cc515</t>
  </si>
  <si>
    <t>c821</t>
  </si>
  <si>
    <t>c823</t>
  </si>
  <si>
    <t>cc6122</t>
  </si>
  <si>
    <t>cc6131</t>
  </si>
  <si>
    <t>cc6151</t>
  </si>
  <si>
    <t>ac6122</t>
  </si>
  <si>
    <t>ac6131</t>
  </si>
  <si>
    <t>ac6151</t>
  </si>
  <si>
    <t>Medisch specialistische hulp-IC- kst Corona- geaccepteerd</t>
  </si>
  <si>
    <t>Medisch specialistische hulp- Integraal DBC-zorgproduct gereguleerd- kst Corona- geaccepteerd</t>
  </si>
  <si>
    <t>Medisch specialistische hulp- Integraal DBC-zorgproduct vrije segment- kst Corona- geaccepteerd</t>
  </si>
  <si>
    <t>Medisch specialistische hulp-IC- kst Corona- incl balans</t>
  </si>
  <si>
    <t>Medisch specialistische hulp- Integraal DBC-zorgproduct gereguleerd- kst Corona- incl balans</t>
  </si>
  <si>
    <t>Medisch specialistische hulp- Integraal DBC-zorgproduct vrije segment- kst Corona- incl balans</t>
  </si>
  <si>
    <t>cc620</t>
  </si>
  <si>
    <t>cc621</t>
  </si>
  <si>
    <t>cc623</t>
  </si>
  <si>
    <t>cc624</t>
  </si>
  <si>
    <t>cc625</t>
  </si>
  <si>
    <t>Paramedische hulp- fysiotherapie- kst Corona- geaccepteerd</t>
  </si>
  <si>
    <t>Paramedische hulp- Mensendieck/Cesar- kst Corona- geaccepteerd</t>
  </si>
  <si>
    <t>Paramedische hulp- logopedie- kst Corona- geaccepteerd</t>
  </si>
  <si>
    <t>Paramedische hulp- ergotherapie- kst Corona- geaccepteerd</t>
  </si>
  <si>
    <t>Paramedische hulp- dieetadvisering- kst Corona- geaccepteerd</t>
  </si>
  <si>
    <t>Paramedische hulp- fysiotherapie- kst Corona- incl balans</t>
  </si>
  <si>
    <t>Paramedische hulp- Mensendieck/Cesar- kst Corona- incl balans</t>
  </si>
  <si>
    <t>Paramedische hulp- logopedie- kst Corona- incl balans</t>
  </si>
  <si>
    <t>Paramedische hulp- ergotherapie- kst Corona- incl balans</t>
  </si>
  <si>
    <t>Paramedische hulp- dieetadvisering- kst Corona- incl balans</t>
  </si>
  <si>
    <t>ac670</t>
  </si>
  <si>
    <t>ac671</t>
  </si>
  <si>
    <t>cc670</t>
  </si>
  <si>
    <t>cc671</t>
  </si>
  <si>
    <t>Geriatische revalidatiezorg- Eerstelijnsverblijf- kst Corona- geaccepteerd</t>
  </si>
  <si>
    <t>Geriatische revalidatiezorg- kst Corona- geaccepteerd</t>
  </si>
  <si>
    <t>Geriatische revalidatiezorg- kst Corona- incl balans</t>
  </si>
  <si>
    <t>Geriatische revalidatiezorg- Eerstelijnsverblijf- kst Corona- incl balans</t>
  </si>
  <si>
    <t>Overige kosten- geaccepteerd</t>
  </si>
  <si>
    <t>Overige kosten- geneeskundige zorg-geaccepteerd</t>
  </si>
  <si>
    <t>ac915</t>
  </si>
  <si>
    <t>cc915</t>
  </si>
  <si>
    <t>Verschilposten DNB- Schade tlv het verplicht eigen risico- kst Corona- geaccepteerd</t>
  </si>
  <si>
    <t>Verschilposten DNB- Schade tlv het verplicht eigen risico- kst Corona- incl balans</t>
  </si>
  <si>
    <t>zvkx10_c830__TY1V01</t>
  </si>
  <si>
    <t>zvkx10_a830__TY1V01</t>
  </si>
  <si>
    <t>zvkx06_a6121__TY2V01</t>
  </si>
  <si>
    <t xml:space="preserve"> Subtotaal Geneeskundige Zorg Specifieke Patiëntgroepen</t>
  </si>
  <si>
    <t xml:space="preserve"> 831.2 Netto continuïteitsbijdrage Corona (basisverzekering)</t>
  </si>
  <si>
    <t>CENTRALE ZORGVERZEKERINGEN NZV N.V.</t>
  </si>
  <si>
    <t>CZ ZORGVERZEKERINGEN N.V.</t>
  </si>
  <si>
    <t>OHRA ZORGVERZEKERINGEN N.V.</t>
  </si>
  <si>
    <t>UTRECHT</t>
  </si>
  <si>
    <t>LASTEN 2021</t>
  </si>
  <si>
    <t xml:space="preserve">LASTEN 2021 inclusief balanspost </t>
  </si>
  <si>
    <t>LASTEN 2020 inclusief balanspost</t>
  </si>
  <si>
    <t>Ontvangen en geaccepteerde declaraties m.b.t. 2020</t>
  </si>
  <si>
    <t xml:space="preserve"> Meerkosten Corona, indirect en toeslagen</t>
  </si>
  <si>
    <t xml:space="preserve">801   </t>
  </si>
  <si>
    <t xml:space="preserve"> Meerkosten Corona, indirect</t>
  </si>
  <si>
    <t xml:space="preserve">801.1   </t>
  </si>
  <si>
    <t xml:space="preserve"> Meerkosten Corona, toeslagen</t>
  </si>
  <si>
    <t xml:space="preserve">801.2   </t>
  </si>
  <si>
    <t xml:space="preserve">821   </t>
  </si>
  <si>
    <t xml:space="preserve">802   </t>
  </si>
  <si>
    <t xml:space="preserve">802.1   </t>
  </si>
  <si>
    <t xml:space="preserve">802.2   </t>
  </si>
  <si>
    <t xml:space="preserve">822   </t>
  </si>
  <si>
    <t xml:space="preserve">803   </t>
  </si>
  <si>
    <t xml:space="preserve">803.1   </t>
  </si>
  <si>
    <t xml:space="preserve">803.2   </t>
  </si>
  <si>
    <t xml:space="preserve">823   </t>
  </si>
  <si>
    <t xml:space="preserve">804   </t>
  </si>
  <si>
    <t xml:space="preserve">804.1   </t>
  </si>
  <si>
    <t xml:space="preserve">804.2   </t>
  </si>
  <si>
    <t xml:space="preserve">824   </t>
  </si>
  <si>
    <t xml:space="preserve">805   </t>
  </si>
  <si>
    <t xml:space="preserve">805.1   </t>
  </si>
  <si>
    <t xml:space="preserve">805.2   </t>
  </si>
  <si>
    <t xml:space="preserve">825   </t>
  </si>
  <si>
    <t>613.1</t>
  </si>
  <si>
    <t>615.1</t>
  </si>
  <si>
    <t xml:space="preserve">806   </t>
  </si>
  <si>
    <t xml:space="preserve">806.1   </t>
  </si>
  <si>
    <t xml:space="preserve">806.2   </t>
  </si>
  <si>
    <t xml:space="preserve">826   </t>
  </si>
  <si>
    <t xml:space="preserve">807   </t>
  </si>
  <si>
    <t xml:space="preserve">807.1   </t>
  </si>
  <si>
    <t xml:space="preserve">807.2   </t>
  </si>
  <si>
    <t xml:space="preserve">827   </t>
  </si>
  <si>
    <t xml:space="preserve">808   </t>
  </si>
  <si>
    <t xml:space="preserve">808.1   </t>
  </si>
  <si>
    <t xml:space="preserve">808.2   </t>
  </si>
  <si>
    <t xml:space="preserve">828   </t>
  </si>
  <si>
    <t xml:space="preserve">809   </t>
  </si>
  <si>
    <t xml:space="preserve">809.1   </t>
  </si>
  <si>
    <t xml:space="preserve">809.2   </t>
  </si>
  <si>
    <t xml:space="preserve">829   </t>
  </si>
  <si>
    <t>661.1</t>
  </si>
  <si>
    <t xml:space="preserve">665   </t>
  </si>
  <si>
    <t xml:space="preserve">810   </t>
  </si>
  <si>
    <t xml:space="preserve">810.1   </t>
  </si>
  <si>
    <t xml:space="preserve">810.2   </t>
  </si>
  <si>
    <t xml:space="preserve">830   </t>
  </si>
  <si>
    <t>811.1.1</t>
  </si>
  <si>
    <t>811.1.2</t>
  </si>
  <si>
    <t>811.2.1</t>
  </si>
  <si>
    <t>811.2.2</t>
  </si>
  <si>
    <t>811.3.1</t>
  </si>
  <si>
    <t>811.3.2</t>
  </si>
  <si>
    <t xml:space="preserve">812   </t>
  </si>
  <si>
    <t xml:space="preserve">812.1   </t>
  </si>
  <si>
    <t xml:space="preserve">812.2   </t>
  </si>
  <si>
    <t xml:space="preserve">832   </t>
  </si>
  <si>
    <t xml:space="preserve">701   </t>
  </si>
  <si>
    <t xml:space="preserve">702   </t>
  </si>
  <si>
    <t xml:space="preserve">813   </t>
  </si>
  <si>
    <t xml:space="preserve">813.1   </t>
  </si>
  <si>
    <t xml:space="preserve">813.2   </t>
  </si>
  <si>
    <t xml:space="preserve">833   </t>
  </si>
  <si>
    <t xml:space="preserve">720   </t>
  </si>
  <si>
    <t xml:space="preserve">721   </t>
  </si>
  <si>
    <t xml:space="preserve">Totale baten 2021 inclusief balanspost </t>
  </si>
  <si>
    <t>waarvan ontvangen  m.b.t. 2021</t>
  </si>
  <si>
    <t>waarvan ontvangen m.b.t. 2020</t>
  </si>
  <si>
    <t>KOSTENVERZAMELSTAAT CATASTROFEREGELING (SPECIFIEKE INFORMATIE A)</t>
  </si>
  <si>
    <t>KOSTENVERZAMELSTAAT CATASTROFEREGELING</t>
  </si>
  <si>
    <t xml:space="preserve">COVID-kosten voor verzekerde zorg </t>
  </si>
  <si>
    <t>KOSTENVERZAMELSTAAT CATASTROFEREGELING - vervolg</t>
  </si>
  <si>
    <t>Lasten 2021 inclusief balanspost</t>
  </si>
  <si>
    <t>Lasten 2021</t>
  </si>
  <si>
    <t xml:space="preserve">Lasten 2021 </t>
  </si>
  <si>
    <t xml:space="preserve">    CATASTROFE KOSTENVERZAMELSTAAT (SPECIFIEKE INFORMATIE A)</t>
  </si>
  <si>
    <t>zvkx01_a821__TY1V01</t>
  </si>
  <si>
    <t>zvkx01_c821__TY1V01</t>
  </si>
  <si>
    <t>zvkx02_c822__TY1V01</t>
  </si>
  <si>
    <t>zvkx02_a822__TY1V01</t>
  </si>
  <si>
    <t>zvkx03_c823__TY1V01</t>
  </si>
  <si>
    <t>zvkx03_a823__TY1V01</t>
  </si>
  <si>
    <t>zvkx04_a824__TY1V01</t>
  </si>
  <si>
    <t>zvkx04_c824__TY1V01</t>
  </si>
  <si>
    <t>zvkx05_c825__TY1V01</t>
  </si>
  <si>
    <t>zvkx05_a825__TY1V01</t>
  </si>
  <si>
    <t>zvkx06_a826__TY1V01</t>
  </si>
  <si>
    <t>zvkx06_c826__TY1V01</t>
  </si>
  <si>
    <t>zvkx07_a827__TY1V01</t>
  </si>
  <si>
    <t>zvkx07_c827__TY1V01</t>
  </si>
  <si>
    <t>zvkx08_a828__TY1V01</t>
  </si>
  <si>
    <t>zvkx08_c828__TY1V01</t>
  </si>
  <si>
    <t>Medisch specialistische hulp- Meerkosten Corona indirect en toeslagen- incl balans</t>
  </si>
  <si>
    <t>Medisch specialistische hulp- Meerkosten Corona indirect en toeslagen- geaccepteerd</t>
  </si>
  <si>
    <t>zvkx10_c830__TY2V01</t>
  </si>
  <si>
    <t>zvkx10_a830__TY2V01</t>
  </si>
  <si>
    <t>Geriatische revalidatiezorg- GRZ- Netto continuïteitsbijdrage Corona (basisverzekering)- geaccepteerd</t>
  </si>
  <si>
    <t>zvkx11_c8311__TY1V01</t>
  </si>
  <si>
    <t>zvkx11_a8311__TY1V01</t>
  </si>
  <si>
    <t>Geriatische revalidatiezorg- GRZ- Netto continuïteitsbijdrage Corona (basisverzekering)- incl balans</t>
  </si>
  <si>
    <t>zvkx11_c8312__TY1V01</t>
  </si>
  <si>
    <t>zvkx11_a8312__TY1V01</t>
  </si>
  <si>
    <t>zvkx11_a8313__TY1V01</t>
  </si>
  <si>
    <t>zvkx11_c8313__TY1V01</t>
  </si>
  <si>
    <t>zvkx12_c832__TY1V01</t>
  </si>
  <si>
    <t>zvkx12_a832__TY1V01</t>
  </si>
  <si>
    <t>zvkx13_c833__TY1V01</t>
  </si>
  <si>
    <t>zvkx13_a833__TY1V01</t>
  </si>
  <si>
    <t>c720</t>
  </si>
  <si>
    <t>a720</t>
  </si>
  <si>
    <t>zvkx01_cc504__TY1V01</t>
  </si>
  <si>
    <t>zvkx01_ac504__TY1V01</t>
  </si>
  <si>
    <t>zvkx01_cc506__TY1V01</t>
  </si>
  <si>
    <t>zvkx01_ac506__TY1V01</t>
  </si>
  <si>
    <t>zvkx01_cc507__TY1V01</t>
  </si>
  <si>
    <t>zvkx01_ac507__TY1V01</t>
  </si>
  <si>
    <t>zvkx01_cc515__TY1V01</t>
  </si>
  <si>
    <t>zvkx01_ac515__TY1V01</t>
  </si>
  <si>
    <t>zvkx06_ac6122__TY1V01</t>
  </si>
  <si>
    <t>zvkx06_ac6131__TY1V01</t>
  </si>
  <si>
    <t>zvkx06_ac6151__TY1V01</t>
  </si>
  <si>
    <t>zvkx06_cc6122__TY1V01</t>
  </si>
  <si>
    <t>zvkx06_cc6131__TY1V01</t>
  </si>
  <si>
    <t>zvkx06_cc6151__TY1V01</t>
  </si>
  <si>
    <t>zvkx07_ac620__TY1V01</t>
  </si>
  <si>
    <t>zvkx07_ac621__TY1V01</t>
  </si>
  <si>
    <t>zvkx07_ac623__TY1V01</t>
  </si>
  <si>
    <t>zvkx07_ac624__TY1V01</t>
  </si>
  <si>
    <t>zvkx07_ac625__TY1V01</t>
  </si>
  <si>
    <t>zvkx07_cc620__TY1V01</t>
  </si>
  <si>
    <t>zvkx07_cc621__TY1V01</t>
  </si>
  <si>
    <t>zvkx07_cc623__TY1V01</t>
  </si>
  <si>
    <t>zvkx07_cc624__TY1V01</t>
  </si>
  <si>
    <t>zvkx07_cc625__TY1V01</t>
  </si>
  <si>
    <t>zvkx11_ac670__TY1V01</t>
  </si>
  <si>
    <t>zvkx11_ac671__TY1V01</t>
  </si>
  <si>
    <t>zvkx11_cc670__TY1V01</t>
  </si>
  <si>
    <t>zvkx11_cc671__TY1V01</t>
  </si>
  <si>
    <t>zvkxdnb_ac915__TY1V01</t>
  </si>
  <si>
    <t>zvkxdnb_cc915__TY1V01</t>
  </si>
  <si>
    <t>Kosten balanspost 2021</t>
  </si>
  <si>
    <t xml:space="preserve"> KOSTEN PER CODENUMMER (KOSTEN INCLUSIEF BALANSPOST) 2021</t>
  </si>
  <si>
    <t>zvkx_a__TY0V01</t>
  </si>
  <si>
    <t>zvkx_a__TY1V01</t>
  </si>
  <si>
    <t>zvkx_a__TY2V01</t>
  </si>
  <si>
    <t>zvkx_c__TY0V01</t>
  </si>
  <si>
    <t>zvkx_c__TY1V01</t>
  </si>
  <si>
    <t>zvkx01_a__TY0V01</t>
  </si>
  <si>
    <t>zvkx01_a__TY1V01</t>
  </si>
  <si>
    <t>zvkx01_a__TY2V01</t>
  </si>
  <si>
    <t>zvkx01_c__TY0V01</t>
  </si>
  <si>
    <t>zvkx01_c__TY1V01</t>
  </si>
  <si>
    <t>zvkx02_a__TY0V01</t>
  </si>
  <si>
    <t>zvkx02_a__TY1V01</t>
  </si>
  <si>
    <t>zvkx02_a__TY2V01</t>
  </si>
  <si>
    <t>zvkx02_c__TY0V01</t>
  </si>
  <si>
    <t>zvkx02_c__TY1V01</t>
  </si>
  <si>
    <t>zvkx03_a__TY0V01</t>
  </si>
  <si>
    <t>zvkx03_a__TY1V01</t>
  </si>
  <si>
    <t>zvkx03_a__TY2V01</t>
  </si>
  <si>
    <t>zvkx03_c__TY0V01</t>
  </si>
  <si>
    <t>zvkx03_c__TY1V01</t>
  </si>
  <si>
    <t>zvkx04_a__TY0V01</t>
  </si>
  <si>
    <t>zvkx04_a__TY1V01</t>
  </si>
  <si>
    <t>zvkx04_a__TY2V01</t>
  </si>
  <si>
    <t>zvkx04_c__TY0V01</t>
  </si>
  <si>
    <t>zvkx04_c__TY1V01</t>
  </si>
  <si>
    <t>zvkx05_a__TY0V01</t>
  </si>
  <si>
    <t>zvkx05_a__TY1V01</t>
  </si>
  <si>
    <t>zvkx05_a__TY2V01</t>
  </si>
  <si>
    <t>zvkx05_c__TY0V01</t>
  </si>
  <si>
    <t>zvkx05_c__TY1V01</t>
  </si>
  <si>
    <t>zvkx06_a__TY0V01</t>
  </si>
  <si>
    <t>zvkx06_a__TY1V01</t>
  </si>
  <si>
    <t>zvkx06_a__TY2V01</t>
  </si>
  <si>
    <t>zvkx06_c__TY0V01</t>
  </si>
  <si>
    <t>zvkx06_c__TY1V01</t>
  </si>
  <si>
    <t>zvkx07_a__TY0V01</t>
  </si>
  <si>
    <t>zvkx07_a__TY1V01</t>
  </si>
  <si>
    <t>zvkx07_a__TY2V01</t>
  </si>
  <si>
    <t>zvkx07_c__TY0V01</t>
  </si>
  <si>
    <t>zvkx07_c__TY1V01</t>
  </si>
  <si>
    <t>zvkx08_a__TY0V01</t>
  </si>
  <si>
    <t>zvkx08_a__TY1V01</t>
  </si>
  <si>
    <t>zvkx08_a__TY2V01</t>
  </si>
  <si>
    <t>zvkx08_c__TY0V01</t>
  </si>
  <si>
    <t>zvkx08_c__TY1V01</t>
  </si>
  <si>
    <t>zvkx09_a__TY0V01</t>
  </si>
  <si>
    <t>zvkx09_a__TY1V01</t>
  </si>
  <si>
    <t>zvkx09_a__TY2V01</t>
  </si>
  <si>
    <t>zvkx09_c__TY0V01</t>
  </si>
  <si>
    <t>zvkx09_c__TY1V01</t>
  </si>
  <si>
    <t>zvkx10_a__TY0V01</t>
  </si>
  <si>
    <t>zvkx10_a__TY1V01</t>
  </si>
  <si>
    <t>zvkx10_a__TY2V01</t>
  </si>
  <si>
    <t>zvkx10_c__TY0V01</t>
  </si>
  <si>
    <t>zvkx10_c__TY1V01</t>
  </si>
  <si>
    <t>zvkx11_a__TY0V01</t>
  </si>
  <si>
    <t>zvkx11_a__TY1V01</t>
  </si>
  <si>
    <t>zvkx11_a__TY2V01</t>
  </si>
  <si>
    <t>zvkx11_c__TY0V01</t>
  </si>
  <si>
    <t>zvkx11_c__TY1V01</t>
  </si>
  <si>
    <t>zvkx12_a__TY0V01</t>
  </si>
  <si>
    <t>zvkx12_a__TY1V01</t>
  </si>
  <si>
    <t>zvkx12_a__TY2V01</t>
  </si>
  <si>
    <t>zvkx12_c__TY0V01</t>
  </si>
  <si>
    <t>zvkx12_c__TY1V01</t>
  </si>
  <si>
    <t>zvkx13_a__TY0V01</t>
  </si>
  <si>
    <t>zvkx13_a__TY1V01</t>
  </si>
  <si>
    <t>zvkx13_a__TY2V01</t>
  </si>
  <si>
    <t>zvkx13_c__TY0V01</t>
  </si>
  <si>
    <t>zvkx13_c__TY1V01</t>
  </si>
  <si>
    <t>zvkx15_a__TY0V01</t>
  </si>
  <si>
    <t>zvkx15_a__TY1V01</t>
  </si>
  <si>
    <t>zvkx15_a__TY2V01</t>
  </si>
  <si>
    <t>zvkx15_c__TY0V01</t>
  </si>
  <si>
    <t>zvkx15_c__TY1V01</t>
  </si>
  <si>
    <t>zvkx16_a__TY0V01</t>
  </si>
  <si>
    <t>zvkx16_a__TY1V01</t>
  </si>
  <si>
    <t>zvkx16_a__TY2V01</t>
  </si>
  <si>
    <t>zvkx16_c__TY0V01</t>
  </si>
  <si>
    <t>zvkx16_c__TY1V01</t>
  </si>
  <si>
    <t>zvkx01_c__TY2V01</t>
  </si>
  <si>
    <t>zvkx02_c__TY2V01</t>
  </si>
  <si>
    <t>zvkx04_c__TY2V01</t>
  </si>
  <si>
    <t>zvkx05_c__TY2V01</t>
  </si>
  <si>
    <t>zvkx06_c__TY2V01</t>
  </si>
  <si>
    <t>zvkx07_c__TY2V01</t>
  </si>
  <si>
    <t>zvkx08_c__TY2V01</t>
  </si>
  <si>
    <t>zvkx09_c__TY2V01</t>
  </si>
  <si>
    <t>zvkx11_c__TY2V01</t>
  </si>
  <si>
    <t>zvkx12_c__TY2V01</t>
  </si>
  <si>
    <t>zvkx13_c__TY2V01</t>
  </si>
  <si>
    <t>zvkx15_c__TY2V01</t>
  </si>
  <si>
    <t>zvkx16_c__TY2V01</t>
  </si>
  <si>
    <t>zvkx_c__TY2V01</t>
  </si>
  <si>
    <t xml:space="preserve"> Meerkosten (indirect en toeslagen), gecontracteerd en niet gecontracteerd</t>
  </si>
  <si>
    <t xml:space="preserve">COVID-baten voor verzekerde zorg </t>
  </si>
  <si>
    <t>*=0</t>
  </si>
  <si>
    <t>*=CEL("bestandsnaam")</t>
  </si>
  <si>
    <t>*=NUMERIEKE.WAARDE(NAW_gegevens!$C$6)</t>
  </si>
  <si>
    <t>*=Kostenverzamelstaat!$I$16</t>
  </si>
  <si>
    <t>*=Kostenverzamelstaat!$J$16</t>
  </si>
  <si>
    <t>*=Kostenverzamelstaat!$K$16</t>
  </si>
  <si>
    <t>*=Kostenverzamelstaat!$L$16</t>
  </si>
  <si>
    <t>*=Kostenverzamelstaat!$M$16</t>
  </si>
  <si>
    <t>*=Kostenverzamelstaat!$N$16</t>
  </si>
  <si>
    <t>*=Kostenverzamelstaat!$I$17</t>
  </si>
  <si>
    <t>*=Kostenverzamelstaat!$J$17</t>
  </si>
  <si>
    <t>*=Kostenverzamelstaat!$K$17</t>
  </si>
  <si>
    <t>*=Kostenverzamelstaat!$L$17</t>
  </si>
  <si>
    <t>*=Kostenverzamelstaat!$M$17</t>
  </si>
  <si>
    <t>*=Kostenverzamelstaat!$N$17</t>
  </si>
  <si>
    <t>*=Kostenverzamelstaat!$I$18</t>
  </si>
  <si>
    <t>*=Kostenverzamelstaat!$J$18</t>
  </si>
  <si>
    <t>*=Kostenverzamelstaat!$K$18</t>
  </si>
  <si>
    <t>*=Kostenverzamelstaat!$L$18</t>
  </si>
  <si>
    <t>*=Kostenverzamelstaat!$M$18</t>
  </si>
  <si>
    <t>*=Kostenverzamelstaat!$N$18</t>
  </si>
  <si>
    <t>*=Kostenverzamelstaat!$I$19</t>
  </si>
  <si>
    <t>*=Kostenverzamelstaat!$J$19</t>
  </si>
  <si>
    <t>*=Kostenverzamelstaat!$K$19</t>
  </si>
  <si>
    <t>*=Kostenverzamelstaat!$L$19</t>
  </si>
  <si>
    <t>*=Kostenverzamelstaat!$M$19</t>
  </si>
  <si>
    <t>*=Kostenverzamelstaat!$N$19</t>
  </si>
  <si>
    <t>*=Kostenverzamelstaat!$I$20</t>
  </si>
  <si>
    <t>*=Kostenverzamelstaat!$J$20</t>
  </si>
  <si>
    <t>*=Kostenverzamelstaat!$K$20</t>
  </si>
  <si>
    <t>*=Kostenverzamelstaat!$L$20</t>
  </si>
  <si>
    <t>*=Kostenverzamelstaat!$M$20</t>
  </si>
  <si>
    <t>*=Kostenverzamelstaat!$N$20</t>
  </si>
  <si>
    <t>*=Kostenverzamelstaat!$I$21</t>
  </si>
  <si>
    <t>*=Kostenverzamelstaat!$J$21</t>
  </si>
  <si>
    <t>*=Kostenverzamelstaat!$K$21</t>
  </si>
  <si>
    <t>*=Kostenverzamelstaat!$L$21</t>
  </si>
  <si>
    <t>*=Kostenverzamelstaat!$M$21</t>
  </si>
  <si>
    <t>*=Kostenverzamelstaat!$N$21</t>
  </si>
  <si>
    <t>*=Kostenverzamelstaat!$I$22</t>
  </si>
  <si>
    <t>*=Kostenverzamelstaat!$J$22</t>
  </si>
  <si>
    <t>*=Kostenverzamelstaat!$K$22</t>
  </si>
  <si>
    <t>*=Kostenverzamelstaat!$L$22</t>
  </si>
  <si>
    <t>*=Kostenverzamelstaat!$M$22</t>
  </si>
  <si>
    <t>*=Kostenverzamelstaat!$N$22</t>
  </si>
  <si>
    <t>*=Kostenverzamelstaat!$I$23</t>
  </si>
  <si>
    <t>*=Kostenverzamelstaat!$J$23</t>
  </si>
  <si>
    <t>*=Kostenverzamelstaat!$K$23</t>
  </si>
  <si>
    <t>*=Kostenverzamelstaat!$L$23</t>
  </si>
  <si>
    <t>*=Kostenverzamelstaat!$M$23</t>
  </si>
  <si>
    <t>*=Kostenverzamelstaat!$N$23</t>
  </si>
  <si>
    <t>*=Kostenverzamelstaat!$K$27</t>
  </si>
  <si>
    <t>*=Kostenverzamelstaat!$L$27</t>
  </si>
  <si>
    <t>*=Kostenverzamelstaat!$I$28</t>
  </si>
  <si>
    <t>*=Kostenverzamelstaat!$J$28</t>
  </si>
  <si>
    <t>*=Kostenverzamelstaat!$K$28</t>
  </si>
  <si>
    <t>*=Kostenverzamelstaat!$L$28</t>
  </si>
  <si>
    <t>*=Kostenverzamelstaat!$M$28</t>
  </si>
  <si>
    <t>*=Kostenverzamelstaat!$N$28</t>
  </si>
  <si>
    <t>*=Kostenverzamelstaat!$I$30</t>
  </si>
  <si>
    <t>*=Kostenverzamelstaat!$J$30</t>
  </si>
  <si>
    <t>*=Kostenverzamelstaat!$L$30</t>
  </si>
  <si>
    <t>*=Kostenverzamelstaat!$K$30</t>
  </si>
  <si>
    <t>*=Kostenverzamelstaat!$M$30</t>
  </si>
  <si>
    <t>*=Kostenverzamelstaat!$N$30</t>
  </si>
  <si>
    <t>*=Kostenverzamelstaat!$K$34</t>
  </si>
  <si>
    <t>*=Kostenverzamelstaat!$L$34</t>
  </si>
  <si>
    <t>*=Kostenverzamelstaat!$I$35</t>
  </si>
  <si>
    <t>*=Kostenverzamelstaat!$J$35</t>
  </si>
  <si>
    <t>*=Kostenverzamelstaat!$K$35</t>
  </si>
  <si>
    <t>*=Kostenverzamelstaat!$L$35</t>
  </si>
  <si>
    <t>*=Kostenverzamelstaat!$M$35</t>
  </si>
  <si>
    <t>*=Kostenverzamelstaat!$N$35</t>
  </si>
  <si>
    <t>*=Kostenverzamelstaat!$I$37</t>
  </si>
  <si>
    <t>*=Kostenverzamelstaat!$J$37</t>
  </si>
  <si>
    <t>*=Kostenverzamelstaat!$K$37</t>
  </si>
  <si>
    <t>*=Kostenverzamelstaat!$L$37</t>
  </si>
  <si>
    <t>*=Kostenverzamelstaat!$M$37</t>
  </si>
  <si>
    <t>*=Kostenverzamelstaat!$N$37</t>
  </si>
  <si>
    <t>*=Kostenverzamelstaat!$K$41</t>
  </si>
  <si>
    <t>*=Kostenverzamelstaat!$L$41</t>
  </si>
  <si>
    <t>*=Kostenverzamelstaat!$I$42</t>
  </si>
  <si>
    <t>*=Kostenverzamelstaat!$J$42</t>
  </si>
  <si>
    <t>*=Kostenverzamelstaat!$K$42</t>
  </si>
  <si>
    <t>*=Kostenverzamelstaat!$L$42</t>
  </si>
  <si>
    <t>*=Kostenverzamelstaat!$N$42</t>
  </si>
  <si>
    <t>*=Kostenverzamelstaat!$M$42</t>
  </si>
  <si>
    <t>*=Kostenverzamelstaat!$I$44</t>
  </si>
  <si>
    <t>*=Kostenverzamelstaat!$J$44</t>
  </si>
  <si>
    <t>*=Kostenverzamelstaat!$K$44</t>
  </si>
  <si>
    <t>*=Kostenverzamelstaat!$L$44</t>
  </si>
  <si>
    <t>*=Kostenverzamelstaat!$M$44</t>
  </si>
  <si>
    <t>*=Kostenverzamelstaat!$N$44</t>
  </si>
  <si>
    <t>*=Kostenverzamelstaat!$I$45</t>
  </si>
  <si>
    <t>*=Kostenverzamelstaat!$J$45</t>
  </si>
  <si>
    <t>*=Kostenverzamelstaat!$K$45</t>
  </si>
  <si>
    <t>*=Kostenverzamelstaat!$L$45</t>
  </si>
  <si>
    <t>*=Kostenverzamelstaat!$M$45</t>
  </si>
  <si>
    <t>*=Kostenverzamelstaat!$N$45</t>
  </si>
  <si>
    <t>*=Kostenverzamelstaat!$I$46</t>
  </si>
  <si>
    <t>*=Kostenverzamelstaat!$J$46</t>
  </si>
  <si>
    <t>*=Kostenverzamelstaat!$K$46</t>
  </si>
  <si>
    <t>*=Kostenverzamelstaat!$L$46</t>
  </si>
  <si>
    <t>*=Kostenverzamelstaat!$M$46</t>
  </si>
  <si>
    <t>*=Kostenverzamelstaat!$N$46</t>
  </si>
  <si>
    <t>*=Kostenverzamelstaat!$K$50</t>
  </si>
  <si>
    <t>*=Kostenverzamelstaat!$L$50</t>
  </si>
  <si>
    <t>*=Kostenverzamelstaat!$I$51</t>
  </si>
  <si>
    <t>*=Kostenverzamelstaat!$J$51</t>
  </si>
  <si>
    <t>*=Kostenverzamelstaat!$K$51</t>
  </si>
  <si>
    <t>*=Kostenverzamelstaat!$L$51</t>
  </si>
  <si>
    <t>*=Kostenverzamelstaat!$M$51</t>
  </si>
  <si>
    <t>*=Kostenverzamelstaat!$N$51</t>
  </si>
  <si>
    <t>*=Kostenverzamelstaat!$I$53</t>
  </si>
  <si>
    <t>*=Kostenverzamelstaat!$J$53</t>
  </si>
  <si>
    <t>*=Kostenverzamelstaat!$K$53</t>
  </si>
  <si>
    <t>*=Kostenverzamelstaat!$L$53</t>
  </si>
  <si>
    <t>*=Kostenverzamelstaat!$M$53</t>
  </si>
  <si>
    <t>*=Kostenverzamelstaat!$N$53</t>
  </si>
  <si>
    <t>*=Kostenverzamelstaat!$I$54</t>
  </si>
  <si>
    <t>*=Kostenverzamelstaat!$J$54</t>
  </si>
  <si>
    <t>*=Kostenverzamelstaat!$K$54</t>
  </si>
  <si>
    <t>*=Kostenverzamelstaat!$L$54</t>
  </si>
  <si>
    <t>*=Kostenverzamelstaat!$K$58</t>
  </si>
  <si>
    <t>*=Kostenverzamelstaat!$L$58</t>
  </si>
  <si>
    <t>*=Kostenverzamelstaat!$I$59</t>
  </si>
  <si>
    <t>*=Kostenverzamelstaat!$J$59</t>
  </si>
  <si>
    <t>*=Kostenverzamelstaat!$K$59</t>
  </si>
  <si>
    <t>*=Kostenverzamelstaat!$L$59</t>
  </si>
  <si>
    <t>*=Kostenverzamelstaat!$M$59</t>
  </si>
  <si>
    <t>*=Kostenverzamelstaat!$N$59</t>
  </si>
  <si>
    <t>*=Kostenverzamelstaat!$I$72</t>
  </si>
  <si>
    <t>*=Kostenverzamelstaat!$J$72</t>
  </si>
  <si>
    <t>*=Kostenverzamelstaat!$K$72</t>
  </si>
  <si>
    <t>*=Kostenverzamelstaat!$L$72</t>
  </si>
  <si>
    <t>*=Kostenverzamelstaat!$M$72</t>
  </si>
  <si>
    <t>*=Kostenverzamelstaat!$N$72</t>
  </si>
  <si>
    <t>*=Kostenverzamelstaat!$I$73</t>
  </si>
  <si>
    <t>*=Kostenverzamelstaat!$J$73</t>
  </si>
  <si>
    <t>*=Kostenverzamelstaat!$K$73</t>
  </si>
  <si>
    <t>*=Kostenverzamelstaat!$L$73</t>
  </si>
  <si>
    <t>*=Kostenverzamelstaat!$M$73</t>
  </si>
  <si>
    <t>*=Kostenverzamelstaat!$N$73</t>
  </si>
  <si>
    <t>*=Kostenverzamelstaat!$I$74</t>
  </si>
  <si>
    <t>*=Kostenverzamelstaat!$J$74</t>
  </si>
  <si>
    <t>*=Kostenverzamelstaat!$K$74</t>
  </si>
  <si>
    <t>*=Kostenverzamelstaat!$L$74</t>
  </si>
  <si>
    <t>*=Kostenverzamelstaat!$M$74</t>
  </si>
  <si>
    <t>*=Kostenverzamelstaat!$N$74</t>
  </si>
  <si>
    <t>*=Kostenverzamelstaat!$I$75</t>
  </si>
  <si>
    <t>*=Kostenverzamelstaat!$J$75</t>
  </si>
  <si>
    <t>*=Kostenverzamelstaat!$K$75</t>
  </si>
  <si>
    <t>*=Kostenverzamelstaat!$L75</t>
  </si>
  <si>
    <t>*=Kostenverzamelstaat!$M$75</t>
  </si>
  <si>
    <t>*=Kostenverzamelstaat!$N$75</t>
  </si>
  <si>
    <t>*=Kostenverzamelstaat!$I$76</t>
  </si>
  <si>
    <t>*=Kostenverzamelstaat!$J$76</t>
  </si>
  <si>
    <t>*=Kostenverzamelstaat!$K$76</t>
  </si>
  <si>
    <t>*=Kostenverzamelstaat!$L$76</t>
  </si>
  <si>
    <t>*=Kostenverzamelstaat!$M$76</t>
  </si>
  <si>
    <t>*=Kostenverzamelstaat!$N$76</t>
  </si>
  <si>
    <t>*=Kostenverzamelstaat!$I$77</t>
  </si>
  <si>
    <t>*=Kostenverzamelstaat!$J$77</t>
  </si>
  <si>
    <t>*=Kostenverzamelstaat!$K$77</t>
  </si>
  <si>
    <t>*=Kostenverzamelstaat!$L$77</t>
  </si>
  <si>
    <t>*=Kostenverzamelstaat!$M$77</t>
  </si>
  <si>
    <t>*=Kostenverzamelstaat!$N$77</t>
  </si>
  <si>
    <t>*=Kostenverzamelstaat!$I$78</t>
  </si>
  <si>
    <t>*=Kostenverzamelstaat!$J$78</t>
  </si>
  <si>
    <t>*=Kostenverzamelstaat!$K$78</t>
  </si>
  <si>
    <t>*=Kostenverzamelstaat!$L$78</t>
  </si>
  <si>
    <t>*=Kostenverzamelstaat!$M$78</t>
  </si>
  <si>
    <t>*=Kostenverzamelstaat!$N$78</t>
  </si>
  <si>
    <t>*=Kostenverzamelstaat!$I$79</t>
  </si>
  <si>
    <t>*=Kostenverzamelstaat!$J$79</t>
  </si>
  <si>
    <t>*=Kostenverzamelstaat!$K$79</t>
  </si>
  <si>
    <t>*=Kostenverzamelstaat!$L$79</t>
  </si>
  <si>
    <t>*=Kostenverzamelstaat!$M$79</t>
  </si>
  <si>
    <t>*=Kostenverzamelstaat!$N$79</t>
  </si>
  <si>
    <t>*=Kostenverzamelstaat!$K$83</t>
  </si>
  <si>
    <t>*=Kostenverzamelstaat!$L$83</t>
  </si>
  <si>
    <t>*=Kostenverzamelstaat!$I$84</t>
  </si>
  <si>
    <t>*=Kostenverzamelstaat!$J$84</t>
  </si>
  <si>
    <t>*=Kostenverzamelstaat!$K$84</t>
  </si>
  <si>
    <t>*=Kostenverzamelstaat!$L$84</t>
  </si>
  <si>
    <t>*=Kostenverzamelstaat!$M$84</t>
  </si>
  <si>
    <t>*=Kostenverzamelstaat!$N$84</t>
  </si>
  <si>
    <t>*=Kostenverzamelstaat!$I$86</t>
  </si>
  <si>
    <t>*=Kostenverzamelstaat!$J$86</t>
  </si>
  <si>
    <t>*=Kostenverzamelstaat!$K$86</t>
  </si>
  <si>
    <t>*=Kostenverzamelstaat!$L$86</t>
  </si>
  <si>
    <t>*=Kostenverzamelstaat!$M$86</t>
  </si>
  <si>
    <t>*=Kostenverzamelstaat!$N$86</t>
  </si>
  <si>
    <t>*=Kostenverzamelstaat!$I$87</t>
  </si>
  <si>
    <t>*=Kostenverzamelstaat!$J$87</t>
  </si>
  <si>
    <t>*=Kostenverzamelstaat!$K$87</t>
  </si>
  <si>
    <t>*=Kostenverzamelstaat!$L$87</t>
  </si>
  <si>
    <t>*=Kostenverzamelstaat!$M$87</t>
  </si>
  <si>
    <t>*=Kostenverzamelstaat!$N$87</t>
  </si>
  <si>
    <t>*=Kostenverzamelstaat!$I$88</t>
  </si>
  <si>
    <t>*=Kostenverzamelstaat!$J$88</t>
  </si>
  <si>
    <t>*=Kostenverzamelstaat!$K$88</t>
  </si>
  <si>
    <t>*=Kostenverzamelstaat!$L$88</t>
  </si>
  <si>
    <t>*=Kostenverzamelstaat!$M$88</t>
  </si>
  <si>
    <t>*=Kostenverzamelstaat!$N$88</t>
  </si>
  <si>
    <t>*=Kostenverzamelstaat!$I$89</t>
  </si>
  <si>
    <t>*=Kostenverzamelstaat!$J$89</t>
  </si>
  <si>
    <t>*=Kostenverzamelstaat!$K$89</t>
  </si>
  <si>
    <t>*=Kostenverzamelstaat!$L$89</t>
  </si>
  <si>
    <t>*=Kostenverzamelstaat!$M$89</t>
  </si>
  <si>
    <t>*=Kostenverzamelstaat!$N$89</t>
  </si>
  <si>
    <t>*=Kostenverzamelstaat!$I$90</t>
  </si>
  <si>
    <t>*=Kostenverzamelstaat!$J$90</t>
  </si>
  <si>
    <t>*=Kostenverzamelstaat!$K$90</t>
  </si>
  <si>
    <t>*=Kostenverzamelstaat!$L$90</t>
  </si>
  <si>
    <t>*=Kostenverzamelstaat!$M$90</t>
  </si>
  <si>
    <t>*=Kostenverzamelstaat!$N$90</t>
  </si>
  <si>
    <t>*=Kostenverzamelstaat!$I$91</t>
  </si>
  <si>
    <t>*=Kostenverzamelstaat!$J$91</t>
  </si>
  <si>
    <t>*=Kostenverzamelstaat!$K$91</t>
  </si>
  <si>
    <t>*=Kostenverzamelstaat!$L$91</t>
  </si>
  <si>
    <t>*=Kostenverzamelstaat!$K$95</t>
  </si>
  <si>
    <t>*=Kostenverzamelstaat!$L$95</t>
  </si>
  <si>
    <t>*=Kostenverzamelstaat!$I$96</t>
  </si>
  <si>
    <t>*=Kostenverzamelstaat!$J$96</t>
  </si>
  <si>
    <t>*=Kostenverzamelstaat!$K$96</t>
  </si>
  <si>
    <t>*=Kostenverzamelstaat!$L$96</t>
  </si>
  <si>
    <t>*=Kostenverzamelstaat!$M$96</t>
  </si>
  <si>
    <t>*=Kostenverzamelstaat!$N$96</t>
  </si>
  <si>
    <t>*=Kostenverzamelstaat!$I$98</t>
  </si>
  <si>
    <t>*=Kostenverzamelstaat!$J$98</t>
  </si>
  <si>
    <t>*=Kostenverzamelstaat!$K$98</t>
  </si>
  <si>
    <t>*=Kostenverzamelstaat!$L$98</t>
  </si>
  <si>
    <t>*=Kostenverzamelstaat!$M$98</t>
  </si>
  <si>
    <t>*=Kostenverzamelstaat!$N$98</t>
  </si>
  <si>
    <t>*=Kostenverzamelstaat!$K$102</t>
  </si>
  <si>
    <t>*=Kostenverzamelstaat!$L$102</t>
  </si>
  <si>
    <t>*=Kostenverzamelstaat!$I$103</t>
  </si>
  <si>
    <t>*=Kostenverzamelstaat!$J$103</t>
  </si>
  <si>
    <t>*=Kostenverzamelstaat!$K$103</t>
  </si>
  <si>
    <t>*=Kostenverzamelstaat!$L$103</t>
  </si>
  <si>
    <t>*=Kostenverzamelstaat!$M$103</t>
  </si>
  <si>
    <t>*=Kostenverzamelstaat!$N$103</t>
  </si>
  <si>
    <t>*=Kostenverzamelstaat!$I$105</t>
  </si>
  <si>
    <t>*=Kostenverzamelstaat!$J$105</t>
  </si>
  <si>
    <t>*=Kostenverzamelstaat!$K$105</t>
  </si>
  <si>
    <t>*=Kostenverzamelstaat!$L$105</t>
  </si>
  <si>
    <t>*=Kostenverzamelstaat!$M$105</t>
  </si>
  <si>
    <t>*=Kostenverzamelstaat!$N$105</t>
  </si>
  <si>
    <t>*=Kostenverzamelstaat!$I$106</t>
  </si>
  <si>
    <t>*=Kostenverzamelstaat!$J$106</t>
  </si>
  <si>
    <t>*=Kostenverzamelstaat!$K$106</t>
  </si>
  <si>
    <t>*=Kostenverzamelstaat!$L$106</t>
  </si>
  <si>
    <t>*=Kostenverzamelstaat!$M$106</t>
  </si>
  <si>
    <t>*=Kostenverzamelstaat!$N$106</t>
  </si>
  <si>
    <t>*=Kostenverzamelstaat!$I$107</t>
  </si>
  <si>
    <t>*=Kostenverzamelstaat!$J$107</t>
  </si>
  <si>
    <t>*=Kostenverzamelstaat!$K$107</t>
  </si>
  <si>
    <t>*=Kostenverzamelstaat!$L$107</t>
  </si>
  <si>
    <t>*=Kostenverzamelstaat!$M$107</t>
  </si>
  <si>
    <t>*=Kostenverzamelstaat!$N$107</t>
  </si>
  <si>
    <t>*=Kostenverzamelstaat!$K$111</t>
  </si>
  <si>
    <t>*=Kostenverzamelstaat!$L$111</t>
  </si>
  <si>
    <t>*=Kostenverzamelstaat!$I$112</t>
  </si>
  <si>
    <t>*=Kostenverzamelstaat!$J$112</t>
  </si>
  <si>
    <t>*=Kostenverzamelstaat!$K$112</t>
  </si>
  <si>
    <t>*=Kostenverzamelstaat!$L$112</t>
  </si>
  <si>
    <t>*=Kostenverzamelstaat!$M$112</t>
  </si>
  <si>
    <t>*=Kostenverzamelstaat!$N$112</t>
  </si>
  <si>
    <t>*=Kostenverzamelstaat!$K$124</t>
  </si>
  <si>
    <t>*=Kostenverzamelstaat!$L$124</t>
  </si>
  <si>
    <t>*=Kostenverzamelstaat!$M$124</t>
  </si>
  <si>
    <t>*=Kostenverzamelstaat!$N$124</t>
  </si>
  <si>
    <t>*=Kostenverzamelstaat!$K$125</t>
  </si>
  <si>
    <t>*=Kostenverzamelstaat!$L$125</t>
  </si>
  <si>
    <t>*=Kostenverzamelstaat!$M$125</t>
  </si>
  <si>
    <t>*=Kostenverzamelstaat!$N$125</t>
  </si>
  <si>
    <t>*=Kostenverzamelstaat!$K$126</t>
  </si>
  <si>
    <t>*=Kostenverzamelstaat!$L$126</t>
  </si>
  <si>
    <t>*=Kostenverzamelstaat!$M$126</t>
  </si>
  <si>
    <t>*=Kostenverzamelstaat!$N$126</t>
  </si>
  <si>
    <t>*=Kostenverzamelstaat!$K$127</t>
  </si>
  <si>
    <t>*=Kostenverzamelstaat!$L$127</t>
  </si>
  <si>
    <t>*=Kostenverzamelstaat!$M$127</t>
  </si>
  <si>
    <t>*=Kostenverzamelstaat!$N$127</t>
  </si>
  <si>
    <t>*=Kostenverzamelstaat!$I$132</t>
  </si>
  <si>
    <t>*=Kostenverzamelstaat!$J$132</t>
  </si>
  <si>
    <t>*=Kostenverzamelstaat!$M$132</t>
  </si>
  <si>
    <t>*=Kostenverzamelstaat!$N$132</t>
  </si>
  <si>
    <t>*=Kostenverzamelstaat!$K$134</t>
  </si>
  <si>
    <t>*=Kostenverzamelstaat!$L$134</t>
  </si>
  <si>
    <t>*=Kostenverzamelstaat!$M$134</t>
  </si>
  <si>
    <t>*=Kostenverzamelstaat!$N$134</t>
  </si>
  <si>
    <t>*=Kostenverzamelstaat!$K$135</t>
  </si>
  <si>
    <t>*=Kostenverzamelstaat!$L$135</t>
  </si>
  <si>
    <t>*=Kostenverzamelstaat!$I$139</t>
  </si>
  <si>
    <t>*=Kostenverzamelstaat!$J$139</t>
  </si>
  <si>
    <t>*=Kostenverzamelstaat!$M$139</t>
  </si>
  <si>
    <t>*=Kostenverzamelstaat!$N$139</t>
  </si>
  <si>
    <t>*=Kostenverzamelstaat!$I$144</t>
  </si>
  <si>
    <t>*=Kostenverzamelstaat!$J$144</t>
  </si>
  <si>
    <t>*=Kostenverzamelstaat!$I$149</t>
  </si>
  <si>
    <t>*=Kostenverzamelstaat!$J$149</t>
  </si>
  <si>
    <t>*=Kostenverzamelstaat!$M$149</t>
  </si>
  <si>
    <t>*=Kostenverzamelstaat!$N$149</t>
  </si>
  <si>
    <t>*=Kostenverzamelstaat!$K$151</t>
  </si>
  <si>
    <t>*=Kostenverzamelstaat!$L$151</t>
  </si>
  <si>
    <t>*=Kostenverzamelstaat!$M$151</t>
  </si>
  <si>
    <t>*=Kostenverzamelstaat!$N$151</t>
  </si>
  <si>
    <t>*=Kostenverzamelstaat!$K$152</t>
  </si>
  <si>
    <t>*=Kostenverzamelstaat!$L$152</t>
  </si>
  <si>
    <t>*=Kostenverzamelstaat!$I$156</t>
  </si>
  <si>
    <t>*=Kostenverzamelstaat!$J$156</t>
  </si>
  <si>
    <t>*=Kostenverzamelstaat!$M$156</t>
  </si>
  <si>
    <t>*=Kostenverzamelstaat!$N$156</t>
  </si>
  <si>
    <t>*=Kostenverzamelstaat!$K$158</t>
  </si>
  <si>
    <t>*=Kostenverzamelstaat!$L$158</t>
  </si>
  <si>
    <t>*=Kostenverzamelstaat!$M$158</t>
  </si>
  <si>
    <t>*=Kostenverzamelstaat!$N$158</t>
  </si>
  <si>
    <t>*=Kostenverzamelstaat!$I$159</t>
  </si>
  <si>
    <t>*=Kostenverzamelstaat!$J$159</t>
  </si>
  <si>
    <t>*=Kostenverzamelstaat!$K$159</t>
  </si>
  <si>
    <t>*=Kostenverzamelstaat!$L$159</t>
  </si>
  <si>
    <t>*=Kostenverzamelstaat!$M$159</t>
  </si>
  <si>
    <t>*=Kostenverzamelstaat!$N$159</t>
  </si>
  <si>
    <t>*=Kostenverzamelstaat!$K$161</t>
  </si>
  <si>
    <t>*=Kostenverzamelstaat!$L$161</t>
  </si>
  <si>
    <t>*=Kostenverzamelstaat!$I$165</t>
  </si>
  <si>
    <t>*=Kostenverzamelstaat!$J$165</t>
  </si>
  <si>
    <t>*=Kostenverzamelstaat!$M$165</t>
  </si>
  <si>
    <t>*=Kostenverzamelstaat!$N$165</t>
  </si>
  <si>
    <t>*=Kostenverzamelstaat!$K$167</t>
  </si>
  <si>
    <t>*=Kostenverzamelstaat!$L$167</t>
  </si>
  <si>
    <t>*=Kostenverzamelstaat!$M$167</t>
  </si>
  <si>
    <t>*=Kostenverzamelstaat!$N$167</t>
  </si>
  <si>
    <t>*=Kostenverzamelstaat!$I$168</t>
  </si>
  <si>
    <t>*=Kostenverzamelstaat!$J$168</t>
  </si>
  <si>
    <t>*=Kostenverzamelstaat!$K$168</t>
  </si>
  <si>
    <t>*=Kostenverzamelstaat!$L$168</t>
  </si>
  <si>
    <t>*=Kostenverzamelstaat!$M$168</t>
  </si>
  <si>
    <t>*=Kostenverzamelstaat!$N$168</t>
  </si>
  <si>
    <t>*=Kostenverzamelstaat!$I$171</t>
  </si>
  <si>
    <t>*=Kostenverzamelstaat!$J$171</t>
  </si>
  <si>
    <t>*=Kostenverzamelstaat!$K$171</t>
  </si>
  <si>
    <t>*=Kostenverzamelstaat!$L$171</t>
  </si>
  <si>
    <t>*=Kostenverzamelstaat!$M$171</t>
  </si>
  <si>
    <t>*=Kostenverzamelstaat!$N$171</t>
  </si>
  <si>
    <t>*=Kostenverzamelstaat!$I$172</t>
  </si>
  <si>
    <t>*=Kostenverzamelstaat!$J$172</t>
  </si>
  <si>
    <t>*=Kostenverzamelstaat!$K$172</t>
  </si>
  <si>
    <t>*=Kostenverzamelstaat!$L$172</t>
  </si>
  <si>
    <t>*=Kostenverzamelstaat!$M$172</t>
  </si>
  <si>
    <t>*=Kostenverzamelstaat!$N$172</t>
  </si>
  <si>
    <t>*=Kostenverzamelstaat!$I$186</t>
  </si>
  <si>
    <t>*=Kostenverzamelstaat!$J$186</t>
  </si>
  <si>
    <t>*=Kostenverzamelstaat!$K$186</t>
  </si>
  <si>
    <t>*=Kostenverzamelstaat!$L$186</t>
  </si>
  <si>
    <t>*=Kostenverzamelstaat!$M$186</t>
  </si>
  <si>
    <t>*=Kostenverzamelstaat!$N$186</t>
  </si>
  <si>
    <t>*='Catastr kostenverzamelst'!I16</t>
  </si>
  <si>
    <t>*='Catastr kostenverzamelst'!J16</t>
  </si>
  <si>
    <t>*='Catastr kostenverzamelst'!$K$16</t>
  </si>
  <si>
    <t>*='Catastr kostenverzamelst'!$L$16</t>
  </si>
  <si>
    <t>*='Catastr kostenverzamelst'!$I$18</t>
  </si>
  <si>
    <t>*='Catastr kostenverzamelst'!$J$18</t>
  </si>
  <si>
    <t>*='Catastr kostenverzamelst'!$K$18</t>
  </si>
  <si>
    <t>*='Catastr kostenverzamelst'!$L$18</t>
  </si>
  <si>
    <t>*='Catastr kostenverzamelst'!$I$19</t>
  </si>
  <si>
    <t>*='Catastr kostenverzamelst'!$J$19</t>
  </si>
  <si>
    <t>*='Catastr kostenverzamelst'!$K$19</t>
  </si>
  <si>
    <t>*='Catastr kostenverzamelst'!$L$19</t>
  </si>
  <si>
    <t>*='Catastr kostenverzamelst'!$I$21</t>
  </si>
  <si>
    <t>*='Catastr kostenverzamelst'!$J$21</t>
  </si>
  <si>
    <t>*='Catastr kostenverzamelst'!$K$21</t>
  </si>
  <si>
    <t>*='Catastr kostenverzamelst'!$L$21</t>
  </si>
  <si>
    <t>*='Catastr kostenverzamelst'!$I$70</t>
  </si>
  <si>
    <t>*='Catastr kostenverzamelst'!$J$70</t>
  </si>
  <si>
    <t>*='Catastr kostenverzamelst'!$K$70</t>
  </si>
  <si>
    <t>*='Catastr kostenverzamelst'!$L$70</t>
  </si>
  <si>
    <t>*='Catastr kostenverzamelst'!$I$71</t>
  </si>
  <si>
    <t>*='Catastr kostenverzamelst'!$J$71</t>
  </si>
  <si>
    <t>*='Catastr kostenverzamelst'!$K$71</t>
  </si>
  <si>
    <t>*='Catastr kostenverzamelst'!$L$71</t>
  </si>
  <si>
    <t>*='Catastr kostenverzamelst'!$I$72</t>
  </si>
  <si>
    <t>*='Catastr kostenverzamelst'!$J$72</t>
  </si>
  <si>
    <t>*='Catastr kostenverzamelst'!$K$72</t>
  </si>
  <si>
    <t>*='Catastr kostenverzamelst'!$L$72</t>
  </si>
  <si>
    <t>*='Catastr kostenverzamelst'!$I$79</t>
  </si>
  <si>
    <t>*='Catastr kostenverzamelst'!$J$79</t>
  </si>
  <si>
    <t>*='Catastr kostenverzamelst'!$K$79</t>
  </si>
  <si>
    <t>*='Catastr kostenverzamelst'!$L$79</t>
  </si>
  <si>
    <t>*='Catastr kostenverzamelst'!$I$80</t>
  </si>
  <si>
    <t>*='Catastr kostenverzamelst'!$J$80</t>
  </si>
  <si>
    <t>*='Catastr kostenverzamelst'!$K$80</t>
  </si>
  <si>
    <t>*='Catastr kostenverzamelst'!$L$80</t>
  </si>
  <si>
    <t>*='Catastr kostenverzamelst'!$I$81</t>
  </si>
  <si>
    <t>*='Catastr kostenverzamelst'!$J$81</t>
  </si>
  <si>
    <t>*='Catastr kostenverzamelst'!$K$81</t>
  </si>
  <si>
    <t>*='Catastr kostenverzamelst'!$L$81</t>
  </si>
  <si>
    <t>*='Catastr kostenverzamelst'!$I$82</t>
  </si>
  <si>
    <t>*='Catastr kostenverzamelst'!$J$82</t>
  </si>
  <si>
    <t>*='Catastr kostenverzamelst'!$K$82</t>
  </si>
  <si>
    <t>*='Catastr kostenverzamelst'!$L$82</t>
  </si>
  <si>
    <t>*='Catastr kostenverzamelst'!$I$83</t>
  </si>
  <si>
    <t>*='Catastr kostenverzamelst'!$J$83</t>
  </si>
  <si>
    <t>*='Catastr kostenverzamelst'!$K$83</t>
  </si>
  <si>
    <t>*='Catastr kostenverzamelst'!$L$83</t>
  </si>
  <si>
    <t>*='Catastr kostenverzamelst'!$I$123</t>
  </si>
  <si>
    <t>*='Catastr kostenverzamelst'!$J$123</t>
  </si>
  <si>
    <t>*='Catastr kostenverzamelst'!$K$123</t>
  </si>
  <si>
    <t>*='Catastr kostenverzamelst'!$L$123</t>
  </si>
  <si>
    <t>*='Catastr kostenverzamelst'!$I$127</t>
  </si>
  <si>
    <t>*='Catastr kostenverzamelst'!$J$127</t>
  </si>
  <si>
    <t>*='Catastr kostenverzamelst'!$K$127</t>
  </si>
  <si>
    <t>*='Catastr kostenverzamelst'!$L$127</t>
  </si>
  <si>
    <t>*='Specifieke informatie A'!$I$59</t>
  </si>
  <si>
    <t>*='Specifieke informatie A'!$I$60</t>
  </si>
  <si>
    <t>*='Specifieke informatie A'!$I$61</t>
  </si>
  <si>
    <t>*='Specifieke informatie A'!$I$62</t>
  </si>
  <si>
    <t>*='Specifieke informatie A'!$I$63</t>
  </si>
  <si>
    <t>*='Specifieke informatie A'!$I$64</t>
  </si>
  <si>
    <t>*='Specifieke informatie A'!$I$65</t>
  </si>
  <si>
    <t>*='Specifieke informatie A'!$I$66</t>
  </si>
  <si>
    <t>*='Specifieke informatie A'!$I$67</t>
  </si>
  <si>
    <t>*='Specifieke informatie A'!$I$68</t>
  </si>
  <si>
    <t>*='Specifieke informatie A'!$I$69</t>
  </si>
  <si>
    <t>*='Specifieke informatie A'!$I$70</t>
  </si>
  <si>
    <t>*='Specifieke informatie A'!$I$71</t>
  </si>
  <si>
    <t>*='Specifieke informatie A'!$I$72</t>
  </si>
  <si>
    <t>*='Specifieke informatie A'!$I$73</t>
  </si>
  <si>
    <t>*='Specifieke informatie A'!$I$74</t>
  </si>
  <si>
    <t>*='Specifieke informatie A'!$I$75</t>
  </si>
  <si>
    <t>*='Specifieke informatie A'!$I$76</t>
  </si>
  <si>
    <t>*='Specifieke informatie A'!$I$77</t>
  </si>
  <si>
    <t>*='Specifieke informatie A'!$I$78</t>
  </si>
  <si>
    <t>*='Specifieke informatie A'!$K$59</t>
  </si>
  <si>
    <t>*='Specifieke informatie A'!$K$60</t>
  </si>
  <si>
    <t>*='Specifieke informatie A'!$K$61</t>
  </si>
  <si>
    <t>*='Specifieke informatie A'!$K$62</t>
  </si>
  <si>
    <t>*='Specifieke informatie A'!$K$63</t>
  </si>
  <si>
    <t>*='Specifieke informatie A'!$K$64</t>
  </si>
  <si>
    <t>*='Specifieke informatie A'!$K$65</t>
  </si>
  <si>
    <t>*='Specifieke informatie A'!$K$66</t>
  </si>
  <si>
    <t>*='Specifieke informatie A'!$K$67</t>
  </si>
  <si>
    <t>*='Specifieke informatie A'!$K$68</t>
  </si>
  <si>
    <t>*='Specifieke informatie A'!$K$69</t>
  </si>
  <si>
    <t>*='Specifieke informatie A'!$K$70</t>
  </si>
  <si>
    <t>*='Specifieke informatie A'!$K$71</t>
  </si>
  <si>
    <t>*='Specifieke informatie A'!$K$72</t>
  </si>
  <si>
    <t>*='Specifieke informatie A'!$K$73</t>
  </si>
  <si>
    <t>*='Specifieke informatie A'!$K$74</t>
  </si>
  <si>
    <t>*='Specifieke informatie A'!$K$75</t>
  </si>
  <si>
    <t>*='Specifieke informatie A'!$K$76</t>
  </si>
  <si>
    <t>*='Specifieke informatie A'!$K$77</t>
  </si>
  <si>
    <t>*='Specifieke informatie A'!$K$78</t>
  </si>
  <si>
    <t>*='Specifieke informatie A'!$J$59</t>
  </si>
  <si>
    <t>*='Specifieke informatie A'!$J$60</t>
  </si>
  <si>
    <t>*='Specifieke informatie A'!$J$61</t>
  </si>
  <si>
    <t>*='Specifieke informatie A'!$J$62</t>
  </si>
  <si>
    <t>*='Specifieke informatie A'!$J$63</t>
  </si>
  <si>
    <t>*='Specifieke informatie A'!$J$64</t>
  </si>
  <si>
    <t>*='Specifieke informatie A'!$J$65</t>
  </si>
  <si>
    <t>*='Specifieke informatie A'!$J$66</t>
  </si>
  <si>
    <t>*='Specifieke informatie A'!$J$67</t>
  </si>
  <si>
    <t>*='Specifieke informatie A'!$J$68</t>
  </si>
  <si>
    <t>*='Specifieke informatie A'!$J$69</t>
  </si>
  <si>
    <t>*='Specifieke informatie A'!$J$70</t>
  </si>
  <si>
    <t>*='Specifieke informatie A'!$J$71</t>
  </si>
  <si>
    <t>*='Specifieke informatie A'!$J$72</t>
  </si>
  <si>
    <t>*='Specifieke informatie A'!$J$73</t>
  </si>
  <si>
    <t>*='Specifieke informatie A'!$J$74</t>
  </si>
  <si>
    <t>*='Specifieke informatie A'!$J$75</t>
  </si>
  <si>
    <t>*='Specifieke informatie A'!$J$76</t>
  </si>
  <si>
    <t>*='Specifieke informatie A'!$J$77</t>
  </si>
  <si>
    <t>*='Specifieke informatie A'!$J$78</t>
  </si>
  <si>
    <t>*='Specifieke informatie A'!$L$85</t>
  </si>
  <si>
    <t>*='Specifieke informatie A'!$L$84</t>
  </si>
  <si>
    <t>*=Wanbetalers!$I$12</t>
  </si>
  <si>
    <t>*=Wanbetalers!$J$12</t>
  </si>
  <si>
    <t>*=Wanbetalers!$K$12</t>
  </si>
  <si>
    <t>*=Wanbetalers!$I$13</t>
  </si>
  <si>
    <t>*=Wanbetalers!$J$13</t>
  </si>
  <si>
    <t>*=Wanbetalers!$K$13</t>
  </si>
  <si>
    <t>*=Wanbetalers!$I$14</t>
  </si>
  <si>
    <t>*=Wanbetalers!$J$14</t>
  </si>
  <si>
    <t>*=Wanbetalers!$K$14</t>
  </si>
  <si>
    <t>*=Wanbetalers!$I$17</t>
  </si>
  <si>
    <t>*=Wanbetalers!$J$17</t>
  </si>
  <si>
    <t>*=Wanbetalers!$K$17</t>
  </si>
  <si>
    <t>*=Wanbetalers!$I$18</t>
  </si>
  <si>
    <t>*=Wanbetalers!$J$18</t>
  </si>
  <si>
    <t>*=Wanbetalers!$K$18</t>
  </si>
  <si>
    <t>*=Wanbetalers!$I$21</t>
  </si>
  <si>
    <t>*=Wanbetalers!$J$21</t>
  </si>
  <si>
    <t>*=Wanbetalers!$K$21</t>
  </si>
  <si>
    <t>*=Wanbetalers!$I$22</t>
  </si>
  <si>
    <t>*=Wanbetalers!$J$22</t>
  </si>
  <si>
    <t>*=Wanbetalers!$K$22</t>
  </si>
  <si>
    <t>*=Wanbetalers!$I$23</t>
  </si>
  <si>
    <t>*=Wanbetalers!$J$23</t>
  </si>
  <si>
    <t>*=Wanbetalers!$K$23</t>
  </si>
  <si>
    <t>*=Wanbetalers!$I$26</t>
  </si>
  <si>
    <t>*=Wanbetalers!$J$26</t>
  </si>
  <si>
    <t>*=Wanbetalers!$K$26</t>
  </si>
  <si>
    <t>*=Wanbetalers!$I$27</t>
  </si>
  <si>
    <t>*=Wanbetalers!$J$27</t>
  </si>
  <si>
    <t>*=Wanbetalers!$K$27</t>
  </si>
  <si>
    <t>*=Wanbetalers!$I$28</t>
  </si>
  <si>
    <t>*=Wanbetalers!$J$28</t>
  </si>
  <si>
    <t>*=Wanbetalers!$K$28</t>
  </si>
  <si>
    <t>*='Specifieke informatie C'!$L$100</t>
  </si>
  <si>
    <t>*='Specifieke informatie C'!$L$101</t>
  </si>
  <si>
    <t>*='Specifieke informatie C'!$L$102</t>
  </si>
  <si>
    <t>*='Specifieke informatie C'!$L$111</t>
  </si>
  <si>
    <t>*='Specifieke informatie A'!$I$104</t>
  </si>
  <si>
    <t>*='Specifieke informatie A'!$I$105</t>
  </si>
  <si>
    <t>*='Specifieke informatie A'!$I$106</t>
  </si>
  <si>
    <t>*='Specifieke informatie A'!$I$107</t>
  </si>
  <si>
    <t>*='Specifieke informatie A'!$I$108</t>
  </si>
  <si>
    <t>*='Specifieke informatie A'!$I$109</t>
  </si>
  <si>
    <t>*='Specifieke informatie A'!$I$110</t>
  </si>
  <si>
    <t>*='Specifieke informatie A'!$I$111</t>
  </si>
  <si>
    <t>*='Specifieke informatie A'!$I$112</t>
  </si>
  <si>
    <t>*='Specifieke informatie A'!$I$113</t>
  </si>
  <si>
    <t>*='Specifieke informatie A'!$I$114</t>
  </si>
  <si>
    <t>*='Specifieke informatie A'!$I$115</t>
  </si>
  <si>
    <t>*='Specifieke informatie A'!$I$116</t>
  </si>
  <si>
    <t>*='Specifieke informatie A'!$I$117</t>
  </si>
  <si>
    <t>*='Specifieke informatie A'!$I$118</t>
  </si>
  <si>
    <t>*='Specifieke informatie A'!$I$119</t>
  </si>
  <si>
    <t>*='Specifieke informatie A'!$I$120</t>
  </si>
  <si>
    <t>*='Specifieke informatie A'!$I$121</t>
  </si>
  <si>
    <t>*='Specifieke informatie A'!$I$122</t>
  </si>
  <si>
    <t>*='Specifieke informatie A'!$I$123</t>
  </si>
  <si>
    <t>*='Specifieke informatie A'!$J$104</t>
  </si>
  <si>
    <t>*='Specifieke informatie A'!$J$105</t>
  </si>
  <si>
    <t>*='Specifieke informatie A'!$J$106</t>
  </si>
  <si>
    <t>*='Specifieke informatie A'!$J$107</t>
  </si>
  <si>
    <t>*='Specifieke informatie A'!$J$108</t>
  </si>
  <si>
    <t>*='Specifieke informatie A'!$J$109</t>
  </si>
  <si>
    <t>*='Specifieke informatie A'!$J$110</t>
  </si>
  <si>
    <t>*='Specifieke informatie A'!$J$111</t>
  </si>
  <si>
    <t>*='Specifieke informatie A'!$J$112</t>
  </si>
  <si>
    <t>*='Specifieke informatie A'!$J$113</t>
  </si>
  <si>
    <t>*='Specifieke informatie A'!$J$114</t>
  </si>
  <si>
    <t>*='Specifieke informatie A'!$J$115</t>
  </si>
  <si>
    <t>*='Specifieke informatie A'!$J$116</t>
  </si>
  <si>
    <t>*='Specifieke informatie A'!$J$117</t>
  </si>
  <si>
    <t>*='Specifieke informatie A'!$J$118</t>
  </si>
  <si>
    <t>*='Specifieke informatie A'!$J$119</t>
  </si>
  <si>
    <t>*='Specifieke informatie A'!$J$120</t>
  </si>
  <si>
    <t>*='Specifieke informatie A'!$J$121</t>
  </si>
  <si>
    <t>*='Specifieke informatie A'!$J$122</t>
  </si>
  <si>
    <t>*='Specifieke informatie A'!$J$123</t>
  </si>
  <si>
    <t>Huisartsenzorg en Multidisciplinaire zorg, (code 503,504,505,506,507,515)- Gecontracteerd 503,504,505,506,507,515- incl balans</t>
  </si>
  <si>
    <t>zvox01</t>
  </si>
  <si>
    <t>c97101</t>
  </si>
  <si>
    <t>o01trf</t>
  </si>
  <si>
    <t>Huisartsenzorg en Multidisciplinaire zorg, (code 503,504,505,506,507,515)- Niet gecontracteerd 503,504,505,506,507,515- incl balans</t>
  </si>
  <si>
    <t>o52trf</t>
  </si>
  <si>
    <t>o01mdz</t>
  </si>
  <si>
    <t>Huisartsenzorg en Multidisciplinaire zorg, (code 510 en 516)- Niet gecontracteerd  510,516- incl balans</t>
  </si>
  <si>
    <t>o52mdz</t>
  </si>
  <si>
    <t>Contractinformatie Verpleging en Verzorging- Gecontracteerd- incl balans</t>
  </si>
  <si>
    <t>zvox03</t>
  </si>
  <si>
    <t>c97103</t>
  </si>
  <si>
    <t>o01</t>
  </si>
  <si>
    <t>Contractinformatie Verpleging en Verzorging- Niet gecontracteerd- incl balans</t>
  </si>
  <si>
    <t>o52</t>
  </si>
  <si>
    <t>Contractinformatie Verpleging en Verzorging- PGB- incl balans</t>
  </si>
  <si>
    <t>o08</t>
  </si>
  <si>
    <t>Medisch Specialistische Zorg- aanneemsom- incl balans</t>
  </si>
  <si>
    <t>zvox06</t>
  </si>
  <si>
    <t>c97106</t>
  </si>
  <si>
    <t>o02</t>
  </si>
  <si>
    <t>Medisch Specialistische Zorg- plafond- incl balans</t>
  </si>
  <si>
    <t>o03</t>
  </si>
  <si>
    <t>Medisch Specialistische Zorg- nacalculatie- incl balans</t>
  </si>
  <si>
    <t>o04</t>
  </si>
  <si>
    <t>Medisch Specialistische Zorg- open einde contract- incl balans</t>
  </si>
  <si>
    <t>o05</t>
  </si>
  <si>
    <t>Medisch Specialistische Zorg- Niet gecontracteerd- incl balans</t>
  </si>
  <si>
    <t>o91</t>
  </si>
  <si>
    <t>Geneeskundige GGZ- aanneemsom- incl balans</t>
  </si>
  <si>
    <t>zvox10</t>
  </si>
  <si>
    <t>c97110</t>
  </si>
  <si>
    <t>Geneeskundige GGZ- plafond- incl balans</t>
  </si>
  <si>
    <t>Geneeskundige GGZ- nacalculatie- incl balans</t>
  </si>
  <si>
    <t>Geneeskundige GGZ- open einde contract- incl balans</t>
  </si>
  <si>
    <t>Geneeskundige GGZ- Niet gecontracteerd- incl balans</t>
  </si>
  <si>
    <t>Zintuiglijk gehandicapten- Gecontracteerd- incl balans</t>
  </si>
  <si>
    <t>zvox13</t>
  </si>
  <si>
    <t>c97113</t>
  </si>
  <si>
    <t>bo01</t>
  </si>
  <si>
    <t>Zintuiglijk gehandicapten- Niet gecontracteerd- incl balans</t>
  </si>
  <si>
    <t>bo52</t>
  </si>
  <si>
    <t>zvox11</t>
  </si>
  <si>
    <t>c97111</t>
  </si>
  <si>
    <t>o01rvl</t>
  </si>
  <si>
    <t>o52rvl</t>
  </si>
  <si>
    <t>o01ln1</t>
  </si>
  <si>
    <t>o52ln1</t>
  </si>
  <si>
    <t>Geriatrische Revalidatiezorg 670 en Eerstelijnsverblijf 671,  Geneeskundige Zorg Specifieke Patiëntgroepen (code 672)- Gecontracteerd 672- incl balans</t>
  </si>
  <si>
    <t>Geriatrische Revalidatiezorg 670 en Eerstelijnsverblijf 671, Geneeskundige Zorg Specifieke Patiëntgroepen (code 672)- Niet gecontracteerd 672- incl balans</t>
  </si>
  <si>
    <t>*='Specifieke informatie C'!$L$15</t>
  </si>
  <si>
    <t>*='Specifieke informatie C'!$L$26</t>
  </si>
  <si>
    <t>*='Specifieke informatie C'!$L$25</t>
  </si>
  <si>
    <t>*='Specifieke informatie C'!$L$24</t>
  </si>
  <si>
    <t>*='Specifieke informatie C'!$L$34</t>
  </si>
  <si>
    <t>*='Specifieke informatie C'!$L$33</t>
  </si>
  <si>
    <t>*='Specifieke informatie C'!$L$35</t>
  </si>
  <si>
    <t>*='Specifieke informatie C'!$L$42</t>
  </si>
  <si>
    <t>*='Specifieke informatie C'!$L$43</t>
  </si>
  <si>
    <t>zvsx13k</t>
  </si>
  <si>
    <t>zvsx13k_a701_g21_TY0V01</t>
  </si>
  <si>
    <t>C701 Overige geneeskundige zorg- Kort- geaccepteerd</t>
  </si>
  <si>
    <t>g21</t>
  </si>
  <si>
    <t>zvsx13k_a701_g22_TY0V01</t>
  </si>
  <si>
    <t>C701 Overige geneeskundige zorg- Huidtherapie- geaccepteerd</t>
  </si>
  <si>
    <t>g22</t>
  </si>
  <si>
    <t>zvsx13k_a701_g23_TY0V01</t>
  </si>
  <si>
    <t>C701 Overige geneeskundige zorg- Orthoptie- geaccepteerd</t>
  </si>
  <si>
    <t>g23</t>
  </si>
  <si>
    <t>zvsx13k_a701_g24_TY0V01</t>
  </si>
  <si>
    <t>C701 Overige geneeskundige zorg- Optometrie- geaccepteerd</t>
  </si>
  <si>
    <t>g24</t>
  </si>
  <si>
    <t>zvsx13k_a701_g25_TY0V01</t>
  </si>
  <si>
    <t>C701 Overige geneeskundige zorg- voetzorg bij Diabetes Mellitus type 2- geaccepteerd</t>
  </si>
  <si>
    <t>g25</t>
  </si>
  <si>
    <t>zvsx13k_a701_g26_TY0V01</t>
  </si>
  <si>
    <t>C701 Overige geneeskundige zorg- Koemelkallergietest (niet horend bij Multidisciplinaire Zorg)- geaccepteerd</t>
  </si>
  <si>
    <t>g26</t>
  </si>
  <si>
    <t>zvsx13k_a701_g27_TY0V01</t>
  </si>
  <si>
    <t>C701 Overige geneeskundige zorg- Regiefunctie complexe wondzorgt- geaccepteerd</t>
  </si>
  <si>
    <t>g27</t>
  </si>
  <si>
    <t>zvsx13k_a702_g01_TY0V01</t>
  </si>
  <si>
    <t>C702 Zintuiglijk gehandicapten- visuele beperking- geaccepteerd</t>
  </si>
  <si>
    <t>g01</t>
  </si>
  <si>
    <t>zvsx13k_a702_g02_TY0V01</t>
  </si>
  <si>
    <t>C702 Zintuiglijk gehandicapten- auditieve en comunicatieve beperking- geaccepteerd</t>
  </si>
  <si>
    <t>g02</t>
  </si>
  <si>
    <t>zvkx03_c__TY2V01</t>
  </si>
  <si>
    <t>zvkx10_c__TY2V01</t>
  </si>
  <si>
    <t>ac621</t>
  </si>
  <si>
    <t>ac623</t>
  </si>
  <si>
    <t>ac624</t>
  </si>
  <si>
    <t>ac625</t>
  </si>
  <si>
    <t>ac620</t>
  </si>
  <si>
    <t>*='Catastr kostenverzamelst'!$I$170</t>
  </si>
  <si>
    <t>*='Catastr kostenverzamelst'!$J$170</t>
  </si>
  <si>
    <t>*='Catastr kostenverzamelst'!$K$170</t>
  </si>
  <si>
    <t>*='Catastr kostenverzamelst'!$L$170</t>
  </si>
  <si>
    <t>*='Specifieke informatie A'!$K$104</t>
  </si>
  <si>
    <t>*='Specifieke informatie A'!$K$105</t>
  </si>
  <si>
    <t>*='Specifieke informatie A'!$K$106</t>
  </si>
  <si>
    <t>*='Specifieke informatie A'!$K$107</t>
  </si>
  <si>
    <t>*='Specifieke informatie A'!$K$108</t>
  </si>
  <si>
    <t>*='Specifieke informatie A'!$K$109</t>
  </si>
  <si>
    <t>*='Specifieke informatie A'!$K$110</t>
  </si>
  <si>
    <t>*='Specifieke informatie A'!$K$111</t>
  </si>
  <si>
    <t>*='Specifieke informatie A'!$K$112</t>
  </si>
  <si>
    <t>*='Specifieke informatie A'!$K$113</t>
  </si>
  <si>
    <t>*='Specifieke informatie A'!$K$114</t>
  </si>
  <si>
    <t>*='Specifieke informatie A'!$K$115</t>
  </si>
  <si>
    <t>*='Specifieke informatie A'!$K$116</t>
  </si>
  <si>
    <t>*='Specifieke informatie A'!$K$117</t>
  </si>
  <si>
    <t>*='Specifieke informatie A'!$K$118</t>
  </si>
  <si>
    <t>*='Specifieke informatie A'!$K$119</t>
  </si>
  <si>
    <t>*='Specifieke informatie A'!$K$120</t>
  </si>
  <si>
    <t>*='Specifieke informatie A'!$K$121</t>
  </si>
  <si>
    <t>*='Specifieke informatie A'!$K$122</t>
  </si>
  <si>
    <t>*='Specifieke informatie A'!$K$123</t>
  </si>
  <si>
    <t>*='Specifieke informatie A'!$L$129</t>
  </si>
  <si>
    <t>*='Specifieke informatie A'!$L$130</t>
  </si>
  <si>
    <t>zvkx01_cc8011__TY1V01</t>
  </si>
  <si>
    <t>zvkx01_ac8011__TY1V01</t>
  </si>
  <si>
    <t>zvkx01_cc8012__TY1V01</t>
  </si>
  <si>
    <t>zvkx01_ac8012__TY1V01</t>
  </si>
  <si>
    <t>cc8011</t>
  </si>
  <si>
    <t>ac8011</t>
  </si>
  <si>
    <t>cc8012</t>
  </si>
  <si>
    <t>ac8012</t>
  </si>
  <si>
    <t>*='Catastr kostenverzamelst'!$I$24</t>
  </si>
  <si>
    <t>*='Catastr kostenverzamelst'!$J$24</t>
  </si>
  <si>
    <t>*='Catastr kostenverzamelst'!$K$24</t>
  </si>
  <si>
    <t>*='Catastr kostenverzamelst'!$L$24</t>
  </si>
  <si>
    <t>*='Catastr kostenverzamelst'!$I$25</t>
  </si>
  <si>
    <t>*='Catastr kostenverzamelst'!$J$25</t>
  </si>
  <si>
    <t>*='Catastr kostenverzamelst'!$K$25</t>
  </si>
  <si>
    <t>*='Catastr kostenverzamelst'!$L$25</t>
  </si>
  <si>
    <t>cc8021</t>
  </si>
  <si>
    <t>ac8021</t>
  </si>
  <si>
    <t>cc8022</t>
  </si>
  <si>
    <t>ac8022</t>
  </si>
  <si>
    <t>*='Catastr kostenverzamelst'!$I$30</t>
  </si>
  <si>
    <t>*='Catastr kostenverzamelst'!$J$30</t>
  </si>
  <si>
    <t>*='Catastr kostenverzamelst'!$K$30</t>
  </si>
  <si>
    <t>*='Catastr kostenverzamelst'!$L$30</t>
  </si>
  <si>
    <t>*='Catastr kostenverzamelst'!$I$31</t>
  </si>
  <si>
    <t>*='Catastr kostenverzamelst'!$J$31</t>
  </si>
  <si>
    <t>*='Catastr kostenverzamelst'!$K$31</t>
  </si>
  <si>
    <t>*='Catastr kostenverzamelst'!$L$31</t>
  </si>
  <si>
    <t>cc8031</t>
  </si>
  <si>
    <t>ac8031</t>
  </si>
  <si>
    <t>cc8032</t>
  </si>
  <si>
    <t>ac8032</t>
  </si>
  <si>
    <t>*='Catastr kostenverzamelst'!$I$36</t>
  </si>
  <si>
    <t>*='Catastr kostenverzamelst'!$J$36</t>
  </si>
  <si>
    <t>*='Catastr kostenverzamelst'!$K$36</t>
  </si>
  <si>
    <t>*='Catastr kostenverzamelst'!$L$36</t>
  </si>
  <si>
    <t>*='Catastr kostenverzamelst'!$I$37</t>
  </si>
  <si>
    <t>*='Catastr kostenverzamelst'!$J$37</t>
  </si>
  <si>
    <t>*='Catastr kostenverzamelst'!$K$37</t>
  </si>
  <si>
    <t>*='Catastr kostenverzamelst'!$L$37</t>
  </si>
  <si>
    <t>cc8041</t>
  </si>
  <si>
    <t>ac8041</t>
  </si>
  <si>
    <t>cc8042</t>
  </si>
  <si>
    <t>ac8042</t>
  </si>
  <si>
    <t>*='Catastr kostenverzamelst'!$I$44</t>
  </si>
  <si>
    <t>*='Catastr kostenverzamelst'!$J$44</t>
  </si>
  <si>
    <t>*='Catastr kostenverzamelst'!$K$44</t>
  </si>
  <si>
    <t>*='Catastr kostenverzamelst'!$L$44</t>
  </si>
  <si>
    <t>*='Catastr kostenverzamelst'!$I$45</t>
  </si>
  <si>
    <t>*='Catastr kostenverzamelst'!$J$45</t>
  </si>
  <si>
    <t>*='Catastr kostenverzamelst'!$K$45</t>
  </si>
  <si>
    <t>*='Catastr kostenverzamelst'!$L$45</t>
  </si>
  <si>
    <t>cc8051</t>
  </si>
  <si>
    <t>ac8051</t>
  </si>
  <si>
    <t>cc8052</t>
  </si>
  <si>
    <t>ac8052</t>
  </si>
  <si>
    <t>*='Catastr kostenverzamelst'!$I$51</t>
  </si>
  <si>
    <t>*='Catastr kostenverzamelst'!$J$51</t>
  </si>
  <si>
    <t>*='Catastr kostenverzamelst'!$K$51</t>
  </si>
  <si>
    <t>*='Catastr kostenverzamelst'!$L$51</t>
  </si>
  <si>
    <t>*='Catastr kostenverzamelst'!$I$52</t>
  </si>
  <si>
    <t>*='Catastr kostenverzamelst'!$J$52</t>
  </si>
  <si>
    <t>*='Catastr kostenverzamelst'!$K$52</t>
  </si>
  <si>
    <t>*='Catastr kostenverzamelst'!$L$52</t>
  </si>
  <si>
    <t>cc8061</t>
  </si>
  <si>
    <t>ac8061</t>
  </si>
  <si>
    <t>cc8062</t>
  </si>
  <si>
    <t>ac8062</t>
  </si>
  <si>
    <t>*='Catastr kostenverzamelst'!$I$75</t>
  </si>
  <si>
    <t>*='Catastr kostenverzamelst'!$J$75</t>
  </si>
  <si>
    <t>*='Catastr kostenverzamelst'!$K$75</t>
  </si>
  <si>
    <t>*='Catastr kostenverzamelst'!$L$75</t>
  </si>
  <si>
    <t>*='Catastr kostenverzamelst'!$I$76</t>
  </si>
  <si>
    <t>*='Catastr kostenverzamelst'!$J$76</t>
  </si>
  <si>
    <t>*='Catastr kostenverzamelst'!$K$76</t>
  </si>
  <si>
    <t>*='Catastr kostenverzamelst'!$L$76</t>
  </si>
  <si>
    <t>cc8071</t>
  </si>
  <si>
    <t>ac8071</t>
  </si>
  <si>
    <t>cc8072</t>
  </si>
  <si>
    <t>ac8072</t>
  </si>
  <si>
    <t>*='Catastr kostenverzamelst'!$I$86</t>
  </si>
  <si>
    <t>*='Catastr kostenverzamelst'!$J$86</t>
  </si>
  <si>
    <t>*='Catastr kostenverzamelst'!$K$86</t>
  </si>
  <si>
    <t>*='Catastr kostenverzamelst'!$L$86</t>
  </si>
  <si>
    <t>*='Catastr kostenverzamelst'!$I$87</t>
  </si>
  <si>
    <t>*='Catastr kostenverzamelst'!$J$87</t>
  </si>
  <si>
    <t>*='Catastr kostenverzamelst'!$K$87</t>
  </si>
  <si>
    <t>*='Catastr kostenverzamelst'!$L$87</t>
  </si>
  <si>
    <t>cc8081</t>
  </si>
  <si>
    <t>ac8081</t>
  </si>
  <si>
    <t>cc8082</t>
  </si>
  <si>
    <t>ac8082</t>
  </si>
  <si>
    <t>*='Catastr kostenverzamelst'!$I$92</t>
  </si>
  <si>
    <t>*='Catastr kostenverzamelst'!$J$92</t>
  </si>
  <si>
    <t>*='Catastr kostenverzamelst'!$K$92</t>
  </si>
  <si>
    <t>*='Catastr kostenverzamelst'!$L$92</t>
  </si>
  <si>
    <t>*='Catastr kostenverzamelst'!$I$93</t>
  </si>
  <si>
    <t>*='Catastr kostenverzamelst'!$J$93</t>
  </si>
  <si>
    <t>*='Catastr kostenverzamelst'!$K$93</t>
  </si>
  <si>
    <t>*='Catastr kostenverzamelst'!$L$93</t>
  </si>
  <si>
    <t>cc8091</t>
  </si>
  <si>
    <t>ac8091</t>
  </si>
  <si>
    <t>cc8092</t>
  </si>
  <si>
    <t>ac8092</t>
  </si>
  <si>
    <t>*='Catastr kostenverzamelst'!$I$100</t>
  </si>
  <si>
    <t>*='Catastr kostenverzamelst'!$J$100</t>
  </si>
  <si>
    <t>*='Catastr kostenverzamelst'!$K$100</t>
  </si>
  <si>
    <t>*='Catastr kostenverzamelst'!$L$100</t>
  </si>
  <si>
    <t>*='Catastr kostenverzamelst'!$I$101</t>
  </si>
  <si>
    <t>*='Catastr kostenverzamelst'!$J$101</t>
  </si>
  <si>
    <t>*='Catastr kostenverzamelst'!$K$101</t>
  </si>
  <si>
    <t>*='Catastr kostenverzamelst'!$L$101</t>
  </si>
  <si>
    <t>cc8101</t>
  </si>
  <si>
    <t>ac8101</t>
  </si>
  <si>
    <t>cc8102</t>
  </si>
  <si>
    <t>ac8102</t>
  </si>
  <si>
    <t>*='Catastr kostenverzamelst'!$J$119</t>
  </si>
  <si>
    <t>*='Catastr kostenverzamelst'!$K$119</t>
  </si>
  <si>
    <t>*='Catastr kostenverzamelst'!$L$119</t>
  </si>
  <si>
    <t>*='Catastr kostenverzamelst'!$I$119</t>
  </si>
  <si>
    <t>*='Catastr kostenverzamelst'!$I$120</t>
  </si>
  <si>
    <t>*='Catastr kostenverzamelst'!$J$120</t>
  </si>
  <si>
    <t>*='Catastr kostenverzamelst'!$K$120</t>
  </si>
  <si>
    <t>*='Catastr kostenverzamelst'!$L$120</t>
  </si>
  <si>
    <t>cc81111</t>
  </si>
  <si>
    <t>ac81111</t>
  </si>
  <si>
    <t>cc81112</t>
  </si>
  <si>
    <t>ac81112</t>
  </si>
  <si>
    <t>*='Catastr kostenverzamelst'!$J$125</t>
  </si>
  <si>
    <t>*='Catastr kostenverzamelst'!$K$125</t>
  </si>
  <si>
    <t>*='Catastr kostenverzamelst'!$L$125</t>
  </si>
  <si>
    <t>*='Catastr kostenverzamelst'!$I$126</t>
  </si>
  <si>
    <t>*='Catastr kostenverzamelst'!$J$126</t>
  </si>
  <si>
    <t>*='Catastr kostenverzamelst'!$K$126</t>
  </si>
  <si>
    <t>*='Catastr kostenverzamelst'!$L$126</t>
  </si>
  <si>
    <t>*='Catastr kostenverzamelst'!$I$125</t>
  </si>
  <si>
    <t>cc81121</t>
  </si>
  <si>
    <t>ac81121</t>
  </si>
  <si>
    <t>cc81122</t>
  </si>
  <si>
    <t>ac81122</t>
  </si>
  <si>
    <t>*='Catastr kostenverzamelst'!$I$129</t>
  </si>
  <si>
    <t>*='Catastr kostenverzamelst'!$J$129</t>
  </si>
  <si>
    <t>*='Catastr kostenverzamelst'!$K$129</t>
  </si>
  <si>
    <t>*='Catastr kostenverzamelst'!$L$129</t>
  </si>
  <si>
    <t>*='Catastr kostenverzamelst'!$I$130</t>
  </si>
  <si>
    <t>*='Catastr kostenverzamelst'!$J$130</t>
  </si>
  <si>
    <t>*='Catastr kostenverzamelst'!$K$130</t>
  </si>
  <si>
    <t>*='Catastr kostenverzamelst'!$L$130</t>
  </si>
  <si>
    <t>cc81131</t>
  </si>
  <si>
    <t>ac81131</t>
  </si>
  <si>
    <t>cc81132</t>
  </si>
  <si>
    <t>ac81132</t>
  </si>
  <si>
    <t>*='Catastr kostenverzamelst'!$I$133</t>
  </si>
  <si>
    <t>*='Catastr kostenverzamelst'!$J$133</t>
  </si>
  <si>
    <t>*='Catastr kostenverzamelst'!$K$133</t>
  </si>
  <si>
    <t>*='Catastr kostenverzamelst'!$L$133</t>
  </si>
  <si>
    <t>*='Catastr kostenverzamelst'!$I$134</t>
  </si>
  <si>
    <t>*='Catastr kostenverzamelst'!$J$134</t>
  </si>
  <si>
    <t>*='Catastr kostenverzamelst'!$K$134</t>
  </si>
  <si>
    <t>*='Catastr kostenverzamelst'!$L$134</t>
  </si>
  <si>
    <t>cc8121</t>
  </si>
  <si>
    <t>ac8121</t>
  </si>
  <si>
    <t>cc8122</t>
  </si>
  <si>
    <t>ac8122</t>
  </si>
  <si>
    <t>cc8131</t>
  </si>
  <si>
    <t>ac8131</t>
  </si>
  <si>
    <t>cc8132</t>
  </si>
  <si>
    <t>ac8132</t>
  </si>
  <si>
    <t>*='Catastr kostenverzamelst'!$I$139</t>
  </si>
  <si>
    <t>*='Catastr kostenverzamelst'!$J$139</t>
  </si>
  <si>
    <t>*='Catastr kostenverzamelst'!$K$139</t>
  </si>
  <si>
    <t>*='Catastr kostenverzamelst'!$L$139</t>
  </si>
  <si>
    <t>*='Catastr kostenverzamelst'!$I$140</t>
  </si>
  <si>
    <t>*='Catastr kostenverzamelst'!$J$140</t>
  </si>
  <si>
    <t>*='Catastr kostenverzamelst'!$K$140</t>
  </si>
  <si>
    <t>*='Catastr kostenverzamelst'!$L$140</t>
  </si>
  <si>
    <t>*='Catastr kostenverzamelst'!$I$147</t>
  </si>
  <si>
    <t>*='Catastr kostenverzamelst'!$J$147</t>
  </si>
  <si>
    <t>*='Catastr kostenverzamelst'!$K$147</t>
  </si>
  <si>
    <t>*='Catastr kostenverzamelst'!$L$147</t>
  </si>
  <si>
    <t>*='Catastr kostenverzamelst'!$I$148</t>
  </si>
  <si>
    <t>*='Catastr kostenverzamelst'!$J$148</t>
  </si>
  <si>
    <t>*='Catastr kostenverzamelst'!$K$148</t>
  </si>
  <si>
    <t>*='Catastr kostenverzamelst'!$L$148</t>
  </si>
  <si>
    <t>zvrxsg_c978_dl101_TY0V01</t>
  </si>
  <si>
    <t>Kosten naar deelbijdrage- Variabele zorgkosten- incl balans</t>
  </si>
  <si>
    <t>zvrxsg</t>
  </si>
  <si>
    <t>c978</t>
  </si>
  <si>
    <t>dl101</t>
  </si>
  <si>
    <t>zvrxsg_c978_dl102_TY0V01</t>
  </si>
  <si>
    <t>Kosten naar deelbijdrage- Vaste zorgkosten- incl balans</t>
  </si>
  <si>
    <t>dl102</t>
  </si>
  <si>
    <t>zvrxsg_c978_dl152_TY0V01</t>
  </si>
  <si>
    <t>Kosten naar deelbijdrage- Geneeskundige GGZ- incl balans</t>
  </si>
  <si>
    <t>dl152</t>
  </si>
  <si>
    <t>*='Specifieke informatie A'!$K$14</t>
  </si>
  <si>
    <t>*='Specifieke informatie A'!$K$15</t>
  </si>
  <si>
    <t>*='Specifieke informatie A'!$K$16</t>
  </si>
  <si>
    <t xml:space="preserve">Lasten 2022 inclusief balanspost </t>
  </si>
  <si>
    <t>Lasten 2022</t>
  </si>
  <si>
    <t>Lasten 2022 inclusief balanspost</t>
  </si>
  <si>
    <t xml:space="preserve">Lasten 2022 </t>
  </si>
  <si>
    <t>Ontvangen en geaccepteerde declaraties m.b.t. 2021</t>
  </si>
  <si>
    <t>Lasten 2020 en ouder</t>
  </si>
  <si>
    <t xml:space="preserve">Lasten 2020 en ouder inclusief balanspost </t>
  </si>
  <si>
    <t>Ontvangen en geaccepteerde declaraties m.b.t. 2020 en ouder</t>
  </si>
  <si>
    <t>Ontvangen en geaccepteerde declaraties m.b.t. 2022</t>
  </si>
  <si>
    <t>LASTEN 2022</t>
  </si>
  <si>
    <t xml:space="preserve">LASTEN 2022 inclusief balanspost </t>
  </si>
  <si>
    <t xml:space="preserve">Totale baten 2022 inclusief balanspost </t>
  </si>
  <si>
    <t>waarvan ontvangen  m.b.t. 2022</t>
  </si>
  <si>
    <t>LASTEN 2021 inclusief balanspost</t>
  </si>
  <si>
    <t>waarvan ontvangen m.b.t. 2021</t>
  </si>
  <si>
    <t>LASTEN 2020 EN OUDER</t>
  </si>
  <si>
    <t>LASTEN 2020 EN OUDER inclusief balanspost</t>
  </si>
  <si>
    <t>waarvan ontvangen m.b.t. 2020 en ouder</t>
  </si>
  <si>
    <t xml:space="preserve"> Kosten consulten GGZ</t>
  </si>
  <si>
    <t xml:space="preserve"> Kosten intramuraal verblijf GGZ</t>
  </si>
  <si>
    <t xml:space="preserve"> Kosten overige prestaties GGZ</t>
  </si>
  <si>
    <t xml:space="preserve">666   </t>
  </si>
  <si>
    <t xml:space="preserve">667   </t>
  </si>
  <si>
    <t xml:space="preserve">668   </t>
  </si>
  <si>
    <t>Kosten balanspost 2022</t>
  </si>
  <si>
    <t xml:space="preserve"> KOSTEN PER CODENUMMER (KOSTEN INCLUSIEF BALANSPOST) 2022</t>
  </si>
  <si>
    <t xml:space="preserve"> KOSTEN PER CODENUMMER 
 (KOSTEN INCLUSIEF BALANSPOST) 2020 EN OUDER</t>
  </si>
  <si>
    <t>KOSTEN PER CODENUMMER 
(ONTVANGEN EN GEACCEPTEERDE DECLARATIES 
 M.B.T. 2020 EN OUDER)</t>
  </si>
  <si>
    <t xml:space="preserve"> KOSTEN PER RUBRIEK OF CODENUMMER 
 (KOSTEN INCLUSIEF BALANSPOST) 2022</t>
  </si>
  <si>
    <t xml:space="preserve"> 801.1 Meerkosten Corona, indirect</t>
  </si>
  <si>
    <t xml:space="preserve"> 801.2 Meerkosten Corona, toeslagen</t>
  </si>
  <si>
    <t xml:space="preserve"> 802.1 Meerkosten Corona, indirect</t>
  </si>
  <si>
    <t xml:space="preserve"> 802.2 Meerkosten Corona, toeslagen</t>
  </si>
  <si>
    <t xml:space="preserve"> 803.1 Meerkosten Corona, indirect</t>
  </si>
  <si>
    <t xml:space="preserve"> 803.2 Meerkosten Corona, toeslagen</t>
  </si>
  <si>
    <t xml:space="preserve"> 804.1 Meerkosten Corona, indirect</t>
  </si>
  <si>
    <t xml:space="preserve"> 804.2 Meerkosten Corona, toeslagen</t>
  </si>
  <si>
    <t xml:space="preserve"> 805.1 Meerkosten Corona, indirect</t>
  </si>
  <si>
    <t xml:space="preserve"> 805.2 Meerkosten Corona, toeslagen</t>
  </si>
  <si>
    <t xml:space="preserve"> 806.1 Meerkosten Corona, indirect</t>
  </si>
  <si>
    <t xml:space="preserve"> 806.2 Meerkosten Corona, toeslagen</t>
  </si>
  <si>
    <t xml:space="preserve"> 807.2 Meerkosten Corona, toeslagen</t>
  </si>
  <si>
    <t xml:space="preserve"> 807.1 Meerkosten Corona, indirect</t>
  </si>
  <si>
    <t xml:space="preserve"> 808.1 Meerkosten Corona, indirect</t>
  </si>
  <si>
    <t xml:space="preserve"> 808.2 Meerkosten Corona, toeslagen</t>
  </si>
  <si>
    <t xml:space="preserve"> 650.1 Opbrengstenverrekeningen regionale ambulancevoorzieningen</t>
  </si>
  <si>
    <t xml:space="preserve"> 809.2 Meerkosten Corona, toeslagen</t>
  </si>
  <si>
    <t xml:space="preserve"> 809.1 Meerkosten Corona, indirect</t>
  </si>
  <si>
    <t xml:space="preserve"> 666 1.1 Kosten consulten GGZ</t>
  </si>
  <si>
    <t xml:space="preserve"> 667 Kosten intramuraal verblijf GGZ</t>
  </si>
  <si>
    <t xml:space="preserve"> 668 overige prestaties GGZ</t>
  </si>
  <si>
    <t xml:space="preserve"> 810.1 Meerkosten Corona, indirect</t>
  </si>
  <si>
    <t xml:space="preserve"> 810.2 Meerkosten Corona, toeslagen</t>
  </si>
  <si>
    <t xml:space="preserve"> 811.1.1 Meerkosten Corona indirect en toeslagen</t>
  </si>
  <si>
    <t xml:space="preserve"> 811.1.2 Meerkosten Corona indirect en toeslagen</t>
  </si>
  <si>
    <t xml:space="preserve"> 811.2.1 Meerkosten Corona indirect en toeslagen</t>
  </si>
  <si>
    <t xml:space="preserve"> 811.2.2 Meerkosten Corona indirect en toeslagen</t>
  </si>
  <si>
    <t xml:space="preserve"> 811.3.1 Meerkosten Corona indirect en toeslagen</t>
  </si>
  <si>
    <t xml:space="preserve"> 811.3.2 Meerkosten Corona indirect en toeslagen</t>
  </si>
  <si>
    <t xml:space="preserve"> 812.1 Meerkosten Corona indirect en toeslagen</t>
  </si>
  <si>
    <t xml:space="preserve"> 812.2 Meerkosten Corona indirect en toeslagen</t>
  </si>
  <si>
    <t xml:space="preserve"> 813.2 Meerkosten Corona indirect en toeslagen</t>
  </si>
  <si>
    <t xml:space="preserve"> 813.1 Meerkosten Corona indirect en toeslagen</t>
  </si>
  <si>
    <t xml:space="preserve">     ● Informatie risicoverevening (pagina 1 t/m 2)</t>
  </si>
  <si>
    <t xml:space="preserve">     ● Specificaties van kosten en productie (pagina 1 t/m 3)</t>
  </si>
  <si>
    <t xml:space="preserve"> Generalistische Geneeskundige  Zorg Specifieke Patiëntgroepen (GZSP)</t>
  </si>
  <si>
    <t>Ontvangen en geaccepteerde declaraties m.b.t. 2022 en ouder</t>
  </si>
  <si>
    <t xml:space="preserve"> 665 Generalistische basis GGZ</t>
  </si>
  <si>
    <t>STAD HOLLAND</t>
  </si>
  <si>
    <t>KOSTEN PER CODENUMMER 
(ONTVANGEN EN GEACCEPTEERDE DECLARATIES 
 T/M 2e kwartaal 2022)</t>
  </si>
  <si>
    <t>KOSTEN PER CODENUMMER
(ONTVANGEN EN GEACCEPTEERDE DECLARATIES 
T/M 2e kwartaal 2022)</t>
  </si>
  <si>
    <t>zvkx01_c8011__TY0V01</t>
  </si>
  <si>
    <t>*=Kostenverzamelstaat!$I$25</t>
  </si>
  <si>
    <t>Huisartsen- Meerkosten Corona indirect- incl balans</t>
  </si>
  <si>
    <t>c8011</t>
  </si>
  <si>
    <t>zvkx01_a8011__TY0V01</t>
  </si>
  <si>
    <t>*=Kostenverzamelstaat!$J$25</t>
  </si>
  <si>
    <t>Huisartsen- Meerkosten Corona indirect- geaccepteerd</t>
  </si>
  <si>
    <t>a8011</t>
  </si>
  <si>
    <t>zvkx01_c8011__TY2V01</t>
  </si>
  <si>
    <t>*=Kostenverzamelstaat!$M$25</t>
  </si>
  <si>
    <t>zvkx01_a8011__TY2V01</t>
  </si>
  <si>
    <t>*=Kostenverzamelstaat!$N$25</t>
  </si>
  <si>
    <t>zvkx01_c8012__TY0V01</t>
  </si>
  <si>
    <t>*=Kostenverzamelstaat!$I$26</t>
  </si>
  <si>
    <t>Huisartsen- Meerkosten Corona toeslagen- incl balans</t>
  </si>
  <si>
    <t>c8012</t>
  </si>
  <si>
    <t>zvkx01_a8012__TY0V01</t>
  </si>
  <si>
    <t>*=Kostenverzamelstaat!$J$26</t>
  </si>
  <si>
    <t>Huisartsen- Meerkosten Corona toeslagen- geaccepteerd</t>
  </si>
  <si>
    <t>a8012</t>
  </si>
  <si>
    <t>zvkx01_c8012__TY2V01</t>
  </si>
  <si>
    <t>*=Kostenverzamelstaat!$M$26</t>
  </si>
  <si>
    <t>zvkx01_a8012__TY2V01</t>
  </si>
  <si>
    <t>*=Kostenverzamelstaat!$N$26</t>
  </si>
  <si>
    <t>zvkx01_c821__TY2V01</t>
  </si>
  <si>
    <t>*=Kostenverzamelstaat!$M$27</t>
  </si>
  <si>
    <t>zvkx01_a821__TY2V01</t>
  </si>
  <si>
    <t>*=Kostenverzamelstaat!$N$27</t>
  </si>
  <si>
    <t>zvkx02_c8021__TY0V01</t>
  </si>
  <si>
    <t>*=Kostenverzamelstaat!$I$32</t>
  </si>
  <si>
    <t>Farmaceutische hulp- Meerkosten Corona indirect- incl balans</t>
  </si>
  <si>
    <t>c8021</t>
  </si>
  <si>
    <t>zvkx02_a8021__TY0V01</t>
  </si>
  <si>
    <t>*=Kostenverzamelstaat!$J$32</t>
  </si>
  <si>
    <t>Farmaceutische hulp- Meerkosten Corona indirect- geaccepteerd</t>
  </si>
  <si>
    <t>a8021</t>
  </si>
  <si>
    <t>zvkx02_c8021__TY2V01</t>
  </si>
  <si>
    <t>*=Kostenverzamelstaat!$M$32</t>
  </si>
  <si>
    <t>zvkx02_a8021__TY2V01</t>
  </si>
  <si>
    <t>*=Kostenverzamelstaat!$N$32</t>
  </si>
  <si>
    <t>zvkx02_c8022__TY0V01</t>
  </si>
  <si>
    <t>*=Kostenverzamelstaat!$I$33</t>
  </si>
  <si>
    <t>Farmaceutische hulp- Meerkosten Corona toeslagen- incl balans</t>
  </si>
  <si>
    <t>c8022</t>
  </si>
  <si>
    <t>zvkx02_a8022__TY0V01</t>
  </si>
  <si>
    <t>*=Kostenverzamelstaat!$J$33</t>
  </si>
  <si>
    <t>Farmaceutische hulp- Meerkosten Corona toeslagen- geaccepteerd</t>
  </si>
  <si>
    <t>a8022</t>
  </si>
  <si>
    <t>zvkx02_c8022__TY2V01</t>
  </si>
  <si>
    <t>*=Kostenverzamelstaat!$M$33</t>
  </si>
  <si>
    <t>zvkx02_a8022__TY2V01</t>
  </si>
  <si>
    <t>*=Kostenverzamelstaat!$N$33</t>
  </si>
  <si>
    <t>zvkx02_c822__TY2V01</t>
  </si>
  <si>
    <t>*=Kostenverzamelstaat!$M$34</t>
  </si>
  <si>
    <t>zvkx02_a822__TY2V01</t>
  </si>
  <si>
    <t>*=Kostenverzamelstaat!$N$34</t>
  </si>
  <si>
    <t>zvkx03_c8031__TY0V01</t>
  </si>
  <si>
    <t>*=Kostenverzamelstaat!$I$39</t>
  </si>
  <si>
    <t>Verpleging en verzorging- Meerkosten Corona indirect- incl balans</t>
  </si>
  <si>
    <t>c8031</t>
  </si>
  <si>
    <t>*=Kostenverzamelstaat!$J$39</t>
  </si>
  <si>
    <t>Verpleging en verzorging- Meerkosten Corona indirect- geaccepteerd</t>
  </si>
  <si>
    <t>a8031</t>
  </si>
  <si>
    <t>zvkx03_c8031__TY2V01</t>
  </si>
  <si>
    <t>*=Kostenverzamelstaat!$M$39</t>
  </si>
  <si>
    <t>zvkx03_a8031__TY2V01</t>
  </si>
  <si>
    <t>*=Kostenverzamelstaat!$N$39</t>
  </si>
  <si>
    <t>zvkx03_c8032__TY0V01</t>
  </si>
  <si>
    <t>*=Kostenverzamelstaat!$I$40</t>
  </si>
  <si>
    <t>Verpleging en verzorging- Meerkosten Corona toeslagen- incl balans</t>
  </si>
  <si>
    <t>c8032</t>
  </si>
  <si>
    <t>zvkx03_a8032__TY0V01</t>
  </si>
  <si>
    <t>*=Kostenverzamelstaat!$J$40</t>
  </si>
  <si>
    <t>Verpleging en verzorging- Meerkosten Corona toeslagen- geaccepteerd</t>
  </si>
  <si>
    <t>a8032</t>
  </si>
  <si>
    <t>zvkx03_c8032__TY2V01</t>
  </si>
  <si>
    <t>*=Kostenverzamelstaat!$M$40</t>
  </si>
  <si>
    <t>zvkx03_a8032__TY2V01</t>
  </si>
  <si>
    <t>*=Kostenverzamelstaat!$N$40</t>
  </si>
  <si>
    <t>zvkx03_c823__TY2V01</t>
  </si>
  <si>
    <t>*=Kostenverzamelstaat!$M$41</t>
  </si>
  <si>
    <t>zvkx03_a823__TY2V01</t>
  </si>
  <si>
    <t>*=Kostenverzamelstaat!$N$41</t>
  </si>
  <si>
    <t>zvkx04_c8041__TY0V01</t>
  </si>
  <si>
    <t>*=Kostenverzamelstaat!$I$48</t>
  </si>
  <si>
    <t>Mondzorg- Meerkosten Corona indirect-  incl balans</t>
  </si>
  <si>
    <t>c8041</t>
  </si>
  <si>
    <t>zvkx04_a8041__TY0V01</t>
  </si>
  <si>
    <t>*=Kostenverzamelstaat!$J$48</t>
  </si>
  <si>
    <t>Mondzorg- Meerkosten Corona indirect- geaccepteerd</t>
  </si>
  <si>
    <t>a8041</t>
  </si>
  <si>
    <t>zvkx04_c8041__TY2V01</t>
  </si>
  <si>
    <t>*=Kostenverzamelstaat!$M$48</t>
  </si>
  <si>
    <t>zvkx04_a8041__TY2V01</t>
  </si>
  <si>
    <t>*=Kostenverzamelstaat!$N48</t>
  </si>
  <si>
    <t>zvkx04_c8042__TY0V01</t>
  </si>
  <si>
    <t>*=Kostenverzamelstaat!$I$49</t>
  </si>
  <si>
    <t>Mondzorg- Meerkosten Corona toeslagen- incl balans</t>
  </si>
  <si>
    <t>c8042</t>
  </si>
  <si>
    <t>zvkx04_a8042__TY0V01</t>
  </si>
  <si>
    <t>*=Kostenverzamelstaat!$J$49</t>
  </si>
  <si>
    <t>Mondzorg- Meerkosten Corona toeslagen- geaccepteerd</t>
  </si>
  <si>
    <t>a8042</t>
  </si>
  <si>
    <t>zvkx04_c8042__TY2V01</t>
  </si>
  <si>
    <t>*=Kostenverzamelstaat!$M$49</t>
  </si>
  <si>
    <t>zvkx04_a8042__TY2V01</t>
  </si>
  <si>
    <t>*=Kostenverzamelstaat!$N49</t>
  </si>
  <si>
    <t>zvkx04_c824__TY2V01</t>
  </si>
  <si>
    <t>*=Kostenverzamelstaat!$M$50</t>
  </si>
  <si>
    <t>zvkx04_a824__TY2V01</t>
  </si>
  <si>
    <t>*=Kostenverzamelstaat!$N$50</t>
  </si>
  <si>
    <t>zvkx05_c582__TY2V01</t>
  </si>
  <si>
    <t>*=Kostenverzamelstaat!$M$54</t>
  </si>
  <si>
    <t>zvkx05_a582__TY2V01</t>
  </si>
  <si>
    <t>*=Kostenverzamelstaat!$N$54</t>
  </si>
  <si>
    <t>zvkx05_c8051__TY0V01</t>
  </si>
  <si>
    <t>*=Kostenverzamelstaat!$I$56</t>
  </si>
  <si>
    <t>Verloskundige hulp- Meerkosten Corona indirect- incl balans</t>
  </si>
  <si>
    <t>c8051</t>
  </si>
  <si>
    <t>zvkx05_a8051__TY0V01</t>
  </si>
  <si>
    <t>*=Kostenverzamelstaat!$J$56</t>
  </si>
  <si>
    <t>Verloskundige hulp- Meerkosten Corona indirect- geaccepteerd</t>
  </si>
  <si>
    <t>a8051</t>
  </si>
  <si>
    <t>zvkx05_c8051__TY2V01</t>
  </si>
  <si>
    <t>*=Kostenverzamelstaat!$M$56</t>
  </si>
  <si>
    <t>zvkx05_a8051__TY2V01</t>
  </si>
  <si>
    <t>*=Kostenverzamelstaat!$N$56</t>
  </si>
  <si>
    <t>zvkx05_c8052__TY0V01</t>
  </si>
  <si>
    <t>*=Kostenverzamelstaat!$I$57</t>
  </si>
  <si>
    <t>Verloskundige hulp- Meerkosten Corona toeslagen- incl balans</t>
  </si>
  <si>
    <t>c8052</t>
  </si>
  <si>
    <t>zvkx05_a8052__TY0V01</t>
  </si>
  <si>
    <t>*=Kostenverzamelstaat!$J$57</t>
  </si>
  <si>
    <t>Verloskundige hulp- Meerkosten Corona toeslagen- geaccepteerd</t>
  </si>
  <si>
    <t>a8052</t>
  </si>
  <si>
    <t>zvkx05_c8052__TY2V01</t>
  </si>
  <si>
    <t>*=Kostenverzamelstaat!$M$57</t>
  </si>
  <si>
    <t>zvkx05_a8052__TY2V01</t>
  </si>
  <si>
    <t>*=Kostenverzamelstaat!$N$57</t>
  </si>
  <si>
    <t>zvkx05_c825__TY2V01</t>
  </si>
  <si>
    <t>*=Kostenverzamelstaat!$M$58</t>
  </si>
  <si>
    <t>zvkx05_a825__TY2V01</t>
  </si>
  <si>
    <t>*=Kostenverzamelstaat!$N$58</t>
  </si>
  <si>
    <t>zvkx06_c8061__TY0V01</t>
  </si>
  <si>
    <t>*=Kostenverzamelstaat!$I$81</t>
  </si>
  <si>
    <t>c8061</t>
  </si>
  <si>
    <t>zvkx06_a8061__TY0V01</t>
  </si>
  <si>
    <t>*=Kostenverzamelstaat!$J$81</t>
  </si>
  <si>
    <t>a8061</t>
  </si>
  <si>
    <t>zvkx06_c8061__TY2V01</t>
  </si>
  <si>
    <t>*=Kostenverzamelstaat!$M$81</t>
  </si>
  <si>
    <t>zvkx06_a8061__TY2V01</t>
  </si>
  <si>
    <t>*=Kostenverzamelstaat!$N$81</t>
  </si>
  <si>
    <t>zvkx06_c8062__TY0V01</t>
  </si>
  <si>
    <t>*=Kostenverzamelstaat!$I$82</t>
  </si>
  <si>
    <t>c8062</t>
  </si>
  <si>
    <t>zvkx06_a8062__TY0V01</t>
  </si>
  <si>
    <t>*=Kostenverzamelstaat!$J$82</t>
  </si>
  <si>
    <t>a8062</t>
  </si>
  <si>
    <t>zvkx06_c8062__TY2V01</t>
  </si>
  <si>
    <t>*=Kostenverzamelstaat!$M$82</t>
  </si>
  <si>
    <t>zvkx06_a8062__TY2V01</t>
  </si>
  <si>
    <t>*=Kostenverzamelstaat!$N$82</t>
  </si>
  <si>
    <t>zvkx06_c826__TY2V01</t>
  </si>
  <si>
    <t>*=Kostenverzamelstaat!$M$83</t>
  </si>
  <si>
    <t>zvkx06_a826__TY2V01</t>
  </si>
  <si>
    <t>*=Kostenverzamelstaat!$N$83</t>
  </si>
  <si>
    <t>paramedische hulp- fysiotherapie- incl balans</t>
  </si>
  <si>
    <t>paramedische hulp- fysiotherapie- geaccepteerd</t>
  </si>
  <si>
    <t>paramedische hulp- Mensendieck/Cesar- incl balans</t>
  </si>
  <si>
    <t>paramedische hulp- Mensendieck/Cesar- geaccepteerd</t>
  </si>
  <si>
    <t>paramedische hulp- logopedie- incl balans</t>
  </si>
  <si>
    <t>paramedische hulp- logopedie- geaccepteerd</t>
  </si>
  <si>
    <t>paramedische hulp- ergotherapie- incl balans</t>
  </si>
  <si>
    <t>paramedische hulp- ergotherapie- geaccepteerd</t>
  </si>
  <si>
    <t>paramedische hulp- dieetadvisering- incl balans</t>
  </si>
  <si>
    <t>paramedische hulp- dieetadvisering- geaccepteerd</t>
  </si>
  <si>
    <t>paramedische hulp- GLI-  incl balans</t>
  </si>
  <si>
    <t>paramedische hulp- GLI- geaccepteerd</t>
  </si>
  <si>
    <t>zvkx07_c626__TY2V01</t>
  </si>
  <si>
    <t>*=Kostenverzamelstaat!$M$91</t>
  </si>
  <si>
    <t>zvkx07_a626__TY2V01</t>
  </si>
  <si>
    <t>*=Kostenverzamelstaat!$N$91</t>
  </si>
  <si>
    <t>zvkx07_c8071__TY0V01</t>
  </si>
  <si>
    <t>*=Kostenverzamelstaat!$I$93</t>
  </si>
  <si>
    <t>paramedische hulp-  Meerkosten Corona indirect- incl balans</t>
  </si>
  <si>
    <t>c8071</t>
  </si>
  <si>
    <t>zvkx07_a8071__TY0V01</t>
  </si>
  <si>
    <t>*=Kostenverzamelstaat!$J$93</t>
  </si>
  <si>
    <t>paramedische hulp-  Meerkosten Corona indirect- geaccepteerd</t>
  </si>
  <si>
    <t>a8071</t>
  </si>
  <si>
    <t>zvkx07_c8071__TY2V01</t>
  </si>
  <si>
    <t>*=Kostenverzamelstaat!$M$93</t>
  </si>
  <si>
    <t>zvkx07_a8071__TY2V01</t>
  </si>
  <si>
    <t>*=Kostenverzamelstaat!$N$93</t>
  </si>
  <si>
    <t>zvkx07_c8072__TY0V01</t>
  </si>
  <si>
    <t>*=Kostenverzamelstaat!$I$94</t>
  </si>
  <si>
    <t>paramedische hulp-  Meerkosten Corona toeslagen- incl balans</t>
  </si>
  <si>
    <t>c8072</t>
  </si>
  <si>
    <t>zvkx07_a8072__TY0V01</t>
  </si>
  <si>
    <t>*=Kostenverzamelstaat!$J$94</t>
  </si>
  <si>
    <t>paramedische hulp-  Meerkosten Corona toeslagen- geaccepteerd</t>
  </si>
  <si>
    <t>a8072</t>
  </si>
  <si>
    <t>zvkx07_c8072__TY2V01</t>
  </si>
  <si>
    <t>*=Kostenverzamelstaat!$M$94</t>
  </si>
  <si>
    <t>zvkx07_a8072__TY2V01</t>
  </si>
  <si>
    <t>*=Kostenverzamelstaat!$N$94</t>
  </si>
  <si>
    <t>paramedische hulp-Netto continuïteitsbijdrage Corona (basisverzekering)- incl balans</t>
  </si>
  <si>
    <t>paramedische hulp-Netto continuïteitsbijdrage Corona (basisverzekering)- geaccepteerd</t>
  </si>
  <si>
    <t>zvkx07_c827__TY2V01</t>
  </si>
  <si>
    <t>*=Kostenverzamelstaat!$M$95</t>
  </si>
  <si>
    <t>zvkx07_a827__TY2V01</t>
  </si>
  <si>
    <t>*=Kostenverzamelstaat!$N$95</t>
  </si>
  <si>
    <t>zvkx08_c8081__TY0V01</t>
  </si>
  <si>
    <t>*=Kostenverzamelstaat!$I$100</t>
  </si>
  <si>
    <t>Hulpmiddelen-  Meerkosten Corona indirect- incl balans</t>
  </si>
  <si>
    <t>c8081</t>
  </si>
  <si>
    <t>zvkx08_a8081__TY0V01</t>
  </si>
  <si>
    <t>*=Kostenverzamelstaat!$J$100</t>
  </si>
  <si>
    <t>Hulpmiddelen-  Meerkosten Corona indirect- geaccepteerd</t>
  </si>
  <si>
    <t>a8081</t>
  </si>
  <si>
    <t>zvkx08_c8081__TY2V01</t>
  </si>
  <si>
    <t>*=Kostenverzamelstaat!$M$100</t>
  </si>
  <si>
    <t>zvkx08_a8081__TY2V01</t>
  </si>
  <si>
    <t>*=Kostenverzamelstaat!$N$100</t>
  </si>
  <si>
    <t>zvkx08_c8082__TY0V01</t>
  </si>
  <si>
    <t>*=Kostenverzamelstaat!$I$101</t>
  </si>
  <si>
    <t>Hulpmiddelen-  Meerkosten Corona toeslagen- incl balans</t>
  </si>
  <si>
    <t>c8082</t>
  </si>
  <si>
    <t>zvkx08_a8082__TY0V01</t>
  </si>
  <si>
    <t>*=Kostenverzamelstaat!$J$101</t>
  </si>
  <si>
    <t>Hulpmiddelen-  Meerkosten Corona toeslagen- geaccepteerd</t>
  </si>
  <si>
    <t>a8082</t>
  </si>
  <si>
    <t>zvkx08_c8082__TY2V01</t>
  </si>
  <si>
    <t>*=Kostenverzamelstaat!$M$101</t>
  </si>
  <si>
    <t>zvkx08_a8082__TY2V01</t>
  </si>
  <si>
    <t>*=Kostenverzamelstaat!$N$101</t>
  </si>
  <si>
    <t>zvkx08_c828__TY2V01</t>
  </si>
  <si>
    <t>*=Kostenverzamelstaat!$M$102</t>
  </si>
  <si>
    <t>zvkx08_a828__TY2V01</t>
  </si>
  <si>
    <t>*=Kostenverzamelstaat!$N$102</t>
  </si>
  <si>
    <t>zvkx09_c8091__TY0V01</t>
  </si>
  <si>
    <t>*=Kostenverzamelstaat!$I$109</t>
  </si>
  <si>
    <t>Ziekenvervoer-  Meerkosten Corona indirect- incl balans</t>
  </si>
  <si>
    <t>c8091</t>
  </si>
  <si>
    <t>zvkx09_a8091__TY0V01</t>
  </si>
  <si>
    <t>*=Kostenverzamelstaat!$J$109</t>
  </si>
  <si>
    <t>Ziekenvervoer-  Meerkosten Corona indirect- geaccepteerd</t>
  </si>
  <si>
    <t>a8092</t>
  </si>
  <si>
    <t>zvkx09_c8091__TY2V01</t>
  </si>
  <si>
    <t>*=Kostenverzamelstaat!$M$109</t>
  </si>
  <si>
    <t>zvkx09_a8091__TY2V01</t>
  </si>
  <si>
    <t>*=Kostenverzamelstaat!$N$109</t>
  </si>
  <si>
    <t>zvkx09_c8092__TY0V01</t>
  </si>
  <si>
    <t>*=Kostenverzamelstaat!$I$110</t>
  </si>
  <si>
    <t>Ziekenvervoer-  Meerkosten Corona toeslagen- incl balans</t>
  </si>
  <si>
    <t>zvkx09_a8092__TY0V01</t>
  </si>
  <si>
    <t>*=Kostenverzamelstaat!$J$110</t>
  </si>
  <si>
    <t>Ziekenvervoer-  Meerkosten Corona toeslagen- geaccepteerd</t>
  </si>
  <si>
    <t>zvkx09_c8092__TY2V01</t>
  </si>
  <si>
    <t>*=Kostenverzamelstaat!$M$110</t>
  </si>
  <si>
    <t>zvkx09_a8092__TY2V01</t>
  </si>
  <si>
    <t>*=Kostenverzamelstaat!$N$110</t>
  </si>
  <si>
    <t>zvkx09_c829__TY1V01</t>
  </si>
  <si>
    <t>zvkx09_a829__TY1V01</t>
  </si>
  <si>
    <t>zvkx09_c829__TY2V01</t>
  </si>
  <si>
    <t>*=Kostenverzamelstaat!$M$111</t>
  </si>
  <si>
    <t>zvkx09_a829__TY2V01</t>
  </si>
  <si>
    <t>*=Kostenverzamelstaat!$N$111</t>
  </si>
  <si>
    <t>zvkx10_c666__TY0V01</t>
  </si>
  <si>
    <t>*=Kostenverzamelstaat!$I$128</t>
  </si>
  <si>
    <t>Geneeskundige GGZ- consulten GGZ- incl balans</t>
  </si>
  <si>
    <t>c666</t>
  </si>
  <si>
    <t>zvkx10_a666__TY0V01</t>
  </si>
  <si>
    <t>*=Kostenverzamelstaat!$J$128</t>
  </si>
  <si>
    <t>Geneeskundige GGZ- consulten GGZ- geaccepteerd</t>
  </si>
  <si>
    <t>a666</t>
  </si>
  <si>
    <t>zvkx10_c667__TY0V01</t>
  </si>
  <si>
    <t>*=Kostenverzamelstaat!$I$129</t>
  </si>
  <si>
    <t>Geneeskundige GGZ- intramuraal verblijf GGZ- incl balans</t>
  </si>
  <si>
    <t>c667</t>
  </si>
  <si>
    <t>zvkx10_a667__TY0V01</t>
  </si>
  <si>
    <t>*=Kostenverzamelstaat!$J$129</t>
  </si>
  <si>
    <t>Geneeskundige GGZ- intramuraal verblijf GGZ- geaccepteerd</t>
  </si>
  <si>
    <t>a667</t>
  </si>
  <si>
    <t>zvkx10_c668__TY0V01</t>
  </si>
  <si>
    <t>*=Kostenverzamelstaat!$I$130</t>
  </si>
  <si>
    <t>Geneeskundige GGZ- overige prestaties GGZ- incl balans</t>
  </si>
  <si>
    <t>c668</t>
  </si>
  <si>
    <t>zvkx10_a668__TY0V01</t>
  </si>
  <si>
    <t>*=Kostenverzamelstaat!$J$130</t>
  </si>
  <si>
    <t>Geneeskundige GGZ- overige prestaties GGZ- geaccepteerd</t>
  </si>
  <si>
    <t>a668</t>
  </si>
  <si>
    <t>zvkx10_c8101__TY0V01</t>
  </si>
  <si>
    <t>Geneeskundige GGZ-  Meerkosten Corona indirect- incl balans</t>
  </si>
  <si>
    <t>c8101</t>
  </si>
  <si>
    <t>zvkx10_a8101__TY0V01</t>
  </si>
  <si>
    <t>Geneeskundige GGZ-  Meerkosten Corona indirect- geaccepteerd</t>
  </si>
  <si>
    <t>a8101</t>
  </si>
  <si>
    <t>zvkx10_c8101__TY2V01</t>
  </si>
  <si>
    <t>zvkx10_a8101__TY2V01</t>
  </si>
  <si>
    <t>zvkx10_c8102__TY0V01</t>
  </si>
  <si>
    <t>*=Kostenverzamelstaat!$I$133</t>
  </si>
  <si>
    <t>Geneeskundige GGZ-  Meerkosten Corona toeslagen- incl balans</t>
  </si>
  <si>
    <t>c8102</t>
  </si>
  <si>
    <t>zvkx10_a8102__TY0V01</t>
  </si>
  <si>
    <t>*=Kostenverzamelstaat!$J$133</t>
  </si>
  <si>
    <t>Geneeskundige GGZ-  Meerkosten Corona toeslagen- geaccepteerd</t>
  </si>
  <si>
    <t>a8102</t>
  </si>
  <si>
    <t>zvkx10_c8102__TY2V01</t>
  </si>
  <si>
    <t>*=Kostenverzamelstaat!$M$133</t>
  </si>
  <si>
    <t>*=Kostenverzamelstaat!$N$133</t>
  </si>
  <si>
    <t>Geneeskundige GGZ- Netto continuïteitsbijdrage Corona (basisverzekering)-  incl balans</t>
  </si>
  <si>
    <t>*=Kostenverzamelstaat!$I$135</t>
  </si>
  <si>
    <t>*=Kostenverzamelstaat!$J$135</t>
  </si>
  <si>
    <t>*=Kostenverzamelstaat!$M$135</t>
  </si>
  <si>
    <t>*=Kostenverzamelstaat!$N$135</t>
  </si>
  <si>
    <t>*=Kostenverzamelstaat!$I$137</t>
  </si>
  <si>
    <t>*=Kostenverzamelstaat!$J$137</t>
  </si>
  <si>
    <t>*=Kostenverzamelstaat!$K$137</t>
  </si>
  <si>
    <t>*=Kostenverzamelstaat!$L$137</t>
  </si>
  <si>
    <t>*=Kostenverzamelstaat!$M$137</t>
  </si>
  <si>
    <t>*=Kostenverzamelstaat!$N$137</t>
  </si>
  <si>
    <t>zvkx11_c81111__TY0V01</t>
  </si>
  <si>
    <t>Geriatische revalidatiezorg- GRZ-  Meerkosten Corona indirect- incl balans</t>
  </si>
  <si>
    <t>c81111</t>
  </si>
  <si>
    <t>zvkx11_a81111__TY0V01</t>
  </si>
  <si>
    <t>Geriatische revalidatiezorg- GRZ-  Meerkosten Corona indirect- geaccepteerd</t>
  </si>
  <si>
    <t>a81111</t>
  </si>
  <si>
    <t>zvkx11_c81111__TY2V01</t>
  </si>
  <si>
    <t>zvkx11_a81111__TY2V01</t>
  </si>
  <si>
    <t>zvkx11_c81112__TY0V01</t>
  </si>
  <si>
    <t>*=Kostenverzamelstaat!$I$140</t>
  </si>
  <si>
    <t>Geriatische revalidatiezorg- GRZ-  Meerkosten Corona toeslagen- incl balans</t>
  </si>
  <si>
    <t>c81112</t>
  </si>
  <si>
    <t>zvkx11_a81112__TY0V01</t>
  </si>
  <si>
    <t>*=Kostenverzamelstaat!$J$140</t>
  </si>
  <si>
    <t>Geriatische revalidatiezorg- GRZ-  Meerkosten Corona toeslagen- geaccepteerd</t>
  </si>
  <si>
    <t>a81112</t>
  </si>
  <si>
    <t>zvkx11_c81112__TY2V01</t>
  </si>
  <si>
    <t>*=Kostenverzamelstaat!$M$140</t>
  </si>
  <si>
    <t>zvkx11_a81112__TY2V01</t>
  </si>
  <si>
    <t>*=Kostenverzamelstaat!$N$140</t>
  </si>
  <si>
    <t>*=Kostenverzamelstaat!$K$141</t>
  </si>
  <si>
    <t>*=Kostenverzamelstaat!$L$141</t>
  </si>
  <si>
    <t>zvkx11_c8311__TY2V01</t>
  </si>
  <si>
    <t>*=Kostenverzamelstaat!$M$141</t>
  </si>
  <si>
    <t>zvkx11_a8311__TY2V01</t>
  </si>
  <si>
    <t>*=Kostenverzamelstaat!$N$141</t>
  </si>
  <si>
    <t>*=Kostenverzamelstaat!$I$142</t>
  </si>
  <si>
    <t>*=Kostenverzamelstaat!$J$142</t>
  </si>
  <si>
    <t>*=Kostenverzamelstaat!$K$142</t>
  </si>
  <si>
    <t>*=Kostenverzamelstaat!$L$142</t>
  </si>
  <si>
    <t>*=Kostenverzamelstaat!$M$142</t>
  </si>
  <si>
    <t>*=Kostenverzamelstaat!$N$142</t>
  </si>
  <si>
    <t>zvkx11_c81121__TY0V01</t>
  </si>
  <si>
    <t>Geriatische revalidatiezorg- Eerstelijnsverblijf-  Meerkosten Corona indirect- incl balans</t>
  </si>
  <si>
    <t>c81121</t>
  </si>
  <si>
    <t>zvkx11_a81121__TY0V01</t>
  </si>
  <si>
    <t>Geriatische revalidatiezorg- Eerstelijnsverblijf- Meerkosten Corona indirect- geaccepteerd</t>
  </si>
  <si>
    <t>a81121</t>
  </si>
  <si>
    <t>zvkx11_c81121__TY2V01</t>
  </si>
  <si>
    <t>*=Kostenverzamelstaat!$M$144</t>
  </si>
  <si>
    <t>zvkx11_a81121__TY2V01</t>
  </si>
  <si>
    <t>*=Kostenverzamelstaat!$N$144</t>
  </si>
  <si>
    <t>zvkx11_c81122__TY0V01</t>
  </si>
  <si>
    <t>*=Kostenverzamelstaat!$I$145</t>
  </si>
  <si>
    <t>Geriatische revalidatiezorg- Eerstelijnsverblijf-  Meerkosten Corona toeslagen- incl balans</t>
  </si>
  <si>
    <t>c81122</t>
  </si>
  <si>
    <t>zvkx11_a81122__TY0V01</t>
  </si>
  <si>
    <t>*=Kostenverzamelstaat!$J$145</t>
  </si>
  <si>
    <t>Geriatische revalidatiezorg- Eerstelijnsverblijf- Meerkosten Corona toeslagen-geaccepteerd</t>
  </si>
  <si>
    <t>a81122</t>
  </si>
  <si>
    <t>zvkx11_c81122__TY2V01</t>
  </si>
  <si>
    <t>*=Kostenverzamelstaat!$M$145</t>
  </si>
  <si>
    <t>zvkx11_a81122__TY2V01</t>
  </si>
  <si>
    <t>*=Kostenverzamelstaat!$N$145</t>
  </si>
  <si>
    <t>*=Kostenverzamelstaat!$K$146</t>
  </si>
  <si>
    <t>*=Kostenverzamelstaat!$L$146</t>
  </si>
  <si>
    <t>zvkx11_c8312__TY2V01</t>
  </si>
  <si>
    <t>*=Kostenverzamelstaat!$M$146</t>
  </si>
  <si>
    <t>zvkx11_a8312__TY2V01</t>
  </si>
  <si>
    <t>*=Kostenverzamelstaat!$N$146</t>
  </si>
  <si>
    <t>*=Kostenverzamelstaat!$I$147</t>
  </si>
  <si>
    <t>*=Kostenverzamelstaat!$J$147</t>
  </si>
  <si>
    <t>*=Kostenverzamelstaat!$K$147</t>
  </si>
  <si>
    <t>*=Kostenverzamelstaat!$L$147</t>
  </si>
  <si>
    <t>zvkx11_c672__TY2V01</t>
  </si>
  <si>
    <t>*=Kostenverzamelstaat!$M$147</t>
  </si>
  <si>
    <t>zvkx11_a672__TY2V01</t>
  </si>
  <si>
    <t>*=Kostenverzamelstaat!$N$147</t>
  </si>
  <si>
    <t>zvkx11_c81131__TY0V01</t>
  </si>
  <si>
    <t>Geriatische revalidatiezorg- GZSP- Meerkosten Corona indirect- incl balans</t>
  </si>
  <si>
    <t>c81131</t>
  </si>
  <si>
    <t>zvkx11_a81131__TY0V01</t>
  </si>
  <si>
    <t>Geriatische revalidatiezorg- GZSP-  Meerkosten Corona indirect- geaccepteerd</t>
  </si>
  <si>
    <t>a81131</t>
  </si>
  <si>
    <t>zvkx11_c81131__TY2V01</t>
  </si>
  <si>
    <t>zvkx11_a81131__TY2V01</t>
  </si>
  <si>
    <t>zvkx11_c81132__TY0V01</t>
  </si>
  <si>
    <t>*=Kostenverzamelstaat!$I$150</t>
  </si>
  <si>
    <t>Geriatische revalidatiezorg- GZSP- Meerkosten Corona toeslagen- incl balans</t>
  </si>
  <si>
    <t>c81132</t>
  </si>
  <si>
    <t>zvkx11_a81132__TY0V01</t>
  </si>
  <si>
    <t>*=Kostenverzamelstaat!$J$150</t>
  </si>
  <si>
    <t>Geriatische revalidatiezorg- GZSP-  Meerkosten Corona toeslagen- geaccepteerd</t>
  </si>
  <si>
    <t>a81132</t>
  </si>
  <si>
    <t>zvkx11_c81132__TY2V01</t>
  </si>
  <si>
    <t>*=Kostenverzamelstaat!$M$150</t>
  </si>
  <si>
    <t>zvkx11_a81132__TY2V01</t>
  </si>
  <si>
    <t>*=Kostenverzamelstaat!$N$150</t>
  </si>
  <si>
    <t>zvkx11_c8313__TY2V01</t>
  </si>
  <si>
    <t>zvkx11_a8313__TY2V01</t>
  </si>
  <si>
    <t>*=Kostenverzamelstaat!$I$152</t>
  </si>
  <si>
    <t>*=Kostenverzamelstaat!$J$152</t>
  </si>
  <si>
    <t>*=Kostenverzamelstaat!$M$152</t>
  </si>
  <si>
    <t>*=Kostenverzamelstaat!$N$152</t>
  </si>
  <si>
    <t>*=Kostenverzamelstaat!$I$154</t>
  </si>
  <si>
    <t>*=Kostenverzamelstaat!$J$154</t>
  </si>
  <si>
    <t>*=Kostenverzamelstaat!$K$154</t>
  </si>
  <si>
    <t>*=Kostenverzamelstaat!$L$154</t>
  </si>
  <si>
    <t>*=Kostenverzamelstaat!$M$154</t>
  </si>
  <si>
    <t>*=Kostenverzamelstaat!$N$154</t>
  </si>
  <si>
    <t>zvkx12_c8121__TY0V01</t>
  </si>
  <si>
    <t>Kraamzorg-  Meerkosten Corona indirect- incl balans</t>
  </si>
  <si>
    <t>c8121</t>
  </si>
  <si>
    <t>zvkx12_a8121__TY0V01</t>
  </si>
  <si>
    <t>Kraamzorg-  Meerkosten Corona indirect- geaccepteerd</t>
  </si>
  <si>
    <t>a8121</t>
  </si>
  <si>
    <t>zvkx12_c8121__TY2V01</t>
  </si>
  <si>
    <t>zvkx12_a8121__TY2V01</t>
  </si>
  <si>
    <t>zvkx12_c8122__TY0V01</t>
  </si>
  <si>
    <t>*=Kostenverzamelstaat!$I$157</t>
  </si>
  <si>
    <t>Kraamzorg-  Meerkosten Corona toeslagen- incl balans</t>
  </si>
  <si>
    <t>c8122</t>
  </si>
  <si>
    <t>zvkx12_a8122__TY0V01</t>
  </si>
  <si>
    <t>*=Kostenverzamelstaat!$J$157</t>
  </si>
  <si>
    <t>Kraamzorg-  Meerkosten Corona toeslagen- geaccepteerd</t>
  </si>
  <si>
    <t>a8122</t>
  </si>
  <si>
    <t>zvkx12_c8122__TY2V01</t>
  </si>
  <si>
    <t>*=Kostenverzamelstaat!$M$157</t>
  </si>
  <si>
    <t>zvkx12_a8122__TY2V01</t>
  </si>
  <si>
    <t>*=Kostenverzamelstaat!$N$157</t>
  </si>
  <si>
    <t>zvkx12_c832__TY2V01</t>
  </si>
  <si>
    <t>zvkx12_a832__TY2V01</t>
  </si>
  <si>
    <t>*=Kostenverzamelstaat!$I$161</t>
  </si>
  <si>
    <t>*=Kostenverzamelstaat!$J$161</t>
  </si>
  <si>
    <t>*=Kostenverzamelstaat!$M$161</t>
  </si>
  <si>
    <t>*=Kostenverzamelstaat!$N$161</t>
  </si>
  <si>
    <t>*=Kostenverzamelstaat!$I$162</t>
  </si>
  <si>
    <t>*=Kostenverzamelstaat!$J$162</t>
  </si>
  <si>
    <t>*=Kostenverzamelstaat!$K$162</t>
  </si>
  <si>
    <t>*=Kostenverzamelstaat!$L$162</t>
  </si>
  <si>
    <t>*=Kostenverzamelstaat!$M$162</t>
  </si>
  <si>
    <t>*=Kostenverzamelstaat!$N$162</t>
  </si>
  <si>
    <t>*=Kostenverzamelstaat!$I$163</t>
  </si>
  <si>
    <t>*=Kostenverzamelstaat!$J$163</t>
  </si>
  <si>
    <t>*=Kostenverzamelstaat!$K$163</t>
  </si>
  <si>
    <t>*=Kostenverzamelstaat!$L$163</t>
  </si>
  <si>
    <t>*=Kostenverzamelstaat!$M$163</t>
  </si>
  <si>
    <t>*=Kostenverzamelstaat!$N$163</t>
  </si>
  <si>
    <t>zvkx13_c8131__TY0V01</t>
  </si>
  <si>
    <t>Overige kosten-  Meerkosten Corona indirect- incl balans</t>
  </si>
  <si>
    <t>c8131</t>
  </si>
  <si>
    <t>zvkx13_a8131__TY0V01</t>
  </si>
  <si>
    <t>Overige kosten-  Meerkosten Corona indirect- geaccepteerd</t>
  </si>
  <si>
    <t>a8131</t>
  </si>
  <si>
    <t>zvkx13_c8131__TY2V01</t>
  </si>
  <si>
    <t>zvkx13_a8131__TY2V01</t>
  </si>
  <si>
    <t>zvkx13_c8132__TY0V01</t>
  </si>
  <si>
    <t>*=Kostenverzamelstaat!$I$166</t>
  </si>
  <si>
    <t>Overige kosten-  Meerkosten Corona toeslagen- incl balans</t>
  </si>
  <si>
    <t>c8132</t>
  </si>
  <si>
    <t>zvkx13_a8132__TY0V01</t>
  </si>
  <si>
    <t>*=Kostenverzamelstaat!$J$166</t>
  </si>
  <si>
    <t>Overige kosten-  Meerkosten Corona toeslagen- geaccepteerd</t>
  </si>
  <si>
    <t>a8132</t>
  </si>
  <si>
    <t>zvkx13_c8132__TY2V01</t>
  </si>
  <si>
    <t>*=Kostenverzamelstaat!$M$166</t>
  </si>
  <si>
    <t>zvkx13_a8132__TY2V01</t>
  </si>
  <si>
    <t>*=Kostenverzamelstaat!$N$166</t>
  </si>
  <si>
    <t>Overige kosten- Netto continuïteitsbijdrage Corona (basisverzekering)- geaccepteerd</t>
  </si>
  <si>
    <t>zvkx13_c833__TY2V01</t>
  </si>
  <si>
    <t>zvkx13_a833__TY2V01</t>
  </si>
  <si>
    <t>*=Kostenverzamelstaat!$I$170</t>
  </si>
  <si>
    <t>*=Kostenverzamelstaat!$J$170</t>
  </si>
  <si>
    <t>*=Kostenverzamelstaat!$K$170</t>
  </si>
  <si>
    <t>*=Kostenverzamelstaat!$L$170</t>
  </si>
  <si>
    <t>*=Kostenverzamelstaat!$M$170</t>
  </si>
  <si>
    <t>*=Kostenverzamelstaat!$N$170</t>
  </si>
  <si>
    <t>*=Kostenverzamelstaat!$I$174</t>
  </si>
  <si>
    <t>*=Kostenverzamelstaat!$J$174</t>
  </si>
  <si>
    <t>*=Kostenverzamelstaat!$K$174</t>
  </si>
  <si>
    <t>*=Kostenverzamelstaat!$L$174</t>
  </si>
  <si>
    <t>*=Kostenverzamelstaat!$M$174</t>
  </si>
  <si>
    <t>*=Kostenverzamelstaat!$N$174</t>
  </si>
  <si>
    <t>*=Kostenverzamelstaat!$I$175</t>
  </si>
  <si>
    <t>*=Kostenverzamelstaat!$J$175</t>
  </si>
  <si>
    <t>*=Kostenverzamelstaat!$K$175</t>
  </si>
  <si>
    <t>*=Kostenverzamelstaat!$L$175</t>
  </si>
  <si>
    <t>*=Kostenverzamelstaat!$M$175</t>
  </si>
  <si>
    <t>*=Kostenverzamelstaat!$N$175</t>
  </si>
  <si>
    <t>*=Kostenverzamelstaat!$I$176</t>
  </si>
  <si>
    <t>*=Kostenverzamelstaat!$J$176</t>
  </si>
  <si>
    <t>*=Kostenverzamelstaat!$K$176</t>
  </si>
  <si>
    <t>*=Kostenverzamelstaat!$L$176</t>
  </si>
  <si>
    <t>*=Kostenverzamelstaat!$M$176</t>
  </si>
  <si>
    <t>*=Kostenverzamelstaat!$N$176</t>
  </si>
  <si>
    <t>*=Kostenverzamelstaat!$I$187</t>
  </si>
  <si>
    <t>*=Kostenverzamelstaat!$J$187</t>
  </si>
  <si>
    <t>*=Kostenverzamelstaat!$K$187</t>
  </si>
  <si>
    <t>*=Kostenverzamelstaat!$L$187</t>
  </si>
  <si>
    <t>*=Kostenverzamelstaat!$M$187</t>
  </si>
  <si>
    <t>*=Kostenverzamelstaat!$N$187</t>
  </si>
  <si>
    <t>*=Kostenverzamelstaat!$I$188</t>
  </si>
  <si>
    <t>*=Kostenverzamelstaat!$J$188</t>
  </si>
  <si>
    <t>*=Kostenverzamelstaat!$K$188</t>
  </si>
  <si>
    <t>*=Kostenverzamelstaat!$L$188</t>
  </si>
  <si>
    <t>*=Kostenverzamelstaat!$M$188</t>
  </si>
  <si>
    <t>*=Kostenverzamelstaat!$N$188</t>
  </si>
  <si>
    <t>*=Kostenverzamelstaat!$I$189</t>
  </si>
  <si>
    <t>*=Kostenverzamelstaat!$J$189</t>
  </si>
  <si>
    <t>*=Kostenverzamelstaat!$K$189</t>
  </si>
  <si>
    <t>*=Kostenverzamelstaat!$L$189</t>
  </si>
  <si>
    <t>*=Kostenverzamelstaat!$M$189</t>
  </si>
  <si>
    <t>*=Kostenverzamelstaat!$N$189</t>
  </si>
  <si>
    <t>zvkx01_cc504__TY2V01</t>
  </si>
  <si>
    <t>zvkx01_ac504__TY2V01</t>
  </si>
  <si>
    <t>zvkx01_cc506__TY2V01</t>
  </si>
  <si>
    <t>zvkx01_ac506__TY2V01</t>
  </si>
  <si>
    <t>zvkx01_cc507__TY2V01</t>
  </si>
  <si>
    <t>zvkx01_ac507__TY2V01</t>
  </si>
  <si>
    <t>zvkx01_cc515__TY2V01</t>
  </si>
  <si>
    <t>zvkx01_ac515__TY2V01</t>
  </si>
  <si>
    <t>Huisartsen- Meerkosten Corona, indirect- kst Corona- incl balans</t>
  </si>
  <si>
    <t>Huisartsen- Meerkosten Corona, indirect- kst Corona- geaccepteerd</t>
  </si>
  <si>
    <t>zvkx01_cc8011__TY2V01</t>
  </si>
  <si>
    <t>zvkx01_ac8011__TY2V01</t>
  </si>
  <si>
    <t>Huisartsen- Meerkosten Corona, toeslagen- kst Corona- incl balans</t>
  </si>
  <si>
    <t>Huisartsen- Meerkosten Corona, toeslagen- kst Corona- geaccepteerd</t>
  </si>
  <si>
    <t>zvkx01_cc8012__TY2V01</t>
  </si>
  <si>
    <t>zvkx01_ac8012__TY2V01</t>
  </si>
  <si>
    <t>zvkx02_cc8021__TY1V01</t>
  </si>
  <si>
    <t>Farmaceutische hulp- Meerkosten Corona, indirect- kst Corona- incl balans</t>
  </si>
  <si>
    <t>zvkx02_ac8021__TY1V01</t>
  </si>
  <si>
    <t>Farmaceutische hulp- Meerkosten Corona, indirect- kst Corona- geaccepteerd</t>
  </si>
  <si>
    <t>zvkx02_cc8021__TY2V01</t>
  </si>
  <si>
    <t>zvkx02_ac8021__TY2V01</t>
  </si>
  <si>
    <t>zvkx02_cc8022__TY1V01</t>
  </si>
  <si>
    <t>Farmaceutische hulp- Meerkosten Corona, toeslagen- kst Corona- incl balans</t>
  </si>
  <si>
    <t>zvkx02_ac8022__TY1V01</t>
  </si>
  <si>
    <t>Farmaceutische hulp- Meerkosten Corona, toeslagen- kst Corona- geaccepteerd</t>
  </si>
  <si>
    <t>zvkx02_cc8022__TY2V01</t>
  </si>
  <si>
    <t>zvkx02_ac8022__TY2V01</t>
  </si>
  <si>
    <t>zvkx03_cc8031__TY1V01</t>
  </si>
  <si>
    <t>Verpleging en verzorging- Meerkosten Corona, indirect- kst Corona- incl balans</t>
  </si>
  <si>
    <t>zvkx03_ac8031__TY1V01</t>
  </si>
  <si>
    <t>Verpleging en verzorging- Meerkosten Corona, indirect- kst Corona- geaccepteerd</t>
  </si>
  <si>
    <t>zvkx03_cc8031__TY2V01</t>
  </si>
  <si>
    <t>zvkx03_ac8031__TY2V01</t>
  </si>
  <si>
    <t>zvkx03_cc8032__TY1V01</t>
  </si>
  <si>
    <t>Verpleging en verzorging- Meerkosten Corona, toeslagen- kst Corona- incl balans</t>
  </si>
  <si>
    <t>zvkx03_ac8032__TY1V01</t>
  </si>
  <si>
    <t>Verpleging en verzorging- Meerkosten Corona, toeslagen- kst Corona- geaccepteerd</t>
  </si>
  <si>
    <t>zvkx03_cc8032__TY2V01</t>
  </si>
  <si>
    <t>zvkx03_ac8032__TY2V01</t>
  </si>
  <si>
    <t>zvkx04_cc8041__TY1V01</t>
  </si>
  <si>
    <t>Mondzorg- Meerkosten Corona, indirect- kst Corona- incl balans</t>
  </si>
  <si>
    <t>zvkx04_ac8041__TY1V01</t>
  </si>
  <si>
    <t>Mondzorg- Meerkosten Corona, indirect- kst Corona- geaccepteerd</t>
  </si>
  <si>
    <t>zvkx04_cc8041__TY2V01</t>
  </si>
  <si>
    <t>zvkx04_ac8041__TY2V01</t>
  </si>
  <si>
    <t>zvkx04_cc8042__TY1V01</t>
  </si>
  <si>
    <t>Mondzorg- Meerkosten Corona, toeslagen- kst Corona- incl balans</t>
  </si>
  <si>
    <t>zvkx04_ac8042__TY1V01</t>
  </si>
  <si>
    <t>Mondzorg- Meerkosten Corona, toeslagen- kst Corona- geaccepteerd</t>
  </si>
  <si>
    <t>zvkx04_cc8042__TY2V01</t>
  </si>
  <si>
    <t>zvkx04_ac8042__TY2V01</t>
  </si>
  <si>
    <t>zvkx05_cc8051__TY1V01</t>
  </si>
  <si>
    <t>Verloskundige hulp- Meerkosten Corona, indirect- kst Corona- incl balans</t>
  </si>
  <si>
    <t>zvkx05_ac8051__TY1V01</t>
  </si>
  <si>
    <t>Verloskundige hulp- Meerkosten Corona, indirect- kst Corona- geaccepteerd</t>
  </si>
  <si>
    <t>zvkx05_cc8051__TY2V01</t>
  </si>
  <si>
    <t>zvkx05_ac8051__TY2V01</t>
  </si>
  <si>
    <t>zvkx05_cc8052__TY1V01</t>
  </si>
  <si>
    <t>Verloskundige hulp- Meerkosten Corona, toeslagen- kst Corona- incl balans</t>
  </si>
  <si>
    <t>zvkx05_ac8052__TY1V01</t>
  </si>
  <si>
    <t>Verloskundige hulp- Meerkosten Corona, toeslagen- kst Corona- geaccepteerd</t>
  </si>
  <si>
    <t>zvkx05_cc8052__TY2V01</t>
  </si>
  <si>
    <t>zvkx05_ac8052__TY2V01</t>
  </si>
  <si>
    <t>zvkx06_cc6122__TY2V01</t>
  </si>
  <si>
    <t>zvkx06_ac6122__TY2V01</t>
  </si>
  <si>
    <t>zvkx06_cc6131__TY2V01</t>
  </si>
  <si>
    <t>zvkx06_ac6131__TY2V01</t>
  </si>
  <si>
    <t>zvkx06_cc6151__TY2V01</t>
  </si>
  <si>
    <t>zvkx06_ac6151__TY2V01</t>
  </si>
  <si>
    <t>zvkx06_cc8061__TY1V01</t>
  </si>
  <si>
    <t>Medisch specialistische hulp- Meerkosten Corona, indirect- kst Corona- incl balans</t>
  </si>
  <si>
    <t>zvkx06_ac8061__TY1V01</t>
  </si>
  <si>
    <t>Medisch specialistische hulp- Meerkosten Corona, indirect- kst Corona- geaccepteerd</t>
  </si>
  <si>
    <t>zvkx06_cc8061__TY2V01</t>
  </si>
  <si>
    <t>zvkx06_ac8061__TY2V01</t>
  </si>
  <si>
    <t>zvkx06_cc8062__TY1V01</t>
  </si>
  <si>
    <t>Medisch specialistische hulp- Meerkosten Corona, toeslagen- kst Corona- incl balans</t>
  </si>
  <si>
    <t>zvkx06_ac8062__TY1V01</t>
  </si>
  <si>
    <t>Medisch specialistische hulp- Meerkosten Corona, toeslagen- kst Corona- geaccepteerd</t>
  </si>
  <si>
    <t>zvkx06_cc8062__TY2V01</t>
  </si>
  <si>
    <t>zvkx06_ac8062__TY2V01</t>
  </si>
  <si>
    <t>zvkx07_cc620__TY2V01</t>
  </si>
  <si>
    <t>zvkx07_ac620__TY2V01</t>
  </si>
  <si>
    <t>zvkx07_cc621__TY2V01</t>
  </si>
  <si>
    <t>zvkx07_ac621__TY2V01</t>
  </si>
  <si>
    <t>zvkx07_cc623__TY2V01</t>
  </si>
  <si>
    <t>zvkx07_ac623__TY2V01</t>
  </si>
  <si>
    <t>zvkx07_cc624__TY2V01</t>
  </si>
  <si>
    <t>zvkx07_ac624__TY2V01</t>
  </si>
  <si>
    <t>zvkx07_cc625__TY2V01</t>
  </si>
  <si>
    <t>zvkx07_ac625__TY2V01</t>
  </si>
  <si>
    <t>zvkx07_cc8071__TY1V01</t>
  </si>
  <si>
    <t>Paramedische hulp- Meerkosten Corona, indirect- kst Corona- incl balans</t>
  </si>
  <si>
    <t>zvkx07_ac8071__TY1V01</t>
  </si>
  <si>
    <t>Paramedische hulp- Meerkosten Corona, indirect- kst Corona- geaccepteerd</t>
  </si>
  <si>
    <t>zvkx07_cc8071__TY2V01</t>
  </si>
  <si>
    <t>zvkx07_ac8071__TY2V01</t>
  </si>
  <si>
    <t>zvkx07_cc8072__TY1V01</t>
  </si>
  <si>
    <t>Paramedische hulp- Meerkosten Corona, toeslagen- kst Corona- incl balans</t>
  </si>
  <si>
    <t>zvkx07_ac8072__TY1V01</t>
  </si>
  <si>
    <t>Paramedische hulp- Meerkosten Corona, toeslagen- kst Corona- geaccepteerd</t>
  </si>
  <si>
    <t>zvkx07_cc8072__TY2V01</t>
  </si>
  <si>
    <t>zvkx07_ac8072__TY2V01</t>
  </si>
  <si>
    <t>zvkx08_cc8081__TY1V01</t>
  </si>
  <si>
    <t>Hulpmiddelen- Meerkosten Corona, indirect- kst Corona- incl balans</t>
  </si>
  <si>
    <t>zvkx08_ac8081__TY1V01</t>
  </si>
  <si>
    <t>Hulpmiddelen- Meerkosten Corona, indirect- kst Corona- geaccepteerd</t>
  </si>
  <si>
    <t>zvkx08_cc8081__TY2V01</t>
  </si>
  <si>
    <t>zvkx08_ac8081__TY2V01</t>
  </si>
  <si>
    <t>zvkx08_cc8082__TY1V01</t>
  </si>
  <si>
    <t>Hulpmiddelen- Meerkosten Corona, toeslagen- kst Corona- incl balans</t>
  </si>
  <si>
    <t>zvkx08_ac8082__TY1V01</t>
  </si>
  <si>
    <t>Hulpmiddelen- Meerkosten Corona, toeslagen- kst Corona- geaccepteerd</t>
  </si>
  <si>
    <t>zvkx08_cc8082__TY2V01</t>
  </si>
  <si>
    <t>zvkx08_ac8082__TY2V01</t>
  </si>
  <si>
    <t>zvkx09_cc650__TY1V01</t>
  </si>
  <si>
    <t>*='Catastr kostenverzamelst'!$I$96</t>
  </si>
  <si>
    <t>Ziekenvervoer- Meerkosten Corona, indirect- kst Corona- incl balans</t>
  </si>
  <si>
    <t>cc650</t>
  </si>
  <si>
    <t>zvkx09_ac650__TY1V01</t>
  </si>
  <si>
    <t>*='Catastr kostenverzamelst'!$J$96</t>
  </si>
  <si>
    <t>Ziekenvervoer- Meerkosten Corona, indirect- kst Corona- geaccepteerd</t>
  </si>
  <si>
    <t>ac650</t>
  </si>
  <si>
    <t>zvkx09_cc650__TY2V01</t>
  </si>
  <si>
    <t>*='Catastr kostenverzamelst'!$K$96</t>
  </si>
  <si>
    <t>zvkx09_ac650__TY2V01</t>
  </si>
  <si>
    <t>*='Catastr kostenverzamelst'!$L$96</t>
  </si>
  <si>
    <t>zvkx09_cc8091__TY1V01</t>
  </si>
  <si>
    <t>zvkx09_ac8091__TY1V01</t>
  </si>
  <si>
    <t>zvkx09_cc8091__TY2V01</t>
  </si>
  <si>
    <t>zvkx09_ac8091__TY2V01</t>
  </si>
  <si>
    <t>zvkx09_cc8092__TY1V01</t>
  </si>
  <si>
    <t>Ziekenvervoer- Meerkosten Corona, toeslagen- kst Corona- incl balans</t>
  </si>
  <si>
    <t>zvkx09_ac8092__TY1V01</t>
  </si>
  <si>
    <t>Ziekenvervoer- Meerkosten Corona, toeslagen- kst Corona- geaccepteerd</t>
  </si>
  <si>
    <t>zvkx09_cc8092__TY2V01</t>
  </si>
  <si>
    <t>zvkx09_ac8092__TY2V01</t>
  </si>
  <si>
    <t>zvkx10_cc8101__TY1V01</t>
  </si>
  <si>
    <t>Geneeskundige GGZ- Meerkosten Corona, indirect- kst Corona- incl balans</t>
  </si>
  <si>
    <t>zvkx10_ac8101__TY1V01</t>
  </si>
  <si>
    <t>Geneeskundige GGZ- Meerkosten Corona, indirect- kst Corona- geaccepteerd</t>
  </si>
  <si>
    <t>zvkx10_cc8101__TY2V01</t>
  </si>
  <si>
    <t>zvkx10_ac8101__TY2V01</t>
  </si>
  <si>
    <t>zvkx10_cc8102__TY1V01</t>
  </si>
  <si>
    <t>Geneeskundige GGZ- Meerkosten Corona, toeslagen- kst Corona- incl balans</t>
  </si>
  <si>
    <t>zvkx10_ac8102__TY1V01</t>
  </si>
  <si>
    <t>Geneeskundige GGZ- Meerkosten Corona, toeslagen- kst Corona- geaccepteerd</t>
  </si>
  <si>
    <t>zvkx10_cc8102__TY2V01</t>
  </si>
  <si>
    <t>zvkx10_ac8102__TY2V01</t>
  </si>
  <si>
    <t>zvkx11_cc670__TY2V01</t>
  </si>
  <si>
    <t>zvkx11_ac670__TY2V01</t>
  </si>
  <si>
    <t>zvkx11_cc81111__TY1V01</t>
  </si>
  <si>
    <t>Geriatische revalidatiezorg- Meerkosten Corona, indirect- kst Corona- incl balans</t>
  </si>
  <si>
    <t>zvkx11_ac81111__TY1V01</t>
  </si>
  <si>
    <t>Geriatische revalidatiezorg- Meerkosten Corona, indirect- kst Corona- geaccepteerd</t>
  </si>
  <si>
    <t>zvkx11_cc81111__TY2V01</t>
  </si>
  <si>
    <t>zvkx11_ac81111__TY2V01</t>
  </si>
  <si>
    <t>zvkx11_cc81112__TY1V01</t>
  </si>
  <si>
    <t>Geriatische revalidatiezorg- Meerkosten Corona, toeslagen- kst Corona- incl balans</t>
  </si>
  <si>
    <t>zvkx11_ac81112__TY1V01</t>
  </si>
  <si>
    <t>Geriatische revalidatiezorg- Meerkosten Corona, toeslagen- kst Corona- geaccepteerd</t>
  </si>
  <si>
    <t>zvkx11_cc81112__TY2V01</t>
  </si>
  <si>
    <t>zvkx11_ac81112__TY2V01</t>
  </si>
  <si>
    <t>zvkx11_cc671__TY2V01</t>
  </si>
  <si>
    <t>zvkx11_ac671__TY2V01</t>
  </si>
  <si>
    <t>zvkx11_cc81121__TY1V01</t>
  </si>
  <si>
    <t>zvkx11_ac81121__TY1V01</t>
  </si>
  <si>
    <t>zvkx11_cc81121__TY2V01</t>
  </si>
  <si>
    <t>zvkx11_ac81121__TY2V01</t>
  </si>
  <si>
    <t>zvkx11_cc81122__TY1V01</t>
  </si>
  <si>
    <t>zvkx11_ac81122__TY1V01</t>
  </si>
  <si>
    <t>zvkx11_cc81122__TY2V01</t>
  </si>
  <si>
    <t>zvkx11_ac81122__TY2V01</t>
  </si>
  <si>
    <t>zvkx11_cc81131__TY1V01</t>
  </si>
  <si>
    <t>zvkx11_ac81131__TY1V01</t>
  </si>
  <si>
    <t>zvkx11_cc81131__TY2V01</t>
  </si>
  <si>
    <t>zvkx11_ac81131__TY2V01</t>
  </si>
  <si>
    <t>zvkx11_cc81132__TY1V01</t>
  </si>
  <si>
    <t>zvkx11_ac81132__TY1V01</t>
  </si>
  <si>
    <t>zvkx11_cc81132__TY2V01</t>
  </si>
  <si>
    <t>zvkx11_ac81132__TY2V01</t>
  </si>
  <si>
    <t>zvkx12_cc8121__TY1V01</t>
  </si>
  <si>
    <t>Kraamzorg- Meerkosten Corona, indirect- kst Corona- incl balans</t>
  </si>
  <si>
    <t>zvkx12_ac8121__TY1V01</t>
  </si>
  <si>
    <t>Kraamzorg- Meerkosten Corona, indirect- kst Corona- geaccepteerd</t>
  </si>
  <si>
    <t>zvkx12_cc8121__TY2V01</t>
  </si>
  <si>
    <t>zvkx12_ac8121__TY2V01</t>
  </si>
  <si>
    <t>zvkx12_cc8122__TY1V01</t>
  </si>
  <si>
    <t>Kraamzorg- Meerkosten Corona, toeslagen- kst Corona- incl balans</t>
  </si>
  <si>
    <t>zvkx12_ac8122__TY1V01</t>
  </si>
  <si>
    <t>Kraamzorg- Meerkosten Corona, toeslagen- kst Corona- geaccepteerd</t>
  </si>
  <si>
    <t>zvkx12_cc8122__TY2V01</t>
  </si>
  <si>
    <t>zvkx12_ac8122__TY2V01</t>
  </si>
  <si>
    <t>zvkx13_cc8131__TY1V01</t>
  </si>
  <si>
    <t>Overige zorgkosten- Meerkosten Corona, indirect- kst Corona- incl balans</t>
  </si>
  <si>
    <t>zvkx13_ac8131__TY1V01</t>
  </si>
  <si>
    <t>Overige zorgkosten- Meerkosten Corona, indirect- kst Corona- geaccepteerd</t>
  </si>
  <si>
    <t>zvkx13_cc8131__TY2V01</t>
  </si>
  <si>
    <t>zvkx13_ac8131__TY2V01</t>
  </si>
  <si>
    <t>zvkx13_cc8132__TY1V01</t>
  </si>
  <si>
    <t>Overige zorgkosten- Meerkosten Corona, toeslagen- kst Corona- incl balans</t>
  </si>
  <si>
    <t>zvkx13_ac8132__TY1V01</t>
  </si>
  <si>
    <t>Overige zorgkosten- Meerkosten Corona, toeslagen- kst Corona- geaccepteerd</t>
  </si>
  <si>
    <t>zvkx13_cc8132__TY2V01</t>
  </si>
  <si>
    <t>zvkx13_ac8132__TY2V01</t>
  </si>
  <si>
    <t>zvkxdnb_cc915__TY2V01</t>
  </si>
  <si>
    <t>zvkxdnb_ac915__TY2V01</t>
  </si>
  <si>
    <t>m04V01</t>
  </si>
  <si>
    <t>m05V01</t>
  </si>
  <si>
    <t>m06V01</t>
  </si>
  <si>
    <t>m07V01</t>
  </si>
  <si>
    <t>zvox01_c97101_o01trf_TY0V01</t>
  </si>
  <si>
    <t>*=Contractinformatie!$K$14</t>
  </si>
  <si>
    <t>zvox01_c97101_o52trf_TY0V01</t>
  </si>
  <si>
    <t>zvox01_c97101_o01mdz_TY0V01</t>
  </si>
  <si>
    <t>Huisartsenzorg en Multidisciplinaire zorg, (code 510 en 516)- Gecontracteerd 510,516- incl balans</t>
  </si>
  <si>
    <t>*=Contractinformatie!$K$18</t>
  </si>
  <si>
    <t>zvox01_c97101_o52mdz_TY0V01</t>
  </si>
  <si>
    <t>*=Contractinformatie!$K$19</t>
  </si>
  <si>
    <t>zvox01_c97101_o01mk_TY0V01</t>
  </si>
  <si>
    <t>*=Contractinformatie!$K$22</t>
  </si>
  <si>
    <t>zvox03_c97103_o01_TY0V01</t>
  </si>
  <si>
    <t>*=Contractinformatie!$K$28</t>
  </si>
  <si>
    <t>zvox03_c97103_o08_TY0V01</t>
  </si>
  <si>
    <t>*=Contractinformatie!$K$30</t>
  </si>
  <si>
    <t>zvox03_c97103_o52_TY0V01</t>
  </si>
  <si>
    <t>*=Contractinformatie!$K$29</t>
  </si>
  <si>
    <t>zvox03_c97103_o01mk_TY0V01</t>
  </si>
  <si>
    <t>*=Contractinformatie!$K$31</t>
  </si>
  <si>
    <t>zvox06_c97106_o02_TY0V01</t>
  </si>
  <si>
    <t>*=Contractinformatie!$K$38</t>
  </si>
  <si>
    <t>zvox06_c97106_o03_TY0V01</t>
  </si>
  <si>
    <t>*=Contractinformatie!$K$39</t>
  </si>
  <si>
    <t>zvox06_c97106_o04_TY0V01</t>
  </si>
  <si>
    <t>zvox06_c97106_o05_TY0V01</t>
  </si>
  <si>
    <t>*=Contractinformatie!$K$41</t>
  </si>
  <si>
    <t>zvox06_c97106_o52_TY0V01</t>
  </si>
  <si>
    <t>*=Contractinformatie!$K$43</t>
  </si>
  <si>
    <t>zvox06_c97106_o01mk_TY0V01</t>
  </si>
  <si>
    <t>zvox06_c97106_o91_TY0V01</t>
  </si>
  <si>
    <t>Medisch Specialistische Zorg- Totaal afgesproken maximum omzet plafondcontracten- incl balans</t>
  </si>
  <si>
    <t>zvox10_c97110_o02_TY0V01</t>
  </si>
  <si>
    <t>*=Contractinformatie!$K$59</t>
  </si>
  <si>
    <t>zvox10_c97110_o03_TY0V01</t>
  </si>
  <si>
    <t>*=Contractinformatie!$K$60</t>
  </si>
  <si>
    <t>zvox10_c97110_o04_TY0V01</t>
  </si>
  <si>
    <t>*=Contractinformatie!$K$61</t>
  </si>
  <si>
    <t>zvox10_c97110_o05_TY0V01</t>
  </si>
  <si>
    <t>zvox10_c97110_o52_TY0V01</t>
  </si>
  <si>
    <t>*=Contractinformatie!$K$64</t>
  </si>
  <si>
    <t>zvox10_c97110_o01mk_TY0V01</t>
  </si>
  <si>
    <t>zvox10_c97110_o91_TY0V01</t>
  </si>
  <si>
    <t>Geneeskundige GGZ- Totaal afgesproken maximum omzet plafondcontracten- incl balans</t>
  </si>
  <si>
    <t>zvox13_c97113_bo01_TY0V01</t>
  </si>
  <si>
    <t>*=Contractinformatie!$K$75</t>
  </si>
  <si>
    <t>zvox13_c97113_bo52_TY0V01</t>
  </si>
  <si>
    <t>*=Contractinformatie!$K$76</t>
  </si>
  <si>
    <t>zvox13_c97113_o01mk_TY0V01</t>
  </si>
  <si>
    <t>zvox11_c97111_o01rvl_TY0V01</t>
  </si>
  <si>
    <t>Geriatrische Revalidatiezorg 670 en Eerstelijnsverblijf 671,  Geneeskundige Zorg Specifieke Patiëntgroepen (code 672)- Gecontracteerd  670- incl balans</t>
  </si>
  <si>
    <t>zvox11_c97111_o52rvl_TY0V01</t>
  </si>
  <si>
    <t>Geriatrische Revalidatiezorg 670 en Eerstelijnsverblijf 671,  Geneeskundige Zorg Specifieke Patiëntgroepen (code 672)- Niet gecontracteerd 670- incl balans</t>
  </si>
  <si>
    <t>Geriatrische Revalidatiezorg 670 en Eerstelijnsverblijf 671, Geneeskundige Zorg Specifieke Patiëntgroepen (code 672)- Meerkosten (toeslagen en lumpsum), gecontracteerd en niet gecontracteerd- incl balans</t>
  </si>
  <si>
    <t>*=Contractinformatie!$K$87</t>
  </si>
  <si>
    <t>*=Contractinformatie!$K$88</t>
  </si>
  <si>
    <t>zvox11_c97111_o01ln1_TY0V01</t>
  </si>
  <si>
    <t>Geriatrische Revalidatiezorg 670 en Eerstelijnsverblijf 671,  Geneeskundige Zorg Specifieke Patiëntgroepen (code 672)- Gecontracteerd 671- incl balans</t>
  </si>
  <si>
    <t>zvox11_c97111_o52ln1_TY0V01</t>
  </si>
  <si>
    <t>Geriatrische Revalidatiezorg 670 en Eerstelijnsverblijf 671,  Geneeskundige Zorg Specifieke Patiëntgroepen (code 672)- Niet gecontracteerd 671- incl balans</t>
  </si>
  <si>
    <t>*=Contractinformatie!$K$92</t>
  </si>
  <si>
    <t>*=Contractinformatie!$K$93</t>
  </si>
  <si>
    <t>*=Contractinformatie!$K$94</t>
  </si>
  <si>
    <t>zvox11_c97111_o01gp_TY0V01</t>
  </si>
  <si>
    <t>o01gp</t>
  </si>
  <si>
    <t>zvox11_c97111_o52gp_TY0V01</t>
  </si>
  <si>
    <t>o52gp</t>
  </si>
  <si>
    <t>zvox11_c97111_o52gpmk_TY0V01</t>
  </si>
  <si>
    <t>*=Contractinformatie!$K$65</t>
  </si>
  <si>
    <t>o01mk</t>
  </si>
  <si>
    <t>o52gpmk</t>
  </si>
  <si>
    <t>*='Specifieke informatie A'!$I$149</t>
  </si>
  <si>
    <t>*='Specifieke informatie A'!$I$150</t>
  </si>
  <si>
    <t>*='Specifieke informatie A'!$I$151</t>
  </si>
  <si>
    <t>*='Specifieke informatie A'!$I$152</t>
  </si>
  <si>
    <t>*='Specifieke informatie A'!$I$153</t>
  </si>
  <si>
    <t>*='Specifieke informatie A'!$I$154</t>
  </si>
  <si>
    <t>*='Specifieke informatie A'!$I$155</t>
  </si>
  <si>
    <t>*='Specifieke informatie A'!$I$156</t>
  </si>
  <si>
    <t>*='Specifieke informatie A'!$I$157</t>
  </si>
  <si>
    <t>*='Specifieke informatie A'!$I$158</t>
  </si>
  <si>
    <t>*='Specifieke informatie A'!$I$159</t>
  </si>
  <si>
    <t>*='Specifieke informatie A'!$I$160</t>
  </si>
  <si>
    <t>*='Specifieke informatie A'!$I$161</t>
  </si>
  <si>
    <t>*='Specifieke informatie A'!$I$162</t>
  </si>
  <si>
    <t>*='Specifieke informatie A'!$I$163</t>
  </si>
  <si>
    <t>*='Specifieke informatie A'!$I$164</t>
  </si>
  <si>
    <t>*='Specifieke informatie A'!$I$165</t>
  </si>
  <si>
    <t>*='Specifieke informatie A'!$I$166</t>
  </si>
  <si>
    <t>*='Specifieke informatie A'!$I$167</t>
  </si>
  <si>
    <t>*='Specifieke informatie A'!$I$168</t>
  </si>
  <si>
    <t>*='Specifieke informatie A'!$J$149</t>
  </si>
  <si>
    <t>*='Specifieke informatie A'!$J$150</t>
  </si>
  <si>
    <t>*='Specifieke informatie A'!$J$151</t>
  </si>
  <si>
    <t>*='Specifieke informatie A'!$J$152</t>
  </si>
  <si>
    <t>*='Specifieke informatie A'!$J$153</t>
  </si>
  <si>
    <t>*='Specifieke informatie A'!$J$154</t>
  </si>
  <si>
    <t>*='Specifieke informatie A'!$J$155</t>
  </si>
  <si>
    <t>*='Specifieke informatie A'!$J$156</t>
  </si>
  <si>
    <t>*='Specifieke informatie A'!$J$157</t>
  </si>
  <si>
    <t>*='Specifieke informatie A'!$J$158</t>
  </si>
  <si>
    <t>*='Specifieke informatie A'!$J$159</t>
  </si>
  <si>
    <t>*='Specifieke informatie A'!$J$160</t>
  </si>
  <si>
    <t>*='Specifieke informatie A'!$J$161</t>
  </si>
  <si>
    <t>*='Specifieke informatie A'!$J$162</t>
  </si>
  <si>
    <t>*='Specifieke informatie A'!$J$163</t>
  </si>
  <si>
    <t>*='Specifieke informatie A'!$J$164</t>
  </si>
  <si>
    <t>*='Specifieke informatie A'!$J$165</t>
  </si>
  <si>
    <t>*='Specifieke informatie A'!$J$166</t>
  </si>
  <si>
    <t>*='Specifieke informatie A'!$J$167</t>
  </si>
  <si>
    <t>*='Specifieke informatie A'!$J$168</t>
  </si>
  <si>
    <t>*='Specifieke informatie A'!$K$149</t>
  </si>
  <si>
    <t>*='Specifieke informatie A'!$K$150</t>
  </si>
  <si>
    <t>*='Specifieke informatie A'!$K$151</t>
  </si>
  <si>
    <t>*='Specifieke informatie A'!$K$152</t>
  </si>
  <si>
    <t>*='Specifieke informatie A'!$K$153</t>
  </si>
  <si>
    <t>*='Specifieke informatie A'!$K$154</t>
  </si>
  <si>
    <t>*='Specifieke informatie A'!$K$155</t>
  </si>
  <si>
    <t>*='Specifieke informatie A'!$K$156</t>
  </si>
  <si>
    <t>*='Specifieke informatie A'!$K$157</t>
  </si>
  <si>
    <t>*='Specifieke informatie A'!$K$158</t>
  </si>
  <si>
    <t>*='Specifieke informatie A'!$K$159</t>
  </si>
  <si>
    <t>*='Specifieke informatie A'!$K$160</t>
  </si>
  <si>
    <t>*='Specifieke informatie A'!$K$161</t>
  </si>
  <si>
    <t>*='Specifieke informatie A'!$K$162</t>
  </si>
  <si>
    <t>*='Specifieke informatie A'!$K$163</t>
  </si>
  <si>
    <t>*='Specifieke informatie A'!$K$164</t>
  </si>
  <si>
    <t>*='Specifieke informatie A'!$K$165</t>
  </si>
  <si>
    <t>*='Specifieke informatie A'!$K$166</t>
  </si>
  <si>
    <t>*='Specifieke informatie A'!$K$167</t>
  </si>
  <si>
    <t>*='Specifieke informatie A'!$K$168</t>
  </si>
  <si>
    <t>*='Specifieke informatie A'!$L$174</t>
  </si>
  <si>
    <t>*='Specifieke informatie A'!$L$175</t>
  </si>
  <si>
    <t>*='Specifieke informatie C'!$G$15</t>
  </si>
  <si>
    <t>*='Specifieke informatie C'!$H$15</t>
  </si>
  <si>
    <t>*='Specifieke informatie C'!$I$15</t>
  </si>
  <si>
    <t>*='Specifieke informatie C'!$J$15</t>
  </si>
  <si>
    <t>*='Specifieke informatie C'!$K$15</t>
  </si>
  <si>
    <t>*='Specifieke informatie C'!$G$16</t>
  </si>
  <si>
    <t>*='Specifieke informatie C'!$H$16</t>
  </si>
  <si>
    <t>*='Specifieke informatie C'!$I$16</t>
  </si>
  <si>
    <t>*='Specifieke informatie C'!$J$16</t>
  </si>
  <si>
    <t>*='Specifieke informatie C'!$K$16</t>
  </si>
  <si>
    <t>*='Specifieke informatie C'!$L$16</t>
  </si>
  <si>
    <t>*='Specifieke informatie C'!$G$17</t>
  </si>
  <si>
    <t>*='Specifieke informatie C'!$H$17</t>
  </si>
  <si>
    <t>*='Specifieke informatie C'!$I$17</t>
  </si>
  <si>
    <t>*='Specifieke informatie C'!$J$17</t>
  </si>
  <si>
    <t>*='Specifieke informatie C'!$K$17</t>
  </si>
  <si>
    <t>*='Specifieke informatie C'!$L$17</t>
  </si>
  <si>
    <t>*='Specifieke informatie C'!$G$24</t>
  </si>
  <si>
    <t>*='Specifieke informatie C'!$H$24</t>
  </si>
  <si>
    <t>*='Specifieke informatie C'!$I$24</t>
  </si>
  <si>
    <t>*='Specifieke informatie C'!$J$24</t>
  </si>
  <si>
    <t>*='Specifieke informatie C'!$K$24</t>
  </si>
  <si>
    <t>*='Specifieke informatie C'!$G$25</t>
  </si>
  <si>
    <t>*='Specifieke informatie C'!$H$25</t>
  </si>
  <si>
    <t>*='Specifieke informatie C'!$I$25</t>
  </si>
  <si>
    <t>*='Specifieke informatie C'!$J$25</t>
  </si>
  <si>
    <t>*='Specifieke informatie C'!$K$25</t>
  </si>
  <si>
    <t>*='Specifieke informatie C'!$G$26</t>
  </si>
  <si>
    <t>*='Specifieke informatie C'!$H$26</t>
  </si>
  <si>
    <t>*='Specifieke informatie C'!$I$26</t>
  </si>
  <si>
    <t>*='Specifieke informatie C'!$J$26</t>
  </si>
  <si>
    <t>*='Specifieke informatie C'!$K$26</t>
  </si>
  <si>
    <t>*='Specifieke informatie C'!$G$34</t>
  </si>
  <si>
    <t>*='Specifieke informatie C'!$H$34</t>
  </si>
  <si>
    <t>*='Specifieke informatie C'!$I$34</t>
  </si>
  <si>
    <t>*='Specifieke informatie C'!$J$34</t>
  </si>
  <si>
    <t>*='Specifieke informatie C'!$K$34</t>
  </si>
  <si>
    <t>*='Specifieke informatie C'!$G$35</t>
  </si>
  <si>
    <t>*='Specifieke informatie C'!$H$35</t>
  </si>
  <si>
    <t>*='Specifieke informatie C'!$I$35</t>
  </si>
  <si>
    <t>*='Specifieke informatie C'!$J$35</t>
  </si>
  <si>
    <t>*='Specifieke informatie C'!$K$35</t>
  </si>
  <si>
    <t>*='Specifieke informatie C'!$G$33</t>
  </si>
  <si>
    <t>*='Specifieke informatie C'!$H$33</t>
  </si>
  <si>
    <t>*='Specifieke informatie C'!$I$33</t>
  </si>
  <si>
    <t>*='Specifieke informatie C'!$J$33</t>
  </si>
  <si>
    <t>*='Specifieke informatie C'!$K$33</t>
  </si>
  <si>
    <t>*='Specifieke informatie C'!$G$42</t>
  </si>
  <si>
    <t>*='Specifieke informatie C'!$H$42</t>
  </si>
  <si>
    <t>*='Specifieke informatie C'!$I$42</t>
  </si>
  <si>
    <t>*='Specifieke informatie C'!$J$42</t>
  </si>
  <si>
    <t>*='Specifieke informatie C'!$K$42</t>
  </si>
  <si>
    <t>*='Specifieke informatie C'!$G$43</t>
  </si>
  <si>
    <t>*='Specifieke informatie C'!$H$43</t>
  </si>
  <si>
    <t>*='Specifieke informatie C'!$I$43</t>
  </si>
  <si>
    <t>*='Specifieke informatie C'!$J$43</t>
  </si>
  <si>
    <t>*='Specifieke informatie C'!$K$43</t>
  </si>
  <si>
    <t>*='Specifieke informatie C'!$G$44</t>
  </si>
  <si>
    <t>*='Specifieke informatie C'!$H$44</t>
  </si>
  <si>
    <t>*='Specifieke informatie C'!$I$44</t>
  </si>
  <si>
    <t>*='Specifieke informatie C'!$J$44</t>
  </si>
  <si>
    <t>*='Specifieke informatie C'!$K$44</t>
  </si>
  <si>
    <t>*='Specifieke informatie C'!$L$44</t>
  </si>
  <si>
    <t>*='Specifieke informatie C'!$G$58</t>
  </si>
  <si>
    <t>*='Specifieke informatie C'!$H$58</t>
  </si>
  <si>
    <t>*='Specifieke informatie C'!$I$58</t>
  </si>
  <si>
    <t>*='Specifieke informatie C'!$J$58</t>
  </si>
  <si>
    <t>*='Specifieke informatie C'!$K$58</t>
  </si>
  <si>
    <t>*='Specifieke informatie C'!$L$58</t>
  </si>
  <si>
    <t>*='Specifieke informatie C'!$G$59</t>
  </si>
  <si>
    <t>*='Specifieke informatie C'!$H$59</t>
  </si>
  <si>
    <t>*='Specifieke informatie C'!$I$59</t>
  </si>
  <si>
    <t>*='Specifieke informatie C'!$J$59</t>
  </si>
  <si>
    <t>*='Specifieke informatie C'!$K$59</t>
  </si>
  <si>
    <t>*='Specifieke informatie C'!$L$59</t>
  </si>
  <si>
    <t>*='Specifieke informatie C'!$G$60</t>
  </si>
  <si>
    <t>*='Specifieke informatie C'!$H$60</t>
  </si>
  <si>
    <t>*='Specifieke informatie C'!$I$60</t>
  </si>
  <si>
    <t>*='Specifieke informatie C'!$J$60</t>
  </si>
  <si>
    <t>*='Specifieke informatie C'!$K$60</t>
  </si>
  <si>
    <t>*='Specifieke informatie C'!$L$60</t>
  </si>
  <si>
    <t>*='Specifieke informatie C'!$G$67</t>
  </si>
  <si>
    <t>*='Specifieke informatie C'!$H$67</t>
  </si>
  <si>
    <t>*='Specifieke informatie C'!$I$67</t>
  </si>
  <si>
    <t>*='Specifieke informatie C'!$J$67</t>
  </si>
  <si>
    <t>*='Specifieke informatie C'!$K$67</t>
  </si>
  <si>
    <t>*='Specifieke informatie C'!$L$67</t>
  </si>
  <si>
    <t>*='Specifieke informatie C'!$G$68</t>
  </si>
  <si>
    <t>*='Specifieke informatie C'!$H$68</t>
  </si>
  <si>
    <t>*='Specifieke informatie C'!$I$68</t>
  </si>
  <si>
    <t>*='Specifieke informatie C'!$J$68</t>
  </si>
  <si>
    <t>*='Specifieke informatie C'!$K$68</t>
  </si>
  <si>
    <t>*='Specifieke informatie C'!$L$68</t>
  </si>
  <si>
    <t>*='Specifieke informatie C'!$H$69</t>
  </si>
  <si>
    <t>*='Specifieke informatie C'!$G$69</t>
  </si>
  <si>
    <t>*='Specifieke informatie C'!$I$69</t>
  </si>
  <si>
    <t>*='Specifieke informatie C'!$J$69</t>
  </si>
  <si>
    <t>*='Specifieke informatie C'!$K$69</t>
  </si>
  <si>
    <t>*='Specifieke informatie C'!$L$69</t>
  </si>
  <si>
    <t>*='Specifieke informatie C'!$L$103</t>
  </si>
  <si>
    <t>*='Specifieke informatie C'!$L$104</t>
  </si>
  <si>
    <t>*='Specifieke informatie C'!$L$105</t>
  </si>
  <si>
    <t>*=Contractinformatie!$K$96</t>
  </si>
  <si>
    <t>TF1V01</t>
  </si>
  <si>
    <t>Geriatrische Revalidatiezorg 670 en Eerstelijnsverblijf 671,  Geneeskundige Zorg Specifieke Patiëntgroepen (code 672)- Lopende onderhandelingen 672- incl balans</t>
  </si>
  <si>
    <t>*=Contractinformatie!$K$89</t>
  </si>
  <si>
    <t>o31ln1</t>
  </si>
  <si>
    <t>Geriatrische Revalidatiezorg 670 en Eerstelijnsverblijf 671,  Geneeskundige Zorg Specifieke Patiëntgroepen (code 671)- Lopende onderhandelingen 671- incl balans</t>
  </si>
  <si>
    <t>*=Contractinformatie!$K$84</t>
  </si>
  <si>
    <t>o31rvl</t>
  </si>
  <si>
    <t>Geriatrische Revalidatiezorg 670 en Eerstelijnsverblijf 671,  Geneeskundige Zorg Specifieke Patiëntgroepen (code 670)- Lopende onderhandelingen 670- incl balans</t>
  </si>
  <si>
    <t>*=Contractinformatie!$K$83</t>
  </si>
  <si>
    <t>*=Contractinformatie!$K$82</t>
  </si>
  <si>
    <t>Zintuiglijk gehandicapten- Meerkosten (indirect en toeslagen), gecontracteerd en niet gecontracteerd- incl balans</t>
  </si>
  <si>
    <t>bo31</t>
  </si>
  <si>
    <t>Zintuiglijk gehandicapten- Lopende onderhandelingen- incl balans</t>
  </si>
  <si>
    <t>*=Contractinformatie!$K$74</t>
  </si>
  <si>
    <t>*=Contractinformatie!$K$73</t>
  </si>
  <si>
    <t>*=Contractinformatie!$K$69</t>
  </si>
  <si>
    <t>Geneeskundige GGZ- Meerkosten (indirect en toeslagen), gecontracteerd en niet gecontracteerd- incl balans</t>
  </si>
  <si>
    <t>o31</t>
  </si>
  <si>
    <t>Geneeskundige GGZ- Lopende onderhandelingen- incl balans</t>
  </si>
  <si>
    <t>*=Contractinformatie!$K$63</t>
  </si>
  <si>
    <t>*=Contractinformatie!$K$58</t>
  </si>
  <si>
    <t>*=Contractinformatie!$K$47</t>
  </si>
  <si>
    <t>Medisch Specialistische Zorg- Meerkosten (indirect en toeslagen), gecontracteerd en niet gecontracteerd- incl balans</t>
  </si>
  <si>
    <t>*=Contractinformatie!$K$42</t>
  </si>
  <si>
    <t>Medisch Specialistische Zorg- Lopende onderhandelingen- incl balans</t>
  </si>
  <si>
    <t>*=Contractinformatie!$K$37</t>
  </si>
  <si>
    <t>*=Contractinformatie!$K$36</t>
  </si>
  <si>
    <t>Contractinformatie Verpleging en Verzorging- Meerkosten (indirect en toeslagen), gecontracteerd en niet gecontracteerd- incl balans</t>
  </si>
  <si>
    <t>Contractinformatie Verpleging en Verzorging- Lopende onderhandelingen- incl balans</t>
  </si>
  <si>
    <t>*=Contractinformatie!$K$27</t>
  </si>
  <si>
    <t>Huisartsenzorg en Multidisciplinaire zorg- Meerkosten (indirect en toeslagen), gecontracteerd en niet gecontracteerd- incl balans</t>
  </si>
  <si>
    <t>o31mdz</t>
  </si>
  <si>
    <t>Huisartsenzorg en Multidisciplinaire zorg, (code 510 en 516)- Lopende onderhandelingen 510,516- incl balans</t>
  </si>
  <si>
    <t>*=Contractinformatie!$K$17</t>
  </si>
  <si>
    <t>o31trf</t>
  </si>
  <si>
    <t>Huisartsenzorg en Multidisciplinaire zorg, (code 503,504,505,506,507,515)- Lopende onderhandelingen 503,504,505,506,507,515- incl balans</t>
  </si>
  <si>
    <t>*=Contractinformatie!$K$13</t>
  </si>
  <si>
    <t>*=Contractinformatie!$K$12</t>
  </si>
  <si>
    <t>zvkx03_a8031__TY0V01</t>
  </si>
  <si>
    <t>zvkx10_a8102__TY2V01</t>
  </si>
  <si>
    <t>o31gp</t>
  </si>
  <si>
    <t>*='Specifieke informatie C'!$G$23</t>
  </si>
  <si>
    <t>*='Specifieke informatie C'!$H$23</t>
  </si>
  <si>
    <t>*='Specifieke informatie C'!$I$23</t>
  </si>
  <si>
    <t>*='Specifieke informatie C'!$J$23</t>
  </si>
  <si>
    <t>*='Specifieke informatie C'!$K$23</t>
  </si>
  <si>
    <t>*='Specifieke informatie C'!$L$23</t>
  </si>
  <si>
    <t>*='Specifieke informatie C'!$G$32</t>
  </si>
  <si>
    <t>*='Specifieke informatie C'!$H$32</t>
  </si>
  <si>
    <t>*='Specifieke informatie C'!$I$32</t>
  </si>
  <si>
    <t>*='Specifieke informatie C'!$J$32</t>
  </si>
  <si>
    <t>*='Specifieke informatie C'!$K$32</t>
  </si>
  <si>
    <t>*='Specifieke informatie C'!$L$32</t>
  </si>
  <si>
    <t>*='Specifieke informatie C'!$G$41</t>
  </si>
  <si>
    <t>*='Specifieke informatie C'!$H$41</t>
  </si>
  <si>
    <t>*='Specifieke informatie C'!$I$41</t>
  </si>
  <si>
    <t>*='Specifieke informatie C'!$J$41</t>
  </si>
  <si>
    <t>*='Specifieke informatie C'!$K$41</t>
  </si>
  <si>
    <t>*='Specifieke informatie C'!$L$41</t>
  </si>
  <si>
    <t>*='Specifieke informatie C'!$G$57</t>
  </si>
  <si>
    <t>*='Specifieke informatie C'!$H$57</t>
  </si>
  <si>
    <t>*='Specifieke informatie C'!$I$57</t>
  </si>
  <si>
    <t>*='Specifieke informatie C'!$J$57</t>
  </si>
  <si>
    <t>*='Specifieke informatie C'!$K$57</t>
  </si>
  <si>
    <t>*='Specifieke informatie C'!$L$57</t>
  </si>
  <si>
    <t>*='Specifieke informatie C'!$G$66</t>
  </si>
  <si>
    <t>*='Specifieke informatie C'!$H$66</t>
  </si>
  <si>
    <t>*='Specifieke informatie C'!$I$66</t>
  </si>
  <si>
    <t>*='Specifieke informatie C'!$J$66</t>
  </si>
  <si>
    <t>*='Specifieke informatie C'!$K$66</t>
  </si>
  <si>
    <t>*='Specifieke informatie C'!$L$66</t>
  </si>
  <si>
    <t>*='Specifieke informatie C'!$L$99</t>
  </si>
  <si>
    <t>*='Specifieke informatie C'!$L$110</t>
  </si>
  <si>
    <t>0000 KIES UW UZOVI-NUMMER</t>
  </si>
  <si>
    <t xml:space="preserve"> CODE 611 - OVERIGE ZORGPRODUCTEN NAAR INSTELLING</t>
  </si>
  <si>
    <t>zvox01_c97101_o31trf_TY0V01</t>
  </si>
  <si>
    <t>zvox01_c97101_o31mdz_TY0V01</t>
  </si>
  <si>
    <t>zvox03_c97103_o31_TY0V01</t>
  </si>
  <si>
    <t>zvox06_c97106_o31_TY0V01</t>
  </si>
  <si>
    <t>zvox10_c97110_o31_TY0V01</t>
  </si>
  <si>
    <t>zvox13_c97113_bo31_TY0V01</t>
  </si>
  <si>
    <t>zvox11_c97111_o31rvl_TY0V01</t>
  </si>
  <si>
    <t>zvox11_c97111_o31ln1_TY0V01</t>
  </si>
  <si>
    <t>zvox11_c97111_o31gp_TY0V01</t>
  </si>
  <si>
    <t>A</t>
  </si>
  <si>
    <t>Ontvangen en geaccepteerde declaraties t/m 4e kwartaal 2022</t>
  </si>
  <si>
    <t>cc530</t>
  </si>
  <si>
    <t>ac530</t>
  </si>
  <si>
    <t>zvkx03_cc530__TY1V01</t>
  </si>
  <si>
    <t>zvkx03_ac530__TY1V01</t>
  </si>
  <si>
    <t>zvkx03_cc530__TY2V01</t>
  </si>
  <si>
    <t>zvkx03_ac530__TY2V01</t>
  </si>
  <si>
    <t>*='Catastr kostenverzamelst'!$I$34</t>
  </si>
  <si>
    <t>*='Catastr kostenverzamelst'!$J$34</t>
  </si>
  <si>
    <t>*='Catastr kostenverzamelst'!$K$34</t>
  </si>
  <si>
    <t>*='Catastr kostenverzamelst'!$L$34</t>
  </si>
  <si>
    <r>
      <t xml:space="preserve">voor de maand NOVEMBER </t>
    </r>
    <r>
      <rPr>
        <b/>
        <sz val="8"/>
        <rFont val="Verdana"/>
        <family val="2"/>
      </rPr>
      <t>2022</t>
    </r>
  </si>
  <si>
    <r>
      <t xml:space="preserve">voor de maand DECEMBER </t>
    </r>
    <r>
      <rPr>
        <b/>
        <sz val="8"/>
        <rFont val="Verdana"/>
        <family val="2"/>
      </rPr>
      <t>2022</t>
    </r>
  </si>
  <si>
    <r>
      <t>voor de maand DECEMBER</t>
    </r>
    <r>
      <rPr>
        <b/>
        <sz val="8"/>
        <rFont val="Verdana"/>
        <family val="2"/>
      </rPr>
      <t xml:space="preserve"> 2022</t>
    </r>
  </si>
  <si>
    <t>AANTAL 
oktober</t>
  </si>
  <si>
    <t>AANTAL 
november</t>
  </si>
  <si>
    <t>AANTAL 
december</t>
  </si>
  <si>
    <t>Lasten inclusief 
balanspost 
2023</t>
  </si>
  <si>
    <t>zvkx_cc__TY1V01</t>
  </si>
  <si>
    <t>*='Catastr kostenverzamelst'!I157</t>
  </si>
  <si>
    <t>zvkx_ac__TY1V01</t>
  </si>
  <si>
    <t>*='Catastr kostenverzamelst'!J157</t>
  </si>
  <si>
    <t>zvkx_cc__TY2V01</t>
  </si>
  <si>
    <t>*='Catastr kostenverzamelst'!$K$157</t>
  </si>
  <si>
    <t>zvkx_ac__TY2V01</t>
  </si>
  <si>
    <t>*='Catastr kostenverzamelst'!$L$157</t>
  </si>
  <si>
    <t>zvkx01_cc__TY1V01</t>
  </si>
  <si>
    <t>*='Catastr kostenverzamelst'!I26</t>
  </si>
  <si>
    <t>zvkx01_ac__TY1V01</t>
  </si>
  <si>
    <t>*='Catastr kostenverzamelst'!J26</t>
  </si>
  <si>
    <t>zvkx01_cc__TY2V01</t>
  </si>
  <si>
    <t>*='Catastr kostenverzamelst'!$K$26</t>
  </si>
  <si>
    <t>zvkx01_ac__TY2V01</t>
  </si>
  <si>
    <t>*='Catastr kostenverzamelst'!$L$26</t>
  </si>
  <si>
    <t>zvkx02_cc__TY1V01</t>
  </si>
  <si>
    <t>*='Catastr kostenverzamelst'!I32</t>
  </si>
  <si>
    <t>zvkx02_ac__TY1V01</t>
  </si>
  <si>
    <t>*='Catastr kostenverzamelst'!J32</t>
  </si>
  <si>
    <t>zvkx02_cc__TY2V01</t>
  </si>
  <si>
    <t>*='Catastr kostenverzamelst'!$K$32</t>
  </si>
  <si>
    <t>zvkx02_ac__TY2V01</t>
  </si>
  <si>
    <t>*='Catastr kostenverzamelst'!$L$32</t>
  </si>
  <si>
    <t>zvkx03_cc__TY1V01</t>
  </si>
  <si>
    <t>*='Catastr kostenverzamelst'!I38</t>
  </si>
  <si>
    <t>zvkx03_ac__TY1V01</t>
  </si>
  <si>
    <t>*='Catastr kostenverzamelst'!J38</t>
  </si>
  <si>
    <t>zvkx03_cc__TY2V01</t>
  </si>
  <si>
    <t>*='Catastr kostenverzamelst'!$K$38</t>
  </si>
  <si>
    <t>zvkx03_ac__TY2V01</t>
  </si>
  <si>
    <t>*='Catastr kostenverzamelst'!$L$38</t>
  </si>
  <si>
    <t>zvkx04_cc__TY1V01</t>
  </si>
  <si>
    <t>*='Catastr kostenverzamelst'!I46</t>
  </si>
  <si>
    <t>zvkx04_ac__TY1V01</t>
  </si>
  <si>
    <t>*='Catastr kostenverzamelst'!J46</t>
  </si>
  <si>
    <t>zvkx04_cc__TY2V01</t>
  </si>
  <si>
    <t>*='Catastr kostenverzamelst'!$K$46</t>
  </si>
  <si>
    <t>zvkx04_ac__TY2V01</t>
  </si>
  <si>
    <t>*='Catastr kostenverzamelst'!$L$46</t>
  </si>
  <si>
    <t>zvkx05_cc__TY1V01</t>
  </si>
  <si>
    <t>*='Catastr kostenverzamelst'!I53</t>
  </si>
  <si>
    <t>zvkx05_ac__TY1V01</t>
  </si>
  <si>
    <t>*='Catastr kostenverzamelst'!J53</t>
  </si>
  <si>
    <t>zvkx05_cc__TY2V01</t>
  </si>
  <si>
    <t>*='Catastr kostenverzamelst'!$K$53</t>
  </si>
  <si>
    <t>zvkx05_ac__TY2V01</t>
  </si>
  <si>
    <t>*='Catastr kostenverzamelst'!$L$53</t>
  </si>
  <si>
    <t>zvkx06_cc__TY1V01</t>
  </si>
  <si>
    <t>*='Catastr kostenverzamelst'!I77</t>
  </si>
  <si>
    <t>zvkx06_ac__TY1V01</t>
  </si>
  <si>
    <t>*='Catastr kostenverzamelst'!J77</t>
  </si>
  <si>
    <t>zvkx06_cc__TY2V01</t>
  </si>
  <si>
    <t>*='Catastr kostenverzamelst'!$K$77</t>
  </si>
  <si>
    <t>zvkx06_ac__TY2V01</t>
  </si>
  <si>
    <t>*='Catastr kostenverzamelst'!$L$77</t>
  </si>
  <si>
    <t>zvkx07_cc__TY1V01</t>
  </si>
  <si>
    <t>*='Catastr kostenverzamelst'!I88</t>
  </si>
  <si>
    <t>zvkx07_ac__TY1V01</t>
  </si>
  <si>
    <t>*='Catastr kostenverzamelst'!J88</t>
  </si>
  <si>
    <t>zvkx07_cc__TY2V01</t>
  </si>
  <si>
    <t>*='Catastr kostenverzamelst'!$K$88</t>
  </si>
  <si>
    <t>zvkx07_ac__TY2V01</t>
  </si>
  <si>
    <t>*='Catastr kostenverzamelst'!$L$88</t>
  </si>
  <si>
    <t>zvkx08_cc__TY1V01</t>
  </si>
  <si>
    <t>*='Catastr kostenverzamelst'!I94</t>
  </si>
  <si>
    <t>zvkx08_ac__TY1V01</t>
  </si>
  <si>
    <t>*='Catastr kostenverzamelst'!J94</t>
  </si>
  <si>
    <t>zvkx08_cc__TY2V01</t>
  </si>
  <si>
    <t>*='Catastr kostenverzamelst'!$K$94</t>
  </si>
  <si>
    <t>zvkx08_ac__TY2V01</t>
  </si>
  <si>
    <t>*='Catastr kostenverzamelst'!$L$94</t>
  </si>
  <si>
    <t>zvkx09_cc__TY1V01</t>
  </si>
  <si>
    <t>*='Catastr kostenverzamelst'!I102</t>
  </si>
  <si>
    <t>zvkx09_ac__TY1V01</t>
  </si>
  <si>
    <t>*='Catastr kostenverzamelst'!J102</t>
  </si>
  <si>
    <t>zvkx09_cc__TY2V01</t>
  </si>
  <si>
    <t>*='Catastr kostenverzamelst'!$K$102</t>
  </si>
  <si>
    <t>zvkx09_ac__TY2V01</t>
  </si>
  <si>
    <t>*='Catastr kostenverzamelst'!$L$102</t>
  </si>
  <si>
    <t>zvkx10_cc__TY1V01</t>
  </si>
  <si>
    <t>*='Catastr kostenverzamelst'!I121</t>
  </si>
  <si>
    <t>zvkx10_ac__TY1V01</t>
  </si>
  <si>
    <t>*='Catastr kostenverzamelst'!J121</t>
  </si>
  <si>
    <t>zvkx10_cc__TY2V01</t>
  </si>
  <si>
    <t>*='Catastr kostenverzamelst'!$K$121</t>
  </si>
  <si>
    <t>zvkx10_ac__TY2V01</t>
  </si>
  <si>
    <t>*='Catastr kostenverzamelst'!$L$121</t>
  </si>
  <si>
    <t>zvkx11_cc__TY1V01</t>
  </si>
  <si>
    <t>*='Catastr kostenverzamelst'!I135</t>
  </si>
  <si>
    <t>zvkx11_ac__TY1V01</t>
  </si>
  <si>
    <t>*='Catastr kostenverzamelst'!J135</t>
  </si>
  <si>
    <t>zvkx11_cc__TY2V01</t>
  </si>
  <si>
    <t>*='Catastr kostenverzamelst'!$K$135</t>
  </si>
  <si>
    <t>zvkx11_ac__TY2V01</t>
  </si>
  <si>
    <t>*='Catastr kostenverzamelst'!$L$135</t>
  </si>
  <si>
    <t>zvkx12_cc__TY1V01</t>
  </si>
  <si>
    <t>*='Catastr kostenverzamelst'!I141</t>
  </si>
  <si>
    <t>zvkx12_ac__TY1V01</t>
  </si>
  <si>
    <t>*='Catastr kostenverzamelst'!J141</t>
  </si>
  <si>
    <t>zvkx12_cc__TY2V01</t>
  </si>
  <si>
    <t>*='Catastr kostenverzamelst'!$K$141</t>
  </si>
  <si>
    <t>zvkx12_ac__TY2V01</t>
  </si>
  <si>
    <t>*='Catastr kostenverzamelst'!$L$141</t>
  </si>
  <si>
    <t>zvkx13_cc__TY1V01</t>
  </si>
  <si>
    <t>*='Catastr kostenverzamelst'!I149</t>
  </si>
  <si>
    <t>zvkx13_ac__TY1V01</t>
  </si>
  <si>
    <t>*='Catastr kostenverzamelst'!J149</t>
  </si>
  <si>
    <t>zvkx13_cc__TY2V01</t>
  </si>
  <si>
    <t>*='Catastr kostenverzamelst'!$K$149</t>
  </si>
  <si>
    <t>zvkx13_ac__TY2V01</t>
  </si>
  <si>
    <t>*='Catastr kostenverzamelst'!$L$149</t>
  </si>
  <si>
    <t>ZVQ4</t>
  </si>
  <si>
    <t>zvpxwnb_s982_d2m_m10V01</t>
  </si>
  <si>
    <t>zvpxwnb_s982_d4m_m10V01</t>
  </si>
  <si>
    <t>zvpxwnb_s982_d6m_m10V01</t>
  </si>
  <si>
    <t>zvpxwnb_s982_dm2b_m10V01</t>
  </si>
  <si>
    <t>zvpxwnb_s982_dm4b_m10V01</t>
  </si>
  <si>
    <t>zvpxwnb_s982_dr0i_m10V01</t>
  </si>
  <si>
    <t>zvpxwnb_s982_dr0e_m10V01</t>
  </si>
  <si>
    <t>zvpxwnb_s982_dr0s_m10V01</t>
  </si>
  <si>
    <t>zvpxwnb_s982_dr81_m10V01</t>
  </si>
  <si>
    <t>zvpxwnb_s982_dr82_m10V01</t>
  </si>
  <si>
    <t>zvpxwnb_s982_dr83_m10V01</t>
  </si>
  <si>
    <t>zvpxwnb_s982_d2m_m11V01</t>
  </si>
  <si>
    <t>zvpxwnb_s982_d4m_m11V01</t>
  </si>
  <si>
    <t>zvpxwnb_s982_d6m_m11V01</t>
  </si>
  <si>
    <t>zvpxwnb_s982_dm2b_m11V01</t>
  </si>
  <si>
    <t>zvpxwnb_s982_dm4b_m11V01</t>
  </si>
  <si>
    <t>zvpxwnb_s982_dr0i_m11V01</t>
  </si>
  <si>
    <t>zvpxwnb_s982_dr0e_m11V01</t>
  </si>
  <si>
    <t>zvpxwnb_s982_dr0s_m11V01</t>
  </si>
  <si>
    <t>zvpxwnb_s982_dr81_m11V01</t>
  </si>
  <si>
    <t>zvpxwnb_s982_dr82_m11V01</t>
  </si>
  <si>
    <t>zvpxwnb_s982_dr83_m11V01</t>
  </si>
  <si>
    <t>zvpxwnb_s982_d2m_m12V01</t>
  </si>
  <si>
    <t>zvpxwnb_s982_d4m_m12V01</t>
  </si>
  <si>
    <t>zvpxwnb_s982_d6m_m12V01</t>
  </si>
  <si>
    <t>zvpxwnb_s982_dm2b_m12V01</t>
  </si>
  <si>
    <t>zvpxwnb_s982_dm4b_m12V01</t>
  </si>
  <si>
    <t>zvpxwnb_s982_dr0i_m12V01</t>
  </si>
  <si>
    <t>zvpxwnb_s982_dr0e_m12V01</t>
  </si>
  <si>
    <t>zvpxwnb_s982_dr0s_m12V01</t>
  </si>
  <si>
    <t>zvpxwnb_s982_dr81_m12V01</t>
  </si>
  <si>
    <t>zvpxwnb_s982_dr82_m12V01</t>
  </si>
  <si>
    <t>zvpxwnb_s982_dr83_m12V01</t>
  </si>
  <si>
    <t>zvpxlft_m981_lft01a_m11V01</t>
  </si>
  <si>
    <t>zvpxlft_m981_lft01b_m11V01</t>
  </si>
  <si>
    <t>zvpxlft_m981_lft02_m11V01</t>
  </si>
  <si>
    <t>zvpxlft_m981_lft03_m11V01</t>
  </si>
  <si>
    <t>zvpxlft_m981_lft04_m11V01</t>
  </si>
  <si>
    <t>zvpxlft_m981_lft05_m11V01</t>
  </si>
  <si>
    <t>zvpxlft_m981_lft06_m11V01</t>
  </si>
  <si>
    <t>zvpxlft_m981_lft07_m11V01</t>
  </si>
  <si>
    <t>zvpxlft_m981_lft08_m11V01</t>
  </si>
  <si>
    <t>zvpxlft_m981_lft09_m11V01</t>
  </si>
  <si>
    <t>zvpxlft_m981_lft10_m11V01</t>
  </si>
  <si>
    <t>zvpxlft_m981_lft11_m11V01</t>
  </si>
  <si>
    <t>zvpxlft_m981_lft12_m11V01</t>
  </si>
  <si>
    <t>zvpxlft_m981_lft13_m11V01</t>
  </si>
  <si>
    <t>zvpxlft_m981_lft14_m11V01</t>
  </si>
  <si>
    <t>zvpxlft_m981_lft15_m11V01</t>
  </si>
  <si>
    <t>zvpxlft_m981_lft16_m11V01</t>
  </si>
  <si>
    <t>zvpxlft_m981_lft17_m11V01</t>
  </si>
  <si>
    <t>zvpxlft_m981_lft18_m11V01</t>
  </si>
  <si>
    <t>zvpxlft_m981_lft19_m11V01</t>
  </si>
  <si>
    <t>zvpxlft_v981_lft01a_m11V01</t>
  </si>
  <si>
    <t>zvpxlft_v981_lft01b_m11V01</t>
  </si>
  <si>
    <t>zvpxlft_v981_lft02_m11V01</t>
  </si>
  <si>
    <t>zvpxlft_v981_lft03_m11V01</t>
  </si>
  <si>
    <t>zvpxlft_v981_lft04_m11V01</t>
  </si>
  <si>
    <t>zvpxlft_v981_lft05_m11V01</t>
  </si>
  <si>
    <t>zvpxlft_v981_lft06_m11V01</t>
  </si>
  <si>
    <t>zvpxlft_v981_lft07_m11V01</t>
  </si>
  <si>
    <t>zvpxlft_v981_lft08_m11V01</t>
  </si>
  <si>
    <t>zvpxlft_v981_lft09_m11V01</t>
  </si>
  <si>
    <t>zvpxlft_v981_lft10_m11V01</t>
  </si>
  <si>
    <t>zvpxlft_v981_lft11_m11V01</t>
  </si>
  <si>
    <t>zvpxlft_v981_lft12_m11V01</t>
  </si>
  <si>
    <t>zvpxlft_v981_lft13_m11V01</t>
  </si>
  <si>
    <t>zvpxlft_v981_lft14_m11V01</t>
  </si>
  <si>
    <t>zvpxlft_v981_lft15_m11V01</t>
  </si>
  <si>
    <t>zvpxlft_v981_lft16_m11V01</t>
  </si>
  <si>
    <t>zvpxlft_v981_lft17_m11V01</t>
  </si>
  <si>
    <t>zvpxlft_v981_lft18_m11V01</t>
  </si>
  <si>
    <t>zvpxlft_v981_lft19_m11V01</t>
  </si>
  <si>
    <t>zvpxlft_o981_lft01a_m11V01</t>
  </si>
  <si>
    <t>zvpxlft_o981_lft01b_m11V01</t>
  </si>
  <si>
    <t>zvpxlft_o981_lft02_m11V01</t>
  </si>
  <si>
    <t>zvpxlft_o981_lft03_m11V01</t>
  </si>
  <si>
    <t>zvpxlft_o981_lft04_m11V01</t>
  </si>
  <si>
    <t>zvpxlft_o981_lft05_m11V01</t>
  </si>
  <si>
    <t>zvpxlft_o981_lft06_m11V01</t>
  </si>
  <si>
    <t>zvpxlft_o981_lft07_m11V01</t>
  </si>
  <si>
    <t>zvpxlft_o981_lft08_m11V01</t>
  </si>
  <si>
    <t>zvpxlft_o981_lft09_m11V01</t>
  </si>
  <si>
    <t>zvpxlft_o981_lft10_m11V01</t>
  </si>
  <si>
    <t>zvpxlft_o981_lft11_m11V01</t>
  </si>
  <si>
    <t>zvpxlft_o981_lft12_m11V01</t>
  </si>
  <si>
    <t>zvpxlft_o981_lft13_m11V01</t>
  </si>
  <si>
    <t>zvpxlft_o981_lft14_m11V01</t>
  </si>
  <si>
    <t>zvpxlft_o981_lft15_m11V01</t>
  </si>
  <si>
    <t>zvpxlft_o981_lft16_m11V01</t>
  </si>
  <si>
    <t>zvpxlft_o981_lft17_m11V01</t>
  </si>
  <si>
    <t>zvpxlft_o981_lft18_m11V01</t>
  </si>
  <si>
    <t>zvpxlft_o981_lft19_m11V01</t>
  </si>
  <si>
    <t>zvpxprm_s981_nomy_m11V01</t>
  </si>
  <si>
    <t>zvpxprm_s981_nomn_m11V01</t>
  </si>
  <si>
    <t>zvpxlft_m981_lft01a_m12V01</t>
  </si>
  <si>
    <t>zvpxlft_m981_lft01b_m12V01</t>
  </si>
  <si>
    <t>zvpxlft_m981_lft02_m12V01</t>
  </si>
  <si>
    <t>zvpxlft_m981_lft03_m12V01</t>
  </si>
  <si>
    <t>zvpxlft_m981_lft04_m12V01</t>
  </si>
  <si>
    <t>zvpxlft_m981_lft05_m12V01</t>
  </si>
  <si>
    <t>zvpxlft_m981_lft06_m12V01</t>
  </si>
  <si>
    <t>zvpxlft_m981_lft07_m12V01</t>
  </si>
  <si>
    <t>zvpxlft_m981_lft08_m12V01</t>
  </si>
  <si>
    <t>zvpxlft_m981_lft09_m12V01</t>
  </si>
  <si>
    <t>zvpxlft_m981_lft10_m12V01</t>
  </si>
  <si>
    <t>zvpxlft_m981_lft11_m12V01</t>
  </si>
  <si>
    <t>zvpxlft_m981_lft12_m12V01</t>
  </si>
  <si>
    <t>zvpxlft_m981_lft13_m12V01</t>
  </si>
  <si>
    <t>zvpxlft_m981_lft14_m12V01</t>
  </si>
  <si>
    <t>zvpxlft_m981_lft15_m12V01</t>
  </si>
  <si>
    <t>zvpxlft_m981_lft16_m12V01</t>
  </si>
  <si>
    <t>zvpxlft_m981_lft17_m12V01</t>
  </si>
  <si>
    <t>zvpxlft_m981_lft18_m12V01</t>
  </si>
  <si>
    <t>zvpxlft_m981_lft19_m12V01</t>
  </si>
  <si>
    <t>zvpxlft_v981_lft01a_m12V01</t>
  </si>
  <si>
    <t>zvpxlft_v981_lft01b_m12V01</t>
  </si>
  <si>
    <t>zvpxlft_v981_lft02_m12V01</t>
  </si>
  <si>
    <t>zvpxlft_v981_lft03_m12V01</t>
  </si>
  <si>
    <t>zvpxlft_v981_lft04_m12V01</t>
  </si>
  <si>
    <t>zvpxlft_v981_lft05_m12V01</t>
  </si>
  <si>
    <t>zvpxlft_v981_lft06_m12V01</t>
  </si>
  <si>
    <t>zvpxlft_v981_lft07_m12V01</t>
  </si>
  <si>
    <t>zvpxlft_v981_lft08_m12V01</t>
  </si>
  <si>
    <t>zvpxlft_v981_lft09_m12V01</t>
  </si>
  <si>
    <t>zvpxlft_v981_lft10_m12V01</t>
  </si>
  <si>
    <t>zvpxlft_v981_lft11_m12V01</t>
  </si>
  <si>
    <t>zvpxlft_v981_lft12_m12V01</t>
  </si>
  <si>
    <t>zvpxlft_v981_lft13_m12V01</t>
  </si>
  <si>
    <t>zvpxlft_v981_lft14_m12V01</t>
  </si>
  <si>
    <t>zvpxlft_v981_lft15_m12V01</t>
  </si>
  <si>
    <t>zvpxlft_v981_lft16_m12V01</t>
  </si>
  <si>
    <t>zvpxlft_v981_lft17_m12V01</t>
  </si>
  <si>
    <t>zvpxlft_v981_lft18_m12V01</t>
  </si>
  <si>
    <t>zvpxlft_v981_lft19_m12V01</t>
  </si>
  <si>
    <t>zvpxlft_o981_lft01a_m12V01</t>
  </si>
  <si>
    <t>zvpxlft_o981_lft01b_m12V01</t>
  </si>
  <si>
    <t>zvpxlft_o981_lft02_m12V01</t>
  </si>
  <si>
    <t>zvpxlft_o981_lft03_m12V01</t>
  </si>
  <si>
    <t>zvpxlft_o981_lft04_m12V01</t>
  </si>
  <si>
    <t>zvpxlft_o981_lft05_m12V01</t>
  </si>
  <si>
    <t>zvpxlft_o981_lft06_m12V01</t>
  </si>
  <si>
    <t>zvpxlft_o981_lft07_m12V01</t>
  </si>
  <si>
    <t>zvpxlft_o981_lft08_m12V01</t>
  </si>
  <si>
    <t>zvpxlft_o981_lft09_m12V01</t>
  </si>
  <si>
    <t>zvpxlft_o981_lft10_m12V01</t>
  </si>
  <si>
    <t>zvpxlft_o981_lft11_m12V01</t>
  </si>
  <si>
    <t>zvpxlft_o981_lft12_m12V01</t>
  </si>
  <si>
    <t>zvpxlft_o981_lft13_m12V01</t>
  </si>
  <si>
    <t>zvpxlft_o981_lft14_m12V01</t>
  </si>
  <si>
    <t>zvpxlft_o981_lft15_m12V01</t>
  </si>
  <si>
    <t>zvpxlft_o981_lft16_m12V01</t>
  </si>
  <si>
    <t>zvpxlft_o981_lft17_m12V01</t>
  </si>
  <si>
    <t>zvpxlft_o981_lft18_m12V01</t>
  </si>
  <si>
    <t>zvpxlft_o981_lft19_m12V01</t>
  </si>
  <si>
    <t>zvpxprm_s981_nomy_m12V01</t>
  </si>
  <si>
    <t>zvpxprm_s981_nomn_m12V01</t>
  </si>
  <si>
    <t>zvpxlft_m981_lft01a_m13V01</t>
  </si>
  <si>
    <t>zvpxlft_m981_lft01b_m13V01</t>
  </si>
  <si>
    <t>zvpxlft_m981_lft02_m13V01</t>
  </si>
  <si>
    <t>zvpxlft_m981_lft03_m13V01</t>
  </si>
  <si>
    <t>zvpxlft_m981_lft04_m13V01</t>
  </si>
  <si>
    <t>zvpxlft_m981_lft05_m13V01</t>
  </si>
  <si>
    <t>zvpxlft_m981_lft06_m13V01</t>
  </si>
  <si>
    <t>zvpxlft_m981_lft07_m13V01</t>
  </si>
  <si>
    <t>zvpxlft_m981_lft08_m13V01</t>
  </si>
  <si>
    <t>zvpxlft_m981_lft09_m13V01</t>
  </si>
  <si>
    <t>zvpxlft_m981_lft10_m13V01</t>
  </si>
  <si>
    <t>zvpxlft_m981_lft11_m13V01</t>
  </si>
  <si>
    <t>zvpxlft_m981_lft12_m13V01</t>
  </si>
  <si>
    <t>zvpxlft_m981_lft13_m13V01</t>
  </si>
  <si>
    <t>zvpxlft_m981_lft14_m13V01</t>
  </si>
  <si>
    <t>zvpxlft_m981_lft15_m13V01</t>
  </si>
  <si>
    <t>zvpxlft_m981_lft16_m13V01</t>
  </si>
  <si>
    <t>zvpxlft_m981_lft17_m13V01</t>
  </si>
  <si>
    <t>zvpxlft_m981_lft18_m13V01</t>
  </si>
  <si>
    <t>zvpxlft_m981_lft19_m13V01</t>
  </si>
  <si>
    <t>zvpxlft_v981_lft01a_m13V01</t>
  </si>
  <si>
    <t>zvpxlft_v981_lft01b_m13V01</t>
  </si>
  <si>
    <t>zvpxlft_v981_lft02_m13V01</t>
  </si>
  <si>
    <t>zvpxlft_v981_lft03_m13V01</t>
  </si>
  <si>
    <t>zvpxlft_v981_lft04_m13V01</t>
  </si>
  <si>
    <t>zvpxlft_v981_lft05_m13V01</t>
  </si>
  <si>
    <t>zvpxlft_v981_lft06_m13V01</t>
  </si>
  <si>
    <t>zvpxlft_v981_lft07_m13V01</t>
  </si>
  <si>
    <t>zvpxlft_v981_lft08_m13V01</t>
  </si>
  <si>
    <t>zvpxlft_v981_lft09_m13V01</t>
  </si>
  <si>
    <t>zvpxlft_v981_lft10_m13V01</t>
  </si>
  <si>
    <t>zvpxlft_v981_lft11_m13V01</t>
  </si>
  <si>
    <t>zvpxlft_v981_lft12_m13V01</t>
  </si>
  <si>
    <t>zvpxlft_v981_lft13_m13V01</t>
  </si>
  <si>
    <t>zvpxlft_v981_lft14_m13V01</t>
  </si>
  <si>
    <t>zvpxlft_v981_lft15_m13V01</t>
  </si>
  <si>
    <t>zvpxlft_v981_lft16_m13V01</t>
  </si>
  <si>
    <t>zvpxlft_v981_lft17_m13V01</t>
  </si>
  <si>
    <t>zvpxlft_v981_lft18_m13V01</t>
  </si>
  <si>
    <t>zvpxlft_v981_lft19_m13V01</t>
  </si>
  <si>
    <t>zvpxlft_o981_lft01a_m13V01</t>
  </si>
  <si>
    <t>zvpxlft_o981_lft01b_m13V01</t>
  </si>
  <si>
    <t>zvpxlft_o981_lft02_m13V01</t>
  </si>
  <si>
    <t>zvpxlft_o981_lft03_m13V01</t>
  </si>
  <si>
    <t>zvpxlft_o981_lft04_m13V01</t>
  </si>
  <si>
    <t>zvpxlft_o981_lft05_m13V01</t>
  </si>
  <si>
    <t>zvpxlft_o981_lft06_m13V01</t>
  </si>
  <si>
    <t>zvpxlft_o981_lft07_m13V01</t>
  </si>
  <si>
    <t>zvpxlft_o981_lft08_m13V01</t>
  </si>
  <si>
    <t>zvpxlft_o981_lft09_m13V01</t>
  </si>
  <si>
    <t>zvpxlft_o981_lft10_m13V01</t>
  </si>
  <si>
    <t>zvpxlft_o981_lft11_m13V01</t>
  </si>
  <si>
    <t>zvpxlft_o981_lft12_m13V01</t>
  </si>
  <si>
    <t>zvpxlft_o981_lft13_m13V01</t>
  </si>
  <si>
    <t>zvpxlft_o981_lft14_m13V01</t>
  </si>
  <si>
    <t>zvpxlft_o981_lft15_m13V01</t>
  </si>
  <si>
    <t>zvpxlft_o981_lft16_m13V01</t>
  </si>
  <si>
    <t>zvpxlft_o981_lft17_m13V01</t>
  </si>
  <si>
    <t>zvpxlft_o981_lft18_m13V01</t>
  </si>
  <si>
    <t>zvpxlft_o981_lft19_m13V01</t>
  </si>
  <si>
    <t>zvpxprm_s981_nomy_m13V01</t>
  </si>
  <si>
    <t>zvpxprm_s981_nomn_m13V01</t>
  </si>
  <si>
    <t>NOVEMBER</t>
  </si>
  <si>
    <t>DECEMBER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</si>
</sst>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General_)"/>
    <numFmt numFmtId="165" formatCode="#,##0&quot; &quot;"/>
    <numFmt numFmtId="166" formatCode="d/mm/yyyy"/>
  </numFmts>
  <fonts count="41" x14ac:knownFonts="1">
    <font>
      <sz val="10"/>
      <name val="Arial"/>
    </font>
    <font>
      <sz val="10"/>
      <name val="Arial"/>
      <family val="2"/>
    </font>
    <font>
      <b/>
      <sz val="10"/>
      <name val="Arial"/>
      <family val="2"/>
    </font>
    <font>
      <u/>
      <sz val="10"/>
      <color indexed="12"/>
      <name val="Arial"/>
      <family val="2"/>
    </font>
    <font>
      <sz val="10"/>
      <name val="Arial"/>
      <family val="2"/>
    </font>
    <font>
      <sz val="8"/>
      <name val="Arial"/>
      <family val="2"/>
    </font>
    <font>
      <sz val="9"/>
      <name val="Arial"/>
      <family val="2"/>
    </font>
    <font>
      <b/>
      <sz val="8"/>
      <name val="Arial"/>
      <family val="2"/>
    </font>
    <font>
      <sz val="10"/>
      <color indexed="9"/>
      <name val="Arial"/>
      <family val="2"/>
    </font>
    <font>
      <sz val="7"/>
      <color indexed="9"/>
      <name val="Arial"/>
      <family val="2"/>
    </font>
    <font>
      <sz val="9"/>
      <color indexed="12"/>
      <name val="Arial"/>
      <family val="2"/>
    </font>
    <font>
      <sz val="6"/>
      <name val="Arial"/>
      <family val="2"/>
    </font>
    <font>
      <b/>
      <sz val="8"/>
      <color indexed="9"/>
      <name val="Arial"/>
      <family val="2"/>
    </font>
    <font>
      <sz val="8"/>
      <name val="Arial"/>
      <family val="2"/>
    </font>
    <font>
      <sz val="10"/>
      <name val="Verdana"/>
      <family val="2"/>
    </font>
    <font>
      <sz val="8"/>
      <name val="Verdana"/>
      <family val="2"/>
    </font>
    <font>
      <sz val="7"/>
      <color indexed="9"/>
      <name val="Verdana"/>
      <family val="2"/>
    </font>
    <font>
      <sz val="8"/>
      <color indexed="9"/>
      <name val="Verdana"/>
      <family val="2"/>
    </font>
    <font>
      <sz val="8"/>
      <color indexed="62"/>
      <name val="Verdana"/>
      <family val="2"/>
    </font>
    <font>
      <sz val="6"/>
      <name val="Verdana"/>
      <family val="2"/>
    </font>
    <font>
      <b/>
      <sz val="10"/>
      <name val="Verdana"/>
      <family val="2"/>
    </font>
    <font>
      <u/>
      <sz val="8"/>
      <color indexed="12"/>
      <name val="Verdana"/>
      <family val="2"/>
    </font>
    <font>
      <b/>
      <sz val="8"/>
      <name val="Verdana"/>
      <family val="2"/>
    </font>
    <font>
      <i/>
      <sz val="10"/>
      <name val="Verdana"/>
      <family val="2"/>
    </font>
    <font>
      <b/>
      <sz val="10"/>
      <color indexed="9"/>
      <name val="Verdana"/>
      <family val="2"/>
    </font>
    <font>
      <sz val="10"/>
      <color indexed="9"/>
      <name val="Verdana"/>
      <family val="2"/>
    </font>
    <font>
      <b/>
      <i/>
      <sz val="10"/>
      <name val="Verdana"/>
      <family val="2"/>
    </font>
    <font>
      <u/>
      <sz val="10"/>
      <color indexed="12"/>
      <name val="Verdana"/>
      <family val="2"/>
    </font>
    <font>
      <sz val="30"/>
      <name val="Verdana"/>
      <family val="2"/>
    </font>
    <font>
      <sz val="24"/>
      <name val="Verdana"/>
      <family val="2"/>
    </font>
    <font>
      <b/>
      <sz val="12"/>
      <name val="Verdana"/>
      <family val="2"/>
    </font>
    <font>
      <sz val="14"/>
      <name val="Verdana"/>
      <family val="2"/>
    </font>
    <font>
      <sz val="8"/>
      <color indexed="10"/>
      <name val="Verdana"/>
      <family val="2"/>
    </font>
    <font>
      <b/>
      <sz val="9"/>
      <color indexed="9"/>
      <name val="Verdana"/>
      <family val="2"/>
    </font>
    <font>
      <sz val="9"/>
      <name val="Verdana"/>
      <family val="2"/>
    </font>
    <font>
      <sz val="9"/>
      <color indexed="12"/>
      <name val="Verdana"/>
      <family val="2"/>
    </font>
    <font>
      <sz val="7"/>
      <name val="Verdana"/>
      <family val="2"/>
    </font>
    <font>
      <i/>
      <sz val="8"/>
      <color indexed="9"/>
      <name val="Verdana"/>
      <family val="2"/>
    </font>
    <font>
      <sz val="8"/>
      <color indexed="60"/>
      <name val="Verdana"/>
      <family val="2"/>
    </font>
    <font>
      <sz val="10"/>
      <color theme="1"/>
      <name val="Arial"/>
    </font>
    <font>
      <sz val="10"/>
      <color theme="1"/>
      <name val="Arial"/>
      <family val="2"/>
    </font>
  </fonts>
  <fills count="16">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9"/>
        <bgColor indexed="64"/>
      </patternFill>
    </fill>
    <fill>
      <patternFill patternType="solid">
        <fgColor indexed="32"/>
        <bgColor indexed="64"/>
      </patternFill>
    </fill>
    <fill>
      <patternFill patternType="solid">
        <fgColor indexed="28"/>
        <bgColor indexed="64"/>
      </patternFill>
    </fill>
    <fill>
      <patternFill patternType="solid">
        <fgColor indexed="26"/>
        <bgColor indexed="64"/>
      </patternFill>
    </fill>
    <fill>
      <patternFill patternType="solid">
        <fgColor indexed="30"/>
        <bgColor indexed="64"/>
      </patternFill>
    </fill>
    <fill>
      <patternFill patternType="solid">
        <fgColor theme="0"/>
        <bgColor indexed="64"/>
      </patternFill>
    </fill>
    <fill>
      <patternFill patternType="solid">
        <fgColor rgb="FF333333"/>
        <bgColor indexed="64"/>
      </patternFill>
    </fill>
    <fill>
      <patternFill patternType="solid">
        <fgColor rgb="FFC0C0C0"/>
        <bgColor indexed="64"/>
      </patternFill>
    </fill>
    <fill>
      <patternFill patternType="solid">
        <fgColor rgb="FFFFFFFF"/>
        <bgColor indexed="64"/>
      </patternFill>
    </fill>
    <fill>
      <patternFill patternType="solid">
        <fgColor rgb="FF777C00"/>
        <bgColor indexed="64"/>
      </patternFill>
    </fill>
    <fill>
      <patternFill patternType="solid">
        <fgColor rgb="FFE4E5CC"/>
        <bgColor indexed="64"/>
      </patternFill>
    </fill>
    <fill>
      <patternFill patternType="solid">
        <fgColor rgb="FFADB066"/>
        <bgColor indexed="64"/>
      </patternFill>
    </fill>
  </fills>
  <borders count="2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right/>
      <top/>
      <bottom style="thin">
        <color indexed="9"/>
      </bottom>
      <diagonal/>
    </border>
    <border>
      <left style="thin">
        <color indexed="64"/>
      </left>
      <right/>
      <top/>
      <bottom/>
      <diagonal/>
    </border>
    <border>
      <left style="thin">
        <color indexed="64"/>
      </left>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style="thin">
        <color indexed="23"/>
      </left>
      <right/>
      <top/>
      <bottom style="thin">
        <color indexed="23"/>
      </bottom>
      <diagonal/>
    </border>
    <border>
      <left style="thin">
        <color indexed="9"/>
      </left>
      <right style="thin">
        <color indexed="9"/>
      </right>
      <top style="thin">
        <color indexed="23"/>
      </top>
      <bottom style="thin">
        <color indexed="9"/>
      </bottom>
      <diagonal/>
    </border>
    <border>
      <left style="thin">
        <color indexed="9"/>
      </left>
      <right style="thin">
        <color indexed="23"/>
      </right>
      <top style="thin">
        <color indexed="23"/>
      </top>
      <bottom/>
      <diagonal/>
    </border>
    <border>
      <left style="thin">
        <color indexed="9"/>
      </left>
      <right style="thin">
        <color indexed="23"/>
      </right>
      <top/>
      <bottom/>
      <diagonal/>
    </border>
    <border>
      <left style="thin">
        <color indexed="9"/>
      </left>
      <right style="thin">
        <color indexed="23"/>
      </right>
      <top/>
      <bottom style="thin">
        <color indexed="23"/>
      </bottom>
      <diagonal/>
    </border>
    <border>
      <left style="thin">
        <color indexed="9"/>
      </left>
      <right style="thin">
        <color indexed="9"/>
      </right>
      <top/>
      <bottom/>
      <diagonal/>
    </border>
    <border>
      <left/>
      <right style="thin">
        <color indexed="23"/>
      </right>
      <top/>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9"/>
      </left>
      <right style="thin">
        <color indexed="64"/>
      </right>
      <top style="thin">
        <color indexed="9"/>
      </top>
      <bottom/>
      <diagonal/>
    </border>
    <border>
      <left style="thin">
        <color indexed="9"/>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23"/>
      </bottom>
      <diagonal/>
    </border>
    <border>
      <left style="thin">
        <color indexed="9"/>
      </left>
      <right style="thin">
        <color indexed="9"/>
      </right>
      <top style="thin">
        <color indexed="9"/>
      </top>
      <bottom style="thin">
        <color indexed="55"/>
      </bottom>
      <diagonal/>
    </border>
    <border>
      <left style="thin">
        <color indexed="9"/>
      </left>
      <right style="thin">
        <color indexed="55"/>
      </right>
      <top style="thin">
        <color indexed="9"/>
      </top>
      <bottom style="thin">
        <color indexed="9"/>
      </bottom>
      <diagonal/>
    </border>
    <border>
      <left style="thin">
        <color indexed="23"/>
      </left>
      <right/>
      <top style="thin">
        <color indexed="9"/>
      </top>
      <bottom style="thin">
        <color indexed="23"/>
      </bottom>
      <diagonal/>
    </border>
    <border>
      <left/>
      <right/>
      <top style="thin">
        <color indexed="9"/>
      </top>
      <bottom style="thin">
        <color indexed="9"/>
      </bottom>
      <diagonal/>
    </border>
    <border>
      <left/>
      <right/>
      <top style="thin">
        <color indexed="9"/>
      </top>
      <bottom style="thin">
        <color indexed="23"/>
      </bottom>
      <diagonal/>
    </border>
    <border>
      <left/>
      <right style="thin">
        <color indexed="23"/>
      </right>
      <top style="thin">
        <color indexed="9"/>
      </top>
      <bottom style="thin">
        <color indexed="23"/>
      </bottom>
      <diagonal/>
    </border>
    <border>
      <left/>
      <right style="thin">
        <color indexed="9"/>
      </right>
      <top style="thin">
        <color indexed="23"/>
      </top>
      <bottom/>
      <diagonal/>
    </border>
    <border>
      <left style="thin">
        <color indexed="9"/>
      </left>
      <right style="thin">
        <color indexed="9"/>
      </right>
      <top/>
      <bottom style="thin">
        <color indexed="9"/>
      </bottom>
      <diagonal/>
    </border>
    <border>
      <left style="thin">
        <color indexed="9"/>
      </left>
      <right style="thin">
        <color indexed="23"/>
      </right>
      <top/>
      <bottom style="thin">
        <color indexed="9"/>
      </bottom>
      <diagonal/>
    </border>
    <border>
      <left style="thin">
        <color indexed="9"/>
      </left>
      <right style="thin">
        <color indexed="9"/>
      </right>
      <top style="thin">
        <color indexed="9"/>
      </top>
      <bottom/>
      <diagonal/>
    </border>
    <border>
      <left style="thin">
        <color indexed="9"/>
      </left>
      <right style="thin">
        <color indexed="55"/>
      </right>
      <top style="thin">
        <color indexed="9"/>
      </top>
      <bottom/>
      <diagonal/>
    </border>
    <border>
      <left/>
      <right/>
      <top/>
      <bottom style="thin">
        <color indexed="23"/>
      </bottom>
      <diagonal/>
    </border>
    <border>
      <left/>
      <right style="thin">
        <color indexed="9"/>
      </right>
      <top style="thin">
        <color indexed="9"/>
      </top>
      <bottom style="thin">
        <color indexed="23"/>
      </bottom>
      <diagonal/>
    </border>
    <border>
      <left style="thin">
        <color indexed="64"/>
      </left>
      <right/>
      <top style="thin">
        <color indexed="9"/>
      </top>
      <bottom style="thin">
        <color indexed="64"/>
      </bottom>
      <diagonal/>
    </border>
    <border>
      <left/>
      <right style="thin">
        <color indexed="64"/>
      </right>
      <top style="thin">
        <color indexed="9"/>
      </top>
      <bottom style="thin">
        <color indexed="64"/>
      </bottom>
      <diagonal/>
    </border>
    <border>
      <left/>
      <right style="thin">
        <color indexed="64"/>
      </right>
      <top style="thin">
        <color indexed="9"/>
      </top>
      <bottom style="thin">
        <color indexed="9"/>
      </bottom>
      <diagonal/>
    </border>
    <border>
      <left style="thin">
        <color indexed="9"/>
      </left>
      <right style="thin">
        <color indexed="9"/>
      </right>
      <top style="thin">
        <color indexed="23"/>
      </top>
      <bottom/>
      <diagonal/>
    </border>
    <border>
      <left/>
      <right style="thin">
        <color indexed="23"/>
      </right>
      <top style="thin">
        <color indexed="23"/>
      </top>
      <bottom style="thin">
        <color indexed="9"/>
      </bottom>
      <diagonal/>
    </border>
    <border>
      <left style="thin">
        <color indexed="23"/>
      </left>
      <right/>
      <top style="thin">
        <color indexed="23"/>
      </top>
      <bottom style="thin">
        <color indexed="9"/>
      </bottom>
      <diagonal/>
    </border>
    <border>
      <left style="thin">
        <color indexed="55"/>
      </left>
      <right/>
      <top style="thin">
        <color indexed="9"/>
      </top>
      <bottom style="thin">
        <color indexed="9"/>
      </bottom>
      <diagonal/>
    </border>
    <border>
      <left style="thin">
        <color indexed="55"/>
      </left>
      <right/>
      <top style="thin">
        <color indexed="9"/>
      </top>
      <bottom style="thin">
        <color indexed="55"/>
      </bottom>
      <diagonal/>
    </border>
    <border>
      <left/>
      <right/>
      <top style="thin">
        <color indexed="9"/>
      </top>
      <bottom style="thin">
        <color indexed="55"/>
      </bottom>
      <diagonal/>
    </border>
    <border>
      <left/>
      <right style="thin">
        <color indexed="9"/>
      </right>
      <top style="thin">
        <color indexed="9"/>
      </top>
      <bottom style="thin">
        <color indexed="55"/>
      </bottom>
      <diagonal/>
    </border>
    <border>
      <left style="thin">
        <color indexed="55"/>
      </left>
      <right style="thin">
        <color indexed="9"/>
      </right>
      <top style="thin">
        <color indexed="9"/>
      </top>
      <bottom style="thin">
        <color indexed="9"/>
      </bottom>
      <diagonal/>
    </border>
    <border>
      <left style="thin">
        <color indexed="9"/>
      </left>
      <right style="thin">
        <color indexed="55"/>
      </right>
      <top style="thin">
        <color indexed="23"/>
      </top>
      <bottom style="thin">
        <color indexed="9"/>
      </bottom>
      <diagonal/>
    </border>
    <border>
      <left style="thin">
        <color indexed="55"/>
      </left>
      <right style="thin">
        <color indexed="9"/>
      </right>
      <top style="thin">
        <color indexed="23"/>
      </top>
      <bottom style="thin">
        <color indexed="9"/>
      </bottom>
      <diagonal/>
    </border>
    <border>
      <left style="thin">
        <color indexed="55"/>
      </left>
      <right style="thin">
        <color indexed="9"/>
      </right>
      <top style="thin">
        <color indexed="9"/>
      </top>
      <bottom/>
      <diagonal/>
    </border>
    <border>
      <left style="thin">
        <color indexed="64"/>
      </left>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23"/>
      </left>
      <right style="thin">
        <color indexed="9"/>
      </right>
      <top style="thin">
        <color indexed="23"/>
      </top>
      <bottom style="thin">
        <color indexed="9"/>
      </bottom>
      <diagonal/>
    </border>
    <border>
      <left style="thin">
        <color indexed="9"/>
      </left>
      <right style="thin">
        <color indexed="9"/>
      </right>
      <top style="thin">
        <color indexed="23"/>
      </top>
      <bottom style="thin">
        <color indexed="9"/>
      </bottom>
      <diagonal/>
    </border>
    <border>
      <left style="thin">
        <color indexed="9"/>
      </left>
      <right style="thin">
        <color indexed="23"/>
      </right>
      <top style="thin">
        <color indexed="23"/>
      </top>
      <bottom style="thin">
        <color indexed="9"/>
      </bottom>
      <diagonal/>
    </border>
    <border>
      <left style="thin">
        <color indexed="23"/>
      </left>
      <right/>
      <top style="thin">
        <color indexed="23"/>
      </top>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thin">
        <color indexed="9"/>
      </left>
      <right style="thin">
        <color indexed="23"/>
      </right>
      <top style="thin">
        <color indexed="9"/>
      </top>
      <bottom style="thin">
        <color indexed="9"/>
      </bottom>
      <diagonal/>
    </border>
    <border diagonalUp="1" diagonalDown="1">
      <left style="thin">
        <color indexed="9"/>
      </left>
      <right style="thin">
        <color indexed="9"/>
      </right>
      <top style="thin">
        <color indexed="9"/>
      </top>
      <bottom style="thin">
        <color indexed="9"/>
      </bottom>
      <diagonal style="thin">
        <color auto="1"/>
      </diagonal>
    </border>
    <border>
      <left style="thin">
        <color indexed="9"/>
      </left>
      <right style="thin">
        <color indexed="23"/>
      </right>
      <top style="thin">
        <color indexed="9"/>
      </top>
      <bottom style="thin">
        <color indexed="23"/>
      </bottom>
      <diagonal/>
    </border>
    <border>
      <left/>
      <right style="thin">
        <color indexed="9"/>
      </right>
      <top style="thin">
        <color indexed="64"/>
      </top>
      <bottom/>
      <diagonal/>
    </border>
    <border>
      <left/>
      <right style="thin">
        <color indexed="64"/>
      </right>
      <top style="thin">
        <color indexed="64"/>
      </top>
      <bottom/>
      <diagonal/>
    </border>
    <border>
      <left style="thin">
        <color indexed="64"/>
      </left>
      <right/>
      <top style="thin">
        <color indexed="9"/>
      </top>
      <bottom style="thin">
        <color indexed="64"/>
      </bottom>
      <diagonal/>
    </border>
    <border>
      <left/>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style="thin">
        <color indexed="9"/>
      </bottom>
      <diagonal/>
    </border>
    <border>
      <left style="thin">
        <color indexed="23"/>
      </left>
      <right/>
      <top style="thin">
        <color indexed="9"/>
      </top>
      <bottom style="thin">
        <color indexed="9"/>
      </bottom>
      <diagonal/>
    </border>
    <border>
      <left/>
      <right/>
      <top style="thin">
        <color indexed="9"/>
      </top>
      <bottom style="thin">
        <color indexed="9"/>
      </bottom>
      <diagonal/>
    </border>
    <border>
      <left style="thin">
        <color indexed="9"/>
      </left>
      <right style="thin">
        <color indexed="23"/>
      </right>
      <top style="thin">
        <color indexed="23"/>
      </top>
      <bottom/>
      <diagonal/>
    </border>
    <border>
      <left/>
      <right style="thin">
        <color indexed="9"/>
      </right>
      <top style="thin">
        <color indexed="9"/>
      </top>
      <bottom style="thin">
        <color indexed="23"/>
      </bottom>
      <diagonal/>
    </border>
    <border>
      <left style="thin">
        <color indexed="9"/>
      </left>
      <right/>
      <top style="thin">
        <color indexed="9"/>
      </top>
      <bottom style="thin">
        <color indexed="9"/>
      </bottom>
      <diagonal/>
    </border>
    <border>
      <left/>
      <right/>
      <top style="thin">
        <color indexed="64"/>
      </top>
      <bottom style="thin">
        <color indexed="9"/>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indexed="9"/>
      </bottom>
      <diagonal/>
    </border>
    <border>
      <left/>
      <right style="thin">
        <color indexed="9"/>
      </right>
      <top style="thin">
        <color theme="0"/>
      </top>
      <bottom style="thin">
        <color indexed="9"/>
      </bottom>
      <diagonal/>
    </border>
    <border>
      <left style="thin">
        <color indexed="9"/>
      </left>
      <right style="thin">
        <color theme="0"/>
      </right>
      <top style="thin">
        <color theme="0"/>
      </top>
      <bottom/>
      <diagonal/>
    </border>
    <border>
      <left style="thin">
        <color theme="0"/>
      </left>
      <right/>
      <top/>
      <bottom/>
      <diagonal/>
    </border>
    <border>
      <left style="thin">
        <color indexed="9"/>
      </left>
      <right style="thin">
        <color theme="0"/>
      </right>
      <top/>
      <bottom/>
      <diagonal/>
    </border>
    <border>
      <left style="thin">
        <color theme="0"/>
      </left>
      <right/>
      <top style="thin">
        <color indexed="9"/>
      </top>
      <bottom style="thin">
        <color indexed="9"/>
      </bottom>
      <diagonal/>
    </border>
    <border>
      <left/>
      <right style="thin">
        <color theme="0"/>
      </right>
      <top style="thin">
        <color indexed="9"/>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style="thin">
        <color indexed="9"/>
      </left>
      <right style="thin">
        <color indexed="9"/>
      </right>
      <top style="thin">
        <color indexed="9"/>
      </top>
      <bottom style="thin">
        <color theme="0"/>
      </bottom>
      <diagonal/>
    </border>
    <border>
      <left/>
      <right style="thin">
        <color theme="0"/>
      </right>
      <top style="thin">
        <color indexed="9"/>
      </top>
      <bottom style="thin">
        <color theme="0"/>
      </bottom>
      <diagonal/>
    </border>
    <border>
      <left style="thin">
        <color indexed="64"/>
      </left>
      <right/>
      <top style="thin">
        <color indexed="64"/>
      </top>
      <bottom style="thin">
        <color indexed="9"/>
      </bottom>
      <diagonal/>
    </border>
    <border>
      <left/>
      <right style="thin">
        <color indexed="9"/>
      </right>
      <top style="thin">
        <color indexed="64"/>
      </top>
      <bottom style="thin">
        <color indexed="9"/>
      </bottom>
      <diagonal/>
    </border>
    <border>
      <left/>
      <right/>
      <top style="thin">
        <color theme="4" tint="0.39997558519241921"/>
      </top>
      <bottom style="thin">
        <color theme="4" tint="0.39997558519241921"/>
      </bottom>
      <diagonal/>
    </border>
    <border diagonalUp="1" diagonalDown="1">
      <left style="thin">
        <color indexed="9"/>
      </left>
      <right style="thin">
        <color indexed="55"/>
      </right>
      <top style="thin">
        <color indexed="9"/>
      </top>
      <bottom style="thin">
        <color indexed="9"/>
      </bottom>
      <diagonal style="thin">
        <color theme="1"/>
      </diagonal>
    </border>
    <border>
      <left/>
      <right style="thin">
        <color theme="4" tint="0.39997558519241921"/>
      </right>
      <top style="thin">
        <color theme="4" tint="0.39997558519241921"/>
      </top>
      <bottom style="thin">
        <color theme="4" tint="0.39997558519241921"/>
      </bottom>
      <diagonal/>
    </border>
    <border>
      <left style="thin">
        <color auto="1"/>
      </left>
      <right/>
      <top style="thin">
        <color auto="1"/>
      </top>
      <bottom/>
      <diagonal/>
    </border>
    <border>
      <left/>
      <right/>
      <top style="thin">
        <color auto="1"/>
      </top>
      <bottom/>
      <diagonal/>
    </border>
    <border>
      <left style="thin">
        <color rgb="FFFFFFFF"/>
      </left>
      <right/>
      <top style="thin">
        <color auto="1"/>
      </top>
      <bottom/>
      <diagonal/>
    </border>
    <border>
      <left/>
      <right style="thin">
        <color rgb="FFFFFFFF"/>
      </right>
      <top style="thin">
        <color auto="1"/>
      </top>
      <bottom/>
      <diagonal/>
    </border>
    <border>
      <left/>
      <right style="thin">
        <color auto="1"/>
      </right>
      <top style="thin">
        <color auto="1"/>
      </top>
      <bottom/>
      <diagonal/>
    </border>
    <border>
      <left style="thin">
        <color auto="1"/>
      </left>
      <right/>
      <top/>
      <bottom/>
      <diagonal/>
    </border>
    <border>
      <left/>
      <right style="thin">
        <color rgb="FFFFFFFF"/>
      </right>
      <top/>
      <bottom style="thin">
        <color rgb="FFFFFFFF"/>
      </bottom>
      <diagonal/>
    </border>
    <border>
      <left/>
      <right style="thin">
        <color rgb="FFFFFFFF"/>
      </right>
      <top/>
      <bottom/>
      <diagonal/>
    </border>
    <border>
      <left style="thin">
        <color rgb="FFFFFFFF"/>
      </left>
      <right style="thin">
        <color rgb="FFFFFFFF"/>
      </right>
      <top style="thin">
        <color rgb="FFFFFFFF"/>
      </top>
      <bottom/>
      <diagonal/>
    </border>
    <border>
      <left style="thin">
        <color rgb="FFFFFFFF"/>
      </left>
      <right style="thin">
        <color auto="1"/>
      </right>
      <top style="thin">
        <color rgb="FFFFFFFF"/>
      </top>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auto="1"/>
      </right>
      <top/>
      <bottom style="thin">
        <color rgb="FFFFFFFF"/>
      </bottom>
      <diagonal/>
    </border>
    <border>
      <left style="thin">
        <color auto="1"/>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style="thin">
        <color auto="1"/>
      </right>
      <top style="thin">
        <color rgb="FFFFFFFF"/>
      </top>
      <bottom style="thin">
        <color rgb="FFFFFFFF"/>
      </bottom>
      <diagonal/>
    </border>
    <border diagonalUp="1" diagonalDown="1">
      <left style="thin">
        <color rgb="FFFFFFFF"/>
      </left>
      <right style="thin">
        <color rgb="FFFFFFFF"/>
      </right>
      <top style="thin">
        <color rgb="FFFFFFFF"/>
      </top>
      <bottom style="thin">
        <color rgb="FFFFFFFF"/>
      </bottom>
      <diagonal style="thin">
        <color auto="1"/>
      </diagonal>
    </border>
    <border diagonalUp="1" diagonalDown="1">
      <left style="thin">
        <color rgb="FFFFFFFF"/>
      </left>
      <right style="thin">
        <color indexed="64"/>
      </right>
      <top style="thin">
        <color rgb="FFFFFFFF"/>
      </top>
      <bottom style="thin">
        <color rgb="FFFFFFFF"/>
      </bottom>
      <diagonal style="thin">
        <color auto="1"/>
      </diagonal>
    </border>
    <border>
      <left/>
      <right/>
      <top style="thin">
        <color rgb="FFFFFFFF"/>
      </top>
      <bottom style="thin">
        <color rgb="FFFFFFFF"/>
      </bottom>
      <diagonal/>
    </border>
    <border>
      <left style="thin">
        <color auto="1"/>
      </left>
      <right/>
      <top/>
      <bottom style="thin">
        <color rgb="FFFFFFFF"/>
      </bottom>
      <diagonal/>
    </border>
    <border>
      <left style="thin">
        <color auto="1"/>
      </left>
      <right/>
      <top style="thin">
        <color rgb="FFFFFFFF"/>
      </top>
      <bottom style="thin">
        <color auto="1"/>
      </bottom>
      <diagonal/>
    </border>
    <border>
      <left/>
      <right/>
      <top style="thin">
        <color rgb="FFFFFFFF"/>
      </top>
      <bottom style="thin">
        <color auto="1"/>
      </bottom>
      <diagonal/>
    </border>
    <border>
      <left/>
      <right style="thin">
        <color rgb="FFFFFFFF"/>
      </right>
      <top style="thin">
        <color rgb="FFFFFFFF"/>
      </top>
      <bottom style="thin">
        <color auto="1"/>
      </bottom>
      <diagonal/>
    </border>
    <border>
      <left style="thin">
        <color rgb="FFFFFFFF"/>
      </left>
      <right style="thin">
        <color rgb="FFFFFFFF"/>
      </right>
      <top style="thin">
        <color rgb="FFFFFFFF"/>
      </top>
      <bottom style="thin">
        <color auto="1"/>
      </bottom>
      <diagonal/>
    </border>
    <border>
      <left style="thin">
        <color rgb="FFFFFFFF"/>
      </left>
      <right style="thin">
        <color auto="1"/>
      </right>
      <top style="thin">
        <color rgb="FFFFFFFF"/>
      </top>
      <bottom style="thin">
        <color auto="1"/>
      </bottom>
      <diagonal/>
    </border>
    <border>
      <left style="thin">
        <color rgb="FFFFFFFF"/>
      </left>
      <right/>
      <top style="thin">
        <color auto="1"/>
      </top>
      <bottom style="thin">
        <color rgb="FFFFFFFF"/>
      </bottom>
      <diagonal/>
    </border>
    <border>
      <left/>
      <right style="thin">
        <color auto="1"/>
      </right>
      <top style="thin">
        <color auto="1"/>
      </top>
      <bottom style="thin">
        <color rgb="FFFFFFFF"/>
      </bottom>
      <diagonal/>
    </border>
    <border>
      <left/>
      <right style="thin">
        <color rgb="FFFFFFFF"/>
      </right>
      <top style="thin">
        <color rgb="FFFFFFFF"/>
      </top>
      <bottom style="thin">
        <color rgb="FFFFFFFF"/>
      </bottom>
      <diagonal/>
    </border>
    <border>
      <left style="thin">
        <color auto="1"/>
      </left>
      <right/>
      <top/>
      <bottom style="thin">
        <color auto="1"/>
      </bottom>
      <diagonal/>
    </border>
    <border>
      <left/>
      <right/>
      <top/>
      <bottom style="thin">
        <color auto="1"/>
      </bottom>
      <diagonal/>
    </border>
    <border>
      <left style="thin">
        <color auto="1"/>
      </left>
      <right/>
      <top style="thin">
        <color rgb="FFFFFFFF"/>
      </top>
      <bottom style="thin">
        <color rgb="FFFFFFFF"/>
      </bottom>
      <diagonal/>
    </border>
    <border>
      <left/>
      <right style="thin">
        <color rgb="FFFFFFFF"/>
      </right>
      <top/>
      <bottom style="thin">
        <color auto="1"/>
      </bottom>
      <diagonal/>
    </border>
    <border>
      <left/>
      <right style="thin">
        <color indexed="64"/>
      </right>
      <top style="thin">
        <color rgb="FFFFFFFF"/>
      </top>
      <bottom style="thin">
        <color rgb="FFFFFFFF"/>
      </bottom>
      <diagonal/>
    </border>
    <border diagonalUp="1" diagonalDown="1">
      <left style="thin">
        <color rgb="FFFFFFFF"/>
      </left>
      <right style="thin">
        <color rgb="FFFFFFFF"/>
      </right>
      <top style="thin">
        <color rgb="FFFFFFFF"/>
      </top>
      <bottom style="thin">
        <color indexed="64"/>
      </bottom>
      <diagonal style="thin">
        <color auto="1"/>
      </diagonal>
    </border>
    <border diagonalUp="1" diagonalDown="1">
      <left style="thin">
        <color rgb="FFFFFFFF"/>
      </left>
      <right style="thin">
        <color indexed="64"/>
      </right>
      <top style="thin">
        <color rgb="FFFFFFFF"/>
      </top>
      <bottom style="thin">
        <color indexed="64"/>
      </bottom>
      <diagonal style="thin">
        <color auto="1"/>
      </diagonal>
    </border>
    <border>
      <left style="thin">
        <color indexed="9"/>
      </left>
      <right style="thin">
        <color indexed="9"/>
      </right>
      <top style="thin">
        <color indexed="9"/>
      </top>
      <bottom/>
      <diagonal/>
    </border>
    <border>
      <left style="thin">
        <color indexed="9"/>
      </left>
      <right style="thin">
        <color indexed="64"/>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9"/>
      </right>
      <top style="thin">
        <color indexed="64"/>
      </top>
      <bottom/>
      <diagonal/>
    </border>
    <border>
      <left style="thin">
        <color indexed="9"/>
      </left>
      <right style="thin">
        <color indexed="64"/>
      </right>
      <top style="thin">
        <color indexed="9"/>
      </top>
      <bottom style="thin">
        <color indexed="9"/>
      </bottom>
      <diagonal/>
    </border>
    <border>
      <left style="thin">
        <color indexed="64"/>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rgb="FFFFFFFF"/>
      </left>
      <right style="thin">
        <color rgb="FFFFFFFF"/>
      </right>
      <top style="thin">
        <color indexed="64"/>
      </top>
      <bottom/>
      <diagonal/>
    </border>
    <border>
      <left style="thin">
        <color rgb="FFFFFFFF"/>
      </left>
      <right style="thin">
        <color indexed="64"/>
      </right>
      <top style="thin">
        <color indexed="64"/>
      </top>
      <bottom/>
      <diagonal/>
    </border>
    <border>
      <left/>
      <right style="thin">
        <color rgb="FFFFFFFF"/>
      </right>
      <top style="thin">
        <color auto="1"/>
      </top>
      <bottom style="thin">
        <color rgb="FFFFFFFF"/>
      </bottom>
      <diagonal/>
    </border>
    <border>
      <left/>
      <right style="thin">
        <color rgb="FFFFFFFF"/>
      </right>
      <top/>
      <bottom style="thin">
        <color indexed="64"/>
      </bottom>
      <diagonal/>
    </border>
    <border>
      <left style="thin">
        <color indexed="64"/>
      </left>
      <right/>
      <top/>
      <bottom style="thin">
        <color indexed="9"/>
      </bottom>
      <diagonal/>
    </border>
    <border>
      <left/>
      <right/>
      <top/>
      <bottom style="thin">
        <color indexed="9"/>
      </bottom>
      <diagonal/>
    </border>
    <border>
      <left/>
      <right style="thin">
        <color indexed="9"/>
      </right>
      <top/>
      <bottom style="thin">
        <color indexed="9"/>
      </bottom>
      <diagonal/>
    </border>
    <border>
      <left/>
      <right style="thin">
        <color indexed="64"/>
      </right>
      <top/>
      <bottom style="thin">
        <color indexed="9"/>
      </bottom>
      <diagonal/>
    </border>
    <border>
      <left style="thin">
        <color auto="1"/>
      </left>
      <right/>
      <top/>
      <bottom style="thin">
        <color indexed="9"/>
      </bottom>
      <diagonal/>
    </border>
    <border>
      <left/>
      <right/>
      <top/>
      <bottom style="thin">
        <color indexed="9"/>
      </bottom>
      <diagonal/>
    </border>
    <border>
      <left style="thin">
        <color indexed="64"/>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rgb="FFFFFFFF"/>
      </left>
      <right/>
      <top style="thin">
        <color indexed="64"/>
      </top>
      <bottom style="thin">
        <color rgb="FFFFFFFF"/>
      </bottom>
      <diagonal/>
    </border>
    <border>
      <left/>
      <right style="thin">
        <color rgb="FFFFFFFF"/>
      </right>
      <top style="thin">
        <color indexed="64"/>
      </top>
      <bottom style="thin">
        <color rgb="FFFFFFFF"/>
      </bottom>
      <diagonal/>
    </border>
    <border>
      <left/>
      <right style="thin">
        <color indexed="64"/>
      </right>
      <top style="thin">
        <color indexed="64"/>
      </top>
      <bottom style="thin">
        <color rgb="FFFFFFFF"/>
      </bottom>
      <diagonal/>
    </border>
    <border>
      <left style="thin">
        <color indexed="64"/>
      </left>
      <right/>
      <top style="thin">
        <color indexed="9"/>
      </top>
      <bottom style="thin">
        <color indexed="9"/>
      </bottom>
      <diagonal/>
    </border>
    <border>
      <left style="thin">
        <color indexed="64"/>
      </left>
      <right/>
      <top style="thin">
        <color indexed="9"/>
      </top>
      <bottom style="thin">
        <color indexed="64"/>
      </bottom>
      <diagonal/>
    </border>
    <border>
      <left/>
      <right/>
      <top style="thin">
        <color indexed="9"/>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64"/>
      </right>
      <top style="thin">
        <color indexed="64"/>
      </top>
      <bottom style="thin">
        <color indexed="9"/>
      </bottom>
      <diagonal/>
    </border>
    <border>
      <left/>
      <right style="thin">
        <color indexed="64"/>
      </right>
      <top style="thin">
        <color indexed="9"/>
      </top>
      <bottom style="thin">
        <color indexed="64"/>
      </bottom>
      <diagonal/>
    </border>
    <border>
      <left/>
      <right style="thin">
        <color indexed="9"/>
      </right>
      <top style="thin">
        <color indexed="64"/>
      </top>
      <bottom/>
      <diagonal/>
    </border>
    <border>
      <left style="thin">
        <color indexed="9"/>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thin">
        <color rgb="FFFFFFFF"/>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9"/>
      </right>
      <top style="thin">
        <color indexed="9"/>
      </top>
      <bottom style="thin">
        <color indexed="64"/>
      </bottom>
      <diagonal/>
    </border>
    <border>
      <left style="thin">
        <color indexed="64"/>
      </left>
      <right style="thin">
        <color indexed="9"/>
      </right>
      <top style="thin">
        <color indexed="9"/>
      </top>
      <bottom style="thin">
        <color indexed="9"/>
      </bottom>
      <diagonal/>
    </border>
    <border diagonalUp="1" diagonalDown="1">
      <left style="thin">
        <color indexed="9"/>
      </left>
      <right style="thin">
        <color indexed="64"/>
      </right>
      <top style="thin">
        <color indexed="9"/>
      </top>
      <bottom style="thin">
        <color indexed="9"/>
      </bottom>
      <diagonal style="thin">
        <color theme="1"/>
      </diagonal>
    </border>
    <border>
      <left style="thin">
        <color indexed="9"/>
      </left>
      <right style="thin">
        <color indexed="64"/>
      </right>
      <top style="thin">
        <color indexed="9"/>
      </top>
      <bottom/>
      <diagonal/>
    </border>
    <border>
      <left style="thin">
        <color indexed="9"/>
      </left>
      <right style="thin">
        <color indexed="64"/>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right style="thin">
        <color rgb="FFFFFFFF"/>
      </right>
      <top style="thin">
        <color indexed="64"/>
      </top>
      <bottom/>
      <diagonal/>
    </border>
    <border>
      <left style="thin">
        <color auto="1"/>
      </left>
      <right/>
      <top/>
      <bottom style="thin">
        <color indexed="9"/>
      </bottom>
      <diagonal/>
    </border>
    <border>
      <left/>
      <right style="thin">
        <color rgb="FFFFFFFF"/>
      </right>
      <top/>
      <bottom style="thin">
        <color indexed="9"/>
      </bottom>
      <diagonal/>
    </border>
    <border>
      <left/>
      <right style="thin">
        <color rgb="FFFFFFFF"/>
      </right>
      <top style="thin">
        <color auto="1"/>
      </top>
      <bottom style="thin">
        <color rgb="FFFFFFFF"/>
      </bottom>
      <diagonal/>
    </border>
    <border>
      <left/>
      <right style="thin">
        <color indexed="64"/>
      </right>
      <top/>
      <bottom style="thin">
        <color indexed="9"/>
      </bottom>
      <diagonal/>
    </border>
    <border>
      <left/>
      <right style="thin">
        <color indexed="64"/>
      </right>
      <top style="thin">
        <color indexed="9"/>
      </top>
      <bottom style="thin">
        <color indexed="9"/>
      </bottom>
      <diagonal/>
    </border>
    <border>
      <left style="thin">
        <color indexed="9"/>
      </left>
      <right style="thin">
        <color auto="1"/>
      </right>
      <top style="thin">
        <color auto="1"/>
      </top>
      <bottom style="thin">
        <color indexed="9"/>
      </bottom>
      <diagonal/>
    </border>
    <border>
      <left style="thin">
        <color indexed="64"/>
      </left>
      <right/>
      <top style="thin">
        <color indexed="9"/>
      </top>
      <bottom style="thin">
        <color indexed="9"/>
      </bottom>
      <diagonal/>
    </border>
    <border>
      <left/>
      <right/>
      <top style="thin">
        <color indexed="9"/>
      </top>
      <bottom style="thin">
        <color indexed="9"/>
      </bottom>
      <diagonal/>
    </border>
    <border>
      <left style="thin">
        <color indexed="9"/>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style="thin">
        <color indexed="9"/>
      </top>
      <bottom style="thin">
        <color indexed="64"/>
      </bottom>
      <diagonal/>
    </border>
    <border>
      <left/>
      <right/>
      <top style="thin">
        <color indexed="9"/>
      </top>
      <bottom style="thin">
        <color indexed="64"/>
      </bottom>
      <diagonal/>
    </border>
    <border>
      <left/>
      <right style="thin">
        <color indexed="64"/>
      </right>
      <top style="thin">
        <color indexed="9"/>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64"/>
      </right>
      <top style="thin">
        <color indexed="64"/>
      </top>
      <bottom style="thin">
        <color indexed="9"/>
      </bottom>
      <diagonal/>
    </border>
    <border>
      <left style="thin">
        <color indexed="9"/>
      </left>
      <right style="thin">
        <color indexed="64"/>
      </right>
      <top style="thin">
        <color indexed="9"/>
      </top>
      <bottom style="thin">
        <color indexed="64"/>
      </bottom>
      <diagonal/>
    </border>
    <border>
      <left style="thin">
        <color indexed="23"/>
      </left>
      <right/>
      <top style="thin">
        <color indexed="23"/>
      </top>
      <bottom/>
      <diagonal/>
    </border>
    <border>
      <left/>
      <right/>
      <top style="thin">
        <color indexed="23"/>
      </top>
      <bottom/>
      <diagonal/>
    </border>
    <border>
      <left/>
      <right style="thin">
        <color indexed="9"/>
      </right>
      <top style="thin">
        <color indexed="23"/>
      </top>
      <bottom/>
      <diagonal/>
    </border>
    <border>
      <left style="thin">
        <color indexed="9"/>
      </left>
      <right style="thin">
        <color indexed="9"/>
      </right>
      <top style="thin">
        <color indexed="23"/>
      </top>
      <bottom style="thin">
        <color indexed="9"/>
      </bottom>
      <diagonal/>
    </border>
    <border>
      <left style="thin">
        <color indexed="9"/>
      </left>
      <right style="thin">
        <color indexed="23"/>
      </right>
      <top style="thin">
        <color indexed="23"/>
      </top>
      <bottom/>
      <diagonal/>
    </border>
    <border>
      <left style="thin">
        <color indexed="9"/>
      </left>
      <right style="thin">
        <color indexed="9"/>
      </right>
      <top style="thin">
        <color indexed="9"/>
      </top>
      <bottom/>
      <diagonal/>
    </border>
    <border>
      <left style="thin">
        <color indexed="23"/>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23"/>
      </right>
      <top style="thin">
        <color indexed="9"/>
      </top>
      <bottom style="thin">
        <color indexed="9"/>
      </bottom>
      <diagonal/>
    </border>
    <border>
      <left style="thin">
        <color indexed="23"/>
      </left>
      <right/>
      <top style="thin">
        <color indexed="9"/>
      </top>
      <bottom style="thin">
        <color indexed="23"/>
      </bottom>
      <diagonal/>
    </border>
    <border>
      <left/>
      <right/>
      <top style="thin">
        <color indexed="9"/>
      </top>
      <bottom style="thin">
        <color indexed="23"/>
      </bottom>
      <diagonal/>
    </border>
    <border>
      <left/>
      <right style="thin">
        <color indexed="9"/>
      </right>
      <top style="thin">
        <color indexed="9"/>
      </top>
      <bottom style="thin">
        <color indexed="23"/>
      </bottom>
      <diagonal/>
    </border>
    <border>
      <left style="thin">
        <color indexed="9"/>
      </left>
      <right style="thin">
        <color indexed="9"/>
      </right>
      <top style="thin">
        <color indexed="9"/>
      </top>
      <bottom style="thin">
        <color indexed="23"/>
      </bottom>
      <diagonal/>
    </border>
    <border>
      <left style="thin">
        <color indexed="9"/>
      </left>
      <right style="thin">
        <color indexed="23"/>
      </right>
      <top style="thin">
        <color indexed="9"/>
      </top>
      <bottom style="thin">
        <color indexed="23"/>
      </bottom>
      <diagonal/>
    </border>
    <border>
      <left style="thin">
        <color indexed="9"/>
      </left>
      <right/>
      <top style="thin">
        <color indexed="9"/>
      </top>
      <bottom style="thin">
        <color indexed="9"/>
      </bottom>
      <diagonal/>
    </border>
    <border>
      <left style="thin">
        <color indexed="9"/>
      </left>
      <right style="thin">
        <color indexed="64"/>
      </right>
      <top style="thin">
        <color indexed="64"/>
      </top>
      <bottom/>
      <diagonal/>
    </border>
    <border>
      <left style="thin">
        <color indexed="9"/>
      </left>
      <right style="thin">
        <color indexed="64"/>
      </right>
      <top/>
      <bottom style="thin">
        <color indexed="9"/>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top/>
      <bottom style="thin">
        <color indexed="9"/>
      </bottom>
      <diagonal/>
    </border>
  </borders>
  <cellStyleXfs count="6">
    <xf numFmtId="0" fontId="0" fillId="0" borderId="0"/>
    <xf numFmtId="0" fontId="3" fillId="0" borderId="0" applyNumberFormat="0" applyFill="0" applyBorder="0" applyAlignment="0" applyProtection="0">
      <alignment vertical="top"/>
      <protection locked="0"/>
    </xf>
    <xf numFmtId="0" fontId="1" fillId="0" borderId="0"/>
    <xf numFmtId="0" fontId="4" fillId="2" borderId="0"/>
    <xf numFmtId="0" fontId="4" fillId="2" borderId="0"/>
    <xf numFmtId="0" fontId="4" fillId="2" borderId="0"/>
  </cellStyleXfs>
  <cellXfs count="691">
    <xf numFmtId="0" fontId="0" fillId="0" borderId="0" xfId="0"/>
    <xf numFmtId="0" fontId="4" fillId="2" borderId="0" xfId="5"/>
    <xf numFmtId="0" fontId="4" fillId="2" borderId="0" xfId="5" applyFont="1" applyFill="1"/>
    <xf numFmtId="0" fontId="4" fillId="2" borderId="0" xfId="5" applyFill="1"/>
    <xf numFmtId="0" fontId="4" fillId="3" borderId="0" xfId="5" applyFont="1" applyFill="1" applyAlignment="1">
      <alignment horizontal="center" vertical="center"/>
    </xf>
    <xf numFmtId="0" fontId="8" fillId="3" borderId="0" xfId="5" applyFont="1" applyFill="1" applyAlignment="1">
      <alignment horizontal="centerContinuous"/>
    </xf>
    <xf numFmtId="0" fontId="4" fillId="3" borderId="0" xfId="5" applyFont="1" applyFill="1" applyAlignment="1">
      <alignment horizontal="centerContinuous"/>
    </xf>
    <xf numFmtId="0" fontId="4" fillId="2" borderId="0" xfId="5" applyFont="1" applyFill="1" applyAlignment="1">
      <alignment horizontal="center"/>
    </xf>
    <xf numFmtId="0" fontId="4" fillId="3" borderId="0" xfId="5" applyFont="1" applyFill="1"/>
    <xf numFmtId="0" fontId="9" fillId="3" borderId="0" xfId="5" applyFont="1" applyFill="1" applyAlignment="1">
      <alignment horizontal="center" vertical="center"/>
    </xf>
    <xf numFmtId="0" fontId="10" fillId="2" borderId="0" xfId="5" applyFont="1" applyFill="1" applyAlignment="1">
      <alignment horizontal="center" vertical="center"/>
    </xf>
    <xf numFmtId="0" fontId="4" fillId="0" borderId="0" xfId="5" applyFont="1" applyFill="1" applyBorder="1"/>
    <xf numFmtId="0" fontId="4" fillId="4" borderId="0" xfId="0" applyFont="1" applyFill="1" applyAlignment="1" applyProtection="1">
      <alignment vertical="top"/>
    </xf>
    <xf numFmtId="0" fontId="1" fillId="0" borderId="0" xfId="2"/>
    <xf numFmtId="0" fontId="1" fillId="0" borderId="0" xfId="2" applyFont="1"/>
    <xf numFmtId="0" fontId="5" fillId="0" borderId="0" xfId="2" applyFont="1"/>
    <xf numFmtId="1" fontId="0" fillId="0" borderId="0" xfId="0" applyNumberFormat="1"/>
    <xf numFmtId="0" fontId="4" fillId="2" borderId="0" xfId="5" applyFont="1" applyFill="1" applyProtection="1"/>
    <xf numFmtId="0" fontId="6" fillId="2" borderId="0" xfId="5" applyFont="1" applyFill="1" applyProtection="1"/>
    <xf numFmtId="0" fontId="4" fillId="3" borderId="0" xfId="5" applyFont="1" applyFill="1" applyAlignment="1" applyProtection="1">
      <alignment horizontal="center" vertical="center"/>
    </xf>
    <xf numFmtId="0" fontId="8" fillId="3" borderId="0" xfId="5" applyFont="1" applyFill="1" applyAlignment="1" applyProtection="1">
      <alignment horizontal="centerContinuous"/>
    </xf>
    <xf numFmtId="0" fontId="4" fillId="3" borderId="0" xfId="5" applyFont="1" applyFill="1" applyAlignment="1" applyProtection="1">
      <alignment horizontal="centerContinuous"/>
    </xf>
    <xf numFmtId="0" fontId="4" fillId="2" borderId="0" xfId="5" applyProtection="1"/>
    <xf numFmtId="0" fontId="6" fillId="2" borderId="0" xfId="5" applyFont="1" applyFill="1" applyAlignment="1" applyProtection="1">
      <alignment vertical="center"/>
    </xf>
    <xf numFmtId="0" fontId="4" fillId="2" borderId="0" xfId="5" applyFont="1" applyFill="1" applyAlignment="1" applyProtection="1">
      <alignment horizontal="center"/>
    </xf>
    <xf numFmtId="0" fontId="6" fillId="3" borderId="0" xfId="5" applyFont="1" applyFill="1" applyProtection="1"/>
    <xf numFmtId="0" fontId="9" fillId="3" borderId="0" xfId="5" applyFont="1" applyFill="1" applyAlignment="1" applyProtection="1">
      <alignment horizontal="center" vertical="center"/>
    </xf>
    <xf numFmtId="0" fontId="10" fillId="2" borderId="0" xfId="5" applyFont="1" applyFill="1" applyAlignment="1" applyProtection="1">
      <alignment horizontal="center" vertical="center"/>
    </xf>
    <xf numFmtId="0" fontId="4" fillId="4" borderId="0" xfId="0" applyFont="1" applyFill="1" applyProtection="1"/>
    <xf numFmtId="0" fontId="5" fillId="4" borderId="0" xfId="0" applyFont="1" applyFill="1" applyProtection="1"/>
    <xf numFmtId="0" fontId="4" fillId="4" borderId="0" xfId="0" applyFont="1" applyFill="1" applyAlignment="1" applyProtection="1"/>
    <xf numFmtId="0" fontId="4" fillId="4" borderId="0" xfId="0" applyFont="1" applyFill="1" applyAlignment="1" applyProtection="1">
      <alignment horizontal="right"/>
    </xf>
    <xf numFmtId="0" fontId="5" fillId="4" borderId="0" xfId="0" applyFont="1" applyFill="1" applyBorder="1" applyProtection="1"/>
    <xf numFmtId="0" fontId="5" fillId="4" borderId="0" xfId="0" applyFont="1" applyFill="1" applyBorder="1" applyAlignment="1" applyProtection="1"/>
    <xf numFmtId="0" fontId="5" fillId="4" borderId="0" xfId="0" applyFont="1" applyFill="1" applyBorder="1" applyAlignment="1" applyProtection="1">
      <alignment horizontal="right"/>
    </xf>
    <xf numFmtId="0" fontId="9" fillId="3" borderId="0" xfId="0" applyFont="1" applyFill="1" applyAlignment="1" applyProtection="1">
      <alignment horizontal="center" vertical="center"/>
    </xf>
    <xf numFmtId="0" fontId="9" fillId="4" borderId="0" xfId="0" applyFont="1" applyFill="1" applyAlignment="1" applyProtection="1">
      <alignment horizontal="center"/>
    </xf>
    <xf numFmtId="0" fontId="5" fillId="4" borderId="0" xfId="0" applyFont="1" applyFill="1" applyAlignment="1" applyProtection="1">
      <alignment vertical="top"/>
    </xf>
    <xf numFmtId="0" fontId="10" fillId="2" borderId="0" xfId="5" applyFont="1" applyFill="1" applyAlignment="1" applyProtection="1">
      <alignment horizontal="center"/>
    </xf>
    <xf numFmtId="0" fontId="2" fillId="4" borderId="0" xfId="0" applyFont="1" applyFill="1" applyAlignment="1" applyProtection="1">
      <alignment vertical="top"/>
    </xf>
    <xf numFmtId="0" fontId="14" fillId="4" borderId="0" xfId="0" applyFont="1" applyFill="1" applyProtection="1"/>
    <xf numFmtId="0" fontId="15" fillId="4" borderId="0" xfId="0" applyFont="1" applyFill="1" applyProtection="1"/>
    <xf numFmtId="0" fontId="14" fillId="4" borderId="0" xfId="0" applyFont="1" applyFill="1" applyAlignment="1" applyProtection="1">
      <alignment horizontal="right"/>
    </xf>
    <xf numFmtId="0" fontId="15" fillId="4" borderId="0" xfId="0" applyFont="1" applyFill="1" applyAlignment="1" applyProtection="1">
      <alignment vertical="top"/>
    </xf>
    <xf numFmtId="0" fontId="16" fillId="4" borderId="0" xfId="0" applyFont="1" applyFill="1" applyAlignment="1" applyProtection="1">
      <alignment horizontal="center"/>
    </xf>
    <xf numFmtId="0" fontId="14" fillId="4" borderId="0" xfId="0" applyFont="1" applyFill="1" applyAlignment="1" applyProtection="1">
      <alignment vertical="top"/>
    </xf>
    <xf numFmtId="0" fontId="18" fillId="4" borderId="0" xfId="0" applyFont="1" applyFill="1" applyBorder="1" applyProtection="1"/>
    <xf numFmtId="0" fontId="15" fillId="4" borderId="0" xfId="0" applyFont="1" applyFill="1" applyBorder="1" applyProtection="1"/>
    <xf numFmtId="0" fontId="15" fillId="4" borderId="0" xfId="0" applyFont="1" applyFill="1" applyBorder="1" applyAlignment="1" applyProtection="1">
      <alignment horizontal="right"/>
    </xf>
    <xf numFmtId="0" fontId="4" fillId="0" borderId="0" xfId="5" applyFill="1" applyAlignment="1">
      <alignment vertical="center"/>
    </xf>
    <xf numFmtId="0" fontId="4" fillId="0" borderId="0" xfId="5" applyFill="1"/>
    <xf numFmtId="0" fontId="4" fillId="0" borderId="0" xfId="5" applyFill="1" applyBorder="1" applyAlignment="1">
      <alignment vertical="center"/>
    </xf>
    <xf numFmtId="0" fontId="14" fillId="0" borderId="0" xfId="5" applyFont="1" applyFill="1"/>
    <xf numFmtId="0" fontId="14" fillId="0" borderId="1" xfId="5" applyFont="1" applyFill="1" applyBorder="1"/>
    <xf numFmtId="0" fontId="14" fillId="0" borderId="0" xfId="5" applyFont="1" applyFill="1" applyBorder="1"/>
    <xf numFmtId="0" fontId="14" fillId="0" borderId="2" xfId="5" applyFont="1" applyFill="1" applyBorder="1"/>
    <xf numFmtId="0" fontId="20" fillId="0" borderId="0" xfId="5" applyFont="1" applyFill="1" applyBorder="1"/>
    <xf numFmtId="0" fontId="14" fillId="0" borderId="0" xfId="5" applyFont="1" applyFill="1" applyAlignment="1">
      <alignment vertical="center"/>
    </xf>
    <xf numFmtId="0" fontId="14" fillId="0" borderId="3" xfId="5" applyFont="1" applyFill="1" applyBorder="1"/>
    <xf numFmtId="0" fontId="27" fillId="0" borderId="4" xfId="1" applyFont="1" applyFill="1" applyBorder="1" applyAlignment="1" applyProtection="1">
      <alignment vertical="center"/>
    </xf>
    <xf numFmtId="0" fontId="27" fillId="0" borderId="5" xfId="1" applyFont="1" applyFill="1" applyBorder="1" applyAlignment="1" applyProtection="1">
      <alignment vertical="center"/>
    </xf>
    <xf numFmtId="0" fontId="14" fillId="0" borderId="0" xfId="5" applyFont="1" applyFill="1" applyBorder="1" applyAlignment="1">
      <alignment vertical="center"/>
    </xf>
    <xf numFmtId="0" fontId="14" fillId="0" borderId="6" xfId="5" applyFont="1" applyFill="1" applyBorder="1"/>
    <xf numFmtId="0" fontId="14" fillId="0" borderId="7" xfId="5" applyFont="1" applyFill="1" applyBorder="1"/>
    <xf numFmtId="0" fontId="14" fillId="0" borderId="8" xfId="5" applyFont="1" applyFill="1" applyBorder="1"/>
    <xf numFmtId="0" fontId="14" fillId="0" borderId="9" xfId="5" applyFont="1" applyFill="1" applyBorder="1"/>
    <xf numFmtId="0" fontId="14" fillId="0" borderId="10" xfId="5" applyFont="1" applyFill="1" applyBorder="1"/>
    <xf numFmtId="0" fontId="14" fillId="0" borderId="11" xfId="5" applyFont="1" applyFill="1" applyBorder="1"/>
    <xf numFmtId="0" fontId="30" fillId="0" borderId="10" xfId="5" quotePrefix="1" applyFont="1" applyFill="1" applyBorder="1"/>
    <xf numFmtId="0" fontId="31" fillId="0" borderId="0" xfId="5" applyFont="1" applyFill="1" applyBorder="1"/>
    <xf numFmtId="0" fontId="14" fillId="4" borderId="0" xfId="5" applyFont="1" applyFill="1" applyBorder="1"/>
    <xf numFmtId="0" fontId="31" fillId="4" borderId="0" xfId="5" applyFont="1" applyFill="1" applyBorder="1"/>
    <xf numFmtId="0" fontId="14" fillId="0" borderId="0" xfId="5" applyFont="1" applyFill="1" applyBorder="1" applyAlignment="1">
      <alignment horizontal="center" vertical="center"/>
    </xf>
    <xf numFmtId="0" fontId="14" fillId="0" borderId="12" xfId="5" applyFont="1" applyFill="1" applyBorder="1"/>
    <xf numFmtId="0" fontId="14" fillId="0" borderId="13" xfId="5" applyFont="1" applyFill="1" applyBorder="1"/>
    <xf numFmtId="0" fontId="14" fillId="0" borderId="14" xfId="5" applyFont="1" applyFill="1" applyBorder="1"/>
    <xf numFmtId="0" fontId="25" fillId="0" borderId="0" xfId="5" applyFont="1" applyFill="1"/>
    <xf numFmtId="0" fontId="15" fillId="4" borderId="0" xfId="0" applyFont="1" applyFill="1" applyAlignment="1" applyProtection="1"/>
    <xf numFmtId="0" fontId="14" fillId="4" borderId="0" xfId="0" applyFont="1" applyFill="1" applyAlignment="1" applyProtection="1"/>
    <xf numFmtId="0" fontId="14" fillId="4" borderId="0" xfId="3" applyFont="1" applyFill="1" applyAlignment="1" applyProtection="1"/>
    <xf numFmtId="0" fontId="15" fillId="4" borderId="0" xfId="0" applyFont="1" applyFill="1" applyAlignment="1" applyProtection="1">
      <alignment vertical="center"/>
    </xf>
    <xf numFmtId="0" fontId="17" fillId="5" borderId="0" xfId="0" applyFont="1" applyFill="1" applyBorder="1" applyProtection="1"/>
    <xf numFmtId="0" fontId="15" fillId="4" borderId="0" xfId="0" applyFont="1" applyFill="1" applyBorder="1" applyAlignment="1" applyProtection="1"/>
    <xf numFmtId="0" fontId="21" fillId="2" borderId="0" xfId="1" applyFont="1" applyFill="1" applyAlignment="1" applyProtection="1">
      <alignment horizontal="center" vertical="center"/>
    </xf>
    <xf numFmtId="0" fontId="14" fillId="2" borderId="0" xfId="5" applyFont="1" applyFill="1" applyProtection="1"/>
    <xf numFmtId="0" fontId="33" fillId="5" borderId="19" xfId="0" quotePrefix="1" applyFont="1" applyFill="1" applyBorder="1" applyAlignment="1" applyProtection="1">
      <alignment vertical="center"/>
    </xf>
    <xf numFmtId="0" fontId="25" fillId="5" borderId="20" xfId="5" quotePrefix="1" applyFont="1" applyFill="1" applyBorder="1" applyAlignment="1" applyProtection="1">
      <alignment vertical="center"/>
    </xf>
    <xf numFmtId="0" fontId="25" fillId="6" borderId="21" xfId="5" applyFont="1" applyFill="1" applyBorder="1" applyAlignment="1" applyProtection="1">
      <alignment horizontal="left" vertical="center"/>
    </xf>
    <xf numFmtId="0" fontId="25" fillId="5" borderId="22" xfId="5" quotePrefix="1" applyFont="1" applyFill="1" applyBorder="1" applyAlignment="1" applyProtection="1">
      <alignment vertical="center"/>
    </xf>
    <xf numFmtId="0" fontId="20" fillId="2" borderId="0" xfId="5" applyFont="1" applyFill="1" applyProtection="1"/>
    <xf numFmtId="0" fontId="33" fillId="5" borderId="23" xfId="5" applyFont="1" applyFill="1" applyBorder="1" applyAlignment="1" applyProtection="1">
      <alignment horizontal="center"/>
    </xf>
    <xf numFmtId="0" fontId="33" fillId="5" borderId="24" xfId="5" applyFont="1" applyFill="1" applyBorder="1" applyProtection="1"/>
    <xf numFmtId="0" fontId="33" fillId="5" borderId="25" xfId="5" applyFont="1" applyFill="1" applyBorder="1" applyProtection="1"/>
    <xf numFmtId="0" fontId="33" fillId="5" borderId="26" xfId="5" applyFont="1" applyFill="1" applyBorder="1" applyProtection="1"/>
    <xf numFmtId="0" fontId="33" fillId="5" borderId="23" xfId="5" applyFont="1" applyFill="1" applyBorder="1" applyProtection="1"/>
    <xf numFmtId="0" fontId="34" fillId="2" borderId="0" xfId="5" applyFont="1" applyFill="1" applyProtection="1"/>
    <xf numFmtId="0" fontId="14" fillId="3" borderId="0" xfId="5" applyFont="1" applyFill="1" applyAlignment="1" applyProtection="1">
      <alignment horizontal="center" vertical="center"/>
    </xf>
    <xf numFmtId="0" fontId="25" fillId="3" borderId="0" xfId="5" applyFont="1" applyFill="1" applyAlignment="1" applyProtection="1">
      <alignment horizontal="centerContinuous"/>
    </xf>
    <xf numFmtId="0" fontId="14" fillId="3" borderId="0" xfId="5" applyFont="1" applyFill="1" applyAlignment="1" applyProtection="1">
      <alignment horizontal="centerContinuous"/>
    </xf>
    <xf numFmtId="0" fontId="14" fillId="2" borderId="0" xfId="5" applyFont="1" applyProtection="1"/>
    <xf numFmtId="0" fontId="34" fillId="2" borderId="0" xfId="5" applyFont="1" applyFill="1" applyAlignment="1" applyProtection="1">
      <alignment vertical="center"/>
    </xf>
    <xf numFmtId="0" fontId="14" fillId="2" borderId="0" xfId="5" applyFont="1" applyFill="1" applyAlignment="1" applyProtection="1">
      <alignment horizontal="center"/>
    </xf>
    <xf numFmtId="0" fontId="34" fillId="3" borderId="0" xfId="5" applyFont="1" applyFill="1" applyProtection="1"/>
    <xf numFmtId="0" fontId="16" fillId="3" borderId="0" xfId="5" applyFont="1" applyFill="1" applyAlignment="1" applyProtection="1">
      <alignment horizontal="center" vertical="center"/>
    </xf>
    <xf numFmtId="0" fontId="35" fillId="2" borderId="0" xfId="5" applyFont="1" applyFill="1" applyAlignment="1" applyProtection="1">
      <alignment horizontal="center" vertical="center"/>
    </xf>
    <xf numFmtId="0" fontId="14" fillId="2" borderId="0" xfId="3" applyFont="1" applyFill="1" applyProtection="1"/>
    <xf numFmtId="0" fontId="14" fillId="2" borderId="0" xfId="5" applyFont="1" applyFill="1" applyAlignment="1" applyProtection="1">
      <alignment vertical="center"/>
    </xf>
    <xf numFmtId="0" fontId="16" fillId="3" borderId="0" xfId="0" applyFont="1" applyFill="1" applyAlignment="1" applyProtection="1">
      <alignment horizontal="center" vertical="center"/>
    </xf>
    <xf numFmtId="0" fontId="14" fillId="2" borderId="0" xfId="5" applyFont="1" applyAlignment="1" applyProtection="1"/>
    <xf numFmtId="0" fontId="15" fillId="4" borderId="0" xfId="3" applyFont="1" applyFill="1" applyProtection="1"/>
    <xf numFmtId="0" fontId="14" fillId="2" borderId="0" xfId="3" applyFont="1" applyProtection="1"/>
    <xf numFmtId="0" fontId="14" fillId="4" borderId="0" xfId="3" applyFont="1" applyFill="1" applyProtection="1"/>
    <xf numFmtId="0" fontId="34" fillId="2" borderId="0" xfId="3" applyFont="1" applyFill="1" applyProtection="1"/>
    <xf numFmtId="0" fontId="14" fillId="4" borderId="0" xfId="3" applyFont="1" applyFill="1" applyAlignment="1" applyProtection="1">
      <alignment vertical="top"/>
    </xf>
    <xf numFmtId="0" fontId="15" fillId="4" borderId="0" xfId="3" applyFont="1" applyFill="1" applyBorder="1" applyProtection="1"/>
    <xf numFmtId="0" fontId="15" fillId="4" borderId="0" xfId="3" applyFont="1" applyFill="1" applyBorder="1" applyAlignment="1" applyProtection="1">
      <alignment horizontal="right"/>
    </xf>
    <xf numFmtId="0" fontId="34" fillId="3" borderId="0" xfId="5" applyFont="1" applyFill="1" applyAlignment="1" applyProtection="1">
      <alignment horizontal="centerContinuous" vertical="center"/>
    </xf>
    <xf numFmtId="0" fontId="12" fillId="7" borderId="15" xfId="5" applyFont="1" applyFill="1" applyBorder="1"/>
    <xf numFmtId="0" fontId="12" fillId="7" borderId="17" xfId="5" applyFont="1" applyFill="1" applyBorder="1"/>
    <xf numFmtId="0" fontId="12" fillId="7" borderId="30" xfId="5" applyFont="1" applyFill="1" applyBorder="1"/>
    <xf numFmtId="0" fontId="7" fillId="6" borderId="32" xfId="5" applyFont="1" applyFill="1" applyBorder="1" applyAlignment="1">
      <alignment horizontal="left"/>
    </xf>
    <xf numFmtId="0" fontId="7" fillId="6" borderId="33" xfId="5" applyFont="1" applyFill="1" applyBorder="1" applyAlignment="1">
      <alignment horizontal="left"/>
    </xf>
    <xf numFmtId="0" fontId="7" fillId="6" borderId="33" xfId="2" applyFont="1" applyFill="1" applyBorder="1" applyAlignment="1">
      <alignment horizontal="left"/>
    </xf>
    <xf numFmtId="166" fontId="7" fillId="6" borderId="33" xfId="5" applyNumberFormat="1" applyFont="1" applyFill="1" applyBorder="1" applyAlignment="1">
      <alignment horizontal="left"/>
    </xf>
    <xf numFmtId="0" fontId="7" fillId="6" borderId="34" xfId="2" applyFont="1" applyFill="1" applyBorder="1" applyAlignment="1">
      <alignment horizontal="left"/>
    </xf>
    <xf numFmtId="0" fontId="5" fillId="6" borderId="17" xfId="2" applyFont="1" applyFill="1" applyBorder="1"/>
    <xf numFmtId="3" fontId="5" fillId="6" borderId="33" xfId="2" applyNumberFormat="1" applyFont="1" applyFill="1" applyBorder="1" applyAlignment="1" applyProtection="1"/>
    <xf numFmtId="0" fontId="5" fillId="6" borderId="30" xfId="2" applyFont="1" applyFill="1" applyBorder="1"/>
    <xf numFmtId="3" fontId="5" fillId="6" borderId="34" xfId="2" applyNumberFormat="1" applyFont="1" applyFill="1" applyBorder="1" applyAlignment="1" applyProtection="1"/>
    <xf numFmtId="0" fontId="5" fillId="6" borderId="17" xfId="2" quotePrefix="1" applyNumberFormat="1" applyFont="1" applyFill="1" applyBorder="1" applyAlignment="1"/>
    <xf numFmtId="164" fontId="5" fillId="6" borderId="35" xfId="2" applyNumberFormat="1" applyFont="1" applyFill="1" applyBorder="1" applyAlignment="1" applyProtection="1"/>
    <xf numFmtId="0" fontId="5" fillId="6" borderId="36" xfId="2" quotePrefix="1" applyFont="1" applyFill="1" applyBorder="1" applyAlignment="1"/>
    <xf numFmtId="0" fontId="5" fillId="6" borderId="17" xfId="2" quotePrefix="1" applyFont="1" applyFill="1" applyBorder="1" applyAlignment="1"/>
    <xf numFmtId="0" fontId="26" fillId="8" borderId="37" xfId="4" applyFont="1" applyFill="1" applyBorder="1" applyAlignment="1">
      <alignment horizontal="center" vertical="center"/>
    </xf>
    <xf numFmtId="0" fontId="26" fillId="8" borderId="38" xfId="4" applyFont="1" applyFill="1" applyBorder="1" applyAlignment="1">
      <alignment horizontal="centerContinuous" vertical="center"/>
    </xf>
    <xf numFmtId="0" fontId="21" fillId="8" borderId="39" xfId="1" applyFont="1" applyFill="1" applyBorder="1" applyAlignment="1" applyProtection="1">
      <alignment horizontal="center" vertical="center"/>
    </xf>
    <xf numFmtId="0" fontId="14" fillId="8" borderId="40" xfId="5" applyFont="1" applyFill="1" applyBorder="1"/>
    <xf numFmtId="0" fontId="22" fillId="8" borderId="40" xfId="5" applyFont="1" applyFill="1" applyBorder="1" applyAlignment="1">
      <alignment vertical="center"/>
    </xf>
    <xf numFmtId="0" fontId="23" fillId="8" borderId="40" xfId="5" applyFont="1" applyFill="1" applyBorder="1"/>
    <xf numFmtId="0" fontId="14" fillId="8" borderId="1" xfId="5" applyFont="1" applyFill="1" applyBorder="1"/>
    <xf numFmtId="0" fontId="22" fillId="8" borderId="19" xfId="5" applyFont="1" applyFill="1" applyBorder="1" applyAlignment="1">
      <alignment vertical="center"/>
    </xf>
    <xf numFmtId="0" fontId="14" fillId="8" borderId="0" xfId="5" applyFont="1" applyFill="1" applyBorder="1"/>
    <xf numFmtId="0" fontId="22" fillId="8" borderId="0" xfId="5" applyFont="1" applyFill="1" applyBorder="1" applyAlignment="1">
      <alignment vertical="center"/>
    </xf>
    <xf numFmtId="0" fontId="23" fillId="8" borderId="0" xfId="5" applyFont="1" applyFill="1" applyBorder="1"/>
    <xf numFmtId="0" fontId="14" fillId="8" borderId="41" xfId="5" applyFont="1" applyFill="1" applyBorder="1"/>
    <xf numFmtId="0" fontId="14" fillId="8" borderId="19" xfId="5" applyFont="1" applyFill="1" applyBorder="1"/>
    <xf numFmtId="0" fontId="20" fillId="8" borderId="19" xfId="5" applyFont="1" applyFill="1" applyBorder="1"/>
    <xf numFmtId="0" fontId="23" fillId="8" borderId="19" xfId="5" applyFont="1" applyFill="1" applyBorder="1"/>
    <xf numFmtId="0" fontId="20" fillId="8" borderId="19" xfId="5" applyFont="1" applyFill="1" applyBorder="1" applyAlignment="1"/>
    <xf numFmtId="0" fontId="14" fillId="8" borderId="0" xfId="5" applyFont="1" applyFill="1" applyBorder="1" applyAlignment="1"/>
    <xf numFmtId="0" fontId="14" fillId="8" borderId="41" xfId="5" applyFont="1" applyFill="1" applyBorder="1" applyAlignment="1"/>
    <xf numFmtId="0" fontId="14" fillId="8" borderId="19" xfId="5" applyFont="1" applyFill="1" applyBorder="1" applyAlignment="1">
      <alignment vertical="top"/>
    </xf>
    <xf numFmtId="0" fontId="14" fillId="8" borderId="0" xfId="5" applyFont="1" applyFill="1" applyBorder="1" applyAlignment="1">
      <alignment vertical="top"/>
    </xf>
    <xf numFmtId="0" fontId="14" fillId="8" borderId="19" xfId="5" applyFont="1" applyFill="1" applyBorder="1" applyAlignment="1"/>
    <xf numFmtId="0" fontId="14" fillId="8" borderId="22" xfId="5" applyFont="1" applyFill="1" applyBorder="1"/>
    <xf numFmtId="0" fontId="14" fillId="8" borderId="42" xfId="5" applyFont="1" applyFill="1" applyBorder="1"/>
    <xf numFmtId="0" fontId="14" fillId="8" borderId="2" xfId="5" applyFont="1" applyFill="1" applyBorder="1"/>
    <xf numFmtId="0" fontId="14" fillId="8" borderId="21" xfId="5" applyNumberFormat="1" applyFont="1" applyFill="1" applyBorder="1" applyAlignment="1" applyProtection="1">
      <alignment horizontal="left" vertical="center"/>
      <protection locked="0"/>
    </xf>
    <xf numFmtId="0" fontId="14" fillId="8" borderId="44" xfId="5" applyNumberFormat="1" applyFont="1" applyFill="1" applyBorder="1" applyAlignment="1" applyProtection="1">
      <alignment horizontal="left" vertical="center"/>
      <protection locked="0"/>
    </xf>
    <xf numFmtId="0" fontId="34" fillId="8" borderId="3" xfId="5" applyFont="1" applyFill="1" applyBorder="1" applyAlignment="1" applyProtection="1">
      <alignment horizontal="center"/>
    </xf>
    <xf numFmtId="0" fontId="34" fillId="8" borderId="39" xfId="5" applyFont="1" applyFill="1" applyBorder="1" applyProtection="1"/>
    <xf numFmtId="0" fontId="34" fillId="8" borderId="40" xfId="5" applyFont="1" applyFill="1" applyBorder="1" applyProtection="1"/>
    <xf numFmtId="0" fontId="34" fillId="8" borderId="1" xfId="5" applyFont="1" applyFill="1" applyBorder="1" applyProtection="1"/>
    <xf numFmtId="0" fontId="34" fillId="8" borderId="3" xfId="5" applyFont="1" applyFill="1" applyBorder="1" applyProtection="1"/>
    <xf numFmtId="0" fontId="34" fillId="8" borderId="4" xfId="5" applyFont="1" applyFill="1" applyBorder="1" applyAlignment="1" applyProtection="1">
      <alignment horizontal="center"/>
    </xf>
    <xf numFmtId="0" fontId="34" fillId="8" borderId="19" xfId="5" applyFont="1" applyFill="1" applyBorder="1" applyProtection="1"/>
    <xf numFmtId="0" fontId="34" fillId="8" borderId="0" xfId="5" applyFont="1" applyFill="1" applyBorder="1" applyProtection="1"/>
    <xf numFmtId="0" fontId="34" fillId="8" borderId="41" xfId="5" applyFont="1" applyFill="1" applyBorder="1" applyProtection="1"/>
    <xf numFmtId="0" fontId="34" fillId="8" borderId="4" xfId="5" applyFont="1" applyFill="1" applyBorder="1" applyProtection="1"/>
    <xf numFmtId="0" fontId="34" fillId="8" borderId="19" xfId="5" quotePrefix="1" applyFont="1" applyFill="1" applyBorder="1" applyProtection="1"/>
    <xf numFmtId="0" fontId="14" fillId="4" borderId="0" xfId="0" quotePrefix="1" applyFont="1" applyFill="1" applyAlignment="1" applyProtection="1">
      <alignment vertical="top"/>
    </xf>
    <xf numFmtId="0" fontId="14" fillId="3" borderId="0" xfId="5" applyFont="1" applyFill="1" applyProtection="1"/>
    <xf numFmtId="0" fontId="14" fillId="4" borderId="0" xfId="5" applyFont="1" applyFill="1" applyProtection="1"/>
    <xf numFmtId="0" fontId="15" fillId="4" borderId="0" xfId="5" applyFont="1" applyFill="1" applyProtection="1"/>
    <xf numFmtId="0" fontId="15" fillId="4" borderId="0" xfId="5" applyFont="1" applyFill="1" applyAlignment="1" applyProtection="1"/>
    <xf numFmtId="0" fontId="14" fillId="4" borderId="0" xfId="5" applyFont="1" applyFill="1" applyAlignment="1" applyProtection="1">
      <alignment vertical="center"/>
    </xf>
    <xf numFmtId="0" fontId="18" fillId="4" borderId="0" xfId="5" applyFont="1" applyFill="1" applyBorder="1" applyProtection="1"/>
    <xf numFmtId="0" fontId="17" fillId="3" borderId="0" xfId="5" applyFont="1" applyFill="1" applyAlignment="1" applyProtection="1">
      <alignment horizontal="center" vertical="center"/>
    </xf>
    <xf numFmtId="0" fontId="15" fillId="2" borderId="0" xfId="5" applyFont="1" applyFill="1" applyAlignment="1" applyProtection="1">
      <alignment vertical="center"/>
    </xf>
    <xf numFmtId="0" fontId="15" fillId="2" borderId="0" xfId="5" applyFont="1" applyProtection="1"/>
    <xf numFmtId="0" fontId="15" fillId="2" borderId="0" xfId="5" applyFont="1" applyFill="1" applyProtection="1"/>
    <xf numFmtId="22" fontId="15" fillId="4" borderId="0" xfId="5" applyNumberFormat="1" applyFont="1" applyFill="1" applyAlignment="1" applyProtection="1">
      <alignment horizontal="left"/>
    </xf>
    <xf numFmtId="0" fontId="15" fillId="4" borderId="0" xfId="5" applyFont="1" applyFill="1" applyBorder="1" applyAlignment="1" applyProtection="1">
      <alignment horizontal="right"/>
    </xf>
    <xf numFmtId="0" fontId="18" fillId="4" borderId="0" xfId="5" applyFont="1" applyFill="1" applyProtection="1"/>
    <xf numFmtId="22" fontId="19" fillId="4" borderId="0" xfId="5" applyNumberFormat="1" applyFont="1" applyFill="1" applyAlignment="1" applyProtection="1">
      <alignment horizontal="left"/>
    </xf>
    <xf numFmtId="0" fontId="14" fillId="4" borderId="0" xfId="5" applyFont="1" applyFill="1" applyAlignment="1" applyProtection="1"/>
    <xf numFmtId="0" fontId="32" fillId="4" borderId="0" xfId="0" applyFont="1" applyFill="1" applyBorder="1" applyAlignment="1" applyProtection="1">
      <alignment horizontal="center" vertical="center" wrapText="1"/>
    </xf>
    <xf numFmtId="0" fontId="15" fillId="4" borderId="0" xfId="0" applyFont="1" applyFill="1" applyBorder="1" applyAlignment="1" applyProtection="1">
      <alignment horizontal="left"/>
    </xf>
    <xf numFmtId="3" fontId="18" fillId="4" borderId="0" xfId="0" applyNumberFormat="1" applyFont="1" applyFill="1" applyBorder="1" applyAlignment="1" applyProtection="1"/>
    <xf numFmtId="0" fontId="14" fillId="4" borderId="0" xfId="0" applyFont="1" applyFill="1" applyBorder="1" applyAlignment="1" applyProtection="1"/>
    <xf numFmtId="0" fontId="14" fillId="4" borderId="0" xfId="0" applyFont="1" applyFill="1" applyBorder="1" applyProtection="1"/>
    <xf numFmtId="0" fontId="17" fillId="5" borderId="58" xfId="0" applyFont="1" applyFill="1" applyBorder="1" applyAlignment="1" applyProtection="1">
      <alignment vertical="center"/>
    </xf>
    <xf numFmtId="0" fontId="1" fillId="2" borderId="0" xfId="5" applyFont="1" applyProtection="1"/>
    <xf numFmtId="0" fontId="1" fillId="0" borderId="0" xfId="5" applyFont="1" applyFill="1"/>
    <xf numFmtId="0" fontId="17" fillId="5" borderId="30" xfId="0" applyFont="1" applyFill="1" applyBorder="1" applyAlignment="1" applyProtection="1">
      <alignment vertical="center"/>
    </xf>
    <xf numFmtId="0" fontId="20" fillId="2" borderId="0" xfId="5" applyFont="1" applyProtection="1"/>
    <xf numFmtId="0" fontId="2" fillId="2" borderId="0" xfId="5" applyFont="1" applyProtection="1"/>
    <xf numFmtId="0" fontId="1" fillId="3" borderId="0" xfId="5" applyFont="1" applyFill="1" applyAlignment="1" applyProtection="1">
      <alignment horizontal="center" vertical="center"/>
    </xf>
    <xf numFmtId="0" fontId="1" fillId="3" borderId="0" xfId="5" applyFont="1" applyFill="1" applyAlignment="1" applyProtection="1">
      <alignment horizontal="centerContinuous"/>
    </xf>
    <xf numFmtId="0" fontId="1" fillId="2" borderId="0" xfId="5" applyFont="1" applyFill="1" applyProtection="1"/>
    <xf numFmtId="0" fontId="1" fillId="2" borderId="0" xfId="5" applyFont="1" applyFill="1" applyAlignment="1" applyProtection="1">
      <alignment horizontal="center"/>
    </xf>
    <xf numFmtId="0" fontId="16" fillId="9" borderId="0" xfId="0" applyFont="1" applyFill="1" applyAlignment="1" applyProtection="1">
      <alignment horizontal="center"/>
    </xf>
    <xf numFmtId="0" fontId="17" fillId="9" borderId="0" xfId="0" quotePrefix="1" applyFont="1" applyFill="1" applyBorder="1" applyAlignment="1" applyProtection="1"/>
    <xf numFmtId="0" fontId="17" fillId="9" borderId="0" xfId="0" applyFont="1" applyFill="1" applyBorder="1" applyAlignment="1" applyProtection="1"/>
    <xf numFmtId="3" fontId="15" fillId="9" borderId="0" xfId="0" applyNumberFormat="1" applyFont="1" applyFill="1" applyBorder="1" applyAlignment="1" applyProtection="1">
      <alignment vertical="center"/>
    </xf>
    <xf numFmtId="0" fontId="18" fillId="9" borderId="0" xfId="0" applyFont="1" applyFill="1" applyBorder="1" applyProtection="1"/>
    <xf numFmtId="22" fontId="19" fillId="4" borderId="0" xfId="0" applyNumberFormat="1" applyFont="1" applyFill="1" applyAlignment="1" applyProtection="1">
      <alignment horizontal="left"/>
    </xf>
    <xf numFmtId="0" fontId="36" fillId="3" borderId="0" xfId="5" applyFont="1" applyFill="1" applyAlignment="1" applyProtection="1">
      <alignment horizontal="center" vertical="center"/>
    </xf>
    <xf numFmtId="0" fontId="36" fillId="4" borderId="0" xfId="0" applyFont="1" applyFill="1" applyAlignment="1" applyProtection="1">
      <alignment horizontal="center"/>
    </xf>
    <xf numFmtId="0" fontId="36" fillId="3" borderId="0" xfId="0" applyFont="1" applyFill="1" applyAlignment="1" applyProtection="1">
      <alignment horizontal="center" vertical="center"/>
    </xf>
    <xf numFmtId="0" fontId="36" fillId="3" borderId="0" xfId="3" applyFont="1" applyFill="1" applyAlignment="1" applyProtection="1">
      <alignment horizontal="center" vertical="center"/>
    </xf>
    <xf numFmtId="0" fontId="36" fillId="4" borderId="0" xfId="3" applyFont="1" applyFill="1" applyAlignment="1" applyProtection="1">
      <alignment horizontal="center"/>
    </xf>
    <xf numFmtId="0" fontId="34" fillId="2" borderId="0" xfId="3" applyFont="1" applyFill="1" applyAlignment="1" applyProtection="1">
      <alignment horizontal="center" vertical="center"/>
    </xf>
    <xf numFmtId="0" fontId="34" fillId="2" borderId="0" xfId="3" applyFont="1" applyFill="1" applyAlignment="1" applyProtection="1">
      <alignment horizontal="center"/>
    </xf>
    <xf numFmtId="0" fontId="15" fillId="4" borderId="0" xfId="0" applyFont="1" applyFill="1" applyBorder="1" applyAlignment="1" applyProtection="1">
      <alignment horizontal="right" vertical="top"/>
    </xf>
    <xf numFmtId="22" fontId="19" fillId="4" borderId="0" xfId="0" applyNumberFormat="1" applyFont="1" applyFill="1" applyAlignment="1" applyProtection="1">
      <alignment horizontal="left"/>
    </xf>
    <xf numFmtId="22" fontId="19" fillId="4" borderId="0" xfId="0" applyNumberFormat="1" applyFont="1" applyFill="1" applyAlignment="1" applyProtection="1">
      <alignment horizontal="left"/>
    </xf>
    <xf numFmtId="0" fontId="16" fillId="4" borderId="0" xfId="0" applyFont="1" applyFill="1" applyBorder="1" applyAlignment="1" applyProtection="1">
      <alignment horizontal="center"/>
    </xf>
    <xf numFmtId="0" fontId="25" fillId="5" borderId="74" xfId="5" quotePrefix="1" applyFont="1" applyFill="1" applyBorder="1" applyAlignment="1" applyProtection="1">
      <alignment vertical="center"/>
    </xf>
    <xf numFmtId="0" fontId="14" fillId="8" borderId="75" xfId="5" applyNumberFormat="1" applyFont="1" applyFill="1" applyBorder="1" applyAlignment="1" applyProtection="1">
      <alignment horizontal="left" vertical="center"/>
      <protection locked="0"/>
    </xf>
    <xf numFmtId="0" fontId="12" fillId="7" borderId="76" xfId="2" applyFont="1" applyFill="1" applyBorder="1" applyAlignment="1"/>
    <xf numFmtId="0" fontId="12" fillId="7" borderId="77" xfId="2" applyFont="1" applyFill="1" applyBorder="1" applyAlignment="1"/>
    <xf numFmtId="0" fontId="12" fillId="7" borderId="78" xfId="2" applyFont="1" applyFill="1" applyBorder="1" applyAlignment="1"/>
    <xf numFmtId="0" fontId="17" fillId="5" borderId="80" xfId="0" applyFont="1" applyFill="1" applyBorder="1" applyProtection="1"/>
    <xf numFmtId="0" fontId="17" fillId="5" borderId="80" xfId="0" applyFont="1" applyFill="1" applyBorder="1" applyAlignment="1" applyProtection="1"/>
    <xf numFmtId="3" fontId="15" fillId="8" borderId="81" xfId="0" applyNumberFormat="1" applyFont="1" applyFill="1" applyBorder="1" applyAlignment="1" applyProtection="1">
      <alignment vertical="center"/>
      <protection locked="0"/>
    </xf>
    <xf numFmtId="3" fontId="15" fillId="8" borderId="82" xfId="0" applyNumberFormat="1" applyFont="1" applyFill="1" applyBorder="1" applyAlignment="1" applyProtection="1">
      <alignment vertical="center"/>
      <protection locked="0"/>
    </xf>
    <xf numFmtId="3" fontId="15" fillId="8" borderId="75" xfId="0" applyNumberFormat="1" applyFont="1" applyFill="1" applyBorder="1" applyAlignment="1" applyProtection="1">
      <alignment vertical="center"/>
      <protection locked="0"/>
    </xf>
    <xf numFmtId="3" fontId="15" fillId="8" borderId="89" xfId="0" applyNumberFormat="1" applyFont="1" applyFill="1" applyBorder="1" applyAlignment="1" applyProtection="1">
      <alignment vertical="center"/>
      <protection locked="0"/>
    </xf>
    <xf numFmtId="0" fontId="17" fillId="5" borderId="79" xfId="0" applyFont="1" applyFill="1" applyBorder="1" applyAlignment="1" applyProtection="1">
      <alignment horizontal="left"/>
    </xf>
    <xf numFmtId="0" fontId="17" fillId="5" borderId="96" xfId="0" applyFont="1" applyFill="1" applyBorder="1" applyAlignment="1" applyProtection="1">
      <alignment horizontal="center" vertical="center"/>
    </xf>
    <xf numFmtId="0" fontId="17" fillId="5" borderId="81" xfId="0" applyFont="1" applyFill="1" applyBorder="1" applyAlignment="1" applyProtection="1">
      <alignment horizontal="center" vertical="center"/>
    </xf>
    <xf numFmtId="0" fontId="17" fillId="5" borderId="93" xfId="0" applyFont="1" applyFill="1" applyBorder="1" applyAlignment="1" applyProtection="1">
      <alignment vertical="center"/>
    </xf>
    <xf numFmtId="0" fontId="17" fillId="5" borderId="94" xfId="0" applyFont="1" applyFill="1" applyBorder="1" applyAlignment="1" applyProtection="1">
      <alignment horizontal="center" vertical="center"/>
    </xf>
    <xf numFmtId="0" fontId="17" fillId="5" borderId="92" xfId="0" applyFont="1" applyFill="1" applyBorder="1" applyAlignment="1" applyProtection="1">
      <alignment vertical="center"/>
    </xf>
    <xf numFmtId="0" fontId="17" fillId="5" borderId="95" xfId="0" applyFont="1" applyFill="1" applyBorder="1" applyAlignment="1" applyProtection="1">
      <alignment vertical="center"/>
    </xf>
    <xf numFmtId="0" fontId="15" fillId="4" borderId="0" xfId="0" applyFont="1" applyFill="1" applyBorder="1" applyAlignment="1" applyProtection="1">
      <alignment vertical="top"/>
    </xf>
    <xf numFmtId="0" fontId="0" fillId="0" borderId="0" xfId="0" applyNumberFormat="1"/>
    <xf numFmtId="49" fontId="0" fillId="0" borderId="0" xfId="0" applyNumberFormat="1" applyBorder="1" applyAlignment="1"/>
    <xf numFmtId="0" fontId="0" fillId="0" borderId="0" xfId="0" applyNumberFormat="1" applyBorder="1" applyAlignment="1"/>
    <xf numFmtId="0" fontId="17" fillId="5" borderId="98" xfId="0" applyFont="1" applyFill="1" applyBorder="1" applyAlignment="1" applyProtection="1">
      <alignment horizontal="left"/>
    </xf>
    <xf numFmtId="0" fontId="17" fillId="5" borderId="99" xfId="0" applyFont="1" applyFill="1" applyBorder="1" applyProtection="1"/>
    <xf numFmtId="0" fontId="17" fillId="5" borderId="100" xfId="0" applyFont="1" applyFill="1" applyBorder="1" applyProtection="1"/>
    <xf numFmtId="0" fontId="17" fillId="5" borderId="104" xfId="0" applyFont="1" applyFill="1" applyBorder="1" applyAlignment="1" applyProtection="1">
      <alignment horizontal="left"/>
    </xf>
    <xf numFmtId="0" fontId="17" fillId="5" borderId="106" xfId="0" applyFont="1" applyFill="1" applyBorder="1" applyAlignment="1" applyProtection="1">
      <alignment horizontal="left" vertical="center"/>
    </xf>
    <xf numFmtId="0" fontId="17" fillId="5" borderId="108" xfId="0" applyFont="1" applyFill="1" applyBorder="1" applyAlignment="1" applyProtection="1">
      <alignment horizontal="left" vertical="center"/>
    </xf>
    <xf numFmtId="0" fontId="17" fillId="5" borderId="109" xfId="0" applyFont="1" applyFill="1" applyBorder="1" applyAlignment="1" applyProtection="1">
      <alignment vertical="center"/>
    </xf>
    <xf numFmtId="3" fontId="15" fillId="6" borderId="110" xfId="0" applyNumberFormat="1" applyFont="1" applyFill="1" applyBorder="1" applyAlignment="1" applyProtection="1">
      <alignment vertical="center"/>
    </xf>
    <xf numFmtId="3" fontId="15" fillId="8" borderId="90" xfId="0" applyNumberFormat="1" applyFont="1" applyFill="1" applyBorder="1" applyAlignment="1" applyProtection="1">
      <alignment vertical="center"/>
      <protection locked="0"/>
    </xf>
    <xf numFmtId="3" fontId="15" fillId="6" borderId="84" xfId="0" applyNumberFormat="1" applyFont="1" applyFill="1" applyBorder="1" applyAlignment="1" applyProtection="1">
      <alignment vertical="center"/>
    </xf>
    <xf numFmtId="3" fontId="15" fillId="6" borderId="107" xfId="0" applyNumberFormat="1" applyFont="1" applyFill="1" applyBorder="1" applyAlignment="1" applyProtection="1">
      <alignment vertical="center"/>
    </xf>
    <xf numFmtId="3" fontId="15" fillId="6" borderId="111" xfId="0" applyNumberFormat="1" applyFont="1" applyFill="1" applyBorder="1" applyAlignment="1" applyProtection="1">
      <alignment vertical="center"/>
    </xf>
    <xf numFmtId="3" fontId="15" fillId="6" borderId="46" xfId="0" applyNumberFormat="1" applyFont="1" applyFill="1" applyBorder="1" applyAlignment="1" applyProtection="1">
      <alignment vertical="center"/>
    </xf>
    <xf numFmtId="3" fontId="15" fillId="6" borderId="52" xfId="0" applyNumberFormat="1" applyFont="1" applyFill="1" applyBorder="1" applyAlignment="1" applyProtection="1">
      <alignment vertical="center"/>
    </xf>
    <xf numFmtId="3" fontId="15" fillId="6" borderId="45" xfId="0" applyNumberFormat="1" applyFont="1" applyFill="1" applyBorder="1" applyAlignment="1" applyProtection="1">
      <alignment vertical="center"/>
    </xf>
    <xf numFmtId="3" fontId="15" fillId="6" borderId="48" xfId="0" applyNumberFormat="1" applyFont="1" applyFill="1" applyBorder="1" applyAlignment="1" applyProtection="1">
      <alignment vertical="center"/>
    </xf>
    <xf numFmtId="3" fontId="15" fillId="6" borderId="47" xfId="0" applyNumberFormat="1" applyFont="1" applyFill="1" applyBorder="1" applyAlignment="1" applyProtection="1">
      <alignment vertical="center"/>
    </xf>
    <xf numFmtId="49" fontId="16" fillId="3" borderId="0" xfId="5" applyNumberFormat="1" applyFont="1" applyFill="1" applyAlignment="1" applyProtection="1">
      <alignment horizontal="left" vertical="center"/>
    </xf>
    <xf numFmtId="49" fontId="14" fillId="2" borderId="0" xfId="5" applyNumberFormat="1" applyFont="1" applyAlignment="1" applyProtection="1">
      <alignment horizontal="left"/>
    </xf>
    <xf numFmtId="0" fontId="14" fillId="9" borderId="0" xfId="5" applyFont="1" applyFill="1" applyAlignment="1" applyProtection="1">
      <alignment horizontal="center"/>
    </xf>
    <xf numFmtId="3" fontId="15" fillId="6" borderId="83" xfId="0" applyNumberFormat="1" applyFont="1" applyFill="1" applyBorder="1" applyAlignment="1" applyProtection="1">
      <alignment vertical="center"/>
    </xf>
    <xf numFmtId="3" fontId="15" fillId="6" borderId="115" xfId="0" applyNumberFormat="1" applyFont="1" applyFill="1" applyBorder="1" applyAlignment="1" applyProtection="1">
      <alignment vertical="center"/>
    </xf>
    <xf numFmtId="0" fontId="14" fillId="8" borderId="43" xfId="5" applyFont="1" applyFill="1" applyBorder="1" applyAlignment="1" applyProtection="1">
      <alignment horizontal="left" vertical="center"/>
      <protection locked="0"/>
    </xf>
    <xf numFmtId="0" fontId="17" fillId="5" borderId="85" xfId="0" applyFont="1" applyFill="1" applyBorder="1" applyAlignment="1" applyProtection="1">
      <alignment horizontal="center" vertical="top" wrapText="1"/>
    </xf>
    <xf numFmtId="0" fontId="17" fillId="5" borderId="86" xfId="0" applyFont="1" applyFill="1" applyBorder="1" applyAlignment="1" applyProtection="1">
      <alignment horizontal="center" vertical="top" wrapText="1"/>
    </xf>
    <xf numFmtId="0" fontId="34" fillId="10" borderId="0" xfId="0" applyNumberFormat="1" applyFont="1" applyFill="1" applyBorder="1" applyAlignment="1" applyProtection="1"/>
    <xf numFmtId="0" fontId="16" fillId="10" borderId="0" xfId="0" applyNumberFormat="1" applyFont="1" applyFill="1" applyBorder="1" applyAlignment="1" applyProtection="1">
      <alignment horizontal="center" vertical="center"/>
    </xf>
    <xf numFmtId="0" fontId="35" fillId="11" borderId="0" xfId="0" applyNumberFormat="1" applyFont="1" applyFill="1" applyBorder="1" applyAlignment="1" applyProtection="1">
      <alignment horizontal="center" vertical="center"/>
    </xf>
    <xf numFmtId="0" fontId="14" fillId="12" borderId="0" xfId="0" applyNumberFormat="1" applyFont="1" applyFill="1" applyBorder="1" applyAlignment="1" applyProtection="1"/>
    <xf numFmtId="0" fontId="15" fillId="12" borderId="0" xfId="0" applyNumberFormat="1" applyFont="1" applyFill="1" applyBorder="1" applyAlignment="1" applyProtection="1"/>
    <xf numFmtId="0" fontId="14" fillId="11" borderId="0" xfId="0" applyNumberFormat="1" applyFont="1" applyFill="1" applyBorder="1" applyAlignment="1" applyProtection="1"/>
    <xf numFmtId="0" fontId="34" fillId="11" borderId="0" xfId="0" applyNumberFormat="1" applyFont="1" applyFill="1" applyBorder="1" applyAlignment="1" applyProtection="1"/>
    <xf numFmtId="0" fontId="14" fillId="12" borderId="0" xfId="0" applyNumberFormat="1" applyFont="1" applyFill="1" applyBorder="1" applyAlignment="1" applyProtection="1">
      <alignment horizontal="right"/>
    </xf>
    <xf numFmtId="0" fontId="15" fillId="12" borderId="0" xfId="0" applyNumberFormat="1" applyFont="1" applyFill="1" applyBorder="1" applyAlignment="1" applyProtection="1">
      <alignment vertical="center"/>
    </xf>
    <xf numFmtId="0" fontId="38" fillId="12" borderId="0" xfId="0" applyNumberFormat="1" applyFont="1" applyFill="1" applyBorder="1" applyAlignment="1" applyProtection="1">
      <alignment horizontal="center" vertical="center" wrapText="1"/>
    </xf>
    <xf numFmtId="0" fontId="14" fillId="12" borderId="0" xfId="0" applyNumberFormat="1" applyFont="1" applyFill="1" applyBorder="1" applyAlignment="1" applyProtection="1">
      <alignment vertical="top"/>
    </xf>
    <xf numFmtId="0" fontId="17" fillId="13" borderId="117" xfId="0" applyNumberFormat="1" applyFont="1" applyFill="1" applyBorder="1" applyAlignment="1" applyProtection="1"/>
    <xf numFmtId="0" fontId="17" fillId="13" borderId="118" xfId="0" applyNumberFormat="1" applyFont="1" applyFill="1" applyBorder="1" applyAlignment="1" applyProtection="1"/>
    <xf numFmtId="0" fontId="18" fillId="12" borderId="0" xfId="0" applyNumberFormat="1" applyFont="1" applyFill="1" applyBorder="1" applyAlignment="1" applyProtection="1"/>
    <xf numFmtId="0" fontId="17" fillId="13" borderId="122" xfId="0" applyNumberFormat="1" applyFont="1" applyFill="1" applyBorder="1" applyAlignment="1" applyProtection="1"/>
    <xf numFmtId="0" fontId="17" fillId="13" borderId="0" xfId="0" applyNumberFormat="1" applyFont="1" applyFill="1" applyBorder="1" applyAlignment="1" applyProtection="1"/>
    <xf numFmtId="0" fontId="17" fillId="13" borderId="122" xfId="0" applyNumberFormat="1" applyFont="1" applyFill="1" applyBorder="1" applyAlignment="1" applyProtection="1">
      <alignment vertical="center"/>
    </xf>
    <xf numFmtId="0" fontId="17" fillId="13" borderId="0" xfId="0" applyNumberFormat="1" applyFont="1" applyFill="1" applyBorder="1" applyAlignment="1" applyProtection="1">
      <alignment vertical="center"/>
    </xf>
    <xf numFmtId="3" fontId="17" fillId="13" borderId="124" xfId="0" applyNumberFormat="1" applyFont="1" applyFill="1" applyBorder="1" applyAlignment="1" applyProtection="1">
      <alignment horizontal="center" wrapText="1"/>
    </xf>
    <xf numFmtId="0" fontId="17" fillId="13" borderId="127" xfId="0" applyNumberFormat="1" applyFont="1" applyFill="1" applyBorder="1" applyAlignment="1" applyProtection="1">
      <alignment vertical="center"/>
    </xf>
    <xf numFmtId="0" fontId="17" fillId="13" borderId="130" xfId="0" quotePrefix="1" applyNumberFormat="1" applyFont="1" applyFill="1" applyBorder="1" applyAlignment="1" applyProtection="1">
      <alignment vertical="center"/>
    </xf>
    <xf numFmtId="0" fontId="17" fillId="13" borderId="131" xfId="0" quotePrefix="1" applyNumberFormat="1" applyFont="1" applyFill="1" applyBorder="1" applyAlignment="1" applyProtection="1">
      <alignment vertical="center"/>
    </xf>
    <xf numFmtId="0" fontId="17" fillId="13" borderId="132" xfId="0" quotePrefix="1" applyNumberFormat="1" applyFont="1" applyFill="1" applyBorder="1" applyAlignment="1" applyProtection="1">
      <alignment vertical="center"/>
    </xf>
    <xf numFmtId="3" fontId="15" fillId="14" borderId="133" xfId="0" applyNumberFormat="1" applyFont="1" applyFill="1" applyBorder="1" applyAlignment="1" applyProtection="1">
      <alignment vertical="center"/>
    </xf>
    <xf numFmtId="3" fontId="15" fillId="14" borderId="134" xfId="0" applyNumberFormat="1" applyFont="1" applyFill="1" applyBorder="1" applyAlignment="1" applyProtection="1">
      <alignment vertical="center"/>
    </xf>
    <xf numFmtId="3" fontId="17" fillId="13" borderId="124" xfId="0" quotePrefix="1" applyNumberFormat="1" applyFont="1" applyFill="1" applyBorder="1" applyAlignment="1" applyProtection="1">
      <alignment horizontal="right" vertical="center"/>
    </xf>
    <xf numFmtId="3" fontId="15" fillId="14" borderId="125" xfId="0" applyNumberFormat="1" applyFont="1" applyFill="1" applyBorder="1" applyAlignment="1" applyProtection="1">
      <alignment vertical="center"/>
      <protection locked="0"/>
    </xf>
    <xf numFmtId="165" fontId="15" fillId="14" borderId="125" xfId="0" applyNumberFormat="1" applyFont="1" applyFill="1" applyBorder="1" applyAlignment="1" applyProtection="1">
      <alignment vertical="center"/>
      <protection locked="0"/>
    </xf>
    <xf numFmtId="165" fontId="15" fillId="14" borderId="126" xfId="0" applyNumberFormat="1" applyFont="1" applyFill="1" applyBorder="1" applyAlignment="1" applyProtection="1">
      <alignment vertical="center"/>
      <protection locked="0"/>
    </xf>
    <xf numFmtId="3" fontId="15" fillId="14" borderId="126" xfId="0" applyNumberFormat="1" applyFont="1" applyFill="1" applyBorder="1" applyAlignment="1" applyProtection="1">
      <alignment vertical="center"/>
      <protection locked="0"/>
    </xf>
    <xf numFmtId="0" fontId="17" fillId="13" borderId="122" xfId="0" quotePrefix="1" applyNumberFormat="1" applyFont="1" applyFill="1" applyBorder="1" applyAlignment="1" applyProtection="1">
      <alignment horizontal="left" vertical="center"/>
    </xf>
    <xf numFmtId="0" fontId="17" fillId="13" borderId="0" xfId="0" quotePrefix="1" applyNumberFormat="1" applyFont="1" applyFill="1" applyBorder="1" applyAlignment="1" applyProtection="1">
      <alignment horizontal="left" vertical="center"/>
    </xf>
    <xf numFmtId="49" fontId="17" fillId="13" borderId="124" xfId="0" applyNumberFormat="1" applyFont="1" applyFill="1" applyBorder="1" applyAlignment="1" applyProtection="1">
      <alignment horizontal="right" vertical="center"/>
    </xf>
    <xf numFmtId="3" fontId="15" fillId="14" borderId="135" xfId="0" applyNumberFormat="1" applyFont="1" applyFill="1" applyBorder="1" applyAlignment="1" applyProtection="1">
      <alignment vertical="center"/>
    </xf>
    <xf numFmtId="3" fontId="15" fillId="14" borderId="136" xfId="0" applyNumberFormat="1" applyFont="1" applyFill="1" applyBorder="1" applyAlignment="1" applyProtection="1">
      <alignment vertical="center"/>
    </xf>
    <xf numFmtId="0" fontId="17" fillId="13" borderId="122" xfId="0" applyNumberFormat="1" applyFont="1" applyFill="1" applyBorder="1" applyAlignment="1" applyProtection="1">
      <alignment horizontal="left" vertical="center"/>
    </xf>
    <xf numFmtId="0" fontId="17" fillId="13" borderId="0" xfId="0" applyNumberFormat="1" applyFont="1" applyFill="1" applyBorder="1" applyAlignment="1" applyProtection="1">
      <alignment horizontal="left" vertical="center"/>
    </xf>
    <xf numFmtId="0" fontId="17" fillId="13" borderId="138" xfId="0" applyNumberFormat="1" applyFont="1" applyFill="1" applyBorder="1" applyAlignment="1" applyProtection="1">
      <alignment vertical="center"/>
    </xf>
    <xf numFmtId="0" fontId="17" fillId="13" borderId="123" xfId="0" applyNumberFormat="1" applyFont="1" applyFill="1" applyBorder="1" applyAlignment="1" applyProtection="1">
      <alignment vertical="center"/>
    </xf>
    <xf numFmtId="3" fontId="15" fillId="15" borderId="133" xfId="0" applyNumberFormat="1" applyFont="1" applyFill="1" applyBorder="1" applyAlignment="1" applyProtection="1">
      <alignment vertical="center"/>
    </xf>
    <xf numFmtId="3" fontId="15" fillId="15" borderId="134" xfId="0" applyNumberFormat="1" applyFont="1" applyFill="1" applyBorder="1" applyAlignment="1" applyProtection="1">
      <alignment vertical="center"/>
    </xf>
    <xf numFmtId="49" fontId="17" fillId="13" borderId="124" xfId="0" quotePrefix="1" applyNumberFormat="1" applyFont="1" applyFill="1" applyBorder="1" applyAlignment="1" applyProtection="1">
      <alignment horizontal="right" vertical="center"/>
    </xf>
    <xf numFmtId="0" fontId="17" fillId="13" borderId="122" xfId="0" quotePrefix="1" applyNumberFormat="1" applyFont="1" applyFill="1" applyBorder="1" applyAlignment="1" applyProtection="1">
      <alignment vertical="center"/>
    </xf>
    <xf numFmtId="0" fontId="17" fillId="13" borderId="0" xfId="0" quotePrefix="1" applyNumberFormat="1" applyFont="1" applyFill="1" applyBorder="1" applyAlignment="1" applyProtection="1">
      <alignment vertical="center"/>
    </xf>
    <xf numFmtId="3" fontId="15" fillId="14" borderId="133" xfId="0" applyNumberFormat="1" applyFont="1" applyFill="1" applyBorder="1" applyAlignment="1" applyProtection="1">
      <alignment vertical="center"/>
      <protection locked="0"/>
    </xf>
    <xf numFmtId="3" fontId="15" fillId="14" borderId="134" xfId="0" applyNumberFormat="1" applyFont="1" applyFill="1" applyBorder="1" applyAlignment="1" applyProtection="1">
      <alignment vertical="center"/>
      <protection locked="0"/>
    </xf>
    <xf numFmtId="0" fontId="17" fillId="13" borderId="139" xfId="0" quotePrefix="1" applyNumberFormat="1" applyFont="1" applyFill="1" applyBorder="1" applyAlignment="1" applyProtection="1">
      <alignment vertical="center"/>
    </xf>
    <xf numFmtId="0" fontId="17" fillId="13" borderId="140" xfId="0" quotePrefix="1" applyNumberFormat="1" applyFont="1" applyFill="1" applyBorder="1" applyAlignment="1" applyProtection="1">
      <alignment vertical="center"/>
    </xf>
    <xf numFmtId="0" fontId="17" fillId="13" borderId="141" xfId="0" quotePrefix="1" applyNumberFormat="1" applyFont="1" applyFill="1" applyBorder="1" applyAlignment="1" applyProtection="1">
      <alignment vertical="center"/>
    </xf>
    <xf numFmtId="3" fontId="15" fillId="15" borderId="142" xfId="0" applyNumberFormat="1" applyFont="1" applyFill="1" applyBorder="1" applyAlignment="1" applyProtection="1">
      <alignment vertical="center"/>
    </xf>
    <xf numFmtId="3" fontId="15" fillId="15" borderId="143" xfId="0" applyNumberFormat="1" applyFont="1" applyFill="1" applyBorder="1" applyAlignment="1" applyProtection="1">
      <alignment vertical="center"/>
    </xf>
    <xf numFmtId="22" fontId="19" fillId="12" borderId="0" xfId="0" applyNumberFormat="1" applyFont="1" applyFill="1" applyBorder="1" applyAlignment="1" applyProtection="1">
      <alignment horizontal="left"/>
    </xf>
    <xf numFmtId="0" fontId="15" fillId="12" borderId="0" xfId="0" applyNumberFormat="1" applyFont="1" applyFill="1" applyBorder="1" applyAlignment="1" applyProtection="1">
      <alignment horizontal="right"/>
    </xf>
    <xf numFmtId="0" fontId="16" fillId="12" borderId="0" xfId="0" applyNumberFormat="1" applyFont="1" applyFill="1" applyBorder="1" applyAlignment="1" applyProtection="1">
      <alignment horizontal="center"/>
    </xf>
    <xf numFmtId="3" fontId="17" fillId="13" borderId="0" xfId="0" quotePrefix="1" applyNumberFormat="1" applyFont="1" applyFill="1" applyBorder="1" applyAlignment="1" applyProtection="1">
      <alignment horizontal="right" vertical="center"/>
    </xf>
    <xf numFmtId="3" fontId="17" fillId="13" borderId="0" xfId="0" applyNumberFormat="1" applyFont="1" applyFill="1" applyBorder="1" applyAlignment="1" applyProtection="1">
      <alignment horizontal="right" vertical="center"/>
    </xf>
    <xf numFmtId="3" fontId="15" fillId="15" borderId="146" xfId="0" applyNumberFormat="1" applyFont="1" applyFill="1" applyBorder="1" applyAlignment="1" applyProtection="1">
      <alignment vertical="center"/>
    </xf>
    <xf numFmtId="0" fontId="17" fillId="13" borderId="131" xfId="0" applyNumberFormat="1" applyFont="1" applyFill="1" applyBorder="1" applyAlignment="1" applyProtection="1">
      <alignment vertical="center"/>
    </xf>
    <xf numFmtId="3" fontId="17" fillId="13" borderId="131" xfId="0" applyNumberFormat="1" applyFont="1" applyFill="1" applyBorder="1" applyAlignment="1" applyProtection="1">
      <alignment horizontal="center" vertical="center"/>
    </xf>
    <xf numFmtId="3" fontId="15" fillId="14" borderId="146" xfId="0" applyNumberFormat="1" applyFont="1" applyFill="1" applyBorder="1" applyAlignment="1" applyProtection="1">
      <alignment vertical="center"/>
    </xf>
    <xf numFmtId="49" fontId="17" fillId="13" borderId="0" xfId="0" quotePrefix="1" applyNumberFormat="1" applyFont="1" applyFill="1" applyBorder="1" applyAlignment="1" applyProtection="1">
      <alignment horizontal="right" vertical="center"/>
    </xf>
    <xf numFmtId="0" fontId="17" fillId="13" borderId="147" xfId="0" quotePrefix="1" applyNumberFormat="1" applyFont="1" applyFill="1" applyBorder="1" applyAlignment="1" applyProtection="1">
      <alignment vertical="center"/>
    </xf>
    <xf numFmtId="0" fontId="17" fillId="13" borderId="148" xfId="0" quotePrefix="1" applyNumberFormat="1" applyFont="1" applyFill="1" applyBorder="1" applyAlignment="1" applyProtection="1">
      <alignment vertical="center"/>
    </xf>
    <xf numFmtId="0" fontId="17" fillId="13" borderId="148" xfId="0" applyNumberFormat="1" applyFont="1" applyFill="1" applyBorder="1" applyAlignment="1" applyProtection="1">
      <alignment vertical="center"/>
    </xf>
    <xf numFmtId="0" fontId="17" fillId="13" borderId="124" xfId="0" applyNumberFormat="1" applyFont="1" applyFill="1" applyBorder="1" applyAlignment="1" applyProtection="1">
      <alignment vertical="center"/>
    </xf>
    <xf numFmtId="3" fontId="15" fillId="15" borderId="125" xfId="0" applyNumberFormat="1" applyFont="1" applyFill="1" applyBorder="1" applyAlignment="1" applyProtection="1">
      <alignment vertical="center"/>
    </xf>
    <xf numFmtId="3" fontId="15" fillId="15" borderId="126" xfId="0" applyNumberFormat="1" applyFont="1" applyFill="1" applyBorder="1" applyAlignment="1" applyProtection="1">
      <alignment vertical="center"/>
    </xf>
    <xf numFmtId="0" fontId="17" fillId="13" borderId="124" xfId="0" quotePrefix="1" applyNumberFormat="1" applyFont="1" applyFill="1" applyBorder="1" applyAlignment="1" applyProtection="1">
      <alignment horizontal="right" vertical="center"/>
    </xf>
    <xf numFmtId="0" fontId="17" fillId="13" borderId="138" xfId="0" quotePrefix="1" applyNumberFormat="1" applyFont="1" applyFill="1" applyBorder="1" applyAlignment="1" applyProtection="1">
      <alignment vertical="center"/>
    </xf>
    <xf numFmtId="0" fontId="17" fillId="13" borderId="127" xfId="0" quotePrefix="1" applyNumberFormat="1" applyFont="1" applyFill="1" applyBorder="1" applyAlignment="1" applyProtection="1">
      <alignment vertical="center"/>
    </xf>
    <xf numFmtId="0" fontId="17" fillId="13" borderId="146" xfId="0" quotePrefix="1" applyNumberFormat="1" applyFont="1" applyFill="1" applyBorder="1" applyAlignment="1" applyProtection="1">
      <alignment horizontal="right" vertical="center"/>
    </xf>
    <xf numFmtId="0" fontId="17" fillId="13" borderId="123" xfId="0" quotePrefix="1" applyNumberFormat="1" applyFont="1" applyFill="1" applyBorder="1" applyAlignment="1" applyProtection="1">
      <alignment horizontal="right" vertical="center"/>
    </xf>
    <xf numFmtId="0" fontId="17" fillId="13" borderId="150" xfId="0" quotePrefix="1" applyNumberFormat="1" applyFont="1" applyFill="1" applyBorder="1" applyAlignment="1" applyProtection="1">
      <alignment horizontal="right" vertical="center"/>
    </xf>
    <xf numFmtId="3" fontId="15" fillId="14" borderId="142" xfId="0" applyNumberFormat="1" applyFont="1" applyFill="1" applyBorder="1" applyAlignment="1" applyProtection="1">
      <alignment vertical="center"/>
      <protection locked="0"/>
    </xf>
    <xf numFmtId="3" fontId="15" fillId="14" borderId="143" xfId="0" applyNumberFormat="1" applyFont="1" applyFill="1" applyBorder="1" applyAlignment="1" applyProtection="1">
      <alignment vertical="center"/>
      <protection locked="0"/>
    </xf>
    <xf numFmtId="3" fontId="15" fillId="15" borderId="151" xfId="0" applyNumberFormat="1" applyFont="1" applyFill="1" applyBorder="1" applyAlignment="1" applyProtection="1">
      <alignment vertical="center"/>
    </xf>
    <xf numFmtId="3" fontId="15" fillId="14" borderId="152" xfId="0" applyNumberFormat="1" applyFont="1" applyFill="1" applyBorder="1" applyAlignment="1" applyProtection="1">
      <alignment vertical="center"/>
    </xf>
    <xf numFmtId="3" fontId="15" fillId="14" borderId="153" xfId="0" applyNumberFormat="1" applyFont="1" applyFill="1" applyBorder="1" applyAlignment="1" applyProtection="1">
      <alignment vertical="center"/>
    </xf>
    <xf numFmtId="0" fontId="17" fillId="13" borderId="122" xfId="0" quotePrefix="1" applyNumberFormat="1" applyFont="1" applyFill="1" applyBorder="1" applyAlignment="1" applyProtection="1">
      <alignment vertical="center"/>
    </xf>
    <xf numFmtId="0" fontId="17" fillId="13" borderId="0" xfId="0" quotePrefix="1" applyNumberFormat="1" applyFont="1" applyFill="1" applyBorder="1" applyAlignment="1" applyProtection="1">
      <alignment vertical="center"/>
    </xf>
    <xf numFmtId="0" fontId="17" fillId="13" borderId="122" xfId="0" applyNumberFormat="1" applyFont="1" applyFill="1" applyBorder="1" applyAlignment="1" applyProtection="1">
      <alignment vertical="center"/>
    </xf>
    <xf numFmtId="0" fontId="17" fillId="13" borderId="0" xfId="0" applyNumberFormat="1" applyFont="1" applyFill="1" applyBorder="1" applyAlignment="1" applyProtection="1">
      <alignment vertical="center"/>
    </xf>
    <xf numFmtId="0" fontId="17" fillId="13" borderId="130" xfId="0" quotePrefix="1" applyNumberFormat="1" applyFont="1" applyFill="1" applyBorder="1" applyAlignment="1" applyProtection="1">
      <alignment vertical="center"/>
    </xf>
    <xf numFmtId="0" fontId="17" fillId="13" borderId="131" xfId="0" quotePrefix="1" applyNumberFormat="1" applyFont="1" applyFill="1" applyBorder="1" applyAlignment="1" applyProtection="1">
      <alignment vertical="center"/>
    </xf>
    <xf numFmtId="0" fontId="17" fillId="13" borderId="129" xfId="0" applyNumberFormat="1" applyFont="1" applyFill="1" applyBorder="1" applyAlignment="1" applyProtection="1">
      <alignment horizontal="center" vertical="top" wrapText="1"/>
    </xf>
    <xf numFmtId="0" fontId="17" fillId="13" borderId="128" xfId="0" applyNumberFormat="1" applyFont="1" applyFill="1" applyBorder="1" applyAlignment="1" applyProtection="1">
      <alignment horizontal="center" vertical="top" wrapText="1"/>
    </xf>
    <xf numFmtId="0" fontId="17" fillId="13" borderId="147" xfId="0" quotePrefix="1" applyNumberFormat="1" applyFont="1" applyFill="1" applyBorder="1" applyAlignment="1" applyProtection="1">
      <alignment vertical="center"/>
    </xf>
    <xf numFmtId="0" fontId="17" fillId="13" borderId="148" xfId="0" quotePrefix="1" applyNumberFormat="1" applyFont="1" applyFill="1" applyBorder="1" applyAlignment="1" applyProtection="1">
      <alignment vertical="center"/>
    </xf>
    <xf numFmtId="0" fontId="17" fillId="13" borderId="138" xfId="0" quotePrefix="1" applyNumberFormat="1" applyFont="1" applyFill="1" applyBorder="1" applyAlignment="1" applyProtection="1">
      <alignment vertical="center"/>
    </xf>
    <xf numFmtId="0" fontId="17" fillId="13" borderId="127" xfId="0" quotePrefix="1" applyNumberFormat="1" applyFont="1" applyFill="1" applyBorder="1" applyAlignment="1" applyProtection="1">
      <alignment vertical="center"/>
    </xf>
    <xf numFmtId="0" fontId="17" fillId="13" borderId="117" xfId="0" applyNumberFormat="1" applyFont="1" applyFill="1" applyBorder="1" applyAlignment="1" applyProtection="1"/>
    <xf numFmtId="0" fontId="17" fillId="13" borderId="118" xfId="0" applyNumberFormat="1" applyFont="1" applyFill="1" applyBorder="1" applyAlignment="1" applyProtection="1"/>
    <xf numFmtId="0" fontId="17" fillId="13" borderId="149" xfId="0" quotePrefix="1" applyNumberFormat="1" applyFont="1" applyFill="1" applyBorder="1" applyAlignment="1" applyProtection="1">
      <alignment vertical="center"/>
    </xf>
    <xf numFmtId="0" fontId="17" fillId="13" borderId="137" xfId="0" quotePrefix="1" applyNumberFormat="1" applyFont="1" applyFill="1" applyBorder="1" applyAlignment="1" applyProtection="1">
      <alignment vertical="center"/>
    </xf>
    <xf numFmtId="3" fontId="15" fillId="14" borderId="137" xfId="0" applyNumberFormat="1" applyFont="1" applyFill="1" applyBorder="1" applyAlignment="1" applyProtection="1">
      <alignment vertical="center"/>
      <protection locked="0"/>
    </xf>
    <xf numFmtId="3" fontId="17" fillId="13" borderId="123" xfId="0" applyNumberFormat="1" applyFont="1" applyFill="1" applyBorder="1" applyAlignment="1" applyProtection="1">
      <alignment horizontal="center" vertical="center" wrapText="1"/>
    </xf>
    <xf numFmtId="3" fontId="17" fillId="13" borderId="124" xfId="0" applyNumberFormat="1" applyFont="1" applyFill="1" applyBorder="1" applyAlignment="1" applyProtection="1">
      <alignment horizontal="center" vertical="center" wrapText="1"/>
    </xf>
    <xf numFmtId="0" fontId="17" fillId="13" borderId="163" xfId="0" applyNumberFormat="1" applyFont="1" applyFill="1" applyBorder="1" applyAlignment="1" applyProtection="1">
      <alignment horizontal="center" vertical="top" wrapText="1"/>
    </xf>
    <xf numFmtId="0" fontId="17" fillId="13" borderId="164" xfId="0" applyNumberFormat="1" applyFont="1" applyFill="1" applyBorder="1" applyAlignment="1" applyProtection="1">
      <alignment horizontal="center" vertical="top" wrapText="1"/>
    </xf>
    <xf numFmtId="3" fontId="0" fillId="0" borderId="0" xfId="0" applyNumberFormat="1" applyBorder="1" applyAlignment="1"/>
    <xf numFmtId="49" fontId="0" fillId="0" borderId="0" xfId="0" applyNumberFormat="1" applyFill="1" applyBorder="1" applyAlignment="1"/>
    <xf numFmtId="49" fontId="1" fillId="0" borderId="0" xfId="0" applyNumberFormat="1" applyFont="1" applyFill="1" applyBorder="1" applyAlignment="1"/>
    <xf numFmtId="0" fontId="17" fillId="5" borderId="160" xfId="0" quotePrefix="1" applyFont="1" applyFill="1" applyBorder="1" applyAlignment="1" applyProtection="1">
      <alignment vertical="center"/>
    </xf>
    <xf numFmtId="0" fontId="14" fillId="5" borderId="161" xfId="0" applyFont="1" applyFill="1" applyBorder="1" applyAlignment="1" applyProtection="1">
      <alignment vertical="center"/>
    </xf>
    <xf numFmtId="0" fontId="17" fillId="13" borderId="124" xfId="0" applyNumberFormat="1" applyFont="1" applyFill="1" applyBorder="1" applyAlignment="1" applyProtection="1">
      <alignment horizontal="center" wrapText="1"/>
    </xf>
    <xf numFmtId="0" fontId="17" fillId="13" borderId="156" xfId="0" applyNumberFormat="1" applyFont="1" applyFill="1" applyBorder="1" applyAlignment="1" applyProtection="1"/>
    <xf numFmtId="0" fontId="17" fillId="13" borderId="157" xfId="0" applyNumberFormat="1" applyFont="1" applyFill="1" applyBorder="1" applyAlignment="1" applyProtection="1"/>
    <xf numFmtId="0" fontId="17" fillId="13" borderId="166" xfId="0" quotePrefix="1" applyNumberFormat="1" applyFont="1" applyFill="1" applyBorder="1" applyAlignment="1" applyProtection="1">
      <alignment horizontal="right" vertical="center"/>
    </xf>
    <xf numFmtId="0" fontId="14" fillId="5" borderId="88" xfId="0" applyFont="1" applyFill="1" applyBorder="1" applyAlignment="1" applyProtection="1">
      <alignment vertical="center"/>
    </xf>
    <xf numFmtId="0" fontId="17" fillId="5" borderId="87" xfId="0" quotePrefix="1" applyFont="1" applyFill="1" applyBorder="1" applyAlignment="1" applyProtection="1">
      <alignment vertical="center"/>
    </xf>
    <xf numFmtId="3" fontId="15" fillId="8" borderId="159" xfId="0" applyNumberFormat="1" applyFont="1" applyFill="1" applyBorder="1" applyAlignment="1" applyProtection="1">
      <alignment vertical="center"/>
      <protection locked="0"/>
    </xf>
    <xf numFmtId="3" fontId="15" fillId="8" borderId="155" xfId="0" applyNumberFormat="1" applyFont="1" applyFill="1" applyBorder="1" applyAlignment="1" applyProtection="1">
      <alignment vertical="center"/>
      <protection locked="0"/>
    </xf>
    <xf numFmtId="3" fontId="15" fillId="6" borderId="61" xfId="0" applyNumberFormat="1" applyFont="1" applyFill="1" applyBorder="1" applyAlignment="1" applyProtection="1">
      <alignment vertical="center"/>
    </xf>
    <xf numFmtId="3" fontId="0" fillId="0" borderId="0" xfId="0" applyNumberFormat="1" applyFill="1" applyBorder="1" applyAlignment="1"/>
    <xf numFmtId="3" fontId="1" fillId="0" borderId="0" xfId="0" applyNumberFormat="1" applyFont="1" applyFill="1" applyBorder="1" applyAlignment="1"/>
    <xf numFmtId="0" fontId="0" fillId="0" borderId="0" xfId="0" applyNumberFormat="1" applyFill="1" applyBorder="1" applyAlignment="1"/>
    <xf numFmtId="1" fontId="0" fillId="0" borderId="0" xfId="0" applyNumberFormat="1" applyFill="1"/>
    <xf numFmtId="0" fontId="1" fillId="0" borderId="0" xfId="0" applyNumberFormat="1" applyFont="1" applyFill="1" applyBorder="1" applyAlignment="1"/>
    <xf numFmtId="0" fontId="0" fillId="0" borderId="0" xfId="0" applyFill="1"/>
    <xf numFmtId="0" fontId="17" fillId="13" borderId="122" xfId="0" applyNumberFormat="1" applyFont="1" applyFill="1" applyBorder="1" applyAlignment="1" applyProtection="1">
      <alignment vertical="center"/>
    </xf>
    <xf numFmtId="0" fontId="17" fillId="13" borderId="0" xfId="0" applyNumberFormat="1" applyFont="1" applyFill="1" applyBorder="1" applyAlignment="1" applyProtection="1">
      <alignment vertical="center"/>
    </xf>
    <xf numFmtId="0" fontId="17" fillId="13" borderId="130" xfId="0" quotePrefix="1" applyNumberFormat="1" applyFont="1" applyFill="1" applyBorder="1" applyAlignment="1" applyProtection="1">
      <alignment vertical="center"/>
    </xf>
    <xf numFmtId="0" fontId="17" fillId="13" borderId="122" xfId="0" quotePrefix="1" applyNumberFormat="1" applyFont="1" applyFill="1" applyBorder="1" applyAlignment="1" applyProtection="1">
      <alignment vertical="center"/>
    </xf>
    <xf numFmtId="0" fontId="17" fillId="13" borderId="127" xfId="0" applyNumberFormat="1" applyFont="1" applyFill="1" applyBorder="1" applyAlignment="1" applyProtection="1">
      <alignment vertical="center"/>
    </xf>
    <xf numFmtId="3" fontId="15" fillId="6" borderId="188" xfId="0" applyNumberFormat="1" applyFont="1" applyFill="1" applyBorder="1" applyAlignment="1" applyProtection="1">
      <alignment vertical="center"/>
    </xf>
    <xf numFmtId="3" fontId="15" fillId="6" borderId="189" xfId="0" applyNumberFormat="1" applyFont="1" applyFill="1" applyBorder="1" applyAlignment="1" applyProtection="1">
      <alignment vertical="center"/>
    </xf>
    <xf numFmtId="3" fontId="15" fillId="6" borderId="190" xfId="0" applyNumberFormat="1" applyFont="1" applyFill="1" applyBorder="1" applyAlignment="1" applyProtection="1">
      <alignment vertical="center"/>
    </xf>
    <xf numFmtId="3" fontId="15" fillId="6" borderId="191" xfId="0" applyNumberFormat="1" applyFont="1" applyFill="1" applyBorder="1" applyAlignment="1" applyProtection="1">
      <alignment vertical="center"/>
    </xf>
    <xf numFmtId="0" fontId="1" fillId="0" borderId="0" xfId="0" applyNumberFormat="1" applyFont="1" applyBorder="1" applyAlignment="1"/>
    <xf numFmtId="0" fontId="17" fillId="13" borderId="182" xfId="0" applyNumberFormat="1" applyFont="1" applyFill="1" applyBorder="1" applyAlignment="1" applyProtection="1"/>
    <xf numFmtId="0" fontId="17" fillId="13" borderId="183" xfId="0" applyNumberFormat="1" applyFont="1" applyFill="1" applyBorder="1" applyAlignment="1" applyProtection="1"/>
    <xf numFmtId="0" fontId="17" fillId="13" borderId="194" xfId="0" applyNumberFormat="1" applyFont="1" applyFill="1" applyBorder="1" applyAlignment="1" applyProtection="1">
      <alignment vertical="center"/>
    </xf>
    <xf numFmtId="1" fontId="0" fillId="0" borderId="0" xfId="0" applyNumberFormat="1" applyBorder="1"/>
    <xf numFmtId="1" fontId="0" fillId="0" borderId="0" xfId="0" applyNumberFormat="1" applyFill="1" applyBorder="1"/>
    <xf numFmtId="3" fontId="15" fillId="14" borderId="125" xfId="0" applyNumberFormat="1" applyFont="1" applyFill="1" applyBorder="1" applyAlignment="1" applyProtection="1">
      <alignment vertical="center"/>
    </xf>
    <xf numFmtId="0" fontId="17" fillId="13" borderId="122" xfId="0" applyNumberFormat="1" applyFont="1" applyFill="1" applyBorder="1" applyAlignment="1" applyProtection="1">
      <alignment vertical="center"/>
    </xf>
    <xf numFmtId="0" fontId="17" fillId="13" borderId="0" xfId="0" applyNumberFormat="1" applyFont="1" applyFill="1" applyBorder="1" applyAlignment="1" applyProtection="1">
      <alignment vertical="center"/>
    </xf>
    <xf numFmtId="3" fontId="15" fillId="14" borderId="126" xfId="0" applyNumberFormat="1" applyFont="1" applyFill="1" applyBorder="1" applyAlignment="1" applyProtection="1">
      <alignment vertical="center"/>
    </xf>
    <xf numFmtId="3" fontId="15" fillId="6" borderId="197" xfId="0" applyNumberFormat="1" applyFont="1" applyFill="1" applyBorder="1" applyAlignment="1" applyProtection="1">
      <alignment vertical="center"/>
    </xf>
    <xf numFmtId="0" fontId="32" fillId="4" borderId="0" xfId="0" applyFont="1" applyFill="1" applyBorder="1" applyAlignment="1" applyProtection="1">
      <alignment horizontal="center" vertical="center" wrapText="1"/>
    </xf>
    <xf numFmtId="3" fontId="15" fillId="6" borderId="199" xfId="0" applyNumberFormat="1" applyFont="1" applyFill="1" applyBorder="1" applyAlignment="1" applyProtection="1">
      <alignment vertical="center"/>
    </xf>
    <xf numFmtId="3" fontId="15" fillId="6" borderId="200" xfId="0" applyNumberFormat="1" applyFont="1" applyFill="1" applyBorder="1" applyAlignment="1" applyProtection="1">
      <alignment vertical="center"/>
    </xf>
    <xf numFmtId="3" fontId="15" fillId="8" borderId="198" xfId="0" applyNumberFormat="1" applyFont="1" applyFill="1" applyBorder="1" applyAlignment="1" applyProtection="1">
      <alignment vertical="center"/>
      <protection locked="0"/>
    </xf>
    <xf numFmtId="3" fontId="15" fillId="6" borderId="185" xfId="0" applyNumberFormat="1" applyFont="1" applyFill="1" applyBorder="1" applyAlignment="1" applyProtection="1">
      <alignment vertical="center"/>
    </xf>
    <xf numFmtId="0" fontId="17" fillId="5" borderId="184" xfId="0" applyFont="1" applyFill="1" applyBorder="1" applyAlignment="1" applyProtection="1">
      <alignment horizontal="center" vertical="center" wrapText="1"/>
    </xf>
    <xf numFmtId="3" fontId="15" fillId="6" borderId="207" xfId="0" applyNumberFormat="1" applyFont="1" applyFill="1" applyBorder="1" applyAlignment="1" applyProtection="1">
      <alignment vertical="center"/>
    </xf>
    <xf numFmtId="3" fontId="15" fillId="8" borderId="201" xfId="0" applyNumberFormat="1" applyFont="1" applyFill="1" applyBorder="1" applyAlignment="1" applyProtection="1">
      <alignment vertical="center"/>
      <protection locked="0"/>
    </xf>
    <xf numFmtId="0" fontId="17" fillId="5" borderId="208" xfId="0" applyFont="1" applyFill="1" applyBorder="1" applyAlignment="1" applyProtection="1">
      <alignment horizontal="center" vertical="center" wrapText="1"/>
    </xf>
    <xf numFmtId="3" fontId="15" fillId="8" borderId="211" xfId="0" applyNumberFormat="1" applyFont="1" applyFill="1" applyBorder="1" applyAlignment="1" applyProtection="1">
      <alignment vertical="center"/>
      <protection locked="0"/>
    </xf>
    <xf numFmtId="3" fontId="15" fillId="6" borderId="212" xfId="0" applyNumberFormat="1" applyFont="1" applyFill="1" applyBorder="1" applyAlignment="1" applyProtection="1">
      <alignment vertical="center"/>
    </xf>
    <xf numFmtId="3" fontId="15" fillId="6" borderId="215" xfId="0" applyNumberFormat="1" applyFont="1" applyFill="1" applyBorder="1" applyAlignment="1" applyProtection="1">
      <alignment vertical="center"/>
    </xf>
    <xf numFmtId="0" fontId="17" fillId="5" borderId="218" xfId="0" applyFont="1" applyFill="1" applyBorder="1" applyAlignment="1" applyProtection="1">
      <alignment horizontal="center" vertical="center" wrapText="1"/>
    </xf>
    <xf numFmtId="3" fontId="15" fillId="8" borderId="219" xfId="0" applyNumberFormat="1" applyFont="1" applyFill="1" applyBorder="1" applyAlignment="1" applyProtection="1">
      <alignment vertical="center"/>
      <protection locked="0"/>
    </xf>
    <xf numFmtId="3" fontId="15" fillId="6" borderId="228" xfId="0" applyNumberFormat="1" applyFont="1" applyFill="1" applyBorder="1" applyAlignment="1" applyProtection="1">
      <alignment vertical="center"/>
    </xf>
    <xf numFmtId="3" fontId="15" fillId="6" borderId="229" xfId="0" applyNumberFormat="1" applyFont="1" applyFill="1" applyBorder="1" applyAlignment="1" applyProtection="1">
      <alignment vertical="center"/>
    </xf>
    <xf numFmtId="3" fontId="15" fillId="6" borderId="233" xfId="0" applyNumberFormat="1" applyFont="1" applyFill="1" applyBorder="1" applyAlignment="1" applyProtection="1">
      <alignment vertical="center"/>
    </xf>
    <xf numFmtId="3" fontId="15" fillId="6" borderId="234" xfId="0" applyNumberFormat="1" applyFont="1" applyFill="1" applyBorder="1" applyAlignment="1" applyProtection="1">
      <alignment vertical="center"/>
    </xf>
    <xf numFmtId="0" fontId="0" fillId="0" borderId="0" xfId="0" applyNumberFormat="1" applyFill="1"/>
    <xf numFmtId="0" fontId="39" fillId="0" borderId="114" xfId="0" applyNumberFormat="1" applyFont="1" applyFill="1" applyBorder="1" applyAlignment="1"/>
    <xf numFmtId="49" fontId="39" fillId="0" borderId="114" xfId="0" applyNumberFormat="1" applyFont="1" applyFill="1" applyBorder="1" applyAlignment="1"/>
    <xf numFmtId="0" fontId="39" fillId="0" borderId="116" xfId="0" applyNumberFormat="1" applyFont="1" applyFill="1" applyBorder="1" applyAlignment="1"/>
    <xf numFmtId="49" fontId="40" fillId="0" borderId="114" xfId="0" applyNumberFormat="1" applyFont="1" applyFill="1" applyBorder="1" applyAlignment="1"/>
    <xf numFmtId="3" fontId="15" fillId="6" borderId="219" xfId="0" applyNumberFormat="1" applyFont="1" applyFill="1" applyBorder="1" applyAlignment="1" applyProtection="1">
      <alignment vertical="center"/>
    </xf>
    <xf numFmtId="0" fontId="24" fillId="5" borderId="3" xfId="5" applyFont="1" applyFill="1" applyBorder="1" applyAlignment="1">
      <alignment horizontal="center" vertical="center"/>
    </xf>
    <xf numFmtId="0" fontId="14" fillId="5" borderId="1" xfId="0" applyFont="1" applyFill="1" applyBorder="1" applyAlignment="1">
      <alignment vertical="center"/>
    </xf>
    <xf numFmtId="0" fontId="20" fillId="6" borderId="60" xfId="5" applyFont="1" applyFill="1" applyBorder="1" applyAlignment="1">
      <alignment horizontal="center" vertical="center"/>
    </xf>
    <xf numFmtId="0" fontId="14" fillId="6" borderId="61" xfId="0" applyFont="1" applyFill="1" applyBorder="1" applyAlignment="1">
      <alignment vertical="center"/>
    </xf>
    <xf numFmtId="0" fontId="29" fillId="0" borderId="10" xfId="5" applyFont="1" applyFill="1" applyBorder="1" applyAlignment="1">
      <alignment horizontal="center" vertical="center"/>
    </xf>
    <xf numFmtId="0" fontId="29" fillId="2" borderId="0" xfId="5" applyFont="1" applyAlignment="1">
      <alignment horizontal="center" vertical="center"/>
    </xf>
    <xf numFmtId="0" fontId="29" fillId="2" borderId="11" xfId="5" applyFont="1" applyBorder="1" applyAlignment="1">
      <alignment horizontal="center" vertical="center"/>
    </xf>
    <xf numFmtId="0" fontId="29" fillId="2" borderId="10" xfId="5" applyFont="1" applyBorder="1" applyAlignment="1">
      <alignment horizontal="center" vertical="center"/>
    </xf>
    <xf numFmtId="0" fontId="28" fillId="0" borderId="10" xfId="5" applyFont="1" applyFill="1" applyBorder="1" applyAlignment="1">
      <alignment horizontal="center"/>
    </xf>
    <xf numFmtId="0" fontId="14" fillId="2" borderId="0" xfId="5" applyFont="1" applyAlignment="1">
      <alignment horizontal="center"/>
    </xf>
    <xf numFmtId="0" fontId="14" fillId="2" borderId="11" xfId="5" applyFont="1" applyBorder="1" applyAlignment="1">
      <alignment horizontal="center"/>
    </xf>
    <xf numFmtId="0" fontId="14" fillId="2" borderId="10" xfId="5" applyFont="1" applyBorder="1" applyAlignment="1">
      <alignment horizontal="center"/>
    </xf>
    <xf numFmtId="22" fontId="11" fillId="4" borderId="0" xfId="0" applyNumberFormat="1" applyFont="1" applyFill="1" applyAlignment="1" applyProtection="1">
      <alignment horizontal="left"/>
    </xf>
    <xf numFmtId="0" fontId="0" fillId="0" borderId="0" xfId="0" applyAlignment="1" applyProtection="1"/>
    <xf numFmtId="0" fontId="24" fillId="5" borderId="3" xfId="5" applyFont="1" applyFill="1" applyBorder="1" applyAlignment="1" applyProtection="1">
      <alignment horizontal="center" vertical="center"/>
    </xf>
    <xf numFmtId="0" fontId="14" fillId="5" borderId="3" xfId="0" applyFont="1" applyFill="1" applyBorder="1" applyAlignment="1" applyProtection="1">
      <alignment vertical="center"/>
    </xf>
    <xf numFmtId="0" fontId="20" fillId="6" borderId="20" xfId="5" applyFont="1" applyFill="1" applyBorder="1" applyAlignment="1" applyProtection="1">
      <alignment horizontal="center" vertical="center"/>
    </xf>
    <xf numFmtId="0" fontId="14" fillId="6" borderId="62" xfId="0" applyFont="1" applyFill="1" applyBorder="1" applyAlignment="1" applyProtection="1">
      <alignment vertical="center"/>
    </xf>
    <xf numFmtId="0" fontId="17" fillId="13" borderId="122" xfId="0" applyNumberFormat="1" applyFont="1" applyFill="1" applyBorder="1" applyAlignment="1" applyProtection="1">
      <alignment vertical="center" wrapText="1"/>
    </xf>
    <xf numFmtId="0" fontId="0" fillId="0" borderId="0" xfId="0" applyAlignment="1">
      <alignment vertical="center" wrapText="1"/>
    </xf>
    <xf numFmtId="0" fontId="25" fillId="3" borderId="0" xfId="5" applyFont="1" applyFill="1" applyAlignment="1" applyProtection="1">
      <alignment horizontal="center"/>
    </xf>
    <xf numFmtId="0" fontId="0" fillId="0" borderId="0" xfId="0" applyAlignment="1">
      <alignment horizontal="center"/>
    </xf>
    <xf numFmtId="0" fontId="17" fillId="13" borderId="117" xfId="0" applyNumberFormat="1" applyFont="1" applyFill="1" applyBorder="1" applyAlignment="1" applyProtection="1"/>
    <xf numFmtId="0" fontId="0" fillId="0" borderId="118" xfId="0" applyBorder="1" applyAlignment="1"/>
    <xf numFmtId="0" fontId="0" fillId="0" borderId="120" xfId="0" applyBorder="1" applyAlignment="1"/>
    <xf numFmtId="0" fontId="17" fillId="13" borderId="126" xfId="0" applyNumberFormat="1" applyFont="1" applyFill="1" applyBorder="1" applyAlignment="1" applyProtection="1">
      <alignment horizontal="center" vertical="top" wrapText="1"/>
    </xf>
    <xf numFmtId="0" fontId="0" fillId="0" borderId="129" xfId="0" applyBorder="1" applyAlignment="1">
      <alignment horizontal="center" vertical="top" wrapText="1"/>
    </xf>
    <xf numFmtId="0" fontId="17" fillId="13" borderId="144" xfId="0" applyNumberFormat="1" applyFont="1" applyFill="1" applyBorder="1" applyAlignment="1" applyProtection="1">
      <alignment horizontal="center" vertical="center" wrapText="1"/>
    </xf>
    <xf numFmtId="0" fontId="0" fillId="0" borderId="145" xfId="0" applyBorder="1" applyAlignment="1">
      <alignment horizontal="center" vertical="center" wrapText="1"/>
    </xf>
    <xf numFmtId="0" fontId="17" fillId="13" borderId="125" xfId="0" applyNumberFormat="1" applyFont="1" applyFill="1" applyBorder="1" applyAlignment="1" applyProtection="1">
      <alignment horizontal="center" vertical="top" wrapText="1"/>
    </xf>
    <xf numFmtId="0" fontId="0" fillId="0" borderId="128" xfId="0" applyBorder="1" applyAlignment="1">
      <alignment horizontal="center" vertical="top" wrapText="1"/>
    </xf>
    <xf numFmtId="0" fontId="17" fillId="13" borderId="144" xfId="0" applyNumberFormat="1" applyFont="1" applyFill="1" applyBorder="1" applyAlignment="1" applyProtection="1">
      <alignment horizontal="center" vertical="center"/>
    </xf>
    <xf numFmtId="0" fontId="0" fillId="0" borderId="165" xfId="0" applyBorder="1" applyAlignment="1">
      <alignment horizontal="center" vertical="center"/>
    </xf>
    <xf numFmtId="0" fontId="17" fillId="13" borderId="122" xfId="0" applyNumberFormat="1" applyFont="1" applyFill="1" applyBorder="1" applyAlignment="1" applyProtection="1">
      <alignment horizontal="left" vertical="center" wrapText="1"/>
    </xf>
    <xf numFmtId="0" fontId="0" fillId="0" borderId="0" xfId="0" applyAlignment="1">
      <alignment horizontal="left" vertical="center" wrapText="1"/>
    </xf>
    <xf numFmtId="0" fontId="17" fillId="13" borderId="119" xfId="0" applyNumberFormat="1" applyFont="1" applyFill="1" applyBorder="1" applyAlignment="1" applyProtection="1">
      <alignment horizontal="center" vertical="center"/>
    </xf>
    <xf numFmtId="0" fontId="17" fillId="13" borderId="118" xfId="0" applyNumberFormat="1" applyFont="1" applyFill="1" applyBorder="1" applyAlignment="1" applyProtection="1">
      <alignment horizontal="center" vertical="center"/>
    </xf>
    <xf numFmtId="0" fontId="17" fillId="13" borderId="121" xfId="0" applyNumberFormat="1" applyFont="1" applyFill="1" applyBorder="1" applyAlignment="1" applyProtection="1">
      <alignment horizontal="center" vertical="center"/>
    </xf>
    <xf numFmtId="0" fontId="17" fillId="13" borderId="122" xfId="0" applyNumberFormat="1" applyFont="1" applyFill="1" applyBorder="1" applyAlignment="1" applyProtection="1">
      <alignment vertical="center"/>
    </xf>
    <xf numFmtId="0" fontId="17" fillId="13" borderId="0" xfId="0" applyNumberFormat="1" applyFont="1" applyFill="1" applyBorder="1" applyAlignment="1" applyProtection="1">
      <alignment vertical="center"/>
    </xf>
    <xf numFmtId="0" fontId="17" fillId="13" borderId="130" xfId="0" quotePrefix="1" applyNumberFormat="1" applyFont="1" applyFill="1" applyBorder="1" applyAlignment="1" applyProtection="1">
      <alignment vertical="center"/>
    </xf>
    <xf numFmtId="0" fontId="17" fillId="13" borderId="131" xfId="0" quotePrefix="1" applyNumberFormat="1" applyFont="1" applyFill="1" applyBorder="1" applyAlignment="1" applyProtection="1">
      <alignment vertical="center"/>
    </xf>
    <xf numFmtId="0" fontId="17" fillId="13" borderId="132" xfId="0" quotePrefix="1" applyNumberFormat="1" applyFont="1" applyFill="1" applyBorder="1" applyAlignment="1" applyProtection="1">
      <alignment vertical="center"/>
    </xf>
    <xf numFmtId="0" fontId="17" fillId="13" borderId="122" xfId="0" quotePrefix="1" applyNumberFormat="1" applyFont="1" applyFill="1" applyBorder="1" applyAlignment="1" applyProtection="1">
      <alignment vertical="center" wrapText="1"/>
    </xf>
    <xf numFmtId="0" fontId="17" fillId="13" borderId="0" xfId="0" quotePrefix="1" applyNumberFormat="1" applyFont="1" applyFill="1" applyBorder="1" applyAlignment="1" applyProtection="1">
      <alignment vertical="center" wrapText="1"/>
    </xf>
    <xf numFmtId="0" fontId="17" fillId="13" borderId="122" xfId="0" quotePrefix="1" applyNumberFormat="1" applyFont="1" applyFill="1" applyBorder="1" applyAlignment="1" applyProtection="1">
      <alignment horizontal="left" vertical="center"/>
    </xf>
    <xf numFmtId="0" fontId="17" fillId="13" borderId="0" xfId="0" quotePrefix="1" applyNumberFormat="1" applyFont="1" applyFill="1" applyBorder="1" applyAlignment="1" applyProtection="1">
      <alignment horizontal="left" vertical="center"/>
    </xf>
    <xf numFmtId="0" fontId="17" fillId="13" borderId="122" xfId="0" quotePrefix="1" applyNumberFormat="1" applyFont="1" applyFill="1" applyBorder="1" applyAlignment="1" applyProtection="1">
      <alignment vertical="center"/>
    </xf>
    <xf numFmtId="0" fontId="17" fillId="13" borderId="0" xfId="0" quotePrefix="1" applyNumberFormat="1" applyFont="1" applyFill="1" applyBorder="1" applyAlignment="1" applyProtection="1">
      <alignment vertical="center"/>
    </xf>
    <xf numFmtId="0" fontId="17" fillId="13" borderId="0" xfId="0" applyNumberFormat="1" applyFont="1" applyFill="1" applyBorder="1" applyAlignment="1" applyProtection="1">
      <alignment vertical="center" wrapText="1"/>
    </xf>
    <xf numFmtId="0" fontId="17" fillId="13" borderId="138" xfId="0" applyNumberFormat="1" applyFont="1" applyFill="1" applyBorder="1" applyAlignment="1" applyProtection="1">
      <alignment vertical="center"/>
    </xf>
    <xf numFmtId="0" fontId="17" fillId="13" borderId="127" xfId="0" applyNumberFormat="1" applyFont="1" applyFill="1" applyBorder="1" applyAlignment="1" applyProtection="1">
      <alignment vertical="center"/>
    </xf>
    <xf numFmtId="0" fontId="17" fillId="13" borderId="123" xfId="0" applyNumberFormat="1" applyFont="1" applyFill="1" applyBorder="1" applyAlignment="1" applyProtection="1">
      <alignment vertical="center"/>
    </xf>
    <xf numFmtId="0" fontId="17" fillId="13" borderId="139" xfId="0" quotePrefix="1" applyNumberFormat="1" applyFont="1" applyFill="1" applyBorder="1" applyAlignment="1" applyProtection="1">
      <alignment vertical="center"/>
    </xf>
    <xf numFmtId="0" fontId="17" fillId="13" borderId="140" xfId="0" quotePrefix="1" applyNumberFormat="1" applyFont="1" applyFill="1" applyBorder="1" applyAlignment="1" applyProtection="1">
      <alignment vertical="center"/>
    </xf>
    <xf numFmtId="0" fontId="17" fillId="13" borderId="141" xfId="0" quotePrefix="1" applyNumberFormat="1" applyFont="1" applyFill="1" applyBorder="1" applyAlignment="1" applyProtection="1">
      <alignment vertical="center"/>
    </xf>
    <xf numFmtId="22" fontId="19" fillId="12" borderId="0" xfId="0" applyNumberFormat="1" applyFont="1" applyFill="1" applyBorder="1" applyAlignment="1" applyProtection="1">
      <alignment horizontal="left"/>
    </xf>
    <xf numFmtId="0" fontId="17" fillId="13" borderId="129" xfId="0" applyNumberFormat="1" applyFont="1" applyFill="1" applyBorder="1" applyAlignment="1" applyProtection="1">
      <alignment horizontal="center" vertical="top" wrapText="1"/>
    </xf>
    <xf numFmtId="0" fontId="17" fillId="13" borderId="128" xfId="0" applyNumberFormat="1" applyFont="1" applyFill="1" applyBorder="1" applyAlignment="1" applyProtection="1">
      <alignment horizontal="center" vertical="top" wrapText="1"/>
    </xf>
    <xf numFmtId="3" fontId="17" fillId="13" borderId="124" xfId="0" applyNumberFormat="1" applyFont="1" applyFill="1" applyBorder="1" applyAlignment="1" applyProtection="1">
      <alignment horizontal="center" wrapText="1"/>
    </xf>
    <xf numFmtId="3" fontId="17" fillId="13" borderId="123" xfId="0" applyNumberFormat="1" applyFont="1" applyFill="1" applyBorder="1" applyAlignment="1" applyProtection="1">
      <alignment horizontal="center" wrapText="1"/>
    </xf>
    <xf numFmtId="0" fontId="17" fillId="13" borderId="147" xfId="0" quotePrefix="1" applyNumberFormat="1" applyFont="1" applyFill="1" applyBorder="1" applyAlignment="1" applyProtection="1">
      <alignment vertical="center"/>
    </xf>
    <xf numFmtId="0" fontId="17" fillId="13" borderId="194" xfId="0" quotePrefix="1" applyNumberFormat="1" applyFont="1" applyFill="1" applyBorder="1" applyAlignment="1" applyProtection="1">
      <alignment vertical="center"/>
    </xf>
    <xf numFmtId="0" fontId="17" fillId="13" borderId="138" xfId="0" quotePrefix="1" applyNumberFormat="1" applyFont="1" applyFill="1" applyBorder="1" applyAlignment="1" applyProtection="1">
      <alignment vertical="center"/>
    </xf>
    <xf numFmtId="0" fontId="17" fillId="13" borderId="127" xfId="0" quotePrefix="1" applyNumberFormat="1" applyFont="1" applyFill="1" applyBorder="1" applyAlignment="1" applyProtection="1">
      <alignment vertical="center"/>
    </xf>
    <xf numFmtId="0" fontId="17" fillId="13" borderId="22" xfId="0" quotePrefix="1" applyNumberFormat="1" applyFont="1" applyFill="1" applyBorder="1" applyAlignment="1" applyProtection="1">
      <alignment vertical="center"/>
    </xf>
    <xf numFmtId="0" fontId="17" fillId="13" borderId="42" xfId="0" quotePrefix="1" applyNumberFormat="1" applyFont="1" applyFill="1" applyBorder="1" applyAlignment="1" applyProtection="1">
      <alignment vertical="center"/>
    </xf>
    <xf numFmtId="0" fontId="17" fillId="13" borderId="192" xfId="0" applyNumberFormat="1" applyFont="1" applyFill="1" applyBorder="1" applyAlignment="1" applyProtection="1">
      <alignment horizontal="center" vertical="center"/>
    </xf>
    <xf numFmtId="0" fontId="17" fillId="13" borderId="183" xfId="0" applyNumberFormat="1" applyFont="1" applyFill="1" applyBorder="1" applyAlignment="1" applyProtection="1">
      <alignment horizontal="center" vertical="center"/>
    </xf>
    <xf numFmtId="0" fontId="17" fillId="13" borderId="193" xfId="0" applyNumberFormat="1" applyFont="1" applyFill="1" applyBorder="1" applyAlignment="1" applyProtection="1">
      <alignment horizontal="center" vertical="center"/>
    </xf>
    <xf numFmtId="0" fontId="17" fillId="13" borderId="122" xfId="0" applyNumberFormat="1" applyFont="1" applyFill="1" applyBorder="1" applyAlignment="1" applyProtection="1">
      <alignment horizontal="left"/>
    </xf>
    <xf numFmtId="0" fontId="17" fillId="13" borderId="0" xfId="0" applyNumberFormat="1" applyFont="1" applyFill="1" applyBorder="1" applyAlignment="1" applyProtection="1">
      <alignment horizontal="left"/>
    </xf>
    <xf numFmtId="0" fontId="17" fillId="13" borderId="124" xfId="0" applyNumberFormat="1" applyFont="1" applyFill="1" applyBorder="1" applyAlignment="1" applyProtection="1">
      <alignment horizontal="left"/>
    </xf>
    <xf numFmtId="0" fontId="17" fillId="13" borderId="138" xfId="0" quotePrefix="1" applyNumberFormat="1" applyFont="1" applyFill="1" applyBorder="1" applyAlignment="1" applyProtection="1">
      <alignment horizontal="left"/>
    </xf>
    <xf numFmtId="0" fontId="17" fillId="13" borderId="127" xfId="0" applyNumberFormat="1" applyFont="1" applyFill="1" applyBorder="1" applyAlignment="1" applyProtection="1">
      <alignment horizontal="left"/>
    </xf>
    <xf numFmtId="0" fontId="17" fillId="13" borderId="149" xfId="0" quotePrefix="1" applyNumberFormat="1" applyFont="1" applyFill="1" applyBorder="1" applyAlignment="1" applyProtection="1">
      <alignment vertical="center"/>
    </xf>
    <xf numFmtId="0" fontId="17" fillId="13" borderId="137" xfId="0" quotePrefix="1" applyNumberFormat="1" applyFont="1" applyFill="1" applyBorder="1" applyAlignment="1" applyProtection="1">
      <alignment vertical="center"/>
    </xf>
    <xf numFmtId="0" fontId="17" fillId="5" borderId="99" xfId="0" applyFont="1" applyFill="1" applyBorder="1" applyAlignment="1" applyProtection="1">
      <alignment horizontal="center" vertical="center"/>
    </xf>
    <xf numFmtId="0" fontId="0" fillId="0" borderId="18" xfId="0" applyBorder="1" applyAlignment="1">
      <alignment horizontal="center" vertical="center"/>
    </xf>
    <xf numFmtId="0" fontId="17" fillId="5" borderId="101" xfId="0" applyFont="1" applyFill="1" applyBorder="1" applyAlignment="1" applyProtection="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17" fillId="5" borderId="103" xfId="0" applyFont="1" applyFill="1" applyBorder="1" applyAlignment="1" applyProtection="1">
      <alignment horizontal="center" vertical="center" wrapText="1"/>
    </xf>
    <xf numFmtId="0" fontId="14" fillId="5" borderId="105" xfId="0" applyFont="1" applyFill="1" applyBorder="1" applyAlignment="1" applyProtection="1">
      <alignment horizontal="center" vertical="center"/>
    </xf>
    <xf numFmtId="0" fontId="32" fillId="4" borderId="0" xfId="0" applyFont="1" applyFill="1" applyBorder="1" applyAlignment="1" applyProtection="1">
      <alignment horizontal="center" vertical="center" wrapText="1"/>
    </xf>
    <xf numFmtId="0" fontId="14" fillId="0" borderId="0" xfId="0" applyFont="1" applyAlignment="1" applyProtection="1"/>
    <xf numFmtId="22" fontId="19" fillId="4" borderId="0" xfId="0" applyNumberFormat="1" applyFont="1" applyFill="1" applyAlignment="1" applyProtection="1">
      <alignment horizontal="left"/>
    </xf>
    <xf numFmtId="0" fontId="17" fillId="5" borderId="86" xfId="3" applyFont="1" applyFill="1" applyBorder="1" applyAlignment="1" applyProtection="1">
      <alignment horizontal="center" vertical="center" wrapText="1"/>
    </xf>
    <xf numFmtId="0" fontId="14" fillId="5" borderId="170" xfId="3" applyFont="1" applyFill="1" applyBorder="1" applyAlignment="1" applyProtection="1">
      <alignment vertical="center"/>
    </xf>
    <xf numFmtId="0" fontId="17" fillId="5" borderId="156" xfId="0" applyFont="1" applyFill="1" applyBorder="1" applyAlignment="1" applyProtection="1">
      <alignment vertical="center" wrapText="1"/>
    </xf>
    <xf numFmtId="0" fontId="17" fillId="5" borderId="118" xfId="0" applyFont="1" applyFill="1" applyBorder="1" applyAlignment="1" applyProtection="1">
      <alignment vertical="center" wrapText="1"/>
    </xf>
    <xf numFmtId="0" fontId="17" fillId="5" borderId="158" xfId="0" applyFont="1" applyFill="1" applyBorder="1" applyAlignment="1" applyProtection="1">
      <alignment vertical="center" wrapText="1"/>
    </xf>
    <xf numFmtId="0" fontId="17" fillId="5" borderId="167" xfId="0" applyFont="1" applyFill="1" applyBorder="1" applyAlignment="1" applyProtection="1">
      <alignment vertical="center" wrapText="1"/>
    </xf>
    <xf numFmtId="0" fontId="17" fillId="5" borderId="168" xfId="0" applyFont="1" applyFill="1" applyBorder="1" applyAlignment="1" applyProtection="1">
      <alignment vertical="center" wrapText="1"/>
    </xf>
    <xf numFmtId="0" fontId="17" fillId="5" borderId="169" xfId="0" applyFont="1" applyFill="1" applyBorder="1" applyAlignment="1" applyProtection="1">
      <alignment vertical="center" wrapText="1"/>
    </xf>
    <xf numFmtId="0" fontId="17" fillId="5" borderId="160" xfId="0" quotePrefix="1" applyFont="1" applyFill="1" applyBorder="1" applyAlignment="1" applyProtection="1">
      <alignment vertical="center" wrapText="1"/>
    </xf>
    <xf numFmtId="0" fontId="0" fillId="0" borderId="161" xfId="0" applyBorder="1" applyAlignment="1">
      <alignment vertical="center" wrapText="1"/>
    </xf>
    <xf numFmtId="0" fontId="0" fillId="0" borderId="162" xfId="0" applyBorder="1" applyAlignment="1">
      <alignment vertical="center" wrapText="1"/>
    </xf>
    <xf numFmtId="0" fontId="17" fillId="13" borderId="176" xfId="0" applyNumberFormat="1" applyFont="1" applyFill="1" applyBorder="1" applyAlignment="1" applyProtection="1">
      <alignment horizontal="center" vertical="center"/>
    </xf>
    <xf numFmtId="0" fontId="0" fillId="0" borderId="177" xfId="0" applyBorder="1" applyAlignment="1">
      <alignment horizontal="center" vertical="center"/>
    </xf>
    <xf numFmtId="0" fontId="17" fillId="13" borderId="176" xfId="0" applyNumberFormat="1" applyFont="1" applyFill="1" applyBorder="1" applyAlignment="1" applyProtection="1">
      <alignment horizontal="center" vertical="center" wrapText="1"/>
    </xf>
    <xf numFmtId="0" fontId="0" fillId="0" borderId="178" xfId="0" applyBorder="1" applyAlignment="1">
      <alignment horizontal="center" vertical="center" wrapText="1"/>
    </xf>
    <xf numFmtId="0" fontId="0" fillId="0" borderId="205" xfId="0" applyBorder="1" applyAlignment="1">
      <alignment horizontal="center" vertical="center"/>
    </xf>
    <xf numFmtId="0" fontId="17" fillId="13" borderId="182" xfId="0" applyNumberFormat="1" applyFont="1" applyFill="1" applyBorder="1" applyAlignment="1" applyProtection="1">
      <alignment vertical="center" wrapText="1"/>
    </xf>
    <xf numFmtId="0" fontId="0" fillId="0" borderId="118" xfId="0" applyBorder="1" applyAlignment="1">
      <alignment vertical="center" wrapText="1"/>
    </xf>
    <xf numFmtId="0" fontId="0" fillId="0" borderId="202" xfId="0" applyBorder="1" applyAlignment="1">
      <alignment vertical="center" wrapText="1"/>
    </xf>
    <xf numFmtId="0" fontId="0" fillId="0" borderId="19" xfId="0" applyBorder="1" applyAlignment="1">
      <alignment vertical="center" wrapText="1"/>
    </xf>
    <xf numFmtId="0" fontId="0" fillId="0" borderId="0" xfId="0" applyBorder="1" applyAlignment="1">
      <alignment vertical="center" wrapText="1"/>
    </xf>
    <xf numFmtId="0" fontId="0" fillId="0" borderId="124" xfId="0" applyBorder="1" applyAlignment="1">
      <alignment vertical="center" wrapText="1"/>
    </xf>
    <xf numFmtId="0" fontId="0" fillId="0" borderId="203" xfId="0" applyBorder="1" applyAlignment="1">
      <alignment vertical="center" wrapText="1"/>
    </xf>
    <xf numFmtId="0" fontId="0" fillId="0" borderId="18" xfId="0" applyBorder="1" applyAlignment="1">
      <alignment vertical="center" wrapText="1"/>
    </xf>
    <xf numFmtId="0" fontId="0" fillId="0" borderId="204" xfId="0" applyBorder="1" applyAlignment="1">
      <alignment vertical="center" wrapText="1"/>
    </xf>
    <xf numFmtId="0" fontId="17" fillId="13" borderId="179" xfId="0" applyNumberFormat="1" applyFont="1" applyFill="1" applyBorder="1" applyAlignment="1" applyProtection="1">
      <alignment horizontal="left" vertical="center" wrapText="1"/>
    </xf>
    <xf numFmtId="0" fontId="0" fillId="0" borderId="174" xfId="0" applyBorder="1" applyAlignment="1">
      <alignment horizontal="left" vertical="center" wrapText="1"/>
    </xf>
    <xf numFmtId="0" fontId="0" fillId="0" borderId="175" xfId="0" applyBorder="1" applyAlignment="1">
      <alignment horizontal="left" vertical="center" wrapText="1"/>
    </xf>
    <xf numFmtId="0" fontId="17" fillId="13" borderId="180" xfId="0" applyNumberFormat="1" applyFont="1" applyFill="1" applyBorder="1" applyAlignment="1" applyProtection="1">
      <alignment horizontal="left" vertical="center" wrapText="1"/>
    </xf>
    <xf numFmtId="0" fontId="0" fillId="0" borderId="181" xfId="0" applyBorder="1" applyAlignment="1">
      <alignment horizontal="left" vertical="center" wrapText="1"/>
    </xf>
    <xf numFmtId="0" fontId="0" fillId="0" borderId="195" xfId="0" applyBorder="1" applyAlignment="1">
      <alignment horizontal="left" vertical="center" wrapText="1"/>
    </xf>
    <xf numFmtId="0" fontId="17" fillId="13" borderId="117" xfId="0" applyNumberFormat="1" applyFont="1" applyFill="1" applyBorder="1" applyAlignment="1" applyProtection="1">
      <alignment vertical="center" wrapText="1"/>
    </xf>
    <xf numFmtId="0" fontId="0" fillId="0" borderId="120" xfId="0" applyBorder="1" applyAlignment="1">
      <alignment vertical="center" wrapText="1"/>
    </xf>
    <xf numFmtId="22" fontId="19" fillId="4" borderId="0" xfId="3" applyNumberFormat="1" applyFont="1" applyFill="1" applyAlignment="1" applyProtection="1">
      <alignment horizontal="left"/>
    </xf>
    <xf numFmtId="0" fontId="14" fillId="2" borderId="0" xfId="3" applyFont="1" applyAlignment="1" applyProtection="1"/>
    <xf numFmtId="0" fontId="17" fillId="5" borderId="179" xfId="0" quotePrefix="1" applyFont="1" applyFill="1" applyBorder="1" applyAlignment="1" applyProtection="1">
      <alignment vertical="center" wrapText="1"/>
    </xf>
    <xf numFmtId="0" fontId="0" fillId="0" borderId="174" xfId="0" applyBorder="1" applyAlignment="1">
      <alignment vertical="center" wrapText="1"/>
    </xf>
    <xf numFmtId="0" fontId="0" fillId="0" borderId="175" xfId="0" applyBorder="1" applyAlignment="1">
      <alignment vertical="center" wrapText="1"/>
    </xf>
    <xf numFmtId="0" fontId="17" fillId="5" borderId="180" xfId="0" quotePrefix="1" applyFont="1" applyFill="1" applyBorder="1" applyAlignment="1" applyProtection="1">
      <alignment vertical="center" wrapText="1"/>
    </xf>
    <xf numFmtId="0" fontId="0" fillId="0" borderId="181" xfId="0" applyBorder="1" applyAlignment="1">
      <alignment vertical="center" wrapText="1"/>
    </xf>
    <xf numFmtId="0" fontId="0" fillId="0" borderId="195" xfId="0" applyBorder="1" applyAlignment="1">
      <alignment vertical="center" wrapText="1"/>
    </xf>
    <xf numFmtId="0" fontId="17" fillId="5" borderId="182" xfId="0" applyFont="1" applyFill="1" applyBorder="1" applyAlignment="1" applyProtection="1">
      <alignment vertical="center" wrapText="1"/>
    </xf>
    <xf numFmtId="0" fontId="0" fillId="0" borderId="186" xfId="0" applyBorder="1" applyAlignment="1">
      <alignment vertical="center" wrapText="1"/>
    </xf>
    <xf numFmtId="0" fontId="17" fillId="5" borderId="203" xfId="0" applyFont="1" applyFill="1" applyBorder="1" applyAlignment="1" applyProtection="1">
      <alignment vertical="center" wrapText="1"/>
    </xf>
    <xf numFmtId="0" fontId="17" fillId="5" borderId="18" xfId="0" applyFont="1" applyFill="1" applyBorder="1" applyAlignment="1" applyProtection="1">
      <alignment vertical="center" wrapText="1"/>
    </xf>
    <xf numFmtId="0" fontId="0" fillId="0" borderId="28" xfId="0" applyBorder="1" applyAlignment="1">
      <alignment vertical="center" wrapText="1"/>
    </xf>
    <xf numFmtId="0" fontId="17" fillId="5" borderId="193" xfId="3" applyFont="1" applyFill="1" applyBorder="1" applyAlignment="1" applyProtection="1">
      <alignment horizontal="center" vertical="center" wrapText="1"/>
    </xf>
    <xf numFmtId="0" fontId="14" fillId="5" borderId="206" xfId="3" applyFont="1" applyFill="1" applyBorder="1" applyAlignment="1" applyProtection="1">
      <alignment vertical="center"/>
    </xf>
    <xf numFmtId="0" fontId="17" fillId="5" borderId="173" xfId="0" quotePrefix="1" applyFont="1" applyFill="1" applyBorder="1" applyAlignment="1" applyProtection="1">
      <alignment vertical="center" wrapText="1"/>
    </xf>
    <xf numFmtId="0" fontId="17" fillId="5" borderId="183" xfId="0" applyFont="1" applyFill="1" applyBorder="1" applyAlignment="1" applyProtection="1">
      <alignment vertical="center" wrapText="1"/>
    </xf>
    <xf numFmtId="0" fontId="0" fillId="0" borderId="207" xfId="0" applyBorder="1" applyAlignment="1">
      <alignment vertical="center" wrapText="1"/>
    </xf>
    <xf numFmtId="0" fontId="0" fillId="0" borderId="206" xfId="0" applyBorder="1" applyAlignment="1">
      <alignment vertical="center" wrapText="1"/>
    </xf>
    <xf numFmtId="0" fontId="17" fillId="5" borderId="209" xfId="0" quotePrefix="1" applyFont="1" applyFill="1" applyBorder="1" applyAlignment="1" applyProtection="1">
      <alignment vertical="center" wrapText="1"/>
    </xf>
    <xf numFmtId="0" fontId="0" fillId="0" borderId="210" xfId="0" applyBorder="1" applyAlignment="1">
      <alignment vertical="center" wrapText="1"/>
    </xf>
    <xf numFmtId="22" fontId="19" fillId="4" borderId="0" xfId="0" applyNumberFormat="1" applyFont="1" applyFill="1" applyBorder="1" applyAlignment="1" applyProtection="1">
      <alignment horizontal="left"/>
    </xf>
    <xf numFmtId="0" fontId="0" fillId="0" borderId="212" xfId="0" applyBorder="1" applyAlignment="1">
      <alignment vertical="center" wrapText="1"/>
    </xf>
    <xf numFmtId="0" fontId="17" fillId="5" borderId="213" xfId="0" quotePrefix="1" applyFont="1" applyFill="1" applyBorder="1" applyAlignment="1" applyProtection="1">
      <alignment vertical="center" wrapText="1"/>
    </xf>
    <xf numFmtId="0" fontId="0" fillId="0" borderId="214" xfId="0" applyBorder="1" applyAlignment="1">
      <alignment vertical="center" wrapText="1"/>
    </xf>
    <xf numFmtId="0" fontId="17" fillId="5" borderId="216" xfId="0" applyFont="1" applyFill="1" applyBorder="1" applyAlignment="1" applyProtection="1">
      <alignment vertical="center" wrapText="1"/>
    </xf>
    <xf numFmtId="0" fontId="17" fillId="5" borderId="217" xfId="0" applyFont="1" applyFill="1" applyBorder="1" applyAlignment="1" applyProtection="1">
      <alignment vertical="center" wrapText="1"/>
    </xf>
    <xf numFmtId="0" fontId="14" fillId="4" borderId="0"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14" fillId="5" borderId="112" xfId="0" applyFont="1" applyFill="1" applyBorder="1" applyAlignment="1" applyProtection="1"/>
    <xf numFmtId="0" fontId="14" fillId="5" borderId="97" xfId="0" applyFont="1" applyFill="1" applyBorder="1" applyAlignment="1" applyProtection="1"/>
    <xf numFmtId="0" fontId="14" fillId="5" borderId="113" xfId="0" applyFont="1" applyFill="1" applyBorder="1" applyAlignment="1" applyProtection="1"/>
    <xf numFmtId="0" fontId="17" fillId="5" borderId="74" xfId="0" quotePrefix="1" applyFont="1" applyFill="1" applyBorder="1" applyAlignment="1" applyProtection="1">
      <alignment vertical="center"/>
    </xf>
    <xf numFmtId="0" fontId="14" fillId="5" borderId="93" xfId="0" applyFont="1" applyFill="1" applyBorder="1" applyAlignment="1" applyProtection="1">
      <alignment vertical="center"/>
    </xf>
    <xf numFmtId="0" fontId="17" fillId="5" borderId="74" xfId="0" quotePrefix="1" applyFont="1" applyFill="1" applyBorder="1" applyAlignment="1" applyProtection="1">
      <alignment vertical="center" wrapText="1"/>
    </xf>
    <xf numFmtId="0" fontId="17" fillId="5" borderId="87" xfId="0" quotePrefix="1" applyFont="1" applyFill="1" applyBorder="1" applyAlignment="1" applyProtection="1">
      <alignment vertical="center" wrapText="1"/>
    </xf>
    <xf numFmtId="0" fontId="14" fillId="5" borderId="88" xfId="0" applyFont="1" applyFill="1" applyBorder="1" applyAlignment="1" applyProtection="1">
      <alignment vertical="center"/>
    </xf>
    <xf numFmtId="0" fontId="17" fillId="5" borderId="87" xfId="0" quotePrefix="1" applyFont="1" applyFill="1" applyBorder="1" applyAlignment="1" applyProtection="1">
      <alignment vertical="center"/>
    </xf>
    <xf numFmtId="0" fontId="17" fillId="5" borderId="93" xfId="0" quotePrefix="1" applyFont="1" applyFill="1" applyBorder="1" applyAlignment="1" applyProtection="1">
      <alignment vertical="center" wrapText="1"/>
    </xf>
    <xf numFmtId="0" fontId="17" fillId="5" borderId="91" xfId="0" quotePrefix="1" applyFont="1" applyFill="1" applyBorder="1" applyAlignment="1" applyProtection="1">
      <alignment vertical="center" wrapText="1"/>
    </xf>
    <xf numFmtId="0" fontId="17" fillId="7" borderId="196" xfId="5" applyFont="1" applyFill="1" applyBorder="1" applyAlignment="1" applyProtection="1">
      <alignment vertical="center" wrapText="1"/>
    </xf>
    <xf numFmtId="0" fontId="15" fillId="7" borderId="188" xfId="0" applyFont="1" applyFill="1" applyBorder="1" applyAlignment="1" applyProtection="1"/>
    <xf numFmtId="0" fontId="17" fillId="7" borderId="179" xfId="5" applyFont="1" applyFill="1" applyBorder="1" applyAlignment="1" applyProtection="1">
      <alignment vertical="center" wrapText="1"/>
    </xf>
    <xf numFmtId="0" fontId="14" fillId="7" borderId="174" xfId="0" applyFont="1" applyFill="1" applyBorder="1" applyAlignment="1" applyProtection="1"/>
    <xf numFmtId="0" fontId="14" fillId="7" borderId="175" xfId="0" applyFont="1" applyFill="1" applyBorder="1" applyAlignment="1" applyProtection="1"/>
    <xf numFmtId="0" fontId="17" fillId="7" borderId="70" xfId="5" applyFont="1" applyFill="1" applyBorder="1" applyAlignment="1" applyProtection="1">
      <alignment vertical="center" wrapText="1"/>
    </xf>
    <xf numFmtId="0" fontId="15" fillId="7" borderId="45" xfId="0" applyFont="1" applyFill="1" applyBorder="1" applyAlignment="1" applyProtection="1"/>
    <xf numFmtId="0" fontId="17" fillId="7" borderId="182" xfId="5" quotePrefix="1" applyFont="1" applyFill="1" applyBorder="1" applyAlignment="1" applyProtection="1">
      <alignment vertical="center"/>
    </xf>
    <xf numFmtId="0" fontId="14" fillId="7" borderId="183" xfId="0" applyFont="1" applyFill="1" applyBorder="1" applyAlignment="1" applyProtection="1"/>
    <xf numFmtId="0" fontId="14" fillId="7" borderId="186" xfId="0" applyFont="1" applyFill="1" applyBorder="1" applyAlignment="1" applyProtection="1"/>
    <xf numFmtId="0" fontId="14" fillId="7" borderId="171" xfId="0" applyFont="1" applyFill="1" applyBorder="1" applyAlignment="1" applyProtection="1"/>
    <xf numFmtId="0" fontId="14" fillId="7" borderId="172" xfId="0" applyFont="1" applyFill="1" applyBorder="1" applyAlignment="1" applyProtection="1"/>
    <xf numFmtId="0" fontId="14" fillId="7" borderId="169" xfId="0" applyFont="1" applyFill="1" applyBorder="1" applyAlignment="1" applyProtection="1"/>
    <xf numFmtId="0" fontId="15" fillId="7" borderId="81" xfId="0" applyFont="1" applyFill="1" applyBorder="1" applyAlignment="1" applyProtection="1"/>
    <xf numFmtId="0" fontId="17" fillId="7" borderId="66" xfId="5" applyFont="1" applyFill="1" applyBorder="1" applyAlignment="1" applyProtection="1">
      <alignment vertical="center" wrapText="1"/>
    </xf>
    <xf numFmtId="0" fontId="17" fillId="7" borderId="50" xfId="5" applyFont="1" applyFill="1" applyBorder="1" applyAlignment="1" applyProtection="1">
      <alignment vertical="center" wrapText="1"/>
    </xf>
    <xf numFmtId="0" fontId="17" fillId="7" borderId="29" xfId="5" applyFont="1" applyFill="1" applyBorder="1" applyAlignment="1" applyProtection="1">
      <alignment vertical="center" wrapText="1"/>
    </xf>
    <xf numFmtId="0" fontId="17" fillId="7" borderId="67" xfId="5" applyFont="1" applyFill="1" applyBorder="1" applyAlignment="1" applyProtection="1">
      <alignment vertical="center" wrapText="1"/>
    </xf>
    <xf numFmtId="0" fontId="17" fillId="7" borderId="68" xfId="5" applyFont="1" applyFill="1" applyBorder="1" applyAlignment="1" applyProtection="1">
      <alignment vertical="center" wrapText="1"/>
    </xf>
    <xf numFmtId="0" fontId="17" fillId="7" borderId="69" xfId="5" applyFont="1" applyFill="1" applyBorder="1" applyAlignment="1" applyProtection="1">
      <alignment vertical="center" wrapText="1"/>
    </xf>
    <xf numFmtId="0" fontId="17" fillId="7" borderId="230" xfId="5" applyFont="1" applyFill="1" applyBorder="1" applyAlignment="1" applyProtection="1">
      <alignment vertical="center" wrapText="1"/>
    </xf>
    <xf numFmtId="0" fontId="14" fillId="7" borderId="231" xfId="0" applyFont="1" applyFill="1" applyBorder="1" applyAlignment="1" applyProtection="1"/>
    <xf numFmtId="0" fontId="14" fillId="7" borderId="232" xfId="0" applyFont="1" applyFill="1" applyBorder="1" applyAlignment="1" applyProtection="1"/>
    <xf numFmtId="0" fontId="17" fillId="7" borderId="220" xfId="5" quotePrefix="1" applyFont="1" applyFill="1" applyBorder="1" applyAlignment="1" applyProtection="1">
      <alignment horizontal="left" vertical="center" wrapText="1"/>
    </xf>
    <xf numFmtId="0" fontId="14" fillId="7" borderId="221" xfId="0" applyFont="1" applyFill="1" applyBorder="1" applyAlignment="1" applyProtection="1">
      <alignment horizontal="left" vertical="center" wrapText="1"/>
    </xf>
    <xf numFmtId="0" fontId="14" fillId="7" borderId="222" xfId="0" applyFont="1" applyFill="1" applyBorder="1" applyAlignment="1" applyProtection="1">
      <alignment horizontal="left" vertical="center" wrapText="1"/>
    </xf>
    <xf numFmtId="0" fontId="14" fillId="7" borderId="27" xfId="0" applyFont="1" applyFill="1" applyBorder="1" applyAlignment="1" applyProtection="1">
      <alignment horizontal="left" vertical="center" wrapText="1"/>
    </xf>
    <xf numFmtId="0" fontId="14" fillId="7" borderId="18" xfId="0" applyFont="1" applyFill="1" applyBorder="1" applyAlignment="1" applyProtection="1">
      <alignment horizontal="left" vertical="center" wrapText="1"/>
    </xf>
    <xf numFmtId="0" fontId="14" fillId="7" borderId="28" xfId="0" applyFont="1" applyFill="1" applyBorder="1" applyAlignment="1" applyProtection="1">
      <alignment horizontal="left" vertical="center" wrapText="1"/>
    </xf>
    <xf numFmtId="0" fontId="17" fillId="7" borderId="226" xfId="5" applyFont="1" applyFill="1" applyBorder="1" applyAlignment="1" applyProtection="1">
      <alignment vertical="center" wrapText="1"/>
    </xf>
    <xf numFmtId="0" fontId="14" fillId="7" borderId="210" xfId="0" applyFont="1" applyFill="1" applyBorder="1" applyAlignment="1" applyProtection="1"/>
    <xf numFmtId="0" fontId="14" fillId="7" borderId="227" xfId="0" applyFont="1" applyFill="1" applyBorder="1" applyAlignment="1" applyProtection="1"/>
    <xf numFmtId="0" fontId="17" fillId="7" borderId="180" xfId="5" applyFont="1" applyFill="1" applyBorder="1" applyAlignment="1" applyProtection="1">
      <alignment vertical="center" wrapText="1"/>
    </xf>
    <xf numFmtId="0" fontId="14" fillId="7" borderId="181" xfId="0" applyFont="1" applyFill="1" applyBorder="1" applyAlignment="1" applyProtection="1"/>
    <xf numFmtId="0" fontId="14" fillId="7" borderId="195" xfId="0" applyFont="1" applyFill="1" applyBorder="1" applyAlignment="1" applyProtection="1"/>
    <xf numFmtId="0" fontId="17" fillId="7" borderId="209" xfId="5" applyFont="1" applyFill="1" applyBorder="1" applyAlignment="1" applyProtection="1">
      <alignment vertical="center" wrapText="1"/>
    </xf>
    <xf numFmtId="0" fontId="17" fillId="7" borderId="71" xfId="0" applyFont="1" applyFill="1" applyBorder="1" applyAlignment="1" applyProtection="1">
      <alignment horizontal="center" vertical="top" wrapText="1"/>
    </xf>
    <xf numFmtId="0" fontId="15" fillId="7" borderId="57" xfId="0" applyFont="1" applyFill="1" applyBorder="1" applyAlignment="1" applyProtection="1">
      <alignment vertical="top"/>
    </xf>
    <xf numFmtId="0" fontId="17" fillId="7" borderId="31" xfId="0" applyFont="1" applyFill="1" applyBorder="1" applyAlignment="1" applyProtection="1">
      <alignment horizontal="center" vertical="top" wrapText="1"/>
    </xf>
    <xf numFmtId="0" fontId="15" fillId="7" borderId="56" xfId="0" applyFont="1" applyFill="1" applyBorder="1" applyAlignment="1" applyProtection="1">
      <alignment vertical="top"/>
    </xf>
    <xf numFmtId="0" fontId="17" fillId="7" borderId="187" xfId="0" applyFont="1" applyFill="1" applyBorder="1" applyAlignment="1" applyProtection="1">
      <alignment horizontal="center" vertical="top" wrapText="1"/>
    </xf>
    <xf numFmtId="0" fontId="15" fillId="7" borderId="154" xfId="0" applyFont="1" applyFill="1" applyBorder="1" applyAlignment="1" applyProtection="1">
      <alignment vertical="top"/>
    </xf>
    <xf numFmtId="0" fontId="17" fillId="7" borderId="184" xfId="0" applyFont="1" applyFill="1" applyBorder="1" applyAlignment="1" applyProtection="1">
      <alignment horizontal="center" vertical="top" wrapText="1"/>
    </xf>
    <xf numFmtId="0" fontId="15" fillId="7" borderId="155" xfId="0" applyFont="1" applyFill="1" applyBorder="1" applyAlignment="1" applyProtection="1">
      <alignment vertical="top"/>
    </xf>
    <xf numFmtId="0" fontId="17" fillId="7" borderId="187" xfId="0" applyFont="1" applyFill="1" applyBorder="1" applyAlignment="1" applyProtection="1">
      <alignment horizontal="center" vertical="center" wrapText="1"/>
    </xf>
    <xf numFmtId="0" fontId="15" fillId="7" borderId="118" xfId="0" applyFont="1" applyFill="1" applyBorder="1" applyAlignment="1" applyProtection="1">
      <alignment vertical="center"/>
    </xf>
    <xf numFmtId="0" fontId="15" fillId="7" borderId="186" xfId="0" applyFont="1" applyFill="1" applyBorder="1" applyAlignment="1" applyProtection="1">
      <alignment vertical="center"/>
    </xf>
    <xf numFmtId="0" fontId="15" fillId="7" borderId="172" xfId="0" applyFont="1" applyFill="1" applyBorder="1" applyAlignment="1" applyProtection="1">
      <alignment vertical="center"/>
    </xf>
    <xf numFmtId="0" fontId="15" fillId="7" borderId="169" xfId="0" applyFont="1" applyFill="1" applyBorder="1" applyAlignment="1" applyProtection="1">
      <alignment vertical="center"/>
    </xf>
    <xf numFmtId="0" fontId="17" fillId="7" borderId="15" xfId="5" quotePrefix="1" applyFont="1" applyFill="1" applyBorder="1" applyAlignment="1" applyProtection="1">
      <alignment vertical="center"/>
    </xf>
    <xf numFmtId="0" fontId="15" fillId="7" borderId="16" xfId="0" applyFont="1" applyFill="1" applyBorder="1" applyAlignment="1" applyProtection="1"/>
    <xf numFmtId="0" fontId="15" fillId="7" borderId="53" xfId="0" applyFont="1" applyFill="1" applyBorder="1" applyAlignment="1" applyProtection="1"/>
    <xf numFmtId="0" fontId="15" fillId="7" borderId="27" xfId="0" applyFont="1" applyFill="1" applyBorder="1" applyAlignment="1" applyProtection="1"/>
    <xf numFmtId="0" fontId="15" fillId="7" borderId="18" xfId="0" applyFont="1" applyFill="1" applyBorder="1" applyAlignment="1" applyProtection="1"/>
    <xf numFmtId="0" fontId="15" fillId="7" borderId="28" xfId="0" applyFont="1" applyFill="1" applyBorder="1" applyAlignment="1" applyProtection="1"/>
    <xf numFmtId="0" fontId="17" fillId="7" borderId="49" xfId="5" applyFont="1" applyFill="1" applyBorder="1" applyAlignment="1" applyProtection="1">
      <alignment vertical="center" wrapText="1"/>
    </xf>
    <xf numFmtId="0" fontId="15" fillId="7" borderId="51" xfId="5" applyFont="1" applyFill="1" applyBorder="1" applyAlignment="1" applyProtection="1">
      <alignment vertical="center" wrapText="1"/>
    </xf>
    <xf numFmtId="0" fontId="15" fillId="7" borderId="51" xfId="5" applyFont="1" applyFill="1" applyBorder="1" applyAlignment="1" applyProtection="1">
      <alignment wrapText="1"/>
    </xf>
    <xf numFmtId="0" fontId="15" fillId="7" borderId="59" xfId="5" applyFont="1" applyFill="1" applyBorder="1" applyAlignment="1" applyProtection="1"/>
    <xf numFmtId="0" fontId="17" fillId="7" borderId="72" xfId="5" quotePrefix="1" applyFont="1" applyFill="1" applyBorder="1" applyAlignment="1" applyProtection="1">
      <alignment vertical="center"/>
    </xf>
    <xf numFmtId="0" fontId="15" fillId="7" borderId="31" xfId="0" applyFont="1" applyFill="1" applyBorder="1" applyAlignment="1" applyProtection="1"/>
    <xf numFmtId="0" fontId="15" fillId="7" borderId="73" xfId="0" applyFont="1" applyFill="1" applyBorder="1" applyAlignment="1" applyProtection="1"/>
    <xf numFmtId="0" fontId="15" fillId="7" borderId="56" xfId="0" applyFont="1" applyFill="1" applyBorder="1" applyAlignment="1" applyProtection="1"/>
    <xf numFmtId="0" fontId="17" fillId="7" borderId="224" xfId="0" applyFont="1" applyFill="1" applyBorder="1" applyAlignment="1" applyProtection="1">
      <alignment horizontal="center" vertical="center" wrapText="1"/>
    </xf>
    <xf numFmtId="0" fontId="15" fillId="7" borderId="55" xfId="0" applyFont="1" applyFill="1" applyBorder="1" applyAlignment="1" applyProtection="1">
      <alignment horizontal="center" vertical="center" wrapText="1"/>
    </xf>
    <xf numFmtId="0" fontId="17" fillId="7" borderId="223" xfId="0" applyFont="1" applyFill="1" applyBorder="1" applyAlignment="1" applyProtection="1">
      <alignment horizontal="center" vertical="top" wrapText="1"/>
    </xf>
    <xf numFmtId="0" fontId="15" fillId="7" borderId="225" xfId="0" applyFont="1" applyFill="1" applyBorder="1" applyAlignment="1" applyProtection="1">
      <alignment vertical="top"/>
    </xf>
    <xf numFmtId="0" fontId="17" fillId="7" borderId="32" xfId="0" applyFont="1" applyFill="1" applyBorder="1" applyAlignment="1" applyProtection="1">
      <alignment horizontal="center" vertical="center" wrapText="1"/>
    </xf>
    <xf numFmtId="0" fontId="17" fillId="7" borderId="63" xfId="3" applyFont="1" applyFill="1" applyBorder="1" applyAlignment="1" applyProtection="1">
      <alignment horizontal="center" vertical="center" wrapText="1"/>
    </xf>
    <xf numFmtId="0" fontId="15" fillId="7" borderId="54" xfId="3" applyFont="1" applyFill="1" applyBorder="1" applyAlignment="1" applyProtection="1">
      <alignment horizontal="center" vertical="center" wrapText="1"/>
    </xf>
    <xf numFmtId="0" fontId="17" fillId="7" borderId="53" xfId="3" applyFont="1" applyFill="1" applyBorder="1" applyAlignment="1" applyProtection="1">
      <alignment horizontal="center" vertical="center" wrapText="1"/>
    </xf>
    <xf numFmtId="0" fontId="15" fillId="7" borderId="28" xfId="3" applyFont="1" applyFill="1" applyBorder="1" applyAlignment="1" applyProtection="1">
      <alignment horizontal="center" vertical="center" wrapText="1"/>
    </xf>
    <xf numFmtId="0" fontId="17" fillId="7" borderId="216" xfId="5" quotePrefix="1" applyFont="1" applyFill="1" applyBorder="1" applyAlignment="1" applyProtection="1">
      <alignment horizontal="left" vertical="center" wrapText="1"/>
    </xf>
    <xf numFmtId="0" fontId="14" fillId="7" borderId="217" xfId="0" applyFont="1" applyFill="1" applyBorder="1" applyAlignment="1" applyProtection="1">
      <alignment horizontal="left" vertical="center" wrapText="1"/>
    </xf>
    <xf numFmtId="0" fontId="14" fillId="7" borderId="186" xfId="0" applyFont="1" applyFill="1" applyBorder="1" applyAlignment="1" applyProtection="1">
      <alignment horizontal="left" vertical="center" wrapText="1"/>
    </xf>
    <xf numFmtId="0" fontId="14" fillId="7" borderId="203" xfId="0" applyFont="1" applyFill="1" applyBorder="1" applyAlignment="1" applyProtection="1">
      <alignment horizontal="left" vertical="center" wrapText="1"/>
    </xf>
    <xf numFmtId="0" fontId="14" fillId="7" borderId="172" xfId="0" applyFont="1" applyFill="1" applyBorder="1" applyAlignment="1" applyProtection="1">
      <alignment horizontal="left" vertical="center" wrapText="1"/>
    </xf>
    <xf numFmtId="0" fontId="14" fillId="7" borderId="169" xfId="0" applyFont="1" applyFill="1" applyBorder="1" applyAlignment="1" applyProtection="1">
      <alignment horizontal="left" vertical="center" wrapText="1"/>
    </xf>
    <xf numFmtId="0" fontId="17" fillId="7" borderId="235" xfId="5" applyFont="1" applyFill="1" applyBorder="1" applyAlignment="1" applyProtection="1">
      <alignment vertical="center" wrapText="1"/>
    </xf>
    <xf numFmtId="0" fontId="14" fillId="7" borderId="210" xfId="0" applyFont="1" applyFill="1" applyBorder="1" applyAlignment="1" applyProtection="1">
      <alignment wrapText="1"/>
    </xf>
    <xf numFmtId="0" fontId="0" fillId="0" borderId="210" xfId="0" applyBorder="1" applyAlignment="1">
      <alignment wrapText="1"/>
    </xf>
    <xf numFmtId="0" fontId="0" fillId="0" borderId="227" xfId="0" applyBorder="1" applyAlignment="1">
      <alignment wrapText="1"/>
    </xf>
    <xf numFmtId="0" fontId="17" fillId="5" borderId="235" xfId="0" quotePrefix="1" applyFont="1" applyFill="1" applyBorder="1" applyAlignment="1" applyProtection="1">
      <alignment vertical="center" wrapText="1"/>
    </xf>
    <xf numFmtId="0" fontId="0" fillId="0" borderId="227" xfId="0" applyBorder="1" applyAlignment="1">
      <alignment vertical="center" wrapText="1"/>
    </xf>
    <xf numFmtId="0" fontId="17" fillId="7" borderId="236" xfId="0" applyFont="1" applyFill="1" applyBorder="1" applyAlignment="1" applyProtection="1">
      <alignment horizontal="center" vertical="center" wrapText="1"/>
    </xf>
    <xf numFmtId="0" fontId="15" fillId="7" borderId="237" xfId="0" applyFont="1" applyFill="1" applyBorder="1" applyAlignment="1" applyProtection="1">
      <alignment horizontal="center" vertical="center" wrapText="1"/>
    </xf>
    <xf numFmtId="0" fontId="17" fillId="7" borderId="213" xfId="5" applyFont="1" applyFill="1" applyBorder="1" applyAlignment="1" applyProtection="1">
      <alignment vertical="center" wrapText="1"/>
    </xf>
    <xf numFmtId="0" fontId="14" fillId="7" borderId="214" xfId="0" applyFont="1" applyFill="1" applyBorder="1" applyAlignment="1" applyProtection="1"/>
    <xf numFmtId="0" fontId="12" fillId="7" borderId="65" xfId="2" applyFont="1" applyFill="1" applyBorder="1" applyAlignment="1"/>
    <xf numFmtId="0" fontId="12" fillId="7" borderId="64" xfId="2" applyFont="1" applyFill="1" applyBorder="1" applyAlignment="1"/>
    <xf numFmtId="0" fontId="17" fillId="7" borderId="147" xfId="0" quotePrefix="1" applyFont="1" applyFill="1" applyBorder="1" applyAlignment="1" applyProtection="1">
      <alignment vertical="center"/>
    </xf>
    <xf numFmtId="0" fontId="15" fillId="7" borderId="194" xfId="0" applyFont="1" applyFill="1" applyBorder="1" applyAlignment="1" applyProtection="1"/>
    <xf numFmtId="0" fontId="15" fillId="7" borderId="238" xfId="0" applyFont="1" applyFill="1" applyBorder="1" applyAlignment="1" applyProtection="1"/>
    <xf numFmtId="3" fontId="15" fillId="6" borderId="239" xfId="0" applyNumberFormat="1" applyFont="1" applyFill="1" applyBorder="1" applyAlignment="1" applyProtection="1">
      <alignment vertical="center"/>
    </xf>
    <xf numFmtId="3" fontId="15" fillId="6" borderId="44" xfId="0" applyNumberFormat="1" applyFont="1" applyFill="1" applyBorder="1" applyAlignment="1" applyProtection="1">
      <alignment vertical="center"/>
    </xf>
    <xf numFmtId="0" fontId="17" fillId="7" borderId="216" xfId="5" quotePrefix="1" applyFont="1" applyFill="1" applyBorder="1" applyAlignment="1" applyProtection="1">
      <alignment vertical="center"/>
    </xf>
    <xf numFmtId="0" fontId="17" fillId="7" borderId="218" xfId="0" applyFont="1" applyFill="1" applyBorder="1" applyAlignment="1" applyProtection="1">
      <alignment horizontal="center" vertical="center" wrapText="1"/>
    </xf>
    <xf numFmtId="0" fontId="15" fillId="7" borderId="240" xfId="0" applyFont="1" applyFill="1" applyBorder="1" applyAlignment="1" applyProtection="1">
      <alignment vertical="center"/>
    </xf>
    <xf numFmtId="0" fontId="15" fillId="7" borderId="225" xfId="0" applyFont="1" applyFill="1" applyBorder="1" applyAlignment="1" applyProtection="1">
      <alignment vertical="center"/>
    </xf>
    <xf numFmtId="0" fontId="15" fillId="7" borderId="211" xfId="0" applyFont="1" applyFill="1" applyBorder="1" applyAlignment="1" applyProtection="1">
      <alignment vertical="center"/>
    </xf>
    <xf numFmtId="0" fontId="17" fillId="7" borderId="209" xfId="0" applyFont="1" applyFill="1" applyBorder="1" applyAlignment="1" applyProtection="1">
      <alignment vertical="center"/>
    </xf>
    <xf numFmtId="0" fontId="15" fillId="7" borderId="210" xfId="0" applyFont="1" applyFill="1" applyBorder="1" applyAlignment="1" applyProtection="1"/>
    <xf numFmtId="0" fontId="15" fillId="7" borderId="227" xfId="0" applyFont="1" applyFill="1" applyBorder="1" applyAlignment="1" applyProtection="1"/>
  </cellXfs>
  <cellStyles count="6">
    <cellStyle name="Hyperlink" xfId="1" builtinId="8"/>
    <cellStyle name="Standaard" xfId="0" builtinId="0"/>
    <cellStyle name="Standaard__Verzekerden aantallen ZFW 2002" xfId="2"/>
    <cellStyle name="Standaard_Onbeveiligd format Jaarstaat ZFW 2005 (versie D)" xfId="3"/>
    <cellStyle name="Standaard_Onbeveiligd format Kwartaalstaat AWBZ 2006 1KW ZK (concept)" xfId="4"/>
    <cellStyle name="Standaard_Onbeveiligd format Kwartaalstaat ZVW 2006 2KW (versie A)" xfId="5"/>
  </cellStyles>
  <dxfs count="524">
    <dxf>
      <fill>
        <patternFill>
          <bgColor indexed="10"/>
        </patternFill>
      </fill>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52B1E"/>
      <rgbColor rgb="0000FF00"/>
      <rgbColor rgb="000000FF"/>
      <rgbColor rgb="00FFFF00"/>
      <rgbColor rgb="00FF00FF"/>
      <rgbColor rgb="0000FFFF"/>
      <rgbColor rgb="00800000"/>
      <rgbColor rgb="00008000"/>
      <rgbColor rgb="00000080"/>
      <rgbColor rgb="00777C00"/>
      <rgbColor rgb="00800080"/>
      <rgbColor rgb="00008080"/>
      <rgbColor rgb="00C0C0C0"/>
      <rgbColor rgb="00808080"/>
      <rgbColor rgb="002C2E00"/>
      <rgbColor rgb="00515500"/>
      <rgbColor rgb="00777C00"/>
      <rgbColor rgb="00929633"/>
      <rgbColor rgb="00ADB066"/>
      <rgbColor rgb="00C9CB99"/>
      <rgbColor rgb="00E4E5CC"/>
      <rgbColor rgb="00F1F2E5"/>
      <rgbColor rgb="00777C00"/>
      <rgbColor rgb="00FF7000"/>
      <rgbColor rgb="00007BC7"/>
      <rgbColor rgb="00FFB612"/>
      <rgbColor rgb="00D52B1E"/>
      <rgbColor rgb="00A90061"/>
      <rgbColor rgb="00000000"/>
      <rgbColor rgb="00FFFFFF"/>
      <rgbColor rgb="0000CCFF"/>
      <rgbColor rgb="00CCFFFF"/>
      <rgbColor rgb="00CCFFCC"/>
      <rgbColor rgb="00FFFF99"/>
      <rgbColor rgb="0099CCFF"/>
      <rgbColor rgb="00FF99CC"/>
      <rgbColor rgb="00CC99FF"/>
      <rgbColor rgb="00FFCC99"/>
      <rgbColor rgb="00007BC7"/>
      <rgbColor rgb="0033CCCC"/>
      <rgbColor rgb="0099CC00"/>
      <rgbColor rgb="00FFCC00"/>
      <rgbColor rgb="00FFB612"/>
      <rgbColor rgb="00FF7000"/>
      <rgbColor rgb="00666699"/>
      <rgbColor rgb="00969696"/>
      <rgbColor rgb="00003366"/>
      <rgbColor rgb="00339966"/>
      <rgbColor rgb="00003300"/>
      <rgbColor rgb="002C2E00"/>
      <rgbColor rgb="00993300"/>
      <rgbColor rgb="00A90061"/>
      <rgbColor rgb="00333399"/>
      <rgbColor rgb="00333333"/>
    </indexedColors>
    <mruColors>
      <color rgb="FFA9AD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Wanbetalers!A1"/><Relationship Id="rId3" Type="http://schemas.openxmlformats.org/officeDocument/2006/relationships/hyperlink" Target="#a1_voorblad"/><Relationship Id="rId7" Type="http://schemas.openxmlformats.org/officeDocument/2006/relationships/hyperlink" Target="#a1_kostenverzamelstaat"/><Relationship Id="rId2" Type="http://schemas.openxmlformats.org/officeDocument/2006/relationships/hyperlink" Target="#a1_naw"/><Relationship Id="rId1" Type="http://schemas.openxmlformats.org/officeDocument/2006/relationships/hyperlink" Target="#a1_toelichting"/><Relationship Id="rId6" Type="http://schemas.openxmlformats.org/officeDocument/2006/relationships/hyperlink" Target="#a1_controle_overzicht"/><Relationship Id="rId11" Type="http://schemas.openxmlformats.org/officeDocument/2006/relationships/hyperlink" Target="#a1_kostenverzamelstaat2020"/><Relationship Id="rId5" Type="http://schemas.openxmlformats.org/officeDocument/2006/relationships/hyperlink" Target="#a1_spec_informatie_c"/><Relationship Id="rId10" Type="http://schemas.openxmlformats.org/officeDocument/2006/relationships/hyperlink" Target="#Contractinformatie!A1"/><Relationship Id="rId4" Type="http://schemas.openxmlformats.org/officeDocument/2006/relationships/hyperlink" Target="#a1_spec_informatie_a"/><Relationship Id="rId9" Type="http://schemas.openxmlformats.org/officeDocument/2006/relationships/hyperlink" Target="#a1_mededelingen"/></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4</xdr:row>
      <xdr:rowOff>19050</xdr:rowOff>
    </xdr:from>
    <xdr:to>
      <xdr:col>1</xdr:col>
      <xdr:colOff>2581275</xdr:colOff>
      <xdr:row>4</xdr:row>
      <xdr:rowOff>209550</xdr:rowOff>
    </xdr:to>
    <xdr:sp macro="[0]!Afdrukken_Toelichting" textlink="">
      <xdr:nvSpPr>
        <xdr:cNvPr id="1027" name="Rectangle 3"/>
        <xdr:cNvSpPr>
          <a:spLocks noChangeArrowheads="1"/>
        </xdr:cNvSpPr>
      </xdr:nvSpPr>
      <xdr:spPr bwMode="auto">
        <a:xfrm>
          <a:off x="2686050" y="70485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Toelichting</a:t>
          </a:r>
        </a:p>
      </xdr:txBody>
    </xdr:sp>
    <xdr:clientData/>
  </xdr:twoCellAnchor>
  <xdr:twoCellAnchor>
    <xdr:from>
      <xdr:col>1</xdr:col>
      <xdr:colOff>57150</xdr:colOff>
      <xdr:row>5</xdr:row>
      <xdr:rowOff>19050</xdr:rowOff>
    </xdr:from>
    <xdr:to>
      <xdr:col>1</xdr:col>
      <xdr:colOff>2581275</xdr:colOff>
      <xdr:row>5</xdr:row>
      <xdr:rowOff>209550</xdr:rowOff>
    </xdr:to>
    <xdr:sp macro="[0]!Afdrukken_NAW_gegevens" textlink="">
      <xdr:nvSpPr>
        <xdr:cNvPr id="1028" name="Rectangle 4"/>
        <xdr:cNvSpPr>
          <a:spLocks noChangeArrowheads="1"/>
        </xdr:cNvSpPr>
      </xdr:nvSpPr>
      <xdr:spPr bwMode="auto">
        <a:xfrm>
          <a:off x="2686050" y="9429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NAW gegevens</a:t>
          </a:r>
        </a:p>
      </xdr:txBody>
    </xdr:sp>
    <xdr:clientData/>
  </xdr:twoCellAnchor>
  <xdr:twoCellAnchor>
    <xdr:from>
      <xdr:col>1</xdr:col>
      <xdr:colOff>57150</xdr:colOff>
      <xdr:row>6</xdr:row>
      <xdr:rowOff>19050</xdr:rowOff>
    </xdr:from>
    <xdr:to>
      <xdr:col>1</xdr:col>
      <xdr:colOff>2581275</xdr:colOff>
      <xdr:row>6</xdr:row>
      <xdr:rowOff>209550</xdr:rowOff>
    </xdr:to>
    <xdr:sp macro="[0]!Afdrukken_Voorblad" textlink="">
      <xdr:nvSpPr>
        <xdr:cNvPr id="1033" name="Rectangle 9"/>
        <xdr:cNvSpPr>
          <a:spLocks noChangeArrowheads="1"/>
        </xdr:cNvSpPr>
      </xdr:nvSpPr>
      <xdr:spPr bwMode="auto">
        <a:xfrm>
          <a:off x="2686050" y="118110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Voorblad</a:t>
          </a:r>
        </a:p>
      </xdr:txBody>
    </xdr:sp>
    <xdr:clientData/>
  </xdr:twoCellAnchor>
  <xdr:twoCellAnchor>
    <xdr:from>
      <xdr:col>1</xdr:col>
      <xdr:colOff>57150</xdr:colOff>
      <xdr:row>10</xdr:row>
      <xdr:rowOff>19050</xdr:rowOff>
    </xdr:from>
    <xdr:to>
      <xdr:col>1</xdr:col>
      <xdr:colOff>2581275</xdr:colOff>
      <xdr:row>10</xdr:row>
      <xdr:rowOff>209550</xdr:rowOff>
    </xdr:to>
    <xdr:sp macro="[0]!Afdrukken_Specifieke_informatie_A" textlink="">
      <xdr:nvSpPr>
        <xdr:cNvPr id="1034" name="Rectangle 10"/>
        <xdr:cNvSpPr>
          <a:spLocks noChangeArrowheads="1"/>
        </xdr:cNvSpPr>
      </xdr:nvSpPr>
      <xdr:spPr bwMode="auto">
        <a:xfrm>
          <a:off x="2686050" y="18954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Specifieke informatie A</a:t>
          </a:r>
        </a:p>
      </xdr:txBody>
    </xdr:sp>
    <xdr:clientData/>
  </xdr:twoCellAnchor>
  <xdr:twoCellAnchor>
    <xdr:from>
      <xdr:col>1</xdr:col>
      <xdr:colOff>57150</xdr:colOff>
      <xdr:row>11</xdr:row>
      <xdr:rowOff>19050</xdr:rowOff>
    </xdr:from>
    <xdr:to>
      <xdr:col>1</xdr:col>
      <xdr:colOff>2581275</xdr:colOff>
      <xdr:row>11</xdr:row>
      <xdr:rowOff>209550</xdr:rowOff>
    </xdr:to>
    <xdr:sp macro="[0]!Afdrukken_Specifieke_informatie_C" textlink="">
      <xdr:nvSpPr>
        <xdr:cNvPr id="1036" name="Rectangle 12"/>
        <xdr:cNvSpPr>
          <a:spLocks noChangeArrowheads="1"/>
        </xdr:cNvSpPr>
      </xdr:nvSpPr>
      <xdr:spPr bwMode="auto">
        <a:xfrm>
          <a:off x="2686050" y="213360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Specifieke informatie C</a:t>
          </a:r>
        </a:p>
      </xdr:txBody>
    </xdr:sp>
    <xdr:clientData/>
  </xdr:twoCellAnchor>
  <xdr:twoCellAnchor>
    <xdr:from>
      <xdr:col>1</xdr:col>
      <xdr:colOff>57150</xdr:colOff>
      <xdr:row>14</xdr:row>
      <xdr:rowOff>19050</xdr:rowOff>
    </xdr:from>
    <xdr:to>
      <xdr:col>1</xdr:col>
      <xdr:colOff>2581275</xdr:colOff>
      <xdr:row>14</xdr:row>
      <xdr:rowOff>209550</xdr:rowOff>
    </xdr:to>
    <xdr:sp macro="[0]!Afdrukken_Contoleoverzicht" textlink="">
      <xdr:nvSpPr>
        <xdr:cNvPr id="1039" name="Rectangle 15"/>
        <xdr:cNvSpPr>
          <a:spLocks noChangeArrowheads="1"/>
        </xdr:cNvSpPr>
      </xdr:nvSpPr>
      <xdr:spPr bwMode="auto">
        <a:xfrm>
          <a:off x="2686050" y="260985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Controleoverzicht</a:t>
          </a:r>
        </a:p>
      </xdr:txBody>
    </xdr:sp>
    <xdr:clientData/>
  </xdr:twoCellAnchor>
  <xdr:twoCellAnchor>
    <xdr:from>
      <xdr:col>1</xdr:col>
      <xdr:colOff>57150</xdr:colOff>
      <xdr:row>15</xdr:row>
      <xdr:rowOff>19050</xdr:rowOff>
    </xdr:from>
    <xdr:to>
      <xdr:col>1</xdr:col>
      <xdr:colOff>2581275</xdr:colOff>
      <xdr:row>15</xdr:row>
      <xdr:rowOff>209550</xdr:rowOff>
    </xdr:to>
    <xdr:sp macro="[0]!Afdrukken_Alle_Tabbladen" textlink="">
      <xdr:nvSpPr>
        <xdr:cNvPr id="1040" name="Rectangle 16"/>
        <xdr:cNvSpPr>
          <a:spLocks noChangeArrowheads="1"/>
        </xdr:cNvSpPr>
      </xdr:nvSpPr>
      <xdr:spPr bwMode="auto">
        <a:xfrm>
          <a:off x="2686050" y="28479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Alle tabbladen afdrukken</a:t>
          </a:r>
        </a:p>
      </xdr:txBody>
    </xdr:sp>
    <xdr:clientData/>
  </xdr:twoCellAnchor>
  <xdr:twoCellAnchor>
    <xdr:from>
      <xdr:col>0</xdr:col>
      <xdr:colOff>57150</xdr:colOff>
      <xdr:row>4</xdr:row>
      <xdr:rowOff>19050</xdr:rowOff>
    </xdr:from>
    <xdr:to>
      <xdr:col>0</xdr:col>
      <xdr:colOff>2581275</xdr:colOff>
      <xdr:row>4</xdr:row>
      <xdr:rowOff>209550</xdr:rowOff>
    </xdr:to>
    <xdr:sp macro="" textlink="">
      <xdr:nvSpPr>
        <xdr:cNvPr id="1041" name="Rectangle 17">
          <a:hlinkClick xmlns:r="http://schemas.openxmlformats.org/officeDocument/2006/relationships" r:id="rId1"/>
        </xdr:cNvPr>
        <xdr:cNvSpPr>
          <a:spLocks noChangeArrowheads="1"/>
        </xdr:cNvSpPr>
      </xdr:nvSpPr>
      <xdr:spPr bwMode="auto">
        <a:xfrm>
          <a:off x="57150" y="70485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Toelichting</a:t>
          </a:r>
        </a:p>
      </xdr:txBody>
    </xdr:sp>
    <xdr:clientData/>
  </xdr:twoCellAnchor>
  <xdr:twoCellAnchor>
    <xdr:from>
      <xdr:col>0</xdr:col>
      <xdr:colOff>57150</xdr:colOff>
      <xdr:row>5</xdr:row>
      <xdr:rowOff>19050</xdr:rowOff>
    </xdr:from>
    <xdr:to>
      <xdr:col>0</xdr:col>
      <xdr:colOff>2581275</xdr:colOff>
      <xdr:row>5</xdr:row>
      <xdr:rowOff>209550</xdr:rowOff>
    </xdr:to>
    <xdr:sp macro="" textlink="">
      <xdr:nvSpPr>
        <xdr:cNvPr id="1042" name="Rectangle 18">
          <a:hlinkClick xmlns:r="http://schemas.openxmlformats.org/officeDocument/2006/relationships" r:id="rId2"/>
        </xdr:cNvPr>
        <xdr:cNvSpPr>
          <a:spLocks noChangeArrowheads="1"/>
        </xdr:cNvSpPr>
      </xdr:nvSpPr>
      <xdr:spPr bwMode="auto">
        <a:xfrm>
          <a:off x="57150" y="9429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NAW gegevens</a:t>
          </a:r>
        </a:p>
      </xdr:txBody>
    </xdr:sp>
    <xdr:clientData/>
  </xdr:twoCellAnchor>
  <xdr:twoCellAnchor>
    <xdr:from>
      <xdr:col>0</xdr:col>
      <xdr:colOff>57150</xdr:colOff>
      <xdr:row>6</xdr:row>
      <xdr:rowOff>19050</xdr:rowOff>
    </xdr:from>
    <xdr:to>
      <xdr:col>0</xdr:col>
      <xdr:colOff>2581275</xdr:colOff>
      <xdr:row>6</xdr:row>
      <xdr:rowOff>209550</xdr:rowOff>
    </xdr:to>
    <xdr:sp macro="" textlink="">
      <xdr:nvSpPr>
        <xdr:cNvPr id="1043" name="Rectangle 19">
          <a:hlinkClick xmlns:r="http://schemas.openxmlformats.org/officeDocument/2006/relationships" r:id="rId3"/>
        </xdr:cNvPr>
        <xdr:cNvSpPr>
          <a:spLocks noChangeArrowheads="1"/>
        </xdr:cNvSpPr>
      </xdr:nvSpPr>
      <xdr:spPr bwMode="auto">
        <a:xfrm>
          <a:off x="57150" y="118110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Voorblad</a:t>
          </a:r>
        </a:p>
      </xdr:txBody>
    </xdr:sp>
    <xdr:clientData/>
  </xdr:twoCellAnchor>
  <xdr:twoCellAnchor>
    <xdr:from>
      <xdr:col>0</xdr:col>
      <xdr:colOff>57150</xdr:colOff>
      <xdr:row>10</xdr:row>
      <xdr:rowOff>19050</xdr:rowOff>
    </xdr:from>
    <xdr:to>
      <xdr:col>0</xdr:col>
      <xdr:colOff>2581275</xdr:colOff>
      <xdr:row>10</xdr:row>
      <xdr:rowOff>209550</xdr:rowOff>
    </xdr:to>
    <xdr:sp macro="" textlink="">
      <xdr:nvSpPr>
        <xdr:cNvPr id="1044" name="Rectangle 20">
          <a:hlinkClick xmlns:r="http://schemas.openxmlformats.org/officeDocument/2006/relationships" r:id="rId4"/>
        </xdr:cNvPr>
        <xdr:cNvSpPr>
          <a:spLocks noChangeArrowheads="1"/>
        </xdr:cNvSpPr>
      </xdr:nvSpPr>
      <xdr:spPr bwMode="auto">
        <a:xfrm>
          <a:off x="57150" y="18954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Specifieke informatie A</a:t>
          </a:r>
        </a:p>
      </xdr:txBody>
    </xdr:sp>
    <xdr:clientData/>
  </xdr:twoCellAnchor>
  <xdr:twoCellAnchor>
    <xdr:from>
      <xdr:col>0</xdr:col>
      <xdr:colOff>57150</xdr:colOff>
      <xdr:row>11</xdr:row>
      <xdr:rowOff>19050</xdr:rowOff>
    </xdr:from>
    <xdr:to>
      <xdr:col>0</xdr:col>
      <xdr:colOff>2581275</xdr:colOff>
      <xdr:row>11</xdr:row>
      <xdr:rowOff>209550</xdr:rowOff>
    </xdr:to>
    <xdr:sp macro="" textlink="">
      <xdr:nvSpPr>
        <xdr:cNvPr id="1045" name="Rectangle 21">
          <a:hlinkClick xmlns:r="http://schemas.openxmlformats.org/officeDocument/2006/relationships" r:id="rId5"/>
        </xdr:cNvPr>
        <xdr:cNvSpPr>
          <a:spLocks noChangeArrowheads="1"/>
        </xdr:cNvSpPr>
      </xdr:nvSpPr>
      <xdr:spPr bwMode="auto">
        <a:xfrm>
          <a:off x="57150" y="213360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Specifieke informatie C</a:t>
          </a:r>
        </a:p>
      </xdr:txBody>
    </xdr:sp>
    <xdr:clientData/>
  </xdr:twoCellAnchor>
  <xdr:twoCellAnchor>
    <xdr:from>
      <xdr:col>0</xdr:col>
      <xdr:colOff>57150</xdr:colOff>
      <xdr:row>14</xdr:row>
      <xdr:rowOff>19050</xdr:rowOff>
    </xdr:from>
    <xdr:to>
      <xdr:col>0</xdr:col>
      <xdr:colOff>2581275</xdr:colOff>
      <xdr:row>14</xdr:row>
      <xdr:rowOff>209550</xdr:rowOff>
    </xdr:to>
    <xdr:sp macro="" textlink="">
      <xdr:nvSpPr>
        <xdr:cNvPr id="1047" name="Rectangle 23">
          <a:hlinkClick xmlns:r="http://schemas.openxmlformats.org/officeDocument/2006/relationships" r:id="rId6"/>
        </xdr:cNvPr>
        <xdr:cNvSpPr>
          <a:spLocks noChangeArrowheads="1"/>
        </xdr:cNvSpPr>
      </xdr:nvSpPr>
      <xdr:spPr bwMode="auto">
        <a:xfrm>
          <a:off x="57150" y="260985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Controleoverzicht</a:t>
          </a:r>
        </a:p>
      </xdr:txBody>
    </xdr:sp>
    <xdr:clientData/>
  </xdr:twoCellAnchor>
  <xdr:twoCellAnchor>
    <xdr:from>
      <xdr:col>1</xdr:col>
      <xdr:colOff>57150</xdr:colOff>
      <xdr:row>9</xdr:row>
      <xdr:rowOff>19050</xdr:rowOff>
    </xdr:from>
    <xdr:to>
      <xdr:col>1</xdr:col>
      <xdr:colOff>2581275</xdr:colOff>
      <xdr:row>9</xdr:row>
      <xdr:rowOff>209550</xdr:rowOff>
    </xdr:to>
    <xdr:sp macro="[0]!Afdrukken_Catastr_Kostenverzamelst" textlink="">
      <xdr:nvSpPr>
        <xdr:cNvPr id="1049" name="Rectangle 25"/>
        <xdr:cNvSpPr>
          <a:spLocks noChangeArrowheads="1"/>
        </xdr:cNvSpPr>
      </xdr:nvSpPr>
      <xdr:spPr bwMode="auto">
        <a:xfrm>
          <a:off x="2686050" y="165735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Catastrofe Kostenverzamelstaat</a:t>
          </a:r>
        </a:p>
      </xdr:txBody>
    </xdr:sp>
    <xdr:clientData/>
  </xdr:twoCellAnchor>
  <xdr:twoCellAnchor>
    <xdr:from>
      <xdr:col>0</xdr:col>
      <xdr:colOff>57150</xdr:colOff>
      <xdr:row>9</xdr:row>
      <xdr:rowOff>19050</xdr:rowOff>
    </xdr:from>
    <xdr:to>
      <xdr:col>0</xdr:col>
      <xdr:colOff>2581275</xdr:colOff>
      <xdr:row>9</xdr:row>
      <xdr:rowOff>209550</xdr:rowOff>
    </xdr:to>
    <xdr:sp macro="" textlink="">
      <xdr:nvSpPr>
        <xdr:cNvPr id="1050" name="Rectangle 26">
          <a:hlinkClick xmlns:r="http://schemas.openxmlformats.org/officeDocument/2006/relationships" r:id="rId7"/>
        </xdr:cNvPr>
        <xdr:cNvSpPr>
          <a:spLocks noChangeArrowheads="1"/>
        </xdr:cNvSpPr>
      </xdr:nvSpPr>
      <xdr:spPr bwMode="auto">
        <a:xfrm>
          <a:off x="57150" y="1657350"/>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Catastrofe Kostenverzamelstaat </a:t>
          </a:r>
        </a:p>
      </xdr:txBody>
    </xdr:sp>
    <xdr:clientData/>
  </xdr:twoCellAnchor>
  <xdr:twoCellAnchor>
    <xdr:from>
      <xdr:col>1</xdr:col>
      <xdr:colOff>57150</xdr:colOff>
      <xdr:row>13</xdr:row>
      <xdr:rowOff>19050</xdr:rowOff>
    </xdr:from>
    <xdr:to>
      <xdr:col>1</xdr:col>
      <xdr:colOff>2581275</xdr:colOff>
      <xdr:row>13</xdr:row>
      <xdr:rowOff>209550</xdr:rowOff>
    </xdr:to>
    <xdr:sp macro="[0]!Afdrukken_Wanbetalers" textlink="">
      <xdr:nvSpPr>
        <xdr:cNvPr id="1051" name="Rectangle 27"/>
        <xdr:cNvSpPr>
          <a:spLocks noChangeArrowheads="1"/>
        </xdr:cNvSpPr>
      </xdr:nvSpPr>
      <xdr:spPr bwMode="auto">
        <a:xfrm>
          <a:off x="2686050" y="237172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Wanbetalers</a:t>
          </a:r>
        </a:p>
      </xdr:txBody>
    </xdr:sp>
    <xdr:clientData/>
  </xdr:twoCellAnchor>
  <xdr:twoCellAnchor>
    <xdr:from>
      <xdr:col>0</xdr:col>
      <xdr:colOff>57150</xdr:colOff>
      <xdr:row>13</xdr:row>
      <xdr:rowOff>19050</xdr:rowOff>
    </xdr:from>
    <xdr:to>
      <xdr:col>0</xdr:col>
      <xdr:colOff>2581275</xdr:colOff>
      <xdr:row>13</xdr:row>
      <xdr:rowOff>209550</xdr:rowOff>
    </xdr:to>
    <xdr:sp macro="" textlink="">
      <xdr:nvSpPr>
        <xdr:cNvPr id="1052" name="Rectangle 28">
          <a:hlinkClick xmlns:r="http://schemas.openxmlformats.org/officeDocument/2006/relationships" r:id="rId8"/>
        </xdr:cNvPr>
        <xdr:cNvSpPr>
          <a:spLocks noChangeArrowheads="1"/>
        </xdr:cNvSpPr>
      </xdr:nvSpPr>
      <xdr:spPr bwMode="auto">
        <a:xfrm>
          <a:off x="57150" y="237172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Wanbetalers</a:t>
          </a:r>
        </a:p>
      </xdr:txBody>
    </xdr:sp>
    <xdr:clientData/>
  </xdr:twoCellAnchor>
  <xdr:twoCellAnchor>
    <xdr:from>
      <xdr:col>1</xdr:col>
      <xdr:colOff>57150</xdr:colOff>
      <xdr:row>7</xdr:row>
      <xdr:rowOff>19050</xdr:rowOff>
    </xdr:from>
    <xdr:to>
      <xdr:col>1</xdr:col>
      <xdr:colOff>2581275</xdr:colOff>
      <xdr:row>7</xdr:row>
      <xdr:rowOff>209550</xdr:rowOff>
    </xdr:to>
    <xdr:sp macro="[0]!Afdrukken_Mededelingen" textlink="">
      <xdr:nvSpPr>
        <xdr:cNvPr id="1053" name="Rectangle 29"/>
        <xdr:cNvSpPr>
          <a:spLocks noChangeArrowheads="1"/>
        </xdr:cNvSpPr>
      </xdr:nvSpPr>
      <xdr:spPr bwMode="auto">
        <a:xfrm>
          <a:off x="2686050" y="141922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Mededelingen</a:t>
          </a:r>
        </a:p>
      </xdr:txBody>
    </xdr:sp>
    <xdr:clientData/>
  </xdr:twoCellAnchor>
  <xdr:twoCellAnchor>
    <xdr:from>
      <xdr:col>0</xdr:col>
      <xdr:colOff>57150</xdr:colOff>
      <xdr:row>7</xdr:row>
      <xdr:rowOff>19050</xdr:rowOff>
    </xdr:from>
    <xdr:to>
      <xdr:col>0</xdr:col>
      <xdr:colOff>2581275</xdr:colOff>
      <xdr:row>7</xdr:row>
      <xdr:rowOff>209550</xdr:rowOff>
    </xdr:to>
    <xdr:sp macro="" textlink="">
      <xdr:nvSpPr>
        <xdr:cNvPr id="1054" name="Rectangle 30">
          <a:hlinkClick xmlns:r="http://schemas.openxmlformats.org/officeDocument/2006/relationships" r:id="rId9"/>
        </xdr:cNvPr>
        <xdr:cNvSpPr>
          <a:spLocks noChangeArrowheads="1"/>
        </xdr:cNvSpPr>
      </xdr:nvSpPr>
      <xdr:spPr bwMode="auto">
        <a:xfrm>
          <a:off x="57150" y="141922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Mededelingen</a:t>
          </a:r>
        </a:p>
      </xdr:txBody>
    </xdr:sp>
    <xdr:clientData/>
  </xdr:twoCellAnchor>
  <xdr:twoCellAnchor>
    <xdr:from>
      <xdr:col>1</xdr:col>
      <xdr:colOff>57150</xdr:colOff>
      <xdr:row>12</xdr:row>
      <xdr:rowOff>19050</xdr:rowOff>
    </xdr:from>
    <xdr:to>
      <xdr:col>1</xdr:col>
      <xdr:colOff>2581275</xdr:colOff>
      <xdr:row>12</xdr:row>
      <xdr:rowOff>209550</xdr:rowOff>
    </xdr:to>
    <xdr:sp macro="[0]!Afdrukken_Contractinformatie" textlink="">
      <xdr:nvSpPr>
        <xdr:cNvPr id="2" name="Rectangle 27"/>
        <xdr:cNvSpPr>
          <a:spLocks noChangeArrowheads="1"/>
        </xdr:cNvSpPr>
      </xdr:nvSpPr>
      <xdr:spPr bwMode="auto">
        <a:xfrm>
          <a:off x="2686050" y="237172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Contractinformatie</a:t>
          </a:r>
        </a:p>
      </xdr:txBody>
    </xdr:sp>
    <xdr:clientData/>
  </xdr:twoCellAnchor>
  <xdr:twoCellAnchor>
    <xdr:from>
      <xdr:col>0</xdr:col>
      <xdr:colOff>57150</xdr:colOff>
      <xdr:row>12</xdr:row>
      <xdr:rowOff>19050</xdr:rowOff>
    </xdr:from>
    <xdr:to>
      <xdr:col>0</xdr:col>
      <xdr:colOff>2581275</xdr:colOff>
      <xdr:row>12</xdr:row>
      <xdr:rowOff>209550</xdr:rowOff>
    </xdr:to>
    <xdr:sp macro="" textlink="">
      <xdr:nvSpPr>
        <xdr:cNvPr id="3" name="Rectangle 28">
          <a:hlinkClick xmlns:r="http://schemas.openxmlformats.org/officeDocument/2006/relationships" r:id="rId10"/>
        </xdr:cNvPr>
        <xdr:cNvSpPr>
          <a:spLocks noChangeArrowheads="1"/>
        </xdr:cNvSpPr>
      </xdr:nvSpPr>
      <xdr:spPr bwMode="auto">
        <a:xfrm>
          <a:off x="57150" y="237172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Contractinformatie</a:t>
          </a:r>
        </a:p>
      </xdr:txBody>
    </xdr:sp>
    <xdr:clientData/>
  </xdr:twoCellAnchor>
  <xdr:twoCellAnchor>
    <xdr:from>
      <xdr:col>1</xdr:col>
      <xdr:colOff>57150</xdr:colOff>
      <xdr:row>8</xdr:row>
      <xdr:rowOff>19050</xdr:rowOff>
    </xdr:from>
    <xdr:to>
      <xdr:col>1</xdr:col>
      <xdr:colOff>2581275</xdr:colOff>
      <xdr:row>8</xdr:row>
      <xdr:rowOff>209550</xdr:rowOff>
    </xdr:to>
    <xdr:sp macro="[0]!Afdrukken_Kostenverzamelstaat" textlink="">
      <xdr:nvSpPr>
        <xdr:cNvPr id="23" name="Rectangle 25"/>
        <xdr:cNvSpPr>
          <a:spLocks noChangeArrowheads="1"/>
        </xdr:cNvSpPr>
      </xdr:nvSpPr>
      <xdr:spPr bwMode="auto">
        <a:xfrm>
          <a:off x="2686050" y="18954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Kostenverzamelstaat</a:t>
          </a:r>
        </a:p>
      </xdr:txBody>
    </xdr:sp>
    <xdr:clientData/>
  </xdr:twoCellAnchor>
  <xdr:twoCellAnchor>
    <xdr:from>
      <xdr:col>0</xdr:col>
      <xdr:colOff>57150</xdr:colOff>
      <xdr:row>8</xdr:row>
      <xdr:rowOff>19050</xdr:rowOff>
    </xdr:from>
    <xdr:to>
      <xdr:col>0</xdr:col>
      <xdr:colOff>2581275</xdr:colOff>
      <xdr:row>8</xdr:row>
      <xdr:rowOff>209550</xdr:rowOff>
    </xdr:to>
    <xdr:sp macro="" textlink="">
      <xdr:nvSpPr>
        <xdr:cNvPr id="24" name="Rectangle 26">
          <a:hlinkClick xmlns:r="http://schemas.openxmlformats.org/officeDocument/2006/relationships" r:id="rId11"/>
        </xdr:cNvPr>
        <xdr:cNvSpPr>
          <a:spLocks noChangeArrowheads="1"/>
        </xdr:cNvSpPr>
      </xdr:nvSpPr>
      <xdr:spPr bwMode="auto">
        <a:xfrm>
          <a:off x="57150" y="1895475"/>
          <a:ext cx="2524125" cy="190500"/>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FFFFFF"/>
              </a:solidFill>
              <a:latin typeface="Arial"/>
              <a:cs typeface="Arial"/>
            </a:rPr>
            <a:t>Kostenverzamelstaat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51</xdr:row>
      <xdr:rowOff>0</xdr:rowOff>
    </xdr:from>
    <xdr:to>
      <xdr:col>11</xdr:col>
      <xdr:colOff>0</xdr:colOff>
      <xdr:row>51</xdr:row>
      <xdr:rowOff>0</xdr:rowOff>
    </xdr:to>
    <xdr:sp macro="" textlink="">
      <xdr:nvSpPr>
        <xdr:cNvPr id="11266" name="Text Box 2"/>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67" name="Text Box 3"/>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34</xdr:row>
      <xdr:rowOff>0</xdr:rowOff>
    </xdr:from>
    <xdr:to>
      <xdr:col>11</xdr:col>
      <xdr:colOff>0</xdr:colOff>
      <xdr:row>34</xdr:row>
      <xdr:rowOff>0</xdr:rowOff>
    </xdr:to>
    <xdr:sp macro="" textlink="">
      <xdr:nvSpPr>
        <xdr:cNvPr id="11268" name="Text Box 4"/>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70" name="Text Box 6"/>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71" name="Text Box 7"/>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73" name="Text Box 9"/>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74" name="Text Box 10"/>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76" name="Text Box 12"/>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51</xdr:row>
      <xdr:rowOff>0</xdr:rowOff>
    </xdr:from>
    <xdr:to>
      <xdr:col>11</xdr:col>
      <xdr:colOff>0</xdr:colOff>
      <xdr:row>51</xdr:row>
      <xdr:rowOff>0</xdr:rowOff>
    </xdr:to>
    <xdr:sp macro="" textlink="">
      <xdr:nvSpPr>
        <xdr:cNvPr id="11277" name="Text Box 13"/>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34</xdr:row>
      <xdr:rowOff>0</xdr:rowOff>
    </xdr:from>
    <xdr:to>
      <xdr:col>11</xdr:col>
      <xdr:colOff>0</xdr:colOff>
      <xdr:row>34</xdr:row>
      <xdr:rowOff>0</xdr:rowOff>
    </xdr:to>
    <xdr:sp macro="" textlink="">
      <xdr:nvSpPr>
        <xdr:cNvPr id="11278" name="Text Box 14"/>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11279" name="Rectangle 15"/>
        <xdr:cNvSpPr>
          <a:spLocks noChangeArrowheads="1"/>
        </xdr:cNvSpPr>
      </xdr:nvSpPr>
      <xdr:spPr bwMode="auto">
        <a:xfrm>
          <a:off x="1123950" y="295275"/>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0</xdr:colOff>
      <xdr:row>34</xdr:row>
      <xdr:rowOff>0</xdr:rowOff>
    </xdr:from>
    <xdr:to>
      <xdr:col>11</xdr:col>
      <xdr:colOff>0</xdr:colOff>
      <xdr:row>34</xdr:row>
      <xdr:rowOff>0</xdr:rowOff>
    </xdr:to>
    <xdr:sp macro="" textlink="">
      <xdr:nvSpPr>
        <xdr:cNvPr id="11280" name="Text Box 16"/>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34</xdr:row>
      <xdr:rowOff>0</xdr:rowOff>
    </xdr:from>
    <xdr:to>
      <xdr:col>11</xdr:col>
      <xdr:colOff>0</xdr:colOff>
      <xdr:row>34</xdr:row>
      <xdr:rowOff>0</xdr:rowOff>
    </xdr:to>
    <xdr:sp macro="" textlink="">
      <xdr:nvSpPr>
        <xdr:cNvPr id="11283" name="Text Box 19"/>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86" name="Text Box 22"/>
        <xdr:cNvSpPr txBox="1">
          <a:spLocks noChangeArrowheads="1"/>
        </xdr:cNvSpPr>
      </xdr:nvSpPr>
      <xdr:spPr bwMode="auto">
        <a:xfrm>
          <a:off x="962025" y="69723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52</xdr:row>
      <xdr:rowOff>0</xdr:rowOff>
    </xdr:from>
    <xdr:to>
      <xdr:col>11</xdr:col>
      <xdr:colOff>0</xdr:colOff>
      <xdr:row>52</xdr:row>
      <xdr:rowOff>0</xdr:rowOff>
    </xdr:to>
    <xdr:sp macro="" textlink="">
      <xdr:nvSpPr>
        <xdr:cNvPr id="29" name="Text Box 2"/>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52</xdr:row>
      <xdr:rowOff>0</xdr:rowOff>
    </xdr:from>
    <xdr:to>
      <xdr:col>11</xdr:col>
      <xdr:colOff>0</xdr:colOff>
      <xdr:row>52</xdr:row>
      <xdr:rowOff>0</xdr:rowOff>
    </xdr:to>
    <xdr:sp macro="" textlink="">
      <xdr:nvSpPr>
        <xdr:cNvPr id="30" name="Text Box 3"/>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33</xdr:row>
      <xdr:rowOff>0</xdr:rowOff>
    </xdr:from>
    <xdr:to>
      <xdr:col>11</xdr:col>
      <xdr:colOff>0</xdr:colOff>
      <xdr:row>33</xdr:row>
      <xdr:rowOff>0</xdr:rowOff>
    </xdr:to>
    <xdr:sp macro="" textlink="">
      <xdr:nvSpPr>
        <xdr:cNvPr id="31" name="Text Box 4"/>
        <xdr:cNvSpPr txBox="1">
          <a:spLocks noChangeArrowheads="1"/>
        </xdr:cNvSpPr>
      </xdr:nvSpPr>
      <xdr:spPr bwMode="auto">
        <a:xfrm>
          <a:off x="990600" y="698754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52</xdr:row>
      <xdr:rowOff>0</xdr:rowOff>
    </xdr:from>
    <xdr:to>
      <xdr:col>11</xdr:col>
      <xdr:colOff>0</xdr:colOff>
      <xdr:row>52</xdr:row>
      <xdr:rowOff>0</xdr:rowOff>
    </xdr:to>
    <xdr:sp macro="" textlink="">
      <xdr:nvSpPr>
        <xdr:cNvPr id="32" name="Text Box 6"/>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52</xdr:row>
      <xdr:rowOff>0</xdr:rowOff>
    </xdr:from>
    <xdr:to>
      <xdr:col>11</xdr:col>
      <xdr:colOff>0</xdr:colOff>
      <xdr:row>52</xdr:row>
      <xdr:rowOff>0</xdr:rowOff>
    </xdr:to>
    <xdr:sp macro="" textlink="">
      <xdr:nvSpPr>
        <xdr:cNvPr id="33" name="Text Box 7"/>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52</xdr:row>
      <xdr:rowOff>0</xdr:rowOff>
    </xdr:from>
    <xdr:to>
      <xdr:col>11</xdr:col>
      <xdr:colOff>0</xdr:colOff>
      <xdr:row>52</xdr:row>
      <xdr:rowOff>0</xdr:rowOff>
    </xdr:to>
    <xdr:sp macro="" textlink="">
      <xdr:nvSpPr>
        <xdr:cNvPr id="34" name="Text Box 9"/>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52</xdr:row>
      <xdr:rowOff>0</xdr:rowOff>
    </xdr:from>
    <xdr:to>
      <xdr:col>11</xdr:col>
      <xdr:colOff>0</xdr:colOff>
      <xdr:row>52</xdr:row>
      <xdr:rowOff>0</xdr:rowOff>
    </xdr:to>
    <xdr:sp macro="" textlink="">
      <xdr:nvSpPr>
        <xdr:cNvPr id="35" name="Text Box 10"/>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52</xdr:row>
      <xdr:rowOff>0</xdr:rowOff>
    </xdr:from>
    <xdr:to>
      <xdr:col>11</xdr:col>
      <xdr:colOff>0</xdr:colOff>
      <xdr:row>52</xdr:row>
      <xdr:rowOff>0</xdr:rowOff>
    </xdr:to>
    <xdr:sp macro="" textlink="">
      <xdr:nvSpPr>
        <xdr:cNvPr id="36" name="Text Box 12"/>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52</xdr:row>
      <xdr:rowOff>0</xdr:rowOff>
    </xdr:from>
    <xdr:to>
      <xdr:col>11</xdr:col>
      <xdr:colOff>0</xdr:colOff>
      <xdr:row>52</xdr:row>
      <xdr:rowOff>0</xdr:rowOff>
    </xdr:to>
    <xdr:sp macro="" textlink="">
      <xdr:nvSpPr>
        <xdr:cNvPr id="37" name="Text Box 13"/>
        <xdr:cNvSpPr txBox="1">
          <a:spLocks noChangeArrowheads="1"/>
        </xdr:cNvSpPr>
      </xdr:nvSpPr>
      <xdr:spPr bwMode="auto">
        <a:xfrm>
          <a:off x="990600" y="1120902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33</xdr:row>
      <xdr:rowOff>0</xdr:rowOff>
    </xdr:from>
    <xdr:to>
      <xdr:col>11</xdr:col>
      <xdr:colOff>0</xdr:colOff>
      <xdr:row>33</xdr:row>
      <xdr:rowOff>0</xdr:rowOff>
    </xdr:to>
    <xdr:sp macro="" textlink="">
      <xdr:nvSpPr>
        <xdr:cNvPr id="38" name="Text Box 14"/>
        <xdr:cNvSpPr txBox="1">
          <a:spLocks noChangeArrowheads="1"/>
        </xdr:cNvSpPr>
      </xdr:nvSpPr>
      <xdr:spPr bwMode="auto">
        <a:xfrm>
          <a:off x="990600" y="698754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161925</xdr:colOff>
      <xdr:row>1</xdr:row>
      <xdr:rowOff>133350</xdr:rowOff>
    </xdr:from>
    <xdr:to>
      <xdr:col>3</xdr:col>
      <xdr:colOff>962025</xdr:colOff>
      <xdr:row>2</xdr:row>
      <xdr:rowOff>152400</xdr:rowOff>
    </xdr:to>
    <xdr:sp macro="" textlink="">
      <xdr:nvSpPr>
        <xdr:cNvPr id="39" name="Rectangle 15"/>
        <xdr:cNvSpPr>
          <a:spLocks noChangeArrowheads="1"/>
        </xdr:cNvSpPr>
      </xdr:nvSpPr>
      <xdr:spPr bwMode="auto">
        <a:xfrm>
          <a:off x="1152525" y="300990"/>
          <a:ext cx="800100" cy="186690"/>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0</xdr:colOff>
      <xdr:row>33</xdr:row>
      <xdr:rowOff>0</xdr:rowOff>
    </xdr:from>
    <xdr:to>
      <xdr:col>11</xdr:col>
      <xdr:colOff>0</xdr:colOff>
      <xdr:row>33</xdr:row>
      <xdr:rowOff>0</xdr:rowOff>
    </xdr:to>
    <xdr:sp macro="" textlink="">
      <xdr:nvSpPr>
        <xdr:cNvPr id="40" name="Text Box 16"/>
        <xdr:cNvSpPr txBox="1">
          <a:spLocks noChangeArrowheads="1"/>
        </xdr:cNvSpPr>
      </xdr:nvSpPr>
      <xdr:spPr bwMode="auto">
        <a:xfrm>
          <a:off x="990600" y="698754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33</xdr:row>
      <xdr:rowOff>0</xdr:rowOff>
    </xdr:from>
    <xdr:to>
      <xdr:col>11</xdr:col>
      <xdr:colOff>0</xdr:colOff>
      <xdr:row>33</xdr:row>
      <xdr:rowOff>0</xdr:rowOff>
    </xdr:to>
    <xdr:sp macro="" textlink="">
      <xdr:nvSpPr>
        <xdr:cNvPr id="41" name="Text Box 19"/>
        <xdr:cNvSpPr txBox="1">
          <a:spLocks noChangeArrowheads="1"/>
        </xdr:cNvSpPr>
      </xdr:nvSpPr>
      <xdr:spPr bwMode="auto">
        <a:xfrm>
          <a:off x="990600" y="6987540"/>
          <a:ext cx="714756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 TOTAAL RUBRIEK 03 0 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190500</xdr:colOff>
      <xdr:row>49</xdr:row>
      <xdr:rowOff>0</xdr:rowOff>
    </xdr:from>
    <xdr:to>
      <xdr:col>11</xdr:col>
      <xdr:colOff>0</xdr:colOff>
      <xdr:row>49</xdr:row>
      <xdr:rowOff>0</xdr:rowOff>
    </xdr:to>
    <xdr:sp macro="" textlink="">
      <xdr:nvSpPr>
        <xdr:cNvPr id="11265" name="Text Box 1"/>
        <xdr:cNvSpPr txBox="1">
          <a:spLocks noChangeArrowheads="1"/>
        </xdr:cNvSpPr>
      </xdr:nvSpPr>
      <xdr:spPr bwMode="auto">
        <a:xfrm>
          <a:off x="952500" y="12011025"/>
          <a:ext cx="6943725"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66" name="Text Box 2"/>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67" name="Text Box 3"/>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49</xdr:row>
      <xdr:rowOff>0</xdr:rowOff>
    </xdr:from>
    <xdr:to>
      <xdr:col>11</xdr:col>
      <xdr:colOff>0</xdr:colOff>
      <xdr:row>49</xdr:row>
      <xdr:rowOff>0</xdr:rowOff>
    </xdr:to>
    <xdr:sp macro="" textlink="">
      <xdr:nvSpPr>
        <xdr:cNvPr id="11269" name="Text Box 5"/>
        <xdr:cNvSpPr txBox="1">
          <a:spLocks noChangeArrowheads="1"/>
        </xdr:cNvSpPr>
      </xdr:nvSpPr>
      <xdr:spPr bwMode="auto">
        <a:xfrm>
          <a:off x="952500" y="12011025"/>
          <a:ext cx="6943725"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70" name="Text Box 6"/>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71" name="Text Box 7"/>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49</xdr:row>
      <xdr:rowOff>0</xdr:rowOff>
    </xdr:from>
    <xdr:to>
      <xdr:col>11</xdr:col>
      <xdr:colOff>0</xdr:colOff>
      <xdr:row>49</xdr:row>
      <xdr:rowOff>0</xdr:rowOff>
    </xdr:to>
    <xdr:sp macro="" textlink="">
      <xdr:nvSpPr>
        <xdr:cNvPr id="11272" name="Text Box 8"/>
        <xdr:cNvSpPr txBox="1">
          <a:spLocks noChangeArrowheads="1"/>
        </xdr:cNvSpPr>
      </xdr:nvSpPr>
      <xdr:spPr bwMode="auto">
        <a:xfrm>
          <a:off x="952500" y="12011025"/>
          <a:ext cx="6943725"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73" name="Text Box 9"/>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74" name="Text Box 10"/>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49</xdr:row>
      <xdr:rowOff>0</xdr:rowOff>
    </xdr:from>
    <xdr:to>
      <xdr:col>11</xdr:col>
      <xdr:colOff>0</xdr:colOff>
      <xdr:row>49</xdr:row>
      <xdr:rowOff>0</xdr:rowOff>
    </xdr:to>
    <xdr:sp macro="" textlink="">
      <xdr:nvSpPr>
        <xdr:cNvPr id="11275" name="Text Box 11"/>
        <xdr:cNvSpPr txBox="1">
          <a:spLocks noChangeArrowheads="1"/>
        </xdr:cNvSpPr>
      </xdr:nvSpPr>
      <xdr:spPr bwMode="auto">
        <a:xfrm>
          <a:off x="952500" y="12011025"/>
          <a:ext cx="6943725"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76" name="Text Box 12"/>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49</xdr:row>
      <xdr:rowOff>0</xdr:rowOff>
    </xdr:from>
    <xdr:to>
      <xdr:col>11</xdr:col>
      <xdr:colOff>0</xdr:colOff>
      <xdr:row>49</xdr:row>
      <xdr:rowOff>0</xdr:rowOff>
    </xdr:to>
    <xdr:sp macro="" textlink="">
      <xdr:nvSpPr>
        <xdr:cNvPr id="11277" name="Text Box 13"/>
        <xdr:cNvSpPr txBox="1">
          <a:spLocks noChangeArrowheads="1"/>
        </xdr:cNvSpPr>
      </xdr:nvSpPr>
      <xdr:spPr bwMode="auto">
        <a:xfrm>
          <a:off x="962025" y="12011025"/>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9</xdr:row>
      <xdr:rowOff>0</xdr:rowOff>
    </xdr:from>
    <xdr:to>
      <xdr:col>11</xdr:col>
      <xdr:colOff>0</xdr:colOff>
      <xdr:row>9</xdr:row>
      <xdr:rowOff>0</xdr:rowOff>
    </xdr:to>
    <xdr:sp macro="" textlink="">
      <xdr:nvSpPr>
        <xdr:cNvPr id="11278" name="Text Box 14"/>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11279" name="Rectangle 15"/>
        <xdr:cNvSpPr>
          <a:spLocks noChangeArrowheads="1"/>
        </xdr:cNvSpPr>
      </xdr:nvSpPr>
      <xdr:spPr bwMode="auto">
        <a:xfrm>
          <a:off x="1123950" y="295275"/>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0</xdr:colOff>
      <xdr:row>9</xdr:row>
      <xdr:rowOff>0</xdr:rowOff>
    </xdr:from>
    <xdr:to>
      <xdr:col>11</xdr:col>
      <xdr:colOff>0</xdr:colOff>
      <xdr:row>9</xdr:row>
      <xdr:rowOff>0</xdr:rowOff>
    </xdr:to>
    <xdr:sp macro="" textlink="">
      <xdr:nvSpPr>
        <xdr:cNvPr id="11280" name="Text Box 16"/>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xdr:row>
      <xdr:rowOff>0</xdr:rowOff>
    </xdr:from>
    <xdr:to>
      <xdr:col>11</xdr:col>
      <xdr:colOff>0</xdr:colOff>
      <xdr:row>9</xdr:row>
      <xdr:rowOff>0</xdr:rowOff>
    </xdr:to>
    <xdr:sp macro="" textlink="">
      <xdr:nvSpPr>
        <xdr:cNvPr id="11283" name="Text Box 19"/>
        <xdr:cNvSpPr txBox="1">
          <a:spLocks noChangeArrowheads="1"/>
        </xdr:cNvSpPr>
      </xdr:nvSpPr>
      <xdr:spPr bwMode="auto">
        <a:xfrm>
          <a:off x="962025" y="1714500"/>
          <a:ext cx="6934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71</xdr:row>
      <xdr:rowOff>0</xdr:rowOff>
    </xdr:from>
    <xdr:to>
      <xdr:col>12</xdr:col>
      <xdr:colOff>0</xdr:colOff>
      <xdr:row>71</xdr:row>
      <xdr:rowOff>0</xdr:rowOff>
    </xdr:to>
    <xdr:sp macro="" textlink="">
      <xdr:nvSpPr>
        <xdr:cNvPr id="8193" name="Text Box 1"/>
        <xdr:cNvSpPr txBox="1">
          <a:spLocks noChangeArrowheads="1"/>
        </xdr:cNvSpPr>
      </xdr:nvSpPr>
      <xdr:spPr bwMode="auto">
        <a:xfrm>
          <a:off x="971550" y="10648950"/>
          <a:ext cx="66103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Het betreft hier het totaal van de specificatie in de budgetteringsinformatie.</a:t>
          </a:r>
        </a:p>
        <a:p>
          <a:pPr algn="l" rtl="0">
            <a:defRPr sz="1000"/>
          </a:pPr>
          <a:r>
            <a:rPr lang="nl-NL" sz="800" b="0" i="0" u="none" strike="noStrike" baseline="0">
              <a:solidFill>
                <a:srgbClr val="000000"/>
              </a:solidFill>
              <a:latin typeface="Arial"/>
              <a:cs typeface="Arial"/>
            </a:rPr>
            <a:t>2) Het betreft hier het totaal van het codenummer op de kostenverzamelstaat.</a:t>
          </a:r>
        </a:p>
        <a:p>
          <a:pPr algn="l" rtl="0">
            <a:defRPr sz="1000"/>
          </a:pPr>
          <a:r>
            <a:rPr lang="nl-NL" sz="800" b="0" i="0" u="none" strike="noStrike" baseline="0">
              <a:solidFill>
                <a:srgbClr val="000000"/>
              </a:solidFill>
              <a:latin typeface="Arial"/>
              <a:cs typeface="Arial"/>
            </a:rPr>
            <a:t>3) Het betreft hier de som van code 600, 603 en 606 op pagina 1.</a:t>
          </a:r>
        </a:p>
        <a:p>
          <a:pPr algn="l" rtl="0">
            <a:defRPr sz="1000"/>
          </a:pPr>
          <a:r>
            <a:rPr lang="nl-NL" sz="800" b="0" i="0" u="none" strike="noStrike" baseline="0">
              <a:solidFill>
                <a:srgbClr val="000000"/>
              </a:solidFill>
              <a:latin typeface="Arial"/>
              <a:cs typeface="Arial"/>
            </a:rPr>
            <a:t>4) Het betreft hier de som van kosten academische, algemene en categorale ziekenhuizen (onderdeel van code 610) op pagina 10,</a:t>
          </a:r>
        </a:p>
        <a:p>
          <a:pPr algn="l" rtl="0">
            <a:defRPr sz="1000"/>
          </a:pPr>
          <a:r>
            <a:rPr lang="nl-NL" sz="800" b="0" i="0" u="none" strike="noStrike" baseline="0">
              <a:solidFill>
                <a:srgbClr val="000000"/>
              </a:solidFill>
              <a:latin typeface="Arial"/>
              <a:cs typeface="Arial"/>
            </a:rPr>
            <a:t>     exclusief bovenregionale toeslagen academische ziekenhuizen.</a:t>
          </a: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8204" name="Rectangle 12"/>
        <xdr:cNvSpPr>
          <a:spLocks noChangeArrowheads="1"/>
        </xdr:cNvSpPr>
      </xdr:nvSpPr>
      <xdr:spPr bwMode="auto">
        <a:xfrm>
          <a:off x="1133475" y="295275"/>
          <a:ext cx="800100" cy="180975"/>
        </a:xfrm>
        <a:prstGeom prst="rect">
          <a:avLst/>
        </a:prstGeom>
        <a:solidFill>
          <a:srgbClr val="777C00"/>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304800</xdr:colOff>
      <xdr:row>0</xdr:row>
      <xdr:rowOff>142875</xdr:rowOff>
    </xdr:from>
    <xdr:to>
      <xdr:col>2</xdr:col>
      <xdr:colOff>495300</xdr:colOff>
      <xdr:row>1</xdr:row>
      <xdr:rowOff>95250</xdr:rowOff>
    </xdr:to>
    <xdr:sp macro="[0]!Hoofdmenu" textlink="">
      <xdr:nvSpPr>
        <xdr:cNvPr id="2074" name="Rectangle 26"/>
        <xdr:cNvSpPr>
          <a:spLocks noChangeArrowheads="1"/>
        </xdr:cNvSpPr>
      </xdr:nvSpPr>
      <xdr:spPr bwMode="auto">
        <a:xfrm>
          <a:off x="838200" y="142875"/>
          <a:ext cx="800100" cy="180975"/>
        </a:xfrm>
        <a:prstGeom prst="rect">
          <a:avLst/>
        </a:prstGeom>
        <a:solidFill>
          <a:srgbClr val="777C00"/>
        </a:solidFill>
        <a:ln w="9525">
          <a:solidFill>
            <a:srgbClr val="FFFFFF"/>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1</xdr:col>
      <xdr:colOff>9525</xdr:colOff>
      <xdr:row>4</xdr:row>
      <xdr:rowOff>28575</xdr:rowOff>
    </xdr:from>
    <xdr:to>
      <xdr:col>11</xdr:col>
      <xdr:colOff>504825</xdr:colOff>
      <xdr:row>44</xdr:row>
      <xdr:rowOff>142875</xdr:rowOff>
    </xdr:to>
    <xdr:sp macro="" textlink="">
      <xdr:nvSpPr>
        <xdr:cNvPr id="2076" name="Text Box 28"/>
        <xdr:cNvSpPr txBox="1">
          <a:spLocks noChangeArrowheads="1"/>
        </xdr:cNvSpPr>
      </xdr:nvSpPr>
      <xdr:spPr bwMode="auto">
        <a:xfrm>
          <a:off x="542925" y="809625"/>
          <a:ext cx="6591300" cy="6591300"/>
        </a:xfrm>
        <a:prstGeom prst="rect">
          <a:avLst/>
        </a:prstGeom>
        <a:solidFill>
          <a:srgbClr val="E4E5CC"/>
        </a:solidFill>
        <a:ln>
          <a:noFill/>
        </a:ln>
        <a:extLst/>
      </xdr:spPr>
      <xdr:txBody>
        <a:bodyPr vertOverflow="clip" wrap="square" lIns="36576" tIns="18288" rIns="0" bIns="0" anchor="t" upright="1"/>
        <a:lstStyle/>
        <a:p>
          <a:pPr algn="l" rtl="0">
            <a:defRPr sz="1000"/>
          </a:pPr>
          <a:r>
            <a:rPr lang="nl-NL" sz="900" b="1" i="0" u="none" strike="noStrike" baseline="0">
              <a:solidFill>
                <a:srgbClr val="000000"/>
              </a:solidFill>
              <a:latin typeface="Verdana"/>
              <a:ea typeface="Verdana"/>
              <a:cs typeface="Verdana"/>
            </a:rPr>
            <a:t>Informatie</a:t>
          </a: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De aanlevering van gegevens van zorgverzekeraars aan Zorginstituut Nederland vindt plaats met behulp van Excel. Het voorgedefinieerde format bestaat uit een werkmap met diverse werkbladen. In de werkmap zijn macro's en hyperlinks opgenomen voor de navigatie en voor het maken van afdrukken. Verder is de werkmap beveiligd om daarmee het invullen van de velden te vereenvoudigen. Het format is gebaseerd op de informatie uit het 'Handboek informatie Zorgverzekeringswet'. </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1" i="0" u="none" strike="noStrike" baseline="0">
              <a:solidFill>
                <a:srgbClr val="000000"/>
              </a:solidFill>
              <a:latin typeface="Verdana"/>
              <a:ea typeface="Verdana"/>
              <a:cs typeface="Verdana"/>
            </a:rPr>
            <a:t>Handleiding</a:t>
          </a: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Voor een uitgebreide toelichting over het gebruik van het format kunt u de afzonderlijke "Handleiding Excelformats" raadplegen.</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1" i="0" u="none" strike="noStrike" baseline="0">
              <a:solidFill>
                <a:srgbClr val="000000"/>
              </a:solidFill>
              <a:latin typeface="Verdana"/>
              <a:ea typeface="Verdana"/>
              <a:cs typeface="Verdana"/>
            </a:rPr>
            <a:t>Aandachtspunten</a:t>
          </a: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In het document dient u gehele waarden in te vullen. Als de waarde onbekend is, dan verzoeken wij u niets in te vullen. Als de waarde nul is, dan verzoeken wij u een 0 in te vullen. U dient de bedragen </a:t>
          </a:r>
          <a:r>
            <a:rPr lang="nl-NL" sz="900" b="1" i="0" u="none" strike="noStrike" baseline="0">
              <a:solidFill>
                <a:srgbClr val="000000"/>
              </a:solidFill>
              <a:latin typeface="Verdana"/>
              <a:ea typeface="Verdana"/>
              <a:cs typeface="Verdana"/>
            </a:rPr>
            <a:t>in hele euro's</a:t>
          </a:r>
          <a:r>
            <a:rPr lang="nl-NL" sz="900" b="0" i="0" u="none" strike="noStrike" baseline="0">
              <a:solidFill>
                <a:srgbClr val="000000"/>
              </a:solidFill>
              <a:latin typeface="Verdana"/>
              <a:ea typeface="Verdana"/>
              <a:cs typeface="Verdana"/>
            </a:rPr>
            <a:t> in te vullen.</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Indien u gegevens in de velden kopieert, dient u gebruik te maken van de Excelfunctie 'Plakken waarden'. Daarmee voorkomt u dat eventuele formules, koppelingen en celeigenschappen worden meegekopieerd.</a:t>
          </a:r>
        </a:p>
        <a:p>
          <a:pPr algn="l" rtl="0">
            <a:defRPr sz="1000"/>
          </a:pPr>
          <a:r>
            <a:rPr lang="nl-NL" sz="900" b="0" i="0" u="none" strike="noStrike" baseline="0">
              <a:solidFill>
                <a:srgbClr val="000000"/>
              </a:solidFill>
              <a:latin typeface="Verdana"/>
              <a:ea typeface="Verdana"/>
              <a:cs typeface="Verdana"/>
            </a:rPr>
            <a:t>Vermijd in alle gevallen het verslepen van cellen, omdat daarmee koppelingen die voor u niet zichtbaar zijn, gaan verschuiven. Als onverhoopt niet op correcte wijze van de kopieer- en plakfunctie gebruik wordt gemaakt, kunnen wij de kwartaalstaat niet verwerken en zijn wij genoodzaakt deze naar u terug te sturen voor correctie.</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Eventuele verschillen die in het controle-overzicht zichtbaar worden, kunt u toelichten op het werkblad Mededelingen. Geef hier ook een toelichting als u bepaalde specificaties niet heeft ingevuld.</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1" i="0" u="none" strike="noStrike" baseline="0">
              <a:solidFill>
                <a:srgbClr val="000000"/>
              </a:solidFill>
              <a:latin typeface="Verdana"/>
              <a:ea typeface="Verdana"/>
              <a:cs typeface="Verdana"/>
            </a:rPr>
            <a:t>Inlichtingen</a:t>
          </a:r>
        </a:p>
        <a:p>
          <a:pPr algn="l" rtl="0">
            <a:defRPr sz="1000"/>
          </a:pPr>
          <a:endParaRPr lang="nl-NL" sz="900" b="1" i="0" u="none" strike="noStrike" baseline="0">
            <a:solidFill>
              <a:srgbClr val="000000"/>
            </a:solidFill>
            <a:latin typeface="Verdana"/>
            <a:ea typeface="Verdana"/>
            <a:cs typeface="Verdana"/>
          </a:endParaRPr>
        </a:p>
        <a:p>
          <a:pPr algn="l" rtl="0">
            <a:defRPr sz="1000"/>
          </a:pPr>
          <a:r>
            <a:rPr lang="nl-NL" sz="900" b="1" i="0" u="none" strike="noStrike" baseline="0">
              <a:solidFill>
                <a:srgbClr val="000000"/>
              </a:solidFill>
              <a:latin typeface="Verdana"/>
              <a:ea typeface="Verdana"/>
              <a:cs typeface="Verdana"/>
            </a:rPr>
            <a:t>Met inhoudelijke en  technische vragen over dit format kunt u zich wenden tot:</a:t>
          </a: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e-mail: </a:t>
          </a:r>
          <a:r>
            <a:rPr lang="nl-NL" sz="900" b="1" i="1" u="none" strike="noStrike" baseline="0">
              <a:solidFill>
                <a:srgbClr val="000000"/>
              </a:solidFill>
              <a:latin typeface="Verdana"/>
              <a:ea typeface="Verdana"/>
              <a:cs typeface="Verdana"/>
            </a:rPr>
            <a:t>verslagdocumenten@zinl.nl</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1" i="0" u="none" strike="noStrike" baseline="0">
              <a:solidFill>
                <a:srgbClr val="000000"/>
              </a:solidFill>
              <a:latin typeface="Verdana"/>
              <a:ea typeface="Verdana"/>
              <a:cs typeface="Verdana"/>
            </a:rPr>
            <a:t>Opsturen van de kwartaalstaat</a:t>
          </a: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De kwartaalstaat moet </a:t>
          </a:r>
          <a:r>
            <a:rPr lang="nl-NL" sz="900" b="1" i="0" u="none" strike="noStrike" baseline="0">
              <a:solidFill>
                <a:srgbClr val="000000"/>
              </a:solidFill>
              <a:latin typeface="Verdana"/>
              <a:ea typeface="Verdana"/>
              <a:cs typeface="Verdana"/>
            </a:rPr>
            <a:t>uiterlijk op 28 januari 2023</a:t>
          </a:r>
          <a:r>
            <a:rPr lang="nl-NL" sz="900" b="0" i="0" u="none" strike="noStrike" baseline="0">
              <a:solidFill>
                <a:srgbClr val="000000"/>
              </a:solidFill>
              <a:latin typeface="Verdana"/>
              <a:ea typeface="Verdana"/>
              <a:cs typeface="Verdana"/>
            </a:rPr>
            <a:t> door Zorginstituut Nederland zijn ontvangen. Aanlevering op papier is niet nodig. U kunt ermee volstaan het ingevulde format te e-mailen naar         </a:t>
          </a:r>
          <a:r>
            <a:rPr lang="nl-NL" sz="900" b="1" i="0" u="none" strike="noStrike" baseline="0">
              <a:solidFill>
                <a:srgbClr val="000000"/>
              </a:solidFill>
              <a:latin typeface="Verdana"/>
              <a:ea typeface="Verdana"/>
              <a:cs typeface="Verdana"/>
            </a:rPr>
            <a:t>verslagdocumenten@zinl.nl. </a:t>
          </a:r>
        </a:p>
        <a:p>
          <a:pPr algn="l" rtl="0">
            <a:defRPr sz="1000"/>
          </a:pPr>
          <a:endParaRPr lang="nl-NL" sz="900" b="0" i="0" u="none" strike="noStrike" baseline="0">
            <a:solidFill>
              <a:srgbClr val="000000"/>
            </a:solidFill>
            <a:latin typeface="Verdana"/>
            <a:ea typeface="Verdana"/>
            <a:cs typeface="Verdana"/>
          </a:endParaRPr>
        </a:p>
        <a:p>
          <a:pPr algn="l" rtl="0">
            <a:defRPr sz="1000"/>
          </a:pPr>
          <a:r>
            <a:rPr lang="nl-NL" sz="900" b="0" i="0" u="none" strike="noStrike" baseline="0">
              <a:solidFill>
                <a:srgbClr val="000000"/>
              </a:solidFill>
              <a:latin typeface="Verdana"/>
              <a:ea typeface="Verdana"/>
              <a:cs typeface="Verdana"/>
            </a:rPr>
            <a:t>Het Zorginstituut biedt u ook de mogelijkheid het Excelbestand aan te bieden via de secure e-mailtoepassing Cryptshare. Indien u daarvan gebruik wilt maken, neemt u dan contact op via </a:t>
          </a:r>
          <a:r>
            <a:rPr lang="nl-NL" sz="900" b="1" i="1" u="none" strike="noStrike" baseline="0">
              <a:solidFill>
                <a:srgbClr val="000000"/>
              </a:solidFill>
              <a:latin typeface="Verdana"/>
              <a:ea typeface="Verdana"/>
              <a:cs typeface="Verdana"/>
            </a:rPr>
            <a:t>verslagdocumenten@zinl.nl</a:t>
          </a:r>
          <a:r>
            <a:rPr lang="nl-NL" sz="900" b="0" i="0" u="none" strike="noStrike" baseline="0">
              <a:solidFill>
                <a:srgbClr val="000000"/>
              </a:solidFill>
              <a:latin typeface="Verdana"/>
              <a:ea typeface="Verdana"/>
              <a:cs typeface="Verdana"/>
            </a:rPr>
            <a:t>.</a:t>
          </a:r>
        </a:p>
        <a:p>
          <a:pPr algn="l" rtl="0">
            <a:defRPr sz="1000"/>
          </a:pPr>
          <a:endParaRPr lang="nl-NL" sz="900" b="0" i="0" u="none" strike="noStrike" baseline="0">
            <a:solidFill>
              <a:srgbClr val="000000"/>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171450</xdr:colOff>
      <xdr:row>1</xdr:row>
      <xdr:rowOff>28575</xdr:rowOff>
    </xdr:from>
    <xdr:to>
      <xdr:col>3</xdr:col>
      <xdr:colOff>971550</xdr:colOff>
      <xdr:row>2</xdr:row>
      <xdr:rowOff>47625</xdr:rowOff>
    </xdr:to>
    <xdr:sp macro="[0]!Hoofdmenu" textlink="">
      <xdr:nvSpPr>
        <xdr:cNvPr id="4100" name="Rectangle 4"/>
        <xdr:cNvSpPr>
          <a:spLocks noChangeArrowheads="1"/>
        </xdr:cNvSpPr>
      </xdr:nvSpPr>
      <xdr:spPr bwMode="auto">
        <a:xfrm>
          <a:off x="1047750" y="190500"/>
          <a:ext cx="800100" cy="180975"/>
        </a:xfrm>
        <a:prstGeom prst="rect">
          <a:avLst/>
        </a:prstGeom>
        <a:solidFill>
          <a:srgbClr val="777C00"/>
        </a:solidFill>
        <a:ln>
          <a:noFill/>
        </a:ln>
        <a:extLst/>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647700</xdr:colOff>
      <xdr:row>6</xdr:row>
      <xdr:rowOff>47625</xdr:rowOff>
    </xdr:from>
    <xdr:to>
      <xdr:col>10</xdr:col>
      <xdr:colOff>742950</xdr:colOff>
      <xdr:row>10</xdr:row>
      <xdr:rowOff>28575</xdr:rowOff>
    </xdr:to>
    <xdr:pic>
      <xdr:nvPicPr>
        <xdr:cNvPr id="4098" name="Picture 13" descr="ZorgInstituutNederland"/>
        <xdr:cNvPicPr>
          <a:picLocks noChangeAspect="1" noChangeArrowheads="1"/>
        </xdr:cNvPicPr>
      </xdr:nvPicPr>
      <xdr:blipFill>
        <a:blip xmlns:r="http://schemas.openxmlformats.org/officeDocument/2006/relationships" r:embed="rId1" cstate="print"/>
        <a:srcRect/>
        <a:stretch>
          <a:fillRect/>
        </a:stretch>
      </xdr:blipFill>
      <xdr:spPr bwMode="auto">
        <a:xfrm>
          <a:off x="1524000" y="1076325"/>
          <a:ext cx="4933950" cy="8953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50</xdr:row>
      <xdr:rowOff>0</xdr:rowOff>
    </xdr:from>
    <xdr:to>
      <xdr:col>10</xdr:col>
      <xdr:colOff>0</xdr:colOff>
      <xdr:row>50</xdr:row>
      <xdr:rowOff>0</xdr:rowOff>
    </xdr:to>
    <xdr:sp macro="" textlink="">
      <xdr:nvSpPr>
        <xdr:cNvPr id="12289" name="Text Box 1"/>
        <xdr:cNvSpPr txBox="1">
          <a:spLocks noChangeArrowheads="1"/>
        </xdr:cNvSpPr>
      </xdr:nvSpPr>
      <xdr:spPr bwMode="auto">
        <a:xfrm>
          <a:off x="952500" y="11020425"/>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290" name="Text Box 2"/>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291" name="Text Box 3"/>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292" name="Text Box 4"/>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50</xdr:row>
      <xdr:rowOff>0</xdr:rowOff>
    </xdr:from>
    <xdr:to>
      <xdr:col>10</xdr:col>
      <xdr:colOff>0</xdr:colOff>
      <xdr:row>50</xdr:row>
      <xdr:rowOff>0</xdr:rowOff>
    </xdr:to>
    <xdr:sp macro="" textlink="">
      <xdr:nvSpPr>
        <xdr:cNvPr id="12293" name="Text Box 5"/>
        <xdr:cNvSpPr txBox="1">
          <a:spLocks noChangeArrowheads="1"/>
        </xdr:cNvSpPr>
      </xdr:nvSpPr>
      <xdr:spPr bwMode="auto">
        <a:xfrm>
          <a:off x="952500" y="11020425"/>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294" name="Text Box 6"/>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295" name="Text Box 7"/>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50</xdr:row>
      <xdr:rowOff>0</xdr:rowOff>
    </xdr:from>
    <xdr:to>
      <xdr:col>10</xdr:col>
      <xdr:colOff>0</xdr:colOff>
      <xdr:row>50</xdr:row>
      <xdr:rowOff>0</xdr:rowOff>
    </xdr:to>
    <xdr:sp macro="" textlink="">
      <xdr:nvSpPr>
        <xdr:cNvPr id="12296" name="Text Box 8"/>
        <xdr:cNvSpPr txBox="1">
          <a:spLocks noChangeArrowheads="1"/>
        </xdr:cNvSpPr>
      </xdr:nvSpPr>
      <xdr:spPr bwMode="auto">
        <a:xfrm>
          <a:off x="952500" y="11020425"/>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297" name="Text Box 9"/>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298" name="Text Box 10"/>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50</xdr:row>
      <xdr:rowOff>0</xdr:rowOff>
    </xdr:from>
    <xdr:to>
      <xdr:col>10</xdr:col>
      <xdr:colOff>0</xdr:colOff>
      <xdr:row>50</xdr:row>
      <xdr:rowOff>0</xdr:rowOff>
    </xdr:to>
    <xdr:sp macro="" textlink="">
      <xdr:nvSpPr>
        <xdr:cNvPr id="12299" name="Text Box 11"/>
        <xdr:cNvSpPr txBox="1">
          <a:spLocks noChangeArrowheads="1"/>
        </xdr:cNvSpPr>
      </xdr:nvSpPr>
      <xdr:spPr bwMode="auto">
        <a:xfrm>
          <a:off x="952500" y="11020425"/>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300" name="Text Box 12"/>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12</xdr:col>
      <xdr:colOff>0</xdr:colOff>
      <xdr:row>50</xdr:row>
      <xdr:rowOff>0</xdr:rowOff>
    </xdr:to>
    <xdr:sp macro="" textlink="">
      <xdr:nvSpPr>
        <xdr:cNvPr id="12301" name="Text Box 13"/>
        <xdr:cNvSpPr txBox="1">
          <a:spLocks noChangeArrowheads="1"/>
        </xdr:cNvSpPr>
      </xdr:nvSpPr>
      <xdr:spPr bwMode="auto">
        <a:xfrm>
          <a:off x="962025" y="11020425"/>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2" name="Text Box 14"/>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12303" name="Rectangle 15"/>
        <xdr:cNvSpPr>
          <a:spLocks noChangeArrowheads="1"/>
        </xdr:cNvSpPr>
      </xdr:nvSpPr>
      <xdr:spPr bwMode="auto">
        <a:xfrm>
          <a:off x="1123950" y="295275"/>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4" name="Text Box 16"/>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5" name="Text Box 17"/>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6" name="Text Box 18"/>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7" name="Text Box 19"/>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8" name="Text Box 20"/>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09" name="Text Box 21"/>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50</xdr:row>
      <xdr:rowOff>0</xdr:rowOff>
    </xdr:from>
    <xdr:to>
      <xdr:col>11</xdr:col>
      <xdr:colOff>209550</xdr:colOff>
      <xdr:row>50</xdr:row>
      <xdr:rowOff>0</xdr:rowOff>
    </xdr:to>
    <xdr:sp macro="" textlink="">
      <xdr:nvSpPr>
        <xdr:cNvPr id="12310" name="Text Box 22"/>
        <xdr:cNvSpPr txBox="1">
          <a:spLocks noChangeArrowheads="1"/>
        </xdr:cNvSpPr>
      </xdr:nvSpPr>
      <xdr:spPr bwMode="auto">
        <a:xfrm>
          <a:off x="962025" y="1102042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38100</xdr:colOff>
      <xdr:row>8</xdr:row>
      <xdr:rowOff>76200</xdr:rowOff>
    </xdr:from>
    <xdr:to>
      <xdr:col>11</xdr:col>
      <xdr:colOff>857250</xdr:colOff>
      <xdr:row>47</xdr:row>
      <xdr:rowOff>219075</xdr:rowOff>
    </xdr:to>
    <xdr:sp macro="" textlink="" fLocksText="0">
      <xdr:nvSpPr>
        <xdr:cNvPr id="5143" name="Text Box 23"/>
        <xdr:cNvSpPr txBox="1">
          <a:spLocks noChangeArrowheads="1"/>
        </xdr:cNvSpPr>
      </xdr:nvSpPr>
      <xdr:spPr bwMode="auto">
        <a:xfrm>
          <a:off x="1000125" y="1562100"/>
          <a:ext cx="7753350" cy="9058275"/>
        </a:xfrm>
        <a:prstGeom prst="rect">
          <a:avLst/>
        </a:prstGeom>
        <a:solidFill>
          <a:srgbClr val="FFFFFF"/>
        </a:solidFill>
        <a:ln w="9525" algn="ctr">
          <a:solidFill>
            <a:srgbClr val="000000"/>
          </a:solidFill>
          <a:miter lim="800000"/>
          <a:headEnd/>
          <a:tailEnd/>
        </a:ln>
      </xdr:spPr>
      <xdr:txBody>
        <a:bodyPr/>
        <a:lstStyle/>
        <a:p>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304800</xdr:colOff>
      <xdr:row>0</xdr:row>
      <xdr:rowOff>152400</xdr:rowOff>
    </xdr:from>
    <xdr:to>
      <xdr:col>1</xdr:col>
      <xdr:colOff>1104900</xdr:colOff>
      <xdr:row>1</xdr:row>
      <xdr:rowOff>104775</xdr:rowOff>
    </xdr:to>
    <xdr:sp macro="[0]!Hoofdmenu" textlink="">
      <xdr:nvSpPr>
        <xdr:cNvPr id="3074" name="Rectangle 2"/>
        <xdr:cNvSpPr>
          <a:spLocks noChangeArrowheads="1"/>
        </xdr:cNvSpPr>
      </xdr:nvSpPr>
      <xdr:spPr bwMode="auto">
        <a:xfrm>
          <a:off x="466725" y="152400"/>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161925</xdr:colOff>
      <xdr:row>1</xdr:row>
      <xdr:rowOff>133350</xdr:rowOff>
    </xdr:from>
    <xdr:to>
      <xdr:col>3</xdr:col>
      <xdr:colOff>962025</xdr:colOff>
      <xdr:row>2</xdr:row>
      <xdr:rowOff>152400</xdr:rowOff>
    </xdr:to>
    <xdr:sp macro="[0]!Hoofdmenu" textlink="">
      <xdr:nvSpPr>
        <xdr:cNvPr id="2" name="Rectangle 71"/>
        <xdr:cNvSpPr>
          <a:spLocks noChangeArrowheads="1"/>
        </xdr:cNvSpPr>
      </xdr:nvSpPr>
      <xdr:spPr bwMode="auto">
        <a:xfrm>
          <a:off x="1133475" y="295275"/>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4" name="Rectangle 71"/>
        <xdr:cNvSpPr>
          <a:spLocks noChangeArrowheads="1"/>
        </xdr:cNvSpPr>
      </xdr:nvSpPr>
      <xdr:spPr bwMode="auto">
        <a:xfrm>
          <a:off x="1133475" y="295275"/>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10</xdr:col>
      <xdr:colOff>9525</xdr:colOff>
      <xdr:row>0</xdr:row>
      <xdr:rowOff>0</xdr:rowOff>
    </xdr:to>
    <xdr:sp macro="" textlink="">
      <xdr:nvSpPr>
        <xdr:cNvPr id="10244" name="Text Box 4"/>
        <xdr:cNvSpPr txBox="1">
          <a:spLocks noChangeArrowheads="1"/>
        </xdr:cNvSpPr>
      </xdr:nvSpPr>
      <xdr:spPr bwMode="auto">
        <a:xfrm>
          <a:off x="971550" y="0"/>
          <a:ext cx="50006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10</xdr:col>
      <xdr:colOff>9525</xdr:colOff>
      <xdr:row>0</xdr:row>
      <xdr:rowOff>0</xdr:rowOff>
    </xdr:to>
    <xdr:sp macro="" textlink="">
      <xdr:nvSpPr>
        <xdr:cNvPr id="10245" name="Text Box 5"/>
        <xdr:cNvSpPr txBox="1">
          <a:spLocks noChangeArrowheads="1"/>
        </xdr:cNvSpPr>
      </xdr:nvSpPr>
      <xdr:spPr bwMode="auto">
        <a:xfrm>
          <a:off x="971550" y="0"/>
          <a:ext cx="50006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10246" name="Text Box 6"/>
        <xdr:cNvSpPr txBox="1">
          <a:spLocks noChangeArrowheads="1"/>
        </xdr:cNvSpPr>
      </xdr:nvSpPr>
      <xdr:spPr bwMode="auto">
        <a:xfrm>
          <a:off x="971550" y="0"/>
          <a:ext cx="49911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10247" name="Text Box 7"/>
        <xdr:cNvSpPr txBox="1">
          <a:spLocks noChangeArrowheads="1"/>
        </xdr:cNvSpPr>
      </xdr:nvSpPr>
      <xdr:spPr bwMode="auto">
        <a:xfrm>
          <a:off x="971550" y="0"/>
          <a:ext cx="49911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3</xdr:col>
      <xdr:colOff>0</xdr:colOff>
      <xdr:row>0</xdr:row>
      <xdr:rowOff>0</xdr:rowOff>
    </xdr:from>
    <xdr:to>
      <xdr:col>11</xdr:col>
      <xdr:colOff>495300</xdr:colOff>
      <xdr:row>0</xdr:row>
      <xdr:rowOff>0</xdr:rowOff>
    </xdr:to>
    <xdr:sp macro="" textlink="">
      <xdr:nvSpPr>
        <xdr:cNvPr id="10248" name="Text Box 8"/>
        <xdr:cNvSpPr txBox="1">
          <a:spLocks noChangeArrowheads="1"/>
        </xdr:cNvSpPr>
      </xdr:nvSpPr>
      <xdr:spPr bwMode="auto">
        <a:xfrm>
          <a:off x="971550" y="0"/>
          <a:ext cx="63722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0</xdr:row>
      <xdr:rowOff>0</xdr:rowOff>
    </xdr:from>
    <xdr:to>
      <xdr:col>11</xdr:col>
      <xdr:colOff>447675</xdr:colOff>
      <xdr:row>0</xdr:row>
      <xdr:rowOff>0</xdr:rowOff>
    </xdr:to>
    <xdr:sp macro="" textlink="">
      <xdr:nvSpPr>
        <xdr:cNvPr id="10249" name="Text Box 9"/>
        <xdr:cNvSpPr txBox="1">
          <a:spLocks noChangeArrowheads="1"/>
        </xdr:cNvSpPr>
      </xdr:nvSpPr>
      <xdr:spPr bwMode="auto">
        <a:xfrm>
          <a:off x="971550" y="0"/>
          <a:ext cx="63246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Dit betreft een </a:t>
          </a:r>
          <a:r>
            <a:rPr lang="nl-NL" sz="800" b="0" i="0" u="sng" strike="noStrike" baseline="0">
              <a:solidFill>
                <a:srgbClr val="000000"/>
              </a:solidFill>
              <a:latin typeface="Arial"/>
              <a:cs typeface="Arial"/>
            </a:rPr>
            <a:t>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(op basis van sluittarieven) over 2003 inclusief balanspost vermenigvuldigd met definitieve variabele</a:t>
          </a:r>
        </a:p>
        <a:p>
          <a:pPr algn="l" rtl="0">
            <a:defRPr sz="1000"/>
          </a:pPr>
          <a:r>
            <a:rPr lang="nl-NL" sz="800" b="0" i="0" u="none" strike="noStrike" baseline="0">
              <a:solidFill>
                <a:srgbClr val="000000"/>
              </a:solidFill>
              <a:latin typeface="Arial"/>
              <a:cs typeface="Arial"/>
            </a:rPr>
            <a:t>   verpleegtarief (ontvangt u zo spoedig mogelijk).</a:t>
          </a:r>
        </a:p>
      </xdr:txBody>
    </xdr:sp>
    <xdr:clientData/>
  </xdr:twoCellAnchor>
  <xdr:twoCellAnchor>
    <xdr:from>
      <xdr:col>3</xdr:col>
      <xdr:colOff>0</xdr:colOff>
      <xdr:row>0</xdr:row>
      <xdr:rowOff>0</xdr:rowOff>
    </xdr:from>
    <xdr:to>
      <xdr:col>11</xdr:col>
      <xdr:colOff>447675</xdr:colOff>
      <xdr:row>0</xdr:row>
      <xdr:rowOff>0</xdr:rowOff>
    </xdr:to>
    <xdr:sp macro="" textlink="">
      <xdr:nvSpPr>
        <xdr:cNvPr id="10250" name="Text Box 10"/>
        <xdr:cNvSpPr txBox="1">
          <a:spLocks noChangeArrowheads="1"/>
        </xdr:cNvSpPr>
      </xdr:nvSpPr>
      <xdr:spPr bwMode="auto">
        <a:xfrm>
          <a:off x="971550" y="0"/>
          <a:ext cx="63246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Uitgangspunt zijn in principe de kostenrubrieken van de jaarstaat. U specificeert de kosten zo goed mogelijk per rubriek.</a:t>
          </a:r>
        </a:p>
        <a:p>
          <a:pPr algn="l" rtl="0">
            <a:defRPr sz="1000"/>
          </a:pPr>
          <a:r>
            <a:rPr lang="nl-NL" sz="800" b="0" i="0" u="none" strike="noStrike" baseline="0">
              <a:solidFill>
                <a:srgbClr val="000000"/>
              </a:solidFill>
              <a:latin typeface="Arial"/>
              <a:cs typeface="Arial"/>
            </a:rPr>
            <a:t>2) Uitgangspunt zijn de productie-indicatoren volgens de Nederlandse situatie. u specificeert de aantallen voor zover mogelijk en</a:t>
          </a:r>
        </a:p>
        <a:p>
          <a:pPr algn="l" rtl="0">
            <a:defRPr sz="1000"/>
          </a:pPr>
          <a:r>
            <a:rPr lang="nl-NL" sz="800" b="0" i="0" u="none" strike="noStrike" baseline="0">
              <a:solidFill>
                <a:srgbClr val="000000"/>
              </a:solidFill>
              <a:latin typeface="Arial"/>
              <a:cs typeface="Arial"/>
            </a:rPr>
            <a:t>     van toepassing.</a:t>
          </a:r>
        </a:p>
      </xdr:txBody>
    </xdr:sp>
    <xdr:clientData/>
  </xdr:twoCellAnchor>
  <xdr:twoCellAnchor>
    <xdr:from>
      <xdr:col>3</xdr:col>
      <xdr:colOff>0</xdr:colOff>
      <xdr:row>0</xdr:row>
      <xdr:rowOff>0</xdr:rowOff>
    </xdr:from>
    <xdr:to>
      <xdr:col>11</xdr:col>
      <xdr:colOff>447675</xdr:colOff>
      <xdr:row>0</xdr:row>
      <xdr:rowOff>0</xdr:rowOff>
    </xdr:to>
    <xdr:sp macro="" textlink="">
      <xdr:nvSpPr>
        <xdr:cNvPr id="10251" name="Text Box 11"/>
        <xdr:cNvSpPr txBox="1">
          <a:spLocks noChangeArrowheads="1"/>
        </xdr:cNvSpPr>
      </xdr:nvSpPr>
      <xdr:spPr bwMode="auto">
        <a:xfrm>
          <a:off x="971550" y="0"/>
          <a:ext cx="63246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Uitgangspunt zijn in principe de kostenrubrieken van de jaarstaat. U specificeert de kosten zo goed mogelijk per rubriek.</a:t>
          </a:r>
        </a:p>
        <a:p>
          <a:pPr algn="l" rtl="0">
            <a:defRPr sz="1000"/>
          </a:pPr>
          <a:r>
            <a:rPr lang="nl-NL" sz="800" b="0" i="0" u="none" strike="noStrike" baseline="0">
              <a:solidFill>
                <a:srgbClr val="000000"/>
              </a:solidFill>
              <a:latin typeface="Arial"/>
              <a:cs typeface="Arial"/>
            </a:rPr>
            <a:t>2) Uitgangspunt zijn de productie-indicatoren volgens de Nederlandse situatie. u specificeert de aantallen voor zover mogelijk en</a:t>
          </a:r>
        </a:p>
        <a:p>
          <a:pPr algn="l" rtl="0">
            <a:defRPr sz="1000"/>
          </a:pPr>
          <a:r>
            <a:rPr lang="nl-NL" sz="800" b="0" i="0" u="none" strike="noStrike" baseline="0">
              <a:solidFill>
                <a:srgbClr val="000000"/>
              </a:solidFill>
              <a:latin typeface="Arial"/>
              <a:cs typeface="Arial"/>
            </a:rPr>
            <a:t>     van toepassing.</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10252" name="Text Box 12"/>
        <xdr:cNvSpPr txBox="1">
          <a:spLocks noChangeArrowheads="1"/>
        </xdr:cNvSpPr>
      </xdr:nvSpPr>
      <xdr:spPr bwMode="auto">
        <a:xfrm>
          <a:off x="971550" y="0"/>
          <a:ext cx="49911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a:t>
          </a:r>
        </a:p>
        <a:p>
          <a:pPr algn="l" rtl="0">
            <a:defRPr sz="1000"/>
          </a:pPr>
          <a:r>
            <a:rPr lang="nl-NL" sz="800" b="0" i="0" u="none" strike="noStrike" baseline="0">
              <a:solidFill>
                <a:srgbClr val="000000"/>
              </a:solidFill>
              <a:latin typeface="Arial"/>
              <a:cs typeface="Arial"/>
            </a:rPr>
            <a:t>    dienen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op pagina 1. </a:t>
          </a: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10253" name="Text Box 13"/>
        <xdr:cNvSpPr txBox="1">
          <a:spLocks noChangeArrowheads="1"/>
        </xdr:cNvSpPr>
      </xdr:nvSpPr>
      <xdr:spPr bwMode="auto">
        <a:xfrm>
          <a:off x="1085850" y="0"/>
          <a:ext cx="66484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5</xdr:col>
      <xdr:colOff>200025</xdr:colOff>
      <xdr:row>0</xdr:row>
      <xdr:rowOff>0</xdr:rowOff>
    </xdr:from>
    <xdr:to>
      <xdr:col>6</xdr:col>
      <xdr:colOff>485775</xdr:colOff>
      <xdr:row>0</xdr:row>
      <xdr:rowOff>0</xdr:rowOff>
    </xdr:to>
    <xdr:sp macro="[0]!Omhoog" textlink="">
      <xdr:nvSpPr>
        <xdr:cNvPr id="10254" name="Rectangle 14"/>
        <xdr:cNvSpPr>
          <a:spLocks noChangeArrowheads="1"/>
        </xdr:cNvSpPr>
      </xdr:nvSpPr>
      <xdr:spPr bwMode="auto">
        <a:xfrm>
          <a:off x="3248025" y="0"/>
          <a:ext cx="581025" cy="0"/>
        </a:xfrm>
        <a:prstGeom prst="rect">
          <a:avLst/>
        </a:prstGeom>
        <a:solidFill>
          <a:srgbClr val="929633"/>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Omhoog</a:t>
          </a:r>
        </a:p>
      </xdr:txBody>
    </xdr:sp>
    <xdr:clientData/>
  </xdr:twoCellAnchor>
  <xdr:twoCellAnchor>
    <xdr:from>
      <xdr:col>5</xdr:col>
      <xdr:colOff>200025</xdr:colOff>
      <xdr:row>0</xdr:row>
      <xdr:rowOff>0</xdr:rowOff>
    </xdr:from>
    <xdr:to>
      <xdr:col>6</xdr:col>
      <xdr:colOff>485775</xdr:colOff>
      <xdr:row>0</xdr:row>
      <xdr:rowOff>0</xdr:rowOff>
    </xdr:to>
    <xdr:sp macro="[0]!Omlaag" textlink="">
      <xdr:nvSpPr>
        <xdr:cNvPr id="10255" name="Rectangle 15"/>
        <xdr:cNvSpPr>
          <a:spLocks noChangeArrowheads="1"/>
        </xdr:cNvSpPr>
      </xdr:nvSpPr>
      <xdr:spPr bwMode="auto">
        <a:xfrm>
          <a:off x="3248025" y="0"/>
          <a:ext cx="581025" cy="0"/>
        </a:xfrm>
        <a:prstGeom prst="rect">
          <a:avLst/>
        </a:prstGeom>
        <a:solidFill>
          <a:srgbClr val="929633"/>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Omlaag           Omlaag</a:t>
          </a:r>
        </a:p>
      </xdr:txBody>
    </xdr:sp>
    <xdr:clientData/>
  </xdr:twoCellAnchor>
  <xdr:twoCellAnchor>
    <xdr:from>
      <xdr:col>6</xdr:col>
      <xdr:colOff>609600</xdr:colOff>
      <xdr:row>0</xdr:row>
      <xdr:rowOff>0</xdr:rowOff>
    </xdr:from>
    <xdr:to>
      <xdr:col>8</xdr:col>
      <xdr:colOff>285750</xdr:colOff>
      <xdr:row>0</xdr:row>
      <xdr:rowOff>0</xdr:rowOff>
    </xdr:to>
    <xdr:sp macro="[0]!print_pagina_spec_informatie_a" textlink="">
      <xdr:nvSpPr>
        <xdr:cNvPr id="10256" name="Rectangle 16"/>
        <xdr:cNvSpPr>
          <a:spLocks noChangeArrowheads="1"/>
        </xdr:cNvSpPr>
      </xdr:nvSpPr>
      <xdr:spPr bwMode="auto">
        <a:xfrm>
          <a:off x="3829050" y="0"/>
          <a:ext cx="647700" cy="0"/>
        </a:xfrm>
        <a:prstGeom prst="rect">
          <a:avLst/>
        </a:prstGeom>
        <a:solidFill>
          <a:srgbClr val="929633"/>
        </a:solidFill>
        <a:ln w="9525">
          <a:solidFill>
            <a:srgbClr val="000000"/>
          </a:solidFill>
          <a:miter lim="800000"/>
          <a:headEnd/>
          <a:tailEnd/>
        </a:ln>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Printen specifieke pagina printen</a:t>
          </a:r>
        </a:p>
      </xdr:txBody>
    </xdr:sp>
    <xdr:clientData/>
  </xdr:twoCellAnchor>
  <xdr:twoCellAnchor>
    <xdr:from>
      <xdr:col>6</xdr:col>
      <xdr:colOff>609600</xdr:colOff>
      <xdr:row>0</xdr:row>
      <xdr:rowOff>0</xdr:rowOff>
    </xdr:from>
    <xdr:to>
      <xdr:col>8</xdr:col>
      <xdr:colOff>285750</xdr:colOff>
      <xdr:row>0</xdr:row>
      <xdr:rowOff>0</xdr:rowOff>
    </xdr:to>
    <xdr:sp macro="[0]!print_alles_spec_informatie_a" textlink="">
      <xdr:nvSpPr>
        <xdr:cNvPr id="10257" name="Rectangle 17"/>
        <xdr:cNvSpPr>
          <a:spLocks noChangeArrowheads="1"/>
        </xdr:cNvSpPr>
      </xdr:nvSpPr>
      <xdr:spPr bwMode="auto">
        <a:xfrm>
          <a:off x="3829050" y="0"/>
          <a:ext cx="647700" cy="0"/>
        </a:xfrm>
        <a:prstGeom prst="rect">
          <a:avLst/>
        </a:prstGeom>
        <a:solidFill>
          <a:srgbClr val="929633"/>
        </a:solidFill>
        <a:ln w="9525">
          <a:solidFill>
            <a:srgbClr val="000000"/>
          </a:solidFill>
          <a:miter lim="800000"/>
          <a:headEnd/>
          <a:tailEnd/>
        </a:ln>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Printen alle pagina's</a:t>
          </a:r>
        </a:p>
      </xdr:txBody>
    </xdr:sp>
    <xdr:clientData/>
  </xdr:twoCellAnchor>
  <xdr:twoCellAnchor>
    <xdr:from>
      <xdr:col>3</xdr:col>
      <xdr:colOff>161925</xdr:colOff>
      <xdr:row>0</xdr:row>
      <xdr:rowOff>0</xdr:rowOff>
    </xdr:from>
    <xdr:to>
      <xdr:col>5</xdr:col>
      <xdr:colOff>85725</xdr:colOff>
      <xdr:row>0</xdr:row>
      <xdr:rowOff>0</xdr:rowOff>
    </xdr:to>
    <xdr:sp macro="[0]!Hoofdmenu" textlink="">
      <xdr:nvSpPr>
        <xdr:cNvPr id="10258" name="Rectangle 18"/>
        <xdr:cNvSpPr>
          <a:spLocks noChangeArrowheads="1"/>
        </xdr:cNvSpPr>
      </xdr:nvSpPr>
      <xdr:spPr bwMode="auto">
        <a:xfrm>
          <a:off x="1133475" y="0"/>
          <a:ext cx="2000250" cy="0"/>
        </a:xfrm>
        <a:prstGeom prst="rect">
          <a:avLst/>
        </a:prstGeom>
        <a:solidFill>
          <a:srgbClr val="929633"/>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Hoofdmenu</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10259" name="Text Box 19"/>
        <xdr:cNvSpPr txBox="1">
          <a:spLocks noChangeArrowheads="1"/>
        </xdr:cNvSpPr>
      </xdr:nvSpPr>
      <xdr:spPr bwMode="auto">
        <a:xfrm>
          <a:off x="971550" y="0"/>
          <a:ext cx="49911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10260" name="Text Box 20"/>
        <xdr:cNvSpPr txBox="1">
          <a:spLocks noChangeArrowheads="1"/>
        </xdr:cNvSpPr>
      </xdr:nvSpPr>
      <xdr:spPr bwMode="auto">
        <a:xfrm>
          <a:off x="971550" y="0"/>
          <a:ext cx="49911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a:t>
          </a:r>
        </a:p>
        <a:p>
          <a:pPr algn="l" rtl="0">
            <a:defRPr sz="1000"/>
          </a:pPr>
          <a:r>
            <a:rPr lang="nl-NL" sz="800" b="0" i="0" u="none" strike="noStrike" baseline="0">
              <a:solidFill>
                <a:srgbClr val="000000"/>
              </a:solidFill>
              <a:latin typeface="Arial"/>
              <a:cs typeface="Arial"/>
            </a:rPr>
            <a:t>    dienen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op pagina 2. </a:t>
          </a: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10261" name="Text Box 21"/>
        <xdr:cNvSpPr txBox="1">
          <a:spLocks noChangeArrowheads="1"/>
        </xdr:cNvSpPr>
      </xdr:nvSpPr>
      <xdr:spPr bwMode="auto">
        <a:xfrm>
          <a:off x="1085850" y="0"/>
          <a:ext cx="66484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10262" name="Text Box 22"/>
        <xdr:cNvSpPr txBox="1">
          <a:spLocks noChangeArrowheads="1"/>
        </xdr:cNvSpPr>
      </xdr:nvSpPr>
      <xdr:spPr bwMode="auto">
        <a:xfrm>
          <a:off x="1085850" y="0"/>
          <a:ext cx="66484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0</xdr:row>
      <xdr:rowOff>0</xdr:rowOff>
    </xdr:from>
    <xdr:to>
      <xdr:col>10</xdr:col>
      <xdr:colOff>9525</xdr:colOff>
      <xdr:row>0</xdr:row>
      <xdr:rowOff>0</xdr:rowOff>
    </xdr:to>
    <xdr:sp macro="" textlink="">
      <xdr:nvSpPr>
        <xdr:cNvPr id="10263" name="Text Box 23"/>
        <xdr:cNvSpPr txBox="1">
          <a:spLocks noChangeArrowheads="1"/>
        </xdr:cNvSpPr>
      </xdr:nvSpPr>
      <xdr:spPr bwMode="auto">
        <a:xfrm>
          <a:off x="971550" y="0"/>
          <a:ext cx="50006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10</xdr:col>
      <xdr:colOff>9525</xdr:colOff>
      <xdr:row>0</xdr:row>
      <xdr:rowOff>0</xdr:rowOff>
    </xdr:to>
    <xdr:sp macro="" textlink="">
      <xdr:nvSpPr>
        <xdr:cNvPr id="10264" name="Text Box 24"/>
        <xdr:cNvSpPr txBox="1">
          <a:spLocks noChangeArrowheads="1"/>
        </xdr:cNvSpPr>
      </xdr:nvSpPr>
      <xdr:spPr bwMode="auto">
        <a:xfrm>
          <a:off x="971550" y="0"/>
          <a:ext cx="50006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11</xdr:col>
      <xdr:colOff>495300</xdr:colOff>
      <xdr:row>0</xdr:row>
      <xdr:rowOff>0</xdr:rowOff>
    </xdr:to>
    <xdr:sp macro="" textlink="">
      <xdr:nvSpPr>
        <xdr:cNvPr id="10265" name="Text Box 25"/>
        <xdr:cNvSpPr txBox="1">
          <a:spLocks noChangeArrowheads="1"/>
        </xdr:cNvSpPr>
      </xdr:nvSpPr>
      <xdr:spPr bwMode="auto">
        <a:xfrm>
          <a:off x="971550" y="0"/>
          <a:ext cx="63722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0</xdr:row>
      <xdr:rowOff>0</xdr:rowOff>
    </xdr:from>
    <xdr:to>
      <xdr:col>10</xdr:col>
      <xdr:colOff>0</xdr:colOff>
      <xdr:row>0</xdr:row>
      <xdr:rowOff>0</xdr:rowOff>
    </xdr:to>
    <xdr:sp macro="" textlink="">
      <xdr:nvSpPr>
        <xdr:cNvPr id="10266" name="Text Box 26"/>
        <xdr:cNvSpPr txBox="1">
          <a:spLocks noChangeArrowheads="1"/>
        </xdr:cNvSpPr>
      </xdr:nvSpPr>
      <xdr:spPr bwMode="auto">
        <a:xfrm>
          <a:off x="971550" y="0"/>
          <a:ext cx="49911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a:t>
          </a:r>
        </a:p>
        <a:p>
          <a:pPr algn="l" rtl="0">
            <a:defRPr sz="1000"/>
          </a:pPr>
          <a:r>
            <a:rPr lang="nl-NL" sz="800" b="0" i="0" u="none" strike="noStrike" baseline="0">
              <a:solidFill>
                <a:srgbClr val="000000"/>
              </a:solidFill>
              <a:latin typeface="Arial"/>
              <a:cs typeface="Arial"/>
            </a:rPr>
            <a:t>    dienen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op pagina 3. </a:t>
          </a: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10267" name="Text Box 27"/>
        <xdr:cNvSpPr txBox="1">
          <a:spLocks noChangeArrowheads="1"/>
        </xdr:cNvSpPr>
      </xdr:nvSpPr>
      <xdr:spPr bwMode="auto">
        <a:xfrm>
          <a:off x="1085850" y="0"/>
          <a:ext cx="66484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10268" name="Text Box 28"/>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69" name="Text Box 29"/>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0" name="Text Box 30"/>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1" name="Text Box 31"/>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2" name="Text Box 32"/>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3" name="Text Box 33"/>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4" name="Text Box 34"/>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10275" name="Text Box 35"/>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Dit betreft een </a:t>
          </a:r>
          <a:r>
            <a:rPr lang="nl-NL" sz="800" b="0" i="0" u="sng" strike="noStrike" baseline="0">
              <a:solidFill>
                <a:srgbClr val="000000"/>
              </a:solidFill>
              <a:latin typeface="Arial"/>
              <a:cs typeface="Arial"/>
            </a:rPr>
            <a:t>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(op basis van sluittarieven) over 2004 inclusief balanspost vermenigvuldigd met het definitieve variabele verpleegtarief.</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6" name="Text Box 36"/>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aantallen neemt u over uit de brief met informatie over de voorlopige afrekening ZFW 2004, die zal worden verzonden</a:t>
          </a:r>
        </a:p>
        <a:p>
          <a:pPr algn="l" rtl="0">
            <a:defRPr sz="1000"/>
          </a:pPr>
          <a:r>
            <a:rPr lang="nl-NL" sz="800" b="0" i="0" u="none" strike="noStrike" baseline="0">
              <a:solidFill>
                <a:srgbClr val="000000"/>
              </a:solidFill>
              <a:latin typeface="Arial"/>
              <a:cs typeface="Arial"/>
            </a:rPr>
            <a:t>    in december 2004. De gemiddelde aantallen zijn gebaseerd op de twaalf peilmomenten van de door u in 2004</a:t>
          </a:r>
        </a:p>
        <a:p>
          <a:pPr algn="l" rtl="0">
            <a:defRPr sz="1000"/>
          </a:pPr>
          <a:r>
            <a:rPr lang="nl-NL" sz="800" b="0" i="0" u="none" strike="noStrike" baseline="0">
              <a:solidFill>
                <a:srgbClr val="000000"/>
              </a:solidFill>
              <a:latin typeface="Arial"/>
              <a:cs typeface="Arial"/>
            </a:rPr>
            <a:t>    aangeleverde verzekerdenstanden.</a:t>
          </a:r>
        </a:p>
      </xdr:txBody>
    </xdr:sp>
    <xdr:clientData/>
  </xdr:twoCellAnchor>
  <xdr:twoCellAnchor>
    <xdr:from>
      <xdr:col>1</xdr:col>
      <xdr:colOff>0</xdr:colOff>
      <xdr:row>0</xdr:row>
      <xdr:rowOff>0</xdr:rowOff>
    </xdr:from>
    <xdr:to>
      <xdr:col>1</xdr:col>
      <xdr:colOff>0</xdr:colOff>
      <xdr:row>0</xdr:row>
      <xdr:rowOff>0</xdr:rowOff>
    </xdr:to>
    <xdr:sp macro="" textlink="">
      <xdr:nvSpPr>
        <xdr:cNvPr id="10277" name="Text Box 37"/>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2003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2002. De budgetteringsinformatie in de jaarstaat ZFW 2003</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2003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10278" name="Text Box 38"/>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2004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2004. De budgetteringsinformatie in de jaarstaat ZFW 2004</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2004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10279" name="Text Box 39"/>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Uitgangspunt zijn in principe de kostenrubrieken van de jaarstaat. </a:t>
          </a:r>
        </a:p>
        <a:p>
          <a:pPr algn="l" rtl="0">
            <a:defRPr sz="1000"/>
          </a:pPr>
          <a:r>
            <a:rPr lang="nl-NL" sz="800" b="0" i="0" u="none" strike="noStrike" baseline="0">
              <a:solidFill>
                <a:srgbClr val="000000"/>
              </a:solidFill>
              <a:latin typeface="Arial"/>
              <a:cs typeface="Arial"/>
            </a:rPr>
            <a:t>    U specificeert de kosten zo goed mogelijk per rubriek.</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10280" name="Text Box 40"/>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betreft het DBC deel kosten ziekenhuis en het DBC deel kosten zelfstandige behandelcentra.</a:t>
          </a:r>
        </a:p>
        <a:p>
          <a:pPr algn="l" rtl="0">
            <a:defRPr sz="1000"/>
          </a:pPr>
          <a:r>
            <a:rPr lang="nl-NL" sz="800" b="0" i="0" u="none" strike="noStrike" baseline="0">
              <a:solidFill>
                <a:srgbClr val="000000"/>
              </a:solidFill>
              <a:latin typeface="Arial"/>
              <a:cs typeface="Arial"/>
            </a:rPr>
            <a:t>   Als het DBC deel kosten instelling en het DBC deel honoraria medische specialisten niet afzonderlijk op de tariefbeschikking van het CTG</a:t>
          </a:r>
        </a:p>
        <a:p>
          <a:pPr algn="l" rtl="0">
            <a:defRPr sz="1000"/>
          </a:pPr>
          <a:r>
            <a:rPr lang="nl-NL" sz="800" b="0" i="0" u="none" strike="noStrike" baseline="0">
              <a:solidFill>
                <a:srgbClr val="000000"/>
              </a:solidFill>
              <a:latin typeface="Arial"/>
              <a:cs typeface="Arial"/>
            </a:rPr>
            <a:t>   zijn vermeld, dan verantwoordt u hier de totale kosten van de betreffende DBC's in ziekenhuizen en in zelfstandige behandelcentra.</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10281" name="Text Box 41"/>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betreft het DBC deel honoraria medische specialisten van ziekenhuizen en zelfstandige behandelcentra indien dit deel afzonderlijk</a:t>
          </a:r>
        </a:p>
        <a:p>
          <a:pPr algn="l" rtl="0">
            <a:defRPr sz="1000"/>
          </a:pPr>
          <a:r>
            <a:rPr lang="nl-NL" sz="800" b="0" i="0" u="none" strike="noStrike" baseline="0">
              <a:solidFill>
                <a:srgbClr val="000000"/>
              </a:solidFill>
              <a:latin typeface="Arial"/>
              <a:cs typeface="Arial"/>
            </a:rPr>
            <a:t>   op de tariefbeschikking van het CTG is vermeld. Als dit deel niet afzonderlijk is vermeld, dan verantwoordt u de totale kosten bij code 612.</a:t>
          </a: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82" name="Text Box 42"/>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83" name="Text Box 43"/>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84" name="Text Box 44"/>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85" name="Text Box 45"/>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86" name="Text Box 46"/>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87" name="Text Box 47"/>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88" name="Text Box 48"/>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89" name="Text Box 49"/>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90" name="Text Box 50"/>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91" name="Text Box 51"/>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92" name="Text Box 52"/>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93" name="Text Box 53"/>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94" name="Text Box 54"/>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95" name="Text Box 55"/>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96" name="Text Box 56"/>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97" name="Text Box 57"/>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298" name="Text Box 58"/>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299" name="Text Box 59"/>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00" name="Text Box 60"/>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01" name="Text Box 61"/>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02" name="Text Box 62"/>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03" name="Text Box 63"/>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04" name="Text Box 64"/>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05" name="Text Box 65"/>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06" name="Text Box 66"/>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07" name="Text Box 67"/>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08" name="Text Box 68"/>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09" name="Text Box 69"/>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10311" name="Rectangle 71"/>
        <xdr:cNvSpPr>
          <a:spLocks noChangeArrowheads="1"/>
        </xdr:cNvSpPr>
      </xdr:nvSpPr>
      <xdr:spPr bwMode="auto">
        <a:xfrm>
          <a:off x="1133475" y="295275"/>
          <a:ext cx="800100" cy="180975"/>
        </a:xfrm>
        <a:prstGeom prst="rect">
          <a:avLst/>
        </a:prstGeom>
        <a:solidFill>
          <a:srgbClr val="777C00"/>
        </a:solidFill>
        <a:ln w="9525">
          <a:solidFill>
            <a:srgbClr val="777C00"/>
          </a:solidFill>
          <a:miter lim="800000"/>
          <a:headEnd/>
          <a:tailEnd/>
        </a:ln>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13" name="Text Box 73"/>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14" name="Text Box 74"/>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15" name="Text Box 75"/>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16" name="Text Box 76"/>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17" name="Text Box 77"/>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18" name="Text Box 78"/>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19" name="Text Box 79"/>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20" name="Text Box 80"/>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21" name="Text Box 81"/>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22" name="Text Box 82"/>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23" name="Text Box 83"/>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24" name="Text Box 84"/>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25" name="Text Box 85"/>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26" name="Text Box 86"/>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27" name="Text Box 87"/>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28" name="Text Box 88"/>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29" name="Text Box 89"/>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30" name="Text Box 90"/>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31" name="Text Box 91"/>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32" name="Text Box 92"/>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33" name="Text Box 93"/>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34" name="Text Box 94"/>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35" name="Text Box 95"/>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36" name="Text Box 96"/>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37" name="Text Box 97"/>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38" name="Text Box 98"/>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149</xdr:row>
      <xdr:rowOff>0</xdr:rowOff>
    </xdr:from>
    <xdr:to>
      <xdr:col>11</xdr:col>
      <xdr:colOff>752475</xdr:colOff>
      <xdr:row>149</xdr:row>
      <xdr:rowOff>0</xdr:rowOff>
    </xdr:to>
    <xdr:sp macro="" textlink="">
      <xdr:nvSpPr>
        <xdr:cNvPr id="10339" name="Text Box 99"/>
        <xdr:cNvSpPr txBox="1">
          <a:spLocks noChangeArrowheads="1"/>
        </xdr:cNvSpPr>
      </xdr:nvSpPr>
      <xdr:spPr bwMode="auto">
        <a:xfrm>
          <a:off x="981075" y="32480250"/>
          <a:ext cx="66198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149</xdr:row>
      <xdr:rowOff>0</xdr:rowOff>
    </xdr:from>
    <xdr:to>
      <xdr:col>12</xdr:col>
      <xdr:colOff>0</xdr:colOff>
      <xdr:row>149</xdr:row>
      <xdr:rowOff>0</xdr:rowOff>
    </xdr:to>
    <xdr:sp macro="" textlink="">
      <xdr:nvSpPr>
        <xdr:cNvPr id="10340" name="Text Box 100"/>
        <xdr:cNvSpPr txBox="1">
          <a:spLocks noChangeArrowheads="1"/>
        </xdr:cNvSpPr>
      </xdr:nvSpPr>
      <xdr:spPr bwMode="auto">
        <a:xfrm>
          <a:off x="962025" y="32480250"/>
          <a:ext cx="67722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5121" name="Text Box 1"/>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2" name="Text Box 2"/>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3" name="Text Box 3"/>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4" name="Text Box 4"/>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5" name="Text Box 5"/>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6" name="Text Box 6"/>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7" name="Text Box 7"/>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128" name="Text Box 8"/>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Dit betreft een </a:t>
          </a:r>
          <a:r>
            <a:rPr lang="nl-NL" sz="800" b="0" i="0" u="sng" strike="noStrike" baseline="0">
              <a:solidFill>
                <a:srgbClr val="000000"/>
              </a:solidFill>
              <a:latin typeface="Arial"/>
              <a:cs typeface="Arial"/>
            </a:rPr>
            <a:t>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(op basis van sluittarieven) over 2004 inclusief balanspost vermenigvuldigd met het definitieve variabele verpleegtarief.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29" name="Text Box 9"/>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aantallen neemt u over uit de brief met informatie over de voorlopige afrekening ZFW 2004, die zal worden verzonden</a:t>
          </a:r>
        </a:p>
        <a:p>
          <a:pPr algn="l" rtl="0">
            <a:defRPr sz="1000"/>
          </a:pPr>
          <a:r>
            <a:rPr lang="nl-NL" sz="800" b="0" i="0" u="none" strike="noStrike" baseline="0">
              <a:solidFill>
                <a:srgbClr val="000000"/>
              </a:solidFill>
              <a:latin typeface="Arial"/>
              <a:cs typeface="Arial"/>
            </a:rPr>
            <a:t>    in december 2004. De gemiddelde aantallen zijn gebaseerd op de twaalf peilmomenten van de door u in 2004</a:t>
          </a:r>
        </a:p>
        <a:p>
          <a:pPr algn="l" rtl="0">
            <a:defRPr sz="1000"/>
          </a:pPr>
          <a:r>
            <a:rPr lang="nl-NL" sz="800" b="0" i="0" u="none" strike="noStrike" baseline="0">
              <a:solidFill>
                <a:srgbClr val="000000"/>
              </a:solidFill>
              <a:latin typeface="Arial"/>
              <a:cs typeface="Arial"/>
            </a:rPr>
            <a:t>    aangeleverde verzekerdenstanden.</a:t>
          </a:r>
        </a:p>
      </xdr:txBody>
    </xdr:sp>
    <xdr:clientData/>
  </xdr:twoCellAnchor>
  <xdr:twoCellAnchor>
    <xdr:from>
      <xdr:col>0</xdr:col>
      <xdr:colOff>0</xdr:colOff>
      <xdr:row>0</xdr:row>
      <xdr:rowOff>0</xdr:rowOff>
    </xdr:from>
    <xdr:to>
      <xdr:col>0</xdr:col>
      <xdr:colOff>0</xdr:colOff>
      <xdr:row>0</xdr:row>
      <xdr:rowOff>0</xdr:rowOff>
    </xdr:to>
    <xdr:sp macro="" textlink="">
      <xdr:nvSpPr>
        <xdr:cNvPr id="5130" name="Text Box 10"/>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2003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2002. De budgetteringsinformatie in de jaarstaat ZFW 2003</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2003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131" name="Text Box 11"/>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2004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2004. De budgetteringsinformatie in de jaarstaat ZFW 2004</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2004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132" name="Text Box 12"/>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Uitgangspunt zijn in principe de kostenrubrieken van de jaarstaat. </a:t>
          </a:r>
        </a:p>
        <a:p>
          <a:pPr algn="l" rtl="0">
            <a:defRPr sz="1000"/>
          </a:pPr>
          <a:r>
            <a:rPr lang="nl-NL" sz="800" b="0" i="0" u="none" strike="noStrike" baseline="0">
              <a:solidFill>
                <a:srgbClr val="000000"/>
              </a:solidFill>
              <a:latin typeface="Arial"/>
              <a:cs typeface="Arial"/>
            </a:rPr>
            <a:t>    U specificeert de kosten zo goed mogelijk per rubriek.</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133" name="Text Box 13"/>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betreft het DBC deel kosten ziekenhuis en het DBC deel kosten zelfstandige behandelcentra.</a:t>
          </a:r>
        </a:p>
        <a:p>
          <a:pPr algn="l" rtl="0">
            <a:defRPr sz="1000"/>
          </a:pPr>
          <a:r>
            <a:rPr lang="nl-NL" sz="800" b="0" i="0" u="none" strike="noStrike" baseline="0">
              <a:solidFill>
                <a:srgbClr val="000000"/>
              </a:solidFill>
              <a:latin typeface="Arial"/>
              <a:cs typeface="Arial"/>
            </a:rPr>
            <a:t>   Als het DBC deel kosten instelling en het DBC deel honoraria medische specialisten niet afzonderlijk op de tariefbeschikking van het CTG</a:t>
          </a:r>
        </a:p>
        <a:p>
          <a:pPr algn="l" rtl="0">
            <a:defRPr sz="1000"/>
          </a:pPr>
          <a:r>
            <a:rPr lang="nl-NL" sz="800" b="0" i="0" u="none" strike="noStrike" baseline="0">
              <a:solidFill>
                <a:srgbClr val="000000"/>
              </a:solidFill>
              <a:latin typeface="Arial"/>
              <a:cs typeface="Arial"/>
            </a:rPr>
            <a:t>   zijn vermeld, dan verantwoordt u hier de totale kosten van de betreffende DBC's in ziekenhuizen en in zelfstandige behandelcentra.</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5134" name="Text Box 14"/>
        <xdr:cNvSpPr txBox="1">
          <a:spLocks noChangeArrowheads="1"/>
        </xdr:cNvSpPr>
      </xdr:nvSpPr>
      <xdr:spPr bwMode="auto">
        <a:xfrm>
          <a:off x="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betreft het DBC deel honoraria medische specialisten van ziekenhuizen en zelfstandige behandelcentra indien dit deel afzonderlijk</a:t>
          </a:r>
        </a:p>
        <a:p>
          <a:pPr algn="l" rtl="0">
            <a:defRPr sz="1000"/>
          </a:pPr>
          <a:r>
            <a:rPr lang="nl-NL" sz="800" b="0" i="0" u="none" strike="noStrike" baseline="0">
              <a:solidFill>
                <a:srgbClr val="000000"/>
              </a:solidFill>
              <a:latin typeface="Arial"/>
              <a:cs typeface="Arial"/>
            </a:rPr>
            <a:t>   op de tariefbeschikking van het CTG is vermeld. Als dit deel niet afzonderlijk is vermeld, dan verantwoordt u de totale kosten bij code 612.</a:t>
          </a:r>
        </a:p>
      </xdr:txBody>
    </xdr:sp>
    <xdr:clientData/>
  </xdr:twoCellAnchor>
  <xdr:twoCellAnchor>
    <xdr:from>
      <xdr:col>3</xdr:col>
      <xdr:colOff>0</xdr:colOff>
      <xdr:row>0</xdr:row>
      <xdr:rowOff>0</xdr:rowOff>
    </xdr:from>
    <xdr:to>
      <xdr:col>10</xdr:col>
      <xdr:colOff>9525</xdr:colOff>
      <xdr:row>0</xdr:row>
      <xdr:rowOff>0</xdr:rowOff>
    </xdr:to>
    <xdr:sp macro="" textlink="">
      <xdr:nvSpPr>
        <xdr:cNvPr id="5135" name="Text Box 15"/>
        <xdr:cNvSpPr txBox="1">
          <a:spLocks noChangeArrowheads="1"/>
        </xdr:cNvSpPr>
      </xdr:nvSpPr>
      <xdr:spPr bwMode="auto">
        <a:xfrm>
          <a:off x="971550" y="0"/>
          <a:ext cx="48482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10</xdr:col>
      <xdr:colOff>9525</xdr:colOff>
      <xdr:row>0</xdr:row>
      <xdr:rowOff>0</xdr:rowOff>
    </xdr:to>
    <xdr:sp macro="" textlink="">
      <xdr:nvSpPr>
        <xdr:cNvPr id="5136" name="Text Box 16"/>
        <xdr:cNvSpPr txBox="1">
          <a:spLocks noChangeArrowheads="1"/>
        </xdr:cNvSpPr>
      </xdr:nvSpPr>
      <xdr:spPr bwMode="auto">
        <a:xfrm>
          <a:off x="971550" y="0"/>
          <a:ext cx="48482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5137" name="Text Box 17"/>
        <xdr:cNvSpPr txBox="1">
          <a:spLocks noChangeArrowheads="1"/>
        </xdr:cNvSpPr>
      </xdr:nvSpPr>
      <xdr:spPr bwMode="auto">
        <a:xfrm>
          <a:off x="971550" y="0"/>
          <a:ext cx="48387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5138" name="Text Box 18"/>
        <xdr:cNvSpPr txBox="1">
          <a:spLocks noChangeArrowheads="1"/>
        </xdr:cNvSpPr>
      </xdr:nvSpPr>
      <xdr:spPr bwMode="auto">
        <a:xfrm>
          <a:off x="971550" y="0"/>
          <a:ext cx="48387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3</xdr:col>
      <xdr:colOff>0</xdr:colOff>
      <xdr:row>0</xdr:row>
      <xdr:rowOff>0</xdr:rowOff>
    </xdr:from>
    <xdr:to>
      <xdr:col>11</xdr:col>
      <xdr:colOff>495300</xdr:colOff>
      <xdr:row>0</xdr:row>
      <xdr:rowOff>0</xdr:rowOff>
    </xdr:to>
    <xdr:sp macro="" textlink="">
      <xdr:nvSpPr>
        <xdr:cNvPr id="5139" name="Text Box 19"/>
        <xdr:cNvSpPr txBox="1">
          <a:spLocks noChangeArrowheads="1"/>
        </xdr:cNvSpPr>
      </xdr:nvSpPr>
      <xdr:spPr bwMode="auto">
        <a:xfrm>
          <a:off x="971550" y="0"/>
          <a:ext cx="62198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0</xdr:row>
      <xdr:rowOff>0</xdr:rowOff>
    </xdr:from>
    <xdr:to>
      <xdr:col>11</xdr:col>
      <xdr:colOff>447675</xdr:colOff>
      <xdr:row>0</xdr:row>
      <xdr:rowOff>0</xdr:rowOff>
    </xdr:to>
    <xdr:sp macro="" textlink="">
      <xdr:nvSpPr>
        <xdr:cNvPr id="5140" name="Text Box 20"/>
        <xdr:cNvSpPr txBox="1">
          <a:spLocks noChangeArrowheads="1"/>
        </xdr:cNvSpPr>
      </xdr:nvSpPr>
      <xdr:spPr bwMode="auto">
        <a:xfrm>
          <a:off x="971550" y="0"/>
          <a:ext cx="6172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Dit betreft een </a:t>
          </a:r>
          <a:r>
            <a:rPr lang="nl-NL" sz="800" b="0" i="0" u="sng" strike="noStrike" baseline="0">
              <a:solidFill>
                <a:srgbClr val="000000"/>
              </a:solidFill>
              <a:latin typeface="Arial"/>
              <a:cs typeface="Arial"/>
            </a:rPr>
            <a:t>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(op basis van sluittarieven) over 2003 inclusief balanspost vermenigvuldigd met definitieve variabele</a:t>
          </a:r>
        </a:p>
        <a:p>
          <a:pPr algn="l" rtl="0">
            <a:defRPr sz="1000"/>
          </a:pPr>
          <a:r>
            <a:rPr lang="nl-NL" sz="800" b="0" i="0" u="none" strike="noStrike" baseline="0">
              <a:solidFill>
                <a:srgbClr val="000000"/>
              </a:solidFill>
              <a:latin typeface="Arial"/>
              <a:cs typeface="Arial"/>
            </a:rPr>
            <a:t>   verpleegtarief (ontvangt u zo spoedig mogelijk).</a:t>
          </a:r>
        </a:p>
      </xdr:txBody>
    </xdr:sp>
    <xdr:clientData/>
  </xdr:twoCellAnchor>
  <xdr:twoCellAnchor>
    <xdr:from>
      <xdr:col>3</xdr:col>
      <xdr:colOff>0</xdr:colOff>
      <xdr:row>0</xdr:row>
      <xdr:rowOff>0</xdr:rowOff>
    </xdr:from>
    <xdr:to>
      <xdr:col>11</xdr:col>
      <xdr:colOff>447675</xdr:colOff>
      <xdr:row>0</xdr:row>
      <xdr:rowOff>0</xdr:rowOff>
    </xdr:to>
    <xdr:sp macro="" textlink="">
      <xdr:nvSpPr>
        <xdr:cNvPr id="5141" name="Text Box 21"/>
        <xdr:cNvSpPr txBox="1">
          <a:spLocks noChangeArrowheads="1"/>
        </xdr:cNvSpPr>
      </xdr:nvSpPr>
      <xdr:spPr bwMode="auto">
        <a:xfrm>
          <a:off x="971550" y="0"/>
          <a:ext cx="6172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Uitgangspunt zijn in principe de kostenrubrieken van de jaarstaat. U specificeert de kosten zo goed mogelijk per rubriek.</a:t>
          </a:r>
        </a:p>
        <a:p>
          <a:pPr algn="l" rtl="0">
            <a:defRPr sz="1000"/>
          </a:pPr>
          <a:r>
            <a:rPr lang="nl-NL" sz="800" b="0" i="0" u="none" strike="noStrike" baseline="0">
              <a:solidFill>
                <a:srgbClr val="000000"/>
              </a:solidFill>
              <a:latin typeface="Arial"/>
              <a:cs typeface="Arial"/>
            </a:rPr>
            <a:t>2) Uitgangspunt zijn de productie-indicatoren volgens de Nederlandse situatie. u specificeert de aantallen voor zover mogelijk en</a:t>
          </a:r>
        </a:p>
        <a:p>
          <a:pPr algn="l" rtl="0">
            <a:defRPr sz="1000"/>
          </a:pPr>
          <a:r>
            <a:rPr lang="nl-NL" sz="800" b="0" i="0" u="none" strike="noStrike" baseline="0">
              <a:solidFill>
                <a:srgbClr val="000000"/>
              </a:solidFill>
              <a:latin typeface="Arial"/>
              <a:cs typeface="Arial"/>
            </a:rPr>
            <a:t>     van toepassing.</a:t>
          </a:r>
        </a:p>
      </xdr:txBody>
    </xdr:sp>
    <xdr:clientData/>
  </xdr:twoCellAnchor>
  <xdr:twoCellAnchor>
    <xdr:from>
      <xdr:col>3</xdr:col>
      <xdr:colOff>0</xdr:colOff>
      <xdr:row>0</xdr:row>
      <xdr:rowOff>0</xdr:rowOff>
    </xdr:from>
    <xdr:to>
      <xdr:col>11</xdr:col>
      <xdr:colOff>447675</xdr:colOff>
      <xdr:row>0</xdr:row>
      <xdr:rowOff>0</xdr:rowOff>
    </xdr:to>
    <xdr:sp macro="" textlink="">
      <xdr:nvSpPr>
        <xdr:cNvPr id="5142" name="Text Box 22"/>
        <xdr:cNvSpPr txBox="1">
          <a:spLocks noChangeArrowheads="1"/>
        </xdr:cNvSpPr>
      </xdr:nvSpPr>
      <xdr:spPr bwMode="auto">
        <a:xfrm>
          <a:off x="971550" y="0"/>
          <a:ext cx="61722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Uitgangspunt zijn in principe de kostenrubrieken van de jaarstaat. U specificeert de kosten zo goed mogelijk per rubriek.</a:t>
          </a:r>
        </a:p>
        <a:p>
          <a:pPr algn="l" rtl="0">
            <a:defRPr sz="1000"/>
          </a:pPr>
          <a:r>
            <a:rPr lang="nl-NL" sz="800" b="0" i="0" u="none" strike="noStrike" baseline="0">
              <a:solidFill>
                <a:srgbClr val="000000"/>
              </a:solidFill>
              <a:latin typeface="Arial"/>
              <a:cs typeface="Arial"/>
            </a:rPr>
            <a:t>2) Uitgangspunt zijn de productie-indicatoren volgens de Nederlandse situatie. u specificeert de aantallen voor zover mogelijk en</a:t>
          </a:r>
        </a:p>
        <a:p>
          <a:pPr algn="l" rtl="0">
            <a:defRPr sz="1000"/>
          </a:pPr>
          <a:r>
            <a:rPr lang="nl-NL" sz="800" b="0" i="0" u="none" strike="noStrike" baseline="0">
              <a:solidFill>
                <a:srgbClr val="000000"/>
              </a:solidFill>
              <a:latin typeface="Arial"/>
              <a:cs typeface="Arial"/>
            </a:rPr>
            <a:t>     van toepassing.</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5143" name="Text Box 23"/>
        <xdr:cNvSpPr txBox="1">
          <a:spLocks noChangeArrowheads="1"/>
        </xdr:cNvSpPr>
      </xdr:nvSpPr>
      <xdr:spPr bwMode="auto">
        <a:xfrm>
          <a:off x="971550" y="0"/>
          <a:ext cx="48387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a:t>
          </a:r>
        </a:p>
        <a:p>
          <a:pPr algn="l" rtl="0">
            <a:defRPr sz="1000"/>
          </a:pPr>
          <a:r>
            <a:rPr lang="nl-NL" sz="800" b="0" i="0" u="none" strike="noStrike" baseline="0">
              <a:solidFill>
                <a:srgbClr val="000000"/>
              </a:solidFill>
              <a:latin typeface="Arial"/>
              <a:cs typeface="Arial"/>
            </a:rPr>
            <a:t>    dienen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op pagina 1. </a:t>
          </a: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5144" name="Text Box 24"/>
        <xdr:cNvSpPr txBox="1">
          <a:spLocks noChangeArrowheads="1"/>
        </xdr:cNvSpPr>
      </xdr:nvSpPr>
      <xdr:spPr bwMode="auto">
        <a:xfrm>
          <a:off x="1085850" y="0"/>
          <a:ext cx="64960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5</xdr:col>
      <xdr:colOff>200025</xdr:colOff>
      <xdr:row>0</xdr:row>
      <xdr:rowOff>0</xdr:rowOff>
    </xdr:from>
    <xdr:to>
      <xdr:col>6</xdr:col>
      <xdr:colOff>485775</xdr:colOff>
      <xdr:row>0</xdr:row>
      <xdr:rowOff>0</xdr:rowOff>
    </xdr:to>
    <xdr:sp macro="[0]!Omhoog" textlink="">
      <xdr:nvSpPr>
        <xdr:cNvPr id="5145" name="Rectangle 25"/>
        <xdr:cNvSpPr>
          <a:spLocks noChangeArrowheads="1"/>
        </xdr:cNvSpPr>
      </xdr:nvSpPr>
      <xdr:spPr bwMode="auto">
        <a:xfrm>
          <a:off x="3248025" y="0"/>
          <a:ext cx="428625" cy="0"/>
        </a:xfrm>
        <a:prstGeom prst="rect">
          <a:avLst/>
        </a:prstGeom>
        <a:solidFill>
          <a:srgbClr val="929633"/>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Omhoog</a:t>
          </a:r>
        </a:p>
      </xdr:txBody>
    </xdr:sp>
    <xdr:clientData/>
  </xdr:twoCellAnchor>
  <xdr:twoCellAnchor>
    <xdr:from>
      <xdr:col>5</xdr:col>
      <xdr:colOff>200025</xdr:colOff>
      <xdr:row>0</xdr:row>
      <xdr:rowOff>0</xdr:rowOff>
    </xdr:from>
    <xdr:to>
      <xdr:col>6</xdr:col>
      <xdr:colOff>485775</xdr:colOff>
      <xdr:row>0</xdr:row>
      <xdr:rowOff>0</xdr:rowOff>
    </xdr:to>
    <xdr:sp macro="[0]!Omlaag" textlink="">
      <xdr:nvSpPr>
        <xdr:cNvPr id="5146" name="Rectangle 26"/>
        <xdr:cNvSpPr>
          <a:spLocks noChangeArrowheads="1"/>
        </xdr:cNvSpPr>
      </xdr:nvSpPr>
      <xdr:spPr bwMode="auto">
        <a:xfrm>
          <a:off x="3248025" y="0"/>
          <a:ext cx="428625" cy="0"/>
        </a:xfrm>
        <a:prstGeom prst="rect">
          <a:avLst/>
        </a:prstGeom>
        <a:solidFill>
          <a:srgbClr val="929633"/>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Omlaag           Omlaag</a:t>
          </a:r>
        </a:p>
      </xdr:txBody>
    </xdr:sp>
    <xdr:clientData/>
  </xdr:twoCellAnchor>
  <xdr:twoCellAnchor>
    <xdr:from>
      <xdr:col>6</xdr:col>
      <xdr:colOff>609600</xdr:colOff>
      <xdr:row>0</xdr:row>
      <xdr:rowOff>0</xdr:rowOff>
    </xdr:from>
    <xdr:to>
      <xdr:col>8</xdr:col>
      <xdr:colOff>285750</xdr:colOff>
      <xdr:row>0</xdr:row>
      <xdr:rowOff>0</xdr:rowOff>
    </xdr:to>
    <xdr:sp macro="[0]!print_pagina_spec_informatie_a" textlink="">
      <xdr:nvSpPr>
        <xdr:cNvPr id="5147" name="Rectangle 27"/>
        <xdr:cNvSpPr>
          <a:spLocks noChangeArrowheads="1"/>
        </xdr:cNvSpPr>
      </xdr:nvSpPr>
      <xdr:spPr bwMode="auto">
        <a:xfrm>
          <a:off x="3676650" y="0"/>
          <a:ext cx="647700" cy="0"/>
        </a:xfrm>
        <a:prstGeom prst="rect">
          <a:avLst/>
        </a:prstGeom>
        <a:solidFill>
          <a:srgbClr val="929633"/>
        </a:solidFill>
        <a:ln w="9525">
          <a:solidFill>
            <a:srgbClr val="000000"/>
          </a:solidFill>
          <a:miter lim="800000"/>
          <a:headEnd/>
          <a:tailEnd/>
        </a:ln>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Printen specifieke pagina printen</a:t>
          </a:r>
        </a:p>
      </xdr:txBody>
    </xdr:sp>
    <xdr:clientData/>
  </xdr:twoCellAnchor>
  <xdr:twoCellAnchor>
    <xdr:from>
      <xdr:col>6</xdr:col>
      <xdr:colOff>609600</xdr:colOff>
      <xdr:row>0</xdr:row>
      <xdr:rowOff>0</xdr:rowOff>
    </xdr:from>
    <xdr:to>
      <xdr:col>8</xdr:col>
      <xdr:colOff>285750</xdr:colOff>
      <xdr:row>0</xdr:row>
      <xdr:rowOff>0</xdr:rowOff>
    </xdr:to>
    <xdr:sp macro="[0]!print_alles_spec_informatie_a" textlink="">
      <xdr:nvSpPr>
        <xdr:cNvPr id="5148" name="Rectangle 28"/>
        <xdr:cNvSpPr>
          <a:spLocks noChangeArrowheads="1"/>
        </xdr:cNvSpPr>
      </xdr:nvSpPr>
      <xdr:spPr bwMode="auto">
        <a:xfrm>
          <a:off x="3676650" y="0"/>
          <a:ext cx="647700" cy="0"/>
        </a:xfrm>
        <a:prstGeom prst="rect">
          <a:avLst/>
        </a:prstGeom>
        <a:solidFill>
          <a:srgbClr val="929633"/>
        </a:solidFill>
        <a:ln w="9525">
          <a:solidFill>
            <a:srgbClr val="000000"/>
          </a:solidFill>
          <a:miter lim="800000"/>
          <a:headEnd/>
          <a:tailEnd/>
        </a:ln>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Printen alle pagina's</a:t>
          </a:r>
        </a:p>
      </xdr:txBody>
    </xdr:sp>
    <xdr:clientData/>
  </xdr:twoCellAnchor>
  <xdr:twoCellAnchor>
    <xdr:from>
      <xdr:col>3</xdr:col>
      <xdr:colOff>161925</xdr:colOff>
      <xdr:row>0</xdr:row>
      <xdr:rowOff>0</xdr:rowOff>
    </xdr:from>
    <xdr:to>
      <xdr:col>5</xdr:col>
      <xdr:colOff>85725</xdr:colOff>
      <xdr:row>0</xdr:row>
      <xdr:rowOff>0</xdr:rowOff>
    </xdr:to>
    <xdr:sp macro="[0]!Hoofdmenu" textlink="">
      <xdr:nvSpPr>
        <xdr:cNvPr id="5149" name="Rectangle 29"/>
        <xdr:cNvSpPr>
          <a:spLocks noChangeArrowheads="1"/>
        </xdr:cNvSpPr>
      </xdr:nvSpPr>
      <xdr:spPr bwMode="auto">
        <a:xfrm>
          <a:off x="1133475" y="0"/>
          <a:ext cx="2000250" cy="0"/>
        </a:xfrm>
        <a:prstGeom prst="rect">
          <a:avLst/>
        </a:prstGeom>
        <a:solidFill>
          <a:srgbClr val="929633"/>
        </a:solidFill>
        <a:ln w="9525">
          <a:solidFill>
            <a:srgbClr val="000000"/>
          </a:solidFill>
          <a:miter lim="800000"/>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Hoofdmenu</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5150" name="Text Box 30"/>
        <xdr:cNvSpPr txBox="1">
          <a:spLocks noChangeArrowheads="1"/>
        </xdr:cNvSpPr>
      </xdr:nvSpPr>
      <xdr:spPr bwMode="auto">
        <a:xfrm>
          <a:off x="971550" y="0"/>
          <a:ext cx="48387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3</xdr:col>
      <xdr:colOff>0</xdr:colOff>
      <xdr:row>0</xdr:row>
      <xdr:rowOff>0</xdr:rowOff>
    </xdr:from>
    <xdr:to>
      <xdr:col>10</xdr:col>
      <xdr:colOff>0</xdr:colOff>
      <xdr:row>0</xdr:row>
      <xdr:rowOff>0</xdr:rowOff>
    </xdr:to>
    <xdr:sp macro="" textlink="">
      <xdr:nvSpPr>
        <xdr:cNvPr id="5151" name="Text Box 31"/>
        <xdr:cNvSpPr txBox="1">
          <a:spLocks noChangeArrowheads="1"/>
        </xdr:cNvSpPr>
      </xdr:nvSpPr>
      <xdr:spPr bwMode="auto">
        <a:xfrm>
          <a:off x="971550" y="0"/>
          <a:ext cx="48387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a:t>
          </a:r>
        </a:p>
        <a:p>
          <a:pPr algn="l" rtl="0">
            <a:defRPr sz="1000"/>
          </a:pPr>
          <a:r>
            <a:rPr lang="nl-NL" sz="800" b="0" i="0" u="none" strike="noStrike" baseline="0">
              <a:solidFill>
                <a:srgbClr val="000000"/>
              </a:solidFill>
              <a:latin typeface="Arial"/>
              <a:cs typeface="Arial"/>
            </a:rPr>
            <a:t>    dienen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op pagina 2. </a:t>
          </a: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5152" name="Text Box 32"/>
        <xdr:cNvSpPr txBox="1">
          <a:spLocks noChangeArrowheads="1"/>
        </xdr:cNvSpPr>
      </xdr:nvSpPr>
      <xdr:spPr bwMode="auto">
        <a:xfrm>
          <a:off x="1085850" y="0"/>
          <a:ext cx="64960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5153" name="Text Box 33"/>
        <xdr:cNvSpPr txBox="1">
          <a:spLocks noChangeArrowheads="1"/>
        </xdr:cNvSpPr>
      </xdr:nvSpPr>
      <xdr:spPr bwMode="auto">
        <a:xfrm>
          <a:off x="1085850" y="0"/>
          <a:ext cx="64960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0</xdr:row>
      <xdr:rowOff>0</xdr:rowOff>
    </xdr:from>
    <xdr:to>
      <xdr:col>10</xdr:col>
      <xdr:colOff>9525</xdr:colOff>
      <xdr:row>0</xdr:row>
      <xdr:rowOff>0</xdr:rowOff>
    </xdr:to>
    <xdr:sp macro="" textlink="">
      <xdr:nvSpPr>
        <xdr:cNvPr id="5154" name="Text Box 34"/>
        <xdr:cNvSpPr txBox="1">
          <a:spLocks noChangeArrowheads="1"/>
        </xdr:cNvSpPr>
      </xdr:nvSpPr>
      <xdr:spPr bwMode="auto">
        <a:xfrm>
          <a:off x="971550" y="0"/>
          <a:ext cx="48482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10</xdr:col>
      <xdr:colOff>9525</xdr:colOff>
      <xdr:row>0</xdr:row>
      <xdr:rowOff>0</xdr:rowOff>
    </xdr:to>
    <xdr:sp macro="" textlink="">
      <xdr:nvSpPr>
        <xdr:cNvPr id="5155" name="Text Box 35"/>
        <xdr:cNvSpPr txBox="1">
          <a:spLocks noChangeArrowheads="1"/>
        </xdr:cNvSpPr>
      </xdr:nvSpPr>
      <xdr:spPr bwMode="auto">
        <a:xfrm>
          <a:off x="971550" y="0"/>
          <a:ext cx="48482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3</xdr:col>
      <xdr:colOff>0</xdr:colOff>
      <xdr:row>0</xdr:row>
      <xdr:rowOff>0</xdr:rowOff>
    </xdr:from>
    <xdr:to>
      <xdr:col>11</xdr:col>
      <xdr:colOff>495300</xdr:colOff>
      <xdr:row>0</xdr:row>
      <xdr:rowOff>0</xdr:rowOff>
    </xdr:to>
    <xdr:sp macro="" textlink="">
      <xdr:nvSpPr>
        <xdr:cNvPr id="5156" name="Text Box 36"/>
        <xdr:cNvSpPr txBox="1">
          <a:spLocks noChangeArrowheads="1"/>
        </xdr:cNvSpPr>
      </xdr:nvSpPr>
      <xdr:spPr bwMode="auto">
        <a:xfrm>
          <a:off x="971550" y="0"/>
          <a:ext cx="62198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0</xdr:row>
      <xdr:rowOff>0</xdr:rowOff>
    </xdr:from>
    <xdr:to>
      <xdr:col>10</xdr:col>
      <xdr:colOff>0</xdr:colOff>
      <xdr:row>0</xdr:row>
      <xdr:rowOff>0</xdr:rowOff>
    </xdr:to>
    <xdr:sp macro="" textlink="">
      <xdr:nvSpPr>
        <xdr:cNvPr id="5157" name="Text Box 37"/>
        <xdr:cNvSpPr txBox="1">
          <a:spLocks noChangeArrowheads="1"/>
        </xdr:cNvSpPr>
      </xdr:nvSpPr>
      <xdr:spPr bwMode="auto">
        <a:xfrm>
          <a:off x="971550" y="0"/>
          <a:ext cx="48387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a:t>
          </a:r>
        </a:p>
        <a:p>
          <a:pPr algn="l" rtl="0">
            <a:defRPr sz="1000"/>
          </a:pPr>
          <a:r>
            <a:rPr lang="nl-NL" sz="800" b="0" i="0" u="none" strike="noStrike" baseline="0">
              <a:solidFill>
                <a:srgbClr val="000000"/>
              </a:solidFill>
              <a:latin typeface="Arial"/>
              <a:cs typeface="Arial"/>
            </a:rPr>
            <a:t>    dienen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op pagina 3. </a:t>
          </a:r>
        </a:p>
      </xdr:txBody>
    </xdr:sp>
    <xdr:clientData/>
  </xdr:twoCellAnchor>
  <xdr:twoCellAnchor>
    <xdr:from>
      <xdr:col>3</xdr:col>
      <xdr:colOff>114300</xdr:colOff>
      <xdr:row>0</xdr:row>
      <xdr:rowOff>0</xdr:rowOff>
    </xdr:from>
    <xdr:to>
      <xdr:col>12</xdr:col>
      <xdr:colOff>0</xdr:colOff>
      <xdr:row>0</xdr:row>
      <xdr:rowOff>0</xdr:rowOff>
    </xdr:to>
    <xdr:sp macro="" textlink="">
      <xdr:nvSpPr>
        <xdr:cNvPr id="5158" name="Text Box 38"/>
        <xdr:cNvSpPr txBox="1">
          <a:spLocks noChangeArrowheads="1"/>
        </xdr:cNvSpPr>
      </xdr:nvSpPr>
      <xdr:spPr bwMode="auto">
        <a:xfrm>
          <a:off x="1085850" y="0"/>
          <a:ext cx="64960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totale aantal verzekerden van wie de kosten in de budgettering vallen moet gelijk zijn aan het totaal van de verzekerdenstand naar</a:t>
          </a:r>
        </a:p>
        <a:p>
          <a:pPr algn="l" rtl="0">
            <a:defRPr sz="1000"/>
          </a:pPr>
          <a:r>
            <a:rPr lang="nl-NL" sz="800" b="0" i="0" u="none" strike="noStrike" baseline="0">
              <a:solidFill>
                <a:srgbClr val="000000"/>
              </a:solidFill>
              <a:latin typeface="Arial"/>
              <a:cs typeface="Arial"/>
            </a:rPr>
            <a:t>    leeftijd en verzekeringsgrond, de verzekerdenstand per risicoklasse en de verzekerdenstand naar nominale premie.</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5159" name="Text Box 39"/>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0" name="Text Box 40"/>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1" name="Text Box 41"/>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totalen van de twee verzekerdenstanden op deze pagina dienen gelijk te zijn en dienen</a:t>
          </a:r>
        </a:p>
        <a:p>
          <a:pPr algn="l" rtl="0">
            <a:defRPr sz="1000"/>
          </a:pPr>
          <a:r>
            <a:rPr lang="nl-NL" sz="800" b="0" i="0" u="none" strike="noStrike" baseline="0">
              <a:solidFill>
                <a:srgbClr val="000000"/>
              </a:solidFill>
              <a:latin typeface="Arial"/>
              <a:cs typeface="Arial"/>
            </a:rPr>
            <a:t>    tevens gelijk te zijn aan het totaal van de verzekerdenstand naar leeftijd en</a:t>
          </a:r>
        </a:p>
        <a:p>
          <a:pPr algn="l" rtl="0">
            <a:defRPr sz="1000"/>
          </a:pPr>
          <a:r>
            <a:rPr lang="nl-NL" sz="800" b="0" i="0" u="none" strike="noStrike" baseline="0">
              <a:solidFill>
                <a:srgbClr val="000000"/>
              </a:solidFill>
              <a:latin typeface="Arial"/>
              <a:cs typeface="Arial"/>
            </a:rPr>
            <a:t>    verzekeringsgrond (budgetteringsinformatie) en het totaal van de verzekerdenstand per</a:t>
          </a:r>
        </a:p>
        <a:p>
          <a:pPr algn="l" rtl="0">
            <a:defRPr sz="1000"/>
          </a:pPr>
          <a:r>
            <a:rPr lang="nl-NL" sz="800" b="0" i="0" u="none" strike="noStrike" baseline="0">
              <a:solidFill>
                <a:srgbClr val="000000"/>
              </a:solidFill>
              <a:latin typeface="Arial"/>
              <a:cs typeface="Arial"/>
            </a:rPr>
            <a:t>    verzekeringsgrond (beleidsinformatie) met dezelfde peildatum. </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2" name="Text Box 42"/>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3" name="Text Box 43"/>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4" name="Text Box 44"/>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a) Dit totaal moet gelijk zijn aan het totaal aantal personenen van 65 jaar en ouder in de</a:t>
          </a:r>
        </a:p>
        <a:p>
          <a:pPr algn="l" rtl="0">
            <a:defRPr sz="1000"/>
          </a:pPr>
          <a:r>
            <a:rPr lang="nl-NL" sz="800" b="0" i="0" u="none" strike="noStrike" baseline="0">
              <a:solidFill>
                <a:srgbClr val="000000"/>
              </a:solidFill>
              <a:latin typeface="Arial"/>
              <a:cs typeface="Arial"/>
            </a:rPr>
            <a:t>     verzekerdenstand per verzekeringsgrond (beleidsinformatie) met dezelfde peildatum.</a:t>
          </a:r>
        </a:p>
        <a:p>
          <a:pPr algn="l" rtl="0">
            <a:defRPr sz="1000"/>
          </a:pPr>
          <a:r>
            <a:rPr lang="nl-NL" sz="800" b="0" i="0" u="none" strike="noStrike" baseline="0">
              <a:solidFill>
                <a:srgbClr val="000000"/>
              </a:solidFill>
              <a:latin typeface="Arial"/>
              <a:cs typeface="Arial"/>
            </a:rPr>
            <a:t>b) Dit is de som van alle velden. Dit totaal betreft de verzekerden die van belang zijn</a:t>
          </a:r>
        </a:p>
        <a:p>
          <a:pPr algn="l" rtl="0">
            <a:defRPr sz="1000"/>
          </a:pPr>
          <a:r>
            <a:rPr lang="nl-NL" sz="800" b="0" i="0" u="none" strike="noStrike" baseline="0">
              <a:solidFill>
                <a:srgbClr val="000000"/>
              </a:solidFill>
              <a:latin typeface="Arial"/>
              <a:cs typeface="Arial"/>
            </a:rPr>
            <a:t>     voor de budgettering en moet gelijk zijn aan het totaal van de verzekerdenstand per</a:t>
          </a:r>
        </a:p>
        <a:p>
          <a:pPr algn="l" rtl="0">
            <a:defRPr sz="1000"/>
          </a:pPr>
          <a:r>
            <a:rPr lang="nl-NL" sz="800" b="0" i="0" u="none" strike="noStrike" baseline="0">
              <a:solidFill>
                <a:srgbClr val="000000"/>
              </a:solidFill>
              <a:latin typeface="Arial"/>
              <a:cs typeface="Arial"/>
            </a:rPr>
            <a:t>     risicoklasse, het totaal van de verzekerdenstand naar nominale premie en het totaal</a:t>
          </a:r>
        </a:p>
        <a:p>
          <a:pPr algn="l" rtl="0">
            <a:defRPr sz="1000"/>
          </a:pPr>
          <a:r>
            <a:rPr lang="nl-NL" sz="800" b="0" i="0" u="none" strike="noStrike" baseline="0">
              <a:solidFill>
                <a:srgbClr val="000000"/>
              </a:solidFill>
              <a:latin typeface="Arial"/>
              <a:cs typeface="Arial"/>
            </a:rPr>
            <a:t>     van de verzekerdenstand per verzekeringsgrond met dezelfde peildatum.</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5" name="Text Box 45"/>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  Dit betreft een</a:t>
          </a:r>
          <a:r>
            <a:rPr lang="nl-NL" sz="800" b="0" i="0" u="sng" strike="noStrike" baseline="0">
              <a:solidFill>
                <a:srgbClr val="000000"/>
              </a:solidFill>
              <a:latin typeface="Arial"/>
              <a:cs typeface="Arial"/>
            </a:rPr>
            <a:t> 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(gedeclareerd met sluittarieven) over het eerste halfjaar inclusief balanspost * voorlopige ex-ante variabele</a:t>
          </a:r>
        </a:p>
        <a:p>
          <a:pPr algn="l" rtl="0">
            <a:defRPr sz="1000"/>
          </a:pPr>
          <a:r>
            <a:rPr lang="nl-NL" sz="800" b="0" i="0" u="none" strike="noStrike" baseline="0">
              <a:solidFill>
                <a:srgbClr val="000000"/>
              </a:solidFill>
              <a:latin typeface="Arial"/>
              <a:cs typeface="Arial"/>
            </a:rPr>
            <a:t>      verpleegtarief (zie brief van 7 november 2002, kenmerk VFIN/22051902).</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5166" name="Text Box 46"/>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Dit betreft een </a:t>
          </a:r>
          <a:r>
            <a:rPr lang="nl-NL" sz="800" b="0" i="0" u="sng" strike="noStrike" baseline="0">
              <a:solidFill>
                <a:srgbClr val="000000"/>
              </a:solidFill>
              <a:latin typeface="Arial"/>
              <a:cs typeface="Arial"/>
            </a:rPr>
            <a:t>berekening</a:t>
          </a:r>
          <a:r>
            <a:rPr lang="nl-NL" sz="800" b="0" i="0" u="none" strike="noStrike" baseline="0">
              <a:solidFill>
                <a:srgbClr val="000000"/>
              </a:solidFill>
              <a:latin typeface="Arial"/>
              <a:cs typeface="Arial"/>
            </a:rPr>
            <a:t> van de variabele verpleegkosten.</a:t>
          </a:r>
        </a:p>
        <a:p>
          <a:pPr algn="l" rtl="0">
            <a:defRPr sz="1000"/>
          </a:pPr>
          <a:r>
            <a:rPr lang="nl-NL" sz="800" b="0" i="0" u="none" strike="noStrike" baseline="0">
              <a:solidFill>
                <a:srgbClr val="000000"/>
              </a:solidFill>
              <a:latin typeface="Arial"/>
              <a:cs typeface="Arial"/>
            </a:rPr>
            <a:t>   Voor alle (bij uw ziekenfonds declarerende) academische, algemene en categorale ziekenhuizen voert u per instelling de volgende</a:t>
          </a:r>
        </a:p>
        <a:p>
          <a:pPr algn="l" rtl="0">
            <a:defRPr sz="1000"/>
          </a:pPr>
          <a:r>
            <a:rPr lang="nl-NL" sz="800" b="0" i="0" u="none" strike="noStrike" baseline="0">
              <a:solidFill>
                <a:srgbClr val="000000"/>
              </a:solidFill>
              <a:latin typeface="Arial"/>
              <a:cs typeface="Arial"/>
            </a:rPr>
            <a:t>   vermenigvuldiging uit en telt u de uitkomsten bij elkaar op:</a:t>
          </a:r>
        </a:p>
        <a:p>
          <a:pPr algn="l" rtl="0">
            <a:defRPr sz="1000"/>
          </a:pPr>
          <a:r>
            <a:rPr lang="nl-NL" sz="800" b="0" i="0" u="none" strike="noStrike" baseline="0">
              <a:solidFill>
                <a:srgbClr val="000000"/>
              </a:solidFill>
              <a:latin typeface="Arial"/>
              <a:cs typeface="Arial"/>
            </a:rPr>
            <a:t>   Aantal verpleegdagen (op basis van sluittarieven) over 2004 inclusief balanspost vermenigvuldigd met het definitieve variabele verpleegtarief.</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7" name="Text Box 47"/>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De aantallen neemt u over uit de brief met informatie over de voorlopige afrekening ZFW 2004, die zal worden verzonden</a:t>
          </a:r>
        </a:p>
        <a:p>
          <a:pPr algn="l" rtl="0">
            <a:defRPr sz="1000"/>
          </a:pPr>
          <a:r>
            <a:rPr lang="nl-NL" sz="800" b="0" i="0" u="none" strike="noStrike" baseline="0">
              <a:solidFill>
                <a:srgbClr val="000000"/>
              </a:solidFill>
              <a:latin typeface="Arial"/>
              <a:cs typeface="Arial"/>
            </a:rPr>
            <a:t>    in december 2004. De gemiddelde aantallen zijn gebaseerd op de twaalf peilmomenten van de door u in 2004</a:t>
          </a:r>
        </a:p>
        <a:p>
          <a:pPr algn="l" rtl="0">
            <a:defRPr sz="1000"/>
          </a:pPr>
          <a:r>
            <a:rPr lang="nl-NL" sz="800" b="0" i="0" u="none" strike="noStrike" baseline="0">
              <a:solidFill>
                <a:srgbClr val="000000"/>
              </a:solidFill>
              <a:latin typeface="Arial"/>
              <a:cs typeface="Arial"/>
            </a:rPr>
            <a:t>    aangeleverde verzekerdenstanden.</a:t>
          </a:r>
        </a:p>
      </xdr:txBody>
    </xdr:sp>
    <xdr:clientData/>
  </xdr:twoCellAnchor>
  <xdr:twoCellAnchor>
    <xdr:from>
      <xdr:col>1</xdr:col>
      <xdr:colOff>0</xdr:colOff>
      <xdr:row>0</xdr:row>
      <xdr:rowOff>0</xdr:rowOff>
    </xdr:from>
    <xdr:to>
      <xdr:col>1</xdr:col>
      <xdr:colOff>0</xdr:colOff>
      <xdr:row>0</xdr:row>
      <xdr:rowOff>0</xdr:rowOff>
    </xdr:to>
    <xdr:sp macro="" textlink="">
      <xdr:nvSpPr>
        <xdr:cNvPr id="5168" name="Text Box 48"/>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2003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2002. De budgetteringsinformatie in de jaarstaat ZFW 2003</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2003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5169" name="Text Box 49"/>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2004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2004. De budgetteringsinformatie in de jaarstaat ZFW 2004</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2004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5170" name="Text Box 50"/>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Uitgangspunt zijn in principe de kostenrubrieken van de jaarstaat. </a:t>
          </a:r>
        </a:p>
        <a:p>
          <a:pPr algn="l" rtl="0">
            <a:defRPr sz="1000"/>
          </a:pPr>
          <a:r>
            <a:rPr lang="nl-NL" sz="800" b="0" i="0" u="none" strike="noStrike" baseline="0">
              <a:solidFill>
                <a:srgbClr val="000000"/>
              </a:solidFill>
              <a:latin typeface="Arial"/>
              <a:cs typeface="Arial"/>
            </a:rPr>
            <a:t>    U specificeert de kosten zo goed mogelijk per rubriek.</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5171" name="Text Box 51"/>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betreft het DBC deel kosten ziekenhuis en het DBC deel kosten zelfstandige behandelcentra.</a:t>
          </a:r>
        </a:p>
        <a:p>
          <a:pPr algn="l" rtl="0">
            <a:defRPr sz="1000"/>
          </a:pPr>
          <a:r>
            <a:rPr lang="nl-NL" sz="800" b="0" i="0" u="none" strike="noStrike" baseline="0">
              <a:solidFill>
                <a:srgbClr val="000000"/>
              </a:solidFill>
              <a:latin typeface="Arial"/>
              <a:cs typeface="Arial"/>
            </a:rPr>
            <a:t>   Als het DBC deel kosten instelling en het DBC deel honoraria medische specialisten niet afzonderlijk op de tariefbeschikking van het CTG</a:t>
          </a:r>
        </a:p>
        <a:p>
          <a:pPr algn="l" rtl="0">
            <a:defRPr sz="1000"/>
          </a:pPr>
          <a:r>
            <a:rPr lang="nl-NL" sz="800" b="0" i="0" u="none" strike="noStrike" baseline="0">
              <a:solidFill>
                <a:srgbClr val="000000"/>
              </a:solidFill>
              <a:latin typeface="Arial"/>
              <a:cs typeface="Arial"/>
            </a:rPr>
            <a:t>   zijn vermeld, dan verantwoordt u hier de totale kosten van de betreffende DBC's in ziekenhuizen en in zelfstandige behandelcentra.</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1</xdr:col>
      <xdr:colOff>0</xdr:colOff>
      <xdr:row>0</xdr:row>
      <xdr:rowOff>0</xdr:rowOff>
    </xdr:to>
    <xdr:sp macro="" textlink="">
      <xdr:nvSpPr>
        <xdr:cNvPr id="5172" name="Text Box 52"/>
        <xdr:cNvSpPr txBox="1">
          <a:spLocks noChangeArrowheads="1"/>
        </xdr:cNvSpPr>
      </xdr:nvSpPr>
      <xdr:spPr bwMode="auto">
        <a:xfrm>
          <a:off x="609600" y="0"/>
          <a:ext cx="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Het betreft het DBC deel honoraria medische specialisten van ziekenhuizen en zelfstandige behandelcentra indien dit deel afzonderlijk</a:t>
          </a:r>
        </a:p>
        <a:p>
          <a:pPr algn="l" rtl="0">
            <a:defRPr sz="1000"/>
          </a:pPr>
          <a:r>
            <a:rPr lang="nl-NL" sz="800" b="0" i="0" u="none" strike="noStrike" baseline="0">
              <a:solidFill>
                <a:srgbClr val="000000"/>
              </a:solidFill>
              <a:latin typeface="Arial"/>
              <a:cs typeface="Arial"/>
            </a:rPr>
            <a:t>   op de tariefbeschikking van het CTG is vermeld. Als dit deel niet afzonderlijk is vermeld, dan verantwoordt u de totale kosten bij code 612.</a:t>
          </a: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79" name="Text Box 59"/>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80" name="Text Box 60"/>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81" name="Text Box 61"/>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82" name="Text Box 62"/>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83" name="Text Box 63"/>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84" name="Text Box 64"/>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85" name="Text Box 65"/>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86" name="Text Box 66"/>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87" name="Text Box 67"/>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88" name="Text Box 68"/>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89" name="Text Box 69"/>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90" name="Text Box 70"/>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91" name="Text Box 71"/>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92" name="Text Box 72"/>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93" name="Text Box 73"/>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94" name="Text Box 74"/>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95" name="Text Box 75"/>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96" name="Text Box 76"/>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197" name="Text Box 77"/>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198" name="Text Box 78"/>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50</xdr:row>
      <xdr:rowOff>0</xdr:rowOff>
    </xdr:from>
    <xdr:to>
      <xdr:col>11</xdr:col>
      <xdr:colOff>752475</xdr:colOff>
      <xdr:row>50</xdr:row>
      <xdr:rowOff>0</xdr:rowOff>
    </xdr:to>
    <xdr:sp macro="" textlink="">
      <xdr:nvSpPr>
        <xdr:cNvPr id="5203" name="Text Box 83"/>
        <xdr:cNvSpPr txBox="1">
          <a:spLocks noChangeArrowheads="1"/>
        </xdr:cNvSpPr>
      </xdr:nvSpPr>
      <xdr:spPr bwMode="auto">
        <a:xfrm>
          <a:off x="981075" y="111728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50</xdr:row>
      <xdr:rowOff>0</xdr:rowOff>
    </xdr:from>
    <xdr:to>
      <xdr:col>12</xdr:col>
      <xdr:colOff>38100</xdr:colOff>
      <xdr:row>50</xdr:row>
      <xdr:rowOff>0</xdr:rowOff>
    </xdr:to>
    <xdr:sp macro="" textlink="">
      <xdr:nvSpPr>
        <xdr:cNvPr id="5204" name="Text Box 84"/>
        <xdr:cNvSpPr txBox="1">
          <a:spLocks noChangeArrowheads="1"/>
        </xdr:cNvSpPr>
      </xdr:nvSpPr>
      <xdr:spPr bwMode="auto">
        <a:xfrm>
          <a:off x="962025" y="111728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50</xdr:row>
      <xdr:rowOff>0</xdr:rowOff>
    </xdr:from>
    <xdr:to>
      <xdr:col>11</xdr:col>
      <xdr:colOff>752475</xdr:colOff>
      <xdr:row>50</xdr:row>
      <xdr:rowOff>0</xdr:rowOff>
    </xdr:to>
    <xdr:sp macro="" textlink="">
      <xdr:nvSpPr>
        <xdr:cNvPr id="5205" name="Text Box 85"/>
        <xdr:cNvSpPr txBox="1">
          <a:spLocks noChangeArrowheads="1"/>
        </xdr:cNvSpPr>
      </xdr:nvSpPr>
      <xdr:spPr bwMode="auto">
        <a:xfrm>
          <a:off x="981075" y="111728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50</xdr:row>
      <xdr:rowOff>0</xdr:rowOff>
    </xdr:from>
    <xdr:to>
      <xdr:col>12</xdr:col>
      <xdr:colOff>38100</xdr:colOff>
      <xdr:row>50</xdr:row>
      <xdr:rowOff>0</xdr:rowOff>
    </xdr:to>
    <xdr:sp macro="" textlink="">
      <xdr:nvSpPr>
        <xdr:cNvPr id="5206" name="Text Box 86"/>
        <xdr:cNvSpPr txBox="1">
          <a:spLocks noChangeArrowheads="1"/>
        </xdr:cNvSpPr>
      </xdr:nvSpPr>
      <xdr:spPr bwMode="auto">
        <a:xfrm>
          <a:off x="962025" y="111728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07" name="Text Box 87"/>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08" name="Text Box 88"/>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09" name="Text Box 89"/>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10" name="Text Box 90"/>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5221" name="Rectangle 101"/>
        <xdr:cNvSpPr>
          <a:spLocks noChangeArrowheads="1"/>
        </xdr:cNvSpPr>
      </xdr:nvSpPr>
      <xdr:spPr bwMode="auto">
        <a:xfrm>
          <a:off x="1133475" y="295275"/>
          <a:ext cx="800100" cy="180975"/>
        </a:xfrm>
        <a:prstGeom prst="rect">
          <a:avLst/>
        </a:prstGeom>
        <a:solidFill>
          <a:srgbClr val="777C00"/>
        </a:solidFill>
        <a:ln w="9525" algn="ctr">
          <a:solidFill>
            <a:srgbClr val="777C00"/>
          </a:solidFill>
          <a:miter lim="800000"/>
          <a:headEnd/>
          <a:tailEnd/>
        </a:ln>
        <a:effectLst/>
        <a:extLst/>
      </xdr:spPr>
      <xdr:txBody>
        <a:bodyPr vertOverflow="clip" wrap="square" lIns="27432" tIns="22860" rIns="27432" bIns="0" anchor="t" upright="1"/>
        <a:lstStyle/>
        <a:p>
          <a:pPr algn="ctr" rtl="1">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24" name="Text Box 104"/>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25" name="Text Box 105"/>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26" name="Text Box 106"/>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27" name="Text Box 107"/>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28" name="Text Box 108"/>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29" name="Text Box 109"/>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30" name="Text Box 110"/>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31" name="Text Box 111"/>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32" name="Text Box 112"/>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33" name="Text Box 113"/>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34" name="Text Box 114"/>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35" name="Text Box 115"/>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36" name="Text Box 116"/>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37" name="Text Box 117"/>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38" name="Text Box 118"/>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39" name="Text Box 119"/>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40" name="Text Box 120"/>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41" name="Text Box 121"/>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49</xdr:row>
      <xdr:rowOff>0</xdr:rowOff>
    </xdr:from>
    <xdr:to>
      <xdr:col>11</xdr:col>
      <xdr:colOff>752475</xdr:colOff>
      <xdr:row>49</xdr:row>
      <xdr:rowOff>0</xdr:rowOff>
    </xdr:to>
    <xdr:sp macro="" textlink="">
      <xdr:nvSpPr>
        <xdr:cNvPr id="5242" name="Text Box 122"/>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49</xdr:row>
      <xdr:rowOff>0</xdr:rowOff>
    </xdr:from>
    <xdr:to>
      <xdr:col>12</xdr:col>
      <xdr:colOff>38100</xdr:colOff>
      <xdr:row>49</xdr:row>
      <xdr:rowOff>0</xdr:rowOff>
    </xdr:to>
    <xdr:sp macro="" textlink="">
      <xdr:nvSpPr>
        <xdr:cNvPr id="5243" name="Text Box 123"/>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51" name="Text Box 131"/>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52" name="Text Box 132"/>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53" name="Text Box 133"/>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54" name="Text Box 134"/>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55" name="Text Box 135"/>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56" name="Text Box 136"/>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57" name="Text Box 137"/>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58" name="Text Box 138"/>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62" name="Text Box 142"/>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63" name="Text Box 143"/>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64" name="Text Box 144"/>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65" name="Text Box 145"/>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66" name="Text Box 146"/>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67" name="Text Box 147"/>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68" name="Text Box 148"/>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69" name="Text Box 149"/>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70" name="Text Box 150"/>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71" name="Text Box 151"/>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72" name="Text Box 152"/>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73" name="Text Box 153"/>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74" name="Text Box 154"/>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75" name="Text Box 155"/>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76" name="Text Box 156"/>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77" name="Text Box 157"/>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78" name="Text Box 158"/>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79" name="Text Box 159"/>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80" name="Text Box 160"/>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81" name="Text Box 161"/>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82" name="Text Box 162"/>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83" name="Text Box 163"/>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84" name="Text Box 164"/>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85" name="Text Box 165"/>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90" name="Text Box 170"/>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91" name="Text Box 171"/>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92" name="Text Box 172"/>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93" name="Text Box 173"/>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94" name="Text Box 174"/>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95" name="Text Box 175"/>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5296" name="Text Box 176"/>
        <xdr:cNvSpPr txBox="1">
          <a:spLocks noChangeArrowheads="1"/>
        </xdr:cNvSpPr>
      </xdr:nvSpPr>
      <xdr:spPr bwMode="auto">
        <a:xfrm>
          <a:off x="981075" y="21164550"/>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5297" name="Text Box 177"/>
        <xdr:cNvSpPr txBox="1">
          <a:spLocks noChangeArrowheads="1"/>
        </xdr:cNvSpPr>
      </xdr:nvSpPr>
      <xdr:spPr bwMode="auto">
        <a:xfrm>
          <a:off x="962025" y="21164550"/>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87" name="Text Box 59"/>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188" name="Text Box 60"/>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89" name="Text Box 61"/>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190" name="Text Box 62"/>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91" name="Text Box 63"/>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192" name="Text Box 64"/>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93" name="Text Box 65"/>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194" name="Text Box 66"/>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95" name="Text Box 67"/>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196" name="Text Box 68"/>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97" name="Text Box 69"/>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198" name="Text Box 70"/>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199" name="Text Box 71"/>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00" name="Text Box 72"/>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01" name="Text Box 73"/>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02" name="Text Box 74"/>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03" name="Text Box 75"/>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04" name="Text Box 76"/>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05" name="Text Box 77"/>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06" name="Text Box 78"/>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11" name="Text Box 104"/>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12" name="Text Box 105"/>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13" name="Text Box 106"/>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14" name="Text Box 107"/>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15" name="Text Box 108"/>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16" name="Text Box 109"/>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17" name="Text Box 110"/>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18" name="Text Box 111"/>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19" name="Text Box 112"/>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20" name="Text Box 113"/>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21" name="Text Box 114"/>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22" name="Text Box 115"/>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23" name="Text Box 116"/>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24" name="Text Box 117"/>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25" name="Text Box 118"/>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26" name="Text Box 119"/>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27" name="Text Box 120"/>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28" name="Text Box 121"/>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94</xdr:row>
      <xdr:rowOff>0</xdr:rowOff>
    </xdr:from>
    <xdr:to>
      <xdr:col>11</xdr:col>
      <xdr:colOff>752475</xdr:colOff>
      <xdr:row>94</xdr:row>
      <xdr:rowOff>0</xdr:rowOff>
    </xdr:to>
    <xdr:sp macro="" textlink="">
      <xdr:nvSpPr>
        <xdr:cNvPr id="229" name="Text Box 122"/>
        <xdr:cNvSpPr txBox="1">
          <a:spLocks noChangeArrowheads="1"/>
        </xdr:cNvSpPr>
      </xdr:nvSpPr>
      <xdr:spPr bwMode="auto">
        <a:xfrm>
          <a:off x="981075" y="10944225"/>
          <a:ext cx="646747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94</xdr:row>
      <xdr:rowOff>0</xdr:rowOff>
    </xdr:from>
    <xdr:to>
      <xdr:col>12</xdr:col>
      <xdr:colOff>38100</xdr:colOff>
      <xdr:row>94</xdr:row>
      <xdr:rowOff>0</xdr:rowOff>
    </xdr:to>
    <xdr:sp macro="" textlink="">
      <xdr:nvSpPr>
        <xdr:cNvPr id="230" name="Text Box 123"/>
        <xdr:cNvSpPr txBox="1">
          <a:spLocks noChangeArrowheads="1"/>
        </xdr:cNvSpPr>
      </xdr:nvSpPr>
      <xdr:spPr bwMode="auto">
        <a:xfrm>
          <a:off x="962025" y="10944225"/>
          <a:ext cx="665797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95</xdr:row>
      <xdr:rowOff>0</xdr:rowOff>
    </xdr:from>
    <xdr:to>
      <xdr:col>11</xdr:col>
      <xdr:colOff>752475</xdr:colOff>
      <xdr:row>95</xdr:row>
      <xdr:rowOff>0</xdr:rowOff>
    </xdr:to>
    <xdr:sp macro="" textlink="">
      <xdr:nvSpPr>
        <xdr:cNvPr id="183" name="Text Box 83"/>
        <xdr:cNvSpPr txBox="1">
          <a:spLocks noChangeArrowheads="1"/>
        </xdr:cNvSpPr>
      </xdr:nvSpPr>
      <xdr:spPr bwMode="auto">
        <a:xfrm>
          <a:off x="981075" y="11372850"/>
          <a:ext cx="637222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95</xdr:row>
      <xdr:rowOff>0</xdr:rowOff>
    </xdr:from>
    <xdr:to>
      <xdr:col>12</xdr:col>
      <xdr:colOff>38100</xdr:colOff>
      <xdr:row>95</xdr:row>
      <xdr:rowOff>0</xdr:rowOff>
    </xdr:to>
    <xdr:sp macro="" textlink="">
      <xdr:nvSpPr>
        <xdr:cNvPr id="184" name="Text Box 84"/>
        <xdr:cNvSpPr txBox="1">
          <a:spLocks noChangeArrowheads="1"/>
        </xdr:cNvSpPr>
      </xdr:nvSpPr>
      <xdr:spPr bwMode="auto">
        <a:xfrm>
          <a:off x="962025" y="11372850"/>
          <a:ext cx="70104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9525</xdr:colOff>
      <xdr:row>95</xdr:row>
      <xdr:rowOff>0</xdr:rowOff>
    </xdr:from>
    <xdr:to>
      <xdr:col>11</xdr:col>
      <xdr:colOff>752475</xdr:colOff>
      <xdr:row>95</xdr:row>
      <xdr:rowOff>0</xdr:rowOff>
    </xdr:to>
    <xdr:sp macro="" textlink="">
      <xdr:nvSpPr>
        <xdr:cNvPr id="185" name="Text Box 85"/>
        <xdr:cNvSpPr txBox="1">
          <a:spLocks noChangeArrowheads="1"/>
        </xdr:cNvSpPr>
      </xdr:nvSpPr>
      <xdr:spPr bwMode="auto">
        <a:xfrm>
          <a:off x="981075" y="11372850"/>
          <a:ext cx="6372225" cy="0"/>
        </a:xfrm>
        <a:prstGeom prst="rect">
          <a:avLst/>
        </a:prstGeom>
        <a:noFill/>
        <a:ln>
          <a:noFill/>
        </a:ln>
        <a:extLst/>
      </xdr:spPr>
      <xdr:txBody>
        <a:bodyPr vertOverflow="clip" wrap="square" lIns="27432" tIns="22860" rIns="0" bIns="0" anchor="t" upright="1"/>
        <a:lstStyle/>
        <a:p>
          <a:pPr algn="l" rtl="0">
            <a:defRPr sz="1000"/>
          </a:pPr>
          <a:r>
            <a:rPr lang="nl-NL" sz="1000" b="0" i="0" u="none" strike="noStrike" baseline="0">
              <a:solidFill>
                <a:srgbClr val="000000"/>
              </a:solidFill>
              <a:latin typeface="Arial"/>
              <a:cs typeface="Arial"/>
            </a:rPr>
            <a:t>De budgetteringsinformatie in de jaarstaat ZFW 2005 is ontleend aan de administratie die ten grondslag ligt</a:t>
          </a:r>
        </a:p>
        <a:p>
          <a:pPr algn="l" rtl="0">
            <a:defRPr sz="1000"/>
          </a:pPr>
          <a:r>
            <a:rPr lang="nl-NL" sz="1000" b="0" i="0" u="none" strike="noStrike" baseline="0">
              <a:solidFill>
                <a:srgbClr val="000000"/>
              </a:solidFill>
              <a:latin typeface="Arial"/>
              <a:cs typeface="Arial"/>
            </a:rPr>
            <a:t>aan de verantwoording in het financieel verslag 2005. De budgetteringsinformatie in de jaarstaat ZFW 2005</a:t>
          </a:r>
        </a:p>
        <a:p>
          <a:pPr algn="l" rtl="0">
            <a:defRPr sz="1000"/>
          </a:pPr>
          <a:r>
            <a:rPr lang="nl-NL" sz="1000" b="0" i="0" u="none" strike="noStrike" baseline="0">
              <a:solidFill>
                <a:srgbClr val="000000"/>
              </a:solidFill>
              <a:latin typeface="Arial"/>
              <a:cs typeface="Arial"/>
            </a:rPr>
            <a:t>is voor de vereiste getrouwheidscontrole voorgelegd aan de externe accountant. De accountant heeft naar</a:t>
          </a:r>
        </a:p>
        <a:p>
          <a:pPr algn="l" rtl="0">
            <a:defRPr sz="1000"/>
          </a:pPr>
          <a:r>
            <a:rPr lang="nl-NL" sz="1000" b="0" i="0" u="none" strike="noStrike" baseline="0">
              <a:solidFill>
                <a:srgbClr val="000000"/>
              </a:solidFill>
              <a:latin typeface="Arial"/>
              <a:cs typeface="Arial"/>
            </a:rPr>
            <a:t>aanleiding van deze controle zijn bevindingen gerapporteerd en informatie verstrekt over alle tijdens het</a:t>
          </a:r>
        </a:p>
        <a:p>
          <a:pPr algn="l" rtl="0">
            <a:defRPr sz="1000"/>
          </a:pPr>
          <a:r>
            <a:rPr lang="nl-NL" sz="1000" b="0" i="0" u="none" strike="noStrike" baseline="0">
              <a:solidFill>
                <a:srgbClr val="000000"/>
              </a:solidFill>
              <a:latin typeface="Arial"/>
              <a:cs typeface="Arial"/>
            </a:rPr>
            <a:t>onderzoek geconstateerde feitelijke onjuistheden. Alle feitelijke onjuistheden zijn in de in deze jaarstaat</a:t>
          </a:r>
        </a:p>
        <a:p>
          <a:pPr algn="l" rtl="0">
            <a:defRPr sz="1000"/>
          </a:pPr>
          <a:r>
            <a:rPr lang="nl-NL" sz="1000" b="0" i="0" u="none" strike="noStrike" baseline="0">
              <a:solidFill>
                <a:srgbClr val="000000"/>
              </a:solidFill>
              <a:latin typeface="Arial"/>
              <a:cs typeface="Arial"/>
            </a:rPr>
            <a:t>ZFW 2005 opgenomen budgetteringsinformatie gecorrigeerd.</a:t>
          </a: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r>
            <a:rPr lang="nl-NL" sz="1000" b="0" i="0" u="none" strike="noStrike" baseline="0">
              <a:solidFill>
                <a:srgbClr val="000000"/>
              </a:solidFill>
              <a:latin typeface="Arial"/>
              <a:cs typeface="Arial"/>
            </a:rPr>
            <a:t> </a:t>
          </a: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2</xdr:col>
      <xdr:colOff>190500</xdr:colOff>
      <xdr:row>95</xdr:row>
      <xdr:rowOff>0</xdr:rowOff>
    </xdr:from>
    <xdr:to>
      <xdr:col>12</xdr:col>
      <xdr:colOff>38100</xdr:colOff>
      <xdr:row>95</xdr:row>
      <xdr:rowOff>0</xdr:rowOff>
    </xdr:to>
    <xdr:sp macro="" textlink="">
      <xdr:nvSpPr>
        <xdr:cNvPr id="186" name="Text Box 86"/>
        <xdr:cNvSpPr txBox="1">
          <a:spLocks noChangeArrowheads="1"/>
        </xdr:cNvSpPr>
      </xdr:nvSpPr>
      <xdr:spPr bwMode="auto">
        <a:xfrm>
          <a:off x="962025" y="11372850"/>
          <a:ext cx="701040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 balanspost omvat de na afsluitdatum ontvangen en/of betaalde declaraties en de na afsluitdatum nog te ontvangen declaraties met</a:t>
          </a:r>
        </a:p>
        <a:p>
          <a:pPr algn="l" rtl="0">
            <a:defRPr sz="1000"/>
          </a:pPr>
          <a:r>
            <a:rPr lang="nl-NL" sz="800" b="0" i="0" u="none" strike="noStrike" baseline="0">
              <a:solidFill>
                <a:srgbClr val="000000"/>
              </a:solidFill>
              <a:latin typeface="Arial"/>
              <a:cs typeface="Arial"/>
            </a:rPr>
            <a:t>    betrekking tot DBC’s die (naar verwachting) in 2005 worden gesloten.</a:t>
          </a:r>
        </a:p>
        <a:p>
          <a:pPr algn="l" rtl="0">
            <a:defRPr sz="1000"/>
          </a:pPr>
          <a:r>
            <a:rPr lang="nl-NL" sz="800" b="0" i="0" u="none" strike="noStrike" baseline="0">
              <a:solidFill>
                <a:srgbClr val="000000"/>
              </a:solidFill>
              <a:latin typeface="Arial"/>
              <a:cs typeface="Arial"/>
            </a:rPr>
            <a:t>2) De balanspost omvat het onderhanden werk 2005 en de in 2006 nog te ontvangen declaraties met betrekking tot DBC’s die (naar</a:t>
          </a:r>
        </a:p>
        <a:p>
          <a:pPr algn="l" rtl="0">
            <a:defRPr sz="1000"/>
          </a:pPr>
          <a:r>
            <a:rPr lang="nl-NL" sz="800" b="0" i="0" u="none" strike="noStrike" baseline="0">
              <a:solidFill>
                <a:srgbClr val="000000"/>
              </a:solidFill>
              <a:latin typeface="Arial"/>
              <a:cs typeface="Arial"/>
            </a:rPr>
            <a:t>    verwachting) in 2005 zijn geopend en in 2006 worden gesloten.</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190500</xdr:colOff>
      <xdr:row>91</xdr:row>
      <xdr:rowOff>0</xdr:rowOff>
    </xdr:from>
    <xdr:to>
      <xdr:col>10</xdr:col>
      <xdr:colOff>0</xdr:colOff>
      <xdr:row>91</xdr:row>
      <xdr:rowOff>0</xdr:rowOff>
    </xdr:to>
    <xdr:sp macro="" textlink="">
      <xdr:nvSpPr>
        <xdr:cNvPr id="6150" name="Text Box 6"/>
        <xdr:cNvSpPr txBox="1">
          <a:spLocks noChangeArrowheads="1"/>
        </xdr:cNvSpPr>
      </xdr:nvSpPr>
      <xdr:spPr bwMode="auto">
        <a:xfrm>
          <a:off x="952500" y="83534250"/>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52" name="Text Box 8"/>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53" name="Text Box 9"/>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91</xdr:row>
      <xdr:rowOff>0</xdr:rowOff>
    </xdr:from>
    <xdr:to>
      <xdr:col>10</xdr:col>
      <xdr:colOff>0</xdr:colOff>
      <xdr:row>91</xdr:row>
      <xdr:rowOff>0</xdr:rowOff>
    </xdr:to>
    <xdr:sp macro="" textlink="">
      <xdr:nvSpPr>
        <xdr:cNvPr id="6155" name="Text Box 11"/>
        <xdr:cNvSpPr txBox="1">
          <a:spLocks noChangeArrowheads="1"/>
        </xdr:cNvSpPr>
      </xdr:nvSpPr>
      <xdr:spPr bwMode="auto">
        <a:xfrm>
          <a:off x="952500" y="83534250"/>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56" name="Text Box 12"/>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57" name="Text Box 13"/>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91</xdr:row>
      <xdr:rowOff>0</xdr:rowOff>
    </xdr:from>
    <xdr:to>
      <xdr:col>10</xdr:col>
      <xdr:colOff>0</xdr:colOff>
      <xdr:row>91</xdr:row>
      <xdr:rowOff>0</xdr:rowOff>
    </xdr:to>
    <xdr:sp macro="" textlink="">
      <xdr:nvSpPr>
        <xdr:cNvPr id="6158" name="Text Box 14"/>
        <xdr:cNvSpPr txBox="1">
          <a:spLocks noChangeArrowheads="1"/>
        </xdr:cNvSpPr>
      </xdr:nvSpPr>
      <xdr:spPr bwMode="auto">
        <a:xfrm>
          <a:off x="952500" y="83534250"/>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59" name="Text Box 15"/>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60" name="Text Box 16"/>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2</xdr:col>
      <xdr:colOff>190500</xdr:colOff>
      <xdr:row>91</xdr:row>
      <xdr:rowOff>0</xdr:rowOff>
    </xdr:from>
    <xdr:to>
      <xdr:col>10</xdr:col>
      <xdr:colOff>0</xdr:colOff>
      <xdr:row>91</xdr:row>
      <xdr:rowOff>0</xdr:rowOff>
    </xdr:to>
    <xdr:sp macro="" textlink="">
      <xdr:nvSpPr>
        <xdr:cNvPr id="6161" name="Text Box 17"/>
        <xdr:cNvSpPr txBox="1">
          <a:spLocks noChangeArrowheads="1"/>
        </xdr:cNvSpPr>
      </xdr:nvSpPr>
      <xdr:spPr bwMode="auto">
        <a:xfrm>
          <a:off x="952500" y="83534250"/>
          <a:ext cx="6057900" cy="0"/>
        </a:xfrm>
        <a:prstGeom prst="rect">
          <a:avLst/>
        </a:prstGeom>
        <a:noFill/>
        <a:ln>
          <a:noFill/>
        </a:ln>
        <a:extLst/>
      </xdr:spPr>
      <xdr:txBody>
        <a:bodyPr vertOverflow="clip" wrap="square" lIns="27432" tIns="18288" rIns="0" bIns="0" anchor="t" upright="1"/>
        <a:lstStyle/>
        <a:p>
          <a:pPr algn="l" rtl="0">
            <a:defRPr sz="1000"/>
          </a:pPr>
          <a:r>
            <a:rPr lang="nl-NL" sz="700" b="0" i="0" u="none" strike="noStrike" baseline="0">
              <a:solidFill>
                <a:srgbClr val="000000"/>
              </a:solidFill>
              <a:latin typeface="Arial"/>
              <a:cs typeface="Arial"/>
            </a:rPr>
            <a:t>*</a:t>
          </a:r>
          <a:r>
            <a:rPr lang="nl-NL" sz="800" b="0" i="0" u="none" strike="noStrike" baseline="0">
              <a:solidFill>
                <a:srgbClr val="000000"/>
              </a:solidFill>
              <a:latin typeface="Arial"/>
              <a:cs typeface="Arial"/>
            </a:rPr>
            <a:t>) Het betreft onderdeel a, d en e van artikel 26, lid1 van de Regeling hulpmiddelen 1996</a:t>
          </a: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62" name="Text Box 18"/>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Deze bedragen moeten overeenstemmen met het totaal van de desbetreffende specificaties.</a:t>
          </a:r>
        </a:p>
        <a:p>
          <a:pPr algn="l" rtl="0">
            <a:defRPr sz="1000"/>
          </a:pPr>
          <a:r>
            <a:rPr lang="nl-NL" sz="800" b="0" i="0" u="none" strike="noStrike" baseline="0">
              <a:solidFill>
                <a:srgbClr val="000000"/>
              </a:solidFill>
              <a:latin typeface="Arial"/>
              <a:cs typeface="Arial"/>
            </a:rPr>
            <a:t>2) Ook opgenomen in het publieksverslag jaarrekening. Bedragen moeten overeenstemmen.</a:t>
          </a:r>
        </a:p>
        <a:p>
          <a:pPr algn="l" rtl="0">
            <a:defRPr sz="1000"/>
          </a:pPr>
          <a:r>
            <a:rPr lang="nl-NL" sz="800" b="0" i="0" u="none" strike="noStrike" baseline="0">
              <a:solidFill>
                <a:srgbClr val="000000"/>
              </a:solidFill>
              <a:latin typeface="Arial"/>
              <a:cs typeface="Arial"/>
            </a:rPr>
            <a:t>    Saldo lasten en baten = Vergoeding Algemene Kas rechtstreeks te verrekenen kosten en baten in de Toelichting Exploitatierekening </a:t>
          </a:r>
        </a:p>
        <a:p>
          <a:pPr algn="l" rtl="0">
            <a:defRPr sz="1000"/>
          </a:pPr>
          <a:r>
            <a:rPr lang="nl-NL" sz="800" b="0" i="0" u="none" strike="noStrike" baseline="0">
              <a:solidFill>
                <a:srgbClr val="000000"/>
              </a:solidFill>
              <a:latin typeface="Arial"/>
              <a:cs typeface="Arial"/>
            </a:rPr>
            <a:t>    ZFW, onder Bijdragen CVZ, Algemene Kas.</a:t>
          </a:r>
        </a:p>
        <a:p>
          <a:pPr algn="l" rtl="0">
            <a:defRPr sz="1000"/>
          </a:pPr>
          <a:r>
            <a:rPr lang="nl-NL" sz="800" b="0" i="0" u="none" strike="noStrike" baseline="0">
              <a:solidFill>
                <a:srgbClr val="000000"/>
              </a:solidFill>
              <a:latin typeface="Arial"/>
              <a:cs typeface="Arial"/>
            </a:rPr>
            <a:t>    Uitgaven artikel 1P Ziekenfondswet = Subsidies in de Toelichting Exploitatierekening ZFW, onder Bijdragen CVZ, Algemene Kas.</a:t>
          </a: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12</xdr:col>
      <xdr:colOff>0</xdr:colOff>
      <xdr:row>91</xdr:row>
      <xdr:rowOff>0</xdr:rowOff>
    </xdr:to>
    <xdr:sp macro="" textlink="">
      <xdr:nvSpPr>
        <xdr:cNvPr id="6163" name="Text Box 19"/>
        <xdr:cNvSpPr txBox="1">
          <a:spLocks noChangeArrowheads="1"/>
        </xdr:cNvSpPr>
      </xdr:nvSpPr>
      <xdr:spPr bwMode="auto">
        <a:xfrm>
          <a:off x="962025" y="83534250"/>
          <a:ext cx="7820025"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 Code opnemen die is toegekend door CVZ na de melding van een project. Voor nog niet aangemelde projecten moet u een code</a:t>
          </a:r>
        </a:p>
        <a:p>
          <a:pPr algn="l" rtl="0">
            <a:defRPr sz="1000"/>
          </a:pPr>
          <a:r>
            <a:rPr lang="nl-NL" sz="800" b="0" i="0" u="none" strike="noStrike" baseline="0">
              <a:solidFill>
                <a:srgbClr val="000000"/>
              </a:solidFill>
              <a:latin typeface="Arial"/>
              <a:cs typeface="Arial"/>
            </a:rPr>
            <a:t>    aanvragen bij initiatiefruimte@cvz.nl. Alle uitgegeven codes zijn te vinden op www.cvz.nl.</a:t>
          </a:r>
        </a:p>
      </xdr:txBody>
    </xdr:sp>
    <xdr:clientData/>
  </xdr:twoCellAnchor>
  <xdr:twoCellAnchor>
    <xdr:from>
      <xdr:col>3</xdr:col>
      <xdr:colOff>161925</xdr:colOff>
      <xdr:row>1</xdr:row>
      <xdr:rowOff>133350</xdr:rowOff>
    </xdr:from>
    <xdr:to>
      <xdr:col>3</xdr:col>
      <xdr:colOff>962025</xdr:colOff>
      <xdr:row>2</xdr:row>
      <xdr:rowOff>152400</xdr:rowOff>
    </xdr:to>
    <xdr:sp macro="[0]!Hoofdmenu" textlink="">
      <xdr:nvSpPr>
        <xdr:cNvPr id="6182" name="Rectangle 38"/>
        <xdr:cNvSpPr>
          <a:spLocks noChangeArrowheads="1"/>
        </xdr:cNvSpPr>
      </xdr:nvSpPr>
      <xdr:spPr bwMode="auto">
        <a:xfrm>
          <a:off x="1123950" y="295275"/>
          <a:ext cx="800100" cy="180975"/>
        </a:xfrm>
        <a:prstGeom prst="rect">
          <a:avLst/>
        </a:prstGeom>
        <a:solidFill>
          <a:srgbClr val="777C00"/>
        </a:solidFill>
        <a:ln w="9525" algn="ctr">
          <a:solidFill>
            <a:srgbClr val="777C00"/>
          </a:solidFill>
          <a:miter lim="800000"/>
          <a:headEnd/>
          <a:tailEnd/>
        </a:ln>
        <a:effectLst/>
        <a:extLst/>
      </xdr:spPr>
      <xdr:txBody>
        <a:bodyPr vertOverflow="clip" wrap="square" lIns="27432" tIns="22860" rIns="27432" bIns="0" anchor="t" upright="1"/>
        <a:lstStyle/>
        <a:p>
          <a:pPr algn="ctr" rtl="0">
            <a:defRPr sz="1000"/>
          </a:pPr>
          <a:r>
            <a:rPr lang="nl-NL" sz="1000" b="1" i="0" u="none" strike="noStrike" baseline="0">
              <a:solidFill>
                <a:srgbClr val="FFFFFF"/>
              </a:solidFill>
              <a:latin typeface="Arial"/>
              <a:cs typeface="Arial"/>
            </a:rPr>
            <a:t>Hoofdmenu</a:t>
          </a:r>
        </a:p>
      </xdr:txBody>
    </xdr:sp>
    <xdr:clientData/>
  </xdr:twoCellAnchor>
  <xdr:twoCellAnchor>
    <xdr:from>
      <xdr:col>3</xdr:col>
      <xdr:colOff>0</xdr:colOff>
      <xdr:row>91</xdr:row>
      <xdr:rowOff>0</xdr:rowOff>
    </xdr:from>
    <xdr:to>
      <xdr:col>11</xdr:col>
      <xdr:colOff>209550</xdr:colOff>
      <xdr:row>91</xdr:row>
      <xdr:rowOff>0</xdr:rowOff>
    </xdr:to>
    <xdr:sp macro="" textlink="">
      <xdr:nvSpPr>
        <xdr:cNvPr id="6185" name="Text Box 41"/>
        <xdr:cNvSpPr txBox="1">
          <a:spLocks noChangeArrowheads="1"/>
        </xdr:cNvSpPr>
      </xdr:nvSpPr>
      <xdr:spPr bwMode="auto">
        <a:xfrm>
          <a:off x="962025" y="62198250"/>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11</xdr:col>
      <xdr:colOff>209550</xdr:colOff>
      <xdr:row>91</xdr:row>
      <xdr:rowOff>0</xdr:rowOff>
    </xdr:to>
    <xdr:sp macro="" textlink="">
      <xdr:nvSpPr>
        <xdr:cNvPr id="6186" name="Text Box 42"/>
        <xdr:cNvSpPr txBox="1">
          <a:spLocks noChangeArrowheads="1"/>
        </xdr:cNvSpPr>
      </xdr:nvSpPr>
      <xdr:spPr bwMode="auto">
        <a:xfrm>
          <a:off x="962025" y="73018650"/>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11</xdr:col>
      <xdr:colOff>209550</xdr:colOff>
      <xdr:row>91</xdr:row>
      <xdr:rowOff>0</xdr:rowOff>
    </xdr:to>
    <xdr:sp macro="" textlink="">
      <xdr:nvSpPr>
        <xdr:cNvPr id="6189" name="Text Box 45"/>
        <xdr:cNvSpPr txBox="1">
          <a:spLocks noChangeArrowheads="1"/>
        </xdr:cNvSpPr>
      </xdr:nvSpPr>
      <xdr:spPr bwMode="auto">
        <a:xfrm>
          <a:off x="962025" y="7333297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47</xdr:row>
      <xdr:rowOff>0</xdr:rowOff>
    </xdr:from>
    <xdr:to>
      <xdr:col>11</xdr:col>
      <xdr:colOff>209550</xdr:colOff>
      <xdr:row>47</xdr:row>
      <xdr:rowOff>0</xdr:rowOff>
    </xdr:to>
    <xdr:sp macro="" textlink="">
      <xdr:nvSpPr>
        <xdr:cNvPr id="6190" name="Text Box 46"/>
        <xdr:cNvSpPr txBox="1">
          <a:spLocks noChangeArrowheads="1"/>
        </xdr:cNvSpPr>
      </xdr:nvSpPr>
      <xdr:spPr bwMode="auto">
        <a:xfrm>
          <a:off x="962025" y="47386875"/>
          <a:ext cx="7143750" cy="0"/>
        </a:xfrm>
        <a:prstGeom prst="rect">
          <a:avLst/>
        </a:prstGeom>
        <a:noFill/>
        <a:ln>
          <a:noFill/>
        </a:ln>
        <a:extLst/>
      </xdr:spPr>
      <xdr:txBody>
        <a:bodyPr vertOverflow="clip" wrap="square" lIns="27432" tIns="22860" rIns="0" bIns="0" anchor="t" upright="1"/>
        <a:lstStyle/>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11</xdr:col>
      <xdr:colOff>209550</xdr:colOff>
      <xdr:row>91</xdr:row>
      <xdr:rowOff>0</xdr:rowOff>
    </xdr:to>
    <xdr:sp macro="" textlink="">
      <xdr:nvSpPr>
        <xdr:cNvPr id="6191" name="Text Box 47"/>
        <xdr:cNvSpPr txBox="1">
          <a:spLocks noChangeArrowheads="1"/>
        </xdr:cNvSpPr>
      </xdr:nvSpPr>
      <xdr:spPr bwMode="auto">
        <a:xfrm>
          <a:off x="962025" y="7333297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11</xdr:col>
      <xdr:colOff>209550</xdr:colOff>
      <xdr:row>91</xdr:row>
      <xdr:rowOff>0</xdr:rowOff>
    </xdr:to>
    <xdr:sp macro="" textlink="">
      <xdr:nvSpPr>
        <xdr:cNvPr id="6192" name="Text Box 48"/>
        <xdr:cNvSpPr txBox="1">
          <a:spLocks noChangeArrowheads="1"/>
        </xdr:cNvSpPr>
      </xdr:nvSpPr>
      <xdr:spPr bwMode="auto">
        <a:xfrm>
          <a:off x="962025" y="7333297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twoCellAnchor>
    <xdr:from>
      <xdr:col>3</xdr:col>
      <xdr:colOff>0</xdr:colOff>
      <xdr:row>91</xdr:row>
      <xdr:rowOff>0</xdr:rowOff>
    </xdr:from>
    <xdr:to>
      <xdr:col>11</xdr:col>
      <xdr:colOff>209550</xdr:colOff>
      <xdr:row>91</xdr:row>
      <xdr:rowOff>0</xdr:rowOff>
    </xdr:to>
    <xdr:sp macro="" textlink="">
      <xdr:nvSpPr>
        <xdr:cNvPr id="6193" name="Text Box 49"/>
        <xdr:cNvSpPr txBox="1">
          <a:spLocks noChangeArrowheads="1"/>
        </xdr:cNvSpPr>
      </xdr:nvSpPr>
      <xdr:spPr bwMode="auto">
        <a:xfrm>
          <a:off x="962025" y="73332975"/>
          <a:ext cx="7143750" cy="0"/>
        </a:xfrm>
        <a:prstGeom prst="rect">
          <a:avLst/>
        </a:prstGeom>
        <a:noFill/>
        <a:ln>
          <a:noFill/>
        </a:ln>
        <a:extLst/>
      </xdr:spPr>
      <xdr:txBody>
        <a:bodyPr vertOverflow="clip" wrap="square" lIns="27432" tIns="22860" rIns="0" bIns="0" anchor="t" upright="1"/>
        <a:lstStyle/>
        <a:p>
          <a:pPr algn="l" rtl="0">
            <a:defRPr sz="1000"/>
          </a:pPr>
          <a:r>
            <a:rPr lang="nl-NL" sz="800" b="0" i="0" u="none" strike="noStrike" baseline="0">
              <a:solidFill>
                <a:srgbClr val="000000"/>
              </a:solidFill>
              <a:latin typeface="Arial"/>
              <a:cs typeface="Arial"/>
            </a:rPr>
            <a:t>1) Dit aantal moet overeenstemmen met het totaal aantal klachten bij de betreffende indicator in het uitvoeringsverslag 2005.</a:t>
          </a:r>
        </a:p>
        <a:p>
          <a:pPr algn="l" rtl="0">
            <a:defRPr sz="1000"/>
          </a:pPr>
          <a:r>
            <a:rPr lang="nl-NL" sz="800" b="0" i="0" u="none" strike="noStrike" baseline="0">
              <a:solidFill>
                <a:srgbClr val="000000"/>
              </a:solidFill>
              <a:latin typeface="Arial"/>
              <a:cs typeface="Arial"/>
            </a:rPr>
            <a:t>    Het betreft registratiecode VK 01: gegevenselementen Nkla + Nklb + Nklc.</a:t>
          </a:r>
        </a:p>
        <a:p>
          <a:pPr algn="l" rtl="0">
            <a:defRPr sz="1000"/>
          </a:pPr>
          <a:r>
            <a:rPr lang="nl-NL" sz="800" b="0" i="0" u="none" strike="noStrike" baseline="0">
              <a:solidFill>
                <a:srgbClr val="000000"/>
              </a:solidFill>
              <a:latin typeface="Arial"/>
              <a:cs typeface="Arial"/>
            </a:rPr>
            <a:t>2) Dit aantal moet overeenstemmen met het totaal aantal gegrond verklaarde klachten bij de betreffende indicator in het</a:t>
          </a:r>
        </a:p>
        <a:p>
          <a:pPr algn="l" rtl="0">
            <a:defRPr sz="1000"/>
          </a:pPr>
          <a:r>
            <a:rPr lang="nl-NL" sz="800" b="0" i="0" u="none" strike="noStrike" baseline="0">
              <a:solidFill>
                <a:srgbClr val="000000"/>
              </a:solidFill>
              <a:latin typeface="Arial"/>
              <a:cs typeface="Arial"/>
            </a:rPr>
            <a:t>    uitvoeringsverslag 2005. Het betreft registratiecode VK 02: gegevenselementen Nkld + Nkle + Nklf.</a:t>
          </a:r>
        </a:p>
        <a:p>
          <a:pPr algn="l" rtl="0">
            <a:defRPr sz="1000"/>
          </a:pPr>
          <a:endParaRPr lang="nl-NL" sz="800" b="0" i="0" u="none" strike="noStrike" baseline="0">
            <a:solidFill>
              <a:srgbClr val="000000"/>
            </a:solidFill>
            <a:latin typeface="Arial"/>
            <a:cs typeface="Arial"/>
          </a:endParaRPr>
        </a:p>
        <a:p>
          <a:pPr algn="l" rtl="0">
            <a:defRPr sz="1000"/>
          </a:pPr>
          <a:endParaRPr lang="nl-NL" sz="800" b="0" i="0" u="none" strike="noStrike" baseline="0">
            <a:solidFill>
              <a:srgbClr val="000000"/>
            </a:solidFill>
            <a:latin typeface="Arial"/>
            <a:cs typeface="Arial"/>
          </a:endParaRPr>
        </a:p>
      </xdr:txBody>
    </xdr:sp>
    <xdr:clientData/>
  </xdr:twoCellAnchor>
</xdr:wsDr>
</file>

<file path=xl/tables/table1.xml><?xml version="1.0" encoding="utf-8"?>
<table xmlns="http://schemas.openxmlformats.org/spreadsheetml/2006/main" id="1" name="Tabel13" displayName="Tabel13" ref="E12:Q1252" totalsRowShown="0" headerRowDxfId="15" tableBorderDxfId="14">
  <sortState ref="E13:Q643">
    <sortCondition ref="E13:E736"/>
    <sortCondition ref="L13:L736"/>
  </sortState>
  <tableColumns count="13">
    <tableColumn id="1" name="vcd_spec_idvar" dataDxfId="13"/>
    <tableColumn id="2" name="vcd_waarde_flt" dataDxfId="12"/>
    <tableColumn id="3" name="vcd_waarde_txt" dataDxfId="11"/>
    <tableColumn id="4" name="vcd_toelichting_txt" dataDxfId="10"/>
    <tableColumn id="5" name="vcd_spec1_idvar" dataDxfId="9"/>
    <tableColumn id="6" name="vcd_spec2_idvar" dataDxfId="8"/>
    <tableColumn id="7" name="vcd_spec3_idvar" dataDxfId="7"/>
    <tableColumn id="8" name="vcd_attrib_idvar" dataDxfId="6"/>
    <tableColumn id="9" name="vcd_eenheid_txt" dataDxfId="5"/>
    <tableColumn id="10" name="vcd_dsnorder_flt" dataDxfId="4"/>
    <tableColumn id="11" name="vcd_datatype_txt" dataDxfId="3"/>
    <tableColumn id="12" name="vcd_format_txt" dataDxfId="2"/>
    <tableColumn id="13" name="vcd_eenheid_flt" dataDxfId="1"/>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2F0000"/>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2F0000"/>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G21"/>
  <sheetViews>
    <sheetView showGridLines="0" tabSelected="1" zoomScaleNormal="100" workbookViewId="0">
      <selection sqref="A1:B1"/>
    </sheetView>
  </sheetViews>
  <sheetFormatPr defaultColWidth="9.140625" defaultRowHeight="12.75" x14ac:dyDescent="0.2"/>
  <cols>
    <col min="1" max="2" width="39.42578125" style="50" customWidth="1"/>
    <col min="3" max="16384" width="9.140625" style="50"/>
  </cols>
  <sheetData>
    <row r="1" spans="1:7" s="49" customFormat="1" ht="15" customHeight="1" x14ac:dyDescent="0.2">
      <c r="A1" s="428" t="s">
        <v>67</v>
      </c>
      <c r="B1" s="429"/>
      <c r="C1" s="57"/>
      <c r="D1" s="57"/>
      <c r="E1" s="57"/>
    </row>
    <row r="2" spans="1:7" s="49" customFormat="1" ht="15" customHeight="1" x14ac:dyDescent="0.2">
      <c r="A2" s="430" t="str">
        <f>CONCATENATE("KWARTAALSTAAT ZVW ", jaar_id," ",kwartaal_id,"E KWARTAAL")</f>
        <v>KWARTAALSTAAT ZVW 2022 4E KWARTAAL</v>
      </c>
      <c r="B2" s="431"/>
      <c r="C2" s="57"/>
      <c r="D2" s="57"/>
      <c r="E2" s="57"/>
    </row>
    <row r="3" spans="1:7" s="49" customFormat="1" ht="15" customHeight="1" x14ac:dyDescent="0.2">
      <c r="A3" s="133" t="s">
        <v>68</v>
      </c>
      <c r="B3" s="134" t="s">
        <v>205</v>
      </c>
      <c r="C3" s="57"/>
      <c r="D3" s="57"/>
      <c r="E3" s="57"/>
    </row>
    <row r="4" spans="1:7" ht="9" customHeight="1" x14ac:dyDescent="0.2">
      <c r="A4" s="58"/>
      <c r="B4" s="53"/>
      <c r="C4" s="52"/>
      <c r="D4" s="52"/>
      <c r="E4" s="52"/>
    </row>
    <row r="5" spans="1:7" s="49" customFormat="1" ht="18.95" customHeight="1" x14ac:dyDescent="0.2">
      <c r="A5" s="59"/>
      <c r="B5" s="60"/>
      <c r="C5" s="57"/>
      <c r="D5" s="57"/>
      <c r="E5" s="57"/>
    </row>
    <row r="6" spans="1:7" s="49" customFormat="1" ht="18.95" customHeight="1" x14ac:dyDescent="0.2">
      <c r="A6" s="59"/>
      <c r="B6" s="60"/>
      <c r="C6" s="61"/>
      <c r="D6" s="61"/>
      <c r="E6" s="61"/>
      <c r="F6" s="51"/>
      <c r="G6" s="51"/>
    </row>
    <row r="7" spans="1:7" s="49" customFormat="1" ht="18.95" customHeight="1" x14ac:dyDescent="0.2">
      <c r="A7" s="59"/>
      <c r="B7" s="60"/>
      <c r="C7" s="57"/>
      <c r="D7" s="57"/>
      <c r="E7" s="57"/>
    </row>
    <row r="8" spans="1:7" s="49" customFormat="1" ht="18.95" customHeight="1" x14ac:dyDescent="0.2">
      <c r="A8" s="59"/>
      <c r="B8" s="60"/>
      <c r="C8" s="57"/>
      <c r="D8" s="57"/>
      <c r="E8" s="57"/>
    </row>
    <row r="9" spans="1:7" s="49" customFormat="1" ht="18.95" customHeight="1" x14ac:dyDescent="0.2">
      <c r="A9" s="59"/>
      <c r="B9" s="60"/>
      <c r="C9" s="57"/>
      <c r="D9" s="57"/>
      <c r="E9" s="57"/>
    </row>
    <row r="10" spans="1:7" s="49" customFormat="1" ht="18.95" customHeight="1" x14ac:dyDescent="0.2">
      <c r="A10" s="59"/>
      <c r="B10" s="60"/>
      <c r="C10" s="57"/>
      <c r="D10" s="57"/>
      <c r="E10" s="57"/>
    </row>
    <row r="11" spans="1:7" s="49" customFormat="1" ht="18.95" customHeight="1" x14ac:dyDescent="0.2">
      <c r="A11" s="59"/>
      <c r="B11" s="60"/>
      <c r="C11" s="57"/>
      <c r="D11" s="57"/>
      <c r="E11" s="57"/>
    </row>
    <row r="12" spans="1:7" ht="18.95" customHeight="1" x14ac:dyDescent="0.2">
      <c r="A12" s="59"/>
      <c r="B12" s="60"/>
      <c r="C12" s="52"/>
      <c r="D12" s="52"/>
      <c r="E12" s="52"/>
    </row>
    <row r="13" spans="1:7" ht="18.95" customHeight="1" x14ac:dyDescent="0.2">
      <c r="A13" s="59"/>
      <c r="B13" s="60"/>
      <c r="C13" s="52"/>
      <c r="D13" s="52"/>
      <c r="E13" s="52"/>
    </row>
    <row r="14" spans="1:7" ht="18.95" customHeight="1" x14ac:dyDescent="0.2">
      <c r="A14" s="59"/>
      <c r="B14" s="60"/>
      <c r="C14" s="52"/>
      <c r="D14" s="52"/>
      <c r="E14" s="52"/>
    </row>
    <row r="15" spans="1:7" ht="18.95" customHeight="1" x14ac:dyDescent="0.2">
      <c r="A15" s="59"/>
      <c r="B15" s="60"/>
      <c r="C15" s="52"/>
      <c r="D15" s="52"/>
      <c r="E15" s="52"/>
    </row>
    <row r="16" spans="1:7" ht="18.95" customHeight="1" x14ac:dyDescent="0.2">
      <c r="A16" s="59"/>
      <c r="B16" s="60"/>
      <c r="C16" s="52"/>
      <c r="D16" s="52"/>
      <c r="E16" s="52"/>
    </row>
    <row r="17" spans="1:5" ht="9" customHeight="1" x14ac:dyDescent="0.2">
      <c r="A17" s="62"/>
      <c r="B17" s="55"/>
      <c r="C17" s="52"/>
      <c r="D17" s="52"/>
      <c r="E17" s="52"/>
    </row>
    <row r="21" spans="1:5" x14ac:dyDescent="0.2">
      <c r="A21" s="193"/>
    </row>
  </sheetData>
  <sheetProtection algorithmName="SHA-512" hashValue="opKw9uKRJkucv1IKMv4qkCMH1B1PZsye5pRoyPDdfwqrT4erXaPP9IBzBiKmVuLK23nNxWH7Dxum4UV2OBVCjw==" saltValue="c4NRQtqIJjEJ9skLTmw2Lw==" spinCount="100000" sheet="1" objects="1" scenarios="1"/>
  <mergeCells count="2">
    <mergeCell ref="A1:B1"/>
    <mergeCell ref="A2:B2"/>
  </mergeCells>
  <phoneticPr fontId="5" type="noConversion"/>
  <pageMargins left="0" right="0" top="0.39370078740157483" bottom="0" header="0" footer="0"/>
  <pageSetup paperSize="9"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100"/>
  <sheetViews>
    <sheetView zoomScaleNormal="100" workbookViewId="0"/>
  </sheetViews>
  <sheetFormatPr defaultColWidth="9.140625" defaultRowHeight="12.75" x14ac:dyDescent="0.2"/>
  <cols>
    <col min="1" max="1" width="9" style="22" customWidth="1"/>
    <col min="2" max="2" width="2.42578125" style="22" customWidth="1"/>
    <col min="3" max="3" width="3" style="22" customWidth="1"/>
    <col min="4" max="5" width="15.5703125" style="22" customWidth="1"/>
    <col min="6" max="6" width="6.42578125" style="22" customWidth="1"/>
    <col min="7" max="11" width="13.28515625" style="22" customWidth="1"/>
    <col min="12" max="12" width="3" style="22" customWidth="1"/>
    <col min="13" max="13" width="2.42578125" style="22" customWidth="1"/>
    <col min="14" max="16384" width="9.140625" style="22"/>
  </cols>
  <sheetData>
    <row r="1" spans="1:14" x14ac:dyDescent="0.2">
      <c r="A1" s="18"/>
      <c r="B1" s="197"/>
      <c r="C1" s="20" t="s">
        <v>140</v>
      </c>
      <c r="D1" s="198"/>
      <c r="E1" s="198"/>
      <c r="F1" s="198"/>
      <c r="G1" s="198"/>
      <c r="H1" s="198"/>
      <c r="I1" s="198"/>
      <c r="J1" s="198"/>
      <c r="K1" s="198"/>
      <c r="L1" s="198"/>
      <c r="M1" s="197"/>
    </row>
    <row r="2" spans="1:14" x14ac:dyDescent="0.2">
      <c r="A2" s="18"/>
      <c r="B2" s="197"/>
      <c r="C2" s="199"/>
      <c r="D2" s="199"/>
      <c r="E2" s="199"/>
      <c r="F2" s="199"/>
      <c r="G2" s="199"/>
      <c r="H2" s="199"/>
      <c r="I2" s="199"/>
      <c r="J2" s="199"/>
      <c r="K2" s="199"/>
      <c r="L2" s="199"/>
      <c r="M2" s="197"/>
    </row>
    <row r="3" spans="1:14" x14ac:dyDescent="0.2">
      <c r="A3" s="18"/>
      <c r="B3" s="197"/>
      <c r="C3" s="199"/>
      <c r="D3" s="200"/>
      <c r="E3" s="199"/>
      <c r="F3" s="199"/>
      <c r="G3" s="199"/>
      <c r="H3" s="199"/>
      <c r="I3" s="199"/>
      <c r="J3" s="199"/>
      <c r="K3" s="199"/>
      <c r="L3" s="199"/>
      <c r="M3" s="197"/>
    </row>
    <row r="4" spans="1:14" ht="12" customHeight="1" x14ac:dyDescent="0.2">
      <c r="A4" s="18"/>
      <c r="B4" s="197"/>
      <c r="C4" s="199"/>
      <c r="D4" s="199"/>
      <c r="E4" s="199"/>
      <c r="F4" s="199"/>
      <c r="G4" s="199"/>
      <c r="H4" s="199"/>
      <c r="I4" s="199"/>
      <c r="J4" s="199"/>
      <c r="K4" s="199"/>
      <c r="L4" s="199"/>
      <c r="M4" s="197"/>
    </row>
    <row r="5" spans="1:14" ht="12.75" customHeight="1" x14ac:dyDescent="0.2">
      <c r="A5" s="25"/>
      <c r="B5" s="26"/>
      <c r="C5" s="26"/>
      <c r="D5" s="26"/>
      <c r="E5" s="26"/>
      <c r="F5" s="26"/>
      <c r="G5" s="26"/>
      <c r="H5" s="26"/>
      <c r="I5" s="26"/>
      <c r="J5" s="26"/>
      <c r="K5" s="26"/>
      <c r="L5" s="26"/>
      <c r="M5" s="26"/>
    </row>
    <row r="6" spans="1:14" s="199" customFormat="1" ht="18" customHeight="1" x14ac:dyDescent="0.2">
      <c r="A6" s="27" t="s">
        <v>107</v>
      </c>
      <c r="B6" s="26"/>
      <c r="C6" s="40"/>
      <c r="D6" s="41" t="str">
        <f>CONCATENATE("KWARTAALSTAAT ZVW ", jaar_id," ",kwartaal_id,"E KWARTAAL")</f>
        <v>KWARTAALSTAAT ZVW 2022 4E KWARTAAL</v>
      </c>
      <c r="E6" s="40"/>
      <c r="F6" s="40"/>
      <c r="G6" s="40"/>
      <c r="H6" s="40"/>
      <c r="I6" s="40"/>
      <c r="J6" s="40"/>
      <c r="K6" s="40"/>
      <c r="L6" s="40"/>
      <c r="M6" s="26"/>
    </row>
    <row r="7" spans="1:14" ht="18" customHeight="1" x14ac:dyDescent="0.2">
      <c r="A7" s="38"/>
      <c r="B7" s="26"/>
      <c r="C7" s="40"/>
      <c r="D7" s="41" t="s">
        <v>0</v>
      </c>
      <c r="E7" s="41"/>
      <c r="F7" s="41"/>
      <c r="G7" s="41"/>
      <c r="H7" s="41"/>
      <c r="I7" s="41"/>
      <c r="J7" s="41"/>
      <c r="K7" s="41"/>
      <c r="L7" s="41"/>
      <c r="M7" s="26"/>
    </row>
    <row r="8" spans="1:14" ht="18" customHeight="1" x14ac:dyDescent="0.2">
      <c r="A8" s="18"/>
      <c r="B8" s="26"/>
      <c r="C8" s="40"/>
      <c r="D8" s="41" t="str">
        <f>IF(naw_uzovi_zorgverzekeraar&lt;&gt;"0000",CONCATENATE(UPPER(naw_naam_zorgverzekeraar),", ",UPPER(naw_plaats_zorgverzekeraar)),"")</f>
        <v/>
      </c>
      <c r="E8" s="41"/>
      <c r="F8" s="41"/>
      <c r="G8" s="41"/>
      <c r="H8" s="41"/>
      <c r="I8" s="41"/>
      <c r="J8" s="41"/>
      <c r="K8" s="42" t="str">
        <f>CONCATENATE("UZOVI: ",naw_uzovi_zorgverzekeraar)</f>
        <v>UZOVI: 0000</v>
      </c>
      <c r="L8" s="41"/>
      <c r="M8" s="26"/>
    </row>
    <row r="9" spans="1:14" ht="18" customHeight="1" x14ac:dyDescent="0.2">
      <c r="A9" s="18"/>
      <c r="B9" s="26"/>
      <c r="C9" s="40"/>
      <c r="D9" s="170" t="s">
        <v>3</v>
      </c>
      <c r="E9" s="40"/>
      <c r="F9" s="40"/>
      <c r="G9" s="40"/>
      <c r="H9" s="40"/>
      <c r="I9" s="40"/>
      <c r="J9" s="40"/>
      <c r="K9" s="40"/>
      <c r="L9" s="41"/>
      <c r="M9" s="26"/>
      <c r="N9" s="192"/>
    </row>
    <row r="10" spans="1:14" ht="48" customHeight="1" x14ac:dyDescent="0.2">
      <c r="A10" s="18"/>
      <c r="B10" s="26"/>
      <c r="C10" s="40"/>
      <c r="D10" s="556"/>
      <c r="E10" s="564"/>
      <c r="F10" s="564"/>
      <c r="G10" s="564"/>
      <c r="H10" s="564"/>
      <c r="I10" s="564"/>
      <c r="J10" s="564"/>
      <c r="K10" s="409" t="s">
        <v>3683</v>
      </c>
      <c r="L10" s="41"/>
      <c r="M10" s="26"/>
    </row>
    <row r="11" spans="1:14" ht="18" customHeight="1" x14ac:dyDescent="0.2">
      <c r="A11" s="18"/>
      <c r="B11" s="26"/>
      <c r="C11" s="40"/>
      <c r="D11" s="550" t="s">
        <v>4</v>
      </c>
      <c r="E11" s="551"/>
      <c r="F11" s="551"/>
      <c r="G11" s="551"/>
      <c r="H11" s="551"/>
      <c r="I11" s="551"/>
      <c r="J11" s="551"/>
      <c r="K11" s="565"/>
      <c r="L11" s="41"/>
      <c r="M11" s="26"/>
    </row>
    <row r="12" spans="1:14" ht="18" customHeight="1" x14ac:dyDescent="0.2">
      <c r="A12" s="18"/>
      <c r="B12" s="26"/>
      <c r="C12" s="40"/>
      <c r="D12" s="563" t="s">
        <v>5</v>
      </c>
      <c r="E12" s="551"/>
      <c r="F12" s="551"/>
      <c r="G12" s="551"/>
      <c r="H12" s="551"/>
      <c r="I12" s="551"/>
      <c r="J12" s="551"/>
      <c r="K12" s="407"/>
      <c r="L12" s="41"/>
      <c r="M12" s="26"/>
      <c r="N12" s="196"/>
    </row>
    <row r="13" spans="1:14" ht="18" customHeight="1" x14ac:dyDescent="0.2">
      <c r="A13" s="18"/>
      <c r="B13" s="26"/>
      <c r="C13" s="40"/>
      <c r="D13" s="563" t="s">
        <v>294</v>
      </c>
      <c r="E13" s="551"/>
      <c r="F13" s="551"/>
      <c r="G13" s="551"/>
      <c r="H13" s="551"/>
      <c r="I13" s="551"/>
      <c r="J13" s="551"/>
      <c r="K13" s="407"/>
      <c r="L13" s="41"/>
      <c r="M13" s="26"/>
      <c r="N13" s="196"/>
    </row>
    <row r="14" spans="1:14" ht="18" customHeight="1" x14ac:dyDescent="0.2">
      <c r="A14" s="18"/>
      <c r="B14" s="26"/>
      <c r="C14" s="40"/>
      <c r="D14" s="563" t="s">
        <v>295</v>
      </c>
      <c r="E14" s="551"/>
      <c r="F14" s="551"/>
      <c r="G14" s="551"/>
      <c r="H14" s="551"/>
      <c r="I14" s="551"/>
      <c r="J14" s="551"/>
      <c r="K14" s="407"/>
      <c r="L14" s="41"/>
      <c r="M14" s="26"/>
      <c r="N14" s="196"/>
    </row>
    <row r="15" spans="1:14" ht="18" customHeight="1" x14ac:dyDescent="0.2">
      <c r="A15" s="18"/>
      <c r="B15" s="26"/>
      <c r="C15" s="40"/>
      <c r="D15" s="563" t="s">
        <v>6</v>
      </c>
      <c r="E15" s="551"/>
      <c r="F15" s="551"/>
      <c r="G15" s="551"/>
      <c r="H15" s="551"/>
      <c r="I15" s="551"/>
      <c r="J15" s="551">
        <f>SUM(J12:J14)</f>
        <v>0</v>
      </c>
      <c r="K15" s="410">
        <f>SUM(K12:K14)</f>
        <v>0</v>
      </c>
      <c r="L15" s="41"/>
      <c r="M15" s="26"/>
    </row>
    <row r="16" spans="1:14" ht="18" customHeight="1" x14ac:dyDescent="0.2">
      <c r="A16" s="18"/>
      <c r="B16" s="26"/>
      <c r="C16" s="40"/>
      <c r="D16" s="563" t="s">
        <v>7</v>
      </c>
      <c r="E16" s="551"/>
      <c r="F16" s="551"/>
      <c r="G16" s="551"/>
      <c r="H16" s="551"/>
      <c r="I16" s="551"/>
      <c r="J16" s="551"/>
      <c r="K16" s="566"/>
      <c r="L16" s="41"/>
      <c r="M16" s="26"/>
    </row>
    <row r="17" spans="1:15" ht="18" customHeight="1" x14ac:dyDescent="0.2">
      <c r="A17" s="18"/>
      <c r="B17" s="26"/>
      <c r="C17" s="40"/>
      <c r="D17" s="563" t="s">
        <v>5</v>
      </c>
      <c r="E17" s="551"/>
      <c r="F17" s="551"/>
      <c r="G17" s="551"/>
      <c r="H17" s="551"/>
      <c r="I17" s="551"/>
      <c r="J17" s="551"/>
      <c r="K17" s="407"/>
      <c r="L17" s="41"/>
      <c r="M17" s="26"/>
      <c r="N17" s="196"/>
    </row>
    <row r="18" spans="1:15" ht="18" customHeight="1" x14ac:dyDescent="0.2">
      <c r="A18" s="18"/>
      <c r="B18" s="26"/>
      <c r="C18" s="40"/>
      <c r="D18" s="563" t="s">
        <v>294</v>
      </c>
      <c r="E18" s="551"/>
      <c r="F18" s="551"/>
      <c r="G18" s="551"/>
      <c r="H18" s="551"/>
      <c r="I18" s="551"/>
      <c r="J18" s="551"/>
      <c r="K18" s="407"/>
      <c r="L18" s="41"/>
      <c r="M18" s="26"/>
      <c r="N18" s="196"/>
    </row>
    <row r="19" spans="1:15" ht="18" customHeight="1" x14ac:dyDescent="0.2">
      <c r="A19" s="18"/>
      <c r="B19" s="26"/>
      <c r="C19" s="40"/>
      <c r="D19" s="563" t="s">
        <v>295</v>
      </c>
      <c r="E19" s="551"/>
      <c r="F19" s="551"/>
      <c r="G19" s="551"/>
      <c r="H19" s="551"/>
      <c r="I19" s="551"/>
      <c r="J19" s="551"/>
      <c r="K19" s="407"/>
      <c r="L19" s="41"/>
      <c r="M19" s="26"/>
      <c r="N19" s="196"/>
    </row>
    <row r="20" spans="1:15" s="199" customFormat="1" ht="18" customHeight="1" x14ac:dyDescent="0.2">
      <c r="B20" s="26"/>
      <c r="C20" s="40"/>
      <c r="D20" s="563" t="s">
        <v>8</v>
      </c>
      <c r="E20" s="551"/>
      <c r="F20" s="551"/>
      <c r="G20" s="551"/>
      <c r="H20" s="551"/>
      <c r="I20" s="551"/>
      <c r="J20" s="551">
        <f>SUM(J17:J19)</f>
        <v>0</v>
      </c>
      <c r="K20" s="410">
        <f>SUM(K17:K19)</f>
        <v>0</v>
      </c>
      <c r="L20" s="40"/>
      <c r="M20" s="26"/>
    </row>
    <row r="21" spans="1:15" s="199" customFormat="1" ht="18" customHeight="1" x14ac:dyDescent="0.2">
      <c r="B21" s="26"/>
      <c r="C21" s="40"/>
      <c r="D21" s="563" t="s">
        <v>1301</v>
      </c>
      <c r="E21" s="551"/>
      <c r="F21" s="551"/>
      <c r="G21" s="551"/>
      <c r="H21" s="551"/>
      <c r="I21" s="551"/>
      <c r="J21" s="551"/>
      <c r="K21" s="565"/>
      <c r="L21" s="40"/>
      <c r="M21" s="26"/>
    </row>
    <row r="22" spans="1:15" s="199" customFormat="1" ht="18" customHeight="1" x14ac:dyDescent="0.2">
      <c r="B22" s="26"/>
      <c r="C22" s="40"/>
      <c r="D22" s="563" t="s">
        <v>1664</v>
      </c>
      <c r="E22" s="551"/>
      <c r="F22" s="551"/>
      <c r="G22" s="551"/>
      <c r="H22" s="551"/>
      <c r="I22" s="551"/>
      <c r="J22" s="551"/>
      <c r="K22" s="407"/>
      <c r="L22" s="40"/>
      <c r="M22" s="26"/>
    </row>
    <row r="23" spans="1:15" s="199" customFormat="1" ht="18" customHeight="1" x14ac:dyDescent="0.2">
      <c r="B23" s="26"/>
      <c r="C23" s="40"/>
      <c r="D23" s="553" t="s">
        <v>379</v>
      </c>
      <c r="E23" s="554"/>
      <c r="F23" s="554"/>
      <c r="G23" s="554"/>
      <c r="H23" s="554"/>
      <c r="I23" s="554"/>
      <c r="J23" s="554"/>
      <c r="K23" s="408">
        <f>SUM(K15+K20+K22)</f>
        <v>0</v>
      </c>
      <c r="L23" s="40"/>
      <c r="M23" s="26"/>
      <c r="O23" s="99"/>
    </row>
    <row r="24" spans="1:15" ht="18" customHeight="1" x14ac:dyDescent="0.2">
      <c r="A24" s="18"/>
      <c r="B24" s="26"/>
      <c r="C24" s="40"/>
      <c r="D24" s="43"/>
      <c r="E24" s="40"/>
      <c r="F24" s="40"/>
      <c r="G24" s="40"/>
      <c r="H24" s="40"/>
      <c r="I24" s="40"/>
      <c r="J24" s="40"/>
      <c r="K24" s="40"/>
      <c r="L24" s="41"/>
      <c r="M24" s="26"/>
    </row>
    <row r="25" spans="1:15" ht="18" customHeight="1" x14ac:dyDescent="0.2">
      <c r="A25" s="18"/>
      <c r="B25" s="26"/>
      <c r="C25" s="40"/>
      <c r="D25" s="170" t="s">
        <v>9</v>
      </c>
      <c r="E25" s="40"/>
      <c r="F25" s="40"/>
      <c r="G25" s="40"/>
      <c r="H25" s="40"/>
      <c r="I25" s="40"/>
      <c r="J25" s="40"/>
      <c r="K25" s="40"/>
      <c r="L25" s="41"/>
      <c r="M25" s="26"/>
    </row>
    <row r="26" spans="1:15" ht="48" customHeight="1" x14ac:dyDescent="0.2">
      <c r="A26" s="18"/>
      <c r="B26" s="26"/>
      <c r="C26" s="40"/>
      <c r="D26" s="556"/>
      <c r="E26" s="564"/>
      <c r="F26" s="564"/>
      <c r="G26" s="564"/>
      <c r="H26" s="564"/>
      <c r="I26" s="564"/>
      <c r="J26" s="564"/>
      <c r="K26" s="409" t="str">
        <f>K$10</f>
        <v>Lasten inclusief 
balanspost 
2023</v>
      </c>
      <c r="L26" s="41"/>
      <c r="M26" s="26"/>
    </row>
    <row r="27" spans="1:15" ht="18" customHeight="1" x14ac:dyDescent="0.2">
      <c r="A27" s="18"/>
      <c r="B27" s="26"/>
      <c r="C27" s="40"/>
      <c r="D27" s="563" t="s">
        <v>5</v>
      </c>
      <c r="E27" s="551"/>
      <c r="F27" s="551"/>
      <c r="G27" s="551"/>
      <c r="H27" s="551"/>
      <c r="I27" s="551"/>
      <c r="J27" s="551"/>
      <c r="K27" s="407"/>
      <c r="L27" s="41"/>
      <c r="M27" s="26"/>
      <c r="N27" s="196"/>
    </row>
    <row r="28" spans="1:15" ht="18" customHeight="1" x14ac:dyDescent="0.2">
      <c r="A28" s="18"/>
      <c r="B28" s="26"/>
      <c r="C28" s="40"/>
      <c r="D28" s="563" t="s">
        <v>294</v>
      </c>
      <c r="E28" s="551"/>
      <c r="F28" s="551"/>
      <c r="G28" s="551"/>
      <c r="H28" s="551"/>
      <c r="I28" s="551"/>
      <c r="J28" s="551"/>
      <c r="K28" s="407"/>
      <c r="L28" s="41"/>
      <c r="M28" s="26"/>
      <c r="N28" s="196"/>
    </row>
    <row r="29" spans="1:15" s="199" customFormat="1" ht="18" customHeight="1" x14ac:dyDescent="0.2">
      <c r="B29" s="26"/>
      <c r="C29" s="40"/>
      <c r="D29" s="563" t="s">
        <v>295</v>
      </c>
      <c r="E29" s="551"/>
      <c r="F29" s="551"/>
      <c r="G29" s="551"/>
      <c r="H29" s="551"/>
      <c r="I29" s="551"/>
      <c r="J29" s="551"/>
      <c r="K29" s="407"/>
      <c r="L29" s="40"/>
      <c r="M29" s="26"/>
      <c r="N29" s="196"/>
    </row>
    <row r="30" spans="1:15" s="199" customFormat="1" ht="18" customHeight="1" x14ac:dyDescent="0.2">
      <c r="B30" s="26"/>
      <c r="C30" s="40"/>
      <c r="D30" s="563" t="s">
        <v>1664</v>
      </c>
      <c r="E30" s="551"/>
      <c r="F30" s="551"/>
      <c r="G30" s="551"/>
      <c r="H30" s="551"/>
      <c r="I30" s="551"/>
      <c r="J30" s="551"/>
      <c r="K30" s="407"/>
      <c r="L30" s="40"/>
      <c r="M30" s="26"/>
    </row>
    <row r="31" spans="1:15" s="199" customFormat="1" ht="18" customHeight="1" x14ac:dyDescent="0.2">
      <c r="B31" s="26"/>
      <c r="C31" s="40"/>
      <c r="D31" s="563" t="s">
        <v>26</v>
      </c>
      <c r="E31" s="551"/>
      <c r="F31" s="551"/>
      <c r="G31" s="551"/>
      <c r="H31" s="551"/>
      <c r="I31" s="551"/>
      <c r="J31" s="551"/>
      <c r="K31" s="407"/>
      <c r="L31" s="40"/>
      <c r="M31" s="26"/>
      <c r="N31" s="196"/>
    </row>
    <row r="32" spans="1:15" s="199" customFormat="1" ht="18" customHeight="1" x14ac:dyDescent="0.2">
      <c r="B32" s="26"/>
      <c r="C32" s="40"/>
      <c r="D32" s="553" t="s">
        <v>380</v>
      </c>
      <c r="E32" s="554"/>
      <c r="F32" s="554"/>
      <c r="G32" s="554"/>
      <c r="H32" s="554"/>
      <c r="I32" s="554"/>
      <c r="J32" s="554">
        <f>SUM(J27:J29)</f>
        <v>0</v>
      </c>
      <c r="K32" s="408">
        <f>SUM(K27:K31)</f>
        <v>0</v>
      </c>
      <c r="L32" s="40"/>
      <c r="M32" s="26"/>
      <c r="O32" s="99"/>
    </row>
    <row r="33" spans="1:15" ht="18" customHeight="1" x14ac:dyDescent="0.2">
      <c r="A33" s="18"/>
      <c r="B33" s="26"/>
      <c r="C33" s="40"/>
      <c r="D33" s="43"/>
      <c r="E33" s="41"/>
      <c r="F33" s="41"/>
      <c r="G33" s="41"/>
      <c r="H33" s="41"/>
      <c r="I33" s="41"/>
      <c r="J33" s="41"/>
      <c r="K33" s="41"/>
      <c r="L33" s="41"/>
      <c r="M33" s="26"/>
    </row>
    <row r="34" spans="1:15" ht="18" customHeight="1" x14ac:dyDescent="0.2">
      <c r="A34" s="199"/>
      <c r="B34" s="26"/>
      <c r="C34" s="44"/>
      <c r="D34" s="170" t="s">
        <v>2</v>
      </c>
      <c r="E34" s="41"/>
      <c r="F34" s="40"/>
      <c r="G34" s="40"/>
      <c r="H34" s="40"/>
      <c r="I34" s="40"/>
      <c r="J34" s="41"/>
      <c r="K34" s="41"/>
      <c r="L34" s="41"/>
      <c r="M34" s="26"/>
    </row>
    <row r="35" spans="1:15" ht="48" customHeight="1" x14ac:dyDescent="0.2">
      <c r="A35" s="18"/>
      <c r="B35" s="26"/>
      <c r="C35" s="40"/>
      <c r="D35" s="556"/>
      <c r="E35" s="518"/>
      <c r="F35" s="518"/>
      <c r="G35" s="518"/>
      <c r="H35" s="518"/>
      <c r="I35" s="518"/>
      <c r="J35" s="518"/>
      <c r="K35" s="409" t="str">
        <f>K$10</f>
        <v>Lasten inclusief 
balanspost 
2023</v>
      </c>
      <c r="L35" s="41"/>
      <c r="M35" s="26"/>
    </row>
    <row r="36" spans="1:15" ht="18" customHeight="1" x14ac:dyDescent="0.2">
      <c r="A36" s="18"/>
      <c r="B36" s="26"/>
      <c r="C36" s="40"/>
      <c r="D36" s="563" t="s">
        <v>290</v>
      </c>
      <c r="E36" s="551"/>
      <c r="F36" s="551"/>
      <c r="G36" s="551"/>
      <c r="H36" s="551"/>
      <c r="I36" s="551"/>
      <c r="J36" s="551"/>
      <c r="K36" s="407"/>
      <c r="L36" s="41"/>
      <c r="M36" s="26"/>
      <c r="N36" s="196"/>
    </row>
    <row r="37" spans="1:15" ht="18" customHeight="1" x14ac:dyDescent="0.2">
      <c r="A37" s="18"/>
      <c r="B37" s="26"/>
      <c r="C37" s="40"/>
      <c r="D37" s="563" t="s">
        <v>291</v>
      </c>
      <c r="E37" s="551"/>
      <c r="F37" s="551"/>
      <c r="G37" s="551"/>
      <c r="H37" s="551"/>
      <c r="I37" s="551"/>
      <c r="J37" s="551"/>
      <c r="K37" s="407"/>
      <c r="L37" s="41"/>
      <c r="M37" s="26"/>
      <c r="N37" s="196"/>
    </row>
    <row r="38" spans="1:15" ht="18" customHeight="1" x14ac:dyDescent="0.2">
      <c r="A38" s="18"/>
      <c r="B38" s="26"/>
      <c r="C38" s="40"/>
      <c r="D38" s="563" t="s">
        <v>292</v>
      </c>
      <c r="E38" s="551"/>
      <c r="F38" s="551"/>
      <c r="G38" s="551"/>
      <c r="H38" s="551"/>
      <c r="I38" s="551"/>
      <c r="J38" s="551"/>
      <c r="K38" s="407"/>
      <c r="L38" s="41"/>
      <c r="M38" s="26"/>
      <c r="N38" s="196"/>
    </row>
    <row r="39" spans="1:15" ht="18" customHeight="1" x14ac:dyDescent="0.2">
      <c r="A39" s="18"/>
      <c r="B39" s="26"/>
      <c r="C39" s="40"/>
      <c r="D39" s="563" t="s">
        <v>293</v>
      </c>
      <c r="E39" s="551"/>
      <c r="F39" s="551"/>
      <c r="G39" s="551"/>
      <c r="H39" s="551"/>
      <c r="I39" s="551"/>
      <c r="J39" s="551"/>
      <c r="K39" s="407"/>
      <c r="L39" s="41"/>
      <c r="M39" s="26"/>
      <c r="N39" s="196"/>
    </row>
    <row r="40" spans="1:15" ht="18" customHeight="1" x14ac:dyDescent="0.2">
      <c r="A40" s="18"/>
      <c r="B40" s="26"/>
      <c r="C40" s="40"/>
      <c r="D40" s="563" t="s">
        <v>1</v>
      </c>
      <c r="E40" s="551"/>
      <c r="F40" s="551"/>
      <c r="G40" s="551"/>
      <c r="H40" s="551"/>
      <c r="I40" s="551"/>
      <c r="J40" s="551">
        <f>SUM(J36:J39)</f>
        <v>0</v>
      </c>
      <c r="K40" s="410">
        <f>SUM(K36:K39)</f>
        <v>0</v>
      </c>
      <c r="L40" s="41"/>
      <c r="M40" s="26"/>
    </row>
    <row r="41" spans="1:15" ht="18" customHeight="1" x14ac:dyDescent="0.2">
      <c r="A41" s="18"/>
      <c r="B41" s="26"/>
      <c r="C41" s="40"/>
      <c r="D41" s="563" t="s">
        <v>294</v>
      </c>
      <c r="E41" s="551"/>
      <c r="F41" s="551"/>
      <c r="G41" s="551"/>
      <c r="H41" s="551"/>
      <c r="I41" s="551"/>
      <c r="J41" s="551"/>
      <c r="K41" s="407"/>
      <c r="L41" s="41"/>
      <c r="M41" s="26"/>
      <c r="N41" s="196"/>
    </row>
    <row r="42" spans="1:15" ht="18" customHeight="1" x14ac:dyDescent="0.2">
      <c r="A42" s="18"/>
      <c r="B42" s="26"/>
      <c r="C42" s="40"/>
      <c r="D42" s="563" t="s">
        <v>295</v>
      </c>
      <c r="E42" s="551"/>
      <c r="F42" s="551"/>
      <c r="G42" s="551"/>
      <c r="H42" s="551"/>
      <c r="I42" s="551"/>
      <c r="J42" s="551"/>
      <c r="K42" s="407"/>
      <c r="L42" s="41"/>
      <c r="M42" s="26"/>
      <c r="N42" s="196"/>
    </row>
    <row r="43" spans="1:15" s="199" customFormat="1" ht="18" customHeight="1" x14ac:dyDescent="0.2">
      <c r="B43" s="26"/>
      <c r="C43" s="40"/>
      <c r="D43" s="563" t="s">
        <v>1664</v>
      </c>
      <c r="E43" s="551"/>
      <c r="F43" s="551"/>
      <c r="G43" s="551"/>
      <c r="H43" s="551"/>
      <c r="I43" s="551"/>
      <c r="J43" s="551"/>
      <c r="K43" s="407"/>
      <c r="L43" s="40"/>
      <c r="M43" s="26"/>
    </row>
    <row r="44" spans="1:15" ht="18" customHeight="1" x14ac:dyDescent="0.2">
      <c r="A44" s="18"/>
      <c r="B44" s="26"/>
      <c r="C44" s="40"/>
      <c r="D44" s="553" t="s">
        <v>381</v>
      </c>
      <c r="E44" s="554"/>
      <c r="F44" s="554"/>
      <c r="G44" s="554"/>
      <c r="H44" s="554"/>
      <c r="I44" s="554"/>
      <c r="J44" s="554">
        <f>SUM(J40:J42)</f>
        <v>0</v>
      </c>
      <c r="K44" s="408">
        <f>SUM(K40:K43)</f>
        <v>0</v>
      </c>
      <c r="L44" s="41"/>
      <c r="M44" s="26"/>
      <c r="O44" s="99"/>
    </row>
    <row r="45" spans="1:15" ht="18" customHeight="1" x14ac:dyDescent="0.2">
      <c r="A45" s="18"/>
      <c r="B45" s="26"/>
      <c r="C45" s="44"/>
      <c r="D45" s="202"/>
      <c r="E45" s="203"/>
      <c r="F45" s="203"/>
      <c r="G45" s="203"/>
      <c r="H45" s="203"/>
      <c r="I45" s="203"/>
      <c r="J45" s="203"/>
      <c r="K45" s="204"/>
      <c r="L45" s="46"/>
      <c r="M45" s="26"/>
    </row>
    <row r="46" spans="1:15" ht="18" customHeight="1" x14ac:dyDescent="0.2">
      <c r="A46" s="18"/>
      <c r="B46" s="26"/>
      <c r="C46" s="44"/>
      <c r="D46" s="556"/>
      <c r="E46" s="564"/>
      <c r="F46" s="564"/>
      <c r="G46" s="564"/>
      <c r="H46" s="564"/>
      <c r="I46" s="564"/>
      <c r="J46" s="564">
        <v>2020</v>
      </c>
      <c r="K46" s="409">
        <v>2023</v>
      </c>
      <c r="L46" s="46"/>
      <c r="M46" s="26"/>
    </row>
    <row r="47" spans="1:15" ht="18" customHeight="1" x14ac:dyDescent="0.2">
      <c r="A47" s="18"/>
      <c r="B47" s="26"/>
      <c r="C47" s="44"/>
      <c r="D47" s="553" t="s">
        <v>296</v>
      </c>
      <c r="E47" s="554"/>
      <c r="F47" s="554"/>
      <c r="G47" s="554"/>
      <c r="H47" s="554"/>
      <c r="I47" s="554"/>
      <c r="J47" s="554"/>
      <c r="K47" s="411"/>
      <c r="L47" s="46"/>
      <c r="M47" s="26"/>
      <c r="O47" s="99"/>
    </row>
    <row r="48" spans="1:15" ht="18" customHeight="1" x14ac:dyDescent="0.2">
      <c r="A48" s="18"/>
      <c r="B48" s="26"/>
      <c r="C48" s="201"/>
      <c r="D48" s="202"/>
      <c r="E48" s="203"/>
      <c r="F48" s="203"/>
      <c r="G48" s="203"/>
      <c r="H48" s="203"/>
      <c r="I48" s="203"/>
      <c r="J48" s="203"/>
      <c r="K48" s="204"/>
      <c r="L48" s="205"/>
      <c r="M48" s="26"/>
      <c r="O48" s="99"/>
    </row>
    <row r="49" spans="1:15" ht="18" customHeight="1" x14ac:dyDescent="0.2">
      <c r="A49" s="18"/>
      <c r="B49" s="26"/>
      <c r="C49" s="201"/>
      <c r="D49" s="202"/>
      <c r="E49" s="203"/>
      <c r="F49" s="203"/>
      <c r="G49" s="203"/>
      <c r="H49" s="203"/>
      <c r="I49" s="203"/>
      <c r="J49" s="203"/>
      <c r="K49" s="204"/>
      <c r="L49" s="205"/>
      <c r="M49" s="26"/>
      <c r="O49" s="99"/>
    </row>
    <row r="50" spans="1:15" ht="18" customHeight="1" x14ac:dyDescent="0.2">
      <c r="A50" s="18"/>
      <c r="B50" s="26"/>
      <c r="C50" s="201"/>
      <c r="D50" s="202"/>
      <c r="E50" s="203"/>
      <c r="F50" s="203"/>
      <c r="G50" s="203"/>
      <c r="H50" s="203"/>
      <c r="I50" s="203"/>
      <c r="J50" s="203"/>
      <c r="K50" s="204"/>
      <c r="L50" s="205"/>
      <c r="M50" s="26"/>
      <c r="O50" s="99"/>
    </row>
    <row r="51" spans="1:15" x14ac:dyDescent="0.2">
      <c r="B51" s="26"/>
      <c r="C51" s="44"/>
      <c r="D51" s="514">
        <f ca="1">NOW()</f>
        <v>44907.637321527778</v>
      </c>
      <c r="E51" s="513"/>
      <c r="F51" s="47"/>
      <c r="G51" s="47"/>
      <c r="H51" s="47"/>
      <c r="I51" s="47"/>
      <c r="J51" s="47"/>
      <c r="K51" s="48" t="str">
        <f>CONCATENATE("Specifieke informatie C - Contractinformatie, ",LOWER(A6))</f>
        <v>Specifieke informatie C - Contractinformatie, pagina 1</v>
      </c>
      <c r="L51" s="40"/>
      <c r="M51" s="26"/>
    </row>
    <row r="52" spans="1:15" x14ac:dyDescent="0.2">
      <c r="A52" s="25"/>
      <c r="B52" s="26"/>
      <c r="C52" s="35"/>
      <c r="D52" s="35"/>
      <c r="E52" s="35"/>
      <c r="F52" s="35"/>
      <c r="G52" s="35"/>
      <c r="H52" s="35"/>
      <c r="I52" s="35"/>
      <c r="J52" s="35"/>
      <c r="K52" s="35"/>
      <c r="L52" s="35"/>
      <c r="M52" s="26"/>
    </row>
    <row r="53" spans="1:15" s="199" customFormat="1" ht="18" customHeight="1" x14ac:dyDescent="0.2">
      <c r="A53" s="27" t="s">
        <v>110</v>
      </c>
      <c r="B53" s="26"/>
      <c r="C53" s="40"/>
      <c r="D53" s="41" t="str">
        <f>CONCATENATE("KWARTAALSTAAT ZVW ", jaar_id," ",kwartaal_id,"E KWARTAAL")</f>
        <v>KWARTAALSTAAT ZVW 2022 4E KWARTAAL</v>
      </c>
      <c r="E53" s="40"/>
      <c r="F53" s="40"/>
      <c r="G53" s="40"/>
      <c r="H53" s="40"/>
      <c r="I53" s="40"/>
      <c r="J53" s="40"/>
      <c r="K53" s="40"/>
      <c r="L53" s="40"/>
      <c r="M53" s="26"/>
    </row>
    <row r="54" spans="1:15" ht="18" customHeight="1" x14ac:dyDescent="0.2">
      <c r="A54" s="38"/>
      <c r="B54" s="26"/>
      <c r="C54" s="40"/>
      <c r="D54" s="41" t="s">
        <v>0</v>
      </c>
      <c r="E54" s="41"/>
      <c r="F54" s="41"/>
      <c r="G54" s="41"/>
      <c r="H54" s="41"/>
      <c r="I54" s="41"/>
      <c r="J54" s="41"/>
      <c r="K54" s="41"/>
      <c r="L54" s="41"/>
      <c r="M54" s="26"/>
    </row>
    <row r="55" spans="1:15" ht="18" customHeight="1" x14ac:dyDescent="0.2">
      <c r="A55" s="18"/>
      <c r="B55" s="26"/>
      <c r="C55" s="40"/>
      <c r="D55" s="41" t="str">
        <f>IF(naw_uzovi_zorgverzekeraar&lt;&gt;"0000",CONCATENATE(UPPER(naw_naam_zorgverzekeraar),", ",UPPER(naw_plaats_zorgverzekeraar)),"")</f>
        <v/>
      </c>
      <c r="E55" s="41"/>
      <c r="F55" s="41"/>
      <c r="G55" s="41"/>
      <c r="H55" s="41"/>
      <c r="I55" s="41"/>
      <c r="J55" s="41"/>
      <c r="K55" s="42" t="str">
        <f>CONCATENATE("UZOVI: ",naw_uzovi_zorgverzekeraar)</f>
        <v>UZOVI: 0000</v>
      </c>
      <c r="L55" s="41"/>
      <c r="M55" s="26"/>
    </row>
    <row r="56" spans="1:15" ht="18" customHeight="1" x14ac:dyDescent="0.2">
      <c r="A56" s="199"/>
      <c r="B56" s="26"/>
      <c r="C56" s="44"/>
      <c r="D56" s="170" t="s">
        <v>353</v>
      </c>
      <c r="E56" s="41"/>
      <c r="F56" s="40"/>
      <c r="G56" s="40"/>
      <c r="H56" s="40"/>
      <c r="I56" s="40"/>
      <c r="J56" s="41"/>
      <c r="K56" s="41"/>
      <c r="L56" s="41"/>
      <c r="M56" s="26"/>
    </row>
    <row r="57" spans="1:15" ht="48" customHeight="1" x14ac:dyDescent="0.2">
      <c r="A57" s="18"/>
      <c r="B57" s="26"/>
      <c r="C57" s="40"/>
      <c r="D57" s="556"/>
      <c r="E57" s="518"/>
      <c r="F57" s="518"/>
      <c r="G57" s="518"/>
      <c r="H57" s="518"/>
      <c r="I57" s="518"/>
      <c r="J57" s="518" t="s">
        <v>403</v>
      </c>
      <c r="K57" s="412" t="str">
        <f>K$10</f>
        <v>Lasten inclusief 
balanspost 
2023</v>
      </c>
      <c r="L57" s="41"/>
      <c r="M57" s="26"/>
    </row>
    <row r="58" spans="1:15" ht="18" customHeight="1" x14ac:dyDescent="0.2">
      <c r="A58" s="18"/>
      <c r="B58" s="26"/>
      <c r="C58" s="40"/>
      <c r="D58" s="567" t="s">
        <v>290</v>
      </c>
      <c r="E58" s="568"/>
      <c r="F58" s="568"/>
      <c r="G58" s="568"/>
      <c r="H58" s="568"/>
      <c r="I58" s="568"/>
      <c r="J58" s="568"/>
      <c r="K58" s="413"/>
      <c r="L58" s="41"/>
      <c r="M58" s="26"/>
    </row>
    <row r="59" spans="1:15" ht="18" customHeight="1" x14ac:dyDescent="0.2">
      <c r="A59" s="18"/>
      <c r="B59" s="26"/>
      <c r="C59" s="40"/>
      <c r="D59" s="567" t="s">
        <v>291</v>
      </c>
      <c r="E59" s="568"/>
      <c r="F59" s="568"/>
      <c r="G59" s="568"/>
      <c r="H59" s="568"/>
      <c r="I59" s="568"/>
      <c r="J59" s="568"/>
      <c r="K59" s="413"/>
      <c r="L59" s="41"/>
      <c r="M59" s="26"/>
    </row>
    <row r="60" spans="1:15" ht="18" customHeight="1" x14ac:dyDescent="0.2">
      <c r="A60" s="18"/>
      <c r="B60" s="26"/>
      <c r="C60" s="40"/>
      <c r="D60" s="567" t="s">
        <v>292</v>
      </c>
      <c r="E60" s="568"/>
      <c r="F60" s="568"/>
      <c r="G60" s="568"/>
      <c r="H60" s="568"/>
      <c r="I60" s="568"/>
      <c r="J60" s="568"/>
      <c r="K60" s="413"/>
      <c r="L60" s="41"/>
      <c r="M60" s="26"/>
    </row>
    <row r="61" spans="1:15" ht="18" customHeight="1" x14ac:dyDescent="0.2">
      <c r="A61" s="18"/>
      <c r="B61" s="26"/>
      <c r="C61" s="40"/>
      <c r="D61" s="567" t="s">
        <v>293</v>
      </c>
      <c r="E61" s="568"/>
      <c r="F61" s="568"/>
      <c r="G61" s="568"/>
      <c r="H61" s="568"/>
      <c r="I61" s="568"/>
      <c r="J61" s="568"/>
      <c r="K61" s="413"/>
      <c r="L61" s="41"/>
      <c r="M61" s="26"/>
    </row>
    <row r="62" spans="1:15" ht="18" customHeight="1" x14ac:dyDescent="0.2">
      <c r="A62" s="18"/>
      <c r="B62" s="26"/>
      <c r="C62" s="40"/>
      <c r="D62" s="567" t="s">
        <v>1</v>
      </c>
      <c r="E62" s="568"/>
      <c r="F62" s="568"/>
      <c r="G62" s="568"/>
      <c r="H62" s="568"/>
      <c r="I62" s="568"/>
      <c r="J62" s="568">
        <f>SUM(J58:J61)</f>
        <v>0</v>
      </c>
      <c r="K62" s="414">
        <f>SUM(K58:K61)</f>
        <v>0</v>
      </c>
      <c r="L62" s="41"/>
      <c r="M62" s="26"/>
    </row>
    <row r="63" spans="1:15" ht="18" customHeight="1" x14ac:dyDescent="0.2">
      <c r="A63" s="18"/>
      <c r="B63" s="26"/>
      <c r="C63" s="40"/>
      <c r="D63" s="567" t="s">
        <v>294</v>
      </c>
      <c r="E63" s="568"/>
      <c r="F63" s="568"/>
      <c r="G63" s="568"/>
      <c r="H63" s="568"/>
      <c r="I63" s="568"/>
      <c r="J63" s="568"/>
      <c r="K63" s="413"/>
      <c r="L63" s="41"/>
      <c r="M63" s="26"/>
    </row>
    <row r="64" spans="1:15" ht="18" customHeight="1" x14ac:dyDescent="0.2">
      <c r="A64" s="18"/>
      <c r="B64" s="26"/>
      <c r="C64" s="40"/>
      <c r="D64" s="567" t="s">
        <v>295</v>
      </c>
      <c r="E64" s="568"/>
      <c r="F64" s="568"/>
      <c r="G64" s="568"/>
      <c r="H64" s="568"/>
      <c r="I64" s="568"/>
      <c r="J64" s="568"/>
      <c r="K64" s="413"/>
      <c r="L64" s="41"/>
      <c r="M64" s="26"/>
    </row>
    <row r="65" spans="1:28" s="199" customFormat="1" ht="18" customHeight="1" x14ac:dyDescent="0.2">
      <c r="B65" s="26"/>
      <c r="C65" s="40"/>
      <c r="D65" s="567" t="s">
        <v>1664</v>
      </c>
      <c r="E65" s="568"/>
      <c r="F65" s="568"/>
      <c r="G65" s="568"/>
      <c r="H65" s="568"/>
      <c r="I65" s="568"/>
      <c r="J65" s="568"/>
      <c r="K65" s="413"/>
      <c r="L65" s="40"/>
      <c r="M65" s="26"/>
    </row>
    <row r="66" spans="1:28" ht="18" customHeight="1" x14ac:dyDescent="0.2">
      <c r="A66" s="18"/>
      <c r="B66" s="26"/>
      <c r="C66" s="40"/>
      <c r="D66" s="571" t="s">
        <v>387</v>
      </c>
      <c r="E66" s="572"/>
      <c r="F66" s="572"/>
      <c r="G66" s="572"/>
      <c r="H66" s="572"/>
      <c r="I66" s="572"/>
      <c r="J66" s="572">
        <f>SUM(J62:J64)</f>
        <v>0</v>
      </c>
      <c r="K66" s="415">
        <f>SUM(K62:K65)</f>
        <v>0</v>
      </c>
      <c r="L66" s="41"/>
      <c r="M66" s="26"/>
      <c r="O66" s="99"/>
    </row>
    <row r="67" spans="1:28" ht="18" customHeight="1" x14ac:dyDescent="0.2">
      <c r="A67" s="18"/>
      <c r="B67" s="26"/>
      <c r="C67" s="44"/>
      <c r="D67" s="236"/>
      <c r="E67" s="217"/>
      <c r="F67" s="217"/>
      <c r="G67" s="217"/>
      <c r="H67" s="217"/>
      <c r="I67" s="217"/>
      <c r="J67" s="217"/>
      <c r="K67" s="217"/>
      <c r="L67" s="46"/>
      <c r="M67" s="26"/>
    </row>
    <row r="68" spans="1:28" ht="18" customHeight="1" x14ac:dyDescent="0.2">
      <c r="A68" s="18"/>
      <c r="B68" s="26"/>
      <c r="C68" s="44"/>
      <c r="D68" s="573"/>
      <c r="E68" s="574"/>
      <c r="F68" s="574"/>
      <c r="G68" s="574"/>
      <c r="H68" s="574"/>
      <c r="I68" s="574"/>
      <c r="J68" s="574">
        <v>2020</v>
      </c>
      <c r="K68" s="416">
        <v>2023</v>
      </c>
      <c r="L68" s="46"/>
      <c r="M68" s="26"/>
    </row>
    <row r="69" spans="1:28" ht="18" customHeight="1" x14ac:dyDescent="0.2">
      <c r="A69" s="18"/>
      <c r="B69" s="26"/>
      <c r="C69" s="44"/>
      <c r="D69" s="571" t="s">
        <v>296</v>
      </c>
      <c r="E69" s="572"/>
      <c r="F69" s="572"/>
      <c r="G69" s="572"/>
      <c r="H69" s="572"/>
      <c r="I69" s="572"/>
      <c r="J69" s="572"/>
      <c r="K69" s="417"/>
      <c r="L69" s="46"/>
      <c r="M69" s="26"/>
      <c r="O69" s="99"/>
    </row>
    <row r="70" spans="1:28" s="199" customFormat="1" ht="18" customHeight="1" x14ac:dyDescent="0.2">
      <c r="B70" s="26"/>
      <c r="C70" s="44"/>
      <c r="D70" s="44"/>
      <c r="E70" s="44"/>
      <c r="F70" s="44"/>
      <c r="G70" s="44"/>
      <c r="H70" s="44"/>
      <c r="I70" s="44"/>
      <c r="J70" s="44"/>
      <c r="K70" s="44"/>
      <c r="L70" s="40"/>
      <c r="M70" s="26"/>
      <c r="R70" s="22"/>
      <c r="S70" s="22"/>
      <c r="T70" s="22"/>
      <c r="U70" s="22"/>
      <c r="V70" s="22"/>
      <c r="W70" s="22"/>
      <c r="X70" s="22"/>
      <c r="Y70" s="22"/>
      <c r="Z70" s="22"/>
      <c r="AA70" s="22"/>
      <c r="AB70" s="22"/>
    </row>
    <row r="71" spans="1:28" s="199" customFormat="1" ht="18" customHeight="1" x14ac:dyDescent="0.2">
      <c r="B71" s="26"/>
      <c r="C71" s="44"/>
      <c r="D71" s="170" t="s">
        <v>361</v>
      </c>
      <c r="E71" s="40"/>
      <c r="F71" s="40"/>
      <c r="G71" s="40"/>
      <c r="H71" s="40"/>
      <c r="I71" s="40"/>
      <c r="J71" s="40"/>
      <c r="K71" s="40"/>
      <c r="L71" s="40"/>
      <c r="M71" s="26"/>
      <c r="R71" s="22"/>
      <c r="S71" s="22"/>
      <c r="T71" s="22"/>
      <c r="U71" s="22"/>
      <c r="V71" s="22"/>
      <c r="W71" s="22"/>
      <c r="X71" s="22"/>
      <c r="Y71" s="22"/>
      <c r="Z71" s="22"/>
      <c r="AA71" s="22"/>
      <c r="AB71" s="22"/>
    </row>
    <row r="72" spans="1:28" s="199" customFormat="1" ht="36" customHeight="1" x14ac:dyDescent="0.2">
      <c r="B72" s="26"/>
      <c r="C72" s="44"/>
      <c r="D72" s="573"/>
      <c r="E72" s="574"/>
      <c r="F72" s="574"/>
      <c r="G72" s="574"/>
      <c r="H72" s="574"/>
      <c r="I72" s="574"/>
      <c r="J72" s="574" t="s">
        <v>403</v>
      </c>
      <c r="K72" s="416" t="str">
        <f>K$10</f>
        <v>Lasten inclusief 
balanspost 
2023</v>
      </c>
      <c r="L72" s="40"/>
      <c r="M72" s="26"/>
      <c r="R72" s="22"/>
      <c r="S72" s="22"/>
      <c r="T72" s="22"/>
      <c r="U72" s="22"/>
      <c r="V72" s="22"/>
      <c r="W72" s="22"/>
      <c r="X72" s="22"/>
      <c r="Y72" s="22"/>
      <c r="Z72" s="22"/>
      <c r="AA72" s="22"/>
      <c r="AB72" s="22"/>
    </row>
    <row r="73" spans="1:28" s="199" customFormat="1" ht="18" customHeight="1" x14ac:dyDescent="0.2">
      <c r="B73" s="26"/>
      <c r="C73" s="44"/>
      <c r="D73" s="567" t="s">
        <v>5</v>
      </c>
      <c r="E73" s="568"/>
      <c r="F73" s="568"/>
      <c r="G73" s="568"/>
      <c r="H73" s="568"/>
      <c r="I73" s="568"/>
      <c r="J73" s="568"/>
      <c r="K73" s="413"/>
      <c r="L73" s="40"/>
      <c r="M73" s="26"/>
      <c r="N73" s="195"/>
      <c r="R73" s="22"/>
      <c r="S73" s="22"/>
      <c r="T73" s="22"/>
      <c r="U73" s="22"/>
      <c r="V73" s="22"/>
      <c r="W73" s="22"/>
      <c r="X73" s="22"/>
      <c r="Y73" s="22"/>
      <c r="Z73" s="22"/>
      <c r="AA73" s="22"/>
      <c r="AB73" s="22"/>
    </row>
    <row r="74" spans="1:28" s="199" customFormat="1" ht="18" customHeight="1" x14ac:dyDescent="0.2">
      <c r="B74" s="26"/>
      <c r="C74" s="44"/>
      <c r="D74" s="567" t="s">
        <v>294</v>
      </c>
      <c r="E74" s="568"/>
      <c r="F74" s="568"/>
      <c r="G74" s="568"/>
      <c r="H74" s="568"/>
      <c r="I74" s="568"/>
      <c r="J74" s="568"/>
      <c r="K74" s="413"/>
      <c r="L74" s="40"/>
      <c r="M74" s="26"/>
      <c r="N74" s="195"/>
      <c r="R74" s="22"/>
      <c r="S74" s="22"/>
      <c r="T74" s="22"/>
      <c r="U74" s="22"/>
      <c r="V74" s="22"/>
      <c r="W74" s="22"/>
      <c r="X74" s="22"/>
      <c r="Y74" s="22"/>
      <c r="Z74" s="22"/>
      <c r="AA74" s="22"/>
      <c r="AB74" s="22"/>
    </row>
    <row r="75" spans="1:28" s="199" customFormat="1" ht="18" customHeight="1" x14ac:dyDescent="0.2">
      <c r="B75" s="26"/>
      <c r="C75" s="44"/>
      <c r="D75" s="567" t="s">
        <v>295</v>
      </c>
      <c r="E75" s="568"/>
      <c r="F75" s="568"/>
      <c r="G75" s="568"/>
      <c r="H75" s="568"/>
      <c r="I75" s="568"/>
      <c r="J75" s="568"/>
      <c r="K75" s="413"/>
      <c r="L75" s="40"/>
      <c r="M75" s="26"/>
      <c r="N75" s="195"/>
      <c r="R75" s="22"/>
      <c r="S75" s="22"/>
      <c r="T75" s="22"/>
      <c r="U75" s="22"/>
      <c r="V75" s="22"/>
      <c r="W75" s="22"/>
      <c r="X75" s="22"/>
      <c r="Y75" s="22"/>
      <c r="Z75" s="22"/>
      <c r="AA75" s="22"/>
      <c r="AB75" s="22"/>
    </row>
    <row r="76" spans="1:28" s="199" customFormat="1" ht="18" customHeight="1" x14ac:dyDescent="0.2">
      <c r="B76" s="26"/>
      <c r="C76" s="40"/>
      <c r="D76" s="567" t="s">
        <v>1664</v>
      </c>
      <c r="E76" s="568"/>
      <c r="F76" s="568"/>
      <c r="G76" s="568"/>
      <c r="H76" s="568"/>
      <c r="I76" s="568"/>
      <c r="J76" s="568"/>
      <c r="K76" s="413"/>
      <c r="L76" s="40"/>
      <c r="M76" s="26"/>
    </row>
    <row r="77" spans="1:28" s="199" customFormat="1" ht="18" customHeight="1" x14ac:dyDescent="0.2">
      <c r="B77" s="26"/>
      <c r="C77" s="44"/>
      <c r="D77" s="571" t="s">
        <v>362</v>
      </c>
      <c r="E77" s="572"/>
      <c r="F77" s="572"/>
      <c r="G77" s="572"/>
      <c r="H77" s="572"/>
      <c r="I77" s="572"/>
      <c r="J77" s="572">
        <f>SUM(J73:J75)</f>
        <v>0</v>
      </c>
      <c r="K77" s="415">
        <f>SUM(K73:K76)</f>
        <v>0</v>
      </c>
      <c r="L77" s="40"/>
      <c r="M77" s="26"/>
      <c r="O77" s="99"/>
      <c r="R77" s="22"/>
      <c r="S77" s="22"/>
      <c r="T77" s="22"/>
      <c r="U77" s="22"/>
      <c r="V77" s="22"/>
      <c r="W77" s="22"/>
      <c r="X77" s="22"/>
      <c r="Y77" s="22"/>
      <c r="Z77" s="22"/>
      <c r="AA77" s="22"/>
      <c r="AB77" s="22"/>
    </row>
    <row r="78" spans="1:28" s="199" customFormat="1" ht="18" customHeight="1" x14ac:dyDescent="0.2">
      <c r="B78" s="26"/>
      <c r="C78" s="44"/>
      <c r="D78" s="44"/>
      <c r="E78" s="44"/>
      <c r="F78" s="44"/>
      <c r="G78" s="44"/>
      <c r="H78" s="44"/>
      <c r="I78" s="44"/>
      <c r="J78" s="44"/>
      <c r="K78" s="44"/>
      <c r="L78" s="40"/>
      <c r="M78" s="26"/>
    </row>
    <row r="79" spans="1:28" ht="27" customHeight="1" x14ac:dyDescent="0.2">
      <c r="A79" s="18"/>
      <c r="B79" s="26"/>
      <c r="C79" s="40"/>
      <c r="D79" s="575" t="s">
        <v>417</v>
      </c>
      <c r="E79" s="576"/>
      <c r="F79" s="576"/>
      <c r="G79" s="576"/>
      <c r="H79" s="576"/>
      <c r="I79" s="576"/>
      <c r="J79" s="576"/>
      <c r="K79" s="576"/>
      <c r="L79" s="41"/>
      <c r="M79" s="26"/>
    </row>
    <row r="80" spans="1:28" ht="48" customHeight="1" x14ac:dyDescent="0.2">
      <c r="A80" s="18"/>
      <c r="B80" s="26"/>
      <c r="C80" s="40"/>
      <c r="D80" s="573"/>
      <c r="E80" s="574"/>
      <c r="F80" s="574"/>
      <c r="G80" s="574"/>
      <c r="H80" s="574"/>
      <c r="I80" s="574"/>
      <c r="J80" s="574" t="s">
        <v>403</v>
      </c>
      <c r="K80" s="416" t="str">
        <f>K$10</f>
        <v>Lasten inclusief 
balanspost 
2023</v>
      </c>
      <c r="L80" s="41"/>
      <c r="M80" s="26"/>
    </row>
    <row r="81" spans="1:14" ht="18" customHeight="1" x14ac:dyDescent="0.2">
      <c r="A81" s="18"/>
      <c r="B81" s="26"/>
      <c r="C81" s="40"/>
      <c r="D81" s="567" t="s">
        <v>388</v>
      </c>
      <c r="E81" s="568"/>
      <c r="F81" s="568"/>
      <c r="G81" s="568"/>
      <c r="H81" s="568"/>
      <c r="I81" s="568"/>
      <c r="J81" s="568"/>
      <c r="K81" s="570"/>
      <c r="L81" s="41"/>
      <c r="M81" s="26"/>
    </row>
    <row r="82" spans="1:14" ht="18" customHeight="1" x14ac:dyDescent="0.2">
      <c r="A82" s="18"/>
      <c r="B82" s="26"/>
      <c r="C82" s="40"/>
      <c r="D82" s="567" t="s">
        <v>5</v>
      </c>
      <c r="E82" s="568"/>
      <c r="F82" s="568"/>
      <c r="G82" s="568"/>
      <c r="H82" s="568"/>
      <c r="I82" s="568"/>
      <c r="J82" s="568"/>
      <c r="K82" s="413"/>
      <c r="L82" s="41"/>
      <c r="M82" s="26"/>
      <c r="N82" s="195"/>
    </row>
    <row r="83" spans="1:14" ht="18" customHeight="1" x14ac:dyDescent="0.2">
      <c r="A83" s="18"/>
      <c r="B83" s="26"/>
      <c r="C83" s="40"/>
      <c r="D83" s="567" t="s">
        <v>294</v>
      </c>
      <c r="E83" s="568"/>
      <c r="F83" s="568"/>
      <c r="G83" s="568"/>
      <c r="H83" s="568"/>
      <c r="I83" s="568"/>
      <c r="J83" s="568"/>
      <c r="K83" s="413"/>
      <c r="L83" s="41"/>
      <c r="M83" s="26"/>
      <c r="N83" s="195"/>
    </row>
    <row r="84" spans="1:14" ht="18" customHeight="1" x14ac:dyDescent="0.2">
      <c r="A84" s="18"/>
      <c r="B84" s="26"/>
      <c r="C84" s="40"/>
      <c r="D84" s="567" t="s">
        <v>295</v>
      </c>
      <c r="E84" s="568"/>
      <c r="F84" s="568"/>
      <c r="G84" s="568"/>
      <c r="H84" s="568"/>
      <c r="I84" s="568"/>
      <c r="J84" s="568"/>
      <c r="K84" s="413"/>
      <c r="L84" s="41"/>
      <c r="M84" s="26"/>
      <c r="N84" s="195"/>
    </row>
    <row r="85" spans="1:14" ht="18" customHeight="1" x14ac:dyDescent="0.2">
      <c r="A85" s="18"/>
      <c r="B85" s="26"/>
      <c r="C85" s="40"/>
      <c r="D85" s="567" t="s">
        <v>368</v>
      </c>
      <c r="E85" s="568"/>
      <c r="F85" s="568"/>
      <c r="G85" s="568"/>
      <c r="H85" s="568"/>
      <c r="I85" s="568"/>
      <c r="J85" s="568">
        <f>SUM(J82:J84)</f>
        <v>0</v>
      </c>
      <c r="K85" s="414">
        <f>SUM(K82:K84)</f>
        <v>0</v>
      </c>
      <c r="L85" s="41"/>
      <c r="M85" s="26"/>
    </row>
    <row r="86" spans="1:14" ht="18" customHeight="1" x14ac:dyDescent="0.2">
      <c r="A86" s="18"/>
      <c r="B86" s="26"/>
      <c r="C86" s="40"/>
      <c r="D86" s="567" t="s">
        <v>382</v>
      </c>
      <c r="E86" s="568"/>
      <c r="F86" s="568"/>
      <c r="G86" s="568"/>
      <c r="H86" s="568"/>
      <c r="I86" s="568"/>
      <c r="J86" s="568"/>
      <c r="K86" s="570"/>
      <c r="L86" s="41"/>
      <c r="M86" s="26"/>
    </row>
    <row r="87" spans="1:14" ht="18" customHeight="1" x14ac:dyDescent="0.2">
      <c r="A87" s="18"/>
      <c r="B87" s="26"/>
      <c r="C87" s="40"/>
      <c r="D87" s="567" t="s">
        <v>5</v>
      </c>
      <c r="E87" s="568"/>
      <c r="F87" s="568"/>
      <c r="G87" s="568"/>
      <c r="H87" s="568"/>
      <c r="I87" s="568"/>
      <c r="J87" s="568"/>
      <c r="K87" s="413"/>
      <c r="L87" s="41"/>
      <c r="M87" s="26"/>
      <c r="N87" s="195"/>
    </row>
    <row r="88" spans="1:14" ht="18" customHeight="1" x14ac:dyDescent="0.2">
      <c r="A88" s="18"/>
      <c r="B88" s="26"/>
      <c r="C88" s="40"/>
      <c r="D88" s="567" t="s">
        <v>294</v>
      </c>
      <c r="E88" s="568"/>
      <c r="F88" s="568"/>
      <c r="G88" s="568"/>
      <c r="H88" s="568"/>
      <c r="I88" s="568"/>
      <c r="J88" s="568"/>
      <c r="K88" s="413"/>
      <c r="L88" s="41"/>
      <c r="M88" s="26"/>
      <c r="N88" s="195"/>
    </row>
    <row r="89" spans="1:14" ht="18" customHeight="1" x14ac:dyDescent="0.2">
      <c r="A89" s="18"/>
      <c r="B89" s="26"/>
      <c r="C89" s="40"/>
      <c r="D89" s="567" t="s">
        <v>295</v>
      </c>
      <c r="E89" s="568"/>
      <c r="F89" s="568"/>
      <c r="G89" s="568"/>
      <c r="H89" s="568"/>
      <c r="I89" s="568"/>
      <c r="J89" s="568"/>
      <c r="K89" s="413"/>
      <c r="L89" s="41"/>
      <c r="M89" s="26"/>
      <c r="N89" s="195"/>
    </row>
    <row r="90" spans="1:14" s="199" customFormat="1" ht="18" customHeight="1" x14ac:dyDescent="0.2">
      <c r="B90" s="26"/>
      <c r="C90" s="40"/>
      <c r="D90" s="567" t="s">
        <v>367</v>
      </c>
      <c r="E90" s="568"/>
      <c r="F90" s="568"/>
      <c r="G90" s="568"/>
      <c r="H90" s="568"/>
      <c r="I90" s="568"/>
      <c r="J90" s="568">
        <f>SUM(J87:J89)</f>
        <v>0</v>
      </c>
      <c r="K90" s="414">
        <f>SUM(K87:K89)</f>
        <v>0</v>
      </c>
      <c r="L90" s="40"/>
      <c r="M90" s="26"/>
    </row>
    <row r="91" spans="1:14" ht="18" customHeight="1" x14ac:dyDescent="0.2">
      <c r="A91" s="18"/>
      <c r="B91" s="26"/>
      <c r="C91" s="40"/>
      <c r="D91" s="567" t="s">
        <v>416</v>
      </c>
      <c r="E91" s="568"/>
      <c r="F91" s="568"/>
      <c r="G91" s="568"/>
      <c r="H91" s="568"/>
      <c r="I91" s="568"/>
      <c r="J91" s="568"/>
      <c r="K91" s="570"/>
      <c r="L91" s="41"/>
      <c r="M91" s="26"/>
    </row>
    <row r="92" spans="1:14" ht="18" customHeight="1" x14ac:dyDescent="0.2">
      <c r="A92" s="18"/>
      <c r="B92" s="26"/>
      <c r="C92" s="40"/>
      <c r="D92" s="567" t="s">
        <v>5</v>
      </c>
      <c r="E92" s="568"/>
      <c r="F92" s="568"/>
      <c r="G92" s="568"/>
      <c r="H92" s="568"/>
      <c r="I92" s="568"/>
      <c r="J92" s="568"/>
      <c r="K92" s="413"/>
      <c r="L92" s="41"/>
      <c r="M92" s="26"/>
      <c r="N92" s="195"/>
    </row>
    <row r="93" spans="1:14" ht="18" customHeight="1" x14ac:dyDescent="0.2">
      <c r="A93" s="18"/>
      <c r="B93" s="26"/>
      <c r="C93" s="40"/>
      <c r="D93" s="567" t="s">
        <v>294</v>
      </c>
      <c r="E93" s="568"/>
      <c r="F93" s="568"/>
      <c r="G93" s="568"/>
      <c r="H93" s="568"/>
      <c r="I93" s="568"/>
      <c r="J93" s="568"/>
      <c r="K93" s="413"/>
      <c r="L93" s="41"/>
      <c r="M93" s="26"/>
      <c r="N93" s="195"/>
    </row>
    <row r="94" spans="1:14" ht="18" customHeight="1" x14ac:dyDescent="0.2">
      <c r="A94" s="18"/>
      <c r="B94" s="26"/>
      <c r="C94" s="40"/>
      <c r="D94" s="567" t="s">
        <v>295</v>
      </c>
      <c r="E94" s="568"/>
      <c r="F94" s="568"/>
      <c r="G94" s="568"/>
      <c r="H94" s="568"/>
      <c r="I94" s="568"/>
      <c r="J94" s="568"/>
      <c r="K94" s="413"/>
      <c r="L94" s="41"/>
      <c r="M94" s="26"/>
      <c r="N94" s="195"/>
    </row>
    <row r="95" spans="1:14" ht="18" customHeight="1" x14ac:dyDescent="0.2">
      <c r="A95" s="18"/>
      <c r="B95" s="26"/>
      <c r="C95" s="40"/>
      <c r="D95" s="567" t="s">
        <v>1418</v>
      </c>
      <c r="E95" s="568"/>
      <c r="F95" s="568"/>
      <c r="G95" s="568"/>
      <c r="H95" s="568"/>
      <c r="I95" s="568"/>
      <c r="J95" s="568"/>
      <c r="K95" s="414">
        <f>SUM(K92:K94)</f>
        <v>0</v>
      </c>
      <c r="L95" s="41"/>
      <c r="M95" s="26"/>
      <c r="N95" s="195"/>
    </row>
    <row r="96" spans="1:14" s="199" customFormat="1" ht="18" customHeight="1" x14ac:dyDescent="0.2">
      <c r="B96" s="26"/>
      <c r="C96" s="40"/>
      <c r="D96" s="567" t="s">
        <v>1664</v>
      </c>
      <c r="E96" s="568"/>
      <c r="F96" s="568"/>
      <c r="G96" s="568"/>
      <c r="H96" s="568"/>
      <c r="I96" s="568"/>
      <c r="J96" s="568"/>
      <c r="K96" s="413"/>
      <c r="L96" s="40"/>
      <c r="M96" s="26"/>
    </row>
    <row r="97" spans="1:15" s="199" customFormat="1" ht="18" customHeight="1" x14ac:dyDescent="0.2">
      <c r="B97" s="26"/>
      <c r="C97" s="40"/>
      <c r="D97" s="571" t="s">
        <v>389</v>
      </c>
      <c r="E97" s="572"/>
      <c r="F97" s="572"/>
      <c r="G97" s="572"/>
      <c r="H97" s="572"/>
      <c r="I97" s="572"/>
      <c r="J97" s="572" t="e">
        <f>SUM(J85+J90+#REF!)</f>
        <v>#REF!</v>
      </c>
      <c r="K97" s="415">
        <f>SUM(K85+K90+K95)+SUM(K96:K96)</f>
        <v>0</v>
      </c>
      <c r="L97" s="40"/>
      <c r="M97" s="26"/>
      <c r="O97" s="99"/>
    </row>
    <row r="98" spans="1:15" ht="18" customHeight="1" x14ac:dyDescent="0.2">
      <c r="A98" s="18"/>
      <c r="B98" s="26"/>
      <c r="C98" s="40"/>
      <c r="D98" s="43"/>
      <c r="E98" s="40"/>
      <c r="F98" s="40"/>
      <c r="G98" s="40"/>
      <c r="H98" s="40"/>
      <c r="I98" s="40"/>
      <c r="J98" s="40"/>
      <c r="K98" s="40"/>
      <c r="L98" s="41"/>
      <c r="M98" s="26"/>
    </row>
    <row r="99" spans="1:15" x14ac:dyDescent="0.2">
      <c r="B99" s="26"/>
      <c r="C99" s="217"/>
      <c r="D99" s="569">
        <f ca="1">NOW()</f>
        <v>44907.637321527778</v>
      </c>
      <c r="E99" s="569"/>
      <c r="F99" s="47"/>
      <c r="G99" s="47"/>
      <c r="H99" s="47"/>
      <c r="I99" s="47"/>
      <c r="J99" s="47"/>
      <c r="K99" s="48" t="str">
        <f>CONCATENATE("Specifieke informatie C - Contractinformatie, ",LOWER(A53))</f>
        <v>Specifieke informatie C - Contractinformatie, pagina 2</v>
      </c>
      <c r="L99" s="190"/>
      <c r="M99" s="26"/>
    </row>
    <row r="100" spans="1:15" x14ac:dyDescent="0.2">
      <c r="A100" s="25"/>
      <c r="B100" s="26"/>
      <c r="C100" s="35"/>
      <c r="D100" s="35"/>
      <c r="E100" s="35"/>
      <c r="F100" s="35"/>
      <c r="G100" s="35"/>
      <c r="H100" s="35"/>
      <c r="I100" s="35"/>
      <c r="J100" s="35"/>
      <c r="K100" s="35"/>
      <c r="L100" s="35"/>
      <c r="M100" s="26"/>
    </row>
  </sheetData>
  <sheetProtection algorithmName="SHA-512" hashValue="ilFfjHNoS9+/Q+D6q7K4MHULnAcGrK65Dn228yoF/I1yMUjmadjwE0B9WerfM41OA0nY9st6DR58UauXiDtVnQ==" saltValue="uDandG70kjhfCHNZ704anQ==" spinCount="100000" sheet="1" objects="1" scenarios="1"/>
  <mergeCells count="72">
    <mergeCell ref="D65:J65"/>
    <mergeCell ref="D43:J43"/>
    <mergeCell ref="D74:J74"/>
    <mergeCell ref="D73:J73"/>
    <mergeCell ref="D75:J75"/>
    <mergeCell ref="D72:J72"/>
    <mergeCell ref="D58:J58"/>
    <mergeCell ref="D77:J77"/>
    <mergeCell ref="D80:J80"/>
    <mergeCell ref="D76:J76"/>
    <mergeCell ref="D79:K79"/>
    <mergeCell ref="D97:J97"/>
    <mergeCell ref="D82:J82"/>
    <mergeCell ref="D83:J83"/>
    <mergeCell ref="D84:J84"/>
    <mergeCell ref="D85:J85"/>
    <mergeCell ref="D87:J87"/>
    <mergeCell ref="D91:K91"/>
    <mergeCell ref="D86:K86"/>
    <mergeCell ref="D88:J88"/>
    <mergeCell ref="D89:J89"/>
    <mergeCell ref="D90:J90"/>
    <mergeCell ref="D96:J96"/>
    <mergeCell ref="D95:J95"/>
    <mergeCell ref="D99:E99"/>
    <mergeCell ref="D51:E51"/>
    <mergeCell ref="D81:K81"/>
    <mergeCell ref="D92:J92"/>
    <mergeCell ref="D93:J93"/>
    <mergeCell ref="D94:J94"/>
    <mergeCell ref="D59:J59"/>
    <mergeCell ref="D60:J60"/>
    <mergeCell ref="D61:J61"/>
    <mergeCell ref="D62:J62"/>
    <mergeCell ref="D63:J63"/>
    <mergeCell ref="D64:J64"/>
    <mergeCell ref="D66:J66"/>
    <mergeCell ref="D68:J68"/>
    <mergeCell ref="D69:J69"/>
    <mergeCell ref="D11:K11"/>
    <mergeCell ref="D10:J10"/>
    <mergeCell ref="D12:J12"/>
    <mergeCell ref="D13:J13"/>
    <mergeCell ref="D14:J14"/>
    <mergeCell ref="D15:J15"/>
    <mergeCell ref="D17:J17"/>
    <mergeCell ref="D18:J18"/>
    <mergeCell ref="D19:J19"/>
    <mergeCell ref="D16:K16"/>
    <mergeCell ref="D20:J20"/>
    <mergeCell ref="D23:J23"/>
    <mergeCell ref="D26:J26"/>
    <mergeCell ref="D27:J27"/>
    <mergeCell ref="D28:J28"/>
    <mergeCell ref="D21:K21"/>
    <mergeCell ref="D22:J22"/>
    <mergeCell ref="D29:J29"/>
    <mergeCell ref="D31:J31"/>
    <mergeCell ref="D32:J32"/>
    <mergeCell ref="D35:J35"/>
    <mergeCell ref="D57:J57"/>
    <mergeCell ref="D36:J36"/>
    <mergeCell ref="D30:J30"/>
    <mergeCell ref="D37:J37"/>
    <mergeCell ref="D38:J38"/>
    <mergeCell ref="D39:J39"/>
    <mergeCell ref="D40:J40"/>
    <mergeCell ref="D41:J41"/>
    <mergeCell ref="D42:J42"/>
    <mergeCell ref="D44:J44"/>
    <mergeCell ref="D46:J46"/>
    <mergeCell ref="D47:J47"/>
  </mergeCells>
  <phoneticPr fontId="13" type="noConversion"/>
  <conditionalFormatting sqref="K36:K39">
    <cfRule type="expression" dxfId="128" priority="19">
      <formula>(K36-L36)/K36&lt;-0.1</formula>
    </cfRule>
    <cfRule type="expression" dxfId="127" priority="20">
      <formula>AND(K36=0,K36&lt;L36)</formula>
    </cfRule>
  </conditionalFormatting>
  <conditionalFormatting sqref="K47">
    <cfRule type="expression" dxfId="126" priority="17">
      <formula>(K47-L47)/K47&lt;-0.1</formula>
    </cfRule>
    <cfRule type="expression" dxfId="125" priority="18">
      <formula>AND(K47=0,K47&lt;L47)</formula>
    </cfRule>
  </conditionalFormatting>
  <conditionalFormatting sqref="K63:K65">
    <cfRule type="expression" dxfId="124" priority="15">
      <formula>(K63-L63)/K63&lt;-0.1</formula>
    </cfRule>
    <cfRule type="expression" dxfId="123" priority="16">
      <formula>AND(K63=0,K63&lt;L63)</formula>
    </cfRule>
  </conditionalFormatting>
  <conditionalFormatting sqref="K58:K61">
    <cfRule type="expression" dxfId="122" priority="13">
      <formula>(K58-L58)/K58&lt;-0.1</formula>
    </cfRule>
    <cfRule type="expression" dxfId="121" priority="14">
      <formula>AND(K58=0,K58&lt;L58)</formula>
    </cfRule>
  </conditionalFormatting>
  <conditionalFormatting sqref="K69">
    <cfRule type="expression" dxfId="120" priority="11">
      <formula>(K69-L69)/K69&lt;-0.1</formula>
    </cfRule>
    <cfRule type="expression" dxfId="119" priority="12">
      <formula>AND(K69=0,K69&lt;L69)</formula>
    </cfRule>
  </conditionalFormatting>
  <conditionalFormatting sqref="K17:K18">
    <cfRule type="expression" dxfId="118" priority="29">
      <formula>(K17-L17)/K17&lt;-0.1</formula>
    </cfRule>
    <cfRule type="expression" dxfId="117" priority="30">
      <formula>AND(K17=0,K17&lt;L17)</formula>
    </cfRule>
  </conditionalFormatting>
  <conditionalFormatting sqref="K19">
    <cfRule type="expression" dxfId="116" priority="27">
      <formula>(K19-L19)/K19&lt;-0.1</formula>
    </cfRule>
    <cfRule type="expression" dxfId="115" priority="28">
      <formula>AND(K19=0,K19&lt;L19)</formula>
    </cfRule>
  </conditionalFormatting>
  <conditionalFormatting sqref="K12:K13">
    <cfRule type="expression" dxfId="114" priority="33">
      <formula>(K12-L12)/K12&lt;-0.1</formula>
    </cfRule>
    <cfRule type="expression" dxfId="113" priority="34">
      <formula>AND(K12=0,K12&lt;L12)</formula>
    </cfRule>
  </conditionalFormatting>
  <conditionalFormatting sqref="K14">
    <cfRule type="expression" dxfId="112" priority="31">
      <formula>(K14-L14)/K14&lt;-0.1</formula>
    </cfRule>
    <cfRule type="expression" dxfId="111" priority="32">
      <formula>AND(K14=0,K14&lt;L14)</formula>
    </cfRule>
  </conditionalFormatting>
  <conditionalFormatting sqref="K22">
    <cfRule type="expression" dxfId="110" priority="25">
      <formula>(K22-L22)/K22&lt;-0.1</formula>
    </cfRule>
    <cfRule type="expression" dxfId="109" priority="26">
      <formula>AND(K22=0,K22&lt;L22)</formula>
    </cfRule>
  </conditionalFormatting>
  <conditionalFormatting sqref="K27:K31">
    <cfRule type="expression" dxfId="108" priority="23">
      <formula>(K27-L27)/K27&lt;-0.1</formula>
    </cfRule>
    <cfRule type="expression" dxfId="107" priority="24">
      <formula>AND(K27=0,K27&lt;L27)</formula>
    </cfRule>
  </conditionalFormatting>
  <conditionalFormatting sqref="K41:K43">
    <cfRule type="expression" dxfId="106" priority="21">
      <formula>(K41-L41)/K41&lt;-0.1</formula>
    </cfRule>
    <cfRule type="expression" dxfId="105" priority="22">
      <formula>AND(K41=0,K41&lt;L41)</formula>
    </cfRule>
  </conditionalFormatting>
  <conditionalFormatting sqref="K73:K76">
    <cfRule type="expression" dxfId="104" priority="9">
      <formula>(K73-L73)/K73&lt;-0.1</formula>
    </cfRule>
    <cfRule type="expression" dxfId="103" priority="10">
      <formula>AND(K73=0,K73&lt;L73)</formula>
    </cfRule>
  </conditionalFormatting>
  <conditionalFormatting sqref="K96">
    <cfRule type="expression" dxfId="102" priority="7">
      <formula>(K96-L96)/K96&lt;-0.1</formula>
    </cfRule>
    <cfRule type="expression" dxfId="101" priority="8">
      <formula>AND(K96=0,K96&lt;L96)</formula>
    </cfRule>
  </conditionalFormatting>
  <conditionalFormatting sqref="K82:K84">
    <cfRule type="expression" dxfId="100" priority="5">
      <formula>(K82-L82)/K82&lt;-0.1</formula>
    </cfRule>
    <cfRule type="expression" dxfId="99" priority="6">
      <formula>AND(K82=0,K82&lt;L82)</formula>
    </cfRule>
  </conditionalFormatting>
  <conditionalFormatting sqref="K92:K94">
    <cfRule type="expression" dxfId="98" priority="1">
      <formula>(K92-L92)/K92&lt;-0.1</formula>
    </cfRule>
    <cfRule type="expression" dxfId="97" priority="2">
      <formula>AND(K92=0,K92&lt;L92)</formula>
    </cfRule>
  </conditionalFormatting>
  <conditionalFormatting sqref="K87:K89">
    <cfRule type="expression" dxfId="96" priority="3">
      <formula>(K87-L87)/K87&lt;-0.1</formula>
    </cfRule>
    <cfRule type="expression" dxfId="95" priority="4">
      <formula>AND(K87=0,K87&lt;L87)</formula>
    </cfRule>
  </conditionalFormatting>
  <pageMargins left="0.74803149606299213" right="0.74803149606299213" top="0.98425196850393704" bottom="0.98425196850393704" header="0.51181102362204722" footer="0.51181102362204722"/>
  <pageSetup paperSize="9" scale="78"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N49"/>
  <sheetViews>
    <sheetView zoomScaleNormal="100" workbookViewId="0"/>
  </sheetViews>
  <sheetFormatPr defaultColWidth="9.140625" defaultRowHeight="12.75" x14ac:dyDescent="0.2"/>
  <cols>
    <col min="1" max="1" width="9" style="22" customWidth="1"/>
    <col min="2" max="2" width="2.42578125" style="22" customWidth="1"/>
    <col min="3" max="3" width="3" style="22" customWidth="1"/>
    <col min="4" max="5" width="15.5703125" style="22" customWidth="1"/>
    <col min="6" max="6" width="6.42578125" style="22" customWidth="1"/>
    <col min="7" max="11" width="13.28515625" style="22" customWidth="1"/>
    <col min="12" max="12" width="3" style="22" customWidth="1"/>
    <col min="13" max="13" width="2.42578125" style="22" customWidth="1"/>
    <col min="14" max="16384" width="9.140625" style="22"/>
  </cols>
  <sheetData>
    <row r="1" spans="1:14" x14ac:dyDescent="0.2">
      <c r="A1" s="18"/>
      <c r="B1" s="19"/>
      <c r="C1" s="20" t="s">
        <v>140</v>
      </c>
      <c r="D1" s="21"/>
      <c r="E1" s="21"/>
      <c r="F1" s="21"/>
      <c r="G1" s="21"/>
      <c r="H1" s="21"/>
      <c r="I1" s="21"/>
      <c r="J1" s="21"/>
      <c r="K1" s="21"/>
      <c r="L1" s="21"/>
      <c r="M1" s="19"/>
    </row>
    <row r="2" spans="1:14" x14ac:dyDescent="0.2">
      <c r="A2" s="18"/>
      <c r="B2" s="19"/>
      <c r="C2" s="17"/>
      <c r="D2" s="17"/>
      <c r="E2" s="17"/>
      <c r="F2" s="17"/>
      <c r="G2" s="17"/>
      <c r="H2" s="17"/>
      <c r="I2" s="17"/>
      <c r="J2" s="17"/>
      <c r="K2" s="17"/>
      <c r="L2" s="17"/>
      <c r="M2" s="19"/>
      <c r="N2" s="23"/>
    </row>
    <row r="3" spans="1:14" x14ac:dyDescent="0.2">
      <c r="A3" s="18"/>
      <c r="B3" s="19"/>
      <c r="C3" s="17"/>
      <c r="D3" s="24"/>
      <c r="E3" s="17"/>
      <c r="F3" s="17"/>
      <c r="G3" s="17"/>
      <c r="H3" s="17"/>
      <c r="I3" s="17"/>
      <c r="J3" s="17"/>
      <c r="K3" s="17"/>
      <c r="L3" s="17"/>
      <c r="M3" s="19"/>
      <c r="N3" s="23"/>
    </row>
    <row r="4" spans="1:14" ht="12" customHeight="1" x14ac:dyDescent="0.2">
      <c r="A4" s="18"/>
      <c r="B4" s="19"/>
      <c r="C4" s="17"/>
      <c r="D4" s="17"/>
      <c r="E4" s="17"/>
      <c r="F4" s="17"/>
      <c r="G4" s="17"/>
      <c r="H4" s="17"/>
      <c r="I4" s="17"/>
      <c r="J4" s="17"/>
      <c r="K4" s="17"/>
      <c r="L4" s="17"/>
      <c r="M4" s="19"/>
      <c r="N4" s="23"/>
    </row>
    <row r="5" spans="1:14" ht="12.75" customHeight="1" x14ac:dyDescent="0.2">
      <c r="A5" s="25"/>
      <c r="B5" s="26"/>
      <c r="C5" s="26"/>
      <c r="D5" s="26"/>
      <c r="E5" s="26"/>
      <c r="F5" s="26"/>
      <c r="G5" s="26"/>
      <c r="H5" s="26"/>
      <c r="I5" s="26"/>
      <c r="J5" s="26"/>
      <c r="K5" s="26"/>
      <c r="L5" s="26"/>
      <c r="M5" s="26"/>
    </row>
    <row r="6" spans="1:14" s="17" customFormat="1" ht="18" customHeight="1" x14ac:dyDescent="0.2">
      <c r="A6" s="27" t="s">
        <v>107</v>
      </c>
      <c r="B6" s="26"/>
      <c r="C6" s="40"/>
      <c r="D6" s="41" t="str">
        <f>CONCATENATE("KWARTAALSTAAT ZVW ", jaar_id," ",kwartaal_id,"E KWARTAAL")</f>
        <v>KWARTAALSTAAT ZVW 2022 4E KWARTAAL</v>
      </c>
      <c r="E6" s="40"/>
      <c r="F6" s="40"/>
      <c r="G6" s="40"/>
      <c r="H6" s="40"/>
      <c r="I6" s="40"/>
      <c r="J6" s="40"/>
      <c r="K6" s="40"/>
      <c r="L6" s="40"/>
      <c r="M6" s="26"/>
    </row>
    <row r="7" spans="1:14" ht="18" customHeight="1" x14ac:dyDescent="0.2">
      <c r="A7" s="38"/>
      <c r="B7" s="26"/>
      <c r="C7" s="40"/>
      <c r="D7" s="41" t="s">
        <v>52</v>
      </c>
      <c r="E7" s="41"/>
      <c r="F7" s="41"/>
      <c r="G7" s="41"/>
      <c r="H7" s="41"/>
      <c r="I7" s="41"/>
      <c r="J7" s="41"/>
      <c r="K7" s="41"/>
      <c r="L7" s="41"/>
      <c r="M7" s="26"/>
      <c r="N7" s="17"/>
    </row>
    <row r="8" spans="1:14" ht="18" customHeight="1" x14ac:dyDescent="0.2">
      <c r="A8" s="18"/>
      <c r="B8" s="26"/>
      <c r="C8" s="40"/>
      <c r="D8" s="41" t="str">
        <f>IF(naw_uzovi_zorgverzekeraar&lt;&gt;"0000",CONCATENATE(UPPER(naw_naam_zorgverzekeraar),", ",UPPER(naw_plaats_zorgverzekeraar)),"")</f>
        <v/>
      </c>
      <c r="E8" s="41"/>
      <c r="F8" s="41"/>
      <c r="G8" s="41"/>
      <c r="H8" s="41"/>
      <c r="I8" s="41"/>
      <c r="J8" s="41"/>
      <c r="K8" s="42" t="str">
        <f>CONCATENATE("UZOVI: ",naw_uzovi_zorgverzekeraar)</f>
        <v>UZOVI: 0000</v>
      </c>
      <c r="L8" s="41"/>
      <c r="M8" s="26"/>
      <c r="N8" s="17"/>
    </row>
    <row r="9" spans="1:14" ht="18" customHeight="1" x14ac:dyDescent="0.2">
      <c r="A9" s="18"/>
      <c r="B9" s="26"/>
      <c r="C9" s="40"/>
      <c r="D9" s="43"/>
      <c r="E9" s="41"/>
      <c r="F9" s="41"/>
      <c r="G9" s="41"/>
      <c r="H9" s="41"/>
      <c r="I9" s="41"/>
      <c r="J9" s="41"/>
      <c r="K9" s="41"/>
      <c r="L9" s="41"/>
      <c r="M9" s="26"/>
      <c r="N9" s="17"/>
    </row>
    <row r="10" spans="1:14" ht="18" customHeight="1" x14ac:dyDescent="0.2">
      <c r="A10" s="17"/>
      <c r="B10" s="26"/>
      <c r="C10" s="44"/>
      <c r="D10" s="45" t="s">
        <v>53</v>
      </c>
      <c r="E10" s="41"/>
      <c r="F10" s="40"/>
      <c r="G10" s="40"/>
      <c r="H10" s="40"/>
      <c r="I10" s="40"/>
      <c r="J10" s="41"/>
      <c r="K10" s="41"/>
      <c r="L10" s="41"/>
      <c r="M10" s="26"/>
    </row>
    <row r="11" spans="1:14" ht="27.95" customHeight="1" x14ac:dyDescent="0.2">
      <c r="A11" s="18"/>
      <c r="B11" s="26"/>
      <c r="C11" s="40"/>
      <c r="D11" s="577"/>
      <c r="E11" s="578"/>
      <c r="F11" s="578"/>
      <c r="G11" s="578"/>
      <c r="H11" s="579"/>
      <c r="I11" s="263" t="s">
        <v>3680</v>
      </c>
      <c r="J11" s="263" t="s">
        <v>3681</v>
      </c>
      <c r="K11" s="264" t="s">
        <v>3682</v>
      </c>
      <c r="L11" s="41"/>
      <c r="M11" s="26"/>
    </row>
    <row r="12" spans="1:14" ht="24" customHeight="1" x14ac:dyDescent="0.2">
      <c r="A12" s="18"/>
      <c r="B12" s="26"/>
      <c r="C12" s="40"/>
      <c r="D12" s="582" t="s">
        <v>59</v>
      </c>
      <c r="E12" s="581"/>
      <c r="F12" s="581"/>
      <c r="G12" s="581"/>
      <c r="H12" s="581"/>
      <c r="I12" s="225"/>
      <c r="J12" s="225"/>
      <c r="K12" s="227"/>
      <c r="L12" s="41"/>
      <c r="M12" s="26"/>
    </row>
    <row r="13" spans="1:14" ht="24" customHeight="1" x14ac:dyDescent="0.2">
      <c r="A13" s="18"/>
      <c r="B13" s="26"/>
      <c r="C13" s="40"/>
      <c r="D13" s="582" t="s">
        <v>60</v>
      </c>
      <c r="E13" s="581"/>
      <c r="F13" s="581"/>
      <c r="G13" s="581"/>
      <c r="H13" s="581"/>
      <c r="I13" s="225"/>
      <c r="J13" s="225"/>
      <c r="K13" s="227"/>
      <c r="L13" s="41"/>
      <c r="M13" s="26"/>
    </row>
    <row r="14" spans="1:14" ht="24" customHeight="1" x14ac:dyDescent="0.2">
      <c r="A14" s="18"/>
      <c r="B14" s="26"/>
      <c r="C14" s="44"/>
      <c r="D14" s="583" t="s">
        <v>61</v>
      </c>
      <c r="E14" s="584"/>
      <c r="F14" s="584"/>
      <c r="G14" s="584"/>
      <c r="H14" s="584"/>
      <c r="I14" s="228"/>
      <c r="J14" s="228"/>
      <c r="K14" s="248"/>
      <c r="L14" s="46"/>
      <c r="M14" s="26"/>
    </row>
    <row r="15" spans="1:14" ht="18" customHeight="1" x14ac:dyDescent="0.2">
      <c r="A15" s="18"/>
      <c r="B15" s="26"/>
      <c r="C15" s="44"/>
      <c r="D15" s="44"/>
      <c r="E15" s="44"/>
      <c r="F15" s="44"/>
      <c r="G15" s="44"/>
      <c r="H15" s="44"/>
      <c r="I15" s="44"/>
      <c r="J15" s="44"/>
      <c r="K15" s="44"/>
      <c r="L15" s="46"/>
      <c r="M15" s="26"/>
    </row>
    <row r="16" spans="1:14" ht="27.95" customHeight="1" x14ac:dyDescent="0.2">
      <c r="A16" s="18"/>
      <c r="B16" s="26"/>
      <c r="C16" s="40"/>
      <c r="D16" s="577"/>
      <c r="E16" s="578"/>
      <c r="F16" s="578"/>
      <c r="G16" s="578"/>
      <c r="H16" s="579"/>
      <c r="I16" s="263" t="s">
        <v>3680</v>
      </c>
      <c r="J16" s="263" t="s">
        <v>3681</v>
      </c>
      <c r="K16" s="264" t="s">
        <v>3682</v>
      </c>
      <c r="L16" s="41"/>
      <c r="M16" s="26"/>
    </row>
    <row r="17" spans="1:14" ht="18" customHeight="1" x14ac:dyDescent="0.2">
      <c r="A17" s="18"/>
      <c r="B17" s="26"/>
      <c r="C17" s="40"/>
      <c r="D17" s="580" t="s">
        <v>55</v>
      </c>
      <c r="E17" s="581"/>
      <c r="F17" s="581"/>
      <c r="G17" s="581"/>
      <c r="H17" s="581"/>
      <c r="I17" s="225"/>
      <c r="J17" s="225"/>
      <c r="K17" s="227"/>
      <c r="L17" s="41"/>
      <c r="M17" s="26"/>
    </row>
    <row r="18" spans="1:14" ht="18" customHeight="1" x14ac:dyDescent="0.2">
      <c r="A18" s="18"/>
      <c r="B18" s="26"/>
      <c r="C18" s="40"/>
      <c r="D18" s="585" t="s">
        <v>54</v>
      </c>
      <c r="E18" s="584"/>
      <c r="F18" s="584"/>
      <c r="G18" s="584"/>
      <c r="H18" s="584"/>
      <c r="I18" s="228"/>
      <c r="J18" s="228"/>
      <c r="K18" s="248"/>
      <c r="L18" s="41"/>
      <c r="M18" s="26"/>
    </row>
    <row r="19" spans="1:14" ht="18" customHeight="1" x14ac:dyDescent="0.2">
      <c r="A19" s="18"/>
      <c r="B19" s="26"/>
      <c r="C19" s="44"/>
      <c r="D19" s="44"/>
      <c r="E19" s="44"/>
      <c r="F19" s="44"/>
      <c r="G19" s="44"/>
      <c r="H19" s="44"/>
      <c r="I19" s="44"/>
      <c r="J19" s="44"/>
      <c r="K19" s="44"/>
      <c r="L19" s="46"/>
      <c r="M19" s="26"/>
    </row>
    <row r="20" spans="1:14" ht="27.95" customHeight="1" x14ac:dyDescent="0.2">
      <c r="A20" s="18"/>
      <c r="B20" s="26"/>
      <c r="C20" s="40"/>
      <c r="D20" s="577"/>
      <c r="E20" s="578"/>
      <c r="F20" s="578"/>
      <c r="G20" s="578"/>
      <c r="H20" s="579"/>
      <c r="I20" s="263" t="s">
        <v>3680</v>
      </c>
      <c r="J20" s="263" t="s">
        <v>3681</v>
      </c>
      <c r="K20" s="264" t="s">
        <v>3682</v>
      </c>
      <c r="L20" s="41"/>
      <c r="M20" s="26"/>
    </row>
    <row r="21" spans="1:14" ht="24" customHeight="1" x14ac:dyDescent="0.2">
      <c r="A21" s="18"/>
      <c r="B21" s="26"/>
      <c r="C21" s="40"/>
      <c r="D21" s="582" t="s">
        <v>424</v>
      </c>
      <c r="E21" s="581"/>
      <c r="F21" s="581"/>
      <c r="G21" s="581"/>
      <c r="H21" s="581"/>
      <c r="I21" s="225"/>
      <c r="J21" s="225"/>
      <c r="K21" s="227"/>
      <c r="L21" s="41"/>
      <c r="M21" s="26"/>
    </row>
    <row r="22" spans="1:14" ht="24" customHeight="1" x14ac:dyDescent="0.2">
      <c r="A22" s="18"/>
      <c r="B22" s="26"/>
      <c r="C22" s="40"/>
      <c r="D22" s="582" t="s">
        <v>425</v>
      </c>
      <c r="E22" s="586"/>
      <c r="F22" s="586"/>
      <c r="G22" s="586"/>
      <c r="H22" s="587"/>
      <c r="I22" s="225"/>
      <c r="J22" s="225"/>
      <c r="K22" s="227"/>
      <c r="L22" s="41"/>
      <c r="M22" s="26"/>
    </row>
    <row r="23" spans="1:14" ht="18" customHeight="1" x14ac:dyDescent="0.2">
      <c r="A23" s="18"/>
      <c r="B23" s="26"/>
      <c r="C23" s="44"/>
      <c r="D23" s="583" t="s">
        <v>56</v>
      </c>
      <c r="E23" s="584"/>
      <c r="F23" s="584"/>
      <c r="G23" s="584"/>
      <c r="H23" s="584"/>
      <c r="I23" s="228"/>
      <c r="J23" s="228"/>
      <c r="K23" s="248"/>
      <c r="L23" s="46"/>
      <c r="M23" s="26"/>
    </row>
    <row r="24" spans="1:14" ht="18" customHeight="1" x14ac:dyDescent="0.2">
      <c r="A24" s="18"/>
      <c r="B24" s="26"/>
      <c r="C24" s="44"/>
      <c r="D24" s="44"/>
      <c r="E24" s="44"/>
      <c r="F24" s="44"/>
      <c r="G24" s="44"/>
      <c r="H24" s="44"/>
      <c r="I24" s="44"/>
      <c r="J24" s="44"/>
      <c r="K24" s="44"/>
      <c r="L24" s="46"/>
      <c r="M24" s="26"/>
    </row>
    <row r="25" spans="1:14" ht="27.95" customHeight="1" x14ac:dyDescent="0.2">
      <c r="A25" s="18"/>
      <c r="B25" s="26"/>
      <c r="C25" s="40"/>
      <c r="D25" s="577"/>
      <c r="E25" s="578"/>
      <c r="F25" s="578"/>
      <c r="G25" s="578"/>
      <c r="H25" s="579"/>
      <c r="I25" s="263" t="s">
        <v>3680</v>
      </c>
      <c r="J25" s="263" t="s">
        <v>3681</v>
      </c>
      <c r="K25" s="264" t="s">
        <v>3682</v>
      </c>
      <c r="L25" s="41"/>
      <c r="M25" s="26"/>
    </row>
    <row r="26" spans="1:14" ht="24" customHeight="1" x14ac:dyDescent="0.2">
      <c r="A26" s="18"/>
      <c r="B26" s="26"/>
      <c r="C26" s="40"/>
      <c r="D26" s="582" t="s">
        <v>363</v>
      </c>
      <c r="E26" s="581"/>
      <c r="F26" s="581"/>
      <c r="G26" s="581"/>
      <c r="H26" s="581"/>
      <c r="I26" s="225"/>
      <c r="J26" s="225"/>
      <c r="K26" s="227"/>
      <c r="L26" s="41"/>
      <c r="M26" s="26"/>
    </row>
    <row r="27" spans="1:14" ht="24" customHeight="1" x14ac:dyDescent="0.2">
      <c r="A27" s="18"/>
      <c r="B27" s="26"/>
      <c r="C27" s="40"/>
      <c r="D27" s="582" t="s">
        <v>364</v>
      </c>
      <c r="E27" s="581"/>
      <c r="F27" s="581"/>
      <c r="G27" s="581"/>
      <c r="H27" s="581"/>
      <c r="I27" s="225"/>
      <c r="J27" s="225"/>
      <c r="K27" s="227"/>
      <c r="L27" s="41"/>
      <c r="M27" s="26"/>
    </row>
    <row r="28" spans="1:14" ht="24" customHeight="1" x14ac:dyDescent="0.2">
      <c r="A28" s="18"/>
      <c r="B28" s="26"/>
      <c r="C28" s="44"/>
      <c r="D28" s="583" t="s">
        <v>365</v>
      </c>
      <c r="E28" s="584"/>
      <c r="F28" s="584"/>
      <c r="G28" s="584"/>
      <c r="H28" s="584"/>
      <c r="I28" s="228"/>
      <c r="J28" s="228"/>
      <c r="K28" s="248"/>
      <c r="L28" s="46"/>
      <c r="M28" s="26"/>
    </row>
    <row r="29" spans="1:14" s="17" customFormat="1" ht="18" customHeight="1" x14ac:dyDescent="0.2">
      <c r="B29" s="26"/>
      <c r="C29" s="40"/>
      <c r="D29" s="40"/>
      <c r="E29" s="40"/>
      <c r="F29" s="40"/>
      <c r="G29" s="40"/>
      <c r="H29" s="40"/>
      <c r="I29" s="40"/>
      <c r="J29" s="40"/>
      <c r="K29" s="40"/>
      <c r="L29" s="40"/>
      <c r="M29" s="26"/>
      <c r="N29" s="22"/>
    </row>
    <row r="30" spans="1:14" s="17" customFormat="1" ht="18" customHeight="1" x14ac:dyDescent="0.2">
      <c r="B30" s="26"/>
      <c r="C30" s="40"/>
      <c r="D30" s="40"/>
      <c r="E30" s="40"/>
      <c r="F30" s="40"/>
      <c r="G30" s="40"/>
      <c r="H30" s="40"/>
      <c r="I30" s="40"/>
      <c r="J30" s="40"/>
      <c r="K30" s="40"/>
      <c r="L30" s="40"/>
      <c r="M30" s="26"/>
      <c r="N30" s="22"/>
    </row>
    <row r="31" spans="1:14" s="17" customFormat="1" ht="18" customHeight="1" x14ac:dyDescent="0.2">
      <c r="B31" s="26"/>
      <c r="C31" s="40"/>
      <c r="D31" s="40"/>
      <c r="E31" s="40"/>
      <c r="F31" s="40"/>
      <c r="G31" s="40"/>
      <c r="H31" s="40"/>
      <c r="I31" s="40"/>
      <c r="J31" s="40"/>
      <c r="K31" s="40"/>
      <c r="L31" s="40"/>
      <c r="M31" s="26"/>
      <c r="N31" s="22"/>
    </row>
    <row r="32" spans="1:14" s="17" customFormat="1" ht="18" customHeight="1" x14ac:dyDescent="0.2">
      <c r="B32" s="26"/>
      <c r="C32" s="40"/>
      <c r="D32" s="40"/>
      <c r="E32" s="40"/>
      <c r="F32" s="40"/>
      <c r="G32" s="40"/>
      <c r="H32" s="40"/>
      <c r="I32" s="40"/>
      <c r="J32" s="40"/>
      <c r="K32" s="40"/>
      <c r="L32" s="40"/>
      <c r="M32" s="26"/>
      <c r="N32" s="22"/>
    </row>
    <row r="33" spans="2:14" s="17" customFormat="1" ht="18" customHeight="1" x14ac:dyDescent="0.2">
      <c r="B33" s="26"/>
      <c r="C33" s="40"/>
      <c r="D33" s="40"/>
      <c r="E33" s="40"/>
      <c r="F33" s="40"/>
      <c r="G33" s="40"/>
      <c r="H33" s="40"/>
      <c r="I33" s="40"/>
      <c r="J33" s="40"/>
      <c r="K33" s="40"/>
      <c r="L33" s="40"/>
      <c r="M33" s="26"/>
      <c r="N33" s="22"/>
    </row>
    <row r="34" spans="2:14" s="17" customFormat="1" ht="18" customHeight="1" x14ac:dyDescent="0.2">
      <c r="B34" s="26"/>
      <c r="C34" s="40"/>
      <c r="D34" s="40"/>
      <c r="E34" s="40"/>
      <c r="F34" s="40"/>
      <c r="G34" s="40"/>
      <c r="H34" s="40"/>
      <c r="I34" s="40"/>
      <c r="J34" s="40"/>
      <c r="K34" s="40"/>
      <c r="L34" s="40"/>
      <c r="M34" s="26"/>
      <c r="N34" s="22"/>
    </row>
    <row r="35" spans="2:14" s="17" customFormat="1" ht="18" customHeight="1" x14ac:dyDescent="0.2">
      <c r="B35" s="26"/>
      <c r="C35" s="40"/>
      <c r="D35" s="40"/>
      <c r="E35" s="40"/>
      <c r="F35" s="40"/>
      <c r="G35" s="40"/>
      <c r="H35" s="40"/>
      <c r="I35" s="40"/>
      <c r="J35" s="40"/>
      <c r="K35" s="40"/>
      <c r="L35" s="40"/>
      <c r="M35" s="26"/>
      <c r="N35" s="22"/>
    </row>
    <row r="36" spans="2:14" s="17" customFormat="1" ht="18" customHeight="1" x14ac:dyDescent="0.2">
      <c r="B36" s="26"/>
      <c r="C36" s="40"/>
      <c r="D36" s="40"/>
      <c r="E36" s="40"/>
      <c r="F36" s="40"/>
      <c r="G36" s="40"/>
      <c r="H36" s="40"/>
      <c r="I36" s="40"/>
      <c r="J36" s="40"/>
      <c r="K36" s="40"/>
      <c r="L36" s="40"/>
      <c r="M36" s="26"/>
      <c r="N36" s="22"/>
    </row>
    <row r="37" spans="2:14" s="17" customFormat="1" ht="18" customHeight="1" x14ac:dyDescent="0.2">
      <c r="B37" s="26"/>
      <c r="C37" s="40"/>
      <c r="D37" s="40"/>
      <c r="E37" s="40"/>
      <c r="F37" s="40"/>
      <c r="G37" s="40"/>
      <c r="H37" s="40"/>
      <c r="I37" s="40"/>
      <c r="J37" s="40"/>
      <c r="K37" s="40"/>
      <c r="L37" s="40"/>
      <c r="M37" s="26"/>
      <c r="N37" s="22"/>
    </row>
    <row r="38" spans="2:14" s="17" customFormat="1" ht="18" customHeight="1" x14ac:dyDescent="0.2">
      <c r="B38" s="26"/>
      <c r="C38" s="40"/>
      <c r="D38" s="40"/>
      <c r="E38" s="40"/>
      <c r="F38" s="40"/>
      <c r="G38" s="40"/>
      <c r="H38" s="40"/>
      <c r="I38" s="40"/>
      <c r="J38" s="40"/>
      <c r="K38" s="40"/>
      <c r="L38" s="40"/>
      <c r="M38" s="26"/>
      <c r="N38" s="22"/>
    </row>
    <row r="39" spans="2:14" s="17" customFormat="1" ht="18" customHeight="1" x14ac:dyDescent="0.2">
      <c r="B39" s="26"/>
      <c r="C39" s="40"/>
      <c r="D39" s="40"/>
      <c r="E39" s="40"/>
      <c r="F39" s="40"/>
      <c r="G39" s="40"/>
      <c r="H39" s="40"/>
      <c r="I39" s="40"/>
      <c r="J39" s="40"/>
      <c r="K39" s="40"/>
      <c r="L39" s="40"/>
      <c r="M39" s="26"/>
      <c r="N39" s="22"/>
    </row>
    <row r="40" spans="2:14" s="17" customFormat="1" ht="18" customHeight="1" x14ac:dyDescent="0.2">
      <c r="B40" s="26"/>
      <c r="C40" s="40"/>
      <c r="D40" s="40"/>
      <c r="E40" s="40"/>
      <c r="F40" s="40"/>
      <c r="G40" s="40"/>
      <c r="H40" s="40"/>
      <c r="I40" s="40"/>
      <c r="J40" s="40"/>
      <c r="K40" s="40"/>
      <c r="L40" s="40"/>
      <c r="M40" s="26"/>
      <c r="N40" s="22"/>
    </row>
    <row r="41" spans="2:14" s="17" customFormat="1" ht="18" customHeight="1" x14ac:dyDescent="0.2">
      <c r="B41" s="26"/>
      <c r="C41" s="40"/>
      <c r="D41" s="40"/>
      <c r="E41" s="40"/>
      <c r="F41" s="40"/>
      <c r="G41" s="40"/>
      <c r="H41" s="40"/>
      <c r="I41" s="40"/>
      <c r="J41" s="40"/>
      <c r="K41" s="40"/>
      <c r="L41" s="40"/>
      <c r="M41" s="26"/>
      <c r="N41" s="22"/>
    </row>
    <row r="42" spans="2:14" s="17" customFormat="1" ht="18" customHeight="1" x14ac:dyDescent="0.2">
      <c r="B42" s="26"/>
      <c r="C42" s="40"/>
      <c r="D42" s="40"/>
      <c r="E42" s="40"/>
      <c r="F42" s="40"/>
      <c r="G42" s="40"/>
      <c r="H42" s="40"/>
      <c r="I42" s="40"/>
      <c r="J42" s="40"/>
      <c r="K42" s="40"/>
      <c r="L42" s="40"/>
      <c r="M42" s="26"/>
      <c r="N42" s="22"/>
    </row>
    <row r="43" spans="2:14" s="17" customFormat="1" ht="18" customHeight="1" x14ac:dyDescent="0.2">
      <c r="B43" s="26"/>
      <c r="C43" s="40"/>
      <c r="D43" s="40"/>
      <c r="E43" s="40"/>
      <c r="F43" s="40"/>
      <c r="G43" s="40"/>
      <c r="H43" s="40"/>
      <c r="I43" s="40"/>
      <c r="J43" s="40"/>
      <c r="K43" s="40"/>
      <c r="L43" s="40"/>
      <c r="M43" s="26"/>
      <c r="N43" s="22"/>
    </row>
    <row r="44" spans="2:14" s="17" customFormat="1" ht="18" customHeight="1" x14ac:dyDescent="0.2">
      <c r="B44" s="26"/>
      <c r="C44" s="40"/>
      <c r="D44" s="40"/>
      <c r="E44" s="40"/>
      <c r="F44" s="40"/>
      <c r="G44" s="40"/>
      <c r="H44" s="40"/>
      <c r="I44" s="40"/>
      <c r="J44" s="40"/>
      <c r="K44" s="40"/>
      <c r="L44" s="40"/>
      <c r="M44" s="26"/>
      <c r="N44" s="22"/>
    </row>
    <row r="45" spans="2:14" s="17" customFormat="1" ht="18" customHeight="1" x14ac:dyDescent="0.2">
      <c r="B45" s="26"/>
      <c r="C45" s="40"/>
      <c r="D45" s="40"/>
      <c r="E45" s="40"/>
      <c r="F45" s="40"/>
      <c r="G45" s="40"/>
      <c r="H45" s="40"/>
      <c r="I45" s="40"/>
      <c r="J45" s="40"/>
      <c r="K45" s="40"/>
      <c r="L45" s="40"/>
      <c r="M45" s="26"/>
      <c r="N45" s="22"/>
    </row>
    <row r="46" spans="2:14" s="17" customFormat="1" ht="18" customHeight="1" x14ac:dyDescent="0.2">
      <c r="B46" s="26"/>
      <c r="C46" s="40"/>
      <c r="D46" s="40"/>
      <c r="E46" s="40"/>
      <c r="F46" s="40"/>
      <c r="G46" s="40"/>
      <c r="H46" s="40"/>
      <c r="I46" s="40"/>
      <c r="J46" s="40"/>
      <c r="K46" s="40"/>
      <c r="L46" s="40"/>
      <c r="M46" s="26"/>
      <c r="N46" s="22"/>
    </row>
    <row r="47" spans="2:14" s="17" customFormat="1" ht="18" customHeight="1" x14ac:dyDescent="0.2">
      <c r="B47" s="26"/>
      <c r="C47" s="40"/>
      <c r="D47" s="40"/>
      <c r="E47" s="40"/>
      <c r="F47" s="40"/>
      <c r="G47" s="40"/>
      <c r="H47" s="40"/>
      <c r="I47" s="40"/>
      <c r="J47" s="40"/>
      <c r="K47" s="40"/>
      <c r="L47" s="40"/>
      <c r="M47" s="26"/>
      <c r="N47" s="22"/>
    </row>
    <row r="48" spans="2:14" s="17" customFormat="1" ht="24" customHeight="1" x14ac:dyDescent="0.2">
      <c r="B48" s="26"/>
      <c r="C48" s="40"/>
      <c r="D48" s="514">
        <f ca="1">NOW()</f>
        <v>44907.637321527778</v>
      </c>
      <c r="E48" s="513"/>
      <c r="F48" s="47"/>
      <c r="G48" s="47"/>
      <c r="H48" s="47"/>
      <c r="I48" s="47"/>
      <c r="J48" s="47"/>
      <c r="K48" s="48" t="str">
        <f>CONCATENATE("Specifieke informatie C - Wanbetalers, ",LOWER(A6))</f>
        <v>Specifieke informatie C - Wanbetalers, pagina 1</v>
      </c>
      <c r="L48" s="40"/>
      <c r="M48" s="26"/>
      <c r="N48" s="22"/>
    </row>
    <row r="49" spans="1:13" ht="12.75" customHeight="1" x14ac:dyDescent="0.2">
      <c r="A49" s="25"/>
      <c r="B49" s="26"/>
      <c r="C49" s="35"/>
      <c r="D49" s="35"/>
      <c r="E49" s="35"/>
      <c r="F49" s="35"/>
      <c r="G49" s="35"/>
      <c r="H49" s="35"/>
      <c r="I49" s="35"/>
      <c r="J49" s="35"/>
      <c r="K49" s="35"/>
      <c r="L49" s="35"/>
      <c r="M49" s="26"/>
    </row>
  </sheetData>
  <sheetProtection algorithmName="SHA-512" hashValue="OaKexCQJevEDCZHCN5PeHONFHOgKiOW61akzG/lgIL+hg1lebZ3YYtgM49BfoTDmif1ZkjVzSQv9fMsageYcnw==" saltValue="khCggb9dnOxhxbaA8ELEGA==" spinCount="100000" sheet="1" objects="1" scenarios="1"/>
  <mergeCells count="16">
    <mergeCell ref="D27:H27"/>
    <mergeCell ref="D48:E48"/>
    <mergeCell ref="D28:H28"/>
    <mergeCell ref="D18:H18"/>
    <mergeCell ref="D20:H20"/>
    <mergeCell ref="D21:H21"/>
    <mergeCell ref="D22:H22"/>
    <mergeCell ref="D23:H23"/>
    <mergeCell ref="D25:H25"/>
    <mergeCell ref="D26:H26"/>
    <mergeCell ref="D16:H16"/>
    <mergeCell ref="D17:H17"/>
    <mergeCell ref="D11:H11"/>
    <mergeCell ref="D12:H12"/>
    <mergeCell ref="D13:H13"/>
    <mergeCell ref="D14:H14"/>
  </mergeCells>
  <phoneticPr fontId="13" type="noConversion"/>
  <pageMargins left="0.78740157480314965" right="0.78740157480314965" top="0.98425196850393704" bottom="0.98425196850393704" header="0.51181102362204722" footer="0.51181102362204722"/>
  <pageSetup paperSize="9" scale="77"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X207"/>
  <sheetViews>
    <sheetView zoomScaleNormal="100" workbookViewId="0"/>
  </sheetViews>
  <sheetFormatPr defaultColWidth="8.140625" defaultRowHeight="12.75" x14ac:dyDescent="0.2"/>
  <cols>
    <col min="1" max="1" width="9.140625" style="99" customWidth="1"/>
    <col min="2" max="2" width="2.42578125" style="99" customWidth="1"/>
    <col min="3" max="3" width="3" style="99" customWidth="1"/>
    <col min="4" max="5" width="15.5703125" style="99" customWidth="1"/>
    <col min="6" max="6" width="6.42578125" style="99" customWidth="1"/>
    <col min="7" max="7" width="5.42578125" style="99" customWidth="1"/>
    <col min="8" max="8" width="3" style="99" customWidth="1"/>
    <col min="9" max="12" width="13.28515625" style="99" customWidth="1"/>
    <col min="13" max="13" width="1.5703125" style="99" customWidth="1"/>
    <col min="14" max="14" width="2.42578125" style="99" customWidth="1"/>
    <col min="15" max="16384" width="8.140625" style="99"/>
  </cols>
  <sheetData>
    <row r="1" spans="1:24" x14ac:dyDescent="0.2">
      <c r="A1" s="84"/>
      <c r="B1" s="96"/>
      <c r="C1" s="97" t="s">
        <v>212</v>
      </c>
      <c r="D1" s="98"/>
      <c r="E1" s="98"/>
      <c r="F1" s="98"/>
      <c r="G1" s="98"/>
      <c r="H1" s="98"/>
      <c r="I1" s="98"/>
      <c r="J1" s="98"/>
      <c r="K1" s="98"/>
      <c r="L1" s="98"/>
      <c r="M1" s="98"/>
      <c r="N1" s="96"/>
      <c r="O1" s="106"/>
    </row>
    <row r="2" spans="1:24" x14ac:dyDescent="0.2">
      <c r="A2" s="95"/>
      <c r="B2" s="96"/>
      <c r="C2" s="84"/>
      <c r="D2" s="84"/>
      <c r="E2" s="84"/>
      <c r="F2" s="84"/>
      <c r="G2" s="84"/>
      <c r="H2" s="84"/>
      <c r="I2" s="84"/>
      <c r="J2" s="84"/>
      <c r="K2" s="84"/>
      <c r="L2" s="84"/>
      <c r="M2" s="84"/>
      <c r="N2" s="96"/>
      <c r="O2" s="100"/>
    </row>
    <row r="3" spans="1:24" x14ac:dyDescent="0.2">
      <c r="A3" s="95"/>
      <c r="B3" s="96"/>
      <c r="C3" s="84"/>
      <c r="D3" s="101"/>
      <c r="E3" s="84"/>
      <c r="F3" s="84"/>
      <c r="G3" s="84"/>
      <c r="H3" s="84"/>
      <c r="I3" s="84"/>
      <c r="J3" s="84"/>
      <c r="K3" s="84"/>
      <c r="L3" s="84"/>
      <c r="M3" s="84"/>
      <c r="N3" s="96"/>
      <c r="O3" s="100"/>
    </row>
    <row r="4" spans="1:24" ht="12" customHeight="1" x14ac:dyDescent="0.2">
      <c r="A4" s="95"/>
      <c r="B4" s="96"/>
      <c r="C4" s="84"/>
      <c r="D4" s="84"/>
      <c r="E4" s="84"/>
      <c r="F4" s="84"/>
      <c r="G4" s="84"/>
      <c r="H4" s="84"/>
      <c r="I4" s="84"/>
      <c r="J4" s="84"/>
      <c r="K4" s="84"/>
      <c r="L4" s="84"/>
      <c r="M4" s="84"/>
      <c r="N4" s="96"/>
      <c r="O4" s="100"/>
    </row>
    <row r="5" spans="1:24" s="84" customFormat="1" ht="12.75" customHeight="1" x14ac:dyDescent="0.2">
      <c r="A5" s="171"/>
      <c r="B5" s="103"/>
      <c r="C5" s="103"/>
      <c r="D5" s="103"/>
      <c r="E5" s="103"/>
      <c r="F5" s="103"/>
      <c r="G5" s="103"/>
      <c r="H5" s="103"/>
      <c r="I5" s="103"/>
      <c r="J5" s="103"/>
      <c r="K5" s="103"/>
      <c r="L5" s="103"/>
      <c r="M5" s="103"/>
      <c r="N5" s="103"/>
      <c r="O5" s="106"/>
    </row>
    <row r="6" spans="1:24" ht="18" customHeight="1" x14ac:dyDescent="0.2">
      <c r="A6" s="104" t="s">
        <v>107</v>
      </c>
      <c r="B6" s="103"/>
      <c r="C6" s="172"/>
      <c r="D6" s="173" t="str">
        <f>CONCATENATE("KWARTAALSTAAT ZVW ", jaar_id," ",kwartaal_id,"E KWARTAAL")</f>
        <v>KWARTAALSTAAT ZVW 2022 4E KWARTAAL</v>
      </c>
      <c r="E6" s="172"/>
      <c r="F6" s="172"/>
      <c r="G6" s="172"/>
      <c r="H6" s="172"/>
      <c r="I6" s="172"/>
      <c r="J6" s="172"/>
      <c r="K6" s="172"/>
      <c r="L6" s="172"/>
      <c r="M6" s="172"/>
      <c r="N6" s="103"/>
      <c r="O6" s="106"/>
    </row>
    <row r="7" spans="1:24" ht="18" customHeight="1" x14ac:dyDescent="0.2">
      <c r="A7" s="84"/>
      <c r="B7" s="103"/>
      <c r="C7" s="173"/>
      <c r="D7" s="173" t="s">
        <v>212</v>
      </c>
      <c r="E7" s="174"/>
      <c r="F7" s="174"/>
      <c r="G7" s="173"/>
      <c r="H7" s="173"/>
      <c r="I7" s="173"/>
      <c r="J7" s="173"/>
      <c r="K7" s="172"/>
      <c r="L7" s="172"/>
      <c r="M7" s="173"/>
      <c r="N7" s="103"/>
      <c r="O7" s="106"/>
    </row>
    <row r="8" spans="1:24" ht="18" customHeight="1" x14ac:dyDescent="0.2">
      <c r="A8" s="95"/>
      <c r="B8" s="103"/>
      <c r="C8" s="40"/>
      <c r="D8" s="41" t="str">
        <f>IF(naw_uzovi_zorgverzekeraar&lt;&gt;"0000",CONCATENATE(UPPER(naw_naam_zorgverzekeraar),", ",UPPER(naw_plaats_zorgverzekeraar)),"")</f>
        <v/>
      </c>
      <c r="E8" s="41"/>
      <c r="F8" s="41"/>
      <c r="G8" s="41"/>
      <c r="H8" s="41"/>
      <c r="I8" s="41"/>
      <c r="J8" s="41"/>
      <c r="K8" s="41"/>
      <c r="L8" s="42" t="str">
        <f>CONCATENATE("UZOVI: ",naw_uzovi_zorgverzekeraar)</f>
        <v>UZOVI: 0000</v>
      </c>
      <c r="M8" s="41"/>
      <c r="N8" s="103"/>
      <c r="O8" s="100"/>
    </row>
    <row r="9" spans="1:24" s="84" customFormat="1" ht="18" customHeight="1" x14ac:dyDescent="0.2">
      <c r="B9" s="103"/>
      <c r="C9" s="172"/>
      <c r="D9" s="175" t="s">
        <v>203</v>
      </c>
      <c r="E9" s="172"/>
      <c r="F9" s="172"/>
      <c r="G9" s="172"/>
      <c r="H9" s="172"/>
      <c r="I9" s="172"/>
      <c r="J9" s="40"/>
      <c r="K9" s="77"/>
      <c r="L9" s="77"/>
      <c r="M9" s="172"/>
      <c r="N9" s="103"/>
      <c r="O9" s="106"/>
      <c r="P9" s="99"/>
      <c r="Q9" s="99"/>
      <c r="R9" s="99"/>
    </row>
    <row r="10" spans="1:24" ht="18" customHeight="1" x14ac:dyDescent="0.2">
      <c r="A10" s="84"/>
      <c r="B10" s="103"/>
      <c r="C10" s="173"/>
      <c r="D10" s="683" t="s">
        <v>206</v>
      </c>
      <c r="E10" s="633"/>
      <c r="F10" s="633"/>
      <c r="G10" s="633"/>
      <c r="H10" s="633"/>
      <c r="I10" s="634"/>
      <c r="J10" s="632" t="s">
        <v>4016</v>
      </c>
      <c r="K10" s="684" t="s">
        <v>4017</v>
      </c>
      <c r="L10" s="173"/>
      <c r="M10" s="173"/>
      <c r="N10" s="103"/>
      <c r="O10" s="106"/>
    </row>
    <row r="11" spans="1:24" ht="18" customHeight="1" x14ac:dyDescent="0.2">
      <c r="A11" s="84"/>
      <c r="B11" s="103"/>
      <c r="C11" s="173"/>
      <c r="D11" s="685"/>
      <c r="E11" s="635"/>
      <c r="F11" s="635"/>
      <c r="G11" s="635"/>
      <c r="H11" s="635"/>
      <c r="I11" s="636"/>
      <c r="J11" s="686"/>
      <c r="K11" s="687"/>
      <c r="L11" s="173"/>
      <c r="M11" s="173"/>
      <c r="N11" s="103"/>
      <c r="O11" s="106"/>
    </row>
    <row r="12" spans="1:24" ht="18" customHeight="1" x14ac:dyDescent="0.2">
      <c r="A12" s="84"/>
      <c r="B12" s="103"/>
      <c r="C12" s="173"/>
      <c r="D12" s="688" t="s">
        <v>174</v>
      </c>
      <c r="E12" s="689"/>
      <c r="F12" s="689"/>
      <c r="G12" s="689"/>
      <c r="H12" s="689"/>
      <c r="I12" s="690"/>
      <c r="J12" s="418">
        <f>'Specifieke informatie A'!L79</f>
        <v>0</v>
      </c>
      <c r="K12" s="405">
        <f>'Specifieke informatie A'!L124</f>
        <v>0</v>
      </c>
      <c r="L12" s="173"/>
      <c r="M12" s="173"/>
      <c r="N12" s="103"/>
      <c r="O12" s="106"/>
    </row>
    <row r="13" spans="1:24" ht="18" customHeight="1" x14ac:dyDescent="0.2">
      <c r="A13" s="84"/>
      <c r="B13" s="103"/>
      <c r="C13" s="173"/>
      <c r="D13" s="688" t="s">
        <v>175</v>
      </c>
      <c r="E13" s="689"/>
      <c r="F13" s="689"/>
      <c r="G13" s="689"/>
      <c r="H13" s="689"/>
      <c r="I13" s="690"/>
      <c r="J13" s="418">
        <f>'Specifieke informatie A'!L86</f>
        <v>0</v>
      </c>
      <c r="K13" s="405">
        <f>'Specifieke informatie A'!L131</f>
        <v>0</v>
      </c>
      <c r="L13" s="173"/>
      <c r="M13" s="173"/>
      <c r="N13" s="103"/>
      <c r="O13" s="106"/>
    </row>
    <row r="14" spans="1:24" ht="18" customHeight="1" x14ac:dyDescent="0.2">
      <c r="A14" s="84"/>
      <c r="B14" s="103"/>
      <c r="C14" s="172"/>
      <c r="D14" s="678" t="s">
        <v>176</v>
      </c>
      <c r="E14" s="679"/>
      <c r="F14" s="679"/>
      <c r="G14" s="679"/>
      <c r="H14" s="679"/>
      <c r="I14" s="680"/>
      <c r="J14" s="681" t="str">
        <f>IF(J12&lt;&gt;J13,J12-J13,"")</f>
        <v/>
      </c>
      <c r="K14" s="682" t="str">
        <f>IF(K12&lt;&gt;K13,K12-K13,"")</f>
        <v/>
      </c>
      <c r="L14" s="173"/>
      <c r="M14" s="176"/>
      <c r="N14" s="103"/>
      <c r="O14" s="106"/>
    </row>
    <row r="15" spans="1:24" s="84" customFormat="1" ht="12" customHeight="1" x14ac:dyDescent="0.2">
      <c r="B15" s="103"/>
      <c r="C15" s="172"/>
      <c r="D15" s="172"/>
      <c r="E15" s="172"/>
      <c r="F15" s="172"/>
      <c r="G15" s="172"/>
      <c r="H15" s="172"/>
      <c r="I15" s="172"/>
      <c r="J15" s="172"/>
      <c r="K15" s="172"/>
      <c r="L15" s="172"/>
      <c r="M15" s="172"/>
      <c r="N15" s="103"/>
      <c r="O15" s="106"/>
      <c r="P15" s="99"/>
      <c r="Q15" s="99"/>
      <c r="R15" s="99"/>
    </row>
    <row r="16" spans="1:24" s="84" customFormat="1" ht="18" customHeight="1" x14ac:dyDescent="0.2">
      <c r="B16" s="103"/>
      <c r="C16" s="172"/>
      <c r="D16" s="637" t="s">
        <v>173</v>
      </c>
      <c r="E16" s="638"/>
      <c r="F16" s="638"/>
      <c r="G16" s="638"/>
      <c r="H16" s="638"/>
      <c r="I16" s="639"/>
      <c r="J16" s="656" t="s">
        <v>168</v>
      </c>
      <c r="K16" s="658" t="s">
        <v>252</v>
      </c>
      <c r="L16" s="655" t="s">
        <v>169</v>
      </c>
      <c r="M16" s="176"/>
      <c r="N16" s="103"/>
      <c r="O16" s="106"/>
      <c r="P16" s="99"/>
      <c r="Q16" s="99"/>
      <c r="R16" s="99"/>
      <c r="S16" s="99"/>
      <c r="T16" s="99"/>
      <c r="U16" s="99"/>
      <c r="V16" s="99"/>
      <c r="W16" s="99"/>
      <c r="X16" s="99"/>
    </row>
    <row r="17" spans="2:24" s="84" customFormat="1" ht="18" customHeight="1" x14ac:dyDescent="0.2">
      <c r="B17" s="103"/>
      <c r="C17" s="172"/>
      <c r="D17" s="640"/>
      <c r="E17" s="641"/>
      <c r="F17" s="641"/>
      <c r="G17" s="641"/>
      <c r="H17" s="641"/>
      <c r="I17" s="642"/>
      <c r="J17" s="657"/>
      <c r="K17" s="659"/>
      <c r="L17" s="652"/>
      <c r="M17" s="176"/>
      <c r="N17" s="103"/>
      <c r="O17" s="106"/>
      <c r="P17" s="99"/>
      <c r="Q17" s="99"/>
      <c r="R17" s="99"/>
      <c r="S17" s="99"/>
      <c r="T17" s="99"/>
      <c r="U17" s="99"/>
      <c r="V17" s="99"/>
      <c r="W17" s="99"/>
      <c r="X17" s="99"/>
    </row>
    <row r="18" spans="2:24" s="84" customFormat="1" ht="24" customHeight="1" x14ac:dyDescent="0.2">
      <c r="B18" s="103"/>
      <c r="C18" s="172"/>
      <c r="D18" s="643" t="s">
        <v>66</v>
      </c>
      <c r="E18" s="644"/>
      <c r="F18" s="644"/>
      <c r="G18" s="644"/>
      <c r="H18" s="645"/>
      <c r="I18" s="646"/>
      <c r="J18" s="252">
        <f>Kostenverzamelstaat!I176</f>
        <v>0</v>
      </c>
      <c r="K18" s="252">
        <f>'Specifieke informatie A'!K17</f>
        <v>0</v>
      </c>
      <c r="L18" s="253" t="str">
        <f>IF(J18&lt;&gt;K18,J18-K18,"")</f>
        <v/>
      </c>
      <c r="M18" s="176"/>
      <c r="N18" s="103"/>
      <c r="O18" s="106"/>
      <c r="P18" s="99"/>
      <c r="Q18" s="99"/>
      <c r="R18" s="99"/>
    </row>
    <row r="19" spans="2:24" s="84" customFormat="1" ht="12" customHeight="1" x14ac:dyDescent="0.2">
      <c r="B19" s="103"/>
      <c r="C19" s="172"/>
      <c r="D19" s="172"/>
      <c r="E19" s="172"/>
      <c r="F19" s="172"/>
      <c r="G19" s="172"/>
      <c r="H19" s="172"/>
      <c r="I19" s="172"/>
      <c r="J19" s="172"/>
      <c r="K19" s="172"/>
      <c r="L19" s="172"/>
      <c r="M19" s="172"/>
      <c r="N19" s="103"/>
      <c r="O19" s="106"/>
      <c r="P19" s="99"/>
      <c r="Q19" s="99"/>
      <c r="R19" s="99"/>
    </row>
    <row r="20" spans="2:24" s="84" customFormat="1" ht="18" customHeight="1" x14ac:dyDescent="0.2">
      <c r="B20" s="103"/>
      <c r="C20" s="172"/>
      <c r="D20" s="647" t="s">
        <v>264</v>
      </c>
      <c r="E20" s="648"/>
      <c r="F20" s="648"/>
      <c r="G20" s="648"/>
      <c r="H20" s="648"/>
      <c r="I20" s="648"/>
      <c r="J20" s="626" t="s">
        <v>406</v>
      </c>
      <c r="K20" s="626" t="s">
        <v>1568</v>
      </c>
      <c r="L20" s="624" t="s">
        <v>2562</v>
      </c>
      <c r="M20" s="176"/>
      <c r="N20" s="103"/>
      <c r="O20" s="106"/>
      <c r="P20" s="99"/>
      <c r="Q20" s="99"/>
      <c r="R20" s="99"/>
    </row>
    <row r="21" spans="2:24" s="84" customFormat="1" ht="18" customHeight="1" x14ac:dyDescent="0.2">
      <c r="B21" s="103"/>
      <c r="C21" s="172"/>
      <c r="D21" s="649"/>
      <c r="E21" s="650"/>
      <c r="F21" s="650"/>
      <c r="G21" s="650"/>
      <c r="H21" s="650"/>
      <c r="I21" s="650"/>
      <c r="J21" s="627"/>
      <c r="K21" s="627"/>
      <c r="L21" s="625"/>
      <c r="M21" s="176"/>
      <c r="N21" s="103"/>
      <c r="O21" s="106"/>
      <c r="P21" s="99"/>
      <c r="Q21" s="99"/>
      <c r="R21" s="99"/>
    </row>
    <row r="22" spans="2:24" s="180" customFormat="1" ht="17.100000000000001" customHeight="1" x14ac:dyDescent="0.15">
      <c r="B22" s="177"/>
      <c r="C22" s="173"/>
      <c r="D22" s="593" t="s">
        <v>170</v>
      </c>
      <c r="E22" s="594"/>
      <c r="F22" s="594"/>
      <c r="G22" s="594"/>
      <c r="H22" s="594"/>
      <c r="I22" s="594"/>
      <c r="J22" s="254">
        <f>Kostenverzamelstaat!M16-Kostenverzamelstaat!N16</f>
        <v>0</v>
      </c>
      <c r="K22" s="254">
        <f>Kostenverzamelstaat!K16-Kostenverzamelstaat!L16</f>
        <v>0</v>
      </c>
      <c r="L22" s="255">
        <f>Kostenverzamelstaat!I16-Kostenverzamelstaat!J16</f>
        <v>0</v>
      </c>
      <c r="M22" s="173"/>
      <c r="N22" s="177"/>
      <c r="O22" s="178"/>
      <c r="P22" s="179"/>
      <c r="Q22" s="179"/>
      <c r="R22" s="179"/>
    </row>
    <row r="23" spans="2:24" s="180" customFormat="1" ht="17.100000000000001" customHeight="1" x14ac:dyDescent="0.15">
      <c r="B23" s="177"/>
      <c r="C23" s="173"/>
      <c r="D23" s="593" t="s">
        <v>171</v>
      </c>
      <c r="E23" s="594"/>
      <c r="F23" s="594"/>
      <c r="G23" s="594"/>
      <c r="H23" s="594"/>
      <c r="I23" s="594"/>
      <c r="J23" s="254">
        <f>Kostenverzamelstaat!M17-Kostenverzamelstaat!N17</f>
        <v>0</v>
      </c>
      <c r="K23" s="254">
        <f>Kostenverzamelstaat!K17-Kostenverzamelstaat!L17</f>
        <v>0</v>
      </c>
      <c r="L23" s="255">
        <f>Kostenverzamelstaat!I17-Kostenverzamelstaat!J17</f>
        <v>0</v>
      </c>
      <c r="M23" s="173"/>
      <c r="N23" s="177"/>
      <c r="O23" s="178"/>
      <c r="P23" s="179"/>
      <c r="Q23" s="179"/>
      <c r="R23" s="179"/>
    </row>
    <row r="24" spans="2:24" s="180" customFormat="1" ht="17.100000000000001" customHeight="1" x14ac:dyDescent="0.15">
      <c r="B24" s="177"/>
      <c r="C24" s="173"/>
      <c r="D24" s="593" t="s">
        <v>265</v>
      </c>
      <c r="E24" s="594"/>
      <c r="F24" s="594"/>
      <c r="G24" s="594"/>
      <c r="H24" s="594"/>
      <c r="I24" s="594"/>
      <c r="J24" s="254">
        <f>Kostenverzamelstaat!M18-Kostenverzamelstaat!N18</f>
        <v>0</v>
      </c>
      <c r="K24" s="254">
        <f>Kostenverzamelstaat!K18-Kostenverzamelstaat!L18</f>
        <v>0</v>
      </c>
      <c r="L24" s="255">
        <f>Kostenverzamelstaat!I18-Kostenverzamelstaat!J18</f>
        <v>0</v>
      </c>
      <c r="M24" s="173"/>
      <c r="N24" s="177"/>
      <c r="O24" s="178"/>
      <c r="P24" s="179"/>
      <c r="Q24" s="179"/>
      <c r="R24" s="179"/>
    </row>
    <row r="25" spans="2:24" s="180" customFormat="1" ht="17.100000000000001" customHeight="1" x14ac:dyDescent="0.15">
      <c r="B25" s="177"/>
      <c r="C25" s="173"/>
      <c r="D25" s="593" t="s">
        <v>172</v>
      </c>
      <c r="E25" s="594"/>
      <c r="F25" s="594"/>
      <c r="G25" s="594"/>
      <c r="H25" s="594"/>
      <c r="I25" s="594"/>
      <c r="J25" s="254">
        <f>Kostenverzamelstaat!M19-Kostenverzamelstaat!N19</f>
        <v>0</v>
      </c>
      <c r="K25" s="254">
        <f>Kostenverzamelstaat!K19-Kostenverzamelstaat!L19</f>
        <v>0</v>
      </c>
      <c r="L25" s="255">
        <f>Kostenverzamelstaat!I19-Kostenverzamelstaat!J19</f>
        <v>0</v>
      </c>
      <c r="M25" s="173"/>
      <c r="N25" s="177"/>
      <c r="O25" s="178"/>
      <c r="P25" s="179"/>
      <c r="Q25" s="179"/>
      <c r="R25" s="179"/>
    </row>
    <row r="26" spans="2:24" s="180" customFormat="1" ht="17.100000000000001" customHeight="1" x14ac:dyDescent="0.15">
      <c r="B26" s="177"/>
      <c r="C26" s="173"/>
      <c r="D26" s="593" t="s">
        <v>10</v>
      </c>
      <c r="E26" s="594"/>
      <c r="F26" s="594"/>
      <c r="G26" s="594"/>
      <c r="H26" s="594"/>
      <c r="I26" s="594"/>
      <c r="J26" s="254">
        <f>Kostenverzamelstaat!M20-Kostenverzamelstaat!N20</f>
        <v>0</v>
      </c>
      <c r="K26" s="254">
        <f>Kostenverzamelstaat!K20-Kostenverzamelstaat!L20</f>
        <v>0</v>
      </c>
      <c r="L26" s="255">
        <f>Kostenverzamelstaat!I20-Kostenverzamelstaat!J20</f>
        <v>0</v>
      </c>
      <c r="M26" s="173"/>
      <c r="N26" s="177"/>
      <c r="O26" s="178"/>
      <c r="P26" s="179"/>
      <c r="Q26" s="179"/>
      <c r="R26" s="179"/>
    </row>
    <row r="27" spans="2:24" s="180" customFormat="1" ht="17.100000000000001" customHeight="1" x14ac:dyDescent="0.15">
      <c r="B27" s="177"/>
      <c r="C27" s="173"/>
      <c r="D27" s="593" t="s">
        <v>11</v>
      </c>
      <c r="E27" s="594"/>
      <c r="F27" s="594"/>
      <c r="G27" s="594"/>
      <c r="H27" s="594"/>
      <c r="I27" s="594"/>
      <c r="J27" s="254">
        <f>Kostenverzamelstaat!M21-Kostenverzamelstaat!N21</f>
        <v>0</v>
      </c>
      <c r="K27" s="254">
        <f>Kostenverzamelstaat!K21-Kostenverzamelstaat!L21</f>
        <v>0</v>
      </c>
      <c r="L27" s="255">
        <f>Kostenverzamelstaat!I21-Kostenverzamelstaat!J21</f>
        <v>0</v>
      </c>
      <c r="M27" s="173"/>
      <c r="N27" s="177"/>
      <c r="O27" s="178"/>
      <c r="P27" s="179"/>
      <c r="Q27" s="179"/>
      <c r="R27" s="179"/>
    </row>
    <row r="28" spans="2:24" s="180" customFormat="1" ht="17.100000000000001" customHeight="1" x14ac:dyDescent="0.15">
      <c r="B28" s="177"/>
      <c r="C28" s="173"/>
      <c r="D28" s="593" t="s">
        <v>12</v>
      </c>
      <c r="E28" s="594"/>
      <c r="F28" s="594"/>
      <c r="G28" s="594"/>
      <c r="H28" s="594"/>
      <c r="I28" s="594"/>
      <c r="J28" s="254">
        <f>Kostenverzamelstaat!M22-Kostenverzamelstaat!N22</f>
        <v>0</v>
      </c>
      <c r="K28" s="254">
        <f>Kostenverzamelstaat!K22-Kostenverzamelstaat!L22</f>
        <v>0</v>
      </c>
      <c r="L28" s="255">
        <f>Kostenverzamelstaat!I22-Kostenverzamelstaat!J22</f>
        <v>0</v>
      </c>
      <c r="M28" s="173"/>
      <c r="N28" s="177"/>
      <c r="O28" s="178"/>
      <c r="P28" s="179"/>
      <c r="Q28" s="179"/>
      <c r="R28" s="179"/>
    </row>
    <row r="29" spans="2:24" s="180" customFormat="1" ht="17.100000000000001" customHeight="1" x14ac:dyDescent="0.15">
      <c r="B29" s="177"/>
      <c r="C29" s="173"/>
      <c r="D29" s="593" t="s">
        <v>13</v>
      </c>
      <c r="E29" s="594"/>
      <c r="F29" s="594"/>
      <c r="G29" s="594"/>
      <c r="H29" s="594"/>
      <c r="I29" s="594"/>
      <c r="J29" s="254">
        <f>Kostenverzamelstaat!M23-Kostenverzamelstaat!N23</f>
        <v>0</v>
      </c>
      <c r="K29" s="254">
        <f>Kostenverzamelstaat!K23-Kostenverzamelstaat!L23</f>
        <v>0</v>
      </c>
      <c r="L29" s="255">
        <f>Kostenverzamelstaat!I23-Kostenverzamelstaat!J23</f>
        <v>0</v>
      </c>
      <c r="M29" s="173"/>
      <c r="N29" s="177"/>
      <c r="O29" s="178"/>
      <c r="P29" s="179"/>
      <c r="Q29" s="179"/>
      <c r="R29" s="179"/>
    </row>
    <row r="30" spans="2:24" s="180" customFormat="1" ht="17.100000000000001" customHeight="1" x14ac:dyDescent="0.15">
      <c r="B30" s="177"/>
      <c r="C30" s="173"/>
      <c r="D30" s="593" t="s">
        <v>2567</v>
      </c>
      <c r="E30" s="594"/>
      <c r="F30" s="594"/>
      <c r="G30" s="594"/>
      <c r="H30" s="594"/>
      <c r="I30" s="594"/>
      <c r="J30" s="254">
        <f>Kostenverzamelstaat!M25-Kostenverzamelstaat!N25</f>
        <v>0</v>
      </c>
      <c r="K30" s="260"/>
      <c r="L30" s="255">
        <f>Kostenverzamelstaat!I25-Kostenverzamelstaat!J25</f>
        <v>0</v>
      </c>
      <c r="M30" s="173"/>
      <c r="N30" s="177"/>
      <c r="O30" s="178"/>
      <c r="P30" s="179"/>
      <c r="Q30" s="179"/>
      <c r="R30" s="179"/>
    </row>
    <row r="31" spans="2:24" s="180" customFormat="1" ht="17.100000000000001" customHeight="1" x14ac:dyDescent="0.15">
      <c r="B31" s="177"/>
      <c r="C31" s="173"/>
      <c r="D31" s="593" t="s">
        <v>2568</v>
      </c>
      <c r="E31" s="594"/>
      <c r="F31" s="594"/>
      <c r="G31" s="594"/>
      <c r="H31" s="594"/>
      <c r="I31" s="594"/>
      <c r="J31" s="254">
        <f>Kostenverzamelstaat!M26-Kostenverzamelstaat!N26</f>
        <v>0</v>
      </c>
      <c r="K31" s="260"/>
      <c r="L31" s="255">
        <f>Kostenverzamelstaat!I26-Kostenverzamelstaat!J26</f>
        <v>0</v>
      </c>
      <c r="M31" s="173"/>
      <c r="N31" s="177"/>
      <c r="O31" s="178"/>
      <c r="P31" s="179"/>
      <c r="Q31" s="179"/>
      <c r="R31" s="179"/>
    </row>
    <row r="32" spans="2:24" s="180" customFormat="1" ht="17.100000000000001" customHeight="1" x14ac:dyDescent="0.15">
      <c r="B32" s="177"/>
      <c r="C32" s="173"/>
      <c r="D32" s="593" t="s">
        <v>1287</v>
      </c>
      <c r="E32" s="594"/>
      <c r="F32" s="594"/>
      <c r="G32" s="594"/>
      <c r="H32" s="594"/>
      <c r="I32" s="594"/>
      <c r="J32" s="254">
        <f>Kostenverzamelstaat!M27-Kostenverzamelstaat!N27</f>
        <v>0</v>
      </c>
      <c r="K32" s="254">
        <f>Kostenverzamelstaat!K27-Kostenverzamelstaat!L27</f>
        <v>0</v>
      </c>
      <c r="L32" s="261"/>
      <c r="M32" s="173"/>
      <c r="N32" s="177"/>
      <c r="O32" s="178"/>
      <c r="P32" s="179"/>
      <c r="Q32" s="179"/>
      <c r="R32" s="179"/>
    </row>
    <row r="33" spans="2:18" s="180" customFormat="1" ht="17.100000000000001" customHeight="1" x14ac:dyDescent="0.15">
      <c r="B33" s="177"/>
      <c r="C33" s="173"/>
      <c r="D33" s="593" t="s">
        <v>266</v>
      </c>
      <c r="E33" s="594"/>
      <c r="F33" s="594"/>
      <c r="G33" s="594"/>
      <c r="H33" s="594"/>
      <c r="I33" s="594"/>
      <c r="J33" s="254">
        <f>Kostenverzamelstaat!M30-Kostenverzamelstaat!N30</f>
        <v>0</v>
      </c>
      <c r="K33" s="254">
        <f>Kostenverzamelstaat!K30-Kostenverzamelstaat!L30</f>
        <v>0</v>
      </c>
      <c r="L33" s="255">
        <f>Kostenverzamelstaat!I30-Kostenverzamelstaat!J30</f>
        <v>0</v>
      </c>
      <c r="M33" s="173"/>
      <c r="N33" s="177"/>
      <c r="O33" s="178"/>
      <c r="P33" s="179"/>
      <c r="Q33" s="179"/>
      <c r="R33" s="179"/>
    </row>
    <row r="34" spans="2:18" s="180" customFormat="1" ht="17.100000000000001" customHeight="1" x14ac:dyDescent="0.15">
      <c r="B34" s="177"/>
      <c r="C34" s="173"/>
      <c r="D34" s="593" t="s">
        <v>2569</v>
      </c>
      <c r="E34" s="594"/>
      <c r="F34" s="594"/>
      <c r="G34" s="594"/>
      <c r="H34" s="594"/>
      <c r="I34" s="594"/>
      <c r="J34" s="254">
        <f>Kostenverzamelstaat!M32-Kostenverzamelstaat!N32</f>
        <v>0</v>
      </c>
      <c r="K34" s="260"/>
      <c r="L34" s="255">
        <f>Kostenverzamelstaat!I32-Kostenverzamelstaat!J32</f>
        <v>0</v>
      </c>
      <c r="M34" s="173"/>
      <c r="N34" s="177"/>
      <c r="O34" s="178"/>
      <c r="P34" s="179"/>
      <c r="Q34" s="179"/>
      <c r="R34" s="179"/>
    </row>
    <row r="35" spans="2:18" s="180" customFormat="1" ht="17.100000000000001" customHeight="1" x14ac:dyDescent="0.15">
      <c r="B35" s="177"/>
      <c r="C35" s="173"/>
      <c r="D35" s="593" t="s">
        <v>2570</v>
      </c>
      <c r="E35" s="594"/>
      <c r="F35" s="594"/>
      <c r="G35" s="594"/>
      <c r="H35" s="594"/>
      <c r="I35" s="594"/>
      <c r="J35" s="254">
        <f>Kostenverzamelstaat!M33-Kostenverzamelstaat!N33</f>
        <v>0</v>
      </c>
      <c r="K35" s="260"/>
      <c r="L35" s="255">
        <f>Kostenverzamelstaat!I33-Kostenverzamelstaat!J33</f>
        <v>0</v>
      </c>
      <c r="M35" s="173"/>
      <c r="N35" s="177"/>
      <c r="O35" s="178"/>
      <c r="P35" s="179"/>
      <c r="Q35" s="179"/>
      <c r="R35" s="179"/>
    </row>
    <row r="36" spans="2:18" s="180" customFormat="1" ht="17.100000000000001" customHeight="1" x14ac:dyDescent="0.15">
      <c r="B36" s="177"/>
      <c r="C36" s="173"/>
      <c r="D36" s="593" t="s">
        <v>1288</v>
      </c>
      <c r="E36" s="594"/>
      <c r="F36" s="594"/>
      <c r="G36" s="594"/>
      <c r="H36" s="594"/>
      <c r="I36" s="594"/>
      <c r="J36" s="254">
        <f>Kostenverzamelstaat!M34-Kostenverzamelstaat!N34</f>
        <v>0</v>
      </c>
      <c r="K36" s="254">
        <f>Kostenverzamelstaat!K34-Kostenverzamelstaat!L34</f>
        <v>0</v>
      </c>
      <c r="L36" s="261"/>
      <c r="M36" s="173"/>
      <c r="N36" s="177"/>
      <c r="O36" s="178"/>
      <c r="P36" s="179"/>
      <c r="Q36" s="179"/>
      <c r="R36" s="179"/>
    </row>
    <row r="37" spans="2:18" s="180" customFormat="1" ht="17.100000000000001" customHeight="1" x14ac:dyDescent="0.15">
      <c r="B37" s="177"/>
      <c r="C37" s="173"/>
      <c r="D37" s="593" t="s">
        <v>14</v>
      </c>
      <c r="E37" s="594"/>
      <c r="F37" s="594"/>
      <c r="G37" s="594"/>
      <c r="H37" s="594"/>
      <c r="I37" s="594"/>
      <c r="J37" s="254">
        <f>Kostenverzamelstaat!M37-Kostenverzamelstaat!N37</f>
        <v>0</v>
      </c>
      <c r="K37" s="254">
        <f>Kostenverzamelstaat!K37-Kostenverzamelstaat!L37</f>
        <v>0</v>
      </c>
      <c r="L37" s="255">
        <f>Kostenverzamelstaat!I37-Kostenverzamelstaat!J37</f>
        <v>0</v>
      </c>
      <c r="M37" s="173"/>
      <c r="N37" s="177"/>
      <c r="O37" s="178"/>
      <c r="P37" s="179"/>
      <c r="Q37" s="179"/>
      <c r="R37" s="179"/>
    </row>
    <row r="38" spans="2:18" s="180" customFormat="1" ht="17.100000000000001" customHeight="1" x14ac:dyDescent="0.15">
      <c r="B38" s="177"/>
      <c r="C38" s="173"/>
      <c r="D38" s="593" t="s">
        <v>2571</v>
      </c>
      <c r="E38" s="594"/>
      <c r="F38" s="594"/>
      <c r="G38" s="594"/>
      <c r="H38" s="594"/>
      <c r="I38" s="594"/>
      <c r="J38" s="254">
        <f>Kostenverzamelstaat!M39-Kostenverzamelstaat!N39</f>
        <v>0</v>
      </c>
      <c r="K38" s="260"/>
      <c r="L38" s="255">
        <f>Kostenverzamelstaat!I39-Kostenverzamelstaat!J39</f>
        <v>0</v>
      </c>
      <c r="M38" s="173"/>
      <c r="N38" s="177"/>
      <c r="O38" s="178"/>
      <c r="P38" s="179"/>
      <c r="Q38" s="179"/>
      <c r="R38" s="179"/>
    </row>
    <row r="39" spans="2:18" s="180" customFormat="1" ht="17.100000000000001" customHeight="1" x14ac:dyDescent="0.15">
      <c r="B39" s="177"/>
      <c r="C39" s="173"/>
      <c r="D39" s="593" t="s">
        <v>2572</v>
      </c>
      <c r="E39" s="594"/>
      <c r="F39" s="594"/>
      <c r="G39" s="594"/>
      <c r="H39" s="594"/>
      <c r="I39" s="594"/>
      <c r="J39" s="254">
        <f>Kostenverzamelstaat!M40-Kostenverzamelstaat!N40</f>
        <v>0</v>
      </c>
      <c r="K39" s="260"/>
      <c r="L39" s="255">
        <f>Kostenverzamelstaat!I40-Kostenverzamelstaat!J40</f>
        <v>0</v>
      </c>
      <c r="M39" s="173"/>
      <c r="N39" s="177"/>
      <c r="O39" s="178"/>
      <c r="P39" s="179"/>
      <c r="Q39" s="179"/>
      <c r="R39" s="179"/>
    </row>
    <row r="40" spans="2:18" s="180" customFormat="1" ht="17.100000000000001" customHeight="1" x14ac:dyDescent="0.15">
      <c r="B40" s="177"/>
      <c r="C40" s="173"/>
      <c r="D40" s="593" t="s">
        <v>1291</v>
      </c>
      <c r="E40" s="594"/>
      <c r="F40" s="594"/>
      <c r="G40" s="594"/>
      <c r="H40" s="594"/>
      <c r="I40" s="594"/>
      <c r="J40" s="254">
        <f>Kostenverzamelstaat!M41-Kostenverzamelstaat!N41</f>
        <v>0</v>
      </c>
      <c r="K40" s="254">
        <f>Kostenverzamelstaat!K41-Kostenverzamelstaat!L41</f>
        <v>0</v>
      </c>
      <c r="L40" s="261"/>
      <c r="M40" s="173"/>
      <c r="N40" s="177"/>
      <c r="O40" s="178"/>
      <c r="P40" s="179"/>
      <c r="Q40" s="179"/>
      <c r="R40" s="179"/>
    </row>
    <row r="41" spans="2:18" s="180" customFormat="1" ht="17.100000000000001" customHeight="1" x14ac:dyDescent="0.15">
      <c r="B41" s="177"/>
      <c r="C41" s="173"/>
      <c r="D41" s="593" t="s">
        <v>358</v>
      </c>
      <c r="E41" s="594"/>
      <c r="F41" s="594"/>
      <c r="G41" s="594"/>
      <c r="H41" s="594"/>
      <c r="I41" s="594"/>
      <c r="J41" s="254">
        <f>Kostenverzamelstaat!M72-Kostenverzamelstaat!N72</f>
        <v>0</v>
      </c>
      <c r="K41" s="254">
        <f>Kostenverzamelstaat!K72-Kostenverzamelstaat!L72</f>
        <v>0</v>
      </c>
      <c r="L41" s="255">
        <f>Kostenverzamelstaat!I72-Kostenverzamelstaat!J72</f>
        <v>0</v>
      </c>
      <c r="M41" s="173"/>
      <c r="N41" s="177"/>
      <c r="O41" s="178"/>
      <c r="P41" s="179"/>
      <c r="Q41" s="179"/>
      <c r="R41" s="179"/>
    </row>
    <row r="42" spans="2:18" s="180" customFormat="1" ht="17.100000000000001" customHeight="1" x14ac:dyDescent="0.15">
      <c r="B42" s="177"/>
      <c r="C42" s="173"/>
      <c r="D42" s="593" t="s">
        <v>329</v>
      </c>
      <c r="E42" s="594"/>
      <c r="F42" s="594"/>
      <c r="G42" s="594"/>
      <c r="H42" s="594"/>
      <c r="I42" s="594"/>
      <c r="J42" s="254">
        <f>Kostenverzamelstaat!M44-Kostenverzamelstaat!N44</f>
        <v>0</v>
      </c>
      <c r="K42" s="254">
        <f>Kostenverzamelstaat!K44-Kostenverzamelstaat!L44</f>
        <v>0</v>
      </c>
      <c r="L42" s="255">
        <f>Kostenverzamelstaat!I44-Kostenverzamelstaat!J44</f>
        <v>0</v>
      </c>
      <c r="M42" s="173"/>
      <c r="N42" s="177"/>
      <c r="O42" s="178"/>
      <c r="P42" s="179"/>
      <c r="Q42" s="179"/>
      <c r="R42" s="179"/>
    </row>
    <row r="43" spans="2:18" s="180" customFormat="1" ht="17.100000000000001" customHeight="1" x14ac:dyDescent="0.15">
      <c r="B43" s="177"/>
      <c r="C43" s="173"/>
      <c r="D43" s="593" t="s">
        <v>330</v>
      </c>
      <c r="E43" s="594"/>
      <c r="F43" s="594"/>
      <c r="G43" s="594"/>
      <c r="H43" s="594"/>
      <c r="I43" s="594"/>
      <c r="J43" s="254">
        <f>Kostenverzamelstaat!M45-Kostenverzamelstaat!N45</f>
        <v>0</v>
      </c>
      <c r="K43" s="254">
        <f>Kostenverzamelstaat!K45-Kostenverzamelstaat!L45</f>
        <v>0</v>
      </c>
      <c r="L43" s="255">
        <f>Kostenverzamelstaat!I45-Kostenverzamelstaat!J45</f>
        <v>0</v>
      </c>
      <c r="M43" s="173"/>
      <c r="N43" s="177"/>
      <c r="O43" s="178"/>
      <c r="P43" s="179"/>
      <c r="Q43" s="179"/>
      <c r="R43" s="179"/>
    </row>
    <row r="44" spans="2:18" s="180" customFormat="1" ht="17.100000000000001" customHeight="1" x14ac:dyDescent="0.15">
      <c r="B44" s="177"/>
      <c r="C44" s="173"/>
      <c r="D44" s="593" t="s">
        <v>267</v>
      </c>
      <c r="E44" s="594"/>
      <c r="F44" s="594"/>
      <c r="G44" s="594"/>
      <c r="H44" s="594"/>
      <c r="I44" s="594"/>
      <c r="J44" s="254">
        <f>Kostenverzamelstaat!M46-Kostenverzamelstaat!N46</f>
        <v>0</v>
      </c>
      <c r="K44" s="254">
        <f>Kostenverzamelstaat!K46-Kostenverzamelstaat!L46</f>
        <v>0</v>
      </c>
      <c r="L44" s="255">
        <f>Kostenverzamelstaat!I46-Kostenverzamelstaat!J46</f>
        <v>0</v>
      </c>
      <c r="M44" s="173"/>
      <c r="N44" s="177"/>
      <c r="O44" s="178"/>
      <c r="P44" s="179"/>
      <c r="Q44" s="179"/>
      <c r="R44" s="179"/>
    </row>
    <row r="45" spans="2:18" s="180" customFormat="1" ht="17.100000000000001" customHeight="1" x14ac:dyDescent="0.15">
      <c r="B45" s="177"/>
      <c r="C45" s="173"/>
      <c r="D45" s="593" t="s">
        <v>2573</v>
      </c>
      <c r="E45" s="594"/>
      <c r="F45" s="594"/>
      <c r="G45" s="594"/>
      <c r="H45" s="594"/>
      <c r="I45" s="594"/>
      <c r="J45" s="254">
        <f>Kostenverzamelstaat!M48-Kostenverzamelstaat!N48</f>
        <v>0</v>
      </c>
      <c r="K45" s="260"/>
      <c r="L45" s="255">
        <f>Kostenverzamelstaat!I48-Kostenverzamelstaat!J48</f>
        <v>0</v>
      </c>
      <c r="M45" s="173"/>
      <c r="N45" s="177"/>
      <c r="O45" s="178"/>
      <c r="P45" s="179"/>
      <c r="Q45" s="179"/>
      <c r="R45" s="179"/>
    </row>
    <row r="46" spans="2:18" s="180" customFormat="1" ht="17.100000000000001" customHeight="1" x14ac:dyDescent="0.15">
      <c r="B46" s="177"/>
      <c r="C46" s="173"/>
      <c r="D46" s="593" t="s">
        <v>2574</v>
      </c>
      <c r="E46" s="594"/>
      <c r="F46" s="594"/>
      <c r="G46" s="594"/>
      <c r="H46" s="594"/>
      <c r="I46" s="594"/>
      <c r="J46" s="254">
        <f>Kostenverzamelstaat!M49-Kostenverzamelstaat!N49</f>
        <v>0</v>
      </c>
      <c r="K46" s="260"/>
      <c r="L46" s="255">
        <f>Kostenverzamelstaat!I49-Kostenverzamelstaat!J49</f>
        <v>0</v>
      </c>
      <c r="M46" s="173"/>
      <c r="N46" s="177"/>
      <c r="O46" s="178"/>
      <c r="P46" s="179"/>
      <c r="Q46" s="179"/>
      <c r="R46" s="179"/>
    </row>
    <row r="47" spans="2:18" s="180" customFormat="1" ht="17.100000000000001" customHeight="1" x14ac:dyDescent="0.15">
      <c r="B47" s="177"/>
      <c r="C47" s="173"/>
      <c r="D47" s="593" t="s">
        <v>1290</v>
      </c>
      <c r="E47" s="594"/>
      <c r="F47" s="594"/>
      <c r="G47" s="594"/>
      <c r="H47" s="594"/>
      <c r="I47" s="594"/>
      <c r="J47" s="254">
        <f>Kostenverzamelstaat!M50-Kostenverzamelstaat!N50</f>
        <v>0</v>
      </c>
      <c r="K47" s="254">
        <f>Kostenverzamelstaat!K50-Kostenverzamelstaat!L50</f>
        <v>0</v>
      </c>
      <c r="L47" s="261"/>
      <c r="M47" s="173"/>
      <c r="N47" s="177"/>
      <c r="O47" s="178"/>
      <c r="P47" s="179"/>
      <c r="Q47" s="179"/>
      <c r="R47" s="179"/>
    </row>
    <row r="48" spans="2:18" s="180" customFormat="1" ht="17.100000000000001" customHeight="1" x14ac:dyDescent="0.15">
      <c r="B48" s="177"/>
      <c r="C48" s="173"/>
      <c r="D48" s="593" t="s">
        <v>268</v>
      </c>
      <c r="E48" s="594"/>
      <c r="F48" s="594"/>
      <c r="G48" s="594"/>
      <c r="H48" s="594"/>
      <c r="I48" s="594"/>
      <c r="J48" s="254">
        <f>Kostenverzamelstaat!M53-Kostenverzamelstaat!N53</f>
        <v>0</v>
      </c>
      <c r="K48" s="254">
        <f>Kostenverzamelstaat!K53-Kostenverzamelstaat!L53</f>
        <v>0</v>
      </c>
      <c r="L48" s="255">
        <f>Kostenverzamelstaat!I53-Kostenverzamelstaat!J53</f>
        <v>0</v>
      </c>
      <c r="M48" s="173"/>
      <c r="N48" s="177"/>
      <c r="O48" s="178"/>
      <c r="P48" s="179"/>
      <c r="Q48" s="179"/>
      <c r="R48" s="179"/>
    </row>
    <row r="49" spans="2:18" s="180" customFormat="1" ht="17.100000000000001" customHeight="1" x14ac:dyDescent="0.15">
      <c r="B49" s="177"/>
      <c r="C49" s="173"/>
      <c r="D49" s="593" t="s">
        <v>1030</v>
      </c>
      <c r="E49" s="594"/>
      <c r="F49" s="594"/>
      <c r="G49" s="594"/>
      <c r="H49" s="594"/>
      <c r="I49" s="594"/>
      <c r="J49" s="254">
        <f>Kostenverzamelstaat!M54-Kostenverzamelstaat!N54</f>
        <v>0</v>
      </c>
      <c r="K49" s="254">
        <f>Kostenverzamelstaat!K54-Kostenverzamelstaat!L54</f>
        <v>0</v>
      </c>
      <c r="L49" s="255">
        <f>Kostenverzamelstaat!I54-Kostenverzamelstaat!J54</f>
        <v>0</v>
      </c>
      <c r="M49" s="173"/>
      <c r="N49" s="177"/>
      <c r="O49" s="178"/>
      <c r="P49" s="179"/>
      <c r="Q49" s="179"/>
      <c r="R49" s="179"/>
    </row>
    <row r="50" spans="2:18" s="180" customFormat="1" ht="17.100000000000001" customHeight="1" x14ac:dyDescent="0.15">
      <c r="B50" s="177"/>
      <c r="C50" s="173"/>
      <c r="D50" s="593" t="s">
        <v>2575</v>
      </c>
      <c r="E50" s="594"/>
      <c r="F50" s="594"/>
      <c r="G50" s="594"/>
      <c r="H50" s="594"/>
      <c r="I50" s="594"/>
      <c r="J50" s="254">
        <f>Kostenverzamelstaat!M56-Kostenverzamelstaat!N56</f>
        <v>0</v>
      </c>
      <c r="K50" s="260"/>
      <c r="L50" s="255">
        <f>Kostenverzamelstaat!I56-Kostenverzamelstaat!J56</f>
        <v>0</v>
      </c>
      <c r="M50" s="173"/>
      <c r="N50" s="177"/>
      <c r="O50" s="178"/>
      <c r="P50" s="179"/>
      <c r="Q50" s="179"/>
      <c r="R50" s="179"/>
    </row>
    <row r="51" spans="2:18" s="180" customFormat="1" ht="17.100000000000001" customHeight="1" x14ac:dyDescent="0.15">
      <c r="B51" s="177"/>
      <c r="C51" s="173"/>
      <c r="D51" s="593" t="s">
        <v>2576</v>
      </c>
      <c r="E51" s="594"/>
      <c r="F51" s="594"/>
      <c r="G51" s="594"/>
      <c r="H51" s="594"/>
      <c r="I51" s="594"/>
      <c r="J51" s="254">
        <f>Kostenverzamelstaat!M57-Kostenverzamelstaat!N57</f>
        <v>0</v>
      </c>
      <c r="K51" s="260"/>
      <c r="L51" s="255">
        <f>Kostenverzamelstaat!I57-Kostenverzamelstaat!J57</f>
        <v>0</v>
      </c>
      <c r="M51" s="173"/>
      <c r="N51" s="177"/>
      <c r="O51" s="178"/>
      <c r="P51" s="179"/>
      <c r="Q51" s="179"/>
      <c r="R51" s="179"/>
    </row>
    <row r="52" spans="2:18" s="180" customFormat="1" ht="17.100000000000001" customHeight="1" x14ac:dyDescent="0.15">
      <c r="B52" s="177"/>
      <c r="C52" s="173"/>
      <c r="D52" s="593" t="s">
        <v>1292</v>
      </c>
      <c r="E52" s="594"/>
      <c r="F52" s="594"/>
      <c r="G52" s="594"/>
      <c r="H52" s="594"/>
      <c r="I52" s="594"/>
      <c r="J52" s="254">
        <f>Kostenverzamelstaat!M58-Kostenverzamelstaat!N58</f>
        <v>0</v>
      </c>
      <c r="K52" s="254">
        <f>Kostenverzamelstaat!K58-Kostenverzamelstaat!L58</f>
        <v>0</v>
      </c>
      <c r="L52" s="261"/>
      <c r="M52" s="173"/>
      <c r="N52" s="177"/>
      <c r="O52" s="178"/>
      <c r="P52" s="179"/>
      <c r="Q52" s="179"/>
      <c r="R52" s="179"/>
    </row>
    <row r="53" spans="2:18" s="180" customFormat="1" ht="17.100000000000001" customHeight="1" x14ac:dyDescent="0.15">
      <c r="B53" s="177"/>
      <c r="C53" s="173"/>
      <c r="D53" s="593" t="s">
        <v>254</v>
      </c>
      <c r="E53" s="594"/>
      <c r="F53" s="594"/>
      <c r="G53" s="594"/>
      <c r="H53" s="594"/>
      <c r="I53" s="594"/>
      <c r="J53" s="254">
        <f>Kostenverzamelstaat!M73-Kostenverzamelstaat!N73</f>
        <v>0</v>
      </c>
      <c r="K53" s="254">
        <f>Kostenverzamelstaat!K73-Kostenverzamelstaat!L73</f>
        <v>0</v>
      </c>
      <c r="L53" s="255">
        <f>Kostenverzamelstaat!I73-Kostenverzamelstaat!J73</f>
        <v>0</v>
      </c>
      <c r="M53" s="173"/>
      <c r="N53" s="177"/>
      <c r="O53" s="178"/>
      <c r="P53" s="179"/>
      <c r="Q53" s="179"/>
      <c r="R53" s="179"/>
    </row>
    <row r="54" spans="2:18" s="180" customFormat="1" ht="17.100000000000001" customHeight="1" x14ac:dyDescent="0.15">
      <c r="B54" s="177"/>
      <c r="C54" s="173"/>
      <c r="D54" s="593" t="s">
        <v>51</v>
      </c>
      <c r="E54" s="594"/>
      <c r="F54" s="594"/>
      <c r="G54" s="594"/>
      <c r="H54" s="594"/>
      <c r="I54" s="594"/>
      <c r="J54" s="254">
        <f>Kostenverzamelstaat!M74-Kostenverzamelstaat!N74</f>
        <v>0</v>
      </c>
      <c r="K54" s="254">
        <f>Kostenverzamelstaat!K74-Kostenverzamelstaat!L74</f>
        <v>0</v>
      </c>
      <c r="L54" s="255">
        <f>Kostenverzamelstaat!I74-Kostenverzamelstaat!J74</f>
        <v>0</v>
      </c>
      <c r="M54" s="173"/>
      <c r="N54" s="177"/>
      <c r="O54" s="178"/>
      <c r="P54" s="179"/>
      <c r="Q54" s="179"/>
      <c r="R54" s="179"/>
    </row>
    <row r="55" spans="2:18" s="180" customFormat="1" ht="17.100000000000001" customHeight="1" x14ac:dyDescent="0.15">
      <c r="B55" s="177"/>
      <c r="C55" s="173"/>
      <c r="D55" s="593" t="s">
        <v>426</v>
      </c>
      <c r="E55" s="601"/>
      <c r="F55" s="601"/>
      <c r="G55" s="601"/>
      <c r="H55" s="601"/>
      <c r="I55" s="601"/>
      <c r="J55" s="254">
        <f>Kostenverzamelstaat!M75-Kostenverzamelstaat!N75</f>
        <v>0</v>
      </c>
      <c r="K55" s="254">
        <f>Kostenverzamelstaat!K75-Kostenverzamelstaat!L75</f>
        <v>0</v>
      </c>
      <c r="L55" s="255">
        <f>Kostenverzamelstaat!I75-Kostenverzamelstaat!J75</f>
        <v>0</v>
      </c>
      <c r="M55" s="173"/>
      <c r="N55" s="177"/>
      <c r="O55" s="178"/>
      <c r="P55" s="179"/>
      <c r="Q55" s="179"/>
      <c r="R55" s="179"/>
    </row>
    <row r="56" spans="2:18" s="180" customFormat="1" ht="17.100000000000001" customHeight="1" x14ac:dyDescent="0.15">
      <c r="B56" s="177"/>
      <c r="C56" s="173"/>
      <c r="D56" s="593" t="s">
        <v>1026</v>
      </c>
      <c r="E56" s="601"/>
      <c r="F56" s="601"/>
      <c r="G56" s="601"/>
      <c r="H56" s="601"/>
      <c r="I56" s="601"/>
      <c r="J56" s="254">
        <f>Kostenverzamelstaat!M76-Kostenverzamelstaat!N76</f>
        <v>0</v>
      </c>
      <c r="K56" s="254">
        <f>Kostenverzamelstaat!K76-Kostenverzamelstaat!L76</f>
        <v>0</v>
      </c>
      <c r="L56" s="255">
        <f>Kostenverzamelstaat!I76-Kostenverzamelstaat!J76</f>
        <v>0</v>
      </c>
      <c r="M56" s="173"/>
      <c r="N56" s="177"/>
      <c r="O56" s="178"/>
      <c r="P56" s="179"/>
      <c r="Q56" s="179"/>
      <c r="R56" s="179"/>
    </row>
    <row r="57" spans="2:18" s="180" customFormat="1" ht="17.100000000000001" customHeight="1" x14ac:dyDescent="0.15">
      <c r="B57" s="177"/>
      <c r="C57" s="173"/>
      <c r="D57" s="593" t="s">
        <v>15</v>
      </c>
      <c r="E57" s="594"/>
      <c r="F57" s="594"/>
      <c r="G57" s="594"/>
      <c r="H57" s="594"/>
      <c r="I57" s="594"/>
      <c r="J57" s="254">
        <f>Kostenverzamelstaat!M77-Kostenverzamelstaat!N77</f>
        <v>0</v>
      </c>
      <c r="K57" s="254">
        <f>Kostenverzamelstaat!K77-Kostenverzamelstaat!L77</f>
        <v>0</v>
      </c>
      <c r="L57" s="255">
        <f>Kostenverzamelstaat!I77-Kostenverzamelstaat!J77</f>
        <v>0</v>
      </c>
      <c r="M57" s="173"/>
      <c r="N57" s="177"/>
      <c r="O57" s="178"/>
      <c r="P57" s="179"/>
      <c r="Q57" s="179"/>
      <c r="R57" s="179"/>
    </row>
    <row r="58" spans="2:18" s="180" customFormat="1" ht="17.100000000000001" customHeight="1" x14ac:dyDescent="0.15">
      <c r="B58" s="177"/>
      <c r="C58" s="173"/>
      <c r="D58" s="602" t="s">
        <v>16</v>
      </c>
      <c r="E58" s="603"/>
      <c r="F58" s="603"/>
      <c r="G58" s="603"/>
      <c r="H58" s="603"/>
      <c r="I58" s="604"/>
      <c r="J58" s="254">
        <f>Kostenverzamelstaat!M78-Kostenverzamelstaat!N78</f>
        <v>0</v>
      </c>
      <c r="K58" s="254">
        <f>Kostenverzamelstaat!K78-Kostenverzamelstaat!L78</f>
        <v>0</v>
      </c>
      <c r="L58" s="255">
        <f>Kostenverzamelstaat!I78-Kostenverzamelstaat!J78</f>
        <v>0</v>
      </c>
      <c r="M58" s="173"/>
      <c r="N58" s="177"/>
      <c r="O58" s="178"/>
      <c r="P58" s="179"/>
      <c r="Q58" s="179"/>
      <c r="R58" s="179"/>
    </row>
    <row r="59" spans="2:18" s="180" customFormat="1" ht="17.100000000000001" customHeight="1" x14ac:dyDescent="0.15">
      <c r="B59" s="177"/>
      <c r="C59" s="173"/>
      <c r="D59" s="602" t="s">
        <v>359</v>
      </c>
      <c r="E59" s="603"/>
      <c r="F59" s="603"/>
      <c r="G59" s="603"/>
      <c r="H59" s="603"/>
      <c r="I59" s="604"/>
      <c r="J59" s="254">
        <f>Kostenverzamelstaat!M79-Kostenverzamelstaat!N79</f>
        <v>0</v>
      </c>
      <c r="K59" s="254">
        <f>Kostenverzamelstaat!K79-Kostenverzamelstaat!L79</f>
        <v>0</v>
      </c>
      <c r="L59" s="255">
        <f>Kostenverzamelstaat!I79-Kostenverzamelstaat!J79</f>
        <v>0</v>
      </c>
      <c r="M59" s="173"/>
      <c r="N59" s="177"/>
      <c r="O59" s="178"/>
      <c r="P59" s="179"/>
      <c r="Q59" s="179"/>
      <c r="R59" s="179"/>
    </row>
    <row r="60" spans="2:18" s="180" customFormat="1" ht="17.100000000000001" customHeight="1" x14ac:dyDescent="0.15">
      <c r="B60" s="177"/>
      <c r="C60" s="173"/>
      <c r="D60" s="593" t="s">
        <v>2577</v>
      </c>
      <c r="E60" s="594"/>
      <c r="F60" s="594"/>
      <c r="G60" s="594"/>
      <c r="H60" s="594"/>
      <c r="I60" s="594"/>
      <c r="J60" s="254">
        <f>Kostenverzamelstaat!M81-Kostenverzamelstaat!N81</f>
        <v>0</v>
      </c>
      <c r="K60" s="260"/>
      <c r="L60" s="255">
        <f>Kostenverzamelstaat!I81-Kostenverzamelstaat!J81</f>
        <v>0</v>
      </c>
      <c r="M60" s="173"/>
      <c r="N60" s="177"/>
      <c r="O60" s="178"/>
      <c r="P60" s="179"/>
      <c r="Q60" s="179"/>
      <c r="R60" s="179"/>
    </row>
    <row r="61" spans="2:18" s="180" customFormat="1" ht="17.100000000000001" customHeight="1" x14ac:dyDescent="0.15">
      <c r="B61" s="177"/>
      <c r="C61" s="173"/>
      <c r="D61" s="593" t="s">
        <v>2578</v>
      </c>
      <c r="E61" s="594"/>
      <c r="F61" s="594"/>
      <c r="G61" s="594"/>
      <c r="H61" s="594"/>
      <c r="I61" s="594"/>
      <c r="J61" s="254">
        <f>Kostenverzamelstaat!M82-Kostenverzamelstaat!N82</f>
        <v>0</v>
      </c>
      <c r="K61" s="260"/>
      <c r="L61" s="255">
        <f>Kostenverzamelstaat!I82-Kostenverzamelstaat!J82</f>
        <v>0</v>
      </c>
      <c r="M61" s="173"/>
      <c r="N61" s="177"/>
      <c r="O61" s="178"/>
      <c r="P61" s="179"/>
      <c r="Q61" s="179"/>
      <c r="R61" s="179"/>
    </row>
    <row r="62" spans="2:18" s="180" customFormat="1" ht="17.100000000000001" customHeight="1" x14ac:dyDescent="0.15">
      <c r="B62" s="177"/>
      <c r="C62" s="173"/>
      <c r="D62" s="593" t="s">
        <v>1293</v>
      </c>
      <c r="E62" s="594"/>
      <c r="F62" s="594"/>
      <c r="G62" s="594"/>
      <c r="H62" s="594"/>
      <c r="I62" s="594"/>
      <c r="J62" s="254">
        <f>Kostenverzamelstaat!M83-Kostenverzamelstaat!N83</f>
        <v>0</v>
      </c>
      <c r="K62" s="254">
        <f>Kostenverzamelstaat!K83-Kostenverzamelstaat!L83</f>
        <v>0</v>
      </c>
      <c r="L62" s="261"/>
      <c r="M62" s="173"/>
      <c r="N62" s="177"/>
      <c r="O62" s="178"/>
      <c r="P62" s="179"/>
      <c r="Q62" s="179"/>
      <c r="R62" s="179"/>
    </row>
    <row r="63" spans="2:18" s="180" customFormat="1" ht="17.100000000000001" customHeight="1" x14ac:dyDescent="0.15">
      <c r="B63" s="177"/>
      <c r="C63" s="173"/>
      <c r="D63" s="602" t="s">
        <v>269</v>
      </c>
      <c r="E63" s="603"/>
      <c r="F63" s="603"/>
      <c r="G63" s="603"/>
      <c r="H63" s="603"/>
      <c r="I63" s="604"/>
      <c r="J63" s="254">
        <f>Kostenverzamelstaat!M86-Kostenverzamelstaat!N86</f>
        <v>0</v>
      </c>
      <c r="K63" s="254">
        <f>Kostenverzamelstaat!K86-Kostenverzamelstaat!L86</f>
        <v>0</v>
      </c>
      <c r="L63" s="255">
        <f>Kostenverzamelstaat!I86-Kostenverzamelstaat!J86</f>
        <v>0</v>
      </c>
      <c r="M63" s="173"/>
      <c r="N63" s="177"/>
      <c r="O63" s="178"/>
      <c r="P63" s="179"/>
      <c r="Q63" s="179"/>
      <c r="R63" s="179"/>
    </row>
    <row r="64" spans="2:18" s="180" customFormat="1" ht="17.100000000000001" customHeight="1" x14ac:dyDescent="0.15">
      <c r="B64" s="177"/>
      <c r="C64" s="173"/>
      <c r="D64" s="602" t="s">
        <v>270</v>
      </c>
      <c r="E64" s="603"/>
      <c r="F64" s="603"/>
      <c r="G64" s="603"/>
      <c r="H64" s="603"/>
      <c r="I64" s="604"/>
      <c r="J64" s="254">
        <f>Kostenverzamelstaat!M87-Kostenverzamelstaat!N87</f>
        <v>0</v>
      </c>
      <c r="K64" s="254">
        <f>Kostenverzamelstaat!K87-Kostenverzamelstaat!L87</f>
        <v>0</v>
      </c>
      <c r="L64" s="255">
        <f>Kostenverzamelstaat!I87-Kostenverzamelstaat!J87</f>
        <v>0</v>
      </c>
      <c r="M64" s="173"/>
      <c r="N64" s="177"/>
      <c r="O64" s="178"/>
      <c r="P64" s="179"/>
      <c r="Q64" s="179"/>
      <c r="R64" s="179"/>
    </row>
    <row r="65" spans="1:18" s="180" customFormat="1" ht="17.100000000000001" customHeight="1" x14ac:dyDescent="0.15">
      <c r="B65" s="177"/>
      <c r="C65" s="173"/>
      <c r="D65" s="605" t="s">
        <v>271</v>
      </c>
      <c r="E65" s="606"/>
      <c r="F65" s="606"/>
      <c r="G65" s="606"/>
      <c r="H65" s="606"/>
      <c r="I65" s="607"/>
      <c r="J65" s="256">
        <f>Kostenverzamelstaat!M88-Kostenverzamelstaat!N88</f>
        <v>0</v>
      </c>
      <c r="K65" s="256">
        <f>Kostenverzamelstaat!K88-Kostenverzamelstaat!L88</f>
        <v>0</v>
      </c>
      <c r="L65" s="253">
        <f>Kostenverzamelstaat!I88-Kostenverzamelstaat!J88</f>
        <v>0</v>
      </c>
      <c r="M65" s="173"/>
      <c r="N65" s="177"/>
      <c r="O65" s="178"/>
      <c r="P65" s="179"/>
      <c r="Q65" s="179"/>
      <c r="R65" s="179"/>
    </row>
    <row r="66" spans="1:18" s="180" customFormat="1" ht="17.100000000000001" customHeight="1" x14ac:dyDescent="0.15">
      <c r="B66" s="177"/>
      <c r="C66" s="173"/>
      <c r="D66" s="173"/>
      <c r="E66" s="173"/>
      <c r="F66" s="173"/>
      <c r="G66" s="173"/>
      <c r="H66" s="173"/>
      <c r="I66" s="173"/>
      <c r="J66" s="173"/>
      <c r="K66" s="173"/>
      <c r="L66" s="173"/>
      <c r="M66" s="173"/>
      <c r="N66" s="177"/>
      <c r="O66" s="178"/>
      <c r="P66" s="179"/>
      <c r="Q66" s="179"/>
      <c r="R66" s="179"/>
    </row>
    <row r="67" spans="1:18" s="180" customFormat="1" ht="17.100000000000001" customHeight="1" x14ac:dyDescent="0.15">
      <c r="B67" s="177"/>
      <c r="C67" s="173"/>
      <c r="D67" s="173"/>
      <c r="E67" s="173"/>
      <c r="F67" s="173"/>
      <c r="G67" s="173"/>
      <c r="H67" s="173"/>
      <c r="I67" s="173"/>
      <c r="J67" s="173"/>
      <c r="K67" s="173"/>
      <c r="L67" s="173"/>
      <c r="M67" s="173"/>
      <c r="N67" s="177"/>
      <c r="O67" s="178"/>
      <c r="P67" s="179"/>
      <c r="Q67" s="179"/>
      <c r="R67" s="179"/>
    </row>
    <row r="68" spans="1:18" s="180" customFormat="1" ht="17.100000000000001" customHeight="1" x14ac:dyDescent="0.15">
      <c r="B68" s="177"/>
      <c r="C68" s="173"/>
      <c r="D68" s="173"/>
      <c r="E68" s="173"/>
      <c r="F68" s="173"/>
      <c r="G68" s="173"/>
      <c r="H68" s="173"/>
      <c r="I68" s="173"/>
      <c r="J68" s="173"/>
      <c r="K68" s="173"/>
      <c r="L68" s="173"/>
      <c r="M68" s="173"/>
      <c r="N68" s="177"/>
      <c r="O68" s="178"/>
      <c r="P68" s="179"/>
      <c r="Q68" s="179"/>
      <c r="R68" s="179"/>
    </row>
    <row r="69" spans="1:18" s="180" customFormat="1" ht="17.100000000000001" customHeight="1" x14ac:dyDescent="0.15">
      <c r="B69" s="177"/>
      <c r="C69" s="173"/>
      <c r="D69" s="173"/>
      <c r="E69" s="173"/>
      <c r="F69" s="173"/>
      <c r="G69" s="173"/>
      <c r="H69" s="173"/>
      <c r="I69" s="173"/>
      <c r="J69" s="173"/>
      <c r="K69" s="173"/>
      <c r="L69" s="173"/>
      <c r="M69" s="173"/>
      <c r="N69" s="177"/>
      <c r="O69" s="178"/>
      <c r="P69" s="179"/>
      <c r="Q69" s="179"/>
      <c r="R69" s="179"/>
    </row>
    <row r="70" spans="1:18" s="180" customFormat="1" ht="11.1" customHeight="1" x14ac:dyDescent="0.15">
      <c r="B70" s="177"/>
      <c r="C70" s="173"/>
      <c r="D70" s="181">
        <f ca="1">NOW()</f>
        <v>44907.637321527778</v>
      </c>
      <c r="E70" s="173"/>
      <c r="F70" s="173"/>
      <c r="G70" s="173"/>
      <c r="H70" s="173"/>
      <c r="I70" s="173"/>
      <c r="J70" s="173"/>
      <c r="K70" s="173"/>
      <c r="L70" s="182" t="str">
        <f>CONCATENATE("Controleoverzicht ",LOWER(A6))</f>
        <v>Controleoverzicht pagina 1</v>
      </c>
      <c r="M70" s="173"/>
      <c r="N70" s="177"/>
      <c r="O70" s="178"/>
      <c r="P70" s="179"/>
      <c r="Q70" s="179"/>
      <c r="R70" s="179"/>
    </row>
    <row r="71" spans="1:18" s="84" customFormat="1" ht="12.75" customHeight="1" x14ac:dyDescent="0.2">
      <c r="A71" s="171"/>
      <c r="B71" s="103"/>
      <c r="C71" s="103"/>
      <c r="D71" s="103"/>
      <c r="E71" s="103"/>
      <c r="F71" s="103"/>
      <c r="G71" s="103"/>
      <c r="H71" s="103"/>
      <c r="I71" s="103"/>
      <c r="J71" s="103"/>
      <c r="K71" s="103"/>
      <c r="L71" s="103"/>
      <c r="M71" s="103"/>
      <c r="N71" s="103"/>
      <c r="O71" s="106"/>
    </row>
    <row r="72" spans="1:18" ht="18" customHeight="1" x14ac:dyDescent="0.2">
      <c r="A72" s="104" t="s">
        <v>110</v>
      </c>
      <c r="B72" s="103"/>
      <c r="C72" s="172"/>
      <c r="D72" s="173" t="str">
        <f>CONCATENATE("KWARTAALSTAAT ZVW ", jaar_id," ",kwartaal_id,"E KWARTAAL")</f>
        <v>KWARTAALSTAAT ZVW 2022 4E KWARTAAL</v>
      </c>
      <c r="E72" s="172"/>
      <c r="F72" s="172"/>
      <c r="G72" s="172"/>
      <c r="H72" s="172"/>
      <c r="I72" s="172"/>
      <c r="J72" s="172"/>
      <c r="K72" s="172"/>
      <c r="L72" s="172"/>
      <c r="M72" s="172"/>
      <c r="N72" s="103"/>
      <c r="O72" s="106"/>
    </row>
    <row r="73" spans="1:18" ht="18" customHeight="1" x14ac:dyDescent="0.2">
      <c r="A73" s="84"/>
      <c r="B73" s="103"/>
      <c r="C73" s="173"/>
      <c r="D73" s="173" t="s">
        <v>212</v>
      </c>
      <c r="E73" s="174"/>
      <c r="F73" s="174"/>
      <c r="G73" s="173"/>
      <c r="H73" s="173"/>
      <c r="I73" s="173"/>
      <c r="J73" s="173"/>
      <c r="K73" s="172"/>
      <c r="L73" s="172"/>
      <c r="M73" s="173"/>
      <c r="N73" s="103"/>
      <c r="O73" s="106"/>
    </row>
    <row r="74" spans="1:18" ht="18" customHeight="1" x14ac:dyDescent="0.2">
      <c r="A74" s="95"/>
      <c r="B74" s="103"/>
      <c r="C74" s="40"/>
      <c r="D74" s="41" t="str">
        <f>IF(naw_uzovi_zorgverzekeraar&lt;&gt;"0000",CONCATENATE(UPPER(naw_naam_zorgverzekeraar),", ",UPPER(naw_plaats_zorgverzekeraar)),"")</f>
        <v/>
      </c>
      <c r="E74" s="41"/>
      <c r="F74" s="41"/>
      <c r="G74" s="41"/>
      <c r="H74" s="41"/>
      <c r="I74" s="41"/>
      <c r="J74" s="41"/>
      <c r="K74" s="41"/>
      <c r="L74" s="42" t="str">
        <f>CONCATENATE("UZOVI: ",naw_uzovi_zorgverzekeraar)</f>
        <v>UZOVI: 0000</v>
      </c>
      <c r="M74" s="41"/>
      <c r="N74" s="103"/>
      <c r="O74" s="100"/>
    </row>
    <row r="75" spans="1:18" s="84" customFormat="1" ht="18" customHeight="1" x14ac:dyDescent="0.2">
      <c r="B75" s="103"/>
      <c r="C75" s="172"/>
      <c r="D75" s="175" t="s">
        <v>333</v>
      </c>
      <c r="E75" s="172"/>
      <c r="F75" s="172"/>
      <c r="G75" s="172"/>
      <c r="H75" s="172"/>
      <c r="I75" s="172"/>
      <c r="J75" s="40"/>
      <c r="K75" s="40"/>
      <c r="L75" s="40"/>
      <c r="M75" s="172"/>
      <c r="N75" s="103"/>
      <c r="O75" s="106"/>
      <c r="P75" s="99"/>
      <c r="Q75" s="99"/>
      <c r="R75" s="99"/>
    </row>
    <row r="76" spans="1:18" s="84" customFormat="1" ht="18" customHeight="1" x14ac:dyDescent="0.2">
      <c r="B76" s="103"/>
      <c r="C76" s="172"/>
      <c r="D76" s="595" t="s">
        <v>264</v>
      </c>
      <c r="E76" s="596"/>
      <c r="F76" s="596"/>
      <c r="G76" s="596"/>
      <c r="H76" s="596"/>
      <c r="I76" s="597"/>
      <c r="J76" s="628" t="str">
        <f>J20</f>
        <v>Kosten balanspost 2020</v>
      </c>
      <c r="K76" s="628" t="str">
        <f t="shared" ref="K76:L76" si="0">K20</f>
        <v>Kosten balanspost 2021</v>
      </c>
      <c r="L76" s="630" t="str">
        <f t="shared" si="0"/>
        <v>Kosten balanspost 2022</v>
      </c>
      <c r="M76" s="176"/>
      <c r="N76" s="103"/>
      <c r="O76" s="106"/>
      <c r="P76" s="99"/>
      <c r="Q76" s="99"/>
      <c r="R76" s="99"/>
    </row>
    <row r="77" spans="1:18" s="84" customFormat="1" ht="18" customHeight="1" x14ac:dyDescent="0.2">
      <c r="B77" s="103"/>
      <c r="C77" s="172"/>
      <c r="D77" s="598"/>
      <c r="E77" s="599"/>
      <c r="F77" s="599"/>
      <c r="G77" s="599"/>
      <c r="H77" s="599"/>
      <c r="I77" s="600"/>
      <c r="J77" s="629"/>
      <c r="K77" s="629"/>
      <c r="L77" s="631"/>
      <c r="M77" s="176"/>
      <c r="N77" s="103"/>
      <c r="O77" s="106"/>
      <c r="P77" s="99"/>
      <c r="Q77" s="99"/>
      <c r="R77" s="99"/>
    </row>
    <row r="78" spans="1:18" s="84" customFormat="1" ht="18" customHeight="1" x14ac:dyDescent="0.2">
      <c r="B78" s="103"/>
      <c r="C78" s="173"/>
      <c r="D78" s="590" t="s">
        <v>272</v>
      </c>
      <c r="E78" s="591"/>
      <c r="F78" s="591"/>
      <c r="G78" s="591"/>
      <c r="H78" s="591"/>
      <c r="I78" s="592"/>
      <c r="J78" s="389">
        <f>Kostenverzamelstaat!M89-Kostenverzamelstaat!N89</f>
        <v>0</v>
      </c>
      <c r="K78" s="389">
        <f>Kostenverzamelstaat!K89-Kostenverzamelstaat!L89</f>
        <v>0</v>
      </c>
      <c r="L78" s="390">
        <f>Kostenverzamelstaat!I89-Kostenverzamelstaat!J89</f>
        <v>0</v>
      </c>
      <c r="M78" s="173"/>
      <c r="N78" s="103"/>
      <c r="O78" s="106"/>
      <c r="P78" s="99"/>
      <c r="Q78" s="99"/>
      <c r="R78" s="99"/>
    </row>
    <row r="79" spans="1:18" s="84" customFormat="1" ht="18" customHeight="1" x14ac:dyDescent="0.2">
      <c r="B79" s="103"/>
      <c r="C79" s="173"/>
      <c r="D79" s="590" t="s">
        <v>36</v>
      </c>
      <c r="E79" s="591"/>
      <c r="F79" s="591"/>
      <c r="G79" s="591"/>
      <c r="H79" s="591"/>
      <c r="I79" s="592"/>
      <c r="J79" s="389">
        <f>Kostenverzamelstaat!M90-Kostenverzamelstaat!N90</f>
        <v>0</v>
      </c>
      <c r="K79" s="389">
        <f>Kostenverzamelstaat!K90-Kostenverzamelstaat!L90</f>
        <v>0</v>
      </c>
      <c r="L79" s="390">
        <f>Kostenverzamelstaat!I90-Kostenverzamelstaat!J90</f>
        <v>0</v>
      </c>
      <c r="M79" s="173"/>
      <c r="N79" s="103"/>
      <c r="O79" s="106"/>
      <c r="P79" s="99"/>
      <c r="Q79" s="99"/>
      <c r="R79" s="99"/>
    </row>
    <row r="80" spans="1:18" s="84" customFormat="1" ht="18" customHeight="1" x14ac:dyDescent="0.2">
      <c r="B80" s="103"/>
      <c r="C80" s="173"/>
      <c r="D80" s="590" t="s">
        <v>1027</v>
      </c>
      <c r="E80" s="591"/>
      <c r="F80" s="591"/>
      <c r="G80" s="591"/>
      <c r="H80" s="591"/>
      <c r="I80" s="592"/>
      <c r="J80" s="389">
        <f>Kostenverzamelstaat!M91-Kostenverzamelstaat!N91</f>
        <v>0</v>
      </c>
      <c r="K80" s="389">
        <f>Kostenverzamelstaat!K91-Kostenverzamelstaat!L91</f>
        <v>0</v>
      </c>
      <c r="L80" s="390">
        <f>Kostenverzamelstaat!I91-Kostenverzamelstaat!J91</f>
        <v>0</v>
      </c>
      <c r="M80" s="173"/>
      <c r="N80" s="103"/>
      <c r="O80" s="106"/>
      <c r="P80" s="99"/>
      <c r="Q80" s="99"/>
      <c r="R80" s="99"/>
    </row>
    <row r="81" spans="2:18" s="180" customFormat="1" ht="17.100000000000001" customHeight="1" x14ac:dyDescent="0.15">
      <c r="B81" s="177"/>
      <c r="C81" s="173"/>
      <c r="D81" s="588" t="s">
        <v>2580</v>
      </c>
      <c r="E81" s="589"/>
      <c r="F81" s="589"/>
      <c r="G81" s="589"/>
      <c r="H81" s="589"/>
      <c r="I81" s="589"/>
      <c r="J81" s="389">
        <f>Kostenverzamelstaat!M93-Kostenverzamelstaat!N93</f>
        <v>0</v>
      </c>
      <c r="K81" s="260"/>
      <c r="L81" s="390">
        <f>Kostenverzamelstaat!I93-Kostenverzamelstaat!J93</f>
        <v>0</v>
      </c>
      <c r="M81" s="173"/>
      <c r="N81" s="177"/>
      <c r="O81" s="178"/>
      <c r="P81" s="179"/>
      <c r="Q81" s="179"/>
      <c r="R81" s="179"/>
    </row>
    <row r="82" spans="2:18" s="180" customFormat="1" ht="17.100000000000001" customHeight="1" x14ac:dyDescent="0.15">
      <c r="B82" s="177"/>
      <c r="C82" s="173"/>
      <c r="D82" s="588" t="s">
        <v>2579</v>
      </c>
      <c r="E82" s="589"/>
      <c r="F82" s="589"/>
      <c r="G82" s="589"/>
      <c r="H82" s="589"/>
      <c r="I82" s="589"/>
      <c r="J82" s="389">
        <f>Kostenverzamelstaat!M94-Kostenverzamelstaat!N94</f>
        <v>0</v>
      </c>
      <c r="K82" s="260"/>
      <c r="L82" s="390">
        <f>Kostenverzamelstaat!I94-Kostenverzamelstaat!J94</f>
        <v>0</v>
      </c>
      <c r="M82" s="173"/>
      <c r="N82" s="177"/>
      <c r="O82" s="178"/>
      <c r="P82" s="179"/>
      <c r="Q82" s="179"/>
      <c r="R82" s="179"/>
    </row>
    <row r="83" spans="2:18" s="180" customFormat="1" ht="17.100000000000001" customHeight="1" x14ac:dyDescent="0.15">
      <c r="B83" s="177"/>
      <c r="C83" s="173"/>
      <c r="D83" s="588" t="s">
        <v>1294</v>
      </c>
      <c r="E83" s="589"/>
      <c r="F83" s="589"/>
      <c r="G83" s="589"/>
      <c r="H83" s="589"/>
      <c r="I83" s="589"/>
      <c r="J83" s="389">
        <f>Kostenverzamelstaat!M95-Kostenverzamelstaat!N95</f>
        <v>0</v>
      </c>
      <c r="K83" s="389">
        <f>Kostenverzamelstaat!K95-Kostenverzamelstaat!L95</f>
        <v>0</v>
      </c>
      <c r="L83" s="403"/>
      <c r="M83" s="173"/>
      <c r="N83" s="177"/>
      <c r="O83" s="178"/>
      <c r="P83" s="179"/>
      <c r="Q83" s="179"/>
      <c r="R83" s="179"/>
    </row>
    <row r="84" spans="2:18" s="84" customFormat="1" ht="18" customHeight="1" x14ac:dyDescent="0.2">
      <c r="B84" s="103"/>
      <c r="C84" s="173"/>
      <c r="D84" s="590" t="s">
        <v>327</v>
      </c>
      <c r="E84" s="591"/>
      <c r="F84" s="591"/>
      <c r="G84" s="591"/>
      <c r="H84" s="591"/>
      <c r="I84" s="592"/>
      <c r="J84" s="389">
        <f>Kostenverzamelstaat!M98-Kostenverzamelstaat!N98</f>
        <v>0</v>
      </c>
      <c r="K84" s="389">
        <f>Kostenverzamelstaat!K98-Kostenverzamelstaat!L98</f>
        <v>0</v>
      </c>
      <c r="L84" s="390">
        <f>Kostenverzamelstaat!I98-Kostenverzamelstaat!J98</f>
        <v>0</v>
      </c>
      <c r="M84" s="173"/>
      <c r="N84" s="103"/>
      <c r="O84" s="106"/>
      <c r="P84" s="99"/>
      <c r="Q84" s="99"/>
      <c r="R84" s="99"/>
    </row>
    <row r="85" spans="2:18" s="180" customFormat="1" ht="17.100000000000001" customHeight="1" x14ac:dyDescent="0.15">
      <c r="B85" s="177"/>
      <c r="C85" s="173"/>
      <c r="D85" s="588" t="s">
        <v>2581</v>
      </c>
      <c r="E85" s="589"/>
      <c r="F85" s="589"/>
      <c r="G85" s="589"/>
      <c r="H85" s="589"/>
      <c r="I85" s="589"/>
      <c r="J85" s="389">
        <f>Kostenverzamelstaat!M100-Kostenverzamelstaat!N100</f>
        <v>0</v>
      </c>
      <c r="K85" s="260"/>
      <c r="L85" s="390">
        <f>Kostenverzamelstaat!I100-Kostenverzamelstaat!J100</f>
        <v>0</v>
      </c>
      <c r="M85" s="173"/>
      <c r="N85" s="177"/>
      <c r="O85" s="178"/>
      <c r="P85" s="179"/>
      <c r="Q85" s="179"/>
      <c r="R85" s="179"/>
    </row>
    <row r="86" spans="2:18" s="180" customFormat="1" ht="17.100000000000001" customHeight="1" x14ac:dyDescent="0.15">
      <c r="B86" s="177"/>
      <c r="C86" s="173"/>
      <c r="D86" s="588" t="s">
        <v>2582</v>
      </c>
      <c r="E86" s="589"/>
      <c r="F86" s="589"/>
      <c r="G86" s="589"/>
      <c r="H86" s="589"/>
      <c r="I86" s="589"/>
      <c r="J86" s="389">
        <f>Kostenverzamelstaat!M101-Kostenverzamelstaat!N101</f>
        <v>0</v>
      </c>
      <c r="K86" s="260"/>
      <c r="L86" s="390">
        <f>Kostenverzamelstaat!I101-Kostenverzamelstaat!J101</f>
        <v>0</v>
      </c>
      <c r="M86" s="173"/>
      <c r="N86" s="177"/>
      <c r="O86" s="178"/>
      <c r="P86" s="179"/>
      <c r="Q86" s="179"/>
      <c r="R86" s="179"/>
    </row>
    <row r="87" spans="2:18" s="180" customFormat="1" ht="17.100000000000001" customHeight="1" x14ac:dyDescent="0.15">
      <c r="B87" s="177"/>
      <c r="C87" s="173"/>
      <c r="D87" s="588" t="s">
        <v>1295</v>
      </c>
      <c r="E87" s="589"/>
      <c r="F87" s="589"/>
      <c r="G87" s="589"/>
      <c r="H87" s="589"/>
      <c r="I87" s="589"/>
      <c r="J87" s="389">
        <f>Kostenverzamelstaat!M102-Kostenverzamelstaat!N102</f>
        <v>0</v>
      </c>
      <c r="K87" s="389">
        <f>Kostenverzamelstaat!K102-Kostenverzamelstaat!L102</f>
        <v>0</v>
      </c>
      <c r="L87" s="403"/>
      <c r="M87" s="173"/>
      <c r="N87" s="177"/>
      <c r="O87" s="178"/>
      <c r="P87" s="179"/>
      <c r="Q87" s="179"/>
      <c r="R87" s="179"/>
    </row>
    <row r="88" spans="2:18" s="84" customFormat="1" ht="18" customHeight="1" x14ac:dyDescent="0.2">
      <c r="B88" s="103"/>
      <c r="C88" s="173"/>
      <c r="D88" s="590" t="s">
        <v>328</v>
      </c>
      <c r="E88" s="591"/>
      <c r="F88" s="591"/>
      <c r="G88" s="591"/>
      <c r="H88" s="591"/>
      <c r="I88" s="592"/>
      <c r="J88" s="389">
        <f>Kostenverzamelstaat!M105-Kostenverzamelstaat!N105</f>
        <v>0</v>
      </c>
      <c r="K88" s="389">
        <f>Kostenverzamelstaat!K105-Kostenverzamelstaat!L105</f>
        <v>0</v>
      </c>
      <c r="L88" s="390">
        <f>Kostenverzamelstaat!I105-Kostenverzamelstaat!J105</f>
        <v>0</v>
      </c>
      <c r="M88" s="173"/>
      <c r="N88" s="103"/>
      <c r="O88" s="106"/>
      <c r="P88" s="99"/>
      <c r="Q88" s="99"/>
      <c r="R88" s="99"/>
    </row>
    <row r="89" spans="2:18" s="84" customFormat="1" ht="18" customHeight="1" x14ac:dyDescent="0.2">
      <c r="B89" s="103"/>
      <c r="C89" s="173"/>
      <c r="D89" s="590" t="s">
        <v>2583</v>
      </c>
      <c r="E89" s="591"/>
      <c r="F89" s="591"/>
      <c r="G89" s="591"/>
      <c r="H89" s="591"/>
      <c r="I89" s="592"/>
      <c r="J89" s="389">
        <f>Kostenverzamelstaat!M106-Kostenverzamelstaat!N106</f>
        <v>0</v>
      </c>
      <c r="K89" s="389">
        <f>Kostenverzamelstaat!K106-Kostenverzamelstaat!L106</f>
        <v>0</v>
      </c>
      <c r="L89" s="390">
        <f>Kostenverzamelstaat!I106-Kostenverzamelstaat!J106</f>
        <v>0</v>
      </c>
      <c r="M89" s="173"/>
      <c r="N89" s="103"/>
      <c r="O89" s="106"/>
      <c r="P89" s="99"/>
      <c r="Q89" s="99"/>
      <c r="R89" s="99"/>
    </row>
    <row r="90" spans="2:18" s="84" customFormat="1" ht="18" customHeight="1" x14ac:dyDescent="0.2">
      <c r="B90" s="103"/>
      <c r="C90" s="173"/>
      <c r="D90" s="590" t="s">
        <v>332</v>
      </c>
      <c r="E90" s="591"/>
      <c r="F90" s="591"/>
      <c r="G90" s="591"/>
      <c r="H90" s="591"/>
      <c r="I90" s="592"/>
      <c r="J90" s="389">
        <f>Kostenverzamelstaat!M107-Kostenverzamelstaat!N107</f>
        <v>0</v>
      </c>
      <c r="K90" s="389">
        <f>Kostenverzamelstaat!K107-Kostenverzamelstaat!L107</f>
        <v>0</v>
      </c>
      <c r="L90" s="390">
        <f>Kostenverzamelstaat!I107-Kostenverzamelstaat!J107</f>
        <v>0</v>
      </c>
      <c r="M90" s="173"/>
      <c r="N90" s="103"/>
      <c r="O90" s="106"/>
      <c r="P90" s="99"/>
      <c r="Q90" s="99"/>
      <c r="R90" s="99"/>
    </row>
    <row r="91" spans="2:18" s="180" customFormat="1" ht="17.100000000000001" customHeight="1" x14ac:dyDescent="0.15">
      <c r="B91" s="177"/>
      <c r="C91" s="173"/>
      <c r="D91" s="588" t="s">
        <v>2585</v>
      </c>
      <c r="E91" s="589"/>
      <c r="F91" s="589"/>
      <c r="G91" s="589"/>
      <c r="H91" s="589"/>
      <c r="I91" s="589"/>
      <c r="J91" s="389">
        <f>Kostenverzamelstaat!M109-Kostenverzamelstaat!N109</f>
        <v>0</v>
      </c>
      <c r="K91" s="260"/>
      <c r="L91" s="390">
        <f>Kostenverzamelstaat!I109-Kostenverzamelstaat!J109</f>
        <v>0</v>
      </c>
      <c r="M91" s="173"/>
      <c r="N91" s="177"/>
      <c r="O91" s="178"/>
      <c r="P91" s="179"/>
      <c r="Q91" s="179"/>
      <c r="R91" s="179"/>
    </row>
    <row r="92" spans="2:18" s="180" customFormat="1" ht="17.100000000000001" customHeight="1" x14ac:dyDescent="0.15">
      <c r="B92" s="177"/>
      <c r="C92" s="173"/>
      <c r="D92" s="588" t="s">
        <v>2584</v>
      </c>
      <c r="E92" s="589"/>
      <c r="F92" s="589"/>
      <c r="G92" s="589"/>
      <c r="H92" s="589"/>
      <c r="I92" s="589"/>
      <c r="J92" s="389">
        <f>Kostenverzamelstaat!M110-Kostenverzamelstaat!N110</f>
        <v>0</v>
      </c>
      <c r="K92" s="260"/>
      <c r="L92" s="390">
        <f>Kostenverzamelstaat!I110-Kostenverzamelstaat!J110</f>
        <v>0</v>
      </c>
      <c r="M92" s="173"/>
      <c r="N92" s="177"/>
      <c r="O92" s="178"/>
      <c r="P92" s="179"/>
      <c r="Q92" s="179"/>
      <c r="R92" s="179"/>
    </row>
    <row r="93" spans="2:18" s="180" customFormat="1" ht="17.100000000000001" customHeight="1" x14ac:dyDescent="0.15">
      <c r="B93" s="177"/>
      <c r="C93" s="173"/>
      <c r="D93" s="588" t="s">
        <v>1296</v>
      </c>
      <c r="E93" s="589"/>
      <c r="F93" s="589"/>
      <c r="G93" s="589"/>
      <c r="H93" s="589"/>
      <c r="I93" s="589"/>
      <c r="J93" s="389">
        <f>Kostenverzamelstaat!M111-Kostenverzamelstaat!N111</f>
        <v>0</v>
      </c>
      <c r="K93" s="389">
        <f>Kostenverzamelstaat!K111-Kostenverzamelstaat!L111</f>
        <v>0</v>
      </c>
      <c r="L93" s="403"/>
      <c r="M93" s="173"/>
      <c r="N93" s="177"/>
      <c r="O93" s="178"/>
      <c r="P93" s="179"/>
      <c r="Q93" s="179"/>
      <c r="R93" s="179"/>
    </row>
    <row r="94" spans="2:18" s="84" customFormat="1" ht="18" customHeight="1" x14ac:dyDescent="0.2">
      <c r="B94" s="103"/>
      <c r="C94" s="173"/>
      <c r="D94" s="590" t="s">
        <v>17</v>
      </c>
      <c r="E94" s="591"/>
      <c r="F94" s="591"/>
      <c r="G94" s="591"/>
      <c r="H94" s="591"/>
      <c r="I94" s="592"/>
      <c r="J94" s="389">
        <f>Kostenverzamelstaat!M124-Kostenverzamelstaat!N124</f>
        <v>0</v>
      </c>
      <c r="K94" s="389">
        <f>Kostenverzamelstaat!K124-Kostenverzamelstaat!L124</f>
        <v>0</v>
      </c>
      <c r="L94" s="403"/>
      <c r="M94" s="173"/>
      <c r="N94" s="103"/>
      <c r="O94" s="106"/>
      <c r="P94" s="99"/>
      <c r="Q94" s="99"/>
      <c r="R94" s="99"/>
    </row>
    <row r="95" spans="2:18" s="84" customFormat="1" ht="18" customHeight="1" x14ac:dyDescent="0.2">
      <c r="B95" s="103"/>
      <c r="C95" s="173"/>
      <c r="D95" s="590" t="s">
        <v>18</v>
      </c>
      <c r="E95" s="591"/>
      <c r="F95" s="591"/>
      <c r="G95" s="591"/>
      <c r="H95" s="591"/>
      <c r="I95" s="592"/>
      <c r="J95" s="389">
        <f>Kostenverzamelstaat!M125-Kostenverzamelstaat!N125</f>
        <v>0</v>
      </c>
      <c r="K95" s="389">
        <f>Kostenverzamelstaat!K125-Kostenverzamelstaat!L125</f>
        <v>0</v>
      </c>
      <c r="L95" s="403"/>
      <c r="M95" s="173"/>
      <c r="N95" s="103"/>
      <c r="O95" s="106"/>
      <c r="P95" s="99"/>
      <c r="Q95" s="99"/>
      <c r="R95" s="99"/>
    </row>
    <row r="96" spans="2:18" s="84" customFormat="1" ht="18" customHeight="1" x14ac:dyDescent="0.2">
      <c r="B96" s="103"/>
      <c r="C96" s="173"/>
      <c r="D96" s="590" t="s">
        <v>19</v>
      </c>
      <c r="E96" s="591"/>
      <c r="F96" s="591"/>
      <c r="G96" s="591"/>
      <c r="H96" s="591"/>
      <c r="I96" s="592"/>
      <c r="J96" s="389">
        <f>Kostenverzamelstaat!M126-Kostenverzamelstaat!N126</f>
        <v>0</v>
      </c>
      <c r="K96" s="389">
        <f>Kostenverzamelstaat!K126-Kostenverzamelstaat!L126</f>
        <v>0</v>
      </c>
      <c r="L96" s="403"/>
      <c r="M96" s="173"/>
      <c r="N96" s="103"/>
      <c r="O96" s="106"/>
      <c r="P96" s="99"/>
      <c r="Q96" s="99"/>
      <c r="R96" s="99"/>
    </row>
    <row r="97" spans="2:18" s="84" customFormat="1" ht="18" customHeight="1" x14ac:dyDescent="0.2">
      <c r="B97" s="103"/>
      <c r="C97" s="173"/>
      <c r="D97" s="590" t="s">
        <v>2605</v>
      </c>
      <c r="E97" s="591"/>
      <c r="F97" s="591"/>
      <c r="G97" s="591"/>
      <c r="H97" s="591"/>
      <c r="I97" s="592"/>
      <c r="J97" s="389">
        <f>Kostenverzamelstaat!M127-Kostenverzamelstaat!N127</f>
        <v>0</v>
      </c>
      <c r="K97" s="389">
        <f>Kostenverzamelstaat!K127-Kostenverzamelstaat!L127</f>
        <v>0</v>
      </c>
      <c r="L97" s="403"/>
      <c r="M97" s="173"/>
      <c r="N97" s="103"/>
      <c r="O97" s="106"/>
      <c r="P97" s="99"/>
      <c r="Q97" s="99"/>
      <c r="R97" s="99"/>
    </row>
    <row r="98" spans="2:18" s="84" customFormat="1" ht="18" customHeight="1" x14ac:dyDescent="0.2">
      <c r="B98" s="103"/>
      <c r="C98" s="173"/>
      <c r="D98" s="590" t="s">
        <v>2586</v>
      </c>
      <c r="E98" s="591"/>
      <c r="F98" s="591"/>
      <c r="G98" s="591"/>
      <c r="H98" s="591"/>
      <c r="I98" s="592"/>
      <c r="J98" s="260"/>
      <c r="K98" s="260"/>
      <c r="L98" s="390">
        <f>Kostenverzamelstaat!I128-Kostenverzamelstaat!J128</f>
        <v>0</v>
      </c>
      <c r="M98" s="173"/>
      <c r="N98" s="103"/>
      <c r="O98" s="106"/>
      <c r="P98" s="99"/>
      <c r="Q98" s="99"/>
      <c r="R98" s="99"/>
    </row>
    <row r="99" spans="2:18" s="84" customFormat="1" ht="18" customHeight="1" x14ac:dyDescent="0.2">
      <c r="B99" s="103"/>
      <c r="C99" s="173"/>
      <c r="D99" s="590" t="s">
        <v>2587</v>
      </c>
      <c r="E99" s="591"/>
      <c r="F99" s="591"/>
      <c r="G99" s="591"/>
      <c r="H99" s="591"/>
      <c r="I99" s="592"/>
      <c r="J99" s="260"/>
      <c r="K99" s="260"/>
      <c r="L99" s="390">
        <f>Kostenverzamelstaat!I129-Kostenverzamelstaat!J129</f>
        <v>0</v>
      </c>
      <c r="M99" s="173"/>
      <c r="N99" s="103"/>
      <c r="O99" s="106"/>
      <c r="P99" s="99"/>
      <c r="Q99" s="99"/>
      <c r="R99" s="99"/>
    </row>
    <row r="100" spans="2:18" s="84" customFormat="1" ht="18" customHeight="1" x14ac:dyDescent="0.2">
      <c r="B100" s="103"/>
      <c r="C100" s="173"/>
      <c r="D100" s="590" t="s">
        <v>2588</v>
      </c>
      <c r="E100" s="591"/>
      <c r="F100" s="591"/>
      <c r="G100" s="591"/>
      <c r="H100" s="591"/>
      <c r="I100" s="592"/>
      <c r="J100" s="260"/>
      <c r="K100" s="260"/>
      <c r="L100" s="390">
        <f>Kostenverzamelstaat!I130-Kostenverzamelstaat!J130</f>
        <v>0</v>
      </c>
      <c r="M100" s="173"/>
      <c r="N100" s="103"/>
      <c r="O100" s="106"/>
      <c r="P100" s="99"/>
      <c r="Q100" s="99"/>
      <c r="R100" s="99"/>
    </row>
    <row r="101" spans="2:18" s="180" customFormat="1" ht="17.100000000000001" customHeight="1" x14ac:dyDescent="0.15">
      <c r="B101" s="177"/>
      <c r="C101" s="173"/>
      <c r="D101" s="588" t="s">
        <v>2589</v>
      </c>
      <c r="E101" s="589"/>
      <c r="F101" s="589"/>
      <c r="G101" s="589"/>
      <c r="H101" s="589"/>
      <c r="I101" s="589"/>
      <c r="J101" s="389">
        <f>Kostenverzamelstaat!M132-Kostenverzamelstaat!N132</f>
        <v>0</v>
      </c>
      <c r="K101" s="260"/>
      <c r="L101" s="390">
        <f>Kostenverzamelstaat!I132-Kostenverzamelstaat!J132</f>
        <v>0</v>
      </c>
      <c r="M101" s="173"/>
      <c r="N101" s="177"/>
      <c r="O101" s="178"/>
      <c r="P101" s="179"/>
      <c r="Q101" s="179"/>
      <c r="R101" s="179"/>
    </row>
    <row r="102" spans="2:18" s="180" customFormat="1" ht="17.100000000000001" customHeight="1" x14ac:dyDescent="0.15">
      <c r="B102" s="177"/>
      <c r="C102" s="173"/>
      <c r="D102" s="588" t="s">
        <v>2590</v>
      </c>
      <c r="E102" s="589"/>
      <c r="F102" s="589"/>
      <c r="G102" s="589"/>
      <c r="H102" s="589"/>
      <c r="I102" s="589"/>
      <c r="J102" s="389">
        <f>Kostenverzamelstaat!M133-Kostenverzamelstaat!N133</f>
        <v>0</v>
      </c>
      <c r="K102" s="260"/>
      <c r="L102" s="390">
        <f>Kostenverzamelstaat!I133-Kostenverzamelstaat!J133</f>
        <v>0</v>
      </c>
      <c r="M102" s="173"/>
      <c r="N102" s="177"/>
      <c r="O102" s="178"/>
      <c r="P102" s="179"/>
      <c r="Q102" s="179"/>
      <c r="R102" s="179"/>
    </row>
    <row r="103" spans="2:18" s="180" customFormat="1" ht="17.100000000000001" customHeight="1" x14ac:dyDescent="0.15">
      <c r="B103" s="177"/>
      <c r="C103" s="173"/>
      <c r="D103" s="588" t="s">
        <v>1297</v>
      </c>
      <c r="E103" s="589"/>
      <c r="F103" s="589"/>
      <c r="G103" s="589"/>
      <c r="H103" s="589"/>
      <c r="I103" s="589"/>
      <c r="J103" s="389">
        <f>Kostenverzamelstaat!M134-Kostenverzamelstaat!N134</f>
        <v>0</v>
      </c>
      <c r="K103" s="389">
        <f>Kostenverzamelstaat!K134-Kostenverzamelstaat!L134</f>
        <v>0</v>
      </c>
      <c r="L103" s="403"/>
      <c r="M103" s="173"/>
      <c r="N103" s="177"/>
      <c r="O103" s="178"/>
      <c r="P103" s="179"/>
      <c r="Q103" s="179"/>
      <c r="R103" s="179"/>
    </row>
    <row r="104" spans="2:18" s="84" customFormat="1" ht="18" customHeight="1" x14ac:dyDescent="0.2">
      <c r="B104" s="103"/>
      <c r="C104" s="173"/>
      <c r="D104" s="590" t="s">
        <v>280</v>
      </c>
      <c r="E104" s="591"/>
      <c r="F104" s="591"/>
      <c r="G104" s="591"/>
      <c r="H104" s="591"/>
      <c r="I104" s="592"/>
      <c r="J104" s="389">
        <f>Kostenverzamelstaat!M137-Kostenverzamelstaat!N137</f>
        <v>0</v>
      </c>
      <c r="K104" s="389">
        <f>Kostenverzamelstaat!K137-Kostenverzamelstaat!L137</f>
        <v>0</v>
      </c>
      <c r="L104" s="390">
        <f>Kostenverzamelstaat!I137-Kostenverzamelstaat!J137</f>
        <v>0</v>
      </c>
      <c r="M104" s="173"/>
      <c r="N104" s="103"/>
      <c r="O104" s="106"/>
      <c r="P104" s="99"/>
      <c r="Q104" s="99"/>
      <c r="R104" s="99"/>
    </row>
    <row r="105" spans="2:18" s="180" customFormat="1" ht="17.100000000000001" customHeight="1" x14ac:dyDescent="0.15">
      <c r="B105" s="177"/>
      <c r="C105" s="173"/>
      <c r="D105" s="588" t="s">
        <v>2591</v>
      </c>
      <c r="E105" s="589"/>
      <c r="F105" s="589"/>
      <c r="G105" s="589"/>
      <c r="H105" s="589"/>
      <c r="I105" s="589"/>
      <c r="J105" s="389">
        <f>Kostenverzamelstaat!M139-Kostenverzamelstaat!N139</f>
        <v>0</v>
      </c>
      <c r="K105" s="260"/>
      <c r="L105" s="390">
        <f>Kostenverzamelstaat!I139-Kostenverzamelstaat!J139</f>
        <v>0</v>
      </c>
      <c r="M105" s="173"/>
      <c r="N105" s="177"/>
      <c r="O105" s="178"/>
      <c r="P105" s="179"/>
      <c r="Q105" s="179"/>
      <c r="R105" s="179"/>
    </row>
    <row r="106" spans="2:18" s="180" customFormat="1" ht="17.100000000000001" customHeight="1" x14ac:dyDescent="0.15">
      <c r="B106" s="177"/>
      <c r="C106" s="173"/>
      <c r="D106" s="588" t="s">
        <v>2592</v>
      </c>
      <c r="E106" s="589"/>
      <c r="F106" s="589"/>
      <c r="G106" s="589"/>
      <c r="H106" s="589"/>
      <c r="I106" s="589"/>
      <c r="J106" s="389">
        <f>Kostenverzamelstaat!M140-Kostenverzamelstaat!N140</f>
        <v>0</v>
      </c>
      <c r="K106" s="260"/>
      <c r="L106" s="390">
        <f>Kostenverzamelstaat!I140-Kostenverzamelstaat!J140</f>
        <v>0</v>
      </c>
      <c r="M106" s="173"/>
      <c r="N106" s="177"/>
      <c r="O106" s="178"/>
      <c r="P106" s="179"/>
      <c r="Q106" s="179"/>
      <c r="R106" s="179"/>
    </row>
    <row r="107" spans="2:18" s="180" customFormat="1" ht="17.100000000000001" customHeight="1" x14ac:dyDescent="0.15">
      <c r="B107" s="177"/>
      <c r="C107" s="173"/>
      <c r="D107" s="588" t="s">
        <v>1298</v>
      </c>
      <c r="E107" s="589"/>
      <c r="F107" s="589"/>
      <c r="G107" s="589"/>
      <c r="H107" s="589"/>
      <c r="I107" s="589"/>
      <c r="J107" s="389">
        <f>Kostenverzamelstaat!M141-Kostenverzamelstaat!N141</f>
        <v>0</v>
      </c>
      <c r="K107" s="389">
        <f>Kostenverzamelstaat!K141-Kostenverzamelstaat!L141</f>
        <v>0</v>
      </c>
      <c r="L107" s="403"/>
      <c r="M107" s="173"/>
      <c r="N107" s="177"/>
      <c r="O107" s="178"/>
      <c r="P107" s="179"/>
      <c r="Q107" s="179"/>
      <c r="R107" s="179"/>
    </row>
    <row r="108" spans="2:18" s="84" customFormat="1" ht="18" customHeight="1" x14ac:dyDescent="0.2">
      <c r="B108" s="103"/>
      <c r="C108" s="173"/>
      <c r="D108" s="590" t="s">
        <v>1031</v>
      </c>
      <c r="E108" s="591"/>
      <c r="F108" s="591"/>
      <c r="G108" s="591"/>
      <c r="H108" s="591"/>
      <c r="I108" s="592"/>
      <c r="J108" s="389">
        <f>Kostenverzamelstaat!M142-Kostenverzamelstaat!N142</f>
        <v>0</v>
      </c>
      <c r="K108" s="389">
        <f>Kostenverzamelstaat!K142-Kostenverzamelstaat!L142</f>
        <v>0</v>
      </c>
      <c r="L108" s="390">
        <f>Kostenverzamelstaat!I142-Kostenverzamelstaat!J142</f>
        <v>0</v>
      </c>
      <c r="M108" s="173"/>
      <c r="N108" s="103"/>
      <c r="O108" s="106"/>
      <c r="P108" s="99"/>
      <c r="Q108" s="99"/>
      <c r="R108" s="99"/>
    </row>
    <row r="109" spans="2:18" s="180" customFormat="1" ht="17.100000000000001" customHeight="1" x14ac:dyDescent="0.15">
      <c r="B109" s="177"/>
      <c r="C109" s="173"/>
      <c r="D109" s="588" t="s">
        <v>2593</v>
      </c>
      <c r="E109" s="589"/>
      <c r="F109" s="589"/>
      <c r="G109" s="589"/>
      <c r="H109" s="589"/>
      <c r="I109" s="589"/>
      <c r="J109" s="389">
        <f>Kostenverzamelstaat!M144-Kostenverzamelstaat!N144</f>
        <v>0</v>
      </c>
      <c r="K109" s="260"/>
      <c r="L109" s="390">
        <f>Kostenverzamelstaat!I144-Kostenverzamelstaat!J144</f>
        <v>0</v>
      </c>
      <c r="M109" s="173"/>
      <c r="N109" s="177"/>
      <c r="O109" s="178"/>
      <c r="P109" s="179"/>
      <c r="Q109" s="179"/>
      <c r="R109" s="179"/>
    </row>
    <row r="110" spans="2:18" s="180" customFormat="1" ht="17.100000000000001" customHeight="1" x14ac:dyDescent="0.15">
      <c r="B110" s="177"/>
      <c r="C110" s="173"/>
      <c r="D110" s="588" t="s">
        <v>2594</v>
      </c>
      <c r="E110" s="589"/>
      <c r="F110" s="589"/>
      <c r="G110" s="589"/>
      <c r="H110" s="589"/>
      <c r="I110" s="589"/>
      <c r="J110" s="389">
        <f>Kostenverzamelstaat!M145-Kostenverzamelstaat!N145</f>
        <v>0</v>
      </c>
      <c r="K110" s="260"/>
      <c r="L110" s="390">
        <f>Kostenverzamelstaat!I145-Kostenverzamelstaat!J145</f>
        <v>0</v>
      </c>
      <c r="M110" s="173"/>
      <c r="N110" s="177"/>
      <c r="O110" s="178"/>
      <c r="P110" s="179"/>
      <c r="Q110" s="179"/>
      <c r="R110" s="179"/>
    </row>
    <row r="111" spans="2:18" s="180" customFormat="1" ht="17.100000000000001" customHeight="1" x14ac:dyDescent="0.15">
      <c r="B111" s="177"/>
      <c r="C111" s="173"/>
      <c r="D111" s="588" t="s">
        <v>1419</v>
      </c>
      <c r="E111" s="589"/>
      <c r="F111" s="589"/>
      <c r="G111" s="589"/>
      <c r="H111" s="589"/>
      <c r="I111" s="589"/>
      <c r="J111" s="389">
        <f>Kostenverzamelstaat!M146-Kostenverzamelstaat!N146</f>
        <v>0</v>
      </c>
      <c r="K111" s="389">
        <f>Kostenverzamelstaat!K146-Kostenverzamelstaat!L146</f>
        <v>0</v>
      </c>
      <c r="L111" s="403"/>
      <c r="M111" s="173"/>
      <c r="N111" s="177"/>
      <c r="O111" s="178"/>
      <c r="P111" s="179"/>
      <c r="Q111" s="179"/>
      <c r="R111" s="179"/>
    </row>
    <row r="112" spans="2:18" s="84" customFormat="1" ht="18" customHeight="1" x14ac:dyDescent="0.2">
      <c r="B112" s="103"/>
      <c r="C112" s="173"/>
      <c r="D112" s="590" t="s">
        <v>1032</v>
      </c>
      <c r="E112" s="591"/>
      <c r="F112" s="591"/>
      <c r="G112" s="591"/>
      <c r="H112" s="591"/>
      <c r="I112" s="592"/>
      <c r="J112" s="389">
        <f>Kostenverzamelstaat!M147-Kostenverzamelstaat!N147</f>
        <v>0</v>
      </c>
      <c r="K112" s="389">
        <f>Kostenverzamelstaat!K147-Kostenverzamelstaat!L147</f>
        <v>0</v>
      </c>
      <c r="L112" s="390">
        <f>Kostenverzamelstaat!I147-Kostenverzamelstaat!J147</f>
        <v>0</v>
      </c>
      <c r="M112" s="173"/>
      <c r="N112" s="103"/>
      <c r="O112" s="106"/>
      <c r="P112" s="99"/>
      <c r="Q112" s="99"/>
      <c r="R112" s="99"/>
    </row>
    <row r="113" spans="2:18" s="180" customFormat="1" ht="17.100000000000001" customHeight="1" x14ac:dyDescent="0.15">
      <c r="B113" s="177"/>
      <c r="C113" s="173"/>
      <c r="D113" s="588" t="s">
        <v>2595</v>
      </c>
      <c r="E113" s="589"/>
      <c r="F113" s="589"/>
      <c r="G113" s="589"/>
      <c r="H113" s="589"/>
      <c r="I113" s="589"/>
      <c r="J113" s="389">
        <f>Kostenverzamelstaat!M149-Kostenverzamelstaat!N149</f>
        <v>0</v>
      </c>
      <c r="K113" s="260"/>
      <c r="L113" s="390">
        <f>Kostenverzamelstaat!I149-Kostenverzamelstaat!J149</f>
        <v>0</v>
      </c>
      <c r="M113" s="173"/>
      <c r="N113" s="177"/>
      <c r="O113" s="178"/>
      <c r="P113" s="179"/>
      <c r="Q113" s="179"/>
      <c r="R113" s="179"/>
    </row>
    <row r="114" spans="2:18" s="180" customFormat="1" ht="17.100000000000001" customHeight="1" x14ac:dyDescent="0.15">
      <c r="B114" s="177"/>
      <c r="C114" s="173"/>
      <c r="D114" s="588" t="s">
        <v>2596</v>
      </c>
      <c r="E114" s="589"/>
      <c r="F114" s="589"/>
      <c r="G114" s="589"/>
      <c r="H114" s="589"/>
      <c r="I114" s="589"/>
      <c r="J114" s="389">
        <f>Kostenverzamelstaat!M150-Kostenverzamelstaat!N150</f>
        <v>0</v>
      </c>
      <c r="K114" s="260"/>
      <c r="L114" s="390">
        <f>Kostenverzamelstaat!I150-Kostenverzamelstaat!J150</f>
        <v>0</v>
      </c>
      <c r="M114" s="173"/>
      <c r="N114" s="177"/>
      <c r="O114" s="178"/>
      <c r="P114" s="179"/>
      <c r="Q114" s="179"/>
      <c r="R114" s="179"/>
    </row>
    <row r="115" spans="2:18" s="180" customFormat="1" ht="17.100000000000001" customHeight="1" x14ac:dyDescent="0.15">
      <c r="B115" s="177"/>
      <c r="C115" s="173"/>
      <c r="D115" s="588" t="s">
        <v>1299</v>
      </c>
      <c r="E115" s="589"/>
      <c r="F115" s="589"/>
      <c r="G115" s="589"/>
      <c r="H115" s="589"/>
      <c r="I115" s="589"/>
      <c r="J115" s="389">
        <f>Kostenverzamelstaat!M151-Kostenverzamelstaat!N151</f>
        <v>0</v>
      </c>
      <c r="K115" s="389">
        <f>Kostenverzamelstaat!K151-Kostenverzamelstaat!L151</f>
        <v>0</v>
      </c>
      <c r="L115" s="403"/>
      <c r="M115" s="173"/>
      <c r="N115" s="177"/>
      <c r="O115" s="178"/>
      <c r="P115" s="179"/>
      <c r="Q115" s="179"/>
      <c r="R115" s="179"/>
    </row>
    <row r="116" spans="2:18" s="84" customFormat="1" ht="18" customHeight="1" x14ac:dyDescent="0.2">
      <c r="B116" s="103"/>
      <c r="C116" s="173"/>
      <c r="D116" s="590" t="s">
        <v>331</v>
      </c>
      <c r="E116" s="591"/>
      <c r="F116" s="591"/>
      <c r="G116" s="591"/>
      <c r="H116" s="591"/>
      <c r="I116" s="592"/>
      <c r="J116" s="389">
        <f>Kostenverzamelstaat!M154-Kostenverzamelstaat!N154</f>
        <v>0</v>
      </c>
      <c r="K116" s="389">
        <f>Kostenverzamelstaat!K154-Kostenverzamelstaat!L154</f>
        <v>0</v>
      </c>
      <c r="L116" s="390">
        <f>Kostenverzamelstaat!I154-Kostenverzamelstaat!J154</f>
        <v>0</v>
      </c>
      <c r="M116" s="173"/>
      <c r="N116" s="103"/>
      <c r="O116" s="106"/>
      <c r="P116" s="99"/>
      <c r="Q116" s="99"/>
      <c r="R116" s="99"/>
    </row>
    <row r="117" spans="2:18" s="180" customFormat="1" ht="17.100000000000001" customHeight="1" x14ac:dyDescent="0.15">
      <c r="B117" s="177"/>
      <c r="C117" s="173"/>
      <c r="D117" s="588" t="s">
        <v>2597</v>
      </c>
      <c r="E117" s="589"/>
      <c r="F117" s="589"/>
      <c r="G117" s="589"/>
      <c r="H117" s="589"/>
      <c r="I117" s="589"/>
      <c r="J117" s="389">
        <f>Kostenverzamelstaat!M156-Kostenverzamelstaat!N156</f>
        <v>0</v>
      </c>
      <c r="K117" s="260"/>
      <c r="L117" s="390">
        <f>Kostenverzamelstaat!I156-Kostenverzamelstaat!J156</f>
        <v>0</v>
      </c>
      <c r="M117" s="173"/>
      <c r="N117" s="177"/>
      <c r="O117" s="178"/>
      <c r="P117" s="179"/>
      <c r="Q117" s="179"/>
      <c r="R117" s="179"/>
    </row>
    <row r="118" spans="2:18" s="180" customFormat="1" ht="17.100000000000001" customHeight="1" x14ac:dyDescent="0.15">
      <c r="B118" s="177"/>
      <c r="C118" s="173"/>
      <c r="D118" s="588" t="s">
        <v>2598</v>
      </c>
      <c r="E118" s="589"/>
      <c r="F118" s="589"/>
      <c r="G118" s="589"/>
      <c r="H118" s="589"/>
      <c r="I118" s="589"/>
      <c r="J118" s="389">
        <f>Kostenverzamelstaat!M157-Kostenverzamelstaat!N157</f>
        <v>0</v>
      </c>
      <c r="K118" s="260"/>
      <c r="L118" s="390">
        <f>Kostenverzamelstaat!I157-Kostenverzamelstaat!J157</f>
        <v>0</v>
      </c>
      <c r="M118" s="173"/>
      <c r="N118" s="177"/>
      <c r="O118" s="178"/>
      <c r="P118" s="179"/>
      <c r="Q118" s="179"/>
      <c r="R118" s="179"/>
    </row>
    <row r="119" spans="2:18" s="180" customFormat="1" ht="17.100000000000001" customHeight="1" x14ac:dyDescent="0.15">
      <c r="B119" s="177"/>
      <c r="C119" s="173"/>
      <c r="D119" s="588" t="s">
        <v>1289</v>
      </c>
      <c r="E119" s="589"/>
      <c r="F119" s="589"/>
      <c r="G119" s="589"/>
      <c r="H119" s="589"/>
      <c r="I119" s="589"/>
      <c r="J119" s="389">
        <f>Kostenverzamelstaat!M158-Kostenverzamelstaat!N158</f>
        <v>0</v>
      </c>
      <c r="K119" s="389">
        <f>Kostenverzamelstaat!K158-Kostenverzamelstaat!L158</f>
        <v>0</v>
      </c>
      <c r="L119" s="403"/>
      <c r="M119" s="173"/>
      <c r="N119" s="177"/>
      <c r="O119" s="178"/>
      <c r="P119" s="179"/>
      <c r="Q119" s="179"/>
      <c r="R119" s="179"/>
    </row>
    <row r="120" spans="2:18" s="84" customFormat="1" ht="18" customHeight="1" x14ac:dyDescent="0.2">
      <c r="B120" s="103"/>
      <c r="C120" s="173"/>
      <c r="D120" s="590" t="s">
        <v>40</v>
      </c>
      <c r="E120" s="591"/>
      <c r="F120" s="591"/>
      <c r="G120" s="591"/>
      <c r="H120" s="591"/>
      <c r="I120" s="592"/>
      <c r="J120" s="389">
        <f>Kostenverzamelstaat!M161-Kostenverzamelstaat!N161</f>
        <v>0</v>
      </c>
      <c r="K120" s="389">
        <f>Kostenverzamelstaat!K161-Kostenverzamelstaat!L161</f>
        <v>0</v>
      </c>
      <c r="L120" s="390">
        <f>Kostenverzamelstaat!I161-Kostenverzamelstaat!J161</f>
        <v>0</v>
      </c>
      <c r="M120" s="173"/>
      <c r="N120" s="103"/>
      <c r="O120" s="106"/>
      <c r="P120" s="99"/>
      <c r="Q120" s="99"/>
      <c r="R120" s="99"/>
    </row>
    <row r="121" spans="2:18" s="84" customFormat="1" ht="18" customHeight="1" x14ac:dyDescent="0.2">
      <c r="B121" s="103"/>
      <c r="C121" s="173"/>
      <c r="D121" s="590" t="s">
        <v>283</v>
      </c>
      <c r="E121" s="591"/>
      <c r="F121" s="591"/>
      <c r="G121" s="591"/>
      <c r="H121" s="591"/>
      <c r="I121" s="592"/>
      <c r="J121" s="389">
        <f>Kostenverzamelstaat!M162-Kostenverzamelstaat!N162</f>
        <v>0</v>
      </c>
      <c r="K121" s="389">
        <f>Kostenverzamelstaat!K162-Kostenverzamelstaat!L162</f>
        <v>0</v>
      </c>
      <c r="L121" s="390">
        <f>Kostenverzamelstaat!I162-Kostenverzamelstaat!J162</f>
        <v>0</v>
      </c>
      <c r="M121" s="173"/>
      <c r="N121" s="103"/>
      <c r="O121" s="106"/>
      <c r="P121" s="99"/>
      <c r="Q121" s="99"/>
      <c r="R121" s="99"/>
    </row>
    <row r="122" spans="2:18" s="84" customFormat="1" ht="18" customHeight="1" x14ac:dyDescent="0.2">
      <c r="B122" s="103"/>
      <c r="C122" s="173"/>
      <c r="D122" s="590" t="s">
        <v>20</v>
      </c>
      <c r="E122" s="591"/>
      <c r="F122" s="591"/>
      <c r="G122" s="591"/>
      <c r="H122" s="591"/>
      <c r="I122" s="592"/>
      <c r="J122" s="389">
        <f>Kostenverzamelstaat!M163-Kostenverzamelstaat!N163</f>
        <v>0</v>
      </c>
      <c r="K122" s="389">
        <f>Kostenverzamelstaat!K163-Kostenverzamelstaat!L163</f>
        <v>0</v>
      </c>
      <c r="L122" s="390">
        <f>Kostenverzamelstaat!I163-Kostenverzamelstaat!J163</f>
        <v>0</v>
      </c>
      <c r="M122" s="173"/>
      <c r="N122" s="103"/>
      <c r="O122" s="106"/>
      <c r="P122" s="99"/>
      <c r="Q122" s="99"/>
      <c r="R122" s="99"/>
    </row>
    <row r="123" spans="2:18" s="180" customFormat="1" ht="17.100000000000001" customHeight="1" x14ac:dyDescent="0.15">
      <c r="B123" s="177"/>
      <c r="C123" s="173"/>
      <c r="D123" s="588" t="s">
        <v>2600</v>
      </c>
      <c r="E123" s="589"/>
      <c r="F123" s="589"/>
      <c r="G123" s="589"/>
      <c r="H123" s="589"/>
      <c r="I123" s="589"/>
      <c r="J123" s="389">
        <f>Kostenverzamelstaat!M165-Kostenverzamelstaat!N165</f>
        <v>0</v>
      </c>
      <c r="K123" s="260"/>
      <c r="L123" s="390">
        <f>Kostenverzamelstaat!I165-Kostenverzamelstaat!J165</f>
        <v>0</v>
      </c>
      <c r="M123" s="173"/>
      <c r="N123" s="177"/>
      <c r="O123" s="178"/>
      <c r="P123" s="179"/>
      <c r="Q123" s="179"/>
      <c r="R123" s="179"/>
    </row>
    <row r="124" spans="2:18" s="180" customFormat="1" ht="17.100000000000001" customHeight="1" x14ac:dyDescent="0.15">
      <c r="B124" s="177"/>
      <c r="C124" s="173"/>
      <c r="D124" s="588" t="s">
        <v>2599</v>
      </c>
      <c r="E124" s="589"/>
      <c r="F124" s="589"/>
      <c r="G124" s="589"/>
      <c r="H124" s="589"/>
      <c r="I124" s="589"/>
      <c r="J124" s="389">
        <f>Kostenverzamelstaat!M166-Kostenverzamelstaat!N166</f>
        <v>0</v>
      </c>
      <c r="K124" s="260"/>
      <c r="L124" s="390">
        <f>Kostenverzamelstaat!I166-Kostenverzamelstaat!J166</f>
        <v>0</v>
      </c>
      <c r="M124" s="173"/>
      <c r="N124" s="177"/>
      <c r="O124" s="178"/>
      <c r="P124" s="179"/>
      <c r="Q124" s="179"/>
      <c r="R124" s="179"/>
    </row>
    <row r="125" spans="2:18" s="180" customFormat="1" ht="17.100000000000001" customHeight="1" x14ac:dyDescent="0.15">
      <c r="B125" s="177"/>
      <c r="C125" s="173"/>
      <c r="D125" s="588" t="s">
        <v>1300</v>
      </c>
      <c r="E125" s="589"/>
      <c r="F125" s="589"/>
      <c r="G125" s="589"/>
      <c r="H125" s="589"/>
      <c r="I125" s="589"/>
      <c r="J125" s="389">
        <f>Kostenverzamelstaat!M167-Kostenverzamelstaat!N167</f>
        <v>0</v>
      </c>
      <c r="K125" s="389">
        <f>Kostenverzamelstaat!K167-Kostenverzamelstaat!L167</f>
        <v>0</v>
      </c>
      <c r="L125" s="403"/>
      <c r="M125" s="173"/>
      <c r="N125" s="177"/>
      <c r="O125" s="178"/>
      <c r="P125" s="179"/>
      <c r="Q125" s="179"/>
      <c r="R125" s="179"/>
    </row>
    <row r="126" spans="2:18" s="84" customFormat="1" ht="18" customHeight="1" x14ac:dyDescent="0.2">
      <c r="B126" s="103"/>
      <c r="C126" s="173"/>
      <c r="D126" s="590" t="s">
        <v>1029</v>
      </c>
      <c r="E126" s="591"/>
      <c r="F126" s="591"/>
      <c r="G126" s="591"/>
      <c r="H126" s="591"/>
      <c r="I126" s="592"/>
      <c r="J126" s="389">
        <f>Kostenverzamelstaat!M170-Kostenverzamelstaat!N170</f>
        <v>0</v>
      </c>
      <c r="K126" s="389">
        <f>Kostenverzamelstaat!K170-Kostenverzamelstaat!L170</f>
        <v>0</v>
      </c>
      <c r="L126" s="390">
        <f>Kostenverzamelstaat!I170-Kostenverzamelstaat!J170</f>
        <v>0</v>
      </c>
      <c r="M126" s="173"/>
      <c r="N126" s="103"/>
      <c r="O126" s="106"/>
      <c r="P126" s="99"/>
      <c r="Q126" s="99"/>
      <c r="R126" s="99"/>
    </row>
    <row r="127" spans="2:18" s="84" customFormat="1" ht="18" customHeight="1" x14ac:dyDescent="0.2">
      <c r="B127" s="103"/>
      <c r="C127" s="173"/>
      <c r="D127" s="590" t="s">
        <v>1028</v>
      </c>
      <c r="E127" s="591"/>
      <c r="F127" s="591"/>
      <c r="G127" s="591"/>
      <c r="H127" s="591"/>
      <c r="I127" s="592"/>
      <c r="J127" s="389">
        <f>Kostenverzamelstaat!M171-Kostenverzamelstaat!N171</f>
        <v>0</v>
      </c>
      <c r="K127" s="389">
        <f>Kostenverzamelstaat!K171-Kostenverzamelstaat!L171</f>
        <v>0</v>
      </c>
      <c r="L127" s="390">
        <f>Kostenverzamelstaat!I171-Kostenverzamelstaat!J171</f>
        <v>0</v>
      </c>
      <c r="M127" s="173"/>
      <c r="N127" s="103"/>
      <c r="O127" s="106"/>
      <c r="P127" s="99"/>
      <c r="Q127" s="99"/>
      <c r="R127" s="99"/>
    </row>
    <row r="128" spans="2:18" s="84" customFormat="1" ht="18" customHeight="1" x14ac:dyDescent="0.2">
      <c r="B128" s="103"/>
      <c r="C128" s="173"/>
      <c r="D128" s="620" t="s">
        <v>284</v>
      </c>
      <c r="E128" s="621"/>
      <c r="F128" s="621"/>
      <c r="G128" s="621"/>
      <c r="H128" s="621"/>
      <c r="I128" s="622"/>
      <c r="J128" s="391">
        <f>Kostenverzamelstaat!M174-Kostenverzamelstaat!N174</f>
        <v>0</v>
      </c>
      <c r="K128" s="391">
        <f>Kostenverzamelstaat!K174-Kostenverzamelstaat!L174</f>
        <v>0</v>
      </c>
      <c r="L128" s="392">
        <f>Kostenverzamelstaat!I174-Kostenverzamelstaat!J174</f>
        <v>0</v>
      </c>
      <c r="M128" s="173"/>
      <c r="N128" s="103"/>
      <c r="O128" s="106"/>
      <c r="P128" s="99"/>
      <c r="Q128" s="99"/>
      <c r="R128" s="99"/>
    </row>
    <row r="129" spans="1:18" s="84" customFormat="1" ht="18" customHeight="1" x14ac:dyDescent="0.2">
      <c r="B129" s="103"/>
      <c r="C129" s="173"/>
      <c r="D129" s="173"/>
      <c r="E129" s="173"/>
      <c r="F129" s="173"/>
      <c r="G129" s="173"/>
      <c r="H129" s="173"/>
      <c r="I129" s="173"/>
      <c r="J129" s="173"/>
      <c r="K129" s="173"/>
      <c r="L129" s="173"/>
      <c r="M129" s="173"/>
      <c r="N129" s="103"/>
      <c r="O129" s="106"/>
      <c r="P129" s="99"/>
      <c r="Q129" s="99"/>
      <c r="R129" s="99"/>
    </row>
    <row r="130" spans="1:18" ht="18" customHeight="1" x14ac:dyDescent="0.2">
      <c r="A130" s="95"/>
      <c r="B130" s="103"/>
      <c r="C130" s="40"/>
      <c r="D130" s="175" t="s">
        <v>253</v>
      </c>
      <c r="E130" s="183"/>
      <c r="F130" s="173"/>
      <c r="G130" s="173"/>
      <c r="H130" s="173"/>
      <c r="I130" s="173"/>
      <c r="J130" s="41"/>
      <c r="K130" s="41"/>
      <c r="L130" s="41"/>
      <c r="M130" s="41"/>
      <c r="N130" s="103"/>
      <c r="O130" s="100"/>
    </row>
    <row r="131" spans="1:18" ht="24" customHeight="1" x14ac:dyDescent="0.2">
      <c r="A131" s="95"/>
      <c r="B131" s="103"/>
      <c r="C131" s="40"/>
      <c r="D131" s="660" t="s">
        <v>2608</v>
      </c>
      <c r="E131" s="661"/>
      <c r="F131" s="661"/>
      <c r="G131" s="661"/>
      <c r="H131" s="661"/>
      <c r="I131" s="662"/>
      <c r="J131" s="628" t="s">
        <v>345</v>
      </c>
      <c r="K131" s="628" t="s">
        <v>346</v>
      </c>
      <c r="L131" s="672" t="s">
        <v>169</v>
      </c>
      <c r="M131" s="41"/>
      <c r="N131" s="103"/>
      <c r="O131" s="100"/>
    </row>
    <row r="132" spans="1:18" ht="24" customHeight="1" x14ac:dyDescent="0.2">
      <c r="A132" s="95"/>
      <c r="B132" s="103"/>
      <c r="C132" s="40"/>
      <c r="D132" s="663"/>
      <c r="E132" s="664"/>
      <c r="F132" s="664"/>
      <c r="G132" s="664"/>
      <c r="H132" s="664"/>
      <c r="I132" s="665"/>
      <c r="J132" s="654"/>
      <c r="K132" s="654"/>
      <c r="L132" s="673"/>
      <c r="M132" s="41"/>
      <c r="N132" s="103"/>
      <c r="O132" s="100"/>
    </row>
    <row r="133" spans="1:18" ht="18" customHeight="1" x14ac:dyDescent="0.2">
      <c r="A133" s="95"/>
      <c r="B133" s="103"/>
      <c r="C133" s="40"/>
      <c r="D133" s="623" t="s">
        <v>254</v>
      </c>
      <c r="E133" s="618"/>
      <c r="F133" s="618"/>
      <c r="G133" s="618"/>
      <c r="H133" s="618"/>
      <c r="I133" s="619"/>
      <c r="J133" s="418">
        <f>Kostenverzamelstaat!J73</f>
        <v>0</v>
      </c>
      <c r="K133" s="418">
        <f>'Specifieke informatie C'!H$18</f>
        <v>0</v>
      </c>
      <c r="L133" s="405">
        <f>J133-K133</f>
        <v>0</v>
      </c>
      <c r="M133" s="41"/>
      <c r="N133" s="103"/>
      <c r="O133" s="100"/>
    </row>
    <row r="134" spans="1:18" ht="18" customHeight="1" x14ac:dyDescent="0.2">
      <c r="A134" s="95"/>
      <c r="B134" s="103"/>
      <c r="C134" s="40"/>
      <c r="D134" s="623" t="s">
        <v>48</v>
      </c>
      <c r="E134" s="618"/>
      <c r="F134" s="618"/>
      <c r="G134" s="618"/>
      <c r="H134" s="618"/>
      <c r="I134" s="619"/>
      <c r="J134" s="418">
        <f>Kostenverzamelstaat!J74</f>
        <v>0</v>
      </c>
      <c r="K134" s="418">
        <f>'Specifieke informatie C'!H$27</f>
        <v>0</v>
      </c>
      <c r="L134" s="405">
        <f t="shared" ref="L134:L138" si="1">J134-K134</f>
        <v>0</v>
      </c>
      <c r="M134" s="41"/>
      <c r="N134" s="103"/>
      <c r="O134" s="100"/>
    </row>
    <row r="135" spans="1:18" ht="18" customHeight="1" x14ac:dyDescent="0.2">
      <c r="A135" s="95"/>
      <c r="B135" s="103"/>
      <c r="C135" s="40"/>
      <c r="D135" s="623" t="s">
        <v>426</v>
      </c>
      <c r="E135" s="618"/>
      <c r="F135" s="618"/>
      <c r="G135" s="618"/>
      <c r="H135" s="618"/>
      <c r="I135" s="619"/>
      <c r="J135" s="418">
        <f>Kostenverzamelstaat!J75</f>
        <v>0</v>
      </c>
      <c r="K135" s="418">
        <f>'Specifieke informatie C'!H$36</f>
        <v>0</v>
      </c>
      <c r="L135" s="405">
        <f t="shared" si="1"/>
        <v>0</v>
      </c>
      <c r="M135" s="41"/>
      <c r="N135" s="103"/>
      <c r="O135" s="100"/>
    </row>
    <row r="136" spans="1:18" ht="18" customHeight="1" x14ac:dyDescent="0.2">
      <c r="A136" s="95"/>
      <c r="B136" s="103"/>
      <c r="C136" s="40"/>
      <c r="D136" s="623" t="s">
        <v>427</v>
      </c>
      <c r="E136" s="618"/>
      <c r="F136" s="618"/>
      <c r="G136" s="618"/>
      <c r="H136" s="618"/>
      <c r="I136" s="619"/>
      <c r="J136" s="418">
        <f>Kostenverzamelstaat!J76</f>
        <v>0</v>
      </c>
      <c r="K136" s="418">
        <f>'Specifieke informatie C'!H$45</f>
        <v>0</v>
      </c>
      <c r="L136" s="405">
        <f t="shared" si="1"/>
        <v>0</v>
      </c>
      <c r="M136" s="41"/>
      <c r="N136" s="103"/>
      <c r="O136" s="100"/>
    </row>
    <row r="137" spans="1:18" ht="18" customHeight="1" x14ac:dyDescent="0.2">
      <c r="A137" s="95"/>
      <c r="B137" s="103"/>
      <c r="C137" s="40"/>
      <c r="D137" s="623" t="s">
        <v>21</v>
      </c>
      <c r="E137" s="618"/>
      <c r="F137" s="618"/>
      <c r="G137" s="618"/>
      <c r="H137" s="618"/>
      <c r="I137" s="619"/>
      <c r="J137" s="418">
        <f>Kostenverzamelstaat!J77</f>
        <v>0</v>
      </c>
      <c r="K137" s="418">
        <f>'Specifieke informatie C'!H$61</f>
        <v>0</v>
      </c>
      <c r="L137" s="405">
        <f t="shared" si="1"/>
        <v>0</v>
      </c>
      <c r="M137" s="41"/>
      <c r="N137" s="103"/>
      <c r="O137" s="100"/>
    </row>
    <row r="138" spans="1:18" ht="18" customHeight="1" x14ac:dyDescent="0.2">
      <c r="A138" s="95"/>
      <c r="B138" s="103"/>
      <c r="C138" s="40"/>
      <c r="D138" s="674" t="s">
        <v>22</v>
      </c>
      <c r="E138" s="675"/>
      <c r="F138" s="675"/>
      <c r="G138" s="675"/>
      <c r="H138" s="675"/>
      <c r="I138" s="622"/>
      <c r="J138" s="406">
        <f>Kostenverzamelstaat!J78</f>
        <v>0</v>
      </c>
      <c r="K138" s="406">
        <f>'Specifieke informatie C'!H$70</f>
        <v>0</v>
      </c>
      <c r="L138" s="427">
        <f t="shared" si="1"/>
        <v>0</v>
      </c>
      <c r="M138" s="41"/>
      <c r="N138" s="103"/>
      <c r="O138" s="100"/>
    </row>
    <row r="139" spans="1:18" ht="18" customHeight="1" x14ac:dyDescent="0.2">
      <c r="A139" s="95"/>
      <c r="B139" s="103"/>
      <c r="C139" s="40"/>
      <c r="D139" s="40"/>
      <c r="E139" s="40"/>
      <c r="F139" s="40"/>
      <c r="G139" s="40"/>
      <c r="H139" s="40"/>
      <c r="I139" s="40"/>
      <c r="J139" s="40"/>
      <c r="K139" s="40"/>
      <c r="L139" s="40"/>
      <c r="M139" s="41"/>
      <c r="N139" s="103"/>
      <c r="O139" s="100"/>
    </row>
    <row r="140" spans="1:18" s="84" customFormat="1" ht="18" customHeight="1" x14ac:dyDescent="0.2">
      <c r="B140" s="103"/>
      <c r="C140" s="172"/>
      <c r="D140" s="184">
        <f ca="1">NOW()</f>
        <v>44907.637321527778</v>
      </c>
      <c r="E140" s="172"/>
      <c r="F140" s="172"/>
      <c r="G140" s="172"/>
      <c r="H140" s="172"/>
      <c r="I140" s="172"/>
      <c r="J140" s="172"/>
      <c r="K140" s="172"/>
      <c r="L140" s="182" t="str">
        <f>CONCATENATE("Controleoverzicht ",LOWER(A72))</f>
        <v>Controleoverzicht pagina 2</v>
      </c>
      <c r="M140" s="172"/>
      <c r="N140" s="103"/>
      <c r="O140" s="106"/>
      <c r="P140" s="99"/>
      <c r="Q140" s="99"/>
      <c r="R140" s="99"/>
    </row>
    <row r="141" spans="1:18" s="84" customFormat="1" ht="12.75" customHeight="1" x14ac:dyDescent="0.2">
      <c r="A141" s="171"/>
      <c r="B141" s="103"/>
      <c r="C141" s="103"/>
      <c r="D141" s="103"/>
      <c r="E141" s="103"/>
      <c r="F141" s="103"/>
      <c r="G141" s="103"/>
      <c r="H141" s="103"/>
      <c r="I141" s="103"/>
      <c r="J141" s="103"/>
      <c r="K141" s="103"/>
      <c r="L141" s="103"/>
      <c r="M141" s="103"/>
      <c r="N141" s="103"/>
      <c r="O141" s="106"/>
    </row>
    <row r="142" spans="1:18" ht="18" customHeight="1" x14ac:dyDescent="0.2">
      <c r="A142" s="104" t="s">
        <v>138</v>
      </c>
      <c r="B142" s="103"/>
      <c r="C142" s="172"/>
      <c r="D142" s="173" t="str">
        <f>CONCATENATE("KWARTAALSTAAT ZVW ", jaar_id," ",kwartaal_id,"E KWARTAAL")</f>
        <v>KWARTAALSTAAT ZVW 2022 4E KWARTAAL</v>
      </c>
      <c r="E142" s="172"/>
      <c r="F142" s="172"/>
      <c r="G142" s="172"/>
      <c r="H142" s="172"/>
      <c r="I142" s="172"/>
      <c r="J142" s="172"/>
      <c r="K142" s="172"/>
      <c r="L142" s="172"/>
      <c r="M142" s="172"/>
      <c r="N142" s="103"/>
      <c r="O142" s="106"/>
    </row>
    <row r="143" spans="1:18" ht="18" customHeight="1" x14ac:dyDescent="0.2">
      <c r="A143" s="84"/>
      <c r="B143" s="103"/>
      <c r="C143" s="173"/>
      <c r="D143" s="173" t="s">
        <v>212</v>
      </c>
      <c r="E143" s="174"/>
      <c r="F143" s="174"/>
      <c r="G143" s="173"/>
      <c r="H143" s="173"/>
      <c r="I143" s="173"/>
      <c r="J143" s="173"/>
      <c r="K143" s="172"/>
      <c r="L143" s="172"/>
      <c r="M143" s="173"/>
      <c r="N143" s="103"/>
      <c r="O143" s="106"/>
    </row>
    <row r="144" spans="1:18" ht="18" customHeight="1" x14ac:dyDescent="0.2">
      <c r="A144" s="95"/>
      <c r="B144" s="103"/>
      <c r="C144" s="40"/>
      <c r="D144" s="41" t="str">
        <f>IF(naw_uzovi_zorgverzekeraar&lt;&gt;"0000",CONCATENATE(UPPER(naw_naam_zorgverzekeraar),", ",UPPER(naw_plaats_zorgverzekeraar)),"")</f>
        <v/>
      </c>
      <c r="E144" s="41"/>
      <c r="F144" s="41"/>
      <c r="G144" s="41"/>
      <c r="H144" s="41"/>
      <c r="I144" s="41"/>
      <c r="J144" s="41"/>
      <c r="K144" s="41"/>
      <c r="L144" s="42" t="str">
        <f>CONCATENATE("UZOVI: ",naw_uzovi_zorgverzekeraar)</f>
        <v>UZOVI: 0000</v>
      </c>
      <c r="M144" s="41"/>
      <c r="N144" s="103"/>
      <c r="O144" s="106"/>
    </row>
    <row r="145" spans="1:18" ht="18" customHeight="1" x14ac:dyDescent="0.2">
      <c r="A145" s="95"/>
      <c r="B145" s="103"/>
      <c r="C145" s="40"/>
      <c r="D145" s="43"/>
      <c r="E145" s="41"/>
      <c r="F145" s="41"/>
      <c r="G145" s="41"/>
      <c r="H145" s="41"/>
      <c r="I145" s="41"/>
      <c r="J145" s="41"/>
      <c r="K145" s="41"/>
      <c r="L145" s="41"/>
      <c r="M145" s="41"/>
      <c r="N145" s="103"/>
      <c r="O145" s="106"/>
    </row>
    <row r="146" spans="1:18" s="84" customFormat="1" ht="18" customHeight="1" x14ac:dyDescent="0.2">
      <c r="B146" s="103"/>
      <c r="C146" s="173"/>
      <c r="D146" s="175" t="s">
        <v>285</v>
      </c>
      <c r="E146" s="183"/>
      <c r="F146" s="173"/>
      <c r="G146" s="173"/>
      <c r="H146" s="173"/>
      <c r="I146" s="173"/>
      <c r="J146" s="41"/>
      <c r="K146" s="41"/>
      <c r="L146" s="41"/>
      <c r="M146" s="173"/>
      <c r="N146" s="103"/>
      <c r="O146" s="106"/>
      <c r="P146" s="99"/>
      <c r="Q146" s="99"/>
      <c r="R146" s="99"/>
    </row>
    <row r="147" spans="1:18" ht="24" customHeight="1" x14ac:dyDescent="0.2">
      <c r="A147" s="95"/>
      <c r="B147" s="103"/>
      <c r="C147" s="40"/>
      <c r="D147" s="611" t="s">
        <v>2607</v>
      </c>
      <c r="E147" s="612"/>
      <c r="F147" s="612"/>
      <c r="G147" s="612"/>
      <c r="H147" s="612"/>
      <c r="I147" s="613"/>
      <c r="J147" s="653" t="s">
        <v>345</v>
      </c>
      <c r="K147" s="653" t="s">
        <v>346</v>
      </c>
      <c r="L147" s="651" t="s">
        <v>169</v>
      </c>
      <c r="M147" s="41"/>
      <c r="N147" s="103"/>
      <c r="O147" s="100"/>
    </row>
    <row r="148" spans="1:18" ht="24" customHeight="1" x14ac:dyDescent="0.2">
      <c r="A148" s="95"/>
      <c r="B148" s="103"/>
      <c r="C148" s="40"/>
      <c r="D148" s="614"/>
      <c r="E148" s="615"/>
      <c r="F148" s="615"/>
      <c r="G148" s="615"/>
      <c r="H148" s="615"/>
      <c r="I148" s="616"/>
      <c r="J148" s="654"/>
      <c r="K148" s="654"/>
      <c r="L148" s="652"/>
      <c r="M148" s="41"/>
      <c r="N148" s="103"/>
      <c r="O148" s="100"/>
    </row>
    <row r="149" spans="1:18" s="84" customFormat="1" ht="18" customHeight="1" x14ac:dyDescent="0.2">
      <c r="B149" s="103"/>
      <c r="C149" s="173"/>
      <c r="D149" s="617" t="s">
        <v>283</v>
      </c>
      <c r="E149" s="618"/>
      <c r="F149" s="618"/>
      <c r="G149" s="618"/>
      <c r="H149" s="618"/>
      <c r="I149" s="619"/>
      <c r="J149" s="418">
        <f>Kostenverzamelstaat!J162</f>
        <v>0</v>
      </c>
      <c r="K149" s="418">
        <f>'Specifieke informatie C'!L106</f>
        <v>0</v>
      </c>
      <c r="L149" s="419">
        <f>J149-K149</f>
        <v>0</v>
      </c>
      <c r="M149" s="173"/>
      <c r="N149" s="103"/>
      <c r="O149" s="106"/>
      <c r="P149" s="99"/>
      <c r="Q149" s="99"/>
      <c r="R149" s="99"/>
    </row>
    <row r="150" spans="1:18" s="84" customFormat="1" ht="18" customHeight="1" x14ac:dyDescent="0.2">
      <c r="B150" s="103"/>
      <c r="C150" s="173"/>
      <c r="D150" s="608" t="s">
        <v>20</v>
      </c>
      <c r="E150" s="609"/>
      <c r="F150" s="609"/>
      <c r="G150" s="609"/>
      <c r="H150" s="609"/>
      <c r="I150" s="610"/>
      <c r="J150" s="420">
        <f>Kostenverzamelstaat!J163</f>
        <v>0</v>
      </c>
      <c r="K150" s="420">
        <f>'Specifieke informatie C'!L112</f>
        <v>0</v>
      </c>
      <c r="L150" s="421">
        <f>J150-K150</f>
        <v>0</v>
      </c>
      <c r="M150" s="173"/>
      <c r="N150" s="103"/>
      <c r="O150" s="106"/>
      <c r="P150" s="99"/>
      <c r="Q150" s="99"/>
      <c r="R150" s="99"/>
    </row>
    <row r="151" spans="1:18" s="84" customFormat="1" ht="18" customHeight="1" x14ac:dyDescent="0.2">
      <c r="B151" s="103"/>
      <c r="C151" s="173"/>
      <c r="D151" s="173"/>
      <c r="E151" s="173"/>
      <c r="F151" s="173"/>
      <c r="G151" s="173"/>
      <c r="H151" s="173"/>
      <c r="I151" s="173"/>
      <c r="J151" s="173"/>
      <c r="K151" s="173"/>
      <c r="L151" s="173"/>
      <c r="M151" s="173"/>
      <c r="N151" s="103"/>
      <c r="O151" s="106"/>
      <c r="P151" s="99"/>
      <c r="Q151" s="99"/>
      <c r="R151" s="99"/>
    </row>
    <row r="152" spans="1:18" s="84" customFormat="1" ht="24" customHeight="1" x14ac:dyDescent="0.2">
      <c r="B152" s="103"/>
      <c r="C152" s="172"/>
      <c r="D152" s="611" t="s">
        <v>2563</v>
      </c>
      <c r="E152" s="612"/>
      <c r="F152" s="612"/>
      <c r="G152" s="612"/>
      <c r="H152" s="612"/>
      <c r="I152" s="613"/>
      <c r="J152" s="653" t="s">
        <v>345</v>
      </c>
      <c r="K152" s="653" t="s">
        <v>346</v>
      </c>
      <c r="L152" s="651" t="s">
        <v>169</v>
      </c>
      <c r="M152" s="172"/>
      <c r="N152" s="103"/>
      <c r="O152" s="106"/>
      <c r="P152" s="99"/>
      <c r="Q152" s="99"/>
      <c r="R152" s="99"/>
    </row>
    <row r="153" spans="1:18" s="84" customFormat="1" ht="24" customHeight="1" x14ac:dyDescent="0.2">
      <c r="B153" s="103"/>
      <c r="C153" s="172"/>
      <c r="D153" s="614"/>
      <c r="E153" s="615"/>
      <c r="F153" s="615"/>
      <c r="G153" s="615"/>
      <c r="H153" s="615"/>
      <c r="I153" s="616"/>
      <c r="J153" s="654"/>
      <c r="K153" s="654"/>
      <c r="L153" s="652"/>
      <c r="M153" s="172"/>
      <c r="N153" s="103"/>
      <c r="O153" s="106"/>
      <c r="P153" s="99"/>
      <c r="Q153" s="99"/>
      <c r="R153" s="99"/>
    </row>
    <row r="154" spans="1:18" s="84" customFormat="1" ht="18" customHeight="1" x14ac:dyDescent="0.2">
      <c r="B154" s="103"/>
      <c r="C154" s="172"/>
      <c r="D154" s="617" t="s">
        <v>254</v>
      </c>
      <c r="E154" s="618"/>
      <c r="F154" s="618"/>
      <c r="G154" s="618"/>
      <c r="H154" s="618"/>
      <c r="I154" s="619"/>
      <c r="J154" s="418">
        <f>Kostenverzamelstaat!I73</f>
        <v>0</v>
      </c>
      <c r="K154" s="418">
        <f>'Specifieke informatie C'!G$18</f>
        <v>0</v>
      </c>
      <c r="L154" s="419">
        <f>J154-K154</f>
        <v>0</v>
      </c>
      <c r="M154" s="172"/>
      <c r="N154" s="103"/>
      <c r="O154" s="106"/>
      <c r="P154" s="99"/>
      <c r="Q154" s="99"/>
      <c r="R154" s="99"/>
    </row>
    <row r="155" spans="1:18" s="84" customFormat="1" ht="18" customHeight="1" x14ac:dyDescent="0.2">
      <c r="B155" s="103"/>
      <c r="C155" s="172"/>
      <c r="D155" s="617" t="s">
        <v>48</v>
      </c>
      <c r="E155" s="618"/>
      <c r="F155" s="618"/>
      <c r="G155" s="618"/>
      <c r="H155" s="618"/>
      <c r="I155" s="619"/>
      <c r="J155" s="418">
        <f>Kostenverzamelstaat!I74</f>
        <v>0</v>
      </c>
      <c r="K155" s="418">
        <f>'Specifieke informatie C'!G$27</f>
        <v>0</v>
      </c>
      <c r="L155" s="419">
        <f t="shared" ref="L155:L159" si="2">J155-K155</f>
        <v>0</v>
      </c>
      <c r="M155" s="172"/>
      <c r="N155" s="103"/>
      <c r="O155" s="106"/>
      <c r="P155" s="99"/>
      <c r="Q155" s="99"/>
      <c r="R155" s="99"/>
    </row>
    <row r="156" spans="1:18" s="84" customFormat="1" ht="18" customHeight="1" x14ac:dyDescent="0.2">
      <c r="B156" s="103"/>
      <c r="C156" s="172"/>
      <c r="D156" s="617" t="s">
        <v>426</v>
      </c>
      <c r="E156" s="618"/>
      <c r="F156" s="618"/>
      <c r="G156" s="618"/>
      <c r="H156" s="618"/>
      <c r="I156" s="619"/>
      <c r="J156" s="418">
        <f>Kostenverzamelstaat!I75</f>
        <v>0</v>
      </c>
      <c r="K156" s="418">
        <f>'Specifieke informatie C'!G$36</f>
        <v>0</v>
      </c>
      <c r="L156" s="419">
        <f t="shared" si="2"/>
        <v>0</v>
      </c>
      <c r="M156" s="172"/>
      <c r="N156" s="103"/>
      <c r="O156" s="106"/>
      <c r="P156" s="99"/>
      <c r="Q156" s="99"/>
      <c r="R156" s="99"/>
    </row>
    <row r="157" spans="1:18" s="84" customFormat="1" ht="18" customHeight="1" x14ac:dyDescent="0.2">
      <c r="B157" s="103"/>
      <c r="C157" s="172"/>
      <c r="D157" s="617" t="s">
        <v>427</v>
      </c>
      <c r="E157" s="618"/>
      <c r="F157" s="618"/>
      <c r="G157" s="618"/>
      <c r="H157" s="618"/>
      <c r="I157" s="619"/>
      <c r="J157" s="418">
        <f>Kostenverzamelstaat!I76</f>
        <v>0</v>
      </c>
      <c r="K157" s="418">
        <f>'Specifieke informatie C'!G$45</f>
        <v>0</v>
      </c>
      <c r="L157" s="419">
        <f t="shared" si="2"/>
        <v>0</v>
      </c>
      <c r="M157" s="172"/>
      <c r="N157" s="103"/>
      <c r="O157" s="106"/>
      <c r="P157" s="99"/>
      <c r="Q157" s="99"/>
      <c r="R157" s="99"/>
    </row>
    <row r="158" spans="1:18" s="84" customFormat="1" ht="18" customHeight="1" x14ac:dyDescent="0.2">
      <c r="B158" s="103"/>
      <c r="C158" s="172"/>
      <c r="D158" s="617" t="s">
        <v>21</v>
      </c>
      <c r="E158" s="618"/>
      <c r="F158" s="618"/>
      <c r="G158" s="618"/>
      <c r="H158" s="618"/>
      <c r="I158" s="619"/>
      <c r="J158" s="418">
        <f>Kostenverzamelstaat!I77</f>
        <v>0</v>
      </c>
      <c r="K158" s="418">
        <f>'Specifieke informatie C'!G$61</f>
        <v>0</v>
      </c>
      <c r="L158" s="419">
        <f t="shared" si="2"/>
        <v>0</v>
      </c>
      <c r="M158" s="172"/>
      <c r="N158" s="103"/>
      <c r="O158" s="106"/>
      <c r="P158" s="99"/>
      <c r="Q158" s="99"/>
      <c r="R158" s="99"/>
    </row>
    <row r="159" spans="1:18" s="84" customFormat="1" ht="18" customHeight="1" x14ac:dyDescent="0.2">
      <c r="B159" s="103"/>
      <c r="C159" s="172"/>
      <c r="D159" s="608" t="s">
        <v>22</v>
      </c>
      <c r="E159" s="609"/>
      <c r="F159" s="609"/>
      <c r="G159" s="609"/>
      <c r="H159" s="609"/>
      <c r="I159" s="610"/>
      <c r="J159" s="420">
        <f>Kostenverzamelstaat!I78</f>
        <v>0</v>
      </c>
      <c r="K159" s="420">
        <f>'Specifieke informatie C'!G$70</f>
        <v>0</v>
      </c>
      <c r="L159" s="421">
        <f t="shared" si="2"/>
        <v>0</v>
      </c>
      <c r="M159" s="172"/>
      <c r="N159" s="103"/>
      <c r="O159" s="106"/>
      <c r="P159" s="99"/>
      <c r="Q159" s="99"/>
      <c r="R159" s="99"/>
    </row>
    <row r="160" spans="1:18" s="84" customFormat="1" ht="18" customHeight="1" x14ac:dyDescent="0.2">
      <c r="B160" s="103"/>
      <c r="C160" s="172"/>
      <c r="D160" s="175"/>
      <c r="E160" s="185"/>
      <c r="F160" s="185"/>
      <c r="G160" s="185"/>
      <c r="H160" s="185"/>
      <c r="I160" s="185"/>
      <c r="J160" s="78"/>
      <c r="K160" s="78"/>
      <c r="L160" s="78"/>
      <c r="M160" s="172"/>
      <c r="N160" s="103"/>
      <c r="O160" s="106"/>
      <c r="P160" s="99"/>
      <c r="Q160" s="99"/>
      <c r="R160" s="99"/>
    </row>
    <row r="161" spans="1:18" s="84" customFormat="1" ht="24" customHeight="1" x14ac:dyDescent="0.2">
      <c r="B161" s="103"/>
      <c r="C161" s="173"/>
      <c r="D161" s="611" t="s">
        <v>1569</v>
      </c>
      <c r="E161" s="612"/>
      <c r="F161" s="612"/>
      <c r="G161" s="612"/>
      <c r="H161" s="612"/>
      <c r="I161" s="613"/>
      <c r="J161" s="653" t="s">
        <v>345</v>
      </c>
      <c r="K161" s="653" t="s">
        <v>346</v>
      </c>
      <c r="L161" s="651" t="s">
        <v>169</v>
      </c>
      <c r="M161" s="173"/>
      <c r="N161" s="103"/>
      <c r="O161" s="106"/>
      <c r="P161" s="99"/>
      <c r="Q161" s="99"/>
      <c r="R161" s="99"/>
    </row>
    <row r="162" spans="1:18" s="84" customFormat="1" ht="24" customHeight="1" x14ac:dyDescent="0.2">
      <c r="B162" s="103"/>
      <c r="C162" s="173"/>
      <c r="D162" s="614"/>
      <c r="E162" s="615"/>
      <c r="F162" s="615"/>
      <c r="G162" s="615"/>
      <c r="H162" s="615"/>
      <c r="I162" s="616"/>
      <c r="J162" s="654"/>
      <c r="K162" s="654"/>
      <c r="L162" s="652"/>
      <c r="M162" s="173"/>
      <c r="N162" s="103"/>
      <c r="O162" s="106"/>
      <c r="P162" s="99"/>
      <c r="Q162" s="99"/>
      <c r="R162" s="99"/>
    </row>
    <row r="163" spans="1:18" s="84" customFormat="1" ht="18" customHeight="1" x14ac:dyDescent="0.2">
      <c r="B163" s="103"/>
      <c r="C163" s="173"/>
      <c r="D163" s="617" t="s">
        <v>254</v>
      </c>
      <c r="E163" s="618"/>
      <c r="F163" s="618"/>
      <c r="G163" s="618"/>
      <c r="H163" s="618"/>
      <c r="I163" s="619"/>
      <c r="J163" s="418">
        <f>Kostenverzamelstaat!K73</f>
        <v>0</v>
      </c>
      <c r="K163" s="418">
        <f>'Specifieke informatie C'!I$18</f>
        <v>0</v>
      </c>
      <c r="L163" s="419">
        <f>J163-K163</f>
        <v>0</v>
      </c>
      <c r="M163" s="173"/>
      <c r="N163" s="103"/>
      <c r="O163" s="106"/>
      <c r="P163" s="99"/>
      <c r="Q163" s="99"/>
      <c r="R163" s="99"/>
    </row>
    <row r="164" spans="1:18" s="84" customFormat="1" ht="18" customHeight="1" x14ac:dyDescent="0.2">
      <c r="B164" s="103"/>
      <c r="C164" s="173"/>
      <c r="D164" s="617" t="s">
        <v>48</v>
      </c>
      <c r="E164" s="618"/>
      <c r="F164" s="618"/>
      <c r="G164" s="618"/>
      <c r="H164" s="618"/>
      <c r="I164" s="619"/>
      <c r="J164" s="418">
        <f>Kostenverzamelstaat!K74</f>
        <v>0</v>
      </c>
      <c r="K164" s="418">
        <f>'Specifieke informatie C'!I$27</f>
        <v>0</v>
      </c>
      <c r="L164" s="419">
        <f t="shared" ref="L164:L168" si="3">J164-K164</f>
        <v>0</v>
      </c>
      <c r="M164" s="173"/>
      <c r="N164" s="103"/>
      <c r="O164" s="106"/>
      <c r="P164" s="99"/>
      <c r="Q164" s="99"/>
      <c r="R164" s="99"/>
    </row>
    <row r="165" spans="1:18" s="84" customFormat="1" ht="18" customHeight="1" x14ac:dyDescent="0.2">
      <c r="B165" s="103"/>
      <c r="C165" s="172"/>
      <c r="D165" s="617" t="s">
        <v>426</v>
      </c>
      <c r="E165" s="618"/>
      <c r="F165" s="618"/>
      <c r="G165" s="618"/>
      <c r="H165" s="618"/>
      <c r="I165" s="619"/>
      <c r="J165" s="418">
        <f>Kostenverzamelstaat!K75</f>
        <v>0</v>
      </c>
      <c r="K165" s="418">
        <f>'Specifieke informatie C'!I$36</f>
        <v>0</v>
      </c>
      <c r="L165" s="419">
        <f t="shared" si="3"/>
        <v>0</v>
      </c>
      <c r="M165" s="172"/>
      <c r="N165" s="103"/>
      <c r="O165" s="106"/>
      <c r="P165" s="99"/>
      <c r="Q165" s="99"/>
      <c r="R165" s="99"/>
    </row>
    <row r="166" spans="1:18" s="84" customFormat="1" ht="18" customHeight="1" x14ac:dyDescent="0.2">
      <c r="B166" s="103"/>
      <c r="C166" s="172"/>
      <c r="D166" s="617" t="s">
        <v>427</v>
      </c>
      <c r="E166" s="618"/>
      <c r="F166" s="618"/>
      <c r="G166" s="618"/>
      <c r="H166" s="618"/>
      <c r="I166" s="619"/>
      <c r="J166" s="418">
        <f>Kostenverzamelstaat!K76</f>
        <v>0</v>
      </c>
      <c r="K166" s="418">
        <f>'Specifieke informatie C'!I$45</f>
        <v>0</v>
      </c>
      <c r="L166" s="419">
        <f t="shared" si="3"/>
        <v>0</v>
      </c>
      <c r="M166" s="172"/>
      <c r="N166" s="103"/>
      <c r="O166" s="106"/>
      <c r="P166" s="99"/>
      <c r="Q166" s="99"/>
      <c r="R166" s="99"/>
    </row>
    <row r="167" spans="1:18" ht="18" customHeight="1" x14ac:dyDescent="0.2">
      <c r="A167" s="84"/>
      <c r="B167" s="103"/>
      <c r="C167" s="173"/>
      <c r="D167" s="617" t="s">
        <v>21</v>
      </c>
      <c r="E167" s="618"/>
      <c r="F167" s="618"/>
      <c r="G167" s="618"/>
      <c r="H167" s="618"/>
      <c r="I167" s="619"/>
      <c r="J167" s="418">
        <f>Kostenverzamelstaat!K77</f>
        <v>0</v>
      </c>
      <c r="K167" s="418">
        <f>'Specifieke informatie C'!I$61</f>
        <v>0</v>
      </c>
      <c r="L167" s="419">
        <f t="shared" si="3"/>
        <v>0</v>
      </c>
      <c r="M167" s="173"/>
      <c r="N167" s="103"/>
      <c r="O167" s="106"/>
    </row>
    <row r="168" spans="1:18" ht="18" customHeight="1" x14ac:dyDescent="0.2">
      <c r="A168" s="84"/>
      <c r="B168" s="103"/>
      <c r="C168" s="173"/>
      <c r="D168" s="608" t="s">
        <v>22</v>
      </c>
      <c r="E168" s="609"/>
      <c r="F168" s="609"/>
      <c r="G168" s="609"/>
      <c r="H168" s="609"/>
      <c r="I168" s="610"/>
      <c r="J168" s="420">
        <f>Kostenverzamelstaat!K78</f>
        <v>0</v>
      </c>
      <c r="K168" s="420">
        <f>'Specifieke informatie C'!I$70</f>
        <v>0</v>
      </c>
      <c r="L168" s="421">
        <f t="shared" si="3"/>
        <v>0</v>
      </c>
      <c r="M168" s="173"/>
      <c r="N168" s="103"/>
      <c r="O168" s="106"/>
    </row>
    <row r="169" spans="1:18" s="84" customFormat="1" ht="18" customHeight="1" x14ac:dyDescent="0.2">
      <c r="B169" s="103"/>
      <c r="C169" s="172"/>
      <c r="D169" s="175"/>
      <c r="E169" s="185"/>
      <c r="F169" s="185"/>
      <c r="G169" s="185"/>
      <c r="H169" s="185"/>
      <c r="I169" s="185"/>
      <c r="J169" s="78"/>
      <c r="K169" s="78"/>
      <c r="L169" s="78"/>
      <c r="M169" s="172"/>
      <c r="N169" s="103"/>
      <c r="O169" s="106"/>
      <c r="P169" s="99"/>
      <c r="Q169" s="99"/>
      <c r="R169" s="99"/>
    </row>
    <row r="170" spans="1:18" s="84" customFormat="1" ht="18" customHeight="1" x14ac:dyDescent="0.2">
      <c r="B170" s="103"/>
      <c r="C170" s="172"/>
      <c r="D170" s="184">
        <f ca="1">NOW()</f>
        <v>44907.637321527778</v>
      </c>
      <c r="E170" s="172"/>
      <c r="F170" s="172"/>
      <c r="G170" s="172"/>
      <c r="H170" s="172"/>
      <c r="I170" s="172"/>
      <c r="J170" s="172"/>
      <c r="K170" s="172"/>
      <c r="L170" s="182" t="str">
        <f>CONCATENATE("Controleoverzicht ",LOWER(A142))</f>
        <v>Controleoverzicht pagina 3</v>
      </c>
      <c r="M170" s="172"/>
      <c r="N170" s="103"/>
      <c r="O170" s="106"/>
      <c r="P170" s="99"/>
      <c r="Q170" s="99"/>
      <c r="R170" s="99"/>
    </row>
    <row r="171" spans="1:18" s="84" customFormat="1" ht="12.75" customHeight="1" x14ac:dyDescent="0.2">
      <c r="A171" s="171"/>
      <c r="B171" s="103"/>
      <c r="C171" s="103"/>
      <c r="D171" s="103"/>
      <c r="E171" s="103"/>
      <c r="F171" s="103"/>
      <c r="G171" s="103"/>
      <c r="H171" s="103"/>
      <c r="I171" s="103"/>
      <c r="J171" s="103"/>
      <c r="K171" s="103"/>
      <c r="L171" s="103"/>
      <c r="M171" s="103"/>
      <c r="N171" s="103"/>
      <c r="O171" s="106"/>
    </row>
    <row r="172" spans="1:18" ht="18" customHeight="1" x14ac:dyDescent="0.2">
      <c r="A172" s="104" t="s">
        <v>139</v>
      </c>
      <c r="B172" s="103"/>
      <c r="C172" s="172"/>
      <c r="D172" s="173" t="str">
        <f>CONCATENATE("KWARTAALSTAAT ZVW ", jaar_id," ",kwartaal_id,"E KWARTAAL")</f>
        <v>KWARTAALSTAAT ZVW 2022 4E KWARTAAL</v>
      </c>
      <c r="E172" s="172"/>
      <c r="F172" s="172"/>
      <c r="G172" s="172"/>
      <c r="H172" s="172"/>
      <c r="I172" s="172"/>
      <c r="J172" s="172"/>
      <c r="K172" s="172"/>
      <c r="L172" s="172"/>
      <c r="M172" s="172"/>
      <c r="N172" s="103"/>
    </row>
    <row r="173" spans="1:18" ht="18" customHeight="1" x14ac:dyDescent="0.2">
      <c r="A173" s="84"/>
      <c r="B173" s="103"/>
      <c r="C173" s="173"/>
      <c r="D173" s="173" t="s">
        <v>212</v>
      </c>
      <c r="E173" s="174"/>
      <c r="F173" s="174"/>
      <c r="G173" s="173"/>
      <c r="H173" s="173"/>
      <c r="I173" s="173"/>
      <c r="J173" s="173"/>
      <c r="K173" s="172"/>
      <c r="L173" s="172"/>
      <c r="M173" s="173"/>
      <c r="N173" s="103"/>
    </row>
    <row r="174" spans="1:18" ht="18" customHeight="1" x14ac:dyDescent="0.2">
      <c r="A174" s="95"/>
      <c r="B174" s="103"/>
      <c r="C174" s="40"/>
      <c r="D174" s="41" t="str">
        <f>IF(naw_uzovi_zorgverzekeraar&lt;&gt;"0000",CONCATENATE(UPPER(naw_naam_zorgverzekeraar),", ",UPPER(naw_plaats_zorgverzekeraar)),"")</f>
        <v/>
      </c>
      <c r="E174" s="41"/>
      <c r="F174" s="41"/>
      <c r="G174" s="41"/>
      <c r="H174" s="41"/>
      <c r="I174" s="41"/>
      <c r="J174" s="41"/>
      <c r="K174" s="41"/>
      <c r="L174" s="42" t="str">
        <f>CONCATENATE("UZOVI: ",naw_uzovi_zorgverzekeraar)</f>
        <v>UZOVI: 0000</v>
      </c>
      <c r="M174" s="41"/>
      <c r="N174" s="103"/>
    </row>
    <row r="175" spans="1:18" ht="18" customHeight="1" x14ac:dyDescent="0.2">
      <c r="A175" s="95"/>
      <c r="B175" s="103"/>
      <c r="C175" s="40"/>
      <c r="D175" s="43"/>
      <c r="E175" s="41"/>
      <c r="F175" s="41"/>
      <c r="G175" s="41"/>
      <c r="H175" s="41"/>
      <c r="I175" s="41"/>
      <c r="J175" s="41"/>
      <c r="K175" s="41"/>
      <c r="L175" s="41"/>
      <c r="M175" s="41"/>
      <c r="N175" s="103"/>
    </row>
    <row r="176" spans="1:18" ht="18" customHeight="1" x14ac:dyDescent="0.2">
      <c r="A176" s="95"/>
      <c r="B176" s="103"/>
      <c r="C176" s="40"/>
      <c r="D176" s="43"/>
      <c r="E176" s="41"/>
      <c r="F176" s="41"/>
      <c r="G176" s="41"/>
      <c r="H176" s="41"/>
      <c r="I176" s="41"/>
      <c r="J176" s="41"/>
      <c r="K176" s="41"/>
      <c r="L176" s="41"/>
      <c r="M176" s="41"/>
      <c r="N176" s="103"/>
    </row>
    <row r="177" spans="1:18" ht="18" customHeight="1" x14ac:dyDescent="0.2">
      <c r="A177" s="95"/>
      <c r="B177" s="103"/>
      <c r="C177" s="40"/>
      <c r="D177" s="175" t="s">
        <v>285</v>
      </c>
      <c r="E177" s="41"/>
      <c r="F177" s="41"/>
      <c r="G177" s="41"/>
      <c r="H177" s="41"/>
      <c r="I177" s="41"/>
      <c r="J177" s="41"/>
      <c r="K177" s="41"/>
      <c r="L177" s="41"/>
      <c r="M177" s="41"/>
      <c r="N177" s="103"/>
    </row>
    <row r="178" spans="1:18" s="84" customFormat="1" ht="24" customHeight="1" x14ac:dyDescent="0.2">
      <c r="B178" s="103"/>
      <c r="C178" s="173"/>
      <c r="D178" s="611" t="s">
        <v>2564</v>
      </c>
      <c r="E178" s="612"/>
      <c r="F178" s="612"/>
      <c r="G178" s="612"/>
      <c r="H178" s="612"/>
      <c r="I178" s="613"/>
      <c r="J178" s="653" t="s">
        <v>345</v>
      </c>
      <c r="K178" s="653" t="s">
        <v>346</v>
      </c>
      <c r="L178" s="651" t="s">
        <v>169</v>
      </c>
      <c r="M178" s="173"/>
      <c r="N178" s="103"/>
      <c r="O178" s="106"/>
      <c r="P178" s="99"/>
      <c r="Q178" s="99"/>
      <c r="R178" s="99"/>
    </row>
    <row r="179" spans="1:18" s="84" customFormat="1" ht="24" customHeight="1" x14ac:dyDescent="0.2">
      <c r="B179" s="103"/>
      <c r="C179" s="173"/>
      <c r="D179" s="614"/>
      <c r="E179" s="615"/>
      <c r="F179" s="615"/>
      <c r="G179" s="615"/>
      <c r="H179" s="615"/>
      <c r="I179" s="616"/>
      <c r="J179" s="654"/>
      <c r="K179" s="654"/>
      <c r="L179" s="652"/>
      <c r="M179" s="173"/>
      <c r="N179" s="103"/>
      <c r="O179" s="106"/>
      <c r="P179" s="99"/>
      <c r="Q179" s="99"/>
      <c r="R179" s="99"/>
    </row>
    <row r="180" spans="1:18" s="84" customFormat="1" ht="18" customHeight="1" x14ac:dyDescent="0.2">
      <c r="B180" s="103"/>
      <c r="C180" s="173"/>
      <c r="D180" s="617" t="s">
        <v>254</v>
      </c>
      <c r="E180" s="618"/>
      <c r="F180" s="618"/>
      <c r="G180" s="618"/>
      <c r="H180" s="618"/>
      <c r="I180" s="619"/>
      <c r="J180" s="418">
        <f>Kostenverzamelstaat!M73</f>
        <v>0</v>
      </c>
      <c r="K180" s="418">
        <f>'Specifieke informatie C'!M$18</f>
        <v>0</v>
      </c>
      <c r="L180" s="419">
        <f>J180-K180</f>
        <v>0</v>
      </c>
      <c r="M180" s="173"/>
      <c r="N180" s="103"/>
      <c r="O180" s="106"/>
      <c r="P180" s="99"/>
      <c r="Q180" s="99"/>
      <c r="R180" s="99"/>
    </row>
    <row r="181" spans="1:18" s="84" customFormat="1" ht="18" customHeight="1" x14ac:dyDescent="0.2">
      <c r="B181" s="103"/>
      <c r="C181" s="173"/>
      <c r="D181" s="617" t="s">
        <v>48</v>
      </c>
      <c r="E181" s="618"/>
      <c r="F181" s="618"/>
      <c r="G181" s="618"/>
      <c r="H181" s="618"/>
      <c r="I181" s="619"/>
      <c r="J181" s="418">
        <f>Kostenverzamelstaat!M74</f>
        <v>0</v>
      </c>
      <c r="K181" s="418">
        <f>'Specifieke informatie C'!M$27</f>
        <v>0</v>
      </c>
      <c r="L181" s="419">
        <f t="shared" ref="L181:L185" si="4">J181-K181</f>
        <v>0</v>
      </c>
      <c r="M181" s="173"/>
      <c r="N181" s="103"/>
      <c r="O181" s="106"/>
      <c r="P181" s="99"/>
      <c r="Q181" s="99"/>
      <c r="R181" s="99"/>
    </row>
    <row r="182" spans="1:18" s="84" customFormat="1" ht="18" customHeight="1" x14ac:dyDescent="0.2">
      <c r="B182" s="103"/>
      <c r="C182" s="173"/>
      <c r="D182" s="617" t="s">
        <v>426</v>
      </c>
      <c r="E182" s="618"/>
      <c r="F182" s="618"/>
      <c r="G182" s="618"/>
      <c r="H182" s="618"/>
      <c r="I182" s="619"/>
      <c r="J182" s="418">
        <f>Kostenverzamelstaat!M75</f>
        <v>0</v>
      </c>
      <c r="K182" s="418">
        <f>'Specifieke informatie C'!M$36</f>
        <v>0</v>
      </c>
      <c r="L182" s="419">
        <f t="shared" si="4"/>
        <v>0</v>
      </c>
      <c r="M182" s="173"/>
      <c r="N182" s="103"/>
      <c r="O182" s="106"/>
      <c r="P182" s="99"/>
      <c r="Q182" s="99"/>
      <c r="R182" s="99"/>
    </row>
    <row r="183" spans="1:18" s="84" customFormat="1" ht="18" customHeight="1" x14ac:dyDescent="0.2">
      <c r="B183" s="103"/>
      <c r="C183" s="173"/>
      <c r="D183" s="617" t="s">
        <v>427</v>
      </c>
      <c r="E183" s="618"/>
      <c r="F183" s="618"/>
      <c r="G183" s="618"/>
      <c r="H183" s="618"/>
      <c r="I183" s="619"/>
      <c r="J183" s="418">
        <f>Kostenverzamelstaat!M76</f>
        <v>0</v>
      </c>
      <c r="K183" s="418">
        <f>'Specifieke informatie C'!M$45</f>
        <v>0</v>
      </c>
      <c r="L183" s="419">
        <f t="shared" si="4"/>
        <v>0</v>
      </c>
      <c r="M183" s="173"/>
      <c r="N183" s="103"/>
      <c r="O183" s="106"/>
      <c r="P183" s="99"/>
      <c r="Q183" s="99"/>
      <c r="R183" s="99"/>
    </row>
    <row r="184" spans="1:18" ht="18" customHeight="1" x14ac:dyDescent="0.2">
      <c r="A184" s="84"/>
      <c r="B184" s="103"/>
      <c r="C184" s="173"/>
      <c r="D184" s="617" t="s">
        <v>21</v>
      </c>
      <c r="E184" s="618"/>
      <c r="F184" s="618"/>
      <c r="G184" s="618"/>
      <c r="H184" s="618"/>
      <c r="I184" s="619"/>
      <c r="J184" s="418">
        <f>Kostenverzamelstaat!M77</f>
        <v>0</v>
      </c>
      <c r="K184" s="418">
        <f>'Specifieke informatie C'!M$61</f>
        <v>0</v>
      </c>
      <c r="L184" s="419">
        <f t="shared" si="4"/>
        <v>0</v>
      </c>
      <c r="M184" s="173"/>
      <c r="N184" s="103"/>
      <c r="O184" s="106"/>
    </row>
    <row r="185" spans="1:18" ht="18" customHeight="1" x14ac:dyDescent="0.2">
      <c r="A185" s="84"/>
      <c r="B185" s="103"/>
      <c r="C185" s="173"/>
      <c r="D185" s="608" t="s">
        <v>22</v>
      </c>
      <c r="E185" s="609"/>
      <c r="F185" s="609"/>
      <c r="G185" s="609"/>
      <c r="H185" s="609"/>
      <c r="I185" s="610"/>
      <c r="J185" s="420">
        <f>Kostenverzamelstaat!M78</f>
        <v>0</v>
      </c>
      <c r="K185" s="420">
        <f>'Specifieke informatie C'!M$70</f>
        <v>0</v>
      </c>
      <c r="L185" s="421">
        <f t="shared" si="4"/>
        <v>0</v>
      </c>
      <c r="M185" s="173"/>
      <c r="N185" s="103"/>
      <c r="O185" s="106"/>
    </row>
    <row r="186" spans="1:18" ht="18" customHeight="1" x14ac:dyDescent="0.2">
      <c r="A186" s="84"/>
      <c r="B186" s="103"/>
      <c r="C186" s="173"/>
      <c r="D186" s="175"/>
      <c r="E186" s="183"/>
      <c r="F186" s="173"/>
      <c r="G186" s="173"/>
      <c r="H186" s="173"/>
      <c r="I186" s="173"/>
      <c r="J186" s="41"/>
      <c r="K186" s="41"/>
      <c r="L186" s="41"/>
      <c r="M186" s="173"/>
      <c r="N186" s="103"/>
    </row>
    <row r="187" spans="1:18" ht="24" customHeight="1" x14ac:dyDescent="0.2">
      <c r="A187" s="84"/>
      <c r="B187" s="103"/>
      <c r="C187" s="172"/>
      <c r="D187" s="611" t="s">
        <v>2565</v>
      </c>
      <c r="E187" s="612"/>
      <c r="F187" s="612"/>
      <c r="G187" s="612"/>
      <c r="H187" s="612"/>
      <c r="I187" s="613"/>
      <c r="J187" s="653" t="s">
        <v>345</v>
      </c>
      <c r="K187" s="653" t="s">
        <v>346</v>
      </c>
      <c r="L187" s="651" t="s">
        <v>169</v>
      </c>
      <c r="M187" s="172"/>
      <c r="N187" s="103"/>
    </row>
    <row r="188" spans="1:18" ht="24" customHeight="1" x14ac:dyDescent="0.2">
      <c r="A188" s="84"/>
      <c r="B188" s="103"/>
      <c r="C188" s="172"/>
      <c r="D188" s="614"/>
      <c r="E188" s="615"/>
      <c r="F188" s="615"/>
      <c r="G188" s="615"/>
      <c r="H188" s="615"/>
      <c r="I188" s="616"/>
      <c r="J188" s="654"/>
      <c r="K188" s="654"/>
      <c r="L188" s="652"/>
      <c r="M188" s="172"/>
      <c r="N188" s="103"/>
    </row>
    <row r="189" spans="1:18" ht="18" customHeight="1" x14ac:dyDescent="0.2">
      <c r="A189" s="84"/>
      <c r="B189" s="103"/>
      <c r="C189" s="172"/>
      <c r="D189" s="617" t="s">
        <v>254</v>
      </c>
      <c r="E189" s="618"/>
      <c r="F189" s="618"/>
      <c r="G189" s="618"/>
      <c r="H189" s="618"/>
      <c r="I189" s="619"/>
      <c r="J189" s="418">
        <f>Kostenverzamelstaat!N73</f>
        <v>0</v>
      </c>
      <c r="K189" s="418">
        <f>'Specifieke informatie C'!N$18</f>
        <v>0</v>
      </c>
      <c r="L189" s="419">
        <f>J189-K189</f>
        <v>0</v>
      </c>
      <c r="M189" s="172"/>
      <c r="N189" s="103"/>
    </row>
    <row r="190" spans="1:18" ht="18" customHeight="1" x14ac:dyDescent="0.2">
      <c r="A190" s="84"/>
      <c r="B190" s="103"/>
      <c r="C190" s="172"/>
      <c r="D190" s="617" t="s">
        <v>48</v>
      </c>
      <c r="E190" s="618"/>
      <c r="F190" s="618"/>
      <c r="G190" s="618"/>
      <c r="H190" s="618"/>
      <c r="I190" s="619"/>
      <c r="J190" s="418">
        <f>Kostenverzamelstaat!N74</f>
        <v>0</v>
      </c>
      <c r="K190" s="418">
        <f>'Specifieke informatie C'!N$27</f>
        <v>0</v>
      </c>
      <c r="L190" s="419">
        <f t="shared" ref="L190:L194" si="5">J190-K190</f>
        <v>0</v>
      </c>
      <c r="M190" s="172"/>
      <c r="N190" s="103"/>
    </row>
    <row r="191" spans="1:18" ht="18" customHeight="1" x14ac:dyDescent="0.2">
      <c r="A191" s="84"/>
      <c r="B191" s="103"/>
      <c r="C191" s="172"/>
      <c r="D191" s="617" t="s">
        <v>426</v>
      </c>
      <c r="E191" s="618"/>
      <c r="F191" s="618"/>
      <c r="G191" s="618"/>
      <c r="H191" s="618"/>
      <c r="I191" s="619"/>
      <c r="J191" s="418">
        <f>Kostenverzamelstaat!N75</f>
        <v>0</v>
      </c>
      <c r="K191" s="418">
        <f>'Specifieke informatie C'!N$36</f>
        <v>0</v>
      </c>
      <c r="L191" s="419">
        <f t="shared" si="5"/>
        <v>0</v>
      </c>
      <c r="M191" s="172"/>
      <c r="N191" s="103"/>
    </row>
    <row r="192" spans="1:18" ht="18" customHeight="1" x14ac:dyDescent="0.2">
      <c r="A192" s="84"/>
      <c r="B192" s="103"/>
      <c r="C192" s="172"/>
      <c r="D192" s="617" t="s">
        <v>427</v>
      </c>
      <c r="E192" s="618"/>
      <c r="F192" s="618"/>
      <c r="G192" s="618"/>
      <c r="H192" s="618"/>
      <c r="I192" s="619"/>
      <c r="J192" s="418">
        <f>Kostenverzamelstaat!N76</f>
        <v>0</v>
      </c>
      <c r="K192" s="418">
        <f>'Specifieke informatie C'!N$45</f>
        <v>0</v>
      </c>
      <c r="L192" s="419">
        <f t="shared" si="5"/>
        <v>0</v>
      </c>
      <c r="M192" s="172"/>
      <c r="N192" s="103"/>
    </row>
    <row r="193" spans="1:15" ht="18" customHeight="1" x14ac:dyDescent="0.2">
      <c r="A193" s="84"/>
      <c r="B193" s="103"/>
      <c r="C193" s="172"/>
      <c r="D193" s="617" t="s">
        <v>21</v>
      </c>
      <c r="E193" s="618"/>
      <c r="F193" s="618"/>
      <c r="G193" s="618"/>
      <c r="H193" s="618"/>
      <c r="I193" s="619"/>
      <c r="J193" s="418">
        <f>Kostenverzamelstaat!N77</f>
        <v>0</v>
      </c>
      <c r="K193" s="418">
        <f>'Specifieke informatie C'!N$61</f>
        <v>0</v>
      </c>
      <c r="L193" s="419">
        <f t="shared" si="5"/>
        <v>0</v>
      </c>
      <c r="M193" s="172"/>
      <c r="N193" s="103"/>
    </row>
    <row r="194" spans="1:15" ht="18" customHeight="1" x14ac:dyDescent="0.2">
      <c r="A194" s="84"/>
      <c r="B194" s="103"/>
      <c r="C194" s="173"/>
      <c r="D194" s="608" t="s">
        <v>22</v>
      </c>
      <c r="E194" s="609"/>
      <c r="F194" s="609"/>
      <c r="G194" s="609"/>
      <c r="H194" s="609"/>
      <c r="I194" s="610"/>
      <c r="J194" s="420">
        <f>Kostenverzamelstaat!N78</f>
        <v>0</v>
      </c>
      <c r="K194" s="420">
        <f>'Specifieke informatie C'!N$70</f>
        <v>0</v>
      </c>
      <c r="L194" s="421">
        <f t="shared" si="5"/>
        <v>0</v>
      </c>
      <c r="M194" s="173"/>
      <c r="N194" s="103"/>
      <c r="O194" s="106"/>
    </row>
    <row r="195" spans="1:15" ht="18" customHeight="1" x14ac:dyDescent="0.2">
      <c r="A195" s="84"/>
      <c r="B195" s="103"/>
      <c r="C195" s="172"/>
      <c r="D195" s="175"/>
      <c r="E195" s="185"/>
      <c r="F195" s="185"/>
      <c r="G195" s="185"/>
      <c r="H195" s="185"/>
      <c r="I195" s="185"/>
      <c r="J195" s="78"/>
      <c r="K195" s="78"/>
      <c r="L195" s="78"/>
      <c r="M195" s="172"/>
      <c r="N195" s="103"/>
    </row>
    <row r="196" spans="1:15" ht="18" customHeight="1" x14ac:dyDescent="0.2">
      <c r="A196" s="95"/>
      <c r="B196" s="103"/>
      <c r="C196" s="40"/>
      <c r="D196" s="666" t="s">
        <v>347</v>
      </c>
      <c r="E196" s="667"/>
      <c r="F196" s="667"/>
      <c r="G196" s="667"/>
      <c r="H196" s="667"/>
      <c r="I196" s="667"/>
      <c r="J196" s="668"/>
      <c r="K196" s="669"/>
      <c r="L196" s="418">
        <f>Kostenverzamelstaat!I18</f>
        <v>0</v>
      </c>
      <c r="M196" s="41"/>
      <c r="N196" s="103"/>
    </row>
    <row r="197" spans="1:15" ht="18" customHeight="1" x14ac:dyDescent="0.2">
      <c r="A197" s="95"/>
      <c r="B197" s="103"/>
      <c r="C197" s="40"/>
      <c r="D197" s="666" t="s">
        <v>348</v>
      </c>
      <c r="E197" s="667"/>
      <c r="F197" s="667"/>
      <c r="G197" s="667"/>
      <c r="H197" s="667"/>
      <c r="I197" s="667"/>
      <c r="J197" s="668"/>
      <c r="K197" s="669"/>
      <c r="L197" s="418">
        <f>IF(L196&lt;&gt;0,(L196/K12),0)</f>
        <v>0</v>
      </c>
      <c r="M197" s="41"/>
      <c r="N197" s="103"/>
    </row>
    <row r="198" spans="1:15" ht="18" customHeight="1" x14ac:dyDescent="0.2">
      <c r="A198" s="95"/>
      <c r="B198" s="103"/>
      <c r="C198" s="40"/>
      <c r="D198" s="670" t="str">
        <f>IF(OR(L197&gt;kwartaal_id*112),"Attentiebericht: Kosten per verzekerde liggen buiten het verwachte bereik. Controleer de kostenverzamelstaat!","")</f>
        <v/>
      </c>
      <c r="E198" s="568"/>
      <c r="F198" s="568"/>
      <c r="G198" s="568"/>
      <c r="H198" s="568"/>
      <c r="I198" s="568"/>
      <c r="J198" s="568"/>
      <c r="K198" s="568"/>
      <c r="L198" s="671"/>
      <c r="M198" s="41"/>
      <c r="N198" s="103"/>
    </row>
    <row r="199" spans="1:15" ht="18" customHeight="1" x14ac:dyDescent="0.2">
      <c r="A199" s="95"/>
      <c r="B199" s="103"/>
      <c r="C199" s="40"/>
      <c r="D199" s="40"/>
      <c r="E199" s="40"/>
      <c r="F199" s="40"/>
      <c r="G199" s="40"/>
      <c r="H199" s="40"/>
      <c r="I199" s="40"/>
      <c r="J199" s="40"/>
      <c r="K199" s="40"/>
      <c r="L199" s="40"/>
      <c r="M199" s="41"/>
      <c r="N199" s="103"/>
    </row>
    <row r="200" spans="1:15" ht="18" customHeight="1" x14ac:dyDescent="0.2">
      <c r="A200" s="95"/>
      <c r="B200" s="103"/>
      <c r="C200" s="40"/>
      <c r="D200" s="175" t="s">
        <v>376</v>
      </c>
      <c r="E200" s="40"/>
      <c r="F200" s="40"/>
      <c r="G200" s="40"/>
      <c r="H200" s="40"/>
      <c r="I200" s="40"/>
      <c r="J200" s="40"/>
      <c r="K200" s="40"/>
      <c r="L200" s="40"/>
      <c r="M200" s="41"/>
      <c r="N200" s="103"/>
    </row>
    <row r="201" spans="1:15" ht="24" customHeight="1" x14ac:dyDescent="0.2">
      <c r="A201" s="95"/>
      <c r="B201" s="103"/>
      <c r="C201" s="40"/>
      <c r="D201" s="611" t="s">
        <v>2566</v>
      </c>
      <c r="E201" s="612"/>
      <c r="F201" s="612"/>
      <c r="G201" s="612"/>
      <c r="H201" s="612"/>
      <c r="I201" s="613"/>
      <c r="J201" s="653" t="s">
        <v>345</v>
      </c>
      <c r="K201" s="653" t="s">
        <v>383</v>
      </c>
      <c r="L201" s="651" t="s">
        <v>169</v>
      </c>
      <c r="M201" s="41"/>
      <c r="N201" s="103"/>
    </row>
    <row r="202" spans="1:15" ht="24" customHeight="1" x14ac:dyDescent="0.2">
      <c r="A202" s="95"/>
      <c r="B202" s="103"/>
      <c r="C202" s="40"/>
      <c r="D202" s="614"/>
      <c r="E202" s="615"/>
      <c r="F202" s="615"/>
      <c r="G202" s="615"/>
      <c r="H202" s="615"/>
      <c r="I202" s="616"/>
      <c r="J202" s="654"/>
      <c r="K202" s="654"/>
      <c r="L202" s="652"/>
      <c r="M202" s="41"/>
      <c r="N202" s="103"/>
    </row>
    <row r="203" spans="1:15" ht="18" customHeight="1" x14ac:dyDescent="0.2">
      <c r="A203" s="95"/>
      <c r="B203" s="103"/>
      <c r="C203" s="40"/>
      <c r="D203" s="617" t="s">
        <v>377</v>
      </c>
      <c r="E203" s="618"/>
      <c r="F203" s="618"/>
      <c r="G203" s="618"/>
      <c r="H203" s="618"/>
      <c r="I203" s="619"/>
      <c r="J203" s="418">
        <f>Kostenverzamelstaat!I84</f>
        <v>0</v>
      </c>
      <c r="K203" s="418">
        <f>Contractinformatie!K44</f>
        <v>0</v>
      </c>
      <c r="L203" s="419">
        <f>J203-K203</f>
        <v>0</v>
      </c>
      <c r="M203" s="41"/>
      <c r="N203" s="103"/>
    </row>
    <row r="204" spans="1:15" ht="36" customHeight="1" x14ac:dyDescent="0.2">
      <c r="A204" s="95"/>
      <c r="B204" s="103"/>
      <c r="C204" s="40"/>
      <c r="D204" s="617" t="s">
        <v>1083</v>
      </c>
      <c r="E204" s="618"/>
      <c r="F204" s="618"/>
      <c r="G204" s="618"/>
      <c r="H204" s="618"/>
      <c r="I204" s="619"/>
      <c r="J204" s="418">
        <f>Kostenverzamelstaat!I152</f>
        <v>0</v>
      </c>
      <c r="K204" s="418">
        <f>Contractinformatie!K97</f>
        <v>0</v>
      </c>
      <c r="L204" s="419">
        <f t="shared" ref="L204:L205" si="6">J204-K204</f>
        <v>0</v>
      </c>
      <c r="M204" s="41"/>
      <c r="N204" s="103"/>
    </row>
    <row r="205" spans="1:15" ht="18" customHeight="1" x14ac:dyDescent="0.2">
      <c r="A205" s="95"/>
      <c r="B205" s="103"/>
      <c r="C205" s="40"/>
      <c r="D205" s="608" t="s">
        <v>378</v>
      </c>
      <c r="E205" s="609"/>
      <c r="F205" s="609"/>
      <c r="G205" s="609"/>
      <c r="H205" s="609"/>
      <c r="I205" s="610"/>
      <c r="J205" s="420">
        <f>Kostenverzamelstaat!I163</f>
        <v>0</v>
      </c>
      <c r="K205" s="420">
        <f>Contractinformatie!K77</f>
        <v>0</v>
      </c>
      <c r="L205" s="421">
        <f t="shared" si="6"/>
        <v>0</v>
      </c>
      <c r="M205" s="41"/>
      <c r="N205" s="103"/>
    </row>
    <row r="206" spans="1:15" ht="30" customHeight="1" x14ac:dyDescent="0.2">
      <c r="A206" s="84"/>
      <c r="B206" s="103"/>
      <c r="C206" s="172"/>
      <c r="D206" s="184">
        <f ca="1">NOW()</f>
        <v>44907.637321527778</v>
      </c>
      <c r="E206" s="172"/>
      <c r="F206" s="172"/>
      <c r="G206" s="172"/>
      <c r="H206" s="172"/>
      <c r="I206" s="172"/>
      <c r="J206" s="172"/>
      <c r="K206" s="172"/>
      <c r="L206" s="182" t="str">
        <f>CONCATENATE("Controleoverzicht ",LOWER(A172))</f>
        <v>Controleoverzicht pagina 4</v>
      </c>
      <c r="M206" s="172"/>
      <c r="N206" s="103"/>
    </row>
    <row r="207" spans="1:15" x14ac:dyDescent="0.2">
      <c r="A207" s="171"/>
      <c r="B207" s="103"/>
      <c r="C207" s="103"/>
      <c r="D207" s="103"/>
      <c r="E207" s="103"/>
      <c r="F207" s="103"/>
      <c r="G207" s="103"/>
      <c r="H207" s="103"/>
      <c r="I207" s="103"/>
      <c r="J207" s="103"/>
      <c r="K207" s="103"/>
      <c r="L207" s="103"/>
      <c r="M207" s="103"/>
      <c r="N207" s="103"/>
    </row>
  </sheetData>
  <sheetProtection algorithmName="SHA-512" hashValue="6Wa8Z1Kgx7wPcPZfnmJ09znBUvXKNsIR+ILjkm4QrLPVH39ayXCFzF99YodGfZJMbD9IgEd3gqhAv3Uwlos+nw==" saltValue="SFmltyu/8XXr7TNluXLpCA==" spinCount="100000" sheet="1" objects="1" scenarios="1"/>
  <mergeCells count="180">
    <mergeCell ref="D91:I91"/>
    <mergeCell ref="D89:I89"/>
    <mergeCell ref="L161:L162"/>
    <mergeCell ref="D159:I159"/>
    <mergeCell ref="L147:L148"/>
    <mergeCell ref="D150:I150"/>
    <mergeCell ref="D149:I149"/>
    <mergeCell ref="L131:L132"/>
    <mergeCell ref="J147:J148"/>
    <mergeCell ref="D156:I156"/>
    <mergeCell ref="D154:I154"/>
    <mergeCell ref="J131:J132"/>
    <mergeCell ref="D117:I117"/>
    <mergeCell ref="D118:I118"/>
    <mergeCell ref="D138:I138"/>
    <mergeCell ref="K131:K132"/>
    <mergeCell ref="D147:I148"/>
    <mergeCell ref="K147:K148"/>
    <mergeCell ref="D90:I90"/>
    <mergeCell ref="D105:I105"/>
    <mergeCell ref="D107:I107"/>
    <mergeCell ref="D123:I123"/>
    <mergeCell ref="D135:I135"/>
    <mergeCell ref="D126:I126"/>
    <mergeCell ref="J187:J188"/>
    <mergeCell ref="D197:K197"/>
    <mergeCell ref="D187:I188"/>
    <mergeCell ref="D196:K196"/>
    <mergeCell ref="L201:L202"/>
    <mergeCell ref="L187:L188"/>
    <mergeCell ref="K187:K188"/>
    <mergeCell ref="D180:I180"/>
    <mergeCell ref="K161:K162"/>
    <mergeCell ref="D167:I167"/>
    <mergeCell ref="D164:I164"/>
    <mergeCell ref="D163:I163"/>
    <mergeCell ref="J201:J202"/>
    <mergeCell ref="K201:K202"/>
    <mergeCell ref="D165:I165"/>
    <mergeCell ref="D166:I166"/>
    <mergeCell ref="D198:L198"/>
    <mergeCell ref="D192:I192"/>
    <mergeCell ref="K10:K11"/>
    <mergeCell ref="L178:L179"/>
    <mergeCell ref="K178:K179"/>
    <mergeCell ref="J178:J179"/>
    <mergeCell ref="D113:I113"/>
    <mergeCell ref="D114:I114"/>
    <mergeCell ref="D181:I181"/>
    <mergeCell ref="L16:L17"/>
    <mergeCell ref="J16:J17"/>
    <mergeCell ref="K16:K17"/>
    <mergeCell ref="D53:I53"/>
    <mergeCell ref="D55:I55"/>
    <mergeCell ref="D158:I158"/>
    <mergeCell ref="J161:J162"/>
    <mergeCell ref="J152:J153"/>
    <mergeCell ref="D104:I104"/>
    <mergeCell ref="D131:I132"/>
    <mergeCell ref="L152:L153"/>
    <mergeCell ref="K152:K153"/>
    <mergeCell ref="D161:I162"/>
    <mergeCell ref="D157:I157"/>
    <mergeCell ref="D84:I84"/>
    <mergeCell ref="D86:I86"/>
    <mergeCell ref="D87:I87"/>
    <mergeCell ref="D82:I82"/>
    <mergeCell ref="D83:I83"/>
    <mergeCell ref="D85:I85"/>
    <mergeCell ref="J10:J11"/>
    <mergeCell ref="D10:I11"/>
    <mergeCell ref="D12:I12"/>
    <mergeCell ref="D16:I17"/>
    <mergeCell ref="D13:I13"/>
    <mergeCell ref="D14:I14"/>
    <mergeCell ref="D33:I33"/>
    <mergeCell ref="D37:I37"/>
    <mergeCell ref="D29:I29"/>
    <mergeCell ref="D25:I25"/>
    <mergeCell ref="D27:I27"/>
    <mergeCell ref="D24:I24"/>
    <mergeCell ref="D26:I26"/>
    <mergeCell ref="D18:I18"/>
    <mergeCell ref="D20:I21"/>
    <mergeCell ref="D28:I28"/>
    <mergeCell ref="D23:I23"/>
    <mergeCell ref="D110:I110"/>
    <mergeCell ref="D111:I111"/>
    <mergeCell ref="L20:L21"/>
    <mergeCell ref="J20:J21"/>
    <mergeCell ref="K20:K21"/>
    <mergeCell ref="D22:I22"/>
    <mergeCell ref="K76:K77"/>
    <mergeCell ref="J76:J77"/>
    <mergeCell ref="D43:I43"/>
    <mergeCell ref="D54:I54"/>
    <mergeCell ref="D88:I88"/>
    <mergeCell ref="D44:I44"/>
    <mergeCell ref="D79:I79"/>
    <mergeCell ref="D48:I48"/>
    <mergeCell ref="D41:I41"/>
    <mergeCell ref="D42:I42"/>
    <mergeCell ref="D57:I57"/>
    <mergeCell ref="D58:I58"/>
    <mergeCell ref="D49:I49"/>
    <mergeCell ref="D31:I31"/>
    <mergeCell ref="D34:I34"/>
    <mergeCell ref="L76:L77"/>
    <mergeCell ref="D59:I59"/>
    <mergeCell ref="D78:I78"/>
    <mergeCell ref="D205:I205"/>
    <mergeCell ref="D127:I127"/>
    <mergeCell ref="D178:I179"/>
    <mergeCell ref="D201:I202"/>
    <mergeCell ref="D184:I184"/>
    <mergeCell ref="D191:I191"/>
    <mergeCell ref="D194:I194"/>
    <mergeCell ref="D193:I193"/>
    <mergeCell ref="D190:I190"/>
    <mergeCell ref="D189:I189"/>
    <mergeCell ref="D185:I185"/>
    <mergeCell ref="D182:I182"/>
    <mergeCell ref="D204:I204"/>
    <mergeCell ref="D128:I128"/>
    <mergeCell ref="D137:I137"/>
    <mergeCell ref="D203:I203"/>
    <mergeCell ref="D183:I183"/>
    <mergeCell ref="D168:I168"/>
    <mergeCell ref="D136:I136"/>
    <mergeCell ref="D152:I153"/>
    <mergeCell ref="D155:I155"/>
    <mergeCell ref="D133:I133"/>
    <mergeCell ref="D134:I134"/>
    <mergeCell ref="D35:I35"/>
    <mergeCell ref="D36:I36"/>
    <mergeCell ref="D38:I38"/>
    <mergeCell ref="D39:I39"/>
    <mergeCell ref="D40:I40"/>
    <mergeCell ref="D50:I50"/>
    <mergeCell ref="D30:I30"/>
    <mergeCell ref="D32:I32"/>
    <mergeCell ref="D51:I51"/>
    <mergeCell ref="D52:I52"/>
    <mergeCell ref="D45:I45"/>
    <mergeCell ref="D46:I46"/>
    <mergeCell ref="D47:I47"/>
    <mergeCell ref="D60:I60"/>
    <mergeCell ref="D61:I61"/>
    <mergeCell ref="D62:I62"/>
    <mergeCell ref="D81:I81"/>
    <mergeCell ref="D76:I77"/>
    <mergeCell ref="D56:I56"/>
    <mergeCell ref="D64:I64"/>
    <mergeCell ref="D65:I65"/>
    <mergeCell ref="D63:I63"/>
    <mergeCell ref="D80:I80"/>
    <mergeCell ref="D124:I124"/>
    <mergeCell ref="D125:I125"/>
    <mergeCell ref="D92:I92"/>
    <mergeCell ref="D93:I93"/>
    <mergeCell ref="D97:I97"/>
    <mergeCell ref="D98:I98"/>
    <mergeCell ref="D99:I99"/>
    <mergeCell ref="D101:I101"/>
    <mergeCell ref="D102:I102"/>
    <mergeCell ref="D103:I103"/>
    <mergeCell ref="D106:I106"/>
    <mergeCell ref="D121:I121"/>
    <mergeCell ref="D100:I100"/>
    <mergeCell ref="D116:I116"/>
    <mergeCell ref="D119:I119"/>
    <mergeCell ref="D115:I115"/>
    <mergeCell ref="D112:I112"/>
    <mergeCell ref="D96:I96"/>
    <mergeCell ref="D94:I94"/>
    <mergeCell ref="D108:I108"/>
    <mergeCell ref="D95:I95"/>
    <mergeCell ref="D120:I120"/>
    <mergeCell ref="D122:I122"/>
    <mergeCell ref="D109:I109"/>
  </mergeCells>
  <phoneticPr fontId="5" type="noConversion"/>
  <conditionalFormatting sqref="J84:L84 J37:L37 J41:L42 J88:L88 J104:L104 J116:L116 J108:L108 J63:L64 J65:K65 J120:L122 J126:L128 J22:L31 J33:L33 J32:K32 J48:L49 J94:K96 K107 J105:J107 L105:L106 L109:L110 J117:J119 J123:J125">
    <cfRule type="cellIs" dxfId="94" priority="268" stopIfTrue="1" operator="lessThan">
      <formula>0</formula>
    </cfRule>
  </conditionalFormatting>
  <conditionalFormatting sqref="J53:L53">
    <cfRule type="cellIs" dxfId="93" priority="255" stopIfTrue="1" operator="lessThan">
      <formula>0</formula>
    </cfRule>
  </conditionalFormatting>
  <conditionalFormatting sqref="J78:L80 J81:J83">
    <cfRule type="cellIs" dxfId="92" priority="254" stopIfTrue="1" operator="lessThan">
      <formula>0</formula>
    </cfRule>
  </conditionalFormatting>
  <conditionalFormatting sqref="J89:L90 J91:J93 L91:L92">
    <cfRule type="cellIs" dxfId="91" priority="163" stopIfTrue="1" operator="lessThan">
      <formula>0</formula>
    </cfRule>
  </conditionalFormatting>
  <conditionalFormatting sqref="J54:L59 J60:J62">
    <cfRule type="cellIs" dxfId="90" priority="177" stopIfTrue="1" operator="lessThan">
      <formula>0</formula>
    </cfRule>
  </conditionalFormatting>
  <conditionalFormatting sqref="J43:L44">
    <cfRule type="cellIs" dxfId="89" priority="187" stopIfTrue="1" operator="lessThan">
      <formula>0</formula>
    </cfRule>
  </conditionalFormatting>
  <conditionalFormatting sqref="K112:L112">
    <cfRule type="cellIs" dxfId="88" priority="146" stopIfTrue="1" operator="lessThan">
      <formula>0</formula>
    </cfRule>
  </conditionalFormatting>
  <conditionalFormatting sqref="J38:L39">
    <cfRule type="cellIs" dxfId="87" priority="101" stopIfTrue="1" operator="lessThan">
      <formula>0</formula>
    </cfRule>
  </conditionalFormatting>
  <conditionalFormatting sqref="L32">
    <cfRule type="cellIs" dxfId="86" priority="100" stopIfTrue="1" operator="lessThan">
      <formula>0</formula>
    </cfRule>
  </conditionalFormatting>
  <conditionalFormatting sqref="J34:L35">
    <cfRule type="cellIs" dxfId="85" priority="102" stopIfTrue="1" operator="lessThan">
      <formula>0</formula>
    </cfRule>
  </conditionalFormatting>
  <conditionalFormatting sqref="J36:K36">
    <cfRule type="cellIs" dxfId="84" priority="99" stopIfTrue="1" operator="lessThan">
      <formula>0</formula>
    </cfRule>
  </conditionalFormatting>
  <conditionalFormatting sqref="L36">
    <cfRule type="cellIs" dxfId="83" priority="98" stopIfTrue="1" operator="lessThan">
      <formula>0</formula>
    </cfRule>
  </conditionalFormatting>
  <conditionalFormatting sqref="J40:K40">
    <cfRule type="cellIs" dxfId="82" priority="97" stopIfTrue="1" operator="lessThan">
      <formula>0</formula>
    </cfRule>
  </conditionalFormatting>
  <conditionalFormatting sqref="L40">
    <cfRule type="cellIs" dxfId="81" priority="96" stopIfTrue="1" operator="lessThan">
      <formula>0</formula>
    </cfRule>
  </conditionalFormatting>
  <conditionalFormatting sqref="J50:L50 J51:J52 K51:L51">
    <cfRule type="cellIs" dxfId="80" priority="95" stopIfTrue="1" operator="lessThan">
      <formula>0</formula>
    </cfRule>
  </conditionalFormatting>
  <conditionalFormatting sqref="K52">
    <cfRule type="cellIs" dxfId="79" priority="94" stopIfTrue="1" operator="lessThan">
      <formula>0</formula>
    </cfRule>
  </conditionalFormatting>
  <conditionalFormatting sqref="L52">
    <cfRule type="cellIs" dxfId="78" priority="93" stopIfTrue="1" operator="lessThan">
      <formula>0</formula>
    </cfRule>
  </conditionalFormatting>
  <conditionalFormatting sqref="J45:L45 J46:J47 K46:L46">
    <cfRule type="cellIs" dxfId="77" priority="92" stopIfTrue="1" operator="lessThan">
      <formula>0</formula>
    </cfRule>
  </conditionalFormatting>
  <conditionalFormatting sqref="K47">
    <cfRule type="cellIs" dxfId="76" priority="91" stopIfTrue="1" operator="lessThan">
      <formula>0</formula>
    </cfRule>
  </conditionalFormatting>
  <conditionalFormatting sqref="L47">
    <cfRule type="cellIs" dxfId="75" priority="90" stopIfTrue="1" operator="lessThan">
      <formula>0</formula>
    </cfRule>
  </conditionalFormatting>
  <conditionalFormatting sqref="K60:L61">
    <cfRule type="cellIs" dxfId="74" priority="89" stopIfTrue="1" operator="lessThan">
      <formula>0</formula>
    </cfRule>
  </conditionalFormatting>
  <conditionalFormatting sqref="K62">
    <cfRule type="cellIs" dxfId="73" priority="88" stopIfTrue="1" operator="lessThan">
      <formula>0</formula>
    </cfRule>
  </conditionalFormatting>
  <conditionalFormatting sqref="L62">
    <cfRule type="cellIs" dxfId="72" priority="87" stopIfTrue="1" operator="lessThan">
      <formula>0</formula>
    </cfRule>
  </conditionalFormatting>
  <conditionalFormatting sqref="J85:J87">
    <cfRule type="cellIs" dxfId="71" priority="82" stopIfTrue="1" operator="lessThan">
      <formula>0</formula>
    </cfRule>
  </conditionalFormatting>
  <conditionalFormatting sqref="K81:L82">
    <cfRule type="cellIs" dxfId="70" priority="85" stopIfTrue="1" operator="lessThan">
      <formula>0</formula>
    </cfRule>
  </conditionalFormatting>
  <conditionalFormatting sqref="K83">
    <cfRule type="cellIs" dxfId="69" priority="84" stopIfTrue="1" operator="lessThan">
      <formula>0</formula>
    </cfRule>
  </conditionalFormatting>
  <conditionalFormatting sqref="L83">
    <cfRule type="cellIs" dxfId="68" priority="83" stopIfTrue="1" operator="lessThan">
      <formula>0</formula>
    </cfRule>
  </conditionalFormatting>
  <conditionalFormatting sqref="K93">
    <cfRule type="cellIs" dxfId="67" priority="76" stopIfTrue="1" operator="lessThan">
      <formula>0</formula>
    </cfRule>
  </conditionalFormatting>
  <conditionalFormatting sqref="K85:L86">
    <cfRule type="cellIs" dxfId="66" priority="81" stopIfTrue="1" operator="lessThan">
      <formula>0</formula>
    </cfRule>
  </conditionalFormatting>
  <conditionalFormatting sqref="K87">
    <cfRule type="cellIs" dxfId="65" priority="80" stopIfTrue="1" operator="lessThan">
      <formula>0</formula>
    </cfRule>
  </conditionalFormatting>
  <conditionalFormatting sqref="L87">
    <cfRule type="cellIs" dxfId="64" priority="79" stopIfTrue="1" operator="lessThan">
      <formula>0</formula>
    </cfRule>
  </conditionalFormatting>
  <conditionalFormatting sqref="L97">
    <cfRule type="cellIs" dxfId="63" priority="71" stopIfTrue="1" operator="lessThan">
      <formula>0</formula>
    </cfRule>
  </conditionalFormatting>
  <conditionalFormatting sqref="K91:K92">
    <cfRule type="cellIs" dxfId="62" priority="77" stopIfTrue="1" operator="lessThan">
      <formula>0</formula>
    </cfRule>
  </conditionalFormatting>
  <conditionalFormatting sqref="J101:J103 L101:L102">
    <cfRule type="cellIs" dxfId="61" priority="67" stopIfTrue="1" operator="lessThan">
      <formula>0</formula>
    </cfRule>
  </conditionalFormatting>
  <conditionalFormatting sqref="L93">
    <cfRule type="cellIs" dxfId="60" priority="75" stopIfTrue="1" operator="lessThan">
      <formula>0</formula>
    </cfRule>
  </conditionalFormatting>
  <conditionalFormatting sqref="L94:L96">
    <cfRule type="cellIs" dxfId="59" priority="74" stopIfTrue="1" operator="lessThan">
      <formula>0</formula>
    </cfRule>
  </conditionalFormatting>
  <conditionalFormatting sqref="K101:K102">
    <cfRule type="cellIs" dxfId="58" priority="66" stopIfTrue="1" operator="lessThan">
      <formula>0</formula>
    </cfRule>
  </conditionalFormatting>
  <conditionalFormatting sqref="L98:L100">
    <cfRule type="cellIs" dxfId="57" priority="68" stopIfTrue="1" operator="lessThan">
      <formula>0</formula>
    </cfRule>
  </conditionalFormatting>
  <conditionalFormatting sqref="J97:K97">
    <cfRule type="cellIs" dxfId="56" priority="72" stopIfTrue="1" operator="lessThan">
      <formula>0</formula>
    </cfRule>
  </conditionalFormatting>
  <conditionalFormatting sqref="J98:K100">
    <cfRule type="cellIs" dxfId="55" priority="70" stopIfTrue="1" operator="lessThan">
      <formula>0</formula>
    </cfRule>
  </conditionalFormatting>
  <conditionalFormatting sqref="L103">
    <cfRule type="cellIs" dxfId="54" priority="63" stopIfTrue="1" operator="lessThan">
      <formula>0</formula>
    </cfRule>
  </conditionalFormatting>
  <conditionalFormatting sqref="K103">
    <cfRule type="cellIs" dxfId="53" priority="65" stopIfTrue="1" operator="lessThan">
      <formula>0</formula>
    </cfRule>
  </conditionalFormatting>
  <conditionalFormatting sqref="L111">
    <cfRule type="cellIs" dxfId="52" priority="49" stopIfTrue="1" operator="lessThan">
      <formula>0</formula>
    </cfRule>
  </conditionalFormatting>
  <conditionalFormatting sqref="K105">
    <cfRule type="cellIs" dxfId="51" priority="59" stopIfTrue="1" operator="lessThan">
      <formula>0</formula>
    </cfRule>
  </conditionalFormatting>
  <conditionalFormatting sqref="K106">
    <cfRule type="cellIs" dxfId="50" priority="58" stopIfTrue="1" operator="lessThan">
      <formula>0</formula>
    </cfRule>
  </conditionalFormatting>
  <conditionalFormatting sqref="K111 J109:J115">
    <cfRule type="cellIs" dxfId="49" priority="56" stopIfTrue="1" operator="lessThan">
      <formula>0</formula>
    </cfRule>
  </conditionalFormatting>
  <conditionalFormatting sqref="L113:L114">
    <cfRule type="cellIs" dxfId="48" priority="48" stopIfTrue="1" operator="lessThan">
      <formula>0</formula>
    </cfRule>
  </conditionalFormatting>
  <conditionalFormatting sqref="K109">
    <cfRule type="cellIs" dxfId="47" priority="52" stopIfTrue="1" operator="lessThan">
      <formula>0</formula>
    </cfRule>
  </conditionalFormatting>
  <conditionalFormatting sqref="K115">
    <cfRule type="cellIs" dxfId="46" priority="47" stopIfTrue="1" operator="lessThan">
      <formula>0</formula>
    </cfRule>
  </conditionalFormatting>
  <conditionalFormatting sqref="K110">
    <cfRule type="cellIs" dxfId="45" priority="51" stopIfTrue="1" operator="lessThan">
      <formula>0</formula>
    </cfRule>
  </conditionalFormatting>
  <conditionalFormatting sqref="L107">
    <cfRule type="cellIs" dxfId="44" priority="50" stopIfTrue="1" operator="lessThan">
      <formula>0</formula>
    </cfRule>
  </conditionalFormatting>
  <conditionalFormatting sqref="L117:L118">
    <cfRule type="cellIs" dxfId="43" priority="42" stopIfTrue="1" operator="lessThan">
      <formula>0</formula>
    </cfRule>
  </conditionalFormatting>
  <conditionalFormatting sqref="K119">
    <cfRule type="cellIs" dxfId="42" priority="41" stopIfTrue="1" operator="lessThan">
      <formula>0</formula>
    </cfRule>
  </conditionalFormatting>
  <conditionalFormatting sqref="K113">
    <cfRule type="cellIs" dxfId="41" priority="46" stopIfTrue="1" operator="lessThan">
      <formula>0</formula>
    </cfRule>
  </conditionalFormatting>
  <conditionalFormatting sqref="K114">
    <cfRule type="cellIs" dxfId="40" priority="45" stopIfTrue="1" operator="lessThan">
      <formula>0</formula>
    </cfRule>
  </conditionalFormatting>
  <conditionalFormatting sqref="L115">
    <cfRule type="cellIs" dxfId="39" priority="44" stopIfTrue="1" operator="lessThan">
      <formula>0</formula>
    </cfRule>
  </conditionalFormatting>
  <conditionalFormatting sqref="L123:L124">
    <cfRule type="cellIs" dxfId="38" priority="36" stopIfTrue="1" operator="lessThan">
      <formula>0</formula>
    </cfRule>
  </conditionalFormatting>
  <conditionalFormatting sqref="K125">
    <cfRule type="cellIs" dxfId="37" priority="35" stopIfTrue="1" operator="lessThan">
      <formula>0</formula>
    </cfRule>
  </conditionalFormatting>
  <conditionalFormatting sqref="K117">
    <cfRule type="cellIs" dxfId="36" priority="40" stopIfTrue="1" operator="lessThan">
      <formula>0</formula>
    </cfRule>
  </conditionalFormatting>
  <conditionalFormatting sqref="K118">
    <cfRule type="cellIs" dxfId="35" priority="39" stopIfTrue="1" operator="lessThan">
      <formula>0</formula>
    </cfRule>
  </conditionalFormatting>
  <conditionalFormatting sqref="L119">
    <cfRule type="cellIs" dxfId="34" priority="38" stopIfTrue="1" operator="lessThan">
      <formula>0</formula>
    </cfRule>
  </conditionalFormatting>
  <conditionalFormatting sqref="K123">
    <cfRule type="cellIs" dxfId="33" priority="34" stopIfTrue="1" operator="lessThan">
      <formula>0</formula>
    </cfRule>
  </conditionalFormatting>
  <conditionalFormatting sqref="K124">
    <cfRule type="cellIs" dxfId="32" priority="33" stopIfTrue="1" operator="lessThan">
      <formula>0</formula>
    </cfRule>
  </conditionalFormatting>
  <conditionalFormatting sqref="L125">
    <cfRule type="cellIs" dxfId="31" priority="32" stopIfTrue="1" operator="lessThan">
      <formula>0</formula>
    </cfRule>
  </conditionalFormatting>
  <conditionalFormatting sqref="K14">
    <cfRule type="cellIs" dxfId="30" priority="30" stopIfTrue="1" operator="lessThan">
      <formula>0</formula>
    </cfRule>
  </conditionalFormatting>
  <conditionalFormatting sqref="J12:K12">
    <cfRule type="cellIs" dxfId="29" priority="29" stopIfTrue="1" operator="lessThan">
      <formula>0</formula>
    </cfRule>
  </conditionalFormatting>
  <conditionalFormatting sqref="J14">
    <cfRule type="cellIs" dxfId="28" priority="26" stopIfTrue="1" operator="lessThan">
      <formula>0</formula>
    </cfRule>
  </conditionalFormatting>
  <conditionalFormatting sqref="J133:L138">
    <cfRule type="cellIs" dxfId="27" priority="25" stopIfTrue="1" operator="lessThan">
      <formula>0</formula>
    </cfRule>
  </conditionalFormatting>
  <conditionalFormatting sqref="J149:L150">
    <cfRule type="cellIs" dxfId="26" priority="24" stopIfTrue="1" operator="lessThan">
      <formula>0</formula>
    </cfRule>
  </conditionalFormatting>
  <conditionalFormatting sqref="L196:L197">
    <cfRule type="cellIs" dxfId="25" priority="15" stopIfTrue="1" operator="lessThan">
      <formula>0</formula>
    </cfRule>
  </conditionalFormatting>
  <conditionalFormatting sqref="J203:L205">
    <cfRule type="cellIs" dxfId="24" priority="14" stopIfTrue="1" operator="lessThan">
      <formula>0</formula>
    </cfRule>
  </conditionalFormatting>
  <conditionalFormatting sqref="J154:L155 J157:L159">
    <cfRule type="cellIs" dxfId="23" priority="12" stopIfTrue="1" operator="lessThan">
      <formula>0</formula>
    </cfRule>
  </conditionalFormatting>
  <conditionalFormatting sqref="J156:L156">
    <cfRule type="cellIs" dxfId="22" priority="11" stopIfTrue="1" operator="lessThan">
      <formula>0</formula>
    </cfRule>
  </conditionalFormatting>
  <conditionalFormatting sqref="J163:L164 J166:L168">
    <cfRule type="cellIs" dxfId="21" priority="7" stopIfTrue="1" operator="lessThan">
      <formula>0</formula>
    </cfRule>
  </conditionalFormatting>
  <conditionalFormatting sqref="J165:L165">
    <cfRule type="cellIs" dxfId="20" priority="6" stopIfTrue="1" operator="lessThan">
      <formula>0</formula>
    </cfRule>
  </conditionalFormatting>
  <conditionalFormatting sqref="J180:L181 J183:L185">
    <cfRule type="cellIs" dxfId="19" priority="5" stopIfTrue="1" operator="lessThan">
      <formula>0</formula>
    </cfRule>
  </conditionalFormatting>
  <conditionalFormatting sqref="J182:L182">
    <cfRule type="cellIs" dxfId="18" priority="4" stopIfTrue="1" operator="lessThan">
      <formula>0</formula>
    </cfRule>
  </conditionalFormatting>
  <conditionalFormatting sqref="J189:L190 J192:L194">
    <cfRule type="cellIs" dxfId="17" priority="3" stopIfTrue="1" operator="lessThan">
      <formula>0</formula>
    </cfRule>
  </conditionalFormatting>
  <conditionalFormatting sqref="J191:L191">
    <cfRule type="cellIs" dxfId="16" priority="2" stopIfTrue="1" operator="lessThan">
      <formula>0</formula>
    </cfRule>
  </conditionalFormatting>
  <conditionalFormatting sqref="J13:K13">
    <cfRule type="cellIs" dxfId="0" priority="1" stopIfTrue="1" operator="lessThan">
      <formula>0</formula>
    </cfRule>
  </conditionalFormatting>
  <pageMargins left="0" right="0" top="0.16" bottom="0" header="0" footer="0"/>
  <pageSetup paperSize="9" scale="89" orientation="portrait" blackAndWhite="1" r:id="rId1"/>
  <headerFooter alignWithMargins="0"/>
  <rowBreaks count="2" manualBreakCount="2">
    <brk id="70"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B2:G34"/>
  <sheetViews>
    <sheetView showGridLines="0" workbookViewId="0">
      <selection activeCell="B39" sqref="B39"/>
    </sheetView>
  </sheetViews>
  <sheetFormatPr defaultColWidth="9.140625" defaultRowHeight="12.75" x14ac:dyDescent="0.2"/>
  <cols>
    <col min="1" max="1" width="1.7109375" style="13" customWidth="1"/>
    <col min="2" max="2" width="14" style="13" customWidth="1"/>
    <col min="3" max="3" width="29.85546875" style="13" bestFit="1" customWidth="1"/>
    <col min="4" max="4" width="39.140625" style="13" customWidth="1"/>
    <col min="5" max="5" width="38.140625" style="13" bestFit="1" customWidth="1"/>
    <col min="6" max="8" width="9.140625" style="13"/>
    <col min="9" max="9" width="38.140625" style="13" bestFit="1" customWidth="1"/>
    <col min="10" max="16384" width="9.140625" style="13"/>
  </cols>
  <sheetData>
    <row r="2" spans="2:7" x14ac:dyDescent="0.2">
      <c r="B2" s="117" t="s">
        <v>177</v>
      </c>
      <c r="C2" s="120">
        <v>4</v>
      </c>
      <c r="E2" s="676" t="s">
        <v>338</v>
      </c>
      <c r="F2" s="677"/>
    </row>
    <row r="3" spans="2:7" x14ac:dyDescent="0.2">
      <c r="B3" s="118" t="s">
        <v>178</v>
      </c>
      <c r="C3" s="121">
        <v>2022</v>
      </c>
      <c r="E3" s="125" t="s">
        <v>339</v>
      </c>
      <c r="F3" s="126" t="e">
        <f>ROUND(SUM(alle_cellen_info_a),0)</f>
        <v>#REF!</v>
      </c>
      <c r="G3" s="15" t="s">
        <v>342</v>
      </c>
    </row>
    <row r="4" spans="2:7" x14ac:dyDescent="0.2">
      <c r="B4" s="118" t="s">
        <v>179</v>
      </c>
      <c r="C4" s="121" t="s">
        <v>180</v>
      </c>
      <c r="E4" s="125" t="s">
        <v>340</v>
      </c>
      <c r="F4" s="126" t="e">
        <f>ROUND(SUM(alle_cellen_info_c),0)</f>
        <v>#REF!</v>
      </c>
      <c r="G4" s="15" t="s">
        <v>342</v>
      </c>
    </row>
    <row r="5" spans="2:7" x14ac:dyDescent="0.2">
      <c r="B5" s="118" t="s">
        <v>181</v>
      </c>
      <c r="C5" s="122" t="str">
        <f>CONCATENATE("KS",jaar_id,wet_id,".",kwartaal_id)</f>
        <v>KS2022ZVW.4</v>
      </c>
      <c r="E5" s="127" t="s">
        <v>341</v>
      </c>
      <c r="F5" s="128" t="e">
        <f>SUM(F3:F4)</f>
        <v>#REF!</v>
      </c>
      <c r="G5" s="15" t="s">
        <v>342</v>
      </c>
    </row>
    <row r="6" spans="2:7" x14ac:dyDescent="0.2">
      <c r="B6" s="118" t="s">
        <v>182</v>
      </c>
      <c r="C6" s="121" t="s">
        <v>3665</v>
      </c>
    </row>
    <row r="7" spans="2:7" x14ac:dyDescent="0.2">
      <c r="B7" s="118" t="s">
        <v>183</v>
      </c>
      <c r="C7" s="123">
        <v>44743</v>
      </c>
    </row>
    <row r="8" spans="2:7" x14ac:dyDescent="0.2">
      <c r="B8" s="119" t="s">
        <v>184</v>
      </c>
      <c r="C8" s="124" t="str">
        <f>CONCATENATE(document_id,revisie_id)</f>
        <v>KS2022ZVW.4A</v>
      </c>
    </row>
    <row r="10" spans="2:7" x14ac:dyDescent="0.2">
      <c r="B10" s="14"/>
      <c r="D10" s="15"/>
    </row>
    <row r="11" spans="2:7" x14ac:dyDescent="0.2">
      <c r="D11" s="15"/>
    </row>
    <row r="12" spans="2:7" s="15" customFormat="1" x14ac:dyDescent="0.2">
      <c r="B12" s="220" t="s">
        <v>215</v>
      </c>
      <c r="C12" s="221" t="s">
        <v>185</v>
      </c>
      <c r="D12" s="222" t="s">
        <v>186</v>
      </c>
      <c r="E12" s="13"/>
      <c r="F12" s="13"/>
    </row>
    <row r="13" spans="2:7" s="15" customFormat="1" x14ac:dyDescent="0.2">
      <c r="B13" s="129" t="s">
        <v>187</v>
      </c>
      <c r="C13" s="130" t="s">
        <v>188</v>
      </c>
      <c r="D13" s="131" t="str">
        <f t="shared" ref="D13:D34" si="0">CONCATENATE(B13," ",C13)</f>
        <v>0000 KIES UW UZOVI-NUMMER</v>
      </c>
      <c r="E13" s="13"/>
      <c r="F13" s="13"/>
    </row>
    <row r="14" spans="2:7" s="15" customFormat="1" x14ac:dyDescent="0.2">
      <c r="B14" s="132" t="s">
        <v>77</v>
      </c>
      <c r="C14" s="130" t="s">
        <v>189</v>
      </c>
      <c r="D14" s="131" t="str">
        <f t="shared" si="0"/>
        <v>0101 UNIVÉ ZORG</v>
      </c>
      <c r="E14" s="13"/>
      <c r="F14" s="13"/>
    </row>
    <row r="15" spans="2:7" s="15" customFormat="1" x14ac:dyDescent="0.2">
      <c r="B15" s="132" t="s">
        <v>79</v>
      </c>
      <c r="C15" s="130" t="s">
        <v>1420</v>
      </c>
      <c r="D15" s="131" t="str">
        <f t="shared" si="0"/>
        <v>0104 CENTRALE ZORGVERZEKERINGEN NZV N.V.</v>
      </c>
      <c r="E15" s="13"/>
      <c r="F15" s="13"/>
    </row>
    <row r="16" spans="2:7" s="15" customFormat="1" x14ac:dyDescent="0.2">
      <c r="B16" s="132" t="s">
        <v>80</v>
      </c>
      <c r="C16" s="130" t="s">
        <v>1422</v>
      </c>
      <c r="D16" s="131" t="str">
        <f t="shared" si="0"/>
        <v>0201 OHRA ZORGVERZEKERINGEN N.V.</v>
      </c>
      <c r="E16" s="13"/>
      <c r="F16" s="13"/>
    </row>
    <row r="17" spans="2:6" s="15" customFormat="1" x14ac:dyDescent="0.2">
      <c r="B17" s="132" t="s">
        <v>84</v>
      </c>
      <c r="C17" s="130" t="s">
        <v>351</v>
      </c>
      <c r="D17" s="131" t="str">
        <f t="shared" si="0"/>
        <v xml:space="preserve">0403 ASR </v>
      </c>
      <c r="E17" s="13"/>
      <c r="F17" s="13"/>
    </row>
    <row r="18" spans="2:6" s="15" customFormat="1" x14ac:dyDescent="0.2">
      <c r="B18" s="132" t="s">
        <v>87</v>
      </c>
      <c r="C18" s="130" t="s">
        <v>192</v>
      </c>
      <c r="D18" s="131" t="str">
        <f t="shared" si="0"/>
        <v>0699 IZA</v>
      </c>
      <c r="E18" s="13"/>
      <c r="F18" s="13"/>
    </row>
    <row r="19" spans="2:6" s="15" customFormat="1" x14ac:dyDescent="0.2">
      <c r="B19" s="132" t="s">
        <v>89</v>
      </c>
      <c r="C19" s="130" t="s">
        <v>193</v>
      </c>
      <c r="D19" s="131" t="str">
        <f t="shared" si="0"/>
        <v>0736 UMC</v>
      </c>
      <c r="E19" s="13"/>
      <c r="F19" s="13"/>
    </row>
    <row r="20" spans="2:6" s="15" customFormat="1" x14ac:dyDescent="0.2">
      <c r="B20" s="132" t="s">
        <v>91</v>
      </c>
      <c r="C20" s="130" t="s">
        <v>194</v>
      </c>
      <c r="D20" s="131" t="str">
        <f t="shared" si="0"/>
        <v>3311 ZILVEREN KRUIS</v>
      </c>
      <c r="F20" s="13"/>
    </row>
    <row r="21" spans="2:6" s="15" customFormat="1" x14ac:dyDescent="0.2">
      <c r="B21" s="132" t="s">
        <v>93</v>
      </c>
      <c r="C21" s="130" t="s">
        <v>195</v>
      </c>
      <c r="D21" s="131" t="str">
        <f t="shared" si="0"/>
        <v>3313 INTERPOLIS</v>
      </c>
      <c r="E21" s="13"/>
      <c r="F21" s="13"/>
    </row>
    <row r="22" spans="2:6" s="15" customFormat="1" x14ac:dyDescent="0.2">
      <c r="B22" s="132" t="s">
        <v>31</v>
      </c>
      <c r="C22" s="130" t="s">
        <v>196</v>
      </c>
      <c r="D22" s="131" t="str">
        <f t="shared" si="0"/>
        <v>3332 MENZIS</v>
      </c>
      <c r="E22" s="13"/>
      <c r="F22" s="13"/>
    </row>
    <row r="23" spans="2:6" s="15" customFormat="1" x14ac:dyDescent="0.2">
      <c r="B23" s="132" t="s">
        <v>32</v>
      </c>
      <c r="C23" s="130" t="s">
        <v>197</v>
      </c>
      <c r="D23" s="131" t="str">
        <f t="shared" si="0"/>
        <v>3333 ANDERZORG</v>
      </c>
      <c r="E23" s="13"/>
      <c r="F23" s="13"/>
    </row>
    <row r="24" spans="2:6" s="15" customFormat="1" x14ac:dyDescent="0.2">
      <c r="B24" s="132" t="s">
        <v>23</v>
      </c>
      <c r="C24" s="130" t="s">
        <v>191</v>
      </c>
      <c r="D24" s="131" t="str">
        <f>CONCATENATE(B24," ",C24)</f>
        <v>3343 ONVZ</v>
      </c>
      <c r="E24" s="13"/>
      <c r="F24" s="13"/>
    </row>
    <row r="25" spans="2:6" s="15" customFormat="1" x14ac:dyDescent="0.2">
      <c r="B25" s="132" t="s">
        <v>422</v>
      </c>
      <c r="C25" s="130" t="s">
        <v>35</v>
      </c>
      <c r="D25" s="131" t="str">
        <f t="shared" ref="D25" si="1">CONCATENATE(B25," ",C25)</f>
        <v>3347 ENO</v>
      </c>
      <c r="E25" s="13"/>
      <c r="F25" s="13"/>
    </row>
    <row r="26" spans="2:6" s="15" customFormat="1" x14ac:dyDescent="0.2">
      <c r="B26" s="132" t="s">
        <v>370</v>
      </c>
      <c r="C26" s="130" t="s">
        <v>190</v>
      </c>
      <c r="D26" s="131" t="str">
        <f>CONCATENATE(B26," ",C26)</f>
        <v>3351 FBTO</v>
      </c>
      <c r="E26" s="13"/>
      <c r="F26" s="13"/>
    </row>
    <row r="27" spans="2:6" s="15" customFormat="1" x14ac:dyDescent="0.2">
      <c r="B27" s="132" t="s">
        <v>371</v>
      </c>
      <c r="C27" s="130" t="s">
        <v>372</v>
      </c>
      <c r="D27" s="131" t="str">
        <f>CONCATENATE(B27," ",C27)</f>
        <v>3352 IPTIQ</v>
      </c>
      <c r="E27" s="13"/>
      <c r="F27" s="13"/>
    </row>
    <row r="28" spans="2:6" s="15" customFormat="1" x14ac:dyDescent="0.2">
      <c r="B28" s="132" t="s">
        <v>419</v>
      </c>
      <c r="C28" s="130" t="s">
        <v>199</v>
      </c>
      <c r="D28" s="131" t="str">
        <f>CONCATENATE(B28," ",C28)</f>
        <v>3358 DE FRIESLAND</v>
      </c>
      <c r="E28" s="13"/>
      <c r="F28" s="13"/>
    </row>
    <row r="29" spans="2:6" s="15" customFormat="1" x14ac:dyDescent="0.2">
      <c r="B29" s="132" t="s">
        <v>420</v>
      </c>
      <c r="C29" s="130" t="s">
        <v>421</v>
      </c>
      <c r="D29" s="131" t="str">
        <f>CONCATENATE(B29," ",C29)</f>
        <v>3359 EUCARE INSURANCE PCC LTD</v>
      </c>
      <c r="E29" s="13"/>
      <c r="F29" s="13"/>
    </row>
    <row r="30" spans="2:6" s="15" customFormat="1" x14ac:dyDescent="0.2">
      <c r="B30" s="132" t="s">
        <v>95</v>
      </c>
      <c r="C30" s="130" t="s">
        <v>198</v>
      </c>
      <c r="D30" s="131" t="str">
        <f t="shared" si="0"/>
        <v>7029 DSW</v>
      </c>
      <c r="E30" s="13"/>
      <c r="F30" s="13"/>
    </row>
    <row r="31" spans="2:6" s="15" customFormat="1" x14ac:dyDescent="0.2">
      <c r="B31" s="132" t="s">
        <v>99</v>
      </c>
      <c r="C31" s="130" t="s">
        <v>2606</v>
      </c>
      <c r="D31" s="131" t="str">
        <f t="shared" ref="D31" si="2">CONCATENATE(B31," ",C31)</f>
        <v>7037 STAD HOLLAND</v>
      </c>
      <c r="E31" s="13"/>
      <c r="F31" s="13"/>
    </row>
    <row r="32" spans="2:6" s="15" customFormat="1" x14ac:dyDescent="0.2">
      <c r="B32" s="132" t="s">
        <v>100</v>
      </c>
      <c r="C32" s="130" t="s">
        <v>200</v>
      </c>
      <c r="D32" s="131" t="str">
        <f t="shared" si="0"/>
        <v>7085 ZORG EN ZEKERHEID</v>
      </c>
      <c r="E32" s="13"/>
      <c r="F32" s="13"/>
    </row>
    <row r="33" spans="2:4" s="15" customFormat="1" ht="11.25" x14ac:dyDescent="0.2">
      <c r="B33" s="132" t="s">
        <v>103</v>
      </c>
      <c r="C33" s="130" t="s">
        <v>366</v>
      </c>
      <c r="D33" s="131" t="str">
        <f t="shared" si="0"/>
        <v>7095 VGZ ZORGVERZEKERAAR</v>
      </c>
    </row>
    <row r="34" spans="2:4" x14ac:dyDescent="0.2">
      <c r="B34" s="132" t="s">
        <v>105</v>
      </c>
      <c r="C34" s="130" t="s">
        <v>1421</v>
      </c>
      <c r="D34" s="131" t="str">
        <f t="shared" si="0"/>
        <v>7119 CZ ZORGVERZEKERINGEN N.V.</v>
      </c>
    </row>
  </sheetData>
  <mergeCells count="1">
    <mergeCell ref="E2:F2"/>
  </mergeCells>
  <phoneticPr fontId="5" type="noConversion"/>
  <pageMargins left="0.75" right="0.75" top="1" bottom="1" header="0.5" footer="0.5"/>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GA1411"/>
  <sheetViews>
    <sheetView topLeftCell="A993" workbookViewId="0">
      <selection activeCell="E969" sqref="E969:E1030"/>
    </sheetView>
  </sheetViews>
  <sheetFormatPr defaultColWidth="8.85546875" defaultRowHeight="12.75" x14ac:dyDescent="0.2"/>
  <cols>
    <col min="1" max="1" width="8.85546875" style="16" customWidth="1"/>
    <col min="2" max="2" width="10" style="16" customWidth="1"/>
    <col min="3" max="4" width="8.85546875" style="16" customWidth="1"/>
    <col min="5" max="5" width="35.140625" style="16" customWidth="1"/>
    <col min="6" max="6" width="31.85546875" style="237" bestFit="1" customWidth="1"/>
    <col min="7" max="7" width="42.85546875" style="237" bestFit="1" customWidth="1"/>
    <col min="8" max="8" width="177" style="16" bestFit="1" customWidth="1"/>
    <col min="9" max="11" width="18.28515625" style="16" customWidth="1"/>
    <col min="12" max="12" width="17.85546875" style="16" customWidth="1"/>
    <col min="13" max="14" width="18.28515625" style="16" customWidth="1"/>
    <col min="15" max="15" width="18.7109375" style="16" customWidth="1"/>
    <col min="16" max="16" width="16.7109375" style="16" customWidth="1"/>
    <col min="17" max="17" width="17.7109375" style="16" customWidth="1"/>
    <col min="18" max="16384" width="8.85546875" style="16"/>
  </cols>
  <sheetData>
    <row r="1" spans="1:17" x14ac:dyDescent="0.2">
      <c r="A1"/>
    </row>
    <row r="12" spans="1:17" ht="14.1" customHeight="1" x14ac:dyDescent="0.2">
      <c r="E12" s="238" t="s">
        <v>428</v>
      </c>
      <c r="F12" s="239" t="s">
        <v>429</v>
      </c>
      <c r="G12" s="239" t="s">
        <v>430</v>
      </c>
      <c r="H12" s="238" t="s">
        <v>431</v>
      </c>
      <c r="I12" s="238" t="s">
        <v>432</v>
      </c>
      <c r="J12" s="238" t="s">
        <v>433</v>
      </c>
      <c r="K12" s="238" t="s">
        <v>434</v>
      </c>
      <c r="L12" s="238" t="s">
        <v>435</v>
      </c>
      <c r="M12" s="238" t="s">
        <v>436</v>
      </c>
      <c r="N12" s="238" t="s">
        <v>437</v>
      </c>
      <c r="O12" s="238" t="s">
        <v>438</v>
      </c>
      <c r="P12" s="238" t="s">
        <v>439</v>
      </c>
      <c r="Q12" s="238" t="s">
        <v>440</v>
      </c>
    </row>
    <row r="13" spans="1:17" ht="14.1" customHeight="1" x14ac:dyDescent="0.2">
      <c r="E13" s="238" t="s">
        <v>441</v>
      </c>
      <c r="F13" s="239" t="s">
        <v>1666</v>
      </c>
      <c r="G13" s="393" t="s">
        <v>3796</v>
      </c>
      <c r="H13" s="238" t="s">
        <v>442</v>
      </c>
      <c r="I13" s="238" t="s">
        <v>855</v>
      </c>
      <c r="J13" s="238" t="s">
        <v>856</v>
      </c>
      <c r="K13" s="238" t="s">
        <v>857</v>
      </c>
      <c r="L13" s="238" t="s">
        <v>453</v>
      </c>
      <c r="M13" s="238" t="s">
        <v>453</v>
      </c>
      <c r="N13" s="239"/>
      <c r="O13" s="238" t="s">
        <v>1015</v>
      </c>
      <c r="P13" s="238" t="s">
        <v>453</v>
      </c>
      <c r="Q13" s="239"/>
    </row>
    <row r="14" spans="1:17" ht="14.1" customHeight="1" x14ac:dyDescent="0.2">
      <c r="E14" s="238" t="s">
        <v>443</v>
      </c>
      <c r="F14" s="239" t="s">
        <v>1666</v>
      </c>
      <c r="G14" s="239">
        <v>20221231</v>
      </c>
      <c r="H14" s="238" t="s">
        <v>444</v>
      </c>
      <c r="I14" s="238" t="s">
        <v>855</v>
      </c>
      <c r="J14" s="238" t="s">
        <v>856</v>
      </c>
      <c r="K14" s="238" t="s">
        <v>858</v>
      </c>
      <c r="L14" s="238" t="s">
        <v>453</v>
      </c>
      <c r="M14" s="238" t="s">
        <v>453</v>
      </c>
      <c r="N14" s="239"/>
      <c r="O14" s="238" t="s">
        <v>1015</v>
      </c>
      <c r="P14" s="238" t="s">
        <v>453</v>
      </c>
      <c r="Q14" s="239"/>
    </row>
    <row r="15" spans="1:17" ht="14.1" customHeight="1" x14ac:dyDescent="0.2">
      <c r="E15" s="238" t="s">
        <v>445</v>
      </c>
      <c r="F15" s="239" t="s">
        <v>1666</v>
      </c>
      <c r="G15" s="239" t="s">
        <v>1667</v>
      </c>
      <c r="H15" s="238" t="s">
        <v>446</v>
      </c>
      <c r="I15" s="238" t="s">
        <v>855</v>
      </c>
      <c r="J15" s="238" t="s">
        <v>859</v>
      </c>
      <c r="K15" s="238" t="s">
        <v>860</v>
      </c>
      <c r="L15" s="238" t="s">
        <v>453</v>
      </c>
      <c r="M15" s="238" t="s">
        <v>453</v>
      </c>
      <c r="N15" s="239"/>
      <c r="O15" s="238" t="s">
        <v>1015</v>
      </c>
      <c r="P15" s="238" t="s">
        <v>453</v>
      </c>
      <c r="Q15" s="239"/>
    </row>
    <row r="16" spans="1:17" ht="14.1" customHeight="1" x14ac:dyDescent="0.2">
      <c r="E16" s="238" t="s">
        <v>447</v>
      </c>
      <c r="F16" s="239" t="s">
        <v>1666</v>
      </c>
      <c r="G16" s="239" t="s">
        <v>1668</v>
      </c>
      <c r="H16" s="238" t="s">
        <v>448</v>
      </c>
      <c r="I16" s="238" t="s">
        <v>855</v>
      </c>
      <c r="J16" s="238" t="s">
        <v>859</v>
      </c>
      <c r="K16" s="238" t="s">
        <v>857</v>
      </c>
      <c r="L16" s="238" t="s">
        <v>453</v>
      </c>
      <c r="M16" s="238" t="s">
        <v>453</v>
      </c>
      <c r="N16" s="239"/>
      <c r="O16" s="238" t="s">
        <v>1015</v>
      </c>
      <c r="P16" s="238" t="s">
        <v>453</v>
      </c>
      <c r="Q16" s="239"/>
    </row>
    <row r="17" spans="5:17" ht="14.1" customHeight="1" x14ac:dyDescent="0.2">
      <c r="E17" s="238" t="s">
        <v>449</v>
      </c>
      <c r="F17" s="239" t="s">
        <v>1666</v>
      </c>
      <c r="G17" s="239" t="s">
        <v>450</v>
      </c>
      <c r="H17" s="238" t="s">
        <v>451</v>
      </c>
      <c r="I17" s="238" t="s">
        <v>855</v>
      </c>
      <c r="J17" s="238" t="s">
        <v>859</v>
      </c>
      <c r="K17" s="238" t="s">
        <v>861</v>
      </c>
      <c r="L17" s="238" t="s">
        <v>453</v>
      </c>
      <c r="M17" s="238" t="s">
        <v>453</v>
      </c>
      <c r="N17" s="239"/>
      <c r="O17" s="238" t="s">
        <v>1015</v>
      </c>
      <c r="P17" s="238" t="s">
        <v>453</v>
      </c>
      <c r="Q17" s="239"/>
    </row>
    <row r="18" spans="5:17" ht="14.1" customHeight="1" x14ac:dyDescent="0.2">
      <c r="E18" s="365" t="s">
        <v>485</v>
      </c>
      <c r="F18" s="378" t="s">
        <v>1669</v>
      </c>
      <c r="G18" s="380" t="s">
        <v>453</v>
      </c>
      <c r="H18" s="365" t="s">
        <v>486</v>
      </c>
      <c r="I18" s="365" t="s">
        <v>862</v>
      </c>
      <c r="J18" s="365" t="s">
        <v>874</v>
      </c>
      <c r="K18" s="365" t="s">
        <v>453</v>
      </c>
      <c r="L18" s="365" t="s">
        <v>864</v>
      </c>
      <c r="M18" s="365" t="s">
        <v>1016</v>
      </c>
      <c r="N18" s="380"/>
      <c r="O18" s="365" t="s">
        <v>1017</v>
      </c>
      <c r="P18" s="365" t="s">
        <v>453</v>
      </c>
      <c r="Q18" s="380">
        <v>1</v>
      </c>
    </row>
    <row r="19" spans="5:17" ht="14.1" customHeight="1" x14ac:dyDescent="0.2">
      <c r="E19" s="365" t="s">
        <v>452</v>
      </c>
      <c r="F19" s="378" t="s">
        <v>1670</v>
      </c>
      <c r="G19" s="380" t="s">
        <v>453</v>
      </c>
      <c r="H19" s="365" t="s">
        <v>454</v>
      </c>
      <c r="I19" s="365" t="s">
        <v>862</v>
      </c>
      <c r="J19" s="365" t="s">
        <v>863</v>
      </c>
      <c r="K19" s="365" t="s">
        <v>453</v>
      </c>
      <c r="L19" s="365" t="s">
        <v>864</v>
      </c>
      <c r="M19" s="365" t="s">
        <v>1016</v>
      </c>
      <c r="N19" s="380"/>
      <c r="O19" s="365" t="s">
        <v>1017</v>
      </c>
      <c r="P19" s="365" t="s">
        <v>453</v>
      </c>
      <c r="Q19" s="380">
        <v>1</v>
      </c>
    </row>
    <row r="20" spans="5:17" ht="14.1" customHeight="1" x14ac:dyDescent="0.2">
      <c r="E20" s="365" t="s">
        <v>487</v>
      </c>
      <c r="F20" s="378" t="s">
        <v>1671</v>
      </c>
      <c r="G20" s="380" t="s">
        <v>453</v>
      </c>
      <c r="H20" s="365" t="s">
        <v>486</v>
      </c>
      <c r="I20" s="365" t="s">
        <v>862</v>
      </c>
      <c r="J20" s="365" t="s">
        <v>874</v>
      </c>
      <c r="K20" s="365" t="s">
        <v>453</v>
      </c>
      <c r="L20" s="365" t="s">
        <v>865</v>
      </c>
      <c r="M20" s="365" t="s">
        <v>1016</v>
      </c>
      <c r="N20" s="380"/>
      <c r="O20" s="365" t="s">
        <v>1017</v>
      </c>
      <c r="P20" s="365" t="s">
        <v>453</v>
      </c>
      <c r="Q20" s="380">
        <v>1</v>
      </c>
    </row>
    <row r="21" spans="5:17" ht="14.1" customHeight="1" x14ac:dyDescent="0.2">
      <c r="E21" s="365" t="s">
        <v>455</v>
      </c>
      <c r="F21" s="380" t="s">
        <v>1672</v>
      </c>
      <c r="G21" s="380" t="s">
        <v>453</v>
      </c>
      <c r="H21" s="365" t="s">
        <v>454</v>
      </c>
      <c r="I21" s="365" t="s">
        <v>862</v>
      </c>
      <c r="J21" s="365" t="s">
        <v>863</v>
      </c>
      <c r="K21" s="365" t="s">
        <v>453</v>
      </c>
      <c r="L21" s="365" t="s">
        <v>865</v>
      </c>
      <c r="M21" s="365" t="s">
        <v>1016</v>
      </c>
      <c r="N21" s="380"/>
      <c r="O21" s="365" t="s">
        <v>1017</v>
      </c>
      <c r="P21" s="365" t="s">
        <v>453</v>
      </c>
      <c r="Q21" s="380">
        <v>1</v>
      </c>
    </row>
    <row r="22" spans="5:17" ht="14.1" customHeight="1" x14ac:dyDescent="0.2">
      <c r="E22" s="365" t="s">
        <v>488</v>
      </c>
      <c r="F22" s="378" t="s">
        <v>1673</v>
      </c>
      <c r="G22" s="380" t="s">
        <v>453</v>
      </c>
      <c r="H22" s="365" t="s">
        <v>486</v>
      </c>
      <c r="I22" s="365" t="s">
        <v>862</v>
      </c>
      <c r="J22" s="365" t="s">
        <v>874</v>
      </c>
      <c r="K22" s="365" t="s">
        <v>453</v>
      </c>
      <c r="L22" s="365" t="s">
        <v>866</v>
      </c>
      <c r="M22" s="365" t="s">
        <v>1016</v>
      </c>
      <c r="N22" s="380"/>
      <c r="O22" s="365" t="s">
        <v>1017</v>
      </c>
      <c r="P22" s="365" t="s">
        <v>453</v>
      </c>
      <c r="Q22" s="380">
        <v>1</v>
      </c>
    </row>
    <row r="23" spans="5:17" ht="14.1" customHeight="1" x14ac:dyDescent="0.2">
      <c r="E23" s="365" t="s">
        <v>456</v>
      </c>
      <c r="F23" s="380" t="s">
        <v>1674</v>
      </c>
      <c r="G23" s="380" t="s">
        <v>453</v>
      </c>
      <c r="H23" s="365" t="s">
        <v>454</v>
      </c>
      <c r="I23" s="365" t="s">
        <v>862</v>
      </c>
      <c r="J23" s="365" t="s">
        <v>863</v>
      </c>
      <c r="K23" s="365" t="s">
        <v>453</v>
      </c>
      <c r="L23" s="365" t="s">
        <v>866</v>
      </c>
      <c r="M23" s="365" t="s">
        <v>1016</v>
      </c>
      <c r="N23" s="380"/>
      <c r="O23" s="365" t="s">
        <v>1017</v>
      </c>
      <c r="P23" s="365" t="s">
        <v>453</v>
      </c>
      <c r="Q23" s="380">
        <v>1</v>
      </c>
    </row>
    <row r="24" spans="5:17" ht="14.1" customHeight="1" x14ac:dyDescent="0.2">
      <c r="E24" s="365" t="s">
        <v>489</v>
      </c>
      <c r="F24" s="378" t="s">
        <v>1675</v>
      </c>
      <c r="G24" s="380" t="s">
        <v>453</v>
      </c>
      <c r="H24" s="365" t="s">
        <v>490</v>
      </c>
      <c r="I24" s="365" t="s">
        <v>862</v>
      </c>
      <c r="J24" s="365" t="s">
        <v>875</v>
      </c>
      <c r="K24" s="365" t="s">
        <v>453</v>
      </c>
      <c r="L24" s="365" t="s">
        <v>864</v>
      </c>
      <c r="M24" s="365" t="s">
        <v>1016</v>
      </c>
      <c r="N24" s="380"/>
      <c r="O24" s="365" t="s">
        <v>1017</v>
      </c>
      <c r="P24" s="365" t="s">
        <v>453</v>
      </c>
      <c r="Q24" s="380">
        <v>1</v>
      </c>
    </row>
    <row r="25" spans="5:17" ht="14.1" customHeight="1" x14ac:dyDescent="0.2">
      <c r="E25" s="365" t="s">
        <v>457</v>
      </c>
      <c r="F25" s="378" t="s">
        <v>1676</v>
      </c>
      <c r="G25" s="380" t="s">
        <v>453</v>
      </c>
      <c r="H25" s="365" t="s">
        <v>458</v>
      </c>
      <c r="I25" s="365" t="s">
        <v>862</v>
      </c>
      <c r="J25" s="365" t="s">
        <v>867</v>
      </c>
      <c r="K25" s="365" t="s">
        <v>453</v>
      </c>
      <c r="L25" s="365" t="s">
        <v>864</v>
      </c>
      <c r="M25" s="365" t="s">
        <v>1016</v>
      </c>
      <c r="N25" s="380"/>
      <c r="O25" s="365" t="s">
        <v>1017</v>
      </c>
      <c r="P25" s="365" t="s">
        <v>453</v>
      </c>
      <c r="Q25" s="380">
        <v>1</v>
      </c>
    </row>
    <row r="26" spans="5:17" ht="14.1" customHeight="1" x14ac:dyDescent="0.2">
      <c r="E26" s="365" t="s">
        <v>491</v>
      </c>
      <c r="F26" s="378" t="s">
        <v>1677</v>
      </c>
      <c r="G26" s="380" t="s">
        <v>453</v>
      </c>
      <c r="H26" s="365" t="s">
        <v>490</v>
      </c>
      <c r="I26" s="365" t="s">
        <v>862</v>
      </c>
      <c r="J26" s="365" t="s">
        <v>875</v>
      </c>
      <c r="K26" s="365" t="s">
        <v>453</v>
      </c>
      <c r="L26" s="365" t="s">
        <v>865</v>
      </c>
      <c r="M26" s="365" t="s">
        <v>1016</v>
      </c>
      <c r="N26" s="380"/>
      <c r="O26" s="365" t="s">
        <v>1017</v>
      </c>
      <c r="P26" s="365" t="s">
        <v>453</v>
      </c>
      <c r="Q26" s="380">
        <v>1</v>
      </c>
    </row>
    <row r="27" spans="5:17" ht="14.1" customHeight="1" x14ac:dyDescent="0.2">
      <c r="E27" s="365" t="s">
        <v>459</v>
      </c>
      <c r="F27" s="380" t="s">
        <v>1678</v>
      </c>
      <c r="G27" s="380" t="s">
        <v>453</v>
      </c>
      <c r="H27" s="365" t="s">
        <v>458</v>
      </c>
      <c r="I27" s="365" t="s">
        <v>862</v>
      </c>
      <c r="J27" s="365" t="s">
        <v>867</v>
      </c>
      <c r="K27" s="365" t="s">
        <v>453</v>
      </c>
      <c r="L27" s="365" t="s">
        <v>865</v>
      </c>
      <c r="M27" s="365" t="s">
        <v>1016</v>
      </c>
      <c r="N27" s="380"/>
      <c r="O27" s="365" t="s">
        <v>1017</v>
      </c>
      <c r="P27" s="365" t="s">
        <v>453</v>
      </c>
      <c r="Q27" s="380">
        <v>1</v>
      </c>
    </row>
    <row r="28" spans="5:17" ht="14.1" customHeight="1" x14ac:dyDescent="0.2">
      <c r="E28" s="365" t="s">
        <v>492</v>
      </c>
      <c r="F28" s="378" t="s">
        <v>1679</v>
      </c>
      <c r="G28" s="380" t="s">
        <v>453</v>
      </c>
      <c r="H28" s="365" t="s">
        <v>490</v>
      </c>
      <c r="I28" s="365" t="s">
        <v>862</v>
      </c>
      <c r="J28" s="365" t="s">
        <v>875</v>
      </c>
      <c r="K28" s="365" t="s">
        <v>453</v>
      </c>
      <c r="L28" s="365" t="s">
        <v>866</v>
      </c>
      <c r="M28" s="365" t="s">
        <v>1016</v>
      </c>
      <c r="N28" s="380"/>
      <c r="O28" s="365" t="s">
        <v>1017</v>
      </c>
      <c r="P28" s="365" t="s">
        <v>453</v>
      </c>
      <c r="Q28" s="380">
        <v>1</v>
      </c>
    </row>
    <row r="29" spans="5:17" ht="14.1" customHeight="1" x14ac:dyDescent="0.2">
      <c r="E29" s="365" t="s">
        <v>460</v>
      </c>
      <c r="F29" s="380" t="s">
        <v>1680</v>
      </c>
      <c r="G29" s="380" t="s">
        <v>453</v>
      </c>
      <c r="H29" s="365" t="s">
        <v>458</v>
      </c>
      <c r="I29" s="365" t="s">
        <v>862</v>
      </c>
      <c r="J29" s="365" t="s">
        <v>867</v>
      </c>
      <c r="K29" s="365" t="s">
        <v>453</v>
      </c>
      <c r="L29" s="365" t="s">
        <v>866</v>
      </c>
      <c r="M29" s="365" t="s">
        <v>1016</v>
      </c>
      <c r="N29" s="380"/>
      <c r="O29" s="365" t="s">
        <v>1017</v>
      </c>
      <c r="P29" s="365" t="s">
        <v>453</v>
      </c>
      <c r="Q29" s="380">
        <v>1</v>
      </c>
    </row>
    <row r="30" spans="5:17" ht="14.1" customHeight="1" x14ac:dyDescent="0.2">
      <c r="E30" s="365" t="s">
        <v>493</v>
      </c>
      <c r="F30" s="378" t="s">
        <v>1681</v>
      </c>
      <c r="G30" s="380" t="s">
        <v>453</v>
      </c>
      <c r="H30" s="365" t="s">
        <v>494</v>
      </c>
      <c r="I30" s="365" t="s">
        <v>862</v>
      </c>
      <c r="J30" s="365" t="s">
        <v>876</v>
      </c>
      <c r="K30" s="365" t="s">
        <v>453</v>
      </c>
      <c r="L30" s="365" t="s">
        <v>864</v>
      </c>
      <c r="M30" s="365" t="s">
        <v>1016</v>
      </c>
      <c r="N30" s="380"/>
      <c r="O30" s="365" t="s">
        <v>1017</v>
      </c>
      <c r="P30" s="365" t="s">
        <v>453</v>
      </c>
      <c r="Q30" s="380">
        <v>1</v>
      </c>
    </row>
    <row r="31" spans="5:17" ht="14.1" customHeight="1" x14ac:dyDescent="0.2">
      <c r="E31" s="365" t="s">
        <v>461</v>
      </c>
      <c r="F31" s="378" t="s">
        <v>1682</v>
      </c>
      <c r="G31" s="380" t="s">
        <v>453</v>
      </c>
      <c r="H31" s="365" t="s">
        <v>462</v>
      </c>
      <c r="I31" s="365" t="s">
        <v>862</v>
      </c>
      <c r="J31" s="365" t="s">
        <v>868</v>
      </c>
      <c r="K31" s="365" t="s">
        <v>453</v>
      </c>
      <c r="L31" s="365" t="s">
        <v>864</v>
      </c>
      <c r="M31" s="365" t="s">
        <v>1016</v>
      </c>
      <c r="N31" s="380"/>
      <c r="O31" s="365" t="s">
        <v>1017</v>
      </c>
      <c r="P31" s="365" t="s">
        <v>453</v>
      </c>
      <c r="Q31" s="380">
        <v>1</v>
      </c>
    </row>
    <row r="32" spans="5:17" ht="14.1" customHeight="1" x14ac:dyDescent="0.2">
      <c r="E32" s="365" t="s">
        <v>495</v>
      </c>
      <c r="F32" s="378" t="s">
        <v>1683</v>
      </c>
      <c r="G32" s="380" t="s">
        <v>453</v>
      </c>
      <c r="H32" s="365" t="s">
        <v>494</v>
      </c>
      <c r="I32" s="365" t="s">
        <v>862</v>
      </c>
      <c r="J32" s="365" t="s">
        <v>876</v>
      </c>
      <c r="K32" s="365" t="s">
        <v>453</v>
      </c>
      <c r="L32" s="365" t="s">
        <v>865</v>
      </c>
      <c r="M32" s="365" t="s">
        <v>1016</v>
      </c>
      <c r="N32" s="380"/>
      <c r="O32" s="365" t="s">
        <v>1017</v>
      </c>
      <c r="P32" s="365" t="s">
        <v>453</v>
      </c>
      <c r="Q32" s="380">
        <v>1</v>
      </c>
    </row>
    <row r="33" spans="5:17" ht="14.1" customHeight="1" x14ac:dyDescent="0.2">
      <c r="E33" s="365" t="s">
        <v>463</v>
      </c>
      <c r="F33" s="380" t="s">
        <v>1684</v>
      </c>
      <c r="G33" s="380" t="s">
        <v>453</v>
      </c>
      <c r="H33" s="365" t="s">
        <v>462</v>
      </c>
      <c r="I33" s="365" t="s">
        <v>862</v>
      </c>
      <c r="J33" s="365" t="s">
        <v>868</v>
      </c>
      <c r="K33" s="365" t="s">
        <v>453</v>
      </c>
      <c r="L33" s="365" t="s">
        <v>865</v>
      </c>
      <c r="M33" s="365" t="s">
        <v>1016</v>
      </c>
      <c r="N33" s="380"/>
      <c r="O33" s="365" t="s">
        <v>1017</v>
      </c>
      <c r="P33" s="365" t="s">
        <v>453</v>
      </c>
      <c r="Q33" s="380">
        <v>1</v>
      </c>
    </row>
    <row r="34" spans="5:17" ht="14.1" customHeight="1" x14ac:dyDescent="0.2">
      <c r="E34" s="365" t="s">
        <v>496</v>
      </c>
      <c r="F34" s="378" t="s">
        <v>1685</v>
      </c>
      <c r="G34" s="380" t="s">
        <v>453</v>
      </c>
      <c r="H34" s="365" t="s">
        <v>494</v>
      </c>
      <c r="I34" s="365" t="s">
        <v>862</v>
      </c>
      <c r="J34" s="365" t="s">
        <v>876</v>
      </c>
      <c r="K34" s="365" t="s">
        <v>453</v>
      </c>
      <c r="L34" s="365" t="s">
        <v>866</v>
      </c>
      <c r="M34" s="365" t="s">
        <v>1016</v>
      </c>
      <c r="N34" s="380"/>
      <c r="O34" s="365" t="s">
        <v>1017</v>
      </c>
      <c r="P34" s="365" t="s">
        <v>453</v>
      </c>
      <c r="Q34" s="380">
        <v>1</v>
      </c>
    </row>
    <row r="35" spans="5:17" ht="14.1" customHeight="1" x14ac:dyDescent="0.2">
      <c r="E35" s="365" t="s">
        <v>464</v>
      </c>
      <c r="F35" s="380" t="s">
        <v>1686</v>
      </c>
      <c r="G35" s="380" t="s">
        <v>453</v>
      </c>
      <c r="H35" s="365" t="s">
        <v>462</v>
      </c>
      <c r="I35" s="365" t="s">
        <v>862</v>
      </c>
      <c r="J35" s="365" t="s">
        <v>868</v>
      </c>
      <c r="K35" s="365" t="s">
        <v>453</v>
      </c>
      <c r="L35" s="365" t="s">
        <v>866</v>
      </c>
      <c r="M35" s="365" t="s">
        <v>1016</v>
      </c>
      <c r="N35" s="380"/>
      <c r="O35" s="365" t="s">
        <v>1017</v>
      </c>
      <c r="P35" s="365" t="s">
        <v>453</v>
      </c>
      <c r="Q35" s="380">
        <v>1</v>
      </c>
    </row>
    <row r="36" spans="5:17" ht="14.1" customHeight="1" x14ac:dyDescent="0.2">
      <c r="E36" s="365" t="s">
        <v>497</v>
      </c>
      <c r="F36" s="378" t="s">
        <v>1687</v>
      </c>
      <c r="G36" s="380" t="s">
        <v>453</v>
      </c>
      <c r="H36" s="365" t="s">
        <v>498</v>
      </c>
      <c r="I36" s="365" t="s">
        <v>862</v>
      </c>
      <c r="J36" s="365" t="s">
        <v>877</v>
      </c>
      <c r="K36" s="365" t="s">
        <v>453</v>
      </c>
      <c r="L36" s="365" t="s">
        <v>864</v>
      </c>
      <c r="M36" s="365" t="s">
        <v>1016</v>
      </c>
      <c r="N36" s="380"/>
      <c r="O36" s="365" t="s">
        <v>1017</v>
      </c>
      <c r="P36" s="365" t="s">
        <v>453</v>
      </c>
      <c r="Q36" s="380">
        <v>1</v>
      </c>
    </row>
    <row r="37" spans="5:17" ht="14.1" customHeight="1" x14ac:dyDescent="0.2">
      <c r="E37" s="365" t="s">
        <v>465</v>
      </c>
      <c r="F37" s="378" t="s">
        <v>1688</v>
      </c>
      <c r="G37" s="380" t="s">
        <v>453</v>
      </c>
      <c r="H37" s="365" t="s">
        <v>466</v>
      </c>
      <c r="I37" s="365" t="s">
        <v>862</v>
      </c>
      <c r="J37" s="365" t="s">
        <v>869</v>
      </c>
      <c r="K37" s="365" t="s">
        <v>453</v>
      </c>
      <c r="L37" s="365" t="s">
        <v>864</v>
      </c>
      <c r="M37" s="365" t="s">
        <v>1016</v>
      </c>
      <c r="N37" s="380"/>
      <c r="O37" s="365" t="s">
        <v>1017</v>
      </c>
      <c r="P37" s="365" t="s">
        <v>453</v>
      </c>
      <c r="Q37" s="380">
        <v>1</v>
      </c>
    </row>
    <row r="38" spans="5:17" ht="14.1" customHeight="1" x14ac:dyDescent="0.2">
      <c r="E38" s="365" t="s">
        <v>499</v>
      </c>
      <c r="F38" s="378" t="s">
        <v>1689</v>
      </c>
      <c r="G38" s="380" t="s">
        <v>453</v>
      </c>
      <c r="H38" s="365" t="s">
        <v>498</v>
      </c>
      <c r="I38" s="365" t="s">
        <v>862</v>
      </c>
      <c r="J38" s="365" t="s">
        <v>877</v>
      </c>
      <c r="K38" s="365" t="s">
        <v>453</v>
      </c>
      <c r="L38" s="365" t="s">
        <v>865</v>
      </c>
      <c r="M38" s="365" t="s">
        <v>1016</v>
      </c>
      <c r="N38" s="380"/>
      <c r="O38" s="365" t="s">
        <v>1017</v>
      </c>
      <c r="P38" s="365" t="s">
        <v>453</v>
      </c>
      <c r="Q38" s="380">
        <v>1</v>
      </c>
    </row>
    <row r="39" spans="5:17" ht="14.1" customHeight="1" x14ac:dyDescent="0.2">
      <c r="E39" s="365" t="s">
        <v>467</v>
      </c>
      <c r="F39" s="380" t="s">
        <v>1690</v>
      </c>
      <c r="G39" s="380" t="s">
        <v>453</v>
      </c>
      <c r="H39" s="365" t="s">
        <v>466</v>
      </c>
      <c r="I39" s="365" t="s">
        <v>862</v>
      </c>
      <c r="J39" s="365" t="s">
        <v>869</v>
      </c>
      <c r="K39" s="365" t="s">
        <v>453</v>
      </c>
      <c r="L39" s="365" t="s">
        <v>865</v>
      </c>
      <c r="M39" s="365" t="s">
        <v>1016</v>
      </c>
      <c r="N39" s="380"/>
      <c r="O39" s="365" t="s">
        <v>1017</v>
      </c>
      <c r="P39" s="365" t="s">
        <v>453</v>
      </c>
      <c r="Q39" s="380">
        <v>1</v>
      </c>
    </row>
    <row r="40" spans="5:17" ht="14.1" customHeight="1" x14ac:dyDescent="0.2">
      <c r="E40" s="365" t="s">
        <v>500</v>
      </c>
      <c r="F40" s="378" t="s">
        <v>1691</v>
      </c>
      <c r="G40" s="380" t="s">
        <v>453</v>
      </c>
      <c r="H40" s="365" t="s">
        <v>498</v>
      </c>
      <c r="I40" s="365" t="s">
        <v>862</v>
      </c>
      <c r="J40" s="365" t="s">
        <v>877</v>
      </c>
      <c r="K40" s="365" t="s">
        <v>453</v>
      </c>
      <c r="L40" s="365" t="s">
        <v>866</v>
      </c>
      <c r="M40" s="365" t="s">
        <v>1016</v>
      </c>
      <c r="N40" s="380"/>
      <c r="O40" s="365" t="s">
        <v>1017</v>
      </c>
      <c r="P40" s="365" t="s">
        <v>453</v>
      </c>
      <c r="Q40" s="380">
        <v>1</v>
      </c>
    </row>
    <row r="41" spans="5:17" ht="14.1" customHeight="1" x14ac:dyDescent="0.2">
      <c r="E41" s="365" t="s">
        <v>468</v>
      </c>
      <c r="F41" s="380" t="s">
        <v>1692</v>
      </c>
      <c r="G41" s="380" t="s">
        <v>453</v>
      </c>
      <c r="H41" s="365" t="s">
        <v>466</v>
      </c>
      <c r="I41" s="365" t="s">
        <v>862</v>
      </c>
      <c r="J41" s="365" t="s">
        <v>869</v>
      </c>
      <c r="K41" s="365" t="s">
        <v>453</v>
      </c>
      <c r="L41" s="365" t="s">
        <v>866</v>
      </c>
      <c r="M41" s="365" t="s">
        <v>1016</v>
      </c>
      <c r="N41" s="380"/>
      <c r="O41" s="365" t="s">
        <v>1017</v>
      </c>
      <c r="P41" s="365" t="s">
        <v>453</v>
      </c>
      <c r="Q41" s="380">
        <v>1</v>
      </c>
    </row>
    <row r="42" spans="5:17" ht="14.1" customHeight="1" x14ac:dyDescent="0.2">
      <c r="E42" s="365" t="s">
        <v>501</v>
      </c>
      <c r="F42" s="378" t="s">
        <v>1693</v>
      </c>
      <c r="G42" s="380" t="s">
        <v>453</v>
      </c>
      <c r="H42" s="365" t="s">
        <v>502</v>
      </c>
      <c r="I42" s="365" t="s">
        <v>862</v>
      </c>
      <c r="J42" s="365" t="s">
        <v>878</v>
      </c>
      <c r="K42" s="365" t="s">
        <v>453</v>
      </c>
      <c r="L42" s="365" t="s">
        <v>864</v>
      </c>
      <c r="M42" s="365" t="s">
        <v>1016</v>
      </c>
      <c r="N42" s="380"/>
      <c r="O42" s="365" t="s">
        <v>1017</v>
      </c>
      <c r="P42" s="365" t="s">
        <v>453</v>
      </c>
      <c r="Q42" s="380">
        <v>1</v>
      </c>
    </row>
    <row r="43" spans="5:17" ht="14.1" customHeight="1" x14ac:dyDescent="0.2">
      <c r="E43" s="365" t="s">
        <v>469</v>
      </c>
      <c r="F43" s="378" t="s">
        <v>1694</v>
      </c>
      <c r="G43" s="380" t="s">
        <v>453</v>
      </c>
      <c r="H43" s="365" t="s">
        <v>470</v>
      </c>
      <c r="I43" s="365" t="s">
        <v>862</v>
      </c>
      <c r="J43" s="365" t="s">
        <v>870</v>
      </c>
      <c r="K43" s="365" t="s">
        <v>453</v>
      </c>
      <c r="L43" s="365" t="s">
        <v>864</v>
      </c>
      <c r="M43" s="365" t="s">
        <v>1016</v>
      </c>
      <c r="N43" s="380"/>
      <c r="O43" s="365" t="s">
        <v>1017</v>
      </c>
      <c r="P43" s="365" t="s">
        <v>453</v>
      </c>
      <c r="Q43" s="380">
        <v>1</v>
      </c>
    </row>
    <row r="44" spans="5:17" ht="14.1" customHeight="1" x14ac:dyDescent="0.2">
      <c r="E44" s="365" t="s">
        <v>503</v>
      </c>
      <c r="F44" s="378" t="s">
        <v>1695</v>
      </c>
      <c r="G44" s="380" t="s">
        <v>453</v>
      </c>
      <c r="H44" s="365" t="s">
        <v>502</v>
      </c>
      <c r="I44" s="365" t="s">
        <v>862</v>
      </c>
      <c r="J44" s="365" t="s">
        <v>878</v>
      </c>
      <c r="K44" s="365" t="s">
        <v>453</v>
      </c>
      <c r="L44" s="365" t="s">
        <v>865</v>
      </c>
      <c r="M44" s="365" t="s">
        <v>1016</v>
      </c>
      <c r="N44" s="380"/>
      <c r="O44" s="365" t="s">
        <v>1017</v>
      </c>
      <c r="P44" s="365" t="s">
        <v>453</v>
      </c>
      <c r="Q44" s="380">
        <v>1</v>
      </c>
    </row>
    <row r="45" spans="5:17" ht="14.1" customHeight="1" x14ac:dyDescent="0.2">
      <c r="E45" s="365" t="s">
        <v>471</v>
      </c>
      <c r="F45" s="380" t="s">
        <v>1696</v>
      </c>
      <c r="G45" s="380" t="s">
        <v>453</v>
      </c>
      <c r="H45" s="365" t="s">
        <v>470</v>
      </c>
      <c r="I45" s="365" t="s">
        <v>862</v>
      </c>
      <c r="J45" s="365" t="s">
        <v>870</v>
      </c>
      <c r="K45" s="365" t="s">
        <v>453</v>
      </c>
      <c r="L45" s="365" t="s">
        <v>865</v>
      </c>
      <c r="M45" s="365" t="s">
        <v>1016</v>
      </c>
      <c r="N45" s="380"/>
      <c r="O45" s="365" t="s">
        <v>1017</v>
      </c>
      <c r="P45" s="365" t="s">
        <v>453</v>
      </c>
      <c r="Q45" s="380">
        <v>1</v>
      </c>
    </row>
    <row r="46" spans="5:17" ht="14.1" customHeight="1" x14ac:dyDescent="0.2">
      <c r="E46" s="365" t="s">
        <v>504</v>
      </c>
      <c r="F46" s="378" t="s">
        <v>1697</v>
      </c>
      <c r="G46" s="380" t="s">
        <v>453</v>
      </c>
      <c r="H46" s="365" t="s">
        <v>502</v>
      </c>
      <c r="I46" s="365" t="s">
        <v>862</v>
      </c>
      <c r="J46" s="365" t="s">
        <v>878</v>
      </c>
      <c r="K46" s="365" t="s">
        <v>453</v>
      </c>
      <c r="L46" s="365" t="s">
        <v>866</v>
      </c>
      <c r="M46" s="365" t="s">
        <v>1016</v>
      </c>
      <c r="N46" s="380"/>
      <c r="O46" s="365" t="s">
        <v>1017</v>
      </c>
      <c r="P46" s="365" t="s">
        <v>453</v>
      </c>
      <c r="Q46" s="380">
        <v>1</v>
      </c>
    </row>
    <row r="47" spans="5:17" ht="14.1" customHeight="1" x14ac:dyDescent="0.2">
      <c r="E47" s="365" t="s">
        <v>472</v>
      </c>
      <c r="F47" s="380" t="s">
        <v>1698</v>
      </c>
      <c r="G47" s="380" t="s">
        <v>453</v>
      </c>
      <c r="H47" s="365" t="s">
        <v>470</v>
      </c>
      <c r="I47" s="365" t="s">
        <v>862</v>
      </c>
      <c r="J47" s="365" t="s">
        <v>870</v>
      </c>
      <c r="K47" s="365" t="s">
        <v>453</v>
      </c>
      <c r="L47" s="365" t="s">
        <v>866</v>
      </c>
      <c r="M47" s="365" t="s">
        <v>1016</v>
      </c>
      <c r="N47" s="380"/>
      <c r="O47" s="365" t="s">
        <v>1017</v>
      </c>
      <c r="P47" s="365" t="s">
        <v>453</v>
      </c>
      <c r="Q47" s="380">
        <v>1</v>
      </c>
    </row>
    <row r="48" spans="5:17" ht="14.1" customHeight="1" x14ac:dyDescent="0.2">
      <c r="E48" s="365" t="s">
        <v>505</v>
      </c>
      <c r="F48" s="378" t="s">
        <v>1699</v>
      </c>
      <c r="G48" s="380" t="s">
        <v>453</v>
      </c>
      <c r="H48" s="365" t="s">
        <v>506</v>
      </c>
      <c r="I48" s="365" t="s">
        <v>862</v>
      </c>
      <c r="J48" s="365" t="s">
        <v>879</v>
      </c>
      <c r="K48" s="365" t="s">
        <v>453</v>
      </c>
      <c r="L48" s="365" t="s">
        <v>864</v>
      </c>
      <c r="M48" s="365" t="s">
        <v>1016</v>
      </c>
      <c r="N48" s="380"/>
      <c r="O48" s="365" t="s">
        <v>1017</v>
      </c>
      <c r="P48" s="365" t="s">
        <v>453</v>
      </c>
      <c r="Q48" s="380">
        <v>1</v>
      </c>
    </row>
    <row r="49" spans="5:17" ht="14.1" customHeight="1" x14ac:dyDescent="0.2">
      <c r="E49" s="365" t="s">
        <v>473</v>
      </c>
      <c r="F49" s="378" t="s">
        <v>1700</v>
      </c>
      <c r="G49" s="380" t="s">
        <v>453</v>
      </c>
      <c r="H49" s="365" t="s">
        <v>474</v>
      </c>
      <c r="I49" s="365" t="s">
        <v>862</v>
      </c>
      <c r="J49" s="365" t="s">
        <v>871</v>
      </c>
      <c r="K49" s="365" t="s">
        <v>453</v>
      </c>
      <c r="L49" s="365" t="s">
        <v>864</v>
      </c>
      <c r="M49" s="365" t="s">
        <v>1016</v>
      </c>
      <c r="N49" s="380"/>
      <c r="O49" s="365" t="s">
        <v>1017</v>
      </c>
      <c r="P49" s="365" t="s">
        <v>453</v>
      </c>
      <c r="Q49" s="380">
        <v>1</v>
      </c>
    </row>
    <row r="50" spans="5:17" ht="14.1" customHeight="1" x14ac:dyDescent="0.2">
      <c r="E50" s="365" t="s">
        <v>507</v>
      </c>
      <c r="F50" s="378" t="s">
        <v>1701</v>
      </c>
      <c r="G50" s="380" t="s">
        <v>453</v>
      </c>
      <c r="H50" s="365" t="s">
        <v>506</v>
      </c>
      <c r="I50" s="365" t="s">
        <v>862</v>
      </c>
      <c r="J50" s="365" t="s">
        <v>879</v>
      </c>
      <c r="K50" s="365" t="s">
        <v>453</v>
      </c>
      <c r="L50" s="365" t="s">
        <v>865</v>
      </c>
      <c r="M50" s="365" t="s">
        <v>1016</v>
      </c>
      <c r="N50" s="380"/>
      <c r="O50" s="365" t="s">
        <v>1017</v>
      </c>
      <c r="P50" s="365" t="s">
        <v>453</v>
      </c>
      <c r="Q50" s="380">
        <v>1</v>
      </c>
    </row>
    <row r="51" spans="5:17" ht="14.1" customHeight="1" x14ac:dyDescent="0.2">
      <c r="E51" s="365" t="s">
        <v>475</v>
      </c>
      <c r="F51" s="380" t="s">
        <v>1702</v>
      </c>
      <c r="G51" s="380" t="s">
        <v>453</v>
      </c>
      <c r="H51" s="365" t="s">
        <v>474</v>
      </c>
      <c r="I51" s="365" t="s">
        <v>862</v>
      </c>
      <c r="J51" s="365" t="s">
        <v>871</v>
      </c>
      <c r="K51" s="365" t="s">
        <v>453</v>
      </c>
      <c r="L51" s="365" t="s">
        <v>865</v>
      </c>
      <c r="M51" s="365" t="s">
        <v>1016</v>
      </c>
      <c r="N51" s="380"/>
      <c r="O51" s="365" t="s">
        <v>1017</v>
      </c>
      <c r="P51" s="365" t="s">
        <v>453</v>
      </c>
      <c r="Q51" s="380">
        <v>1</v>
      </c>
    </row>
    <row r="52" spans="5:17" ht="14.1" customHeight="1" x14ac:dyDescent="0.2">
      <c r="E52" s="365" t="s">
        <v>508</v>
      </c>
      <c r="F52" s="378" t="s">
        <v>1703</v>
      </c>
      <c r="G52" s="380" t="s">
        <v>453</v>
      </c>
      <c r="H52" s="365" t="s">
        <v>506</v>
      </c>
      <c r="I52" s="365" t="s">
        <v>862</v>
      </c>
      <c r="J52" s="365" t="s">
        <v>879</v>
      </c>
      <c r="K52" s="365" t="s">
        <v>453</v>
      </c>
      <c r="L52" s="365" t="s">
        <v>866</v>
      </c>
      <c r="M52" s="365" t="s">
        <v>1016</v>
      </c>
      <c r="N52" s="380"/>
      <c r="O52" s="365" t="s">
        <v>1017</v>
      </c>
      <c r="P52" s="365" t="s">
        <v>453</v>
      </c>
      <c r="Q52" s="380">
        <v>1</v>
      </c>
    </row>
    <row r="53" spans="5:17" ht="14.1" customHeight="1" x14ac:dyDescent="0.2">
      <c r="E53" s="365" t="s">
        <v>476</v>
      </c>
      <c r="F53" s="380" t="s">
        <v>1704</v>
      </c>
      <c r="G53" s="380" t="s">
        <v>453</v>
      </c>
      <c r="H53" s="365" t="s">
        <v>474</v>
      </c>
      <c r="I53" s="365" t="s">
        <v>862</v>
      </c>
      <c r="J53" s="365" t="s">
        <v>871</v>
      </c>
      <c r="K53" s="365" t="s">
        <v>453</v>
      </c>
      <c r="L53" s="365" t="s">
        <v>866</v>
      </c>
      <c r="M53" s="365" t="s">
        <v>1016</v>
      </c>
      <c r="N53" s="380"/>
      <c r="O53" s="365" t="s">
        <v>1017</v>
      </c>
      <c r="P53" s="365" t="s">
        <v>453</v>
      </c>
      <c r="Q53" s="380">
        <v>1</v>
      </c>
    </row>
    <row r="54" spans="5:17" ht="14.1" customHeight="1" x14ac:dyDescent="0.2">
      <c r="E54" s="365" t="s">
        <v>509</v>
      </c>
      <c r="F54" s="378" t="s">
        <v>1705</v>
      </c>
      <c r="G54" s="380" t="s">
        <v>453</v>
      </c>
      <c r="H54" s="365" t="s">
        <v>510</v>
      </c>
      <c r="I54" s="365" t="s">
        <v>862</v>
      </c>
      <c r="J54" s="365" t="s">
        <v>880</v>
      </c>
      <c r="K54" s="365" t="s">
        <v>453</v>
      </c>
      <c r="L54" s="365" t="s">
        <v>864</v>
      </c>
      <c r="M54" s="365" t="s">
        <v>1016</v>
      </c>
      <c r="N54" s="380"/>
      <c r="O54" s="365" t="s">
        <v>1017</v>
      </c>
      <c r="P54" s="365" t="s">
        <v>453</v>
      </c>
      <c r="Q54" s="380">
        <v>1</v>
      </c>
    </row>
    <row r="55" spans="5:17" ht="14.1" customHeight="1" x14ac:dyDescent="0.2">
      <c r="E55" s="365" t="s">
        <v>477</v>
      </c>
      <c r="F55" s="378" t="s">
        <v>1706</v>
      </c>
      <c r="G55" s="380" t="s">
        <v>453</v>
      </c>
      <c r="H55" s="365" t="s">
        <v>478</v>
      </c>
      <c r="I55" s="365" t="s">
        <v>862</v>
      </c>
      <c r="J55" s="365" t="s">
        <v>872</v>
      </c>
      <c r="K55" s="365" t="s">
        <v>453</v>
      </c>
      <c r="L55" s="365" t="s">
        <v>864</v>
      </c>
      <c r="M55" s="365" t="s">
        <v>1016</v>
      </c>
      <c r="N55" s="380"/>
      <c r="O55" s="365" t="s">
        <v>1017</v>
      </c>
      <c r="P55" s="365" t="s">
        <v>453</v>
      </c>
      <c r="Q55" s="380">
        <v>1</v>
      </c>
    </row>
    <row r="56" spans="5:17" ht="14.1" customHeight="1" x14ac:dyDescent="0.2">
      <c r="E56" s="365" t="s">
        <v>511</v>
      </c>
      <c r="F56" s="378" t="s">
        <v>1707</v>
      </c>
      <c r="G56" s="380" t="s">
        <v>453</v>
      </c>
      <c r="H56" s="365" t="s">
        <v>510</v>
      </c>
      <c r="I56" s="365" t="s">
        <v>862</v>
      </c>
      <c r="J56" s="365" t="s">
        <v>880</v>
      </c>
      <c r="K56" s="365" t="s">
        <v>453</v>
      </c>
      <c r="L56" s="365" t="s">
        <v>865</v>
      </c>
      <c r="M56" s="365" t="s">
        <v>1016</v>
      </c>
      <c r="N56" s="380"/>
      <c r="O56" s="365" t="s">
        <v>1017</v>
      </c>
      <c r="P56" s="365" t="s">
        <v>453</v>
      </c>
      <c r="Q56" s="380">
        <v>1</v>
      </c>
    </row>
    <row r="57" spans="5:17" ht="14.1" customHeight="1" x14ac:dyDescent="0.2">
      <c r="E57" s="365" t="s">
        <v>479</v>
      </c>
      <c r="F57" s="380" t="s">
        <v>1708</v>
      </c>
      <c r="G57" s="380" t="s">
        <v>453</v>
      </c>
      <c r="H57" s="365" t="s">
        <v>478</v>
      </c>
      <c r="I57" s="365" t="s">
        <v>862</v>
      </c>
      <c r="J57" s="365" t="s">
        <v>872</v>
      </c>
      <c r="K57" s="365" t="s">
        <v>453</v>
      </c>
      <c r="L57" s="365" t="s">
        <v>865</v>
      </c>
      <c r="M57" s="365" t="s">
        <v>1016</v>
      </c>
      <c r="N57" s="380"/>
      <c r="O57" s="365" t="s">
        <v>1017</v>
      </c>
      <c r="P57" s="365" t="s">
        <v>453</v>
      </c>
      <c r="Q57" s="380">
        <v>1</v>
      </c>
    </row>
    <row r="58" spans="5:17" ht="14.1" customHeight="1" x14ac:dyDescent="0.2">
      <c r="E58" s="365" t="s">
        <v>512</v>
      </c>
      <c r="F58" s="378" t="s">
        <v>1709</v>
      </c>
      <c r="G58" s="380" t="s">
        <v>453</v>
      </c>
      <c r="H58" s="365" t="s">
        <v>510</v>
      </c>
      <c r="I58" s="365" t="s">
        <v>862</v>
      </c>
      <c r="J58" s="365" t="s">
        <v>880</v>
      </c>
      <c r="K58" s="365" t="s">
        <v>453</v>
      </c>
      <c r="L58" s="365" t="s">
        <v>866</v>
      </c>
      <c r="M58" s="365" t="s">
        <v>1016</v>
      </c>
      <c r="N58" s="380"/>
      <c r="O58" s="365" t="s">
        <v>1017</v>
      </c>
      <c r="P58" s="365" t="s">
        <v>453</v>
      </c>
      <c r="Q58" s="380">
        <v>1</v>
      </c>
    </row>
    <row r="59" spans="5:17" ht="14.1" customHeight="1" x14ac:dyDescent="0.2">
      <c r="E59" s="365" t="s">
        <v>480</v>
      </c>
      <c r="F59" s="380" t="s">
        <v>1710</v>
      </c>
      <c r="G59" s="380" t="s">
        <v>453</v>
      </c>
      <c r="H59" s="365" t="s">
        <v>478</v>
      </c>
      <c r="I59" s="365" t="s">
        <v>862</v>
      </c>
      <c r="J59" s="365" t="s">
        <v>872</v>
      </c>
      <c r="K59" s="365" t="s">
        <v>453</v>
      </c>
      <c r="L59" s="365" t="s">
        <v>866</v>
      </c>
      <c r="M59" s="365" t="s">
        <v>1016</v>
      </c>
      <c r="N59" s="380"/>
      <c r="O59" s="365" t="s">
        <v>1017</v>
      </c>
      <c r="P59" s="365" t="s">
        <v>453</v>
      </c>
      <c r="Q59" s="380">
        <v>1</v>
      </c>
    </row>
    <row r="60" spans="5:17" ht="14.1" customHeight="1" x14ac:dyDescent="0.2">
      <c r="E60" s="365" t="s">
        <v>513</v>
      </c>
      <c r="F60" s="378" t="s">
        <v>1711</v>
      </c>
      <c r="G60" s="380" t="s">
        <v>453</v>
      </c>
      <c r="H60" s="365" t="s">
        <v>514</v>
      </c>
      <c r="I60" s="365" t="s">
        <v>862</v>
      </c>
      <c r="J60" s="365" t="s">
        <v>881</v>
      </c>
      <c r="K60" s="365" t="s">
        <v>453</v>
      </c>
      <c r="L60" s="365" t="s">
        <v>864</v>
      </c>
      <c r="M60" s="365" t="s">
        <v>1016</v>
      </c>
      <c r="N60" s="380"/>
      <c r="O60" s="365" t="s">
        <v>1017</v>
      </c>
      <c r="P60" s="365" t="s">
        <v>453</v>
      </c>
      <c r="Q60" s="380">
        <v>1</v>
      </c>
    </row>
    <row r="61" spans="5:17" ht="14.1" customHeight="1" x14ac:dyDescent="0.2">
      <c r="E61" s="365" t="s">
        <v>481</v>
      </c>
      <c r="F61" s="378" t="s">
        <v>1712</v>
      </c>
      <c r="G61" s="380" t="s">
        <v>453</v>
      </c>
      <c r="H61" s="365" t="s">
        <v>482</v>
      </c>
      <c r="I61" s="365" t="s">
        <v>862</v>
      </c>
      <c r="J61" s="365" t="s">
        <v>873</v>
      </c>
      <c r="K61" s="365" t="s">
        <v>453</v>
      </c>
      <c r="L61" s="365" t="s">
        <v>864</v>
      </c>
      <c r="M61" s="365" t="s">
        <v>1016</v>
      </c>
      <c r="N61" s="380"/>
      <c r="O61" s="365" t="s">
        <v>1017</v>
      </c>
      <c r="P61" s="365" t="s">
        <v>453</v>
      </c>
      <c r="Q61" s="380">
        <v>1</v>
      </c>
    </row>
    <row r="62" spans="5:17" ht="14.1" customHeight="1" x14ac:dyDescent="0.2">
      <c r="E62" s="365" t="s">
        <v>515</v>
      </c>
      <c r="F62" s="378" t="s">
        <v>1713</v>
      </c>
      <c r="G62" s="380" t="s">
        <v>453</v>
      </c>
      <c r="H62" s="365" t="s">
        <v>514</v>
      </c>
      <c r="I62" s="365" t="s">
        <v>862</v>
      </c>
      <c r="J62" s="365" t="s">
        <v>881</v>
      </c>
      <c r="K62" s="365" t="s">
        <v>453</v>
      </c>
      <c r="L62" s="365" t="s">
        <v>865</v>
      </c>
      <c r="M62" s="365" t="s">
        <v>1016</v>
      </c>
      <c r="N62" s="380"/>
      <c r="O62" s="365" t="s">
        <v>1017</v>
      </c>
      <c r="P62" s="365" t="s">
        <v>453</v>
      </c>
      <c r="Q62" s="380">
        <v>1</v>
      </c>
    </row>
    <row r="63" spans="5:17" ht="14.1" customHeight="1" x14ac:dyDescent="0.2">
      <c r="E63" s="365" t="s">
        <v>483</v>
      </c>
      <c r="F63" s="380" t="s">
        <v>1714</v>
      </c>
      <c r="G63" s="380" t="s">
        <v>453</v>
      </c>
      <c r="H63" s="365" t="s">
        <v>482</v>
      </c>
      <c r="I63" s="365" t="s">
        <v>862</v>
      </c>
      <c r="J63" s="365" t="s">
        <v>873</v>
      </c>
      <c r="K63" s="365" t="s">
        <v>453</v>
      </c>
      <c r="L63" s="365" t="s">
        <v>865</v>
      </c>
      <c r="M63" s="365" t="s">
        <v>1016</v>
      </c>
      <c r="N63" s="380"/>
      <c r="O63" s="365" t="s">
        <v>1017</v>
      </c>
      <c r="P63" s="365" t="s">
        <v>453</v>
      </c>
      <c r="Q63" s="380">
        <v>1</v>
      </c>
    </row>
    <row r="64" spans="5:17" ht="14.1" customHeight="1" x14ac:dyDescent="0.2">
      <c r="E64" s="365" t="s">
        <v>516</v>
      </c>
      <c r="F64" s="378" t="s">
        <v>1715</v>
      </c>
      <c r="G64" s="380" t="s">
        <v>453</v>
      </c>
      <c r="H64" s="365" t="s">
        <v>514</v>
      </c>
      <c r="I64" s="365" t="s">
        <v>862</v>
      </c>
      <c r="J64" s="365" t="s">
        <v>881</v>
      </c>
      <c r="K64" s="365" t="s">
        <v>453</v>
      </c>
      <c r="L64" s="365" t="s">
        <v>866</v>
      </c>
      <c r="M64" s="365" t="s">
        <v>1016</v>
      </c>
      <c r="N64" s="380"/>
      <c r="O64" s="365" t="s">
        <v>1017</v>
      </c>
      <c r="P64" s="365" t="s">
        <v>453</v>
      </c>
      <c r="Q64" s="380">
        <v>1</v>
      </c>
    </row>
    <row r="65" spans="5:17" ht="14.1" customHeight="1" x14ac:dyDescent="0.2">
      <c r="E65" s="365" t="s">
        <v>484</v>
      </c>
      <c r="F65" s="378" t="s">
        <v>1716</v>
      </c>
      <c r="G65" s="380" t="s">
        <v>453</v>
      </c>
      <c r="H65" s="365" t="s">
        <v>482</v>
      </c>
      <c r="I65" s="365" t="s">
        <v>862</v>
      </c>
      <c r="J65" s="365" t="s">
        <v>873</v>
      </c>
      <c r="K65" s="365" t="s">
        <v>453</v>
      </c>
      <c r="L65" s="365" t="s">
        <v>866</v>
      </c>
      <c r="M65" s="365" t="s">
        <v>1016</v>
      </c>
      <c r="N65" s="380"/>
      <c r="O65" s="365" t="s">
        <v>1017</v>
      </c>
      <c r="P65" s="365" t="s">
        <v>453</v>
      </c>
      <c r="Q65" s="380">
        <v>1</v>
      </c>
    </row>
    <row r="66" spans="5:17" ht="14.1" customHeight="1" x14ac:dyDescent="0.2">
      <c r="E66" s="365" t="s">
        <v>2609</v>
      </c>
      <c r="F66" s="378" t="s">
        <v>2610</v>
      </c>
      <c r="G66" s="380"/>
      <c r="H66" s="365" t="s">
        <v>2611</v>
      </c>
      <c r="I66" s="365" t="s">
        <v>862</v>
      </c>
      <c r="J66" s="365" t="s">
        <v>2612</v>
      </c>
      <c r="K66" s="365"/>
      <c r="L66" s="365" t="s">
        <v>864</v>
      </c>
      <c r="M66" s="365" t="s">
        <v>1016</v>
      </c>
      <c r="N66" s="380"/>
      <c r="O66" s="365" t="s">
        <v>1017</v>
      </c>
      <c r="P66" s="365" t="s">
        <v>453</v>
      </c>
      <c r="Q66" s="380">
        <v>1</v>
      </c>
    </row>
    <row r="67" spans="5:17" ht="14.1" customHeight="1" x14ac:dyDescent="0.2">
      <c r="E67" s="365" t="s">
        <v>2613</v>
      </c>
      <c r="F67" s="378" t="s">
        <v>2614</v>
      </c>
      <c r="G67" s="380"/>
      <c r="H67" s="365" t="s">
        <v>2615</v>
      </c>
      <c r="I67" s="365" t="s">
        <v>862</v>
      </c>
      <c r="J67" s="365" t="s">
        <v>2616</v>
      </c>
      <c r="K67" s="365"/>
      <c r="L67" s="365" t="s">
        <v>864</v>
      </c>
      <c r="M67" s="365" t="s">
        <v>1016</v>
      </c>
      <c r="N67" s="380"/>
      <c r="O67" s="365" t="s">
        <v>1017</v>
      </c>
      <c r="P67" s="365" t="s">
        <v>453</v>
      </c>
      <c r="Q67" s="380">
        <v>1</v>
      </c>
    </row>
    <row r="68" spans="5:17" ht="14.1" customHeight="1" x14ac:dyDescent="0.2">
      <c r="E68" s="365" t="s">
        <v>2617</v>
      </c>
      <c r="F68" s="378" t="s">
        <v>2618</v>
      </c>
      <c r="G68" s="380"/>
      <c r="H68" s="365" t="s">
        <v>2611</v>
      </c>
      <c r="I68" s="365" t="s">
        <v>862</v>
      </c>
      <c r="J68" s="365" t="s">
        <v>2612</v>
      </c>
      <c r="K68" s="365"/>
      <c r="L68" s="365" t="s">
        <v>866</v>
      </c>
      <c r="M68" s="365" t="s">
        <v>1016</v>
      </c>
      <c r="N68" s="380"/>
      <c r="O68" s="365" t="s">
        <v>1017</v>
      </c>
      <c r="P68" s="365" t="s">
        <v>453</v>
      </c>
      <c r="Q68" s="380">
        <v>1</v>
      </c>
    </row>
    <row r="69" spans="5:17" ht="14.1" customHeight="1" x14ac:dyDescent="0.2">
      <c r="E69" s="365" t="s">
        <v>2619</v>
      </c>
      <c r="F69" s="378" t="s">
        <v>2620</v>
      </c>
      <c r="G69" s="380"/>
      <c r="H69" s="365" t="s">
        <v>2615</v>
      </c>
      <c r="I69" s="365" t="s">
        <v>862</v>
      </c>
      <c r="J69" s="365" t="s">
        <v>2616</v>
      </c>
      <c r="K69" s="365"/>
      <c r="L69" s="365" t="s">
        <v>866</v>
      </c>
      <c r="M69" s="365" t="s">
        <v>1016</v>
      </c>
      <c r="N69" s="380"/>
      <c r="O69" s="365" t="s">
        <v>1017</v>
      </c>
      <c r="P69" s="365" t="s">
        <v>453</v>
      </c>
      <c r="Q69" s="380">
        <v>1</v>
      </c>
    </row>
    <row r="70" spans="5:17" ht="14.1" customHeight="1" x14ac:dyDescent="0.2">
      <c r="E70" s="365" t="s">
        <v>2621</v>
      </c>
      <c r="F70" s="378" t="s">
        <v>2622</v>
      </c>
      <c r="G70" s="380"/>
      <c r="H70" s="365" t="s">
        <v>2623</v>
      </c>
      <c r="I70" s="365" t="s">
        <v>862</v>
      </c>
      <c r="J70" s="365" t="s">
        <v>2624</v>
      </c>
      <c r="K70" s="365"/>
      <c r="L70" s="365" t="s">
        <v>864</v>
      </c>
      <c r="M70" s="365" t="s">
        <v>1016</v>
      </c>
      <c r="N70" s="380"/>
      <c r="O70" s="365" t="s">
        <v>1017</v>
      </c>
      <c r="P70" s="365" t="s">
        <v>453</v>
      </c>
      <c r="Q70" s="380">
        <v>1</v>
      </c>
    </row>
    <row r="71" spans="5:17" ht="14.1" customHeight="1" x14ac:dyDescent="0.2">
      <c r="E71" s="365" t="s">
        <v>2625</v>
      </c>
      <c r="F71" s="378" t="s">
        <v>2626</v>
      </c>
      <c r="G71" s="380"/>
      <c r="H71" s="365" t="s">
        <v>2627</v>
      </c>
      <c r="I71" s="365" t="s">
        <v>862</v>
      </c>
      <c r="J71" s="365" t="s">
        <v>2628</v>
      </c>
      <c r="K71" s="365"/>
      <c r="L71" s="365" t="s">
        <v>864</v>
      </c>
      <c r="M71" s="365" t="s">
        <v>1016</v>
      </c>
      <c r="N71" s="380"/>
      <c r="O71" s="365" t="s">
        <v>1017</v>
      </c>
      <c r="P71" s="365" t="s">
        <v>453</v>
      </c>
      <c r="Q71" s="380">
        <v>1</v>
      </c>
    </row>
    <row r="72" spans="5:17" ht="14.1" customHeight="1" x14ac:dyDescent="0.2">
      <c r="E72" s="365" t="s">
        <v>2629</v>
      </c>
      <c r="F72" s="378" t="s">
        <v>2630</v>
      </c>
      <c r="G72" s="380"/>
      <c r="H72" s="365" t="s">
        <v>2623</v>
      </c>
      <c r="I72" s="365" t="s">
        <v>862</v>
      </c>
      <c r="J72" s="365" t="s">
        <v>2624</v>
      </c>
      <c r="K72" s="365"/>
      <c r="L72" s="365" t="s">
        <v>866</v>
      </c>
      <c r="M72" s="365" t="s">
        <v>1016</v>
      </c>
      <c r="N72" s="380"/>
      <c r="O72" s="365" t="s">
        <v>1017</v>
      </c>
      <c r="P72" s="365" t="s">
        <v>453</v>
      </c>
      <c r="Q72" s="380">
        <v>1</v>
      </c>
    </row>
    <row r="73" spans="5:17" ht="14.1" customHeight="1" x14ac:dyDescent="0.2">
      <c r="E73" s="365" t="s">
        <v>2631</v>
      </c>
      <c r="F73" s="378" t="s">
        <v>2632</v>
      </c>
      <c r="G73" s="380"/>
      <c r="H73" s="365" t="s">
        <v>2627</v>
      </c>
      <c r="I73" s="365" t="s">
        <v>862</v>
      </c>
      <c r="J73" s="365" t="s">
        <v>2628</v>
      </c>
      <c r="K73" s="365"/>
      <c r="L73" s="365" t="s">
        <v>866</v>
      </c>
      <c r="M73" s="365" t="s">
        <v>1016</v>
      </c>
      <c r="N73" s="380"/>
      <c r="O73" s="365" t="s">
        <v>1017</v>
      </c>
      <c r="P73" s="365" t="s">
        <v>453</v>
      </c>
      <c r="Q73" s="380">
        <v>1</v>
      </c>
    </row>
    <row r="74" spans="5:17" ht="14.1" customHeight="1" x14ac:dyDescent="0.2">
      <c r="E74" s="365" t="s">
        <v>1505</v>
      </c>
      <c r="F74" s="378" t="s">
        <v>1717</v>
      </c>
      <c r="G74" s="380"/>
      <c r="H74" s="365" t="s">
        <v>1307</v>
      </c>
      <c r="I74" s="365" t="s">
        <v>862</v>
      </c>
      <c r="J74" s="365" t="s">
        <v>1372</v>
      </c>
      <c r="K74" s="365"/>
      <c r="L74" s="365" t="s">
        <v>865</v>
      </c>
      <c r="M74" s="365" t="s">
        <v>1016</v>
      </c>
      <c r="N74" s="380"/>
      <c r="O74" s="365" t="s">
        <v>1017</v>
      </c>
      <c r="P74" s="365" t="s">
        <v>453</v>
      </c>
      <c r="Q74" s="380">
        <v>1</v>
      </c>
    </row>
    <row r="75" spans="5:17" ht="14.1" customHeight="1" x14ac:dyDescent="0.2">
      <c r="E75" s="365" t="s">
        <v>1504</v>
      </c>
      <c r="F75" s="378" t="s">
        <v>1718</v>
      </c>
      <c r="G75" s="380"/>
      <c r="H75" s="365" t="s">
        <v>1302</v>
      </c>
      <c r="I75" s="365" t="s">
        <v>862</v>
      </c>
      <c r="J75" s="365" t="s">
        <v>1303</v>
      </c>
      <c r="K75" s="365"/>
      <c r="L75" s="365" t="s">
        <v>865</v>
      </c>
      <c r="M75" s="365" t="s">
        <v>1016</v>
      </c>
      <c r="N75" s="380"/>
      <c r="O75" s="365" t="s">
        <v>1017</v>
      </c>
      <c r="P75" s="365" t="s">
        <v>453</v>
      </c>
      <c r="Q75" s="380">
        <v>1</v>
      </c>
    </row>
    <row r="76" spans="5:17" ht="14.1" customHeight="1" x14ac:dyDescent="0.2">
      <c r="E76" s="365" t="s">
        <v>2633</v>
      </c>
      <c r="F76" s="378" t="s">
        <v>2634</v>
      </c>
      <c r="G76" s="380"/>
      <c r="H76" s="365" t="s">
        <v>1307</v>
      </c>
      <c r="I76" s="365" t="s">
        <v>862</v>
      </c>
      <c r="J76" s="365" t="s">
        <v>1372</v>
      </c>
      <c r="K76" s="365"/>
      <c r="L76" s="365" t="s">
        <v>866</v>
      </c>
      <c r="M76" s="365" t="s">
        <v>1016</v>
      </c>
      <c r="N76" s="380"/>
      <c r="O76" s="365" t="s">
        <v>1017</v>
      </c>
      <c r="P76" s="365" t="s">
        <v>453</v>
      </c>
      <c r="Q76" s="380">
        <v>1</v>
      </c>
    </row>
    <row r="77" spans="5:17" ht="14.1" customHeight="1" x14ac:dyDescent="0.2">
      <c r="E77" s="365" t="s">
        <v>2635</v>
      </c>
      <c r="F77" s="380" t="s">
        <v>2636</v>
      </c>
      <c r="G77" s="380"/>
      <c r="H77" s="365" t="s">
        <v>1302</v>
      </c>
      <c r="I77" s="365" t="s">
        <v>862</v>
      </c>
      <c r="J77" s="365" t="s">
        <v>1303</v>
      </c>
      <c r="K77" s="365"/>
      <c r="L77" s="365" t="s">
        <v>866</v>
      </c>
      <c r="M77" s="365" t="s">
        <v>1016</v>
      </c>
      <c r="N77" s="380"/>
      <c r="O77" s="365" t="s">
        <v>1017</v>
      </c>
      <c r="P77" s="365" t="s">
        <v>453</v>
      </c>
      <c r="Q77" s="380">
        <v>1</v>
      </c>
    </row>
    <row r="78" spans="5:17" ht="14.1" customHeight="1" x14ac:dyDescent="0.2">
      <c r="E78" s="365" t="s">
        <v>1578</v>
      </c>
      <c r="F78" s="378" t="s">
        <v>1719</v>
      </c>
      <c r="G78" s="380"/>
      <c r="H78" s="365"/>
      <c r="I78" s="365"/>
      <c r="J78" s="365"/>
      <c r="K78" s="365"/>
      <c r="L78" s="365"/>
      <c r="M78" s="365"/>
      <c r="N78" s="380"/>
      <c r="O78" s="365"/>
      <c r="P78" s="365"/>
      <c r="Q78" s="380"/>
    </row>
    <row r="79" spans="5:17" ht="14.1" customHeight="1" x14ac:dyDescent="0.2">
      <c r="E79" s="365" t="s">
        <v>1575</v>
      </c>
      <c r="F79" s="379" t="s">
        <v>1720</v>
      </c>
      <c r="G79" s="380"/>
      <c r="H79" s="365"/>
      <c r="I79" s="365"/>
      <c r="J79" s="365"/>
      <c r="K79" s="365"/>
      <c r="L79" s="365"/>
      <c r="M79" s="365"/>
      <c r="N79" s="380"/>
      <c r="O79" s="365"/>
      <c r="P79" s="365"/>
      <c r="Q79" s="380"/>
    </row>
    <row r="80" spans="5:17" ht="14.1" customHeight="1" x14ac:dyDescent="0.2">
      <c r="E80" s="365" t="s">
        <v>1579</v>
      </c>
      <c r="F80" s="378" t="s">
        <v>1721</v>
      </c>
      <c r="G80" s="380"/>
      <c r="H80" s="365"/>
      <c r="I80" s="365"/>
      <c r="J80" s="365"/>
      <c r="K80" s="365"/>
      <c r="L80" s="365"/>
      <c r="M80" s="365"/>
      <c r="N80" s="380"/>
      <c r="O80" s="365"/>
      <c r="P80" s="365"/>
      <c r="Q80" s="380"/>
    </row>
    <row r="81" spans="5:17" ht="14.1" customHeight="1" x14ac:dyDescent="0.2">
      <c r="E81" s="365" t="s">
        <v>1576</v>
      </c>
      <c r="F81" s="379" t="s">
        <v>1722</v>
      </c>
      <c r="G81" s="380"/>
      <c r="H81" s="365"/>
      <c r="I81" s="365"/>
      <c r="J81" s="365"/>
      <c r="K81" s="365"/>
      <c r="L81" s="365"/>
      <c r="M81" s="365"/>
      <c r="N81" s="380"/>
      <c r="O81" s="365"/>
      <c r="P81" s="365"/>
      <c r="Q81" s="380"/>
    </row>
    <row r="82" spans="5:17" ht="14.1" customHeight="1" x14ac:dyDescent="0.2">
      <c r="E82" s="365" t="s">
        <v>1650</v>
      </c>
      <c r="F82" s="378" t="s">
        <v>1723</v>
      </c>
      <c r="G82" s="380"/>
      <c r="H82" s="365"/>
      <c r="I82" s="365"/>
      <c r="J82" s="365"/>
      <c r="K82" s="365"/>
      <c r="L82" s="365"/>
      <c r="M82" s="365"/>
      <c r="N82" s="380"/>
      <c r="O82" s="365"/>
      <c r="P82" s="365"/>
      <c r="Q82" s="380"/>
    </row>
    <row r="83" spans="5:17" ht="14.1" customHeight="1" x14ac:dyDescent="0.2">
      <c r="E83" s="365" t="s">
        <v>1577</v>
      </c>
      <c r="F83" s="378" t="s">
        <v>1724</v>
      </c>
      <c r="G83" s="380"/>
      <c r="H83" s="365"/>
      <c r="I83" s="365"/>
      <c r="J83" s="365"/>
      <c r="K83" s="365"/>
      <c r="L83" s="365"/>
      <c r="M83" s="365"/>
      <c r="N83" s="380"/>
      <c r="O83" s="365"/>
      <c r="P83" s="365"/>
      <c r="Q83" s="380"/>
    </row>
    <row r="84" spans="5:17" ht="14.1" customHeight="1" x14ac:dyDescent="0.2">
      <c r="E84" s="365" t="s">
        <v>521</v>
      </c>
      <c r="F84" s="378" t="s">
        <v>1725</v>
      </c>
      <c r="G84" s="380" t="s">
        <v>453</v>
      </c>
      <c r="H84" s="365" t="s">
        <v>522</v>
      </c>
      <c r="I84" s="365" t="s">
        <v>882</v>
      </c>
      <c r="J84" s="365" t="s">
        <v>884</v>
      </c>
      <c r="K84" s="365" t="s">
        <v>453</v>
      </c>
      <c r="L84" s="365" t="s">
        <v>864</v>
      </c>
      <c r="M84" s="365" t="s">
        <v>1016</v>
      </c>
      <c r="N84" s="380"/>
      <c r="O84" s="365" t="s">
        <v>1017</v>
      </c>
      <c r="P84" s="365" t="s">
        <v>453</v>
      </c>
      <c r="Q84" s="380">
        <v>1</v>
      </c>
    </row>
    <row r="85" spans="5:17" ht="14.1" customHeight="1" x14ac:dyDescent="0.2">
      <c r="E85" s="365" t="s">
        <v>517</v>
      </c>
      <c r="F85" s="378" t="s">
        <v>1726</v>
      </c>
      <c r="G85" s="380" t="s">
        <v>453</v>
      </c>
      <c r="H85" s="365" t="s">
        <v>518</v>
      </c>
      <c r="I85" s="365" t="s">
        <v>882</v>
      </c>
      <c r="J85" s="365" t="s">
        <v>883</v>
      </c>
      <c r="K85" s="365" t="s">
        <v>453</v>
      </c>
      <c r="L85" s="365" t="s">
        <v>864</v>
      </c>
      <c r="M85" s="365" t="s">
        <v>1016</v>
      </c>
      <c r="N85" s="380"/>
      <c r="O85" s="365" t="s">
        <v>1017</v>
      </c>
      <c r="P85" s="365" t="s">
        <v>453</v>
      </c>
      <c r="Q85" s="380">
        <v>1</v>
      </c>
    </row>
    <row r="86" spans="5:17" ht="14.1" customHeight="1" x14ac:dyDescent="0.2">
      <c r="E86" s="365" t="s">
        <v>523</v>
      </c>
      <c r="F86" s="378" t="s">
        <v>1728</v>
      </c>
      <c r="G86" s="380" t="s">
        <v>453</v>
      </c>
      <c r="H86" s="365" t="s">
        <v>522</v>
      </c>
      <c r="I86" s="365" t="s">
        <v>882</v>
      </c>
      <c r="J86" s="365" t="s">
        <v>884</v>
      </c>
      <c r="K86" s="365" t="s">
        <v>453</v>
      </c>
      <c r="L86" s="365" t="s">
        <v>865</v>
      </c>
      <c r="M86" s="365" t="s">
        <v>1016</v>
      </c>
      <c r="N86" s="380"/>
      <c r="O86" s="365" t="s">
        <v>1017</v>
      </c>
      <c r="P86" s="365" t="s">
        <v>453</v>
      </c>
      <c r="Q86" s="380">
        <v>1</v>
      </c>
    </row>
    <row r="87" spans="5:17" ht="14.1" customHeight="1" x14ac:dyDescent="0.2">
      <c r="E87" s="365" t="s">
        <v>519</v>
      </c>
      <c r="F87" s="378" t="s">
        <v>1727</v>
      </c>
      <c r="G87" s="380" t="s">
        <v>453</v>
      </c>
      <c r="H87" s="365" t="s">
        <v>518</v>
      </c>
      <c r="I87" s="365" t="s">
        <v>882</v>
      </c>
      <c r="J87" s="365" t="s">
        <v>883</v>
      </c>
      <c r="K87" s="365" t="s">
        <v>453</v>
      </c>
      <c r="L87" s="365" t="s">
        <v>865</v>
      </c>
      <c r="M87" s="365" t="s">
        <v>1016</v>
      </c>
      <c r="N87" s="380"/>
      <c r="O87" s="365" t="s">
        <v>1017</v>
      </c>
      <c r="P87" s="365" t="s">
        <v>453</v>
      </c>
      <c r="Q87" s="380">
        <v>1</v>
      </c>
    </row>
    <row r="88" spans="5:17" ht="14.1" customHeight="1" x14ac:dyDescent="0.2">
      <c r="E88" s="365" t="s">
        <v>524</v>
      </c>
      <c r="F88" s="378" t="s">
        <v>1729</v>
      </c>
      <c r="G88" s="380" t="s">
        <v>453</v>
      </c>
      <c r="H88" s="365" t="s">
        <v>522</v>
      </c>
      <c r="I88" s="365" t="s">
        <v>882</v>
      </c>
      <c r="J88" s="365" t="s">
        <v>884</v>
      </c>
      <c r="K88" s="365" t="s">
        <v>453</v>
      </c>
      <c r="L88" s="365" t="s">
        <v>866</v>
      </c>
      <c r="M88" s="365" t="s">
        <v>1016</v>
      </c>
      <c r="N88" s="380"/>
      <c r="O88" s="365" t="s">
        <v>1017</v>
      </c>
      <c r="P88" s="365" t="s">
        <v>453</v>
      </c>
      <c r="Q88" s="380">
        <v>1</v>
      </c>
    </row>
    <row r="89" spans="5:17" ht="14.1" customHeight="1" x14ac:dyDescent="0.2">
      <c r="E89" s="365" t="s">
        <v>520</v>
      </c>
      <c r="F89" s="378" t="s">
        <v>1730</v>
      </c>
      <c r="G89" s="380" t="s">
        <v>453</v>
      </c>
      <c r="H89" s="365" t="s">
        <v>518</v>
      </c>
      <c r="I89" s="365" t="s">
        <v>882</v>
      </c>
      <c r="J89" s="365" t="s">
        <v>883</v>
      </c>
      <c r="K89" s="365" t="s">
        <v>453</v>
      </c>
      <c r="L89" s="365" t="s">
        <v>866</v>
      </c>
      <c r="M89" s="365" t="s">
        <v>1016</v>
      </c>
      <c r="N89" s="380"/>
      <c r="O89" s="365" t="s">
        <v>1017</v>
      </c>
      <c r="P89" s="365" t="s">
        <v>453</v>
      </c>
      <c r="Q89" s="380">
        <v>1</v>
      </c>
    </row>
    <row r="90" spans="5:17" ht="14.1" customHeight="1" x14ac:dyDescent="0.2">
      <c r="E90" s="365" t="s">
        <v>2637</v>
      </c>
      <c r="F90" s="378" t="s">
        <v>2638</v>
      </c>
      <c r="G90" s="380"/>
      <c r="H90" s="365" t="s">
        <v>2639</v>
      </c>
      <c r="I90" s="365" t="s">
        <v>882</v>
      </c>
      <c r="J90" s="365" t="s">
        <v>2640</v>
      </c>
      <c r="K90" s="365" t="s">
        <v>453</v>
      </c>
      <c r="L90" s="365" t="s">
        <v>864</v>
      </c>
      <c r="M90" s="365" t="s">
        <v>1016</v>
      </c>
      <c r="N90" s="380"/>
      <c r="O90" s="365" t="s">
        <v>1017</v>
      </c>
      <c r="P90" s="365" t="s">
        <v>453</v>
      </c>
      <c r="Q90" s="380">
        <v>1</v>
      </c>
    </row>
    <row r="91" spans="5:17" ht="14.1" customHeight="1" x14ac:dyDescent="0.2">
      <c r="E91" s="365" t="s">
        <v>2641</v>
      </c>
      <c r="F91" s="378" t="s">
        <v>2642</v>
      </c>
      <c r="G91" s="380"/>
      <c r="H91" s="365" t="s">
        <v>2643</v>
      </c>
      <c r="I91" s="365" t="s">
        <v>882</v>
      </c>
      <c r="J91" s="365" t="s">
        <v>2644</v>
      </c>
      <c r="K91" s="365" t="s">
        <v>453</v>
      </c>
      <c r="L91" s="365" t="s">
        <v>864</v>
      </c>
      <c r="M91" s="365" t="s">
        <v>1016</v>
      </c>
      <c r="N91" s="380"/>
      <c r="O91" s="365" t="s">
        <v>1017</v>
      </c>
      <c r="P91" s="365" t="s">
        <v>453</v>
      </c>
      <c r="Q91" s="380">
        <v>1</v>
      </c>
    </row>
    <row r="92" spans="5:17" ht="14.1" customHeight="1" x14ac:dyDescent="0.2">
      <c r="E92" s="365" t="s">
        <v>2645</v>
      </c>
      <c r="F92" s="378" t="s">
        <v>2646</v>
      </c>
      <c r="G92" s="380"/>
      <c r="H92" s="365" t="s">
        <v>2639</v>
      </c>
      <c r="I92" s="365" t="s">
        <v>882</v>
      </c>
      <c r="J92" s="365" t="s">
        <v>2640</v>
      </c>
      <c r="K92" s="365" t="s">
        <v>453</v>
      </c>
      <c r="L92" s="365" t="s">
        <v>866</v>
      </c>
      <c r="M92" s="365" t="s">
        <v>1016</v>
      </c>
      <c r="N92" s="380"/>
      <c r="O92" s="365" t="s">
        <v>1017</v>
      </c>
      <c r="P92" s="365" t="s">
        <v>453</v>
      </c>
      <c r="Q92" s="380">
        <v>1</v>
      </c>
    </row>
    <row r="93" spans="5:17" ht="14.1" customHeight="1" x14ac:dyDescent="0.2">
      <c r="E93" s="365" t="s">
        <v>2647</v>
      </c>
      <c r="F93" s="378" t="s">
        <v>2648</v>
      </c>
      <c r="G93" s="380"/>
      <c r="H93" s="365" t="s">
        <v>2643</v>
      </c>
      <c r="I93" s="365" t="s">
        <v>882</v>
      </c>
      <c r="J93" s="365" t="s">
        <v>2644</v>
      </c>
      <c r="K93" s="365" t="s">
        <v>453</v>
      </c>
      <c r="L93" s="365" t="s">
        <v>866</v>
      </c>
      <c r="M93" s="365" t="s">
        <v>1016</v>
      </c>
      <c r="N93" s="380"/>
      <c r="O93" s="365" t="s">
        <v>1017</v>
      </c>
      <c r="P93" s="365" t="s">
        <v>453</v>
      </c>
      <c r="Q93" s="380">
        <v>1</v>
      </c>
    </row>
    <row r="94" spans="5:17" ht="14.1" customHeight="1" x14ac:dyDescent="0.2">
      <c r="E94" s="365" t="s">
        <v>2649</v>
      </c>
      <c r="F94" s="378" t="s">
        <v>2650</v>
      </c>
      <c r="G94" s="380"/>
      <c r="H94" s="365" t="s">
        <v>2651</v>
      </c>
      <c r="I94" s="365" t="s">
        <v>882</v>
      </c>
      <c r="J94" s="365" t="s">
        <v>2652</v>
      </c>
      <c r="K94" s="365" t="s">
        <v>453</v>
      </c>
      <c r="L94" s="365" t="s">
        <v>864</v>
      </c>
      <c r="M94" s="365" t="s">
        <v>1016</v>
      </c>
      <c r="N94" s="380"/>
      <c r="O94" s="365" t="s">
        <v>1017</v>
      </c>
      <c r="P94" s="365" t="s">
        <v>453</v>
      </c>
      <c r="Q94" s="380">
        <v>1</v>
      </c>
    </row>
    <row r="95" spans="5:17" ht="14.1" customHeight="1" x14ac:dyDescent="0.2">
      <c r="E95" s="365" t="s">
        <v>2653</v>
      </c>
      <c r="F95" s="378" t="s">
        <v>2654</v>
      </c>
      <c r="G95" s="380"/>
      <c r="H95" s="365" t="s">
        <v>2655</v>
      </c>
      <c r="I95" s="365" t="s">
        <v>882</v>
      </c>
      <c r="J95" s="365" t="s">
        <v>2656</v>
      </c>
      <c r="K95" s="365" t="s">
        <v>453</v>
      </c>
      <c r="L95" s="365" t="s">
        <v>864</v>
      </c>
      <c r="M95" s="365" t="s">
        <v>1016</v>
      </c>
      <c r="N95" s="380"/>
      <c r="O95" s="365" t="s">
        <v>1017</v>
      </c>
      <c r="P95" s="365" t="s">
        <v>453</v>
      </c>
      <c r="Q95" s="380">
        <v>1</v>
      </c>
    </row>
    <row r="96" spans="5:17" ht="14.1" customHeight="1" x14ac:dyDescent="0.2">
      <c r="E96" s="365" t="s">
        <v>2657</v>
      </c>
      <c r="F96" s="378" t="s">
        <v>2658</v>
      </c>
      <c r="G96" s="380"/>
      <c r="H96" s="365" t="s">
        <v>2651</v>
      </c>
      <c r="I96" s="365" t="s">
        <v>882</v>
      </c>
      <c r="J96" s="365" t="s">
        <v>2652</v>
      </c>
      <c r="K96" s="365" t="s">
        <v>453</v>
      </c>
      <c r="L96" s="365" t="s">
        <v>866</v>
      </c>
      <c r="M96" s="365" t="s">
        <v>1016</v>
      </c>
      <c r="N96" s="380"/>
      <c r="O96" s="365" t="s">
        <v>1017</v>
      </c>
      <c r="P96" s="365" t="s">
        <v>453</v>
      </c>
      <c r="Q96" s="380">
        <v>1</v>
      </c>
    </row>
    <row r="97" spans="5:17" ht="14.1" customHeight="1" x14ac:dyDescent="0.2">
      <c r="E97" s="365" t="s">
        <v>2659</v>
      </c>
      <c r="F97" s="378" t="s">
        <v>2660</v>
      </c>
      <c r="G97" s="380"/>
      <c r="H97" s="365" t="s">
        <v>2655</v>
      </c>
      <c r="I97" s="365" t="s">
        <v>882</v>
      </c>
      <c r="J97" s="365" t="s">
        <v>2656</v>
      </c>
      <c r="K97" s="365" t="s">
        <v>453</v>
      </c>
      <c r="L97" s="365" t="s">
        <v>866</v>
      </c>
      <c r="M97" s="365" t="s">
        <v>1016</v>
      </c>
      <c r="N97" s="380"/>
      <c r="O97" s="365" t="s">
        <v>1017</v>
      </c>
      <c r="P97" s="365" t="s">
        <v>453</v>
      </c>
      <c r="Q97" s="380">
        <v>1</v>
      </c>
    </row>
    <row r="98" spans="5:17" ht="14.1" customHeight="1" x14ac:dyDescent="0.2">
      <c r="E98" s="365" t="s">
        <v>1506</v>
      </c>
      <c r="F98" s="378" t="s">
        <v>1731</v>
      </c>
      <c r="G98" s="380"/>
      <c r="H98" s="365" t="s">
        <v>1309</v>
      </c>
      <c r="I98" s="365" t="s">
        <v>882</v>
      </c>
      <c r="J98" s="365" t="s">
        <v>1305</v>
      </c>
      <c r="K98" s="365" t="s">
        <v>453</v>
      </c>
      <c r="L98" s="365" t="s">
        <v>865</v>
      </c>
      <c r="M98" s="365" t="s">
        <v>1016</v>
      </c>
      <c r="N98" s="380"/>
      <c r="O98" s="365" t="s">
        <v>1017</v>
      </c>
      <c r="P98" s="365" t="s">
        <v>453</v>
      </c>
      <c r="Q98" s="380">
        <v>1</v>
      </c>
    </row>
    <row r="99" spans="5:17" ht="14.1" customHeight="1" x14ac:dyDescent="0.2">
      <c r="E99" s="365" t="s">
        <v>1507</v>
      </c>
      <c r="F99" s="379" t="s">
        <v>1732</v>
      </c>
      <c r="G99" s="380"/>
      <c r="H99" s="365" t="s">
        <v>1308</v>
      </c>
      <c r="I99" s="365" t="s">
        <v>882</v>
      </c>
      <c r="J99" s="365" t="s">
        <v>1304</v>
      </c>
      <c r="K99" s="365" t="s">
        <v>453</v>
      </c>
      <c r="L99" s="365" t="s">
        <v>865</v>
      </c>
      <c r="M99" s="365" t="s">
        <v>1016</v>
      </c>
      <c r="N99" s="380"/>
      <c r="O99" s="365" t="s">
        <v>1017</v>
      </c>
      <c r="P99" s="365" t="s">
        <v>453</v>
      </c>
      <c r="Q99" s="380">
        <v>1</v>
      </c>
    </row>
    <row r="100" spans="5:17" ht="14.1" customHeight="1" x14ac:dyDescent="0.2">
      <c r="E100" s="365" t="s">
        <v>2661</v>
      </c>
      <c r="F100" s="378" t="s">
        <v>2662</v>
      </c>
      <c r="G100" s="380"/>
      <c r="H100" s="365" t="s">
        <v>1309</v>
      </c>
      <c r="I100" s="365" t="s">
        <v>882</v>
      </c>
      <c r="J100" s="365" t="s">
        <v>1305</v>
      </c>
      <c r="K100" s="365" t="s">
        <v>453</v>
      </c>
      <c r="L100" s="365" t="s">
        <v>866</v>
      </c>
      <c r="M100" s="365" t="s">
        <v>1016</v>
      </c>
      <c r="N100" s="380"/>
      <c r="O100" s="365" t="s">
        <v>1017</v>
      </c>
      <c r="P100" s="365" t="s">
        <v>453</v>
      </c>
      <c r="Q100" s="380">
        <v>1</v>
      </c>
    </row>
    <row r="101" spans="5:17" ht="14.1" customHeight="1" x14ac:dyDescent="0.2">
      <c r="E101" s="365" t="s">
        <v>2663</v>
      </c>
      <c r="F101" s="379" t="s">
        <v>2664</v>
      </c>
      <c r="G101" s="380"/>
      <c r="H101" s="365" t="s">
        <v>1308</v>
      </c>
      <c r="I101" s="365" t="s">
        <v>882</v>
      </c>
      <c r="J101" s="365" t="s">
        <v>1304</v>
      </c>
      <c r="K101" s="365" t="s">
        <v>453</v>
      </c>
      <c r="L101" s="365" t="s">
        <v>866</v>
      </c>
      <c r="M101" s="365" t="s">
        <v>1016</v>
      </c>
      <c r="N101" s="380"/>
      <c r="O101" s="365" t="s">
        <v>1017</v>
      </c>
      <c r="P101" s="365" t="s">
        <v>453</v>
      </c>
      <c r="Q101" s="380">
        <v>1</v>
      </c>
    </row>
    <row r="102" spans="5:17" ht="14.1" customHeight="1" x14ac:dyDescent="0.2">
      <c r="E102" s="365" t="s">
        <v>1583</v>
      </c>
      <c r="F102" s="378" t="s">
        <v>1733</v>
      </c>
      <c r="G102" s="380"/>
      <c r="H102" s="365"/>
      <c r="I102" s="365"/>
      <c r="J102" s="365"/>
      <c r="K102" s="365"/>
      <c r="L102" s="365"/>
      <c r="M102" s="365"/>
      <c r="N102" s="380"/>
      <c r="O102" s="365"/>
      <c r="P102" s="365"/>
      <c r="Q102" s="380"/>
    </row>
    <row r="103" spans="5:17" ht="14.1" customHeight="1" x14ac:dyDescent="0.2">
      <c r="E103" s="366" t="s">
        <v>1580</v>
      </c>
      <c r="F103" s="379" t="s">
        <v>1734</v>
      </c>
      <c r="G103" s="380"/>
      <c r="H103" s="365"/>
      <c r="I103" s="365"/>
      <c r="J103" s="365"/>
      <c r="K103" s="365"/>
      <c r="L103" s="365"/>
      <c r="M103" s="365"/>
      <c r="N103" s="380"/>
      <c r="O103" s="365"/>
      <c r="P103" s="365"/>
      <c r="Q103" s="380"/>
    </row>
    <row r="104" spans="5:17" ht="14.1" customHeight="1" x14ac:dyDescent="0.2">
      <c r="E104" s="365" t="s">
        <v>1584</v>
      </c>
      <c r="F104" s="378" t="s">
        <v>1735</v>
      </c>
      <c r="G104" s="380"/>
      <c r="H104" s="365"/>
      <c r="I104" s="365"/>
      <c r="J104" s="365"/>
      <c r="K104" s="365"/>
      <c r="L104" s="365"/>
      <c r="M104" s="365"/>
      <c r="N104" s="380"/>
      <c r="O104" s="365"/>
      <c r="P104" s="365"/>
      <c r="Q104" s="380"/>
    </row>
    <row r="105" spans="5:17" ht="14.1" customHeight="1" x14ac:dyDescent="0.2">
      <c r="E105" s="366" t="s">
        <v>1581</v>
      </c>
      <c r="F105" s="379" t="s">
        <v>1736</v>
      </c>
      <c r="G105" s="380"/>
      <c r="H105" s="365"/>
      <c r="I105" s="365"/>
      <c r="J105" s="365"/>
      <c r="K105" s="365"/>
      <c r="L105" s="365"/>
      <c r="M105" s="365"/>
      <c r="N105" s="380"/>
      <c r="O105" s="365"/>
      <c r="P105" s="365"/>
      <c r="Q105" s="380"/>
    </row>
    <row r="106" spans="5:17" ht="14.1" customHeight="1" x14ac:dyDescent="0.2">
      <c r="E106" s="365" t="s">
        <v>1651</v>
      </c>
      <c r="F106" s="379" t="s">
        <v>1737</v>
      </c>
      <c r="G106" s="380"/>
      <c r="H106" s="365"/>
      <c r="I106" s="365"/>
      <c r="J106" s="365"/>
      <c r="K106" s="365"/>
      <c r="L106" s="365"/>
      <c r="M106" s="365"/>
      <c r="N106" s="380"/>
      <c r="O106" s="365"/>
      <c r="P106" s="365"/>
      <c r="Q106" s="380"/>
    </row>
    <row r="107" spans="5:17" ht="14.1" customHeight="1" x14ac:dyDescent="0.2">
      <c r="E107" s="366" t="s">
        <v>1582</v>
      </c>
      <c r="F107" s="379" t="s">
        <v>1738</v>
      </c>
      <c r="G107" s="380"/>
      <c r="H107" s="365"/>
      <c r="I107" s="365"/>
      <c r="J107" s="365"/>
      <c r="K107" s="365"/>
      <c r="L107" s="365"/>
      <c r="M107" s="365"/>
      <c r="N107" s="380"/>
      <c r="O107" s="365"/>
      <c r="P107" s="365"/>
      <c r="Q107" s="380"/>
    </row>
    <row r="108" spans="5:17" ht="14.1" customHeight="1" x14ac:dyDescent="0.2">
      <c r="E108" s="365" t="s">
        <v>529</v>
      </c>
      <c r="F108" s="378" t="s">
        <v>1739</v>
      </c>
      <c r="G108" s="380" t="s">
        <v>453</v>
      </c>
      <c r="H108" s="365" t="s">
        <v>530</v>
      </c>
      <c r="I108" s="365" t="s">
        <v>885</v>
      </c>
      <c r="J108" s="365" t="s">
        <v>887</v>
      </c>
      <c r="K108" s="365" t="s">
        <v>453</v>
      </c>
      <c r="L108" s="365" t="s">
        <v>864</v>
      </c>
      <c r="M108" s="365" t="s">
        <v>1016</v>
      </c>
      <c r="N108" s="380"/>
      <c r="O108" s="365" t="s">
        <v>1017</v>
      </c>
      <c r="P108" s="365" t="s">
        <v>453</v>
      </c>
      <c r="Q108" s="380">
        <v>1</v>
      </c>
    </row>
    <row r="109" spans="5:17" ht="14.1" customHeight="1" x14ac:dyDescent="0.2">
      <c r="E109" s="365" t="s">
        <v>525</v>
      </c>
      <c r="F109" s="378" t="s">
        <v>1740</v>
      </c>
      <c r="G109" s="380" t="s">
        <v>453</v>
      </c>
      <c r="H109" s="365" t="s">
        <v>526</v>
      </c>
      <c r="I109" s="365" t="s">
        <v>885</v>
      </c>
      <c r="J109" s="365" t="s">
        <v>886</v>
      </c>
      <c r="K109" s="365" t="s">
        <v>453</v>
      </c>
      <c r="L109" s="365" t="s">
        <v>864</v>
      </c>
      <c r="M109" s="365" t="s">
        <v>1016</v>
      </c>
      <c r="N109" s="380"/>
      <c r="O109" s="365" t="s">
        <v>1017</v>
      </c>
      <c r="P109" s="365" t="s">
        <v>453</v>
      </c>
      <c r="Q109" s="380">
        <v>1</v>
      </c>
    </row>
    <row r="110" spans="5:17" ht="14.1" customHeight="1" x14ac:dyDescent="0.2">
      <c r="E110" s="365" t="s">
        <v>531</v>
      </c>
      <c r="F110" s="378" t="s">
        <v>1741</v>
      </c>
      <c r="G110" s="380" t="s">
        <v>453</v>
      </c>
      <c r="H110" s="365" t="s">
        <v>530</v>
      </c>
      <c r="I110" s="365" t="s">
        <v>885</v>
      </c>
      <c r="J110" s="365" t="s">
        <v>887</v>
      </c>
      <c r="K110" s="365" t="s">
        <v>453</v>
      </c>
      <c r="L110" s="365" t="s">
        <v>865</v>
      </c>
      <c r="M110" s="365" t="s">
        <v>1016</v>
      </c>
      <c r="N110" s="380"/>
      <c r="O110" s="365" t="s">
        <v>1017</v>
      </c>
      <c r="P110" s="365" t="s">
        <v>453</v>
      </c>
      <c r="Q110" s="380">
        <v>1</v>
      </c>
    </row>
    <row r="111" spans="5:17" ht="14.1" customHeight="1" x14ac:dyDescent="0.2">
      <c r="E111" s="365" t="s">
        <v>527</v>
      </c>
      <c r="F111" s="380" t="s">
        <v>1742</v>
      </c>
      <c r="G111" s="380" t="s">
        <v>453</v>
      </c>
      <c r="H111" s="365" t="s">
        <v>526</v>
      </c>
      <c r="I111" s="365" t="s">
        <v>885</v>
      </c>
      <c r="J111" s="365" t="s">
        <v>886</v>
      </c>
      <c r="K111" s="365" t="s">
        <v>453</v>
      </c>
      <c r="L111" s="365" t="s">
        <v>865</v>
      </c>
      <c r="M111" s="365" t="s">
        <v>1016</v>
      </c>
      <c r="N111" s="380"/>
      <c r="O111" s="365" t="s">
        <v>1017</v>
      </c>
      <c r="P111" s="365" t="s">
        <v>453</v>
      </c>
      <c r="Q111" s="380">
        <v>1</v>
      </c>
    </row>
    <row r="112" spans="5:17" ht="14.1" customHeight="1" x14ac:dyDescent="0.2">
      <c r="E112" s="365" t="s">
        <v>532</v>
      </c>
      <c r="F112" s="378" t="s">
        <v>1743</v>
      </c>
      <c r="G112" s="380" t="s">
        <v>453</v>
      </c>
      <c r="H112" s="365" t="s">
        <v>530</v>
      </c>
      <c r="I112" s="365" t="s">
        <v>885</v>
      </c>
      <c r="J112" s="365" t="s">
        <v>887</v>
      </c>
      <c r="K112" s="365" t="s">
        <v>453</v>
      </c>
      <c r="L112" s="365" t="s">
        <v>866</v>
      </c>
      <c r="M112" s="365" t="s">
        <v>1016</v>
      </c>
      <c r="N112" s="380"/>
      <c r="O112" s="365" t="s">
        <v>1017</v>
      </c>
      <c r="P112" s="365" t="s">
        <v>453</v>
      </c>
      <c r="Q112" s="380">
        <v>1</v>
      </c>
    </row>
    <row r="113" spans="5:17" ht="14.1" customHeight="1" x14ac:dyDescent="0.2">
      <c r="E113" s="365" t="s">
        <v>528</v>
      </c>
      <c r="F113" s="380" t="s">
        <v>1744</v>
      </c>
      <c r="G113" s="380" t="s">
        <v>453</v>
      </c>
      <c r="H113" s="365" t="s">
        <v>526</v>
      </c>
      <c r="I113" s="365" t="s">
        <v>885</v>
      </c>
      <c r="J113" s="365" t="s">
        <v>886</v>
      </c>
      <c r="K113" s="365" t="s">
        <v>453</v>
      </c>
      <c r="L113" s="365" t="s">
        <v>866</v>
      </c>
      <c r="M113" s="365" t="s">
        <v>1016</v>
      </c>
      <c r="N113" s="380"/>
      <c r="O113" s="365" t="s">
        <v>1017</v>
      </c>
      <c r="P113" s="365" t="s">
        <v>453</v>
      </c>
      <c r="Q113" s="380">
        <v>1</v>
      </c>
    </row>
    <row r="114" spans="5:17" ht="14.1" customHeight="1" x14ac:dyDescent="0.2">
      <c r="E114" s="365" t="s">
        <v>2665</v>
      </c>
      <c r="F114" s="378" t="s">
        <v>2666</v>
      </c>
      <c r="G114" s="380"/>
      <c r="H114" s="365" t="s">
        <v>2667</v>
      </c>
      <c r="I114" s="365" t="s">
        <v>885</v>
      </c>
      <c r="J114" s="365" t="s">
        <v>2668</v>
      </c>
      <c r="K114" s="365" t="s">
        <v>453</v>
      </c>
      <c r="L114" s="365" t="s">
        <v>864</v>
      </c>
      <c r="M114" s="365" t="s">
        <v>1016</v>
      </c>
      <c r="N114" s="380"/>
      <c r="O114" s="365" t="s">
        <v>1017</v>
      </c>
      <c r="P114" s="365" t="s">
        <v>453</v>
      </c>
      <c r="Q114" s="380">
        <v>1</v>
      </c>
    </row>
    <row r="115" spans="5:17" ht="14.1" customHeight="1" x14ac:dyDescent="0.2">
      <c r="E115" s="365" t="s">
        <v>3619</v>
      </c>
      <c r="F115" s="378" t="s">
        <v>2669</v>
      </c>
      <c r="G115" s="380"/>
      <c r="H115" s="365" t="s">
        <v>2670</v>
      </c>
      <c r="I115" s="365" t="s">
        <v>885</v>
      </c>
      <c r="J115" s="365" t="s">
        <v>2671</v>
      </c>
      <c r="K115" s="365" t="s">
        <v>453</v>
      </c>
      <c r="L115" s="365" t="s">
        <v>864</v>
      </c>
      <c r="M115" s="365" t="s">
        <v>1016</v>
      </c>
      <c r="N115" s="380"/>
      <c r="O115" s="365" t="s">
        <v>1017</v>
      </c>
      <c r="P115" s="365" t="s">
        <v>453</v>
      </c>
      <c r="Q115" s="380">
        <v>1</v>
      </c>
    </row>
    <row r="116" spans="5:17" ht="14.1" customHeight="1" x14ac:dyDescent="0.2">
      <c r="E116" s="365" t="s">
        <v>2672</v>
      </c>
      <c r="F116" s="378" t="s">
        <v>2673</v>
      </c>
      <c r="G116" s="380"/>
      <c r="H116" s="365" t="s">
        <v>2667</v>
      </c>
      <c r="I116" s="365" t="s">
        <v>885</v>
      </c>
      <c r="J116" s="365" t="s">
        <v>2668</v>
      </c>
      <c r="K116" s="365" t="s">
        <v>453</v>
      </c>
      <c r="L116" s="365" t="s">
        <v>866</v>
      </c>
      <c r="M116" s="365" t="s">
        <v>1016</v>
      </c>
      <c r="N116" s="380"/>
      <c r="O116" s="365" t="s">
        <v>1017</v>
      </c>
      <c r="P116" s="365" t="s">
        <v>453</v>
      </c>
      <c r="Q116" s="380">
        <v>1</v>
      </c>
    </row>
    <row r="117" spans="5:17" ht="14.1" customHeight="1" x14ac:dyDescent="0.2">
      <c r="E117" s="365" t="s">
        <v>2674</v>
      </c>
      <c r="F117" s="378" t="s">
        <v>2675</v>
      </c>
      <c r="G117" s="380"/>
      <c r="H117" s="365" t="s">
        <v>2670</v>
      </c>
      <c r="I117" s="365" t="s">
        <v>885</v>
      </c>
      <c r="J117" s="365" t="s">
        <v>2671</v>
      </c>
      <c r="K117" s="365" t="s">
        <v>453</v>
      </c>
      <c r="L117" s="365" t="s">
        <v>866</v>
      </c>
      <c r="M117" s="365" t="s">
        <v>1016</v>
      </c>
      <c r="N117" s="380"/>
      <c r="O117" s="365" t="s">
        <v>1017</v>
      </c>
      <c r="P117" s="365" t="s">
        <v>453</v>
      </c>
      <c r="Q117" s="380">
        <v>1</v>
      </c>
    </row>
    <row r="118" spans="5:17" ht="14.1" customHeight="1" x14ac:dyDescent="0.2">
      <c r="E118" s="365" t="s">
        <v>2676</v>
      </c>
      <c r="F118" s="378" t="s">
        <v>2677</v>
      </c>
      <c r="G118" s="380"/>
      <c r="H118" s="365" t="s">
        <v>2678</v>
      </c>
      <c r="I118" s="365" t="s">
        <v>885</v>
      </c>
      <c r="J118" s="365" t="s">
        <v>2679</v>
      </c>
      <c r="K118" s="365" t="s">
        <v>453</v>
      </c>
      <c r="L118" s="365" t="s">
        <v>864</v>
      </c>
      <c r="M118" s="365" t="s">
        <v>1016</v>
      </c>
      <c r="N118" s="380"/>
      <c r="O118" s="365" t="s">
        <v>1017</v>
      </c>
      <c r="P118" s="365" t="s">
        <v>453</v>
      </c>
      <c r="Q118" s="380">
        <v>1</v>
      </c>
    </row>
    <row r="119" spans="5:17" ht="14.1" customHeight="1" x14ac:dyDescent="0.2">
      <c r="E119" s="365" t="s">
        <v>2680</v>
      </c>
      <c r="F119" s="378" t="s">
        <v>2681</v>
      </c>
      <c r="G119" s="380"/>
      <c r="H119" s="365" t="s">
        <v>2682</v>
      </c>
      <c r="I119" s="365" t="s">
        <v>885</v>
      </c>
      <c r="J119" s="365" t="s">
        <v>2683</v>
      </c>
      <c r="K119" s="365" t="s">
        <v>453</v>
      </c>
      <c r="L119" s="365" t="s">
        <v>864</v>
      </c>
      <c r="M119" s="365" t="s">
        <v>1016</v>
      </c>
      <c r="N119" s="380"/>
      <c r="O119" s="365" t="s">
        <v>1017</v>
      </c>
      <c r="P119" s="365" t="s">
        <v>453</v>
      </c>
      <c r="Q119" s="380">
        <v>1</v>
      </c>
    </row>
    <row r="120" spans="5:17" ht="14.1" customHeight="1" x14ac:dyDescent="0.2">
      <c r="E120" s="365" t="s">
        <v>2684</v>
      </c>
      <c r="F120" s="378" t="s">
        <v>2685</v>
      </c>
      <c r="G120" s="380"/>
      <c r="H120" s="365" t="s">
        <v>2678</v>
      </c>
      <c r="I120" s="365" t="s">
        <v>885</v>
      </c>
      <c r="J120" s="365" t="s">
        <v>2679</v>
      </c>
      <c r="K120" s="365" t="s">
        <v>453</v>
      </c>
      <c r="L120" s="365" t="s">
        <v>866</v>
      </c>
      <c r="M120" s="365" t="s">
        <v>1016</v>
      </c>
      <c r="N120" s="380"/>
      <c r="O120" s="365" t="s">
        <v>1017</v>
      </c>
      <c r="P120" s="365" t="s">
        <v>453</v>
      </c>
      <c r="Q120" s="380">
        <v>1</v>
      </c>
    </row>
    <row r="121" spans="5:17" ht="14.1" customHeight="1" x14ac:dyDescent="0.2">
      <c r="E121" s="365" t="s">
        <v>2686</v>
      </c>
      <c r="F121" s="378" t="s">
        <v>2687</v>
      </c>
      <c r="G121" s="380"/>
      <c r="H121" s="365" t="s">
        <v>2682</v>
      </c>
      <c r="I121" s="365" t="s">
        <v>885</v>
      </c>
      <c r="J121" s="365" t="s">
        <v>2683</v>
      </c>
      <c r="K121" s="365" t="s">
        <v>453</v>
      </c>
      <c r="L121" s="365" t="s">
        <v>866</v>
      </c>
      <c r="M121" s="365" t="s">
        <v>1016</v>
      </c>
      <c r="N121" s="380"/>
      <c r="O121" s="365" t="s">
        <v>1017</v>
      </c>
      <c r="P121" s="365" t="s">
        <v>453</v>
      </c>
      <c r="Q121" s="380">
        <v>1</v>
      </c>
    </row>
    <row r="122" spans="5:17" ht="14.1" customHeight="1" x14ac:dyDescent="0.2">
      <c r="E122" s="365" t="s">
        <v>1508</v>
      </c>
      <c r="F122" s="378" t="s">
        <v>1745</v>
      </c>
      <c r="G122" s="380"/>
      <c r="H122" s="365" t="s">
        <v>1311</v>
      </c>
      <c r="I122" s="365" t="s">
        <v>885</v>
      </c>
      <c r="J122" s="365" t="s">
        <v>1373</v>
      </c>
      <c r="K122" s="365" t="s">
        <v>453</v>
      </c>
      <c r="L122" s="365" t="s">
        <v>865</v>
      </c>
      <c r="M122" s="365" t="s">
        <v>1016</v>
      </c>
      <c r="N122" s="380"/>
      <c r="O122" s="365" t="s">
        <v>1017</v>
      </c>
      <c r="P122" s="365" t="s">
        <v>453</v>
      </c>
      <c r="Q122" s="380">
        <v>1</v>
      </c>
    </row>
    <row r="123" spans="5:17" ht="14.1" customHeight="1" x14ac:dyDescent="0.2">
      <c r="E123" s="365" t="s">
        <v>1509</v>
      </c>
      <c r="F123" s="378" t="s">
        <v>1746</v>
      </c>
      <c r="G123" s="380"/>
      <c r="H123" s="365" t="s">
        <v>1310</v>
      </c>
      <c r="I123" s="365" t="s">
        <v>885</v>
      </c>
      <c r="J123" s="365" t="s">
        <v>1306</v>
      </c>
      <c r="K123" s="365" t="s">
        <v>453</v>
      </c>
      <c r="L123" s="365" t="s">
        <v>865</v>
      </c>
      <c r="M123" s="365" t="s">
        <v>1016</v>
      </c>
      <c r="N123" s="380"/>
      <c r="O123" s="365" t="s">
        <v>1017</v>
      </c>
      <c r="P123" s="365" t="s">
        <v>453</v>
      </c>
      <c r="Q123" s="380">
        <v>1</v>
      </c>
    </row>
    <row r="124" spans="5:17" ht="14.1" customHeight="1" x14ac:dyDescent="0.2">
      <c r="E124" s="365" t="s">
        <v>2688</v>
      </c>
      <c r="F124" s="378" t="s">
        <v>2689</v>
      </c>
      <c r="G124" s="380"/>
      <c r="H124" s="365" t="s">
        <v>1311</v>
      </c>
      <c r="I124" s="365" t="s">
        <v>885</v>
      </c>
      <c r="J124" s="365" t="s">
        <v>1373</v>
      </c>
      <c r="K124" s="365" t="s">
        <v>453</v>
      </c>
      <c r="L124" s="365" t="s">
        <v>866</v>
      </c>
      <c r="M124" s="365" t="s">
        <v>1016</v>
      </c>
      <c r="N124" s="380"/>
      <c r="O124" s="365" t="s">
        <v>1017</v>
      </c>
      <c r="P124" s="365" t="s">
        <v>453</v>
      </c>
      <c r="Q124" s="380">
        <v>1</v>
      </c>
    </row>
    <row r="125" spans="5:17" ht="14.1" customHeight="1" x14ac:dyDescent="0.2">
      <c r="E125" s="365" t="s">
        <v>2690</v>
      </c>
      <c r="F125" s="378" t="s">
        <v>2691</v>
      </c>
      <c r="G125" s="380"/>
      <c r="H125" s="365" t="s">
        <v>1310</v>
      </c>
      <c r="I125" s="365" t="s">
        <v>885</v>
      </c>
      <c r="J125" s="365" t="s">
        <v>1306</v>
      </c>
      <c r="K125" s="365" t="s">
        <v>453</v>
      </c>
      <c r="L125" s="365" t="s">
        <v>866</v>
      </c>
      <c r="M125" s="365" t="s">
        <v>1016</v>
      </c>
      <c r="N125" s="380"/>
      <c r="O125" s="365" t="s">
        <v>1017</v>
      </c>
      <c r="P125" s="365" t="s">
        <v>453</v>
      </c>
      <c r="Q125" s="380">
        <v>1</v>
      </c>
    </row>
    <row r="126" spans="5:17" ht="14.1" customHeight="1" x14ac:dyDescent="0.2">
      <c r="E126" s="365" t="s">
        <v>1588</v>
      </c>
      <c r="F126" s="378" t="s">
        <v>1747</v>
      </c>
      <c r="G126" s="380"/>
      <c r="H126" s="365"/>
      <c r="I126" s="365"/>
      <c r="J126" s="365"/>
      <c r="K126" s="365"/>
      <c r="L126" s="365"/>
      <c r="M126" s="365"/>
      <c r="N126" s="380"/>
      <c r="O126" s="365"/>
      <c r="P126" s="365"/>
      <c r="Q126" s="380"/>
    </row>
    <row r="127" spans="5:17" ht="14.1" customHeight="1" x14ac:dyDescent="0.2">
      <c r="E127" s="366" t="s">
        <v>1585</v>
      </c>
      <c r="F127" s="379" t="s">
        <v>1748</v>
      </c>
      <c r="G127" s="380"/>
      <c r="H127" s="365"/>
      <c r="I127" s="365"/>
      <c r="J127" s="365"/>
      <c r="K127" s="365"/>
      <c r="L127" s="365"/>
      <c r="M127" s="365"/>
      <c r="N127" s="380"/>
      <c r="O127" s="365"/>
      <c r="P127" s="365"/>
      <c r="Q127" s="380"/>
    </row>
    <row r="128" spans="5:17" ht="14.1" customHeight="1" x14ac:dyDescent="0.2">
      <c r="E128" s="365" t="s">
        <v>1589</v>
      </c>
      <c r="F128" s="378" t="s">
        <v>1749</v>
      </c>
      <c r="G128" s="380"/>
      <c r="H128" s="365"/>
      <c r="I128" s="365"/>
      <c r="J128" s="365"/>
      <c r="K128" s="365"/>
      <c r="L128" s="365"/>
      <c r="M128" s="365"/>
      <c r="N128" s="380"/>
      <c r="O128" s="365"/>
      <c r="P128" s="365"/>
      <c r="Q128" s="380"/>
    </row>
    <row r="129" spans="5:17" ht="14.1" customHeight="1" x14ac:dyDescent="0.2">
      <c r="E129" s="366" t="s">
        <v>1586</v>
      </c>
      <c r="F129" s="379" t="s">
        <v>1750</v>
      </c>
      <c r="G129" s="380"/>
      <c r="H129" s="365"/>
      <c r="I129" s="365"/>
      <c r="J129" s="365"/>
      <c r="K129" s="365"/>
      <c r="L129" s="365"/>
      <c r="M129" s="365"/>
      <c r="N129" s="380"/>
      <c r="O129" s="365"/>
      <c r="P129" s="365"/>
      <c r="Q129" s="380"/>
    </row>
    <row r="130" spans="5:17" ht="14.1" customHeight="1" x14ac:dyDescent="0.2">
      <c r="E130" s="366" t="s">
        <v>2307</v>
      </c>
      <c r="F130" s="378" t="s">
        <v>1752</v>
      </c>
      <c r="G130" s="380"/>
      <c r="H130" s="365"/>
      <c r="I130" s="365"/>
      <c r="J130" s="365"/>
      <c r="K130" s="365"/>
      <c r="L130" s="365"/>
      <c r="M130" s="365"/>
      <c r="N130" s="380"/>
      <c r="O130" s="365"/>
      <c r="P130" s="365"/>
      <c r="Q130" s="380"/>
    </row>
    <row r="131" spans="5:17" ht="14.1" customHeight="1" x14ac:dyDescent="0.2">
      <c r="E131" s="366" t="s">
        <v>1587</v>
      </c>
      <c r="F131" s="379" t="s">
        <v>1751</v>
      </c>
      <c r="G131" s="380"/>
      <c r="H131" s="365"/>
      <c r="I131" s="365"/>
      <c r="J131" s="365"/>
      <c r="K131" s="365"/>
      <c r="L131" s="365"/>
      <c r="M131" s="365"/>
      <c r="N131" s="380"/>
      <c r="O131" s="365"/>
      <c r="P131" s="365"/>
      <c r="Q131" s="380"/>
    </row>
    <row r="132" spans="5:17" ht="14.1" customHeight="1" x14ac:dyDescent="0.2">
      <c r="E132" s="365" t="s">
        <v>545</v>
      </c>
      <c r="F132" s="378" t="s">
        <v>1753</v>
      </c>
      <c r="G132" s="380" t="s">
        <v>453</v>
      </c>
      <c r="H132" s="365" t="s">
        <v>546</v>
      </c>
      <c r="I132" s="365" t="s">
        <v>888</v>
      </c>
      <c r="J132" s="365" t="s">
        <v>892</v>
      </c>
      <c r="K132" s="365" t="s">
        <v>453</v>
      </c>
      <c r="L132" s="365" t="s">
        <v>864</v>
      </c>
      <c r="M132" s="365" t="s">
        <v>1016</v>
      </c>
      <c r="N132" s="380"/>
      <c r="O132" s="365" t="s">
        <v>1017</v>
      </c>
      <c r="P132" s="365" t="s">
        <v>453</v>
      </c>
      <c r="Q132" s="380">
        <v>1</v>
      </c>
    </row>
    <row r="133" spans="5:17" ht="14.1" customHeight="1" x14ac:dyDescent="0.2">
      <c r="E133" s="365" t="s">
        <v>533</v>
      </c>
      <c r="F133" s="378" t="s">
        <v>1754</v>
      </c>
      <c r="G133" s="380" t="s">
        <v>453</v>
      </c>
      <c r="H133" s="365" t="s">
        <v>534</v>
      </c>
      <c r="I133" s="365" t="s">
        <v>888</v>
      </c>
      <c r="J133" s="365" t="s">
        <v>889</v>
      </c>
      <c r="K133" s="365" t="s">
        <v>453</v>
      </c>
      <c r="L133" s="365" t="s">
        <v>864</v>
      </c>
      <c r="M133" s="365" t="s">
        <v>1016</v>
      </c>
      <c r="N133" s="380"/>
      <c r="O133" s="365" t="s">
        <v>1017</v>
      </c>
      <c r="P133" s="365" t="s">
        <v>453</v>
      </c>
      <c r="Q133" s="380">
        <v>1</v>
      </c>
    </row>
    <row r="134" spans="5:17" ht="14.1" customHeight="1" x14ac:dyDescent="0.2">
      <c r="E134" s="365" t="s">
        <v>547</v>
      </c>
      <c r="F134" s="378" t="s">
        <v>1755</v>
      </c>
      <c r="G134" s="380" t="s">
        <v>453</v>
      </c>
      <c r="H134" s="365" t="s">
        <v>546</v>
      </c>
      <c r="I134" s="365" t="s">
        <v>888</v>
      </c>
      <c r="J134" s="365" t="s">
        <v>892</v>
      </c>
      <c r="K134" s="365" t="s">
        <v>453</v>
      </c>
      <c r="L134" s="365" t="s">
        <v>865</v>
      </c>
      <c r="M134" s="365" t="s">
        <v>1016</v>
      </c>
      <c r="N134" s="380"/>
      <c r="O134" s="365" t="s">
        <v>1017</v>
      </c>
      <c r="P134" s="365" t="s">
        <v>453</v>
      </c>
      <c r="Q134" s="380">
        <v>1</v>
      </c>
    </row>
    <row r="135" spans="5:17" ht="14.1" customHeight="1" x14ac:dyDescent="0.2">
      <c r="E135" s="365" t="s">
        <v>535</v>
      </c>
      <c r="F135" s="380" t="s">
        <v>1756</v>
      </c>
      <c r="G135" s="380" t="s">
        <v>453</v>
      </c>
      <c r="H135" s="365" t="s">
        <v>534</v>
      </c>
      <c r="I135" s="365" t="s">
        <v>888</v>
      </c>
      <c r="J135" s="365" t="s">
        <v>889</v>
      </c>
      <c r="K135" s="365" t="s">
        <v>453</v>
      </c>
      <c r="L135" s="365" t="s">
        <v>865</v>
      </c>
      <c r="M135" s="365" t="s">
        <v>1016</v>
      </c>
      <c r="N135" s="380"/>
      <c r="O135" s="365" t="s">
        <v>1017</v>
      </c>
      <c r="P135" s="365" t="s">
        <v>453</v>
      </c>
      <c r="Q135" s="380">
        <v>1</v>
      </c>
    </row>
    <row r="136" spans="5:17" ht="14.1" customHeight="1" x14ac:dyDescent="0.2">
      <c r="E136" s="365" t="s">
        <v>548</v>
      </c>
      <c r="F136" s="378" t="s">
        <v>1757</v>
      </c>
      <c r="G136" s="380" t="s">
        <v>453</v>
      </c>
      <c r="H136" s="365" t="s">
        <v>546</v>
      </c>
      <c r="I136" s="365" t="s">
        <v>888</v>
      </c>
      <c r="J136" s="365" t="s">
        <v>892</v>
      </c>
      <c r="K136" s="365" t="s">
        <v>453</v>
      </c>
      <c r="L136" s="365" t="s">
        <v>866</v>
      </c>
      <c r="M136" s="365" t="s">
        <v>1016</v>
      </c>
      <c r="N136" s="380"/>
      <c r="O136" s="365" t="s">
        <v>1017</v>
      </c>
      <c r="P136" s="365" t="s">
        <v>453</v>
      </c>
      <c r="Q136" s="380">
        <v>1</v>
      </c>
    </row>
    <row r="137" spans="5:17" ht="14.1" customHeight="1" x14ac:dyDescent="0.2">
      <c r="E137" s="365" t="s">
        <v>536</v>
      </c>
      <c r="F137" s="380" t="s">
        <v>1758</v>
      </c>
      <c r="G137" s="380" t="s">
        <v>453</v>
      </c>
      <c r="H137" s="365" t="s">
        <v>534</v>
      </c>
      <c r="I137" s="365" t="s">
        <v>888</v>
      </c>
      <c r="J137" s="365" t="s">
        <v>889</v>
      </c>
      <c r="K137" s="365" t="s">
        <v>453</v>
      </c>
      <c r="L137" s="365" t="s">
        <v>866</v>
      </c>
      <c r="M137" s="365" t="s">
        <v>1016</v>
      </c>
      <c r="N137" s="380"/>
      <c r="O137" s="365" t="s">
        <v>1017</v>
      </c>
      <c r="P137" s="365" t="s">
        <v>453</v>
      </c>
      <c r="Q137" s="380">
        <v>1</v>
      </c>
    </row>
    <row r="138" spans="5:17" ht="14.1" customHeight="1" x14ac:dyDescent="0.2">
      <c r="E138" s="365" t="s">
        <v>549</v>
      </c>
      <c r="F138" s="378" t="s">
        <v>1759</v>
      </c>
      <c r="G138" s="380" t="s">
        <v>453</v>
      </c>
      <c r="H138" s="365" t="s">
        <v>550</v>
      </c>
      <c r="I138" s="365" t="s">
        <v>888</v>
      </c>
      <c r="J138" s="365" t="s">
        <v>893</v>
      </c>
      <c r="K138" s="365" t="s">
        <v>453</v>
      </c>
      <c r="L138" s="365" t="s">
        <v>864</v>
      </c>
      <c r="M138" s="365" t="s">
        <v>1016</v>
      </c>
      <c r="N138" s="380"/>
      <c r="O138" s="365" t="s">
        <v>1017</v>
      </c>
      <c r="P138" s="365" t="s">
        <v>453</v>
      </c>
      <c r="Q138" s="380">
        <v>1</v>
      </c>
    </row>
    <row r="139" spans="5:17" ht="14.1" customHeight="1" x14ac:dyDescent="0.2">
      <c r="E139" s="365" t="s">
        <v>537</v>
      </c>
      <c r="F139" s="378" t="s">
        <v>1760</v>
      </c>
      <c r="G139" s="380" t="s">
        <v>453</v>
      </c>
      <c r="H139" s="365" t="s">
        <v>538</v>
      </c>
      <c r="I139" s="365" t="s">
        <v>888</v>
      </c>
      <c r="J139" s="365" t="s">
        <v>890</v>
      </c>
      <c r="K139" s="365" t="s">
        <v>453</v>
      </c>
      <c r="L139" s="365" t="s">
        <v>864</v>
      </c>
      <c r="M139" s="365" t="s">
        <v>1016</v>
      </c>
      <c r="N139" s="380"/>
      <c r="O139" s="365" t="s">
        <v>1017</v>
      </c>
      <c r="P139" s="365" t="s">
        <v>453</v>
      </c>
      <c r="Q139" s="380">
        <v>1</v>
      </c>
    </row>
    <row r="140" spans="5:17" ht="14.1" customHeight="1" x14ac:dyDescent="0.2">
      <c r="E140" s="365" t="s">
        <v>551</v>
      </c>
      <c r="F140" s="378" t="s">
        <v>1761</v>
      </c>
      <c r="G140" s="380" t="s">
        <v>453</v>
      </c>
      <c r="H140" s="365" t="s">
        <v>550</v>
      </c>
      <c r="I140" s="365" t="s">
        <v>888</v>
      </c>
      <c r="J140" s="365" t="s">
        <v>893</v>
      </c>
      <c r="K140" s="365" t="s">
        <v>453</v>
      </c>
      <c r="L140" s="365" t="s">
        <v>865</v>
      </c>
      <c r="M140" s="365" t="s">
        <v>1016</v>
      </c>
      <c r="N140" s="380"/>
      <c r="O140" s="365" t="s">
        <v>1017</v>
      </c>
      <c r="P140" s="365" t="s">
        <v>453</v>
      </c>
      <c r="Q140" s="380">
        <v>1</v>
      </c>
    </row>
    <row r="141" spans="5:17" ht="14.1" customHeight="1" x14ac:dyDescent="0.2">
      <c r="E141" s="365" t="s">
        <v>539</v>
      </c>
      <c r="F141" s="380" t="s">
        <v>1762</v>
      </c>
      <c r="G141" s="380" t="s">
        <v>453</v>
      </c>
      <c r="H141" s="365" t="s">
        <v>538</v>
      </c>
      <c r="I141" s="365" t="s">
        <v>888</v>
      </c>
      <c r="J141" s="365" t="s">
        <v>890</v>
      </c>
      <c r="K141" s="365" t="s">
        <v>453</v>
      </c>
      <c r="L141" s="365" t="s">
        <v>865</v>
      </c>
      <c r="M141" s="365" t="s">
        <v>1016</v>
      </c>
      <c r="N141" s="380"/>
      <c r="O141" s="365" t="s">
        <v>1017</v>
      </c>
      <c r="P141" s="365" t="s">
        <v>453</v>
      </c>
      <c r="Q141" s="380">
        <v>1</v>
      </c>
    </row>
    <row r="142" spans="5:17" ht="14.1" customHeight="1" x14ac:dyDescent="0.2">
      <c r="E142" s="365" t="s">
        <v>552</v>
      </c>
      <c r="F142" s="378" t="s">
        <v>1763</v>
      </c>
      <c r="G142" s="380" t="s">
        <v>453</v>
      </c>
      <c r="H142" s="365" t="s">
        <v>550</v>
      </c>
      <c r="I142" s="365" t="s">
        <v>888</v>
      </c>
      <c r="J142" s="365" t="s">
        <v>893</v>
      </c>
      <c r="K142" s="365" t="s">
        <v>453</v>
      </c>
      <c r="L142" s="365" t="s">
        <v>866</v>
      </c>
      <c r="M142" s="365" t="s">
        <v>1016</v>
      </c>
      <c r="N142" s="380"/>
      <c r="O142" s="365" t="s">
        <v>1017</v>
      </c>
      <c r="P142" s="365" t="s">
        <v>453</v>
      </c>
      <c r="Q142" s="380">
        <v>1</v>
      </c>
    </row>
    <row r="143" spans="5:17" ht="14.1" customHeight="1" x14ac:dyDescent="0.2">
      <c r="E143" s="365" t="s">
        <v>540</v>
      </c>
      <c r="F143" s="380" t="s">
        <v>1764</v>
      </c>
      <c r="G143" s="380" t="s">
        <v>453</v>
      </c>
      <c r="H143" s="365" t="s">
        <v>538</v>
      </c>
      <c r="I143" s="365" t="s">
        <v>888</v>
      </c>
      <c r="J143" s="365" t="s">
        <v>890</v>
      </c>
      <c r="K143" s="365" t="s">
        <v>453</v>
      </c>
      <c r="L143" s="365" t="s">
        <v>866</v>
      </c>
      <c r="M143" s="365" t="s">
        <v>1016</v>
      </c>
      <c r="N143" s="380"/>
      <c r="O143" s="365" t="s">
        <v>1017</v>
      </c>
      <c r="P143" s="365" t="s">
        <v>453</v>
      </c>
      <c r="Q143" s="380">
        <v>1</v>
      </c>
    </row>
    <row r="144" spans="5:17" ht="14.1" customHeight="1" x14ac:dyDescent="0.2">
      <c r="E144" s="365" t="s">
        <v>553</v>
      </c>
      <c r="F144" s="378" t="s">
        <v>1765</v>
      </c>
      <c r="G144" s="380" t="s">
        <v>453</v>
      </c>
      <c r="H144" s="365" t="s">
        <v>554</v>
      </c>
      <c r="I144" s="365" t="s">
        <v>888</v>
      </c>
      <c r="J144" s="365" t="s">
        <v>894</v>
      </c>
      <c r="K144" s="365" t="s">
        <v>453</v>
      </c>
      <c r="L144" s="365" t="s">
        <v>864</v>
      </c>
      <c r="M144" s="365" t="s">
        <v>1016</v>
      </c>
      <c r="N144" s="380"/>
      <c r="O144" s="365" t="s">
        <v>1017</v>
      </c>
      <c r="P144" s="365" t="s">
        <v>453</v>
      </c>
      <c r="Q144" s="380">
        <v>1</v>
      </c>
    </row>
    <row r="145" spans="5:17" ht="14.1" customHeight="1" x14ac:dyDescent="0.2">
      <c r="E145" s="365" t="s">
        <v>541</v>
      </c>
      <c r="F145" s="378" t="s">
        <v>1766</v>
      </c>
      <c r="G145" s="380" t="s">
        <v>453</v>
      </c>
      <c r="H145" s="365" t="s">
        <v>542</v>
      </c>
      <c r="I145" s="365" t="s">
        <v>888</v>
      </c>
      <c r="J145" s="365" t="s">
        <v>891</v>
      </c>
      <c r="K145" s="365" t="s">
        <v>453</v>
      </c>
      <c r="L145" s="365" t="s">
        <v>864</v>
      </c>
      <c r="M145" s="365" t="s">
        <v>1016</v>
      </c>
      <c r="N145" s="380"/>
      <c r="O145" s="365" t="s">
        <v>1017</v>
      </c>
      <c r="P145" s="365" t="s">
        <v>453</v>
      </c>
      <c r="Q145" s="380">
        <v>1</v>
      </c>
    </row>
    <row r="146" spans="5:17" ht="14.1" customHeight="1" x14ac:dyDescent="0.2">
      <c r="E146" s="365" t="s">
        <v>555</v>
      </c>
      <c r="F146" s="378" t="s">
        <v>1767</v>
      </c>
      <c r="G146" s="380" t="s">
        <v>453</v>
      </c>
      <c r="H146" s="365" t="s">
        <v>554</v>
      </c>
      <c r="I146" s="365" t="s">
        <v>888</v>
      </c>
      <c r="J146" s="365" t="s">
        <v>894</v>
      </c>
      <c r="K146" s="365" t="s">
        <v>453</v>
      </c>
      <c r="L146" s="365" t="s">
        <v>865</v>
      </c>
      <c r="M146" s="365" t="s">
        <v>1016</v>
      </c>
      <c r="N146" s="380"/>
      <c r="O146" s="365" t="s">
        <v>1017</v>
      </c>
      <c r="P146" s="365" t="s">
        <v>453</v>
      </c>
      <c r="Q146" s="380">
        <v>1</v>
      </c>
    </row>
    <row r="147" spans="5:17" ht="14.1" customHeight="1" x14ac:dyDescent="0.2">
      <c r="E147" s="365" t="s">
        <v>543</v>
      </c>
      <c r="F147" s="380" t="s">
        <v>1768</v>
      </c>
      <c r="G147" s="380" t="s">
        <v>453</v>
      </c>
      <c r="H147" s="365" t="s">
        <v>542</v>
      </c>
      <c r="I147" s="365" t="s">
        <v>888</v>
      </c>
      <c r="J147" s="365" t="s">
        <v>891</v>
      </c>
      <c r="K147" s="365" t="s">
        <v>453</v>
      </c>
      <c r="L147" s="365" t="s">
        <v>865</v>
      </c>
      <c r="M147" s="365" t="s">
        <v>1016</v>
      </c>
      <c r="N147" s="380"/>
      <c r="O147" s="365" t="s">
        <v>1017</v>
      </c>
      <c r="P147" s="365" t="s">
        <v>453</v>
      </c>
      <c r="Q147" s="380">
        <v>1</v>
      </c>
    </row>
    <row r="148" spans="5:17" ht="14.1" customHeight="1" x14ac:dyDescent="0.2">
      <c r="E148" s="365" t="s">
        <v>556</v>
      </c>
      <c r="F148" s="378" t="s">
        <v>1769</v>
      </c>
      <c r="G148" s="380" t="s">
        <v>453</v>
      </c>
      <c r="H148" s="365" t="s">
        <v>554</v>
      </c>
      <c r="I148" s="365" t="s">
        <v>888</v>
      </c>
      <c r="J148" s="365" t="s">
        <v>894</v>
      </c>
      <c r="K148" s="365" t="s">
        <v>453</v>
      </c>
      <c r="L148" s="365" t="s">
        <v>866</v>
      </c>
      <c r="M148" s="365" t="s">
        <v>1016</v>
      </c>
      <c r="N148" s="380"/>
      <c r="O148" s="365" t="s">
        <v>1017</v>
      </c>
      <c r="P148" s="365" t="s">
        <v>453</v>
      </c>
      <c r="Q148" s="380">
        <v>1</v>
      </c>
    </row>
    <row r="149" spans="5:17" ht="14.1" customHeight="1" x14ac:dyDescent="0.2">
      <c r="E149" s="366" t="s">
        <v>544</v>
      </c>
      <c r="F149" s="382" t="s">
        <v>1770</v>
      </c>
      <c r="G149" s="380" t="s">
        <v>453</v>
      </c>
      <c r="H149" s="365" t="s">
        <v>542</v>
      </c>
      <c r="I149" s="365" t="s">
        <v>888</v>
      </c>
      <c r="J149" s="365" t="s">
        <v>891</v>
      </c>
      <c r="K149" s="365" t="s">
        <v>453</v>
      </c>
      <c r="L149" s="366" t="s">
        <v>866</v>
      </c>
      <c r="M149" s="365" t="s">
        <v>1016</v>
      </c>
      <c r="N149" s="380"/>
      <c r="O149" s="365" t="s">
        <v>1017</v>
      </c>
      <c r="P149" s="365" t="s">
        <v>453</v>
      </c>
      <c r="Q149" s="380">
        <v>1</v>
      </c>
    </row>
    <row r="150" spans="5:17" ht="14.1" customHeight="1" x14ac:dyDescent="0.2">
      <c r="E150" s="365" t="s">
        <v>2692</v>
      </c>
      <c r="F150" s="378" t="s">
        <v>2693</v>
      </c>
      <c r="G150" s="380"/>
      <c r="H150" s="365" t="s">
        <v>2694</v>
      </c>
      <c r="I150" s="365" t="s">
        <v>888</v>
      </c>
      <c r="J150" s="365" t="s">
        <v>2695</v>
      </c>
      <c r="K150" s="365"/>
      <c r="L150" s="365" t="s">
        <v>864</v>
      </c>
      <c r="M150" s="365" t="s">
        <v>1016</v>
      </c>
      <c r="N150" s="380"/>
      <c r="O150" s="365" t="s">
        <v>1017</v>
      </c>
      <c r="P150" s="365" t="s">
        <v>453</v>
      </c>
      <c r="Q150" s="380">
        <v>1</v>
      </c>
    </row>
    <row r="151" spans="5:17" ht="14.1" customHeight="1" x14ac:dyDescent="0.2">
      <c r="E151" s="365" t="s">
        <v>2696</v>
      </c>
      <c r="F151" s="378" t="s">
        <v>2697</v>
      </c>
      <c r="G151" s="380"/>
      <c r="H151" s="365" t="s">
        <v>2698</v>
      </c>
      <c r="I151" s="365" t="s">
        <v>888</v>
      </c>
      <c r="J151" s="365" t="s">
        <v>2699</v>
      </c>
      <c r="K151" s="365"/>
      <c r="L151" s="365" t="s">
        <v>864</v>
      </c>
      <c r="M151" s="365" t="s">
        <v>1016</v>
      </c>
      <c r="N151" s="380"/>
      <c r="O151" s="365" t="s">
        <v>1017</v>
      </c>
      <c r="P151" s="365" t="s">
        <v>453</v>
      </c>
      <c r="Q151" s="380">
        <v>1</v>
      </c>
    </row>
    <row r="152" spans="5:17" ht="14.1" customHeight="1" x14ac:dyDescent="0.2">
      <c r="E152" s="366" t="s">
        <v>2700</v>
      </c>
      <c r="F152" s="378" t="s">
        <v>2701</v>
      </c>
      <c r="G152" s="380"/>
      <c r="H152" s="365" t="s">
        <v>2694</v>
      </c>
      <c r="I152" s="365" t="s">
        <v>888</v>
      </c>
      <c r="J152" s="365" t="s">
        <v>2695</v>
      </c>
      <c r="K152" s="365"/>
      <c r="L152" s="365" t="s">
        <v>866</v>
      </c>
      <c r="M152" s="365" t="s">
        <v>1016</v>
      </c>
      <c r="N152" s="380"/>
      <c r="O152" s="365" t="s">
        <v>1017</v>
      </c>
      <c r="P152" s="365" t="s">
        <v>453</v>
      </c>
      <c r="Q152" s="380">
        <v>1</v>
      </c>
    </row>
    <row r="153" spans="5:17" ht="14.1" customHeight="1" x14ac:dyDescent="0.2">
      <c r="E153" s="366" t="s">
        <v>2702</v>
      </c>
      <c r="F153" s="378" t="s">
        <v>2703</v>
      </c>
      <c r="G153" s="380"/>
      <c r="H153" s="365" t="s">
        <v>2698</v>
      </c>
      <c r="I153" s="365" t="s">
        <v>888</v>
      </c>
      <c r="J153" s="365" t="s">
        <v>2699</v>
      </c>
      <c r="K153" s="365"/>
      <c r="L153" s="365" t="s">
        <v>866</v>
      </c>
      <c r="M153" s="365" t="s">
        <v>1016</v>
      </c>
      <c r="N153" s="380"/>
      <c r="O153" s="365" t="s">
        <v>1017</v>
      </c>
      <c r="P153" s="365" t="s">
        <v>453</v>
      </c>
      <c r="Q153" s="380">
        <v>1</v>
      </c>
    </row>
    <row r="154" spans="5:17" ht="14.1" customHeight="1" x14ac:dyDescent="0.2">
      <c r="E154" s="366" t="s">
        <v>2704</v>
      </c>
      <c r="F154" s="378" t="s">
        <v>2705</v>
      </c>
      <c r="G154" s="380"/>
      <c r="H154" s="365" t="s">
        <v>2706</v>
      </c>
      <c r="I154" s="365" t="s">
        <v>888</v>
      </c>
      <c r="J154" s="365" t="s">
        <v>2707</v>
      </c>
      <c r="K154" s="365"/>
      <c r="L154" s="365" t="s">
        <v>864</v>
      </c>
      <c r="M154" s="365" t="s">
        <v>1016</v>
      </c>
      <c r="N154" s="380"/>
      <c r="O154" s="365" t="s">
        <v>1017</v>
      </c>
      <c r="P154" s="365" t="s">
        <v>453</v>
      </c>
      <c r="Q154" s="380">
        <v>1</v>
      </c>
    </row>
    <row r="155" spans="5:17" ht="14.1" customHeight="1" x14ac:dyDescent="0.2">
      <c r="E155" s="366" t="s">
        <v>2708</v>
      </c>
      <c r="F155" s="378" t="s">
        <v>2709</v>
      </c>
      <c r="G155" s="380"/>
      <c r="H155" s="365" t="s">
        <v>2710</v>
      </c>
      <c r="I155" s="365" t="s">
        <v>888</v>
      </c>
      <c r="J155" s="365" t="s">
        <v>2711</v>
      </c>
      <c r="K155" s="365"/>
      <c r="L155" s="365" t="s">
        <v>864</v>
      </c>
      <c r="M155" s="365" t="s">
        <v>1016</v>
      </c>
      <c r="N155" s="380"/>
      <c r="O155" s="365" t="s">
        <v>1017</v>
      </c>
      <c r="P155" s="365" t="s">
        <v>453</v>
      </c>
      <c r="Q155" s="380">
        <v>1</v>
      </c>
    </row>
    <row r="156" spans="5:17" ht="14.1" customHeight="1" x14ac:dyDescent="0.2">
      <c r="E156" s="365" t="s">
        <v>2712</v>
      </c>
      <c r="F156" s="378" t="s">
        <v>2713</v>
      </c>
      <c r="G156" s="380"/>
      <c r="H156" s="365" t="s">
        <v>2706</v>
      </c>
      <c r="I156" s="365" t="s">
        <v>888</v>
      </c>
      <c r="J156" s="365" t="s">
        <v>2707</v>
      </c>
      <c r="K156" s="365"/>
      <c r="L156" s="365" t="s">
        <v>866</v>
      </c>
      <c r="M156" s="365" t="s">
        <v>1016</v>
      </c>
      <c r="N156" s="380"/>
      <c r="O156" s="365" t="s">
        <v>1017</v>
      </c>
      <c r="P156" s="365" t="s">
        <v>453</v>
      </c>
      <c r="Q156" s="380">
        <v>1</v>
      </c>
    </row>
    <row r="157" spans="5:17" ht="14.1" customHeight="1" x14ac:dyDescent="0.2">
      <c r="E157" s="365" t="s">
        <v>2714</v>
      </c>
      <c r="F157" s="378" t="s">
        <v>2715</v>
      </c>
      <c r="G157" s="380"/>
      <c r="H157" s="365" t="s">
        <v>2710</v>
      </c>
      <c r="I157" s="365" t="s">
        <v>888</v>
      </c>
      <c r="J157" s="365" t="s">
        <v>2711</v>
      </c>
      <c r="K157" s="365"/>
      <c r="L157" s="365" t="s">
        <v>866</v>
      </c>
      <c r="M157" s="365" t="s">
        <v>1016</v>
      </c>
      <c r="N157" s="380"/>
      <c r="O157" s="365" t="s">
        <v>1017</v>
      </c>
      <c r="P157" s="365" t="s">
        <v>453</v>
      </c>
      <c r="Q157" s="380">
        <v>1</v>
      </c>
    </row>
    <row r="158" spans="5:17" ht="14.1" customHeight="1" x14ac:dyDescent="0.2">
      <c r="E158" s="365" t="s">
        <v>1511</v>
      </c>
      <c r="F158" s="378" t="s">
        <v>1771</v>
      </c>
      <c r="G158" s="380"/>
      <c r="H158" s="365" t="s">
        <v>1313</v>
      </c>
      <c r="I158" s="365" t="s">
        <v>888</v>
      </c>
      <c r="J158" s="365" t="s">
        <v>1315</v>
      </c>
      <c r="K158" s="365"/>
      <c r="L158" s="365" t="s">
        <v>865</v>
      </c>
      <c r="M158" s="365" t="s">
        <v>1016</v>
      </c>
      <c r="N158" s="380"/>
      <c r="O158" s="365" t="s">
        <v>1017</v>
      </c>
      <c r="P158" s="365" t="s">
        <v>453</v>
      </c>
      <c r="Q158" s="380">
        <v>1</v>
      </c>
    </row>
    <row r="159" spans="5:17" ht="14.1" customHeight="1" x14ac:dyDescent="0.2">
      <c r="E159" s="365" t="s">
        <v>1510</v>
      </c>
      <c r="F159" s="378" t="s">
        <v>1772</v>
      </c>
      <c r="G159" s="380"/>
      <c r="H159" s="365" t="s">
        <v>1312</v>
      </c>
      <c r="I159" s="365" t="s">
        <v>888</v>
      </c>
      <c r="J159" s="365" t="s">
        <v>1314</v>
      </c>
      <c r="K159" s="365"/>
      <c r="L159" s="365" t="s">
        <v>865</v>
      </c>
      <c r="M159" s="365" t="s">
        <v>1016</v>
      </c>
      <c r="N159" s="380"/>
      <c r="O159" s="365" t="s">
        <v>1017</v>
      </c>
      <c r="P159" s="365" t="s">
        <v>453</v>
      </c>
      <c r="Q159" s="380">
        <v>1</v>
      </c>
    </row>
    <row r="160" spans="5:17" ht="14.1" customHeight="1" x14ac:dyDescent="0.2">
      <c r="E160" s="366" t="s">
        <v>2716</v>
      </c>
      <c r="F160" s="378" t="s">
        <v>2717</v>
      </c>
      <c r="G160" s="380"/>
      <c r="H160" s="365" t="s">
        <v>1313</v>
      </c>
      <c r="I160" s="365" t="s">
        <v>888</v>
      </c>
      <c r="J160" s="366" t="s">
        <v>1315</v>
      </c>
      <c r="K160" s="365"/>
      <c r="L160" s="365" t="s">
        <v>866</v>
      </c>
      <c r="M160" s="365" t="s">
        <v>1016</v>
      </c>
      <c r="N160" s="380"/>
      <c r="O160" s="365" t="s">
        <v>1017</v>
      </c>
      <c r="P160" s="365" t="s">
        <v>453</v>
      </c>
      <c r="Q160" s="380">
        <v>1</v>
      </c>
    </row>
    <row r="161" spans="5:17" ht="14.1" customHeight="1" x14ac:dyDescent="0.2">
      <c r="E161" s="365" t="s">
        <v>2718</v>
      </c>
      <c r="F161" s="378" t="s">
        <v>2719</v>
      </c>
      <c r="G161" s="380"/>
      <c r="H161" s="365" t="s">
        <v>1312</v>
      </c>
      <c r="I161" s="365" t="s">
        <v>888</v>
      </c>
      <c r="J161" s="365" t="s">
        <v>1314</v>
      </c>
      <c r="K161" s="365"/>
      <c r="L161" s="365" t="s">
        <v>866</v>
      </c>
      <c r="M161" s="365" t="s">
        <v>1016</v>
      </c>
      <c r="N161" s="380"/>
      <c r="O161" s="365" t="s">
        <v>1017</v>
      </c>
      <c r="P161" s="365" t="s">
        <v>453</v>
      </c>
      <c r="Q161" s="380">
        <v>1</v>
      </c>
    </row>
    <row r="162" spans="5:17" ht="14.1" customHeight="1" x14ac:dyDescent="0.2">
      <c r="E162" s="365" t="s">
        <v>1593</v>
      </c>
      <c r="F162" s="378" t="s">
        <v>1773</v>
      </c>
      <c r="G162" s="380"/>
      <c r="H162" s="365"/>
      <c r="I162" s="365"/>
      <c r="J162" s="365"/>
      <c r="K162" s="365"/>
      <c r="L162" s="365"/>
      <c r="M162" s="365"/>
      <c r="N162" s="380"/>
      <c r="O162" s="365"/>
      <c r="P162" s="365"/>
      <c r="Q162" s="380"/>
    </row>
    <row r="163" spans="5:17" ht="14.1" customHeight="1" x14ac:dyDescent="0.2">
      <c r="E163" s="366" t="s">
        <v>1590</v>
      </c>
      <c r="F163" s="379" t="s">
        <v>1774</v>
      </c>
      <c r="G163" s="380"/>
      <c r="H163" s="365"/>
      <c r="I163" s="365"/>
      <c r="J163" s="365"/>
      <c r="K163" s="365"/>
      <c r="L163" s="365"/>
      <c r="M163" s="365"/>
      <c r="N163" s="380"/>
      <c r="O163" s="365"/>
      <c r="P163" s="365"/>
      <c r="Q163" s="380"/>
    </row>
    <row r="164" spans="5:17" ht="14.1" customHeight="1" x14ac:dyDescent="0.2">
      <c r="E164" s="365" t="s">
        <v>1594</v>
      </c>
      <c r="F164" s="378" t="s">
        <v>1775</v>
      </c>
      <c r="G164" s="380"/>
      <c r="H164" s="365"/>
      <c r="I164" s="365"/>
      <c r="J164" s="365"/>
      <c r="K164" s="365"/>
      <c r="L164" s="365"/>
      <c r="M164" s="365"/>
      <c r="N164" s="380"/>
      <c r="O164" s="365"/>
      <c r="P164" s="365"/>
      <c r="Q164" s="380"/>
    </row>
    <row r="165" spans="5:17" ht="14.1" customHeight="1" x14ac:dyDescent="0.2">
      <c r="E165" s="366" t="s">
        <v>1591</v>
      </c>
      <c r="F165" s="379" t="s">
        <v>1776</v>
      </c>
      <c r="G165" s="380"/>
      <c r="H165" s="365"/>
      <c r="I165" s="365"/>
      <c r="J165" s="365"/>
      <c r="K165" s="365"/>
      <c r="L165" s="365"/>
      <c r="M165" s="365"/>
      <c r="N165" s="380"/>
      <c r="O165" s="365"/>
      <c r="P165" s="365"/>
      <c r="Q165" s="380"/>
    </row>
    <row r="166" spans="5:17" ht="14.1" customHeight="1" x14ac:dyDescent="0.2">
      <c r="E166" s="365" t="s">
        <v>1652</v>
      </c>
      <c r="F166" s="378" t="s">
        <v>1777</v>
      </c>
      <c r="G166" s="380"/>
      <c r="H166" s="365"/>
      <c r="I166" s="365"/>
      <c r="J166" s="365"/>
      <c r="K166" s="365"/>
      <c r="L166" s="365"/>
      <c r="M166" s="365"/>
      <c r="N166" s="380"/>
      <c r="O166" s="365"/>
      <c r="P166" s="365"/>
      <c r="Q166" s="380"/>
    </row>
    <row r="167" spans="5:17" ht="14.1" customHeight="1" x14ac:dyDescent="0.2">
      <c r="E167" s="366" t="s">
        <v>1592</v>
      </c>
      <c r="F167" s="379" t="s">
        <v>1778</v>
      </c>
      <c r="G167" s="380"/>
      <c r="H167" s="365"/>
      <c r="I167" s="365"/>
      <c r="J167" s="365"/>
      <c r="K167" s="365"/>
      <c r="L167" s="365"/>
      <c r="M167" s="365"/>
      <c r="N167" s="380"/>
      <c r="O167" s="365"/>
      <c r="P167" s="365"/>
      <c r="Q167" s="380"/>
    </row>
    <row r="168" spans="5:17" ht="14.1" customHeight="1" x14ac:dyDescent="0.2">
      <c r="E168" s="365" t="s">
        <v>561</v>
      </c>
      <c r="F168" s="378" t="s">
        <v>1779</v>
      </c>
      <c r="G168" s="380" t="s">
        <v>453</v>
      </c>
      <c r="H168" s="365" t="s">
        <v>562</v>
      </c>
      <c r="I168" s="365" t="s">
        <v>895</v>
      </c>
      <c r="J168" s="365" t="s">
        <v>897</v>
      </c>
      <c r="K168" s="365" t="s">
        <v>453</v>
      </c>
      <c r="L168" s="365" t="s">
        <v>864</v>
      </c>
      <c r="M168" s="365" t="s">
        <v>1016</v>
      </c>
      <c r="N168" s="380"/>
      <c r="O168" s="365" t="s">
        <v>1017</v>
      </c>
      <c r="P168" s="365" t="s">
        <v>453</v>
      </c>
      <c r="Q168" s="380">
        <v>1</v>
      </c>
    </row>
    <row r="169" spans="5:17" ht="14.1" customHeight="1" x14ac:dyDescent="0.2">
      <c r="E169" s="365" t="s">
        <v>557</v>
      </c>
      <c r="F169" s="378" t="s">
        <v>1780</v>
      </c>
      <c r="G169" s="380" t="s">
        <v>453</v>
      </c>
      <c r="H169" s="365" t="s">
        <v>558</v>
      </c>
      <c r="I169" s="365" t="s">
        <v>895</v>
      </c>
      <c r="J169" s="365" t="s">
        <v>896</v>
      </c>
      <c r="K169" s="365" t="s">
        <v>453</v>
      </c>
      <c r="L169" s="365" t="s">
        <v>864</v>
      </c>
      <c r="M169" s="365" t="s">
        <v>1016</v>
      </c>
      <c r="N169" s="380"/>
      <c r="O169" s="365" t="s">
        <v>1017</v>
      </c>
      <c r="P169" s="365" t="s">
        <v>453</v>
      </c>
      <c r="Q169" s="380">
        <v>1</v>
      </c>
    </row>
    <row r="170" spans="5:17" ht="14.1" customHeight="1" x14ac:dyDescent="0.2">
      <c r="E170" s="365" t="s">
        <v>563</v>
      </c>
      <c r="F170" s="378" t="s">
        <v>1781</v>
      </c>
      <c r="G170" s="380" t="s">
        <v>453</v>
      </c>
      <c r="H170" s="365" t="s">
        <v>562</v>
      </c>
      <c r="I170" s="365" t="s">
        <v>895</v>
      </c>
      <c r="J170" s="365" t="s">
        <v>897</v>
      </c>
      <c r="K170" s="365" t="s">
        <v>453</v>
      </c>
      <c r="L170" s="365" t="s">
        <v>865</v>
      </c>
      <c r="M170" s="365" t="s">
        <v>1016</v>
      </c>
      <c r="N170" s="380"/>
      <c r="O170" s="365" t="s">
        <v>1017</v>
      </c>
      <c r="P170" s="365" t="s">
        <v>453</v>
      </c>
      <c r="Q170" s="380">
        <v>1</v>
      </c>
    </row>
    <row r="171" spans="5:17" ht="14.1" customHeight="1" x14ac:dyDescent="0.2">
      <c r="E171" s="365" t="s">
        <v>559</v>
      </c>
      <c r="F171" s="380" t="s">
        <v>1782</v>
      </c>
      <c r="G171" s="380" t="s">
        <v>453</v>
      </c>
      <c r="H171" s="365" t="s">
        <v>558</v>
      </c>
      <c r="I171" s="365" t="s">
        <v>895</v>
      </c>
      <c r="J171" s="365" t="s">
        <v>896</v>
      </c>
      <c r="K171" s="365" t="s">
        <v>453</v>
      </c>
      <c r="L171" s="365" t="s">
        <v>865</v>
      </c>
      <c r="M171" s="365" t="s">
        <v>1016</v>
      </c>
      <c r="N171" s="380"/>
      <c r="O171" s="365" t="s">
        <v>1017</v>
      </c>
      <c r="P171" s="365" t="s">
        <v>453</v>
      </c>
      <c r="Q171" s="380">
        <v>1</v>
      </c>
    </row>
    <row r="172" spans="5:17" ht="14.1" customHeight="1" x14ac:dyDescent="0.2">
      <c r="E172" s="365" t="s">
        <v>564</v>
      </c>
      <c r="F172" s="378" t="s">
        <v>1783</v>
      </c>
      <c r="G172" s="380" t="s">
        <v>453</v>
      </c>
      <c r="H172" s="365" t="s">
        <v>562</v>
      </c>
      <c r="I172" s="365" t="s">
        <v>895</v>
      </c>
      <c r="J172" s="365" t="s">
        <v>897</v>
      </c>
      <c r="K172" s="365" t="s">
        <v>453</v>
      </c>
      <c r="L172" s="365" t="s">
        <v>866</v>
      </c>
      <c r="M172" s="365" t="s">
        <v>1016</v>
      </c>
      <c r="N172" s="380"/>
      <c r="O172" s="365" t="s">
        <v>1017</v>
      </c>
      <c r="P172" s="365" t="s">
        <v>453</v>
      </c>
      <c r="Q172" s="380">
        <v>1</v>
      </c>
    </row>
    <row r="173" spans="5:17" ht="14.1" customHeight="1" x14ac:dyDescent="0.2">
      <c r="E173" s="365" t="s">
        <v>560</v>
      </c>
      <c r="F173" s="380" t="s">
        <v>1784</v>
      </c>
      <c r="G173" s="380" t="s">
        <v>453</v>
      </c>
      <c r="H173" s="365" t="s">
        <v>558</v>
      </c>
      <c r="I173" s="365" t="s">
        <v>895</v>
      </c>
      <c r="J173" s="365" t="s">
        <v>896</v>
      </c>
      <c r="K173" s="365" t="s">
        <v>453</v>
      </c>
      <c r="L173" s="365" t="s">
        <v>866</v>
      </c>
      <c r="M173" s="365" t="s">
        <v>1016</v>
      </c>
      <c r="N173" s="380"/>
      <c r="O173" s="365" t="s">
        <v>1017</v>
      </c>
      <c r="P173" s="365" t="s">
        <v>453</v>
      </c>
      <c r="Q173" s="380">
        <v>1</v>
      </c>
    </row>
    <row r="174" spans="5:17" ht="14.1" customHeight="1" x14ac:dyDescent="0.2">
      <c r="E174" s="365" t="s">
        <v>1048</v>
      </c>
      <c r="F174" s="378" t="s">
        <v>1785</v>
      </c>
      <c r="G174" s="380" t="s">
        <v>453</v>
      </c>
      <c r="H174" s="365" t="s">
        <v>1050</v>
      </c>
      <c r="I174" s="365" t="s">
        <v>895</v>
      </c>
      <c r="J174" s="365" t="s">
        <v>1047</v>
      </c>
      <c r="K174" s="365" t="s">
        <v>453</v>
      </c>
      <c r="L174" s="365" t="s">
        <v>864</v>
      </c>
      <c r="M174" s="365" t="s">
        <v>1016</v>
      </c>
      <c r="N174" s="380"/>
      <c r="O174" s="365" t="s">
        <v>1017</v>
      </c>
      <c r="P174" s="365" t="s">
        <v>453</v>
      </c>
      <c r="Q174" s="380">
        <v>1</v>
      </c>
    </row>
    <row r="175" spans="5:17" ht="14.1" customHeight="1" x14ac:dyDescent="0.2">
      <c r="E175" s="365" t="s">
        <v>1044</v>
      </c>
      <c r="F175" s="378" t="s">
        <v>1786</v>
      </c>
      <c r="G175" s="380" t="s">
        <v>453</v>
      </c>
      <c r="H175" s="365" t="s">
        <v>1046</v>
      </c>
      <c r="I175" s="365" t="s">
        <v>895</v>
      </c>
      <c r="J175" s="365" t="s">
        <v>1047</v>
      </c>
      <c r="K175" s="365" t="s">
        <v>453</v>
      </c>
      <c r="L175" s="365" t="s">
        <v>864</v>
      </c>
      <c r="M175" s="365" t="s">
        <v>1016</v>
      </c>
      <c r="N175" s="380"/>
      <c r="O175" s="365" t="s">
        <v>1017</v>
      </c>
      <c r="P175" s="365" t="s">
        <v>453</v>
      </c>
      <c r="Q175" s="380">
        <v>1</v>
      </c>
    </row>
    <row r="176" spans="5:17" ht="14.1" customHeight="1" x14ac:dyDescent="0.2">
      <c r="E176" s="365" t="s">
        <v>1049</v>
      </c>
      <c r="F176" s="378" t="s">
        <v>1787</v>
      </c>
      <c r="G176" s="380" t="s">
        <v>453</v>
      </c>
      <c r="H176" s="365" t="s">
        <v>1050</v>
      </c>
      <c r="I176" s="365" t="s">
        <v>895</v>
      </c>
      <c r="J176" s="365" t="s">
        <v>1047</v>
      </c>
      <c r="K176" s="365" t="s">
        <v>453</v>
      </c>
      <c r="L176" s="365" t="s">
        <v>865</v>
      </c>
      <c r="M176" s="365" t="s">
        <v>1016</v>
      </c>
      <c r="N176" s="380"/>
      <c r="O176" s="365" t="s">
        <v>1017</v>
      </c>
      <c r="P176" s="365" t="s">
        <v>453</v>
      </c>
      <c r="Q176" s="380">
        <v>1</v>
      </c>
    </row>
    <row r="177" spans="5:17" ht="14.1" customHeight="1" x14ac:dyDescent="0.2">
      <c r="E177" s="365" t="s">
        <v>1045</v>
      </c>
      <c r="F177" s="378" t="s">
        <v>1788</v>
      </c>
      <c r="G177" s="380" t="s">
        <v>453</v>
      </c>
      <c r="H177" s="365" t="s">
        <v>1046</v>
      </c>
      <c r="I177" s="365" t="s">
        <v>895</v>
      </c>
      <c r="J177" s="365" t="s">
        <v>1047</v>
      </c>
      <c r="K177" s="365" t="s">
        <v>453</v>
      </c>
      <c r="L177" s="365" t="s">
        <v>865</v>
      </c>
      <c r="M177" s="365" t="s">
        <v>1016</v>
      </c>
      <c r="N177" s="380"/>
      <c r="O177" s="365" t="s">
        <v>1017</v>
      </c>
      <c r="P177" s="365" t="s">
        <v>453</v>
      </c>
      <c r="Q177" s="380">
        <v>1</v>
      </c>
    </row>
    <row r="178" spans="5:17" ht="14.1" customHeight="1" x14ac:dyDescent="0.2">
      <c r="E178" s="365" t="s">
        <v>2720</v>
      </c>
      <c r="F178" s="378" t="s">
        <v>2721</v>
      </c>
      <c r="G178" s="380" t="s">
        <v>453</v>
      </c>
      <c r="H178" s="365" t="s">
        <v>1050</v>
      </c>
      <c r="I178" s="365" t="s">
        <v>895</v>
      </c>
      <c r="J178" s="365" t="s">
        <v>1047</v>
      </c>
      <c r="K178" s="365" t="s">
        <v>453</v>
      </c>
      <c r="L178" s="365" t="s">
        <v>866</v>
      </c>
      <c r="M178" s="365" t="s">
        <v>1016</v>
      </c>
      <c r="N178" s="380"/>
      <c r="O178" s="365" t="s">
        <v>1017</v>
      </c>
      <c r="P178" s="365" t="s">
        <v>453</v>
      </c>
      <c r="Q178" s="380">
        <v>1</v>
      </c>
    </row>
    <row r="179" spans="5:17" ht="14.1" customHeight="1" x14ac:dyDescent="0.2">
      <c r="E179" s="365" t="s">
        <v>2722</v>
      </c>
      <c r="F179" s="378" t="s">
        <v>2723</v>
      </c>
      <c r="G179" s="380" t="s">
        <v>453</v>
      </c>
      <c r="H179" s="365" t="s">
        <v>1046</v>
      </c>
      <c r="I179" s="365" t="s">
        <v>895</v>
      </c>
      <c r="J179" s="365" t="s">
        <v>1047</v>
      </c>
      <c r="K179" s="365" t="s">
        <v>453</v>
      </c>
      <c r="L179" s="365" t="s">
        <v>866</v>
      </c>
      <c r="M179" s="365" t="s">
        <v>1016</v>
      </c>
      <c r="N179" s="380"/>
      <c r="O179" s="365" t="s">
        <v>1017</v>
      </c>
      <c r="P179" s="365" t="s">
        <v>453</v>
      </c>
      <c r="Q179" s="380">
        <v>1</v>
      </c>
    </row>
    <row r="180" spans="5:17" ht="14.1" customHeight="1" x14ac:dyDescent="0.2">
      <c r="E180" s="365" t="s">
        <v>2724</v>
      </c>
      <c r="F180" s="379" t="s">
        <v>2725</v>
      </c>
      <c r="G180" s="380"/>
      <c r="H180" s="365" t="s">
        <v>2726</v>
      </c>
      <c r="I180" s="365" t="s">
        <v>895</v>
      </c>
      <c r="J180" s="365" t="s">
        <v>2727</v>
      </c>
      <c r="K180" s="365"/>
      <c r="L180" s="365" t="s">
        <v>864</v>
      </c>
      <c r="M180" s="365" t="s">
        <v>1016</v>
      </c>
      <c r="N180" s="380"/>
      <c r="O180" s="365" t="s">
        <v>1017</v>
      </c>
      <c r="P180" s="365" t="s">
        <v>453</v>
      </c>
      <c r="Q180" s="380">
        <v>1</v>
      </c>
    </row>
    <row r="181" spans="5:17" ht="14.1" customHeight="1" x14ac:dyDescent="0.2">
      <c r="E181" s="365" t="s">
        <v>2728</v>
      </c>
      <c r="F181" s="379" t="s">
        <v>2729</v>
      </c>
      <c r="G181" s="380"/>
      <c r="H181" s="365" t="s">
        <v>2730</v>
      </c>
      <c r="I181" s="365" t="s">
        <v>895</v>
      </c>
      <c r="J181" s="365" t="s">
        <v>2731</v>
      </c>
      <c r="K181" s="365"/>
      <c r="L181" s="365" t="s">
        <v>864</v>
      </c>
      <c r="M181" s="365" t="s">
        <v>1016</v>
      </c>
      <c r="N181" s="380"/>
      <c r="O181" s="365" t="s">
        <v>1017</v>
      </c>
      <c r="P181" s="365" t="s">
        <v>453</v>
      </c>
      <c r="Q181" s="380">
        <v>1</v>
      </c>
    </row>
    <row r="182" spans="5:17" ht="14.1" customHeight="1" x14ac:dyDescent="0.2">
      <c r="E182" s="365" t="s">
        <v>2732</v>
      </c>
      <c r="F182" s="382" t="s">
        <v>2733</v>
      </c>
      <c r="G182" s="380"/>
      <c r="H182" s="365" t="s">
        <v>2726</v>
      </c>
      <c r="I182" s="365" t="s">
        <v>895</v>
      </c>
      <c r="J182" s="365" t="s">
        <v>2727</v>
      </c>
      <c r="K182" s="365"/>
      <c r="L182" s="365" t="s">
        <v>866</v>
      </c>
      <c r="M182" s="365" t="s">
        <v>1016</v>
      </c>
      <c r="N182" s="380"/>
      <c r="O182" s="365" t="s">
        <v>1017</v>
      </c>
      <c r="P182" s="365" t="s">
        <v>453</v>
      </c>
      <c r="Q182" s="380">
        <v>1</v>
      </c>
    </row>
    <row r="183" spans="5:17" ht="14.1" customHeight="1" x14ac:dyDescent="0.2">
      <c r="E183" s="365" t="s">
        <v>2734</v>
      </c>
      <c r="F183" s="382" t="s">
        <v>2735</v>
      </c>
      <c r="G183" s="380"/>
      <c r="H183" s="365" t="s">
        <v>2730</v>
      </c>
      <c r="I183" s="365" t="s">
        <v>895</v>
      </c>
      <c r="J183" s="365" t="s">
        <v>2731</v>
      </c>
      <c r="K183" s="365"/>
      <c r="L183" s="365" t="s">
        <v>866</v>
      </c>
      <c r="M183" s="365" t="s">
        <v>1016</v>
      </c>
      <c r="N183" s="380"/>
      <c r="O183" s="365" t="s">
        <v>1017</v>
      </c>
      <c r="P183" s="365" t="s">
        <v>453</v>
      </c>
      <c r="Q183" s="380">
        <v>1</v>
      </c>
    </row>
    <row r="184" spans="5:17" ht="14.1" customHeight="1" x14ac:dyDescent="0.2">
      <c r="E184" s="365" t="s">
        <v>2736</v>
      </c>
      <c r="F184" s="382" t="s">
        <v>2737</v>
      </c>
      <c r="G184" s="380"/>
      <c r="H184" s="365" t="s">
        <v>2738</v>
      </c>
      <c r="I184" s="365" t="s">
        <v>895</v>
      </c>
      <c r="J184" s="365" t="s">
        <v>2739</v>
      </c>
      <c r="K184" s="365"/>
      <c r="L184" s="365" t="s">
        <v>864</v>
      </c>
      <c r="M184" s="365" t="s">
        <v>1016</v>
      </c>
      <c r="N184" s="380"/>
      <c r="O184" s="365" t="s">
        <v>1017</v>
      </c>
      <c r="P184" s="365" t="s">
        <v>453</v>
      </c>
      <c r="Q184" s="380">
        <v>1</v>
      </c>
    </row>
    <row r="185" spans="5:17" ht="14.1" customHeight="1" x14ac:dyDescent="0.2">
      <c r="E185" s="365" t="s">
        <v>2740</v>
      </c>
      <c r="F185" s="382" t="s">
        <v>2741</v>
      </c>
      <c r="G185" s="380"/>
      <c r="H185" s="365" t="s">
        <v>2742</v>
      </c>
      <c r="I185" s="365" t="s">
        <v>895</v>
      </c>
      <c r="J185" s="365" t="s">
        <v>2743</v>
      </c>
      <c r="K185" s="365"/>
      <c r="L185" s="365" t="s">
        <v>864</v>
      </c>
      <c r="M185" s="365" t="s">
        <v>1016</v>
      </c>
      <c r="N185" s="380"/>
      <c r="O185" s="365" t="s">
        <v>1017</v>
      </c>
      <c r="P185" s="365" t="s">
        <v>453</v>
      </c>
      <c r="Q185" s="380">
        <v>1</v>
      </c>
    </row>
    <row r="186" spans="5:17" ht="14.1" customHeight="1" x14ac:dyDescent="0.2">
      <c r="E186" s="365" t="s">
        <v>2744</v>
      </c>
      <c r="F186" s="382" t="s">
        <v>2745</v>
      </c>
      <c r="G186" s="380"/>
      <c r="H186" s="365" t="s">
        <v>2738</v>
      </c>
      <c r="I186" s="365" t="s">
        <v>895</v>
      </c>
      <c r="J186" s="365" t="s">
        <v>2739</v>
      </c>
      <c r="K186" s="365"/>
      <c r="L186" s="365" t="s">
        <v>866</v>
      </c>
      <c r="M186" s="365" t="s">
        <v>1016</v>
      </c>
      <c r="N186" s="380"/>
      <c r="O186" s="365" t="s">
        <v>1017</v>
      </c>
      <c r="P186" s="365" t="s">
        <v>453</v>
      </c>
      <c r="Q186" s="380">
        <v>1</v>
      </c>
    </row>
    <row r="187" spans="5:17" ht="14.1" customHeight="1" x14ac:dyDescent="0.2">
      <c r="E187" s="365" t="s">
        <v>2746</v>
      </c>
      <c r="F187" s="382" t="s">
        <v>2747</v>
      </c>
      <c r="G187" s="380"/>
      <c r="H187" s="365" t="s">
        <v>2742</v>
      </c>
      <c r="I187" s="365" t="s">
        <v>895</v>
      </c>
      <c r="J187" s="365" t="s">
        <v>2743</v>
      </c>
      <c r="K187" s="365"/>
      <c r="L187" s="365" t="s">
        <v>866</v>
      </c>
      <c r="M187" s="365" t="s">
        <v>1016</v>
      </c>
      <c r="N187" s="380"/>
      <c r="O187" s="365" t="s">
        <v>1017</v>
      </c>
      <c r="P187" s="365" t="s">
        <v>453</v>
      </c>
      <c r="Q187" s="380">
        <v>1</v>
      </c>
    </row>
    <row r="188" spans="5:17" ht="14.1" customHeight="1" x14ac:dyDescent="0.2">
      <c r="E188" s="365" t="s">
        <v>1512</v>
      </c>
      <c r="F188" s="378" t="s">
        <v>1789</v>
      </c>
      <c r="G188" s="380"/>
      <c r="H188" s="365" t="s">
        <v>1317</v>
      </c>
      <c r="I188" s="365" t="s">
        <v>895</v>
      </c>
      <c r="J188" s="365" t="s">
        <v>1319</v>
      </c>
      <c r="K188" s="365"/>
      <c r="L188" s="365" t="s">
        <v>865</v>
      </c>
      <c r="M188" s="365" t="s">
        <v>1016</v>
      </c>
      <c r="N188" s="380"/>
      <c r="O188" s="365" t="s">
        <v>1017</v>
      </c>
      <c r="P188" s="365" t="s">
        <v>453</v>
      </c>
      <c r="Q188" s="380">
        <v>1</v>
      </c>
    </row>
    <row r="189" spans="5:17" ht="14.1" customHeight="1" x14ac:dyDescent="0.2">
      <c r="E189" s="365" t="s">
        <v>1513</v>
      </c>
      <c r="F189" s="378" t="s">
        <v>1790</v>
      </c>
      <c r="G189" s="380"/>
      <c r="H189" s="365" t="s">
        <v>1316</v>
      </c>
      <c r="I189" s="365" t="s">
        <v>895</v>
      </c>
      <c r="J189" s="365" t="s">
        <v>1318</v>
      </c>
      <c r="K189" s="365"/>
      <c r="L189" s="365" t="s">
        <v>865</v>
      </c>
      <c r="M189" s="365" t="s">
        <v>1016</v>
      </c>
      <c r="N189" s="380"/>
      <c r="O189" s="365" t="s">
        <v>1017</v>
      </c>
      <c r="P189" s="365" t="s">
        <v>453</v>
      </c>
      <c r="Q189" s="380">
        <v>1</v>
      </c>
    </row>
    <row r="190" spans="5:17" ht="14.1" customHeight="1" x14ac:dyDescent="0.2">
      <c r="E190" s="365" t="s">
        <v>2748</v>
      </c>
      <c r="F190" s="378" t="s">
        <v>2749</v>
      </c>
      <c r="G190" s="380"/>
      <c r="H190" s="365" t="s">
        <v>1317</v>
      </c>
      <c r="I190" s="365" t="s">
        <v>895</v>
      </c>
      <c r="J190" s="365" t="s">
        <v>1319</v>
      </c>
      <c r="K190" s="365"/>
      <c r="L190" s="365" t="s">
        <v>866</v>
      </c>
      <c r="M190" s="365" t="s">
        <v>1016</v>
      </c>
      <c r="N190" s="380"/>
      <c r="O190" s="365" t="s">
        <v>1017</v>
      </c>
      <c r="P190" s="365" t="s">
        <v>453</v>
      </c>
      <c r="Q190" s="380">
        <v>1</v>
      </c>
    </row>
    <row r="191" spans="5:17" ht="14.1" customHeight="1" x14ac:dyDescent="0.2">
      <c r="E191" s="365" t="s">
        <v>2750</v>
      </c>
      <c r="F191" s="378" t="s">
        <v>2751</v>
      </c>
      <c r="G191" s="380"/>
      <c r="H191" s="365" t="s">
        <v>1316</v>
      </c>
      <c r="I191" s="365" t="s">
        <v>895</v>
      </c>
      <c r="J191" s="365" t="s">
        <v>1318</v>
      </c>
      <c r="K191" s="365"/>
      <c r="L191" s="365" t="s">
        <v>866</v>
      </c>
      <c r="M191" s="365" t="s">
        <v>1016</v>
      </c>
      <c r="N191" s="380"/>
      <c r="O191" s="365" t="s">
        <v>1017</v>
      </c>
      <c r="P191" s="365" t="s">
        <v>453</v>
      </c>
      <c r="Q191" s="380">
        <v>1</v>
      </c>
    </row>
    <row r="192" spans="5:17" ht="14.1" customHeight="1" x14ac:dyDescent="0.2">
      <c r="E192" s="365" t="s">
        <v>1598</v>
      </c>
      <c r="F192" s="378" t="s">
        <v>1791</v>
      </c>
      <c r="G192" s="380"/>
      <c r="H192" s="365"/>
      <c r="I192" s="365"/>
      <c r="J192" s="365"/>
      <c r="K192" s="365"/>
      <c r="L192" s="365"/>
      <c r="M192" s="365"/>
      <c r="N192" s="380"/>
      <c r="O192" s="365"/>
      <c r="P192" s="365"/>
      <c r="Q192" s="380"/>
    </row>
    <row r="193" spans="5:17" ht="14.1" customHeight="1" x14ac:dyDescent="0.2">
      <c r="E193" s="366" t="s">
        <v>1595</v>
      </c>
      <c r="F193" s="379" t="s">
        <v>1792</v>
      </c>
      <c r="G193" s="380"/>
      <c r="H193" s="365"/>
      <c r="I193" s="365"/>
      <c r="J193" s="365"/>
      <c r="K193" s="365"/>
      <c r="L193" s="365"/>
      <c r="M193" s="365"/>
      <c r="N193" s="380"/>
      <c r="O193" s="365"/>
      <c r="P193" s="365"/>
      <c r="Q193" s="380"/>
    </row>
    <row r="194" spans="5:17" ht="14.1" customHeight="1" x14ac:dyDescent="0.2">
      <c r="E194" s="365" t="s">
        <v>1599</v>
      </c>
      <c r="F194" s="378" t="s">
        <v>1793</v>
      </c>
      <c r="G194" s="380"/>
      <c r="H194" s="365"/>
      <c r="I194" s="365"/>
      <c r="J194" s="365"/>
      <c r="K194" s="365"/>
      <c r="L194" s="365"/>
      <c r="M194" s="365"/>
      <c r="N194" s="380"/>
      <c r="O194" s="365"/>
      <c r="P194" s="365"/>
      <c r="Q194" s="380"/>
    </row>
    <row r="195" spans="5:17" ht="14.1" customHeight="1" x14ac:dyDescent="0.2">
      <c r="E195" s="366" t="s">
        <v>1596</v>
      </c>
      <c r="F195" s="379" t="s">
        <v>1794</v>
      </c>
      <c r="G195" s="380"/>
      <c r="H195" s="365"/>
      <c r="I195" s="365"/>
      <c r="J195" s="365"/>
      <c r="K195" s="365"/>
      <c r="L195" s="365"/>
      <c r="M195" s="365"/>
      <c r="N195" s="380"/>
      <c r="O195" s="365"/>
      <c r="P195" s="365"/>
      <c r="Q195" s="380"/>
    </row>
    <row r="196" spans="5:17" ht="14.1" customHeight="1" x14ac:dyDescent="0.2">
      <c r="E196" s="365" t="s">
        <v>1653</v>
      </c>
      <c r="F196" s="378" t="s">
        <v>1795</v>
      </c>
      <c r="G196" s="380"/>
      <c r="H196" s="365"/>
      <c r="I196" s="365"/>
      <c r="J196" s="365"/>
      <c r="K196" s="365"/>
      <c r="L196" s="365"/>
      <c r="M196" s="365"/>
      <c r="N196" s="380"/>
      <c r="O196" s="365"/>
      <c r="P196" s="365"/>
      <c r="Q196" s="380"/>
    </row>
    <row r="197" spans="5:17" ht="14.1" customHeight="1" x14ac:dyDescent="0.2">
      <c r="E197" s="366" t="s">
        <v>1597</v>
      </c>
      <c r="F197" s="379" t="s">
        <v>1796</v>
      </c>
      <c r="G197" s="380"/>
      <c r="H197" s="365"/>
      <c r="I197" s="365"/>
      <c r="J197" s="365"/>
      <c r="K197" s="365"/>
      <c r="L197" s="365"/>
      <c r="M197" s="365"/>
      <c r="N197" s="380"/>
      <c r="O197" s="365"/>
      <c r="P197" s="365"/>
      <c r="Q197" s="380"/>
    </row>
    <row r="198" spans="5:17" ht="14.1" customHeight="1" x14ac:dyDescent="0.2">
      <c r="E198" s="365" t="s">
        <v>593</v>
      </c>
      <c r="F198" s="378" t="s">
        <v>1797</v>
      </c>
      <c r="G198" s="380" t="s">
        <v>453</v>
      </c>
      <c r="H198" s="365" t="s">
        <v>594</v>
      </c>
      <c r="I198" s="365" t="s">
        <v>898</v>
      </c>
      <c r="J198" s="365" t="s">
        <v>907</v>
      </c>
      <c r="K198" s="365" t="s">
        <v>453</v>
      </c>
      <c r="L198" s="365" t="s">
        <v>864</v>
      </c>
      <c r="M198" s="365" t="s">
        <v>1016</v>
      </c>
      <c r="N198" s="380"/>
      <c r="O198" s="365" t="s">
        <v>1017</v>
      </c>
      <c r="P198" s="365" t="s">
        <v>453</v>
      </c>
      <c r="Q198" s="380">
        <v>1</v>
      </c>
    </row>
    <row r="199" spans="5:17" ht="14.1" customHeight="1" x14ac:dyDescent="0.2">
      <c r="E199" s="365" t="s">
        <v>565</v>
      </c>
      <c r="F199" s="378" t="s">
        <v>1798</v>
      </c>
      <c r="G199" s="380" t="s">
        <v>453</v>
      </c>
      <c r="H199" s="365" t="s">
        <v>566</v>
      </c>
      <c r="I199" s="365" t="s">
        <v>898</v>
      </c>
      <c r="J199" s="365" t="s">
        <v>899</v>
      </c>
      <c r="K199" s="365" t="s">
        <v>453</v>
      </c>
      <c r="L199" s="365" t="s">
        <v>864</v>
      </c>
      <c r="M199" s="365" t="s">
        <v>1016</v>
      </c>
      <c r="N199" s="380"/>
      <c r="O199" s="365" t="s">
        <v>1017</v>
      </c>
      <c r="P199" s="365" t="s">
        <v>453</v>
      </c>
      <c r="Q199" s="380">
        <v>1</v>
      </c>
    </row>
    <row r="200" spans="5:17" ht="14.1" customHeight="1" x14ac:dyDescent="0.2">
      <c r="E200" s="365" t="s">
        <v>595</v>
      </c>
      <c r="F200" s="378" t="s">
        <v>1799</v>
      </c>
      <c r="G200" s="380" t="s">
        <v>453</v>
      </c>
      <c r="H200" s="365" t="s">
        <v>594</v>
      </c>
      <c r="I200" s="365" t="s">
        <v>898</v>
      </c>
      <c r="J200" s="365" t="s">
        <v>907</v>
      </c>
      <c r="K200" s="365" t="s">
        <v>453</v>
      </c>
      <c r="L200" s="365" t="s">
        <v>865</v>
      </c>
      <c r="M200" s="365" t="s">
        <v>1016</v>
      </c>
      <c r="N200" s="380"/>
      <c r="O200" s="365" t="s">
        <v>1017</v>
      </c>
      <c r="P200" s="365" t="s">
        <v>453</v>
      </c>
      <c r="Q200" s="380">
        <v>1</v>
      </c>
    </row>
    <row r="201" spans="5:17" ht="14.1" customHeight="1" x14ac:dyDescent="0.2">
      <c r="E201" s="365" t="s">
        <v>567</v>
      </c>
      <c r="F201" s="378" t="s">
        <v>1800</v>
      </c>
      <c r="G201" s="380" t="s">
        <v>453</v>
      </c>
      <c r="H201" s="365" t="s">
        <v>566</v>
      </c>
      <c r="I201" s="365" t="s">
        <v>898</v>
      </c>
      <c r="J201" s="365" t="s">
        <v>899</v>
      </c>
      <c r="K201" s="365" t="s">
        <v>453</v>
      </c>
      <c r="L201" s="365" t="s">
        <v>865</v>
      </c>
      <c r="M201" s="365" t="s">
        <v>1016</v>
      </c>
      <c r="N201" s="380"/>
      <c r="O201" s="365" t="s">
        <v>1017</v>
      </c>
      <c r="P201" s="365" t="s">
        <v>453</v>
      </c>
      <c r="Q201" s="380">
        <v>1</v>
      </c>
    </row>
    <row r="202" spans="5:17" ht="14.1" customHeight="1" x14ac:dyDescent="0.2">
      <c r="E202" s="365" t="s">
        <v>596</v>
      </c>
      <c r="F202" s="378" t="s">
        <v>1801</v>
      </c>
      <c r="G202" s="380" t="s">
        <v>453</v>
      </c>
      <c r="H202" s="365" t="s">
        <v>594</v>
      </c>
      <c r="I202" s="365" t="s">
        <v>898</v>
      </c>
      <c r="J202" s="365" t="s">
        <v>907</v>
      </c>
      <c r="K202" s="365" t="s">
        <v>453</v>
      </c>
      <c r="L202" s="365" t="s">
        <v>866</v>
      </c>
      <c r="M202" s="365" t="s">
        <v>1016</v>
      </c>
      <c r="N202" s="380"/>
      <c r="O202" s="365" t="s">
        <v>1017</v>
      </c>
      <c r="P202" s="365" t="s">
        <v>453</v>
      </c>
      <c r="Q202" s="380">
        <v>1</v>
      </c>
    </row>
    <row r="203" spans="5:17" ht="14.1" customHeight="1" x14ac:dyDescent="0.2">
      <c r="E203" s="365" t="s">
        <v>568</v>
      </c>
      <c r="F203" s="378" t="s">
        <v>1802</v>
      </c>
      <c r="G203" s="380" t="s">
        <v>453</v>
      </c>
      <c r="H203" s="365" t="s">
        <v>566</v>
      </c>
      <c r="I203" s="365" t="s">
        <v>898</v>
      </c>
      <c r="J203" s="365" t="s">
        <v>899</v>
      </c>
      <c r="K203" s="365" t="s">
        <v>453</v>
      </c>
      <c r="L203" s="365" t="s">
        <v>866</v>
      </c>
      <c r="M203" s="365" t="s">
        <v>1016</v>
      </c>
      <c r="N203" s="380"/>
      <c r="O203" s="365" t="s">
        <v>1017</v>
      </c>
      <c r="P203" s="365" t="s">
        <v>453</v>
      </c>
      <c r="Q203" s="380">
        <v>1</v>
      </c>
    </row>
    <row r="204" spans="5:17" ht="14.1" customHeight="1" x14ac:dyDescent="0.2">
      <c r="E204" s="365" t="s">
        <v>597</v>
      </c>
      <c r="F204" s="378" t="s">
        <v>1803</v>
      </c>
      <c r="G204" s="380" t="s">
        <v>453</v>
      </c>
      <c r="H204" s="365" t="s">
        <v>598</v>
      </c>
      <c r="I204" s="365" t="s">
        <v>898</v>
      </c>
      <c r="J204" s="365" t="s">
        <v>908</v>
      </c>
      <c r="K204" s="365" t="s">
        <v>453</v>
      </c>
      <c r="L204" s="365" t="s">
        <v>864</v>
      </c>
      <c r="M204" s="365" t="s">
        <v>1016</v>
      </c>
      <c r="N204" s="380"/>
      <c r="O204" s="365" t="s">
        <v>1017</v>
      </c>
      <c r="P204" s="365" t="s">
        <v>453</v>
      </c>
      <c r="Q204" s="380">
        <v>1</v>
      </c>
    </row>
    <row r="205" spans="5:17" ht="14.1" customHeight="1" x14ac:dyDescent="0.2">
      <c r="E205" s="365" t="s">
        <v>569</v>
      </c>
      <c r="F205" s="378" t="s">
        <v>1804</v>
      </c>
      <c r="G205" s="380" t="s">
        <v>453</v>
      </c>
      <c r="H205" s="365" t="s">
        <v>570</v>
      </c>
      <c r="I205" s="365" t="s">
        <v>898</v>
      </c>
      <c r="J205" s="365" t="s">
        <v>900</v>
      </c>
      <c r="K205" s="365" t="s">
        <v>453</v>
      </c>
      <c r="L205" s="365" t="s">
        <v>864</v>
      </c>
      <c r="M205" s="365" t="s">
        <v>1016</v>
      </c>
      <c r="N205" s="380"/>
      <c r="O205" s="365" t="s">
        <v>1017</v>
      </c>
      <c r="P205" s="365" t="s">
        <v>453</v>
      </c>
      <c r="Q205" s="380">
        <v>1</v>
      </c>
    </row>
    <row r="206" spans="5:17" ht="14.1" customHeight="1" x14ac:dyDescent="0.2">
      <c r="E206" s="365" t="s">
        <v>599</v>
      </c>
      <c r="F206" s="378" t="s">
        <v>1805</v>
      </c>
      <c r="G206" s="380" t="s">
        <v>453</v>
      </c>
      <c r="H206" s="365" t="s">
        <v>598</v>
      </c>
      <c r="I206" s="365" t="s">
        <v>898</v>
      </c>
      <c r="J206" s="365" t="s">
        <v>908</v>
      </c>
      <c r="K206" s="365" t="s">
        <v>453</v>
      </c>
      <c r="L206" s="365" t="s">
        <v>865</v>
      </c>
      <c r="M206" s="365" t="s">
        <v>1016</v>
      </c>
      <c r="N206" s="380"/>
      <c r="O206" s="365" t="s">
        <v>1017</v>
      </c>
      <c r="P206" s="365" t="s">
        <v>453</v>
      </c>
      <c r="Q206" s="380">
        <v>1</v>
      </c>
    </row>
    <row r="207" spans="5:17" ht="14.1" customHeight="1" x14ac:dyDescent="0.2">
      <c r="E207" s="365" t="s">
        <v>571</v>
      </c>
      <c r="F207" s="378" t="s">
        <v>1806</v>
      </c>
      <c r="G207" s="380" t="s">
        <v>453</v>
      </c>
      <c r="H207" s="365" t="s">
        <v>570</v>
      </c>
      <c r="I207" s="365" t="s">
        <v>898</v>
      </c>
      <c r="J207" s="365" t="s">
        <v>900</v>
      </c>
      <c r="K207" s="365" t="s">
        <v>453</v>
      </c>
      <c r="L207" s="365" t="s">
        <v>865</v>
      </c>
      <c r="M207" s="365" t="s">
        <v>1016</v>
      </c>
      <c r="N207" s="380"/>
      <c r="O207" s="365" t="s">
        <v>1017</v>
      </c>
      <c r="P207" s="365" t="s">
        <v>453</v>
      </c>
      <c r="Q207" s="380">
        <v>1</v>
      </c>
    </row>
    <row r="208" spans="5:17" ht="14.1" customHeight="1" x14ac:dyDescent="0.2">
      <c r="E208" s="365" t="s">
        <v>600</v>
      </c>
      <c r="F208" s="378" t="s">
        <v>1807</v>
      </c>
      <c r="G208" s="380" t="s">
        <v>453</v>
      </c>
      <c r="H208" s="365" t="s">
        <v>598</v>
      </c>
      <c r="I208" s="365" t="s">
        <v>898</v>
      </c>
      <c r="J208" s="365" t="s">
        <v>908</v>
      </c>
      <c r="K208" s="365" t="s">
        <v>453</v>
      </c>
      <c r="L208" s="365" t="s">
        <v>866</v>
      </c>
      <c r="M208" s="365" t="s">
        <v>1016</v>
      </c>
      <c r="N208" s="380"/>
      <c r="O208" s="365" t="s">
        <v>1017</v>
      </c>
      <c r="P208" s="365" t="s">
        <v>453</v>
      </c>
      <c r="Q208" s="380">
        <v>1</v>
      </c>
    </row>
    <row r="209" spans="5:17" ht="14.1" customHeight="1" x14ac:dyDescent="0.2">
      <c r="E209" s="365" t="s">
        <v>572</v>
      </c>
      <c r="F209" s="378" t="s">
        <v>1808</v>
      </c>
      <c r="G209" s="380" t="s">
        <v>453</v>
      </c>
      <c r="H209" s="365" t="s">
        <v>570</v>
      </c>
      <c r="I209" s="365" t="s">
        <v>898</v>
      </c>
      <c r="J209" s="365" t="s">
        <v>900</v>
      </c>
      <c r="K209" s="365" t="s">
        <v>453</v>
      </c>
      <c r="L209" s="365" t="s">
        <v>866</v>
      </c>
      <c r="M209" s="365" t="s">
        <v>1016</v>
      </c>
      <c r="N209" s="380"/>
      <c r="O209" s="365" t="s">
        <v>1017</v>
      </c>
      <c r="P209" s="365" t="s">
        <v>453</v>
      </c>
      <c r="Q209" s="380">
        <v>1</v>
      </c>
    </row>
    <row r="210" spans="5:17" ht="14.1" customHeight="1" x14ac:dyDescent="0.2">
      <c r="E210" s="365" t="s">
        <v>601</v>
      </c>
      <c r="F210" s="378" t="s">
        <v>1809</v>
      </c>
      <c r="G210" s="380" t="s">
        <v>453</v>
      </c>
      <c r="H210" s="365" t="s">
        <v>602</v>
      </c>
      <c r="I210" s="365" t="s">
        <v>898</v>
      </c>
      <c r="J210" s="365" t="s">
        <v>909</v>
      </c>
      <c r="K210" s="365" t="s">
        <v>453</v>
      </c>
      <c r="L210" s="365" t="s">
        <v>864</v>
      </c>
      <c r="M210" s="365" t="s">
        <v>1016</v>
      </c>
      <c r="N210" s="380"/>
      <c r="O210" s="365" t="s">
        <v>1017</v>
      </c>
      <c r="P210" s="365" t="s">
        <v>453</v>
      </c>
      <c r="Q210" s="380">
        <v>1</v>
      </c>
    </row>
    <row r="211" spans="5:17" ht="14.1" customHeight="1" x14ac:dyDescent="0.2">
      <c r="E211" s="365" t="s">
        <v>573</v>
      </c>
      <c r="F211" s="378" t="s">
        <v>1810</v>
      </c>
      <c r="G211" s="380" t="s">
        <v>453</v>
      </c>
      <c r="H211" s="365" t="s">
        <v>574</v>
      </c>
      <c r="I211" s="365" t="s">
        <v>898</v>
      </c>
      <c r="J211" s="365" t="s">
        <v>901</v>
      </c>
      <c r="K211" s="365" t="s">
        <v>453</v>
      </c>
      <c r="L211" s="365" t="s">
        <v>864</v>
      </c>
      <c r="M211" s="365" t="s">
        <v>1016</v>
      </c>
      <c r="N211" s="380"/>
      <c r="O211" s="365" t="s">
        <v>1017</v>
      </c>
      <c r="P211" s="365" t="s">
        <v>453</v>
      </c>
      <c r="Q211" s="380">
        <v>1</v>
      </c>
    </row>
    <row r="212" spans="5:17" ht="14.1" customHeight="1" x14ac:dyDescent="0.2">
      <c r="E212" s="365" t="s">
        <v>603</v>
      </c>
      <c r="F212" s="378" t="s">
        <v>1811</v>
      </c>
      <c r="G212" s="380" t="s">
        <v>453</v>
      </c>
      <c r="H212" s="365" t="s">
        <v>602</v>
      </c>
      <c r="I212" s="365" t="s">
        <v>898</v>
      </c>
      <c r="J212" s="365" t="s">
        <v>909</v>
      </c>
      <c r="K212" s="365" t="s">
        <v>453</v>
      </c>
      <c r="L212" s="365" t="s">
        <v>865</v>
      </c>
      <c r="M212" s="365" t="s">
        <v>1016</v>
      </c>
      <c r="N212" s="380"/>
      <c r="O212" s="365" t="s">
        <v>1017</v>
      </c>
      <c r="P212" s="365" t="s">
        <v>453</v>
      </c>
      <c r="Q212" s="380">
        <v>1</v>
      </c>
    </row>
    <row r="213" spans="5:17" ht="14.1" customHeight="1" x14ac:dyDescent="0.2">
      <c r="E213" s="365" t="s">
        <v>575</v>
      </c>
      <c r="F213" s="378" t="s">
        <v>1812</v>
      </c>
      <c r="G213" s="380" t="s">
        <v>453</v>
      </c>
      <c r="H213" s="365" t="s">
        <v>574</v>
      </c>
      <c r="I213" s="365" t="s">
        <v>898</v>
      </c>
      <c r="J213" s="365" t="s">
        <v>901</v>
      </c>
      <c r="K213" s="365" t="s">
        <v>453</v>
      </c>
      <c r="L213" s="365" t="s">
        <v>865</v>
      </c>
      <c r="M213" s="365" t="s">
        <v>1016</v>
      </c>
      <c r="N213" s="380"/>
      <c r="O213" s="365" t="s">
        <v>1017</v>
      </c>
      <c r="P213" s="365" t="s">
        <v>453</v>
      </c>
      <c r="Q213" s="380">
        <v>1</v>
      </c>
    </row>
    <row r="214" spans="5:17" ht="14.1" customHeight="1" x14ac:dyDescent="0.2">
      <c r="E214" s="365" t="s">
        <v>604</v>
      </c>
      <c r="F214" s="378" t="s">
        <v>1813</v>
      </c>
      <c r="G214" s="380" t="s">
        <v>453</v>
      </c>
      <c r="H214" s="365" t="s">
        <v>602</v>
      </c>
      <c r="I214" s="365" t="s">
        <v>898</v>
      </c>
      <c r="J214" s="365" t="s">
        <v>909</v>
      </c>
      <c r="K214" s="365" t="s">
        <v>453</v>
      </c>
      <c r="L214" s="365" t="s">
        <v>866</v>
      </c>
      <c r="M214" s="365" t="s">
        <v>1016</v>
      </c>
      <c r="N214" s="380"/>
      <c r="O214" s="365" t="s">
        <v>1017</v>
      </c>
      <c r="P214" s="365" t="s">
        <v>453</v>
      </c>
      <c r="Q214" s="380">
        <v>1</v>
      </c>
    </row>
    <row r="215" spans="5:17" ht="14.1" customHeight="1" x14ac:dyDescent="0.2">
      <c r="E215" s="365" t="s">
        <v>576</v>
      </c>
      <c r="F215" s="378" t="s">
        <v>1814</v>
      </c>
      <c r="G215" s="380" t="s">
        <v>453</v>
      </c>
      <c r="H215" s="365" t="s">
        <v>574</v>
      </c>
      <c r="I215" s="365" t="s">
        <v>898</v>
      </c>
      <c r="J215" s="365" t="s">
        <v>901</v>
      </c>
      <c r="K215" s="365" t="s">
        <v>453</v>
      </c>
      <c r="L215" s="365" t="s">
        <v>866</v>
      </c>
      <c r="M215" s="365" t="s">
        <v>1016</v>
      </c>
      <c r="N215" s="380"/>
      <c r="O215" s="365" t="s">
        <v>1017</v>
      </c>
      <c r="P215" s="365" t="s">
        <v>453</v>
      </c>
      <c r="Q215" s="380">
        <v>1</v>
      </c>
    </row>
    <row r="216" spans="5:17" ht="14.1" customHeight="1" x14ac:dyDescent="0.2">
      <c r="E216" s="365" t="s">
        <v>605</v>
      </c>
      <c r="F216" s="378" t="s">
        <v>1815</v>
      </c>
      <c r="G216" s="380" t="s">
        <v>453</v>
      </c>
      <c r="H216" s="365" t="s">
        <v>606</v>
      </c>
      <c r="I216" s="365" t="s">
        <v>898</v>
      </c>
      <c r="J216" s="365" t="s">
        <v>910</v>
      </c>
      <c r="K216" s="365" t="s">
        <v>453</v>
      </c>
      <c r="L216" s="365" t="s">
        <v>864</v>
      </c>
      <c r="M216" s="365" t="s">
        <v>1016</v>
      </c>
      <c r="N216" s="380"/>
      <c r="O216" s="365" t="s">
        <v>1017</v>
      </c>
      <c r="P216" s="365" t="s">
        <v>453</v>
      </c>
      <c r="Q216" s="380">
        <v>1</v>
      </c>
    </row>
    <row r="217" spans="5:17" ht="14.1" customHeight="1" x14ac:dyDescent="0.2">
      <c r="E217" s="365" t="s">
        <v>577</v>
      </c>
      <c r="F217" s="378" t="s">
        <v>1816</v>
      </c>
      <c r="G217" s="380" t="s">
        <v>453</v>
      </c>
      <c r="H217" s="365" t="s">
        <v>578</v>
      </c>
      <c r="I217" s="365" t="s">
        <v>898</v>
      </c>
      <c r="J217" s="365" t="s">
        <v>902</v>
      </c>
      <c r="K217" s="365" t="s">
        <v>453</v>
      </c>
      <c r="L217" s="365" t="s">
        <v>864</v>
      </c>
      <c r="M217" s="365" t="s">
        <v>1016</v>
      </c>
      <c r="N217" s="380"/>
      <c r="O217" s="365" t="s">
        <v>1017</v>
      </c>
      <c r="P217" s="365" t="s">
        <v>453</v>
      </c>
      <c r="Q217" s="380">
        <v>1</v>
      </c>
    </row>
    <row r="218" spans="5:17" ht="14.1" customHeight="1" x14ac:dyDescent="0.2">
      <c r="E218" s="365" t="s">
        <v>1036</v>
      </c>
      <c r="F218" s="378" t="s">
        <v>1817</v>
      </c>
      <c r="G218" s="380" t="s">
        <v>453</v>
      </c>
      <c r="H218" s="365" t="s">
        <v>606</v>
      </c>
      <c r="I218" s="365" t="s">
        <v>898</v>
      </c>
      <c r="J218" s="365" t="s">
        <v>910</v>
      </c>
      <c r="K218" s="365" t="s">
        <v>453</v>
      </c>
      <c r="L218" s="365" t="s">
        <v>865</v>
      </c>
      <c r="M218" s="365" t="s">
        <v>1016</v>
      </c>
      <c r="N218" s="380"/>
      <c r="O218" s="365" t="s">
        <v>1017</v>
      </c>
      <c r="P218" s="365" t="s">
        <v>453</v>
      </c>
      <c r="Q218" s="380">
        <v>1</v>
      </c>
    </row>
    <row r="219" spans="5:17" ht="14.1" customHeight="1" x14ac:dyDescent="0.2">
      <c r="E219" s="365" t="s">
        <v>1033</v>
      </c>
      <c r="F219" s="378" t="s">
        <v>1818</v>
      </c>
      <c r="G219" s="380" t="s">
        <v>453</v>
      </c>
      <c r="H219" s="365" t="s">
        <v>578</v>
      </c>
      <c r="I219" s="365" t="s">
        <v>898</v>
      </c>
      <c r="J219" s="365" t="s">
        <v>902</v>
      </c>
      <c r="K219" s="365" t="s">
        <v>453</v>
      </c>
      <c r="L219" s="365" t="s">
        <v>865</v>
      </c>
      <c r="M219" s="365" t="s">
        <v>1016</v>
      </c>
      <c r="N219" s="380"/>
      <c r="O219" s="365" t="s">
        <v>1017</v>
      </c>
      <c r="P219" s="365" t="s">
        <v>453</v>
      </c>
      <c r="Q219" s="380">
        <v>1</v>
      </c>
    </row>
    <row r="220" spans="5:17" ht="14.1" customHeight="1" x14ac:dyDescent="0.2">
      <c r="E220" s="365" t="s">
        <v>1037</v>
      </c>
      <c r="F220" s="378" t="s">
        <v>1819</v>
      </c>
      <c r="G220" s="380" t="s">
        <v>453</v>
      </c>
      <c r="H220" s="365" t="s">
        <v>606</v>
      </c>
      <c r="I220" s="365" t="s">
        <v>898</v>
      </c>
      <c r="J220" s="365" t="s">
        <v>910</v>
      </c>
      <c r="K220" s="365" t="s">
        <v>453</v>
      </c>
      <c r="L220" s="365" t="s">
        <v>866</v>
      </c>
      <c r="M220" s="365" t="s">
        <v>1016</v>
      </c>
      <c r="N220" s="380"/>
      <c r="O220" s="365" t="s">
        <v>1017</v>
      </c>
      <c r="P220" s="365" t="s">
        <v>453</v>
      </c>
      <c r="Q220" s="380">
        <v>1</v>
      </c>
    </row>
    <row r="221" spans="5:17" ht="14.1" customHeight="1" x14ac:dyDescent="0.2">
      <c r="E221" s="365" t="s">
        <v>1417</v>
      </c>
      <c r="F221" s="378" t="s">
        <v>1820</v>
      </c>
      <c r="G221" s="380" t="s">
        <v>453</v>
      </c>
      <c r="H221" s="365" t="s">
        <v>578</v>
      </c>
      <c r="I221" s="365" t="s">
        <v>898</v>
      </c>
      <c r="J221" s="365" t="s">
        <v>902</v>
      </c>
      <c r="K221" s="365" t="s">
        <v>453</v>
      </c>
      <c r="L221" s="365" t="s">
        <v>866</v>
      </c>
      <c r="M221" s="365" t="s">
        <v>1016</v>
      </c>
      <c r="N221" s="380"/>
      <c r="O221" s="365" t="s">
        <v>1017</v>
      </c>
      <c r="P221" s="365" t="s">
        <v>453</v>
      </c>
      <c r="Q221" s="380">
        <v>1</v>
      </c>
    </row>
    <row r="222" spans="5:17" ht="14.1" customHeight="1" x14ac:dyDescent="0.2">
      <c r="E222" s="365" t="s">
        <v>607</v>
      </c>
      <c r="F222" s="378" t="s">
        <v>1821</v>
      </c>
      <c r="G222" s="380" t="s">
        <v>453</v>
      </c>
      <c r="H222" s="365" t="s">
        <v>608</v>
      </c>
      <c r="I222" s="365" t="s">
        <v>898</v>
      </c>
      <c r="J222" s="365" t="s">
        <v>911</v>
      </c>
      <c r="K222" s="365" t="s">
        <v>453</v>
      </c>
      <c r="L222" s="365" t="s">
        <v>864</v>
      </c>
      <c r="M222" s="365" t="s">
        <v>1016</v>
      </c>
      <c r="N222" s="380"/>
      <c r="O222" s="365" t="s">
        <v>1017</v>
      </c>
      <c r="P222" s="365" t="s">
        <v>453</v>
      </c>
      <c r="Q222" s="380">
        <v>1</v>
      </c>
    </row>
    <row r="223" spans="5:17" ht="14.1" customHeight="1" x14ac:dyDescent="0.2">
      <c r="E223" s="365" t="s">
        <v>579</v>
      </c>
      <c r="F223" s="378" t="s">
        <v>1822</v>
      </c>
      <c r="G223" s="380" t="s">
        <v>453</v>
      </c>
      <c r="H223" s="365" t="s">
        <v>580</v>
      </c>
      <c r="I223" s="365" t="s">
        <v>898</v>
      </c>
      <c r="J223" s="365" t="s">
        <v>903</v>
      </c>
      <c r="K223" s="365" t="s">
        <v>453</v>
      </c>
      <c r="L223" s="365" t="s">
        <v>864</v>
      </c>
      <c r="M223" s="365" t="s">
        <v>1016</v>
      </c>
      <c r="N223" s="380"/>
      <c r="O223" s="365" t="s">
        <v>1017</v>
      </c>
      <c r="P223" s="365" t="s">
        <v>453</v>
      </c>
      <c r="Q223" s="380">
        <v>1</v>
      </c>
    </row>
    <row r="224" spans="5:17" ht="14.1" customHeight="1" x14ac:dyDescent="0.2">
      <c r="E224" s="365" t="s">
        <v>1038</v>
      </c>
      <c r="F224" s="378" t="s">
        <v>1823</v>
      </c>
      <c r="G224" s="380" t="s">
        <v>453</v>
      </c>
      <c r="H224" s="365" t="s">
        <v>608</v>
      </c>
      <c r="I224" s="365" t="s">
        <v>898</v>
      </c>
      <c r="J224" s="365" t="s">
        <v>911</v>
      </c>
      <c r="K224" s="365" t="s">
        <v>453</v>
      </c>
      <c r="L224" s="365" t="s">
        <v>865</v>
      </c>
      <c r="M224" s="365" t="s">
        <v>1016</v>
      </c>
      <c r="N224" s="380"/>
      <c r="O224" s="365" t="s">
        <v>1017</v>
      </c>
      <c r="P224" s="365" t="s">
        <v>453</v>
      </c>
      <c r="Q224" s="380">
        <v>1</v>
      </c>
    </row>
    <row r="225" spans="5:17" ht="14.1" customHeight="1" x14ac:dyDescent="0.2">
      <c r="E225" s="365" t="s">
        <v>1034</v>
      </c>
      <c r="F225" s="378" t="s">
        <v>1824</v>
      </c>
      <c r="G225" s="380" t="s">
        <v>453</v>
      </c>
      <c r="H225" s="365" t="s">
        <v>580</v>
      </c>
      <c r="I225" s="365" t="s">
        <v>898</v>
      </c>
      <c r="J225" s="365" t="s">
        <v>903</v>
      </c>
      <c r="K225" s="365" t="s">
        <v>453</v>
      </c>
      <c r="L225" s="365" t="s">
        <v>865</v>
      </c>
      <c r="M225" s="365" t="s">
        <v>1016</v>
      </c>
      <c r="N225" s="380"/>
      <c r="O225" s="365" t="s">
        <v>1017</v>
      </c>
      <c r="P225" s="365" t="s">
        <v>453</v>
      </c>
      <c r="Q225" s="380">
        <v>1</v>
      </c>
    </row>
    <row r="226" spans="5:17" ht="14.1" customHeight="1" x14ac:dyDescent="0.2">
      <c r="E226" s="365" t="s">
        <v>1039</v>
      </c>
      <c r="F226" s="378" t="s">
        <v>1825</v>
      </c>
      <c r="G226" s="380" t="s">
        <v>453</v>
      </c>
      <c r="H226" s="365" t="s">
        <v>608</v>
      </c>
      <c r="I226" s="365" t="s">
        <v>898</v>
      </c>
      <c r="J226" s="365" t="s">
        <v>911</v>
      </c>
      <c r="K226" s="365" t="s">
        <v>453</v>
      </c>
      <c r="L226" s="365" t="s">
        <v>866</v>
      </c>
      <c r="M226" s="365" t="s">
        <v>1016</v>
      </c>
      <c r="N226" s="380"/>
      <c r="O226" s="365" t="s">
        <v>1017</v>
      </c>
      <c r="P226" s="365" t="s">
        <v>453</v>
      </c>
      <c r="Q226" s="380">
        <v>1</v>
      </c>
    </row>
    <row r="227" spans="5:17" ht="14.1" customHeight="1" x14ac:dyDescent="0.2">
      <c r="E227" s="365" t="s">
        <v>1035</v>
      </c>
      <c r="F227" s="378" t="s">
        <v>1826</v>
      </c>
      <c r="G227" s="380" t="s">
        <v>453</v>
      </c>
      <c r="H227" s="365" t="s">
        <v>580</v>
      </c>
      <c r="I227" s="365" t="s">
        <v>898</v>
      </c>
      <c r="J227" s="365" t="s">
        <v>903</v>
      </c>
      <c r="K227" s="365" t="s">
        <v>453</v>
      </c>
      <c r="L227" s="365" t="s">
        <v>866</v>
      </c>
      <c r="M227" s="365" t="s">
        <v>1016</v>
      </c>
      <c r="N227" s="380"/>
      <c r="O227" s="365" t="s">
        <v>1017</v>
      </c>
      <c r="P227" s="365" t="s">
        <v>453</v>
      </c>
      <c r="Q227" s="380">
        <v>1</v>
      </c>
    </row>
    <row r="228" spans="5:17" ht="14.1" customHeight="1" x14ac:dyDescent="0.2">
      <c r="E228" s="365" t="s">
        <v>609</v>
      </c>
      <c r="F228" s="378" t="s">
        <v>1827</v>
      </c>
      <c r="G228" s="380" t="s">
        <v>453</v>
      </c>
      <c r="H228" s="365" t="s">
        <v>610</v>
      </c>
      <c r="I228" s="365" t="s">
        <v>898</v>
      </c>
      <c r="J228" s="365" t="s">
        <v>912</v>
      </c>
      <c r="K228" s="365" t="s">
        <v>453</v>
      </c>
      <c r="L228" s="365" t="s">
        <v>864</v>
      </c>
      <c r="M228" s="365" t="s">
        <v>1016</v>
      </c>
      <c r="N228" s="380"/>
      <c r="O228" s="365" t="s">
        <v>1017</v>
      </c>
      <c r="P228" s="365" t="s">
        <v>453</v>
      </c>
      <c r="Q228" s="380">
        <v>1</v>
      </c>
    </row>
    <row r="229" spans="5:17" ht="14.1" customHeight="1" x14ac:dyDescent="0.2">
      <c r="E229" s="365" t="s">
        <v>581</v>
      </c>
      <c r="F229" s="378" t="s">
        <v>1828</v>
      </c>
      <c r="G229" s="380" t="s">
        <v>453</v>
      </c>
      <c r="H229" s="365" t="s">
        <v>582</v>
      </c>
      <c r="I229" s="365" t="s">
        <v>898</v>
      </c>
      <c r="J229" s="365" t="s">
        <v>904</v>
      </c>
      <c r="K229" s="365" t="s">
        <v>453</v>
      </c>
      <c r="L229" s="365" t="s">
        <v>864</v>
      </c>
      <c r="M229" s="365" t="s">
        <v>1016</v>
      </c>
      <c r="N229" s="380"/>
      <c r="O229" s="365" t="s">
        <v>1017</v>
      </c>
      <c r="P229" s="365" t="s">
        <v>453</v>
      </c>
      <c r="Q229" s="380">
        <v>1</v>
      </c>
    </row>
    <row r="230" spans="5:17" ht="14.1" customHeight="1" x14ac:dyDescent="0.2">
      <c r="E230" s="365" t="s">
        <v>611</v>
      </c>
      <c r="F230" s="378" t="s">
        <v>1829</v>
      </c>
      <c r="G230" s="380" t="s">
        <v>453</v>
      </c>
      <c r="H230" s="365" t="s">
        <v>610</v>
      </c>
      <c r="I230" s="365" t="s">
        <v>898</v>
      </c>
      <c r="J230" s="365" t="s">
        <v>912</v>
      </c>
      <c r="K230" s="365" t="s">
        <v>453</v>
      </c>
      <c r="L230" s="365" t="s">
        <v>865</v>
      </c>
      <c r="M230" s="365" t="s">
        <v>1016</v>
      </c>
      <c r="N230" s="380"/>
      <c r="O230" s="365" t="s">
        <v>1017</v>
      </c>
      <c r="P230" s="365" t="s">
        <v>453</v>
      </c>
      <c r="Q230" s="380">
        <v>1</v>
      </c>
    </row>
    <row r="231" spans="5:17" ht="14.1" customHeight="1" x14ac:dyDescent="0.2">
      <c r="E231" s="365" t="s">
        <v>583</v>
      </c>
      <c r="F231" s="378" t="s">
        <v>1830</v>
      </c>
      <c r="G231" s="380" t="s">
        <v>453</v>
      </c>
      <c r="H231" s="365" t="s">
        <v>582</v>
      </c>
      <c r="I231" s="365" t="s">
        <v>898</v>
      </c>
      <c r="J231" s="365" t="s">
        <v>904</v>
      </c>
      <c r="K231" s="365" t="s">
        <v>453</v>
      </c>
      <c r="L231" s="365" t="s">
        <v>865</v>
      </c>
      <c r="M231" s="365" t="s">
        <v>1016</v>
      </c>
      <c r="N231" s="380"/>
      <c r="O231" s="365" t="s">
        <v>1017</v>
      </c>
      <c r="P231" s="365" t="s">
        <v>453</v>
      </c>
      <c r="Q231" s="380">
        <v>1</v>
      </c>
    </row>
    <row r="232" spans="5:17" ht="14.1" customHeight="1" x14ac:dyDescent="0.2">
      <c r="E232" s="365" t="s">
        <v>612</v>
      </c>
      <c r="F232" s="378" t="s">
        <v>1831</v>
      </c>
      <c r="G232" s="380" t="s">
        <v>453</v>
      </c>
      <c r="H232" s="365" t="s">
        <v>610</v>
      </c>
      <c r="I232" s="365" t="s">
        <v>898</v>
      </c>
      <c r="J232" s="365" t="s">
        <v>912</v>
      </c>
      <c r="K232" s="365" t="s">
        <v>453</v>
      </c>
      <c r="L232" s="365" t="s">
        <v>866</v>
      </c>
      <c r="M232" s="365" t="s">
        <v>1016</v>
      </c>
      <c r="N232" s="380"/>
      <c r="O232" s="365" t="s">
        <v>1017</v>
      </c>
      <c r="P232" s="365" t="s">
        <v>453</v>
      </c>
      <c r="Q232" s="380">
        <v>1</v>
      </c>
    </row>
    <row r="233" spans="5:17" ht="14.1" customHeight="1" x14ac:dyDescent="0.2">
      <c r="E233" s="365" t="s">
        <v>584</v>
      </c>
      <c r="F233" s="378" t="s">
        <v>1832</v>
      </c>
      <c r="G233" s="380" t="s">
        <v>453</v>
      </c>
      <c r="H233" s="365" t="s">
        <v>582</v>
      </c>
      <c r="I233" s="365" t="s">
        <v>898</v>
      </c>
      <c r="J233" s="365" t="s">
        <v>904</v>
      </c>
      <c r="K233" s="365" t="s">
        <v>453</v>
      </c>
      <c r="L233" s="365" t="s">
        <v>866</v>
      </c>
      <c r="M233" s="365" t="s">
        <v>1016</v>
      </c>
      <c r="N233" s="380"/>
      <c r="O233" s="365" t="s">
        <v>1017</v>
      </c>
      <c r="P233" s="365" t="s">
        <v>453</v>
      </c>
      <c r="Q233" s="380">
        <v>1</v>
      </c>
    </row>
    <row r="234" spans="5:17" ht="14.1" customHeight="1" x14ac:dyDescent="0.2">
      <c r="E234" s="365" t="s">
        <v>613</v>
      </c>
      <c r="F234" s="378" t="s">
        <v>1833</v>
      </c>
      <c r="G234" s="380" t="s">
        <v>453</v>
      </c>
      <c r="H234" s="365" t="s">
        <v>614</v>
      </c>
      <c r="I234" s="365" t="s">
        <v>898</v>
      </c>
      <c r="J234" s="365" t="s">
        <v>913</v>
      </c>
      <c r="K234" s="365" t="s">
        <v>453</v>
      </c>
      <c r="L234" s="365" t="s">
        <v>864</v>
      </c>
      <c r="M234" s="365" t="s">
        <v>1016</v>
      </c>
      <c r="N234" s="380"/>
      <c r="O234" s="365" t="s">
        <v>1017</v>
      </c>
      <c r="P234" s="365" t="s">
        <v>453</v>
      </c>
      <c r="Q234" s="380">
        <v>1</v>
      </c>
    </row>
    <row r="235" spans="5:17" ht="14.1" customHeight="1" x14ac:dyDescent="0.2">
      <c r="E235" s="365" t="s">
        <v>585</v>
      </c>
      <c r="F235" s="378" t="s">
        <v>1834</v>
      </c>
      <c r="G235" s="380" t="s">
        <v>453</v>
      </c>
      <c r="H235" s="365" t="s">
        <v>586</v>
      </c>
      <c r="I235" s="365" t="s">
        <v>898</v>
      </c>
      <c r="J235" s="365" t="s">
        <v>905</v>
      </c>
      <c r="K235" s="365" t="s">
        <v>453</v>
      </c>
      <c r="L235" s="365" t="s">
        <v>864</v>
      </c>
      <c r="M235" s="365" t="s">
        <v>1016</v>
      </c>
      <c r="N235" s="380"/>
      <c r="O235" s="365" t="s">
        <v>1017</v>
      </c>
      <c r="P235" s="365" t="s">
        <v>453</v>
      </c>
      <c r="Q235" s="380">
        <v>1</v>
      </c>
    </row>
    <row r="236" spans="5:17" ht="14.1" customHeight="1" x14ac:dyDescent="0.2">
      <c r="E236" s="365" t="s">
        <v>615</v>
      </c>
      <c r="F236" s="378" t="s">
        <v>1835</v>
      </c>
      <c r="G236" s="380" t="s">
        <v>453</v>
      </c>
      <c r="H236" s="365" t="s">
        <v>614</v>
      </c>
      <c r="I236" s="365" t="s">
        <v>898</v>
      </c>
      <c r="J236" s="365" t="s">
        <v>913</v>
      </c>
      <c r="K236" s="365" t="s">
        <v>453</v>
      </c>
      <c r="L236" s="365" t="s">
        <v>865</v>
      </c>
      <c r="M236" s="365" t="s">
        <v>1016</v>
      </c>
      <c r="N236" s="380"/>
      <c r="O236" s="365" t="s">
        <v>1017</v>
      </c>
      <c r="P236" s="365" t="s">
        <v>453</v>
      </c>
      <c r="Q236" s="380">
        <v>1</v>
      </c>
    </row>
    <row r="237" spans="5:17" ht="14.1" customHeight="1" x14ac:dyDescent="0.2">
      <c r="E237" s="365" t="s">
        <v>587</v>
      </c>
      <c r="F237" s="378" t="s">
        <v>1836</v>
      </c>
      <c r="G237" s="380" t="s">
        <v>453</v>
      </c>
      <c r="H237" s="365" t="s">
        <v>586</v>
      </c>
      <c r="I237" s="365" t="s">
        <v>898</v>
      </c>
      <c r="J237" s="365" t="s">
        <v>905</v>
      </c>
      <c r="K237" s="365" t="s">
        <v>453</v>
      </c>
      <c r="L237" s="365" t="s">
        <v>865</v>
      </c>
      <c r="M237" s="365" t="s">
        <v>1016</v>
      </c>
      <c r="N237" s="380"/>
      <c r="O237" s="365" t="s">
        <v>1017</v>
      </c>
      <c r="P237" s="365" t="s">
        <v>453</v>
      </c>
      <c r="Q237" s="380">
        <v>1</v>
      </c>
    </row>
    <row r="238" spans="5:17" ht="14.1" customHeight="1" x14ac:dyDescent="0.2">
      <c r="E238" s="365" t="s">
        <v>616</v>
      </c>
      <c r="F238" s="378" t="s">
        <v>1837</v>
      </c>
      <c r="G238" s="380" t="s">
        <v>453</v>
      </c>
      <c r="H238" s="365" t="s">
        <v>614</v>
      </c>
      <c r="I238" s="365" t="s">
        <v>898</v>
      </c>
      <c r="J238" s="365" t="s">
        <v>913</v>
      </c>
      <c r="K238" s="365" t="s">
        <v>453</v>
      </c>
      <c r="L238" s="365" t="s">
        <v>866</v>
      </c>
      <c r="M238" s="365" t="s">
        <v>1016</v>
      </c>
      <c r="N238" s="380"/>
      <c r="O238" s="365" t="s">
        <v>1017</v>
      </c>
      <c r="P238" s="365" t="s">
        <v>453</v>
      </c>
      <c r="Q238" s="380">
        <v>1</v>
      </c>
    </row>
    <row r="239" spans="5:17" ht="14.1" customHeight="1" x14ac:dyDescent="0.2">
      <c r="E239" s="365" t="s">
        <v>588</v>
      </c>
      <c r="F239" s="378" t="s">
        <v>1838</v>
      </c>
      <c r="G239" s="380" t="s">
        <v>453</v>
      </c>
      <c r="H239" s="365" t="s">
        <v>586</v>
      </c>
      <c r="I239" s="365" t="s">
        <v>898</v>
      </c>
      <c r="J239" s="365" t="s">
        <v>905</v>
      </c>
      <c r="K239" s="365" t="s">
        <v>453</v>
      </c>
      <c r="L239" s="365" t="s">
        <v>866</v>
      </c>
      <c r="M239" s="365" t="s">
        <v>1016</v>
      </c>
      <c r="N239" s="380"/>
      <c r="O239" s="365" t="s">
        <v>1017</v>
      </c>
      <c r="P239" s="365" t="s">
        <v>453</v>
      </c>
      <c r="Q239" s="380">
        <v>1</v>
      </c>
    </row>
    <row r="240" spans="5:17" ht="14.1" customHeight="1" x14ac:dyDescent="0.2">
      <c r="E240" s="365" t="s">
        <v>617</v>
      </c>
      <c r="F240" s="378" t="s">
        <v>1839</v>
      </c>
      <c r="G240" s="380" t="s">
        <v>453</v>
      </c>
      <c r="H240" s="365" t="s">
        <v>618</v>
      </c>
      <c r="I240" s="365" t="s">
        <v>898</v>
      </c>
      <c r="J240" s="365" t="s">
        <v>914</v>
      </c>
      <c r="K240" s="365" t="s">
        <v>453</v>
      </c>
      <c r="L240" s="365" t="s">
        <v>864</v>
      </c>
      <c r="M240" s="365" t="s">
        <v>1016</v>
      </c>
      <c r="N240" s="380"/>
      <c r="O240" s="365" t="s">
        <v>1017</v>
      </c>
      <c r="P240" s="365" t="s">
        <v>453</v>
      </c>
      <c r="Q240" s="380">
        <v>1</v>
      </c>
    </row>
    <row r="241" spans="5:17" ht="14.1" customHeight="1" x14ac:dyDescent="0.2">
      <c r="E241" s="365" t="s">
        <v>589</v>
      </c>
      <c r="F241" s="378" t="s">
        <v>1840</v>
      </c>
      <c r="G241" s="380" t="s">
        <v>453</v>
      </c>
      <c r="H241" s="365" t="s">
        <v>590</v>
      </c>
      <c r="I241" s="365" t="s">
        <v>898</v>
      </c>
      <c r="J241" s="365" t="s">
        <v>906</v>
      </c>
      <c r="K241" s="365" t="s">
        <v>453</v>
      </c>
      <c r="L241" s="365" t="s">
        <v>864</v>
      </c>
      <c r="M241" s="365" t="s">
        <v>1016</v>
      </c>
      <c r="N241" s="380"/>
      <c r="O241" s="365" t="s">
        <v>1017</v>
      </c>
      <c r="P241" s="365" t="s">
        <v>453</v>
      </c>
      <c r="Q241" s="380">
        <v>1</v>
      </c>
    </row>
    <row r="242" spans="5:17" ht="14.1" customHeight="1" x14ac:dyDescent="0.2">
      <c r="E242" s="365" t="s">
        <v>619</v>
      </c>
      <c r="F242" s="378" t="s">
        <v>1841</v>
      </c>
      <c r="G242" s="380" t="s">
        <v>453</v>
      </c>
      <c r="H242" s="365" t="s">
        <v>618</v>
      </c>
      <c r="I242" s="365" t="s">
        <v>898</v>
      </c>
      <c r="J242" s="365" t="s">
        <v>914</v>
      </c>
      <c r="K242" s="365" t="s">
        <v>453</v>
      </c>
      <c r="L242" s="365" t="s">
        <v>865</v>
      </c>
      <c r="M242" s="365" t="s">
        <v>1016</v>
      </c>
      <c r="N242" s="380"/>
      <c r="O242" s="365" t="s">
        <v>1017</v>
      </c>
      <c r="P242" s="365" t="s">
        <v>453</v>
      </c>
      <c r="Q242" s="380">
        <v>1</v>
      </c>
    </row>
    <row r="243" spans="5:17" ht="14.1" customHeight="1" x14ac:dyDescent="0.2">
      <c r="E243" s="365" t="s">
        <v>591</v>
      </c>
      <c r="F243" s="378" t="s">
        <v>1842</v>
      </c>
      <c r="G243" s="380" t="s">
        <v>453</v>
      </c>
      <c r="H243" s="365" t="s">
        <v>590</v>
      </c>
      <c r="I243" s="365" t="s">
        <v>898</v>
      </c>
      <c r="J243" s="365" t="s">
        <v>906</v>
      </c>
      <c r="K243" s="365" t="s">
        <v>453</v>
      </c>
      <c r="L243" s="365" t="s">
        <v>865</v>
      </c>
      <c r="M243" s="365" t="s">
        <v>1016</v>
      </c>
      <c r="N243" s="380"/>
      <c r="O243" s="365" t="s">
        <v>1017</v>
      </c>
      <c r="P243" s="365" t="s">
        <v>453</v>
      </c>
      <c r="Q243" s="380">
        <v>1</v>
      </c>
    </row>
    <row r="244" spans="5:17" ht="14.1" customHeight="1" x14ac:dyDescent="0.2">
      <c r="E244" s="365" t="s">
        <v>620</v>
      </c>
      <c r="F244" s="378" t="s">
        <v>1843</v>
      </c>
      <c r="G244" s="380" t="s">
        <v>453</v>
      </c>
      <c r="H244" s="365" t="s">
        <v>618</v>
      </c>
      <c r="I244" s="365" t="s">
        <v>898</v>
      </c>
      <c r="J244" s="365" t="s">
        <v>914</v>
      </c>
      <c r="K244" s="365" t="s">
        <v>453</v>
      </c>
      <c r="L244" s="365" t="s">
        <v>866</v>
      </c>
      <c r="M244" s="365" t="s">
        <v>1016</v>
      </c>
      <c r="N244" s="380"/>
      <c r="O244" s="365" t="s">
        <v>1017</v>
      </c>
      <c r="P244" s="365" t="s">
        <v>453</v>
      </c>
      <c r="Q244" s="380">
        <v>1</v>
      </c>
    </row>
    <row r="245" spans="5:17" ht="14.1" customHeight="1" x14ac:dyDescent="0.2">
      <c r="E245" s="365" t="s">
        <v>592</v>
      </c>
      <c r="F245" s="378" t="s">
        <v>1844</v>
      </c>
      <c r="G245" s="380" t="s">
        <v>453</v>
      </c>
      <c r="H245" s="365" t="s">
        <v>590</v>
      </c>
      <c r="I245" s="365" t="s">
        <v>898</v>
      </c>
      <c r="J245" s="365" t="s">
        <v>906</v>
      </c>
      <c r="K245" s="365" t="s">
        <v>453</v>
      </c>
      <c r="L245" s="365" t="s">
        <v>866</v>
      </c>
      <c r="M245" s="365" t="s">
        <v>1016</v>
      </c>
      <c r="N245" s="380"/>
      <c r="O245" s="365" t="s">
        <v>1017</v>
      </c>
      <c r="P245" s="365" t="s">
        <v>453</v>
      </c>
      <c r="Q245" s="380">
        <v>1</v>
      </c>
    </row>
    <row r="246" spans="5:17" ht="14.1" customHeight="1" x14ac:dyDescent="0.2">
      <c r="E246" s="365" t="s">
        <v>2752</v>
      </c>
      <c r="F246" s="378" t="s">
        <v>2753</v>
      </c>
      <c r="G246" s="380"/>
      <c r="H246" s="365" t="s">
        <v>1520</v>
      </c>
      <c r="I246" s="365" t="s">
        <v>898</v>
      </c>
      <c r="J246" s="365" t="s">
        <v>2754</v>
      </c>
      <c r="K246" s="365"/>
      <c r="L246" s="365" t="s">
        <v>864</v>
      </c>
      <c r="M246" s="365" t="s">
        <v>1016</v>
      </c>
      <c r="N246" s="380"/>
      <c r="O246" s="365" t="s">
        <v>1017</v>
      </c>
      <c r="P246" s="365" t="s">
        <v>453</v>
      </c>
      <c r="Q246" s="380">
        <v>1</v>
      </c>
    </row>
    <row r="247" spans="5:17" ht="14.1" customHeight="1" x14ac:dyDescent="0.2">
      <c r="E247" s="365" t="s">
        <v>2755</v>
      </c>
      <c r="F247" s="378" t="s">
        <v>2756</v>
      </c>
      <c r="G247" s="380"/>
      <c r="H247" s="365" t="s">
        <v>1521</v>
      </c>
      <c r="I247" s="365" t="s">
        <v>898</v>
      </c>
      <c r="J247" s="365" t="s">
        <v>2757</v>
      </c>
      <c r="K247" s="365"/>
      <c r="L247" s="365" t="s">
        <v>864</v>
      </c>
      <c r="M247" s="365" t="s">
        <v>1016</v>
      </c>
      <c r="N247" s="380"/>
      <c r="O247" s="365" t="s">
        <v>1017</v>
      </c>
      <c r="P247" s="365" t="s">
        <v>453</v>
      </c>
      <c r="Q247" s="380">
        <v>1</v>
      </c>
    </row>
    <row r="248" spans="5:17" ht="14.1" customHeight="1" x14ac:dyDescent="0.2">
      <c r="E248" s="365" t="s">
        <v>2758</v>
      </c>
      <c r="F248" s="378" t="s">
        <v>2759</v>
      </c>
      <c r="G248" s="380"/>
      <c r="H248" s="365" t="s">
        <v>1520</v>
      </c>
      <c r="I248" s="365" t="s">
        <v>898</v>
      </c>
      <c r="J248" s="365" t="s">
        <v>2754</v>
      </c>
      <c r="K248" s="365"/>
      <c r="L248" s="365" t="s">
        <v>866</v>
      </c>
      <c r="M248" s="365" t="s">
        <v>1016</v>
      </c>
      <c r="N248" s="380"/>
      <c r="O248" s="365" t="s">
        <v>1017</v>
      </c>
      <c r="P248" s="365" t="s">
        <v>453</v>
      </c>
      <c r="Q248" s="380">
        <v>1</v>
      </c>
    </row>
    <row r="249" spans="5:17" ht="14.1" customHeight="1" x14ac:dyDescent="0.2">
      <c r="E249" s="365" t="s">
        <v>2760</v>
      </c>
      <c r="F249" s="378" t="s">
        <v>2761</v>
      </c>
      <c r="G249" s="380"/>
      <c r="H249" s="365" t="s">
        <v>1521</v>
      </c>
      <c r="I249" s="365" t="s">
        <v>898</v>
      </c>
      <c r="J249" s="365" t="s">
        <v>2757</v>
      </c>
      <c r="K249" s="365"/>
      <c r="L249" s="365" t="s">
        <v>866</v>
      </c>
      <c r="M249" s="365" t="s">
        <v>1016</v>
      </c>
      <c r="N249" s="380"/>
      <c r="O249" s="365" t="s">
        <v>1017</v>
      </c>
      <c r="P249" s="365" t="s">
        <v>453</v>
      </c>
      <c r="Q249" s="380">
        <v>1</v>
      </c>
    </row>
    <row r="250" spans="5:17" ht="14.1" customHeight="1" x14ac:dyDescent="0.2">
      <c r="E250" s="365" t="s">
        <v>2762</v>
      </c>
      <c r="F250" s="378" t="s">
        <v>2763</v>
      </c>
      <c r="G250" s="380"/>
      <c r="H250" s="365" t="s">
        <v>1520</v>
      </c>
      <c r="I250" s="365" t="s">
        <v>898</v>
      </c>
      <c r="J250" s="365" t="s">
        <v>2764</v>
      </c>
      <c r="K250" s="365"/>
      <c r="L250" s="365" t="s">
        <v>864</v>
      </c>
      <c r="M250" s="365" t="s">
        <v>1016</v>
      </c>
      <c r="N250" s="380"/>
      <c r="O250" s="365" t="s">
        <v>1017</v>
      </c>
      <c r="P250" s="365" t="s">
        <v>453</v>
      </c>
      <c r="Q250" s="380">
        <v>1</v>
      </c>
    </row>
    <row r="251" spans="5:17" ht="14.1" customHeight="1" x14ac:dyDescent="0.2">
      <c r="E251" s="365" t="s">
        <v>2765</v>
      </c>
      <c r="F251" s="378" t="s">
        <v>2766</v>
      </c>
      <c r="G251" s="380"/>
      <c r="H251" s="365" t="s">
        <v>1521</v>
      </c>
      <c r="I251" s="365" t="s">
        <v>898</v>
      </c>
      <c r="J251" s="365" t="s">
        <v>2767</v>
      </c>
      <c r="K251" s="365"/>
      <c r="L251" s="365" t="s">
        <v>864</v>
      </c>
      <c r="M251" s="365" t="s">
        <v>1016</v>
      </c>
      <c r="N251" s="380"/>
      <c r="O251" s="365" t="s">
        <v>1017</v>
      </c>
      <c r="P251" s="365" t="s">
        <v>453</v>
      </c>
      <c r="Q251" s="380">
        <v>1</v>
      </c>
    </row>
    <row r="252" spans="5:17" ht="14.1" customHeight="1" x14ac:dyDescent="0.2">
      <c r="E252" s="365" t="s">
        <v>2768</v>
      </c>
      <c r="F252" s="378" t="s">
        <v>2769</v>
      </c>
      <c r="G252" s="380"/>
      <c r="H252" s="365" t="s">
        <v>1520</v>
      </c>
      <c r="I252" s="365" t="s">
        <v>898</v>
      </c>
      <c r="J252" s="365" t="s">
        <v>2764</v>
      </c>
      <c r="K252" s="365"/>
      <c r="L252" s="365" t="s">
        <v>866</v>
      </c>
      <c r="M252" s="365" t="s">
        <v>1016</v>
      </c>
      <c r="N252" s="380"/>
      <c r="O252" s="365" t="s">
        <v>1017</v>
      </c>
      <c r="P252" s="365" t="s">
        <v>453</v>
      </c>
      <c r="Q252" s="380">
        <v>1</v>
      </c>
    </row>
    <row r="253" spans="5:17" ht="14.1" customHeight="1" x14ac:dyDescent="0.2">
      <c r="E253" s="365" t="s">
        <v>2770</v>
      </c>
      <c r="F253" s="378" t="s">
        <v>2771</v>
      </c>
      <c r="G253" s="380"/>
      <c r="H253" s="365" t="s">
        <v>1521</v>
      </c>
      <c r="I253" s="365" t="s">
        <v>898</v>
      </c>
      <c r="J253" s="365" t="s">
        <v>2767</v>
      </c>
      <c r="K253" s="365"/>
      <c r="L253" s="365" t="s">
        <v>866</v>
      </c>
      <c r="M253" s="365" t="s">
        <v>1016</v>
      </c>
      <c r="N253" s="380"/>
      <c r="O253" s="365" t="s">
        <v>1017</v>
      </c>
      <c r="P253" s="365" t="s">
        <v>453</v>
      </c>
      <c r="Q253" s="380">
        <v>1</v>
      </c>
    </row>
    <row r="254" spans="5:17" ht="14.1" customHeight="1" x14ac:dyDescent="0.2">
      <c r="E254" s="365" t="s">
        <v>1515</v>
      </c>
      <c r="F254" s="378" t="s">
        <v>1845</v>
      </c>
      <c r="G254" s="380"/>
      <c r="H254" s="365" t="s">
        <v>1321</v>
      </c>
      <c r="I254" s="365" t="s">
        <v>898</v>
      </c>
      <c r="J254" s="365" t="s">
        <v>1323</v>
      </c>
      <c r="K254" s="365"/>
      <c r="L254" s="365" t="s">
        <v>865</v>
      </c>
      <c r="M254" s="365" t="s">
        <v>1016</v>
      </c>
      <c r="N254" s="380"/>
      <c r="O254" s="365" t="s">
        <v>1017</v>
      </c>
      <c r="P254" s="365" t="s">
        <v>453</v>
      </c>
      <c r="Q254" s="380">
        <v>1</v>
      </c>
    </row>
    <row r="255" spans="5:17" ht="14.1" customHeight="1" x14ac:dyDescent="0.2">
      <c r="E255" s="365" t="s">
        <v>1514</v>
      </c>
      <c r="F255" s="378" t="s">
        <v>1846</v>
      </c>
      <c r="G255" s="380"/>
      <c r="H255" s="365" t="s">
        <v>1320</v>
      </c>
      <c r="I255" s="365" t="s">
        <v>898</v>
      </c>
      <c r="J255" s="365" t="s">
        <v>1322</v>
      </c>
      <c r="K255" s="365"/>
      <c r="L255" s="365" t="s">
        <v>865</v>
      </c>
      <c r="M255" s="365" t="s">
        <v>1016</v>
      </c>
      <c r="N255" s="380"/>
      <c r="O255" s="365" t="s">
        <v>1017</v>
      </c>
      <c r="P255" s="365" t="s">
        <v>453</v>
      </c>
      <c r="Q255" s="380">
        <v>1</v>
      </c>
    </row>
    <row r="256" spans="5:17" ht="14.1" customHeight="1" x14ac:dyDescent="0.2">
      <c r="E256" s="365" t="s">
        <v>2772</v>
      </c>
      <c r="F256" s="379" t="s">
        <v>2773</v>
      </c>
      <c r="G256" s="380"/>
      <c r="H256" s="365" t="s">
        <v>1321</v>
      </c>
      <c r="I256" s="365" t="s">
        <v>898</v>
      </c>
      <c r="J256" s="365" t="s">
        <v>1323</v>
      </c>
      <c r="K256" s="365"/>
      <c r="L256" s="365" t="s">
        <v>866</v>
      </c>
      <c r="M256" s="365" t="s">
        <v>1016</v>
      </c>
      <c r="N256" s="380"/>
      <c r="O256" s="365" t="s">
        <v>1017</v>
      </c>
      <c r="P256" s="365" t="s">
        <v>453</v>
      </c>
      <c r="Q256" s="380">
        <v>1</v>
      </c>
    </row>
    <row r="257" spans="5:17" ht="14.1" customHeight="1" x14ac:dyDescent="0.2">
      <c r="E257" s="365" t="s">
        <v>2774</v>
      </c>
      <c r="F257" s="379" t="s">
        <v>2775</v>
      </c>
      <c r="G257" s="380"/>
      <c r="H257" s="365" t="s">
        <v>1320</v>
      </c>
      <c r="I257" s="365" t="s">
        <v>898</v>
      </c>
      <c r="J257" s="365" t="s">
        <v>1322</v>
      </c>
      <c r="K257" s="365"/>
      <c r="L257" s="365" t="s">
        <v>866</v>
      </c>
      <c r="M257" s="365" t="s">
        <v>1016</v>
      </c>
      <c r="N257" s="380"/>
      <c r="O257" s="365" t="s">
        <v>1017</v>
      </c>
      <c r="P257" s="365" t="s">
        <v>453</v>
      </c>
      <c r="Q257" s="380">
        <v>1</v>
      </c>
    </row>
    <row r="258" spans="5:17" ht="14.1" customHeight="1" x14ac:dyDescent="0.2">
      <c r="E258" s="365" t="s">
        <v>1603</v>
      </c>
      <c r="F258" s="378" t="s">
        <v>1847</v>
      </c>
      <c r="G258" s="380"/>
      <c r="H258" s="365"/>
      <c r="I258" s="365"/>
      <c r="J258" s="365"/>
      <c r="K258" s="365"/>
      <c r="L258" s="365"/>
      <c r="M258" s="365"/>
      <c r="N258" s="380"/>
      <c r="O258" s="365"/>
      <c r="P258" s="365"/>
      <c r="Q258" s="380"/>
    </row>
    <row r="259" spans="5:17" ht="14.1" customHeight="1" x14ac:dyDescent="0.2">
      <c r="E259" s="366" t="s">
        <v>1600</v>
      </c>
      <c r="F259" s="379" t="s">
        <v>1848</v>
      </c>
      <c r="G259" s="380"/>
      <c r="H259" s="365"/>
      <c r="I259" s="365"/>
      <c r="J259" s="365"/>
      <c r="K259" s="365"/>
      <c r="L259" s="365"/>
      <c r="M259" s="365"/>
      <c r="N259" s="380"/>
      <c r="O259" s="365"/>
      <c r="P259" s="365"/>
      <c r="Q259" s="380"/>
    </row>
    <row r="260" spans="5:17" ht="14.1" customHeight="1" x14ac:dyDescent="0.2">
      <c r="E260" s="365" t="s">
        <v>1604</v>
      </c>
      <c r="F260" s="378" t="s">
        <v>1849</v>
      </c>
      <c r="G260" s="380"/>
      <c r="H260" s="365"/>
      <c r="I260" s="365"/>
      <c r="J260" s="365"/>
      <c r="K260" s="365"/>
      <c r="L260" s="365"/>
      <c r="M260" s="365"/>
      <c r="N260" s="380"/>
      <c r="O260" s="365"/>
      <c r="P260" s="365"/>
      <c r="Q260" s="380"/>
    </row>
    <row r="261" spans="5:17" ht="14.1" customHeight="1" x14ac:dyDescent="0.2">
      <c r="E261" s="366" t="s">
        <v>1601</v>
      </c>
      <c r="F261" s="379" t="s">
        <v>1850</v>
      </c>
      <c r="G261" s="380"/>
      <c r="H261" s="365"/>
      <c r="I261" s="365"/>
      <c r="J261" s="365"/>
      <c r="K261" s="365"/>
      <c r="L261" s="365"/>
      <c r="M261" s="365"/>
      <c r="N261" s="380"/>
      <c r="O261" s="365"/>
      <c r="P261" s="365"/>
      <c r="Q261" s="380"/>
    </row>
    <row r="262" spans="5:17" ht="14.1" customHeight="1" x14ac:dyDescent="0.2">
      <c r="E262" s="365" t="s">
        <v>1654</v>
      </c>
      <c r="F262" s="378" t="s">
        <v>1851</v>
      </c>
      <c r="G262" s="380"/>
      <c r="H262" s="365"/>
      <c r="I262" s="365"/>
      <c r="J262" s="365"/>
      <c r="K262" s="365"/>
      <c r="L262" s="365"/>
      <c r="M262" s="365"/>
      <c r="N262" s="380"/>
      <c r="O262" s="365"/>
      <c r="P262" s="365"/>
      <c r="Q262" s="380"/>
    </row>
    <row r="263" spans="5:17" ht="14.1" customHeight="1" x14ac:dyDescent="0.2">
      <c r="E263" s="365" t="s">
        <v>1602</v>
      </c>
      <c r="F263" s="378" t="s">
        <v>1852</v>
      </c>
      <c r="G263" s="380"/>
      <c r="H263" s="365"/>
      <c r="I263" s="365"/>
      <c r="J263" s="365"/>
      <c r="K263" s="365"/>
      <c r="L263" s="365"/>
      <c r="M263" s="365"/>
      <c r="N263" s="380"/>
      <c r="O263" s="365"/>
      <c r="P263" s="365"/>
      <c r="Q263" s="380"/>
    </row>
    <row r="264" spans="5:17" ht="14.1" customHeight="1" x14ac:dyDescent="0.2">
      <c r="E264" s="365" t="s">
        <v>636</v>
      </c>
      <c r="F264" s="378" t="s">
        <v>1853</v>
      </c>
      <c r="G264" s="380" t="s">
        <v>453</v>
      </c>
      <c r="H264" s="365" t="s">
        <v>2776</v>
      </c>
      <c r="I264" s="365" t="s">
        <v>915</v>
      </c>
      <c r="J264" s="365" t="s">
        <v>921</v>
      </c>
      <c r="K264" s="365" t="s">
        <v>453</v>
      </c>
      <c r="L264" s="365" t="s">
        <v>864</v>
      </c>
      <c r="M264" s="365" t="s">
        <v>1016</v>
      </c>
      <c r="N264" s="380"/>
      <c r="O264" s="365" t="s">
        <v>1017</v>
      </c>
      <c r="P264" s="365" t="s">
        <v>453</v>
      </c>
      <c r="Q264" s="380">
        <v>1</v>
      </c>
    </row>
    <row r="265" spans="5:17" ht="14.1" customHeight="1" x14ac:dyDescent="0.2">
      <c r="E265" s="365" t="s">
        <v>621</v>
      </c>
      <c r="F265" s="378" t="s">
        <v>1854</v>
      </c>
      <c r="G265" s="380" t="s">
        <v>453</v>
      </c>
      <c r="H265" s="365" t="s">
        <v>2777</v>
      </c>
      <c r="I265" s="365" t="s">
        <v>915</v>
      </c>
      <c r="J265" s="365" t="s">
        <v>916</v>
      </c>
      <c r="K265" s="365" t="s">
        <v>453</v>
      </c>
      <c r="L265" s="365" t="s">
        <v>864</v>
      </c>
      <c r="M265" s="365" t="s">
        <v>1016</v>
      </c>
      <c r="N265" s="380"/>
      <c r="O265" s="365" t="s">
        <v>1017</v>
      </c>
      <c r="P265" s="365" t="s">
        <v>453</v>
      </c>
      <c r="Q265" s="380">
        <v>1</v>
      </c>
    </row>
    <row r="266" spans="5:17" ht="14.1" customHeight="1" x14ac:dyDescent="0.2">
      <c r="E266" s="365" t="s">
        <v>637</v>
      </c>
      <c r="F266" s="378" t="s">
        <v>1855</v>
      </c>
      <c r="G266" s="380" t="s">
        <v>453</v>
      </c>
      <c r="H266" s="365" t="s">
        <v>2776</v>
      </c>
      <c r="I266" s="365" t="s">
        <v>915</v>
      </c>
      <c r="J266" s="365" t="s">
        <v>921</v>
      </c>
      <c r="K266" s="365" t="s">
        <v>453</v>
      </c>
      <c r="L266" s="365" t="s">
        <v>865</v>
      </c>
      <c r="M266" s="365" t="s">
        <v>1016</v>
      </c>
      <c r="N266" s="380"/>
      <c r="O266" s="365" t="s">
        <v>1017</v>
      </c>
      <c r="P266" s="365" t="s">
        <v>453</v>
      </c>
      <c r="Q266" s="380">
        <v>1</v>
      </c>
    </row>
    <row r="267" spans="5:17" ht="14.1" customHeight="1" x14ac:dyDescent="0.2">
      <c r="E267" s="365" t="s">
        <v>622</v>
      </c>
      <c r="F267" s="378" t="s">
        <v>1856</v>
      </c>
      <c r="G267" s="380" t="s">
        <v>453</v>
      </c>
      <c r="H267" s="365" t="s">
        <v>2777</v>
      </c>
      <c r="I267" s="365" t="s">
        <v>915</v>
      </c>
      <c r="J267" s="365" t="s">
        <v>916</v>
      </c>
      <c r="K267" s="365" t="s">
        <v>453</v>
      </c>
      <c r="L267" s="365" t="s">
        <v>865</v>
      </c>
      <c r="M267" s="365" t="s">
        <v>1016</v>
      </c>
      <c r="N267" s="380"/>
      <c r="O267" s="365" t="s">
        <v>1017</v>
      </c>
      <c r="P267" s="365" t="s">
        <v>453</v>
      </c>
      <c r="Q267" s="380">
        <v>1</v>
      </c>
    </row>
    <row r="268" spans="5:17" ht="14.1" customHeight="1" x14ac:dyDescent="0.2">
      <c r="E268" s="365" t="s">
        <v>638</v>
      </c>
      <c r="F268" s="378" t="s">
        <v>1857</v>
      </c>
      <c r="G268" s="380" t="s">
        <v>453</v>
      </c>
      <c r="H268" s="365" t="s">
        <v>2776</v>
      </c>
      <c r="I268" s="365" t="s">
        <v>915</v>
      </c>
      <c r="J268" s="365" t="s">
        <v>921</v>
      </c>
      <c r="K268" s="365" t="s">
        <v>453</v>
      </c>
      <c r="L268" s="365" t="s">
        <v>866</v>
      </c>
      <c r="M268" s="365" t="s">
        <v>1016</v>
      </c>
      <c r="N268" s="380"/>
      <c r="O268" s="365" t="s">
        <v>1017</v>
      </c>
      <c r="P268" s="365" t="s">
        <v>453</v>
      </c>
      <c r="Q268" s="380">
        <v>1</v>
      </c>
    </row>
    <row r="269" spans="5:17" ht="14.1" customHeight="1" x14ac:dyDescent="0.2">
      <c r="E269" s="365" t="s">
        <v>623</v>
      </c>
      <c r="F269" s="378" t="s">
        <v>1858</v>
      </c>
      <c r="G269" s="380" t="s">
        <v>453</v>
      </c>
      <c r="H269" s="365" t="s">
        <v>2777</v>
      </c>
      <c r="I269" s="365" t="s">
        <v>915</v>
      </c>
      <c r="J269" s="365" t="s">
        <v>916</v>
      </c>
      <c r="K269" s="365" t="s">
        <v>453</v>
      </c>
      <c r="L269" s="365" t="s">
        <v>866</v>
      </c>
      <c r="M269" s="365" t="s">
        <v>1016</v>
      </c>
      <c r="N269" s="380"/>
      <c r="O269" s="365" t="s">
        <v>1017</v>
      </c>
      <c r="P269" s="365" t="s">
        <v>453</v>
      </c>
      <c r="Q269" s="380">
        <v>1</v>
      </c>
    </row>
    <row r="270" spans="5:17" ht="14.1" customHeight="1" x14ac:dyDescent="0.2">
      <c r="E270" s="365" t="s">
        <v>639</v>
      </c>
      <c r="F270" s="378" t="s">
        <v>1859</v>
      </c>
      <c r="G270" s="380" t="s">
        <v>453</v>
      </c>
      <c r="H270" s="365" t="s">
        <v>2778</v>
      </c>
      <c r="I270" s="365" t="s">
        <v>915</v>
      </c>
      <c r="J270" s="365" t="s">
        <v>922</v>
      </c>
      <c r="K270" s="365" t="s">
        <v>453</v>
      </c>
      <c r="L270" s="365" t="s">
        <v>864</v>
      </c>
      <c r="M270" s="365" t="s">
        <v>1016</v>
      </c>
      <c r="N270" s="380"/>
      <c r="O270" s="365" t="s">
        <v>1017</v>
      </c>
      <c r="P270" s="365" t="s">
        <v>453</v>
      </c>
      <c r="Q270" s="380">
        <v>1</v>
      </c>
    </row>
    <row r="271" spans="5:17" ht="14.1" customHeight="1" x14ac:dyDescent="0.2">
      <c r="E271" s="365" t="s">
        <v>624</v>
      </c>
      <c r="F271" s="378" t="s">
        <v>1860</v>
      </c>
      <c r="G271" s="380" t="s">
        <v>453</v>
      </c>
      <c r="H271" s="365" t="s">
        <v>2779</v>
      </c>
      <c r="I271" s="365" t="s">
        <v>915</v>
      </c>
      <c r="J271" s="365" t="s">
        <v>917</v>
      </c>
      <c r="K271" s="365" t="s">
        <v>453</v>
      </c>
      <c r="L271" s="365" t="s">
        <v>864</v>
      </c>
      <c r="M271" s="365" t="s">
        <v>1016</v>
      </c>
      <c r="N271" s="380"/>
      <c r="O271" s="365" t="s">
        <v>1017</v>
      </c>
      <c r="P271" s="365" t="s">
        <v>453</v>
      </c>
      <c r="Q271" s="380">
        <v>1</v>
      </c>
    </row>
    <row r="272" spans="5:17" ht="14.1" customHeight="1" x14ac:dyDescent="0.2">
      <c r="E272" s="365" t="s">
        <v>640</v>
      </c>
      <c r="F272" s="378" t="s">
        <v>1861</v>
      </c>
      <c r="G272" s="380" t="s">
        <v>453</v>
      </c>
      <c r="H272" s="365" t="s">
        <v>2778</v>
      </c>
      <c r="I272" s="365" t="s">
        <v>915</v>
      </c>
      <c r="J272" s="365" t="s">
        <v>922</v>
      </c>
      <c r="K272" s="365" t="s">
        <v>453</v>
      </c>
      <c r="L272" s="365" t="s">
        <v>865</v>
      </c>
      <c r="M272" s="365" t="s">
        <v>1016</v>
      </c>
      <c r="N272" s="380"/>
      <c r="O272" s="365" t="s">
        <v>1017</v>
      </c>
      <c r="P272" s="365" t="s">
        <v>453</v>
      </c>
      <c r="Q272" s="380">
        <v>1</v>
      </c>
    </row>
    <row r="273" spans="5:17" ht="14.1" customHeight="1" x14ac:dyDescent="0.2">
      <c r="E273" s="365" t="s">
        <v>625</v>
      </c>
      <c r="F273" s="378" t="s">
        <v>1862</v>
      </c>
      <c r="G273" s="380" t="s">
        <v>453</v>
      </c>
      <c r="H273" s="365" t="s">
        <v>2779</v>
      </c>
      <c r="I273" s="365" t="s">
        <v>915</v>
      </c>
      <c r="J273" s="365" t="s">
        <v>917</v>
      </c>
      <c r="K273" s="365" t="s">
        <v>453</v>
      </c>
      <c r="L273" s="365" t="s">
        <v>865</v>
      </c>
      <c r="M273" s="365" t="s">
        <v>1016</v>
      </c>
      <c r="N273" s="380"/>
      <c r="O273" s="365" t="s">
        <v>1017</v>
      </c>
      <c r="P273" s="365" t="s">
        <v>453</v>
      </c>
      <c r="Q273" s="380">
        <v>1</v>
      </c>
    </row>
    <row r="274" spans="5:17" ht="14.1" customHeight="1" x14ac:dyDescent="0.2">
      <c r="E274" s="365" t="s">
        <v>641</v>
      </c>
      <c r="F274" s="378" t="s">
        <v>1863</v>
      </c>
      <c r="G274" s="380" t="s">
        <v>453</v>
      </c>
      <c r="H274" s="365" t="s">
        <v>2778</v>
      </c>
      <c r="I274" s="365" t="s">
        <v>915</v>
      </c>
      <c r="J274" s="365" t="s">
        <v>922</v>
      </c>
      <c r="K274" s="365" t="s">
        <v>453</v>
      </c>
      <c r="L274" s="365" t="s">
        <v>866</v>
      </c>
      <c r="M274" s="365" t="s">
        <v>1016</v>
      </c>
      <c r="N274" s="380"/>
      <c r="O274" s="365" t="s">
        <v>1017</v>
      </c>
      <c r="P274" s="365" t="s">
        <v>453</v>
      </c>
      <c r="Q274" s="380">
        <v>1</v>
      </c>
    </row>
    <row r="275" spans="5:17" ht="14.1" customHeight="1" x14ac:dyDescent="0.2">
      <c r="E275" s="365" t="s">
        <v>626</v>
      </c>
      <c r="F275" s="378" t="s">
        <v>1864</v>
      </c>
      <c r="G275" s="380" t="s">
        <v>453</v>
      </c>
      <c r="H275" s="365" t="s">
        <v>2779</v>
      </c>
      <c r="I275" s="365" t="s">
        <v>915</v>
      </c>
      <c r="J275" s="365" t="s">
        <v>917</v>
      </c>
      <c r="K275" s="365" t="s">
        <v>453</v>
      </c>
      <c r="L275" s="365" t="s">
        <v>866</v>
      </c>
      <c r="M275" s="365" t="s">
        <v>1016</v>
      </c>
      <c r="N275" s="380"/>
      <c r="O275" s="365" t="s">
        <v>1017</v>
      </c>
      <c r="P275" s="365" t="s">
        <v>453</v>
      </c>
      <c r="Q275" s="380">
        <v>1</v>
      </c>
    </row>
    <row r="276" spans="5:17" ht="14.1" customHeight="1" x14ac:dyDescent="0.2">
      <c r="E276" s="365" t="s">
        <v>642</v>
      </c>
      <c r="F276" s="378" t="s">
        <v>1865</v>
      </c>
      <c r="G276" s="380" t="s">
        <v>453</v>
      </c>
      <c r="H276" s="365" t="s">
        <v>2780</v>
      </c>
      <c r="I276" s="365" t="s">
        <v>915</v>
      </c>
      <c r="J276" s="365" t="s">
        <v>923</v>
      </c>
      <c r="K276" s="365" t="s">
        <v>453</v>
      </c>
      <c r="L276" s="365" t="s">
        <v>864</v>
      </c>
      <c r="M276" s="365" t="s">
        <v>1016</v>
      </c>
      <c r="N276" s="380"/>
      <c r="O276" s="365" t="s">
        <v>1017</v>
      </c>
      <c r="P276" s="365" t="s">
        <v>453</v>
      </c>
      <c r="Q276" s="380">
        <v>1</v>
      </c>
    </row>
    <row r="277" spans="5:17" ht="14.1" customHeight="1" x14ac:dyDescent="0.2">
      <c r="E277" s="365" t="s">
        <v>627</v>
      </c>
      <c r="F277" s="378" t="s">
        <v>1866</v>
      </c>
      <c r="G277" s="380" t="s">
        <v>453</v>
      </c>
      <c r="H277" s="365" t="s">
        <v>2781</v>
      </c>
      <c r="I277" s="365" t="s">
        <v>915</v>
      </c>
      <c r="J277" s="365" t="s">
        <v>918</v>
      </c>
      <c r="K277" s="365" t="s">
        <v>453</v>
      </c>
      <c r="L277" s="365" t="s">
        <v>864</v>
      </c>
      <c r="M277" s="365" t="s">
        <v>1016</v>
      </c>
      <c r="N277" s="380"/>
      <c r="O277" s="365" t="s">
        <v>1017</v>
      </c>
      <c r="P277" s="365" t="s">
        <v>453</v>
      </c>
      <c r="Q277" s="380">
        <v>1</v>
      </c>
    </row>
    <row r="278" spans="5:17" ht="14.1" customHeight="1" x14ac:dyDescent="0.2">
      <c r="E278" s="365" t="s">
        <v>643</v>
      </c>
      <c r="F278" s="378" t="s">
        <v>1867</v>
      </c>
      <c r="G278" s="380" t="s">
        <v>453</v>
      </c>
      <c r="H278" s="365" t="s">
        <v>2780</v>
      </c>
      <c r="I278" s="365" t="s">
        <v>915</v>
      </c>
      <c r="J278" s="365" t="s">
        <v>923</v>
      </c>
      <c r="K278" s="365" t="s">
        <v>453</v>
      </c>
      <c r="L278" s="365" t="s">
        <v>865</v>
      </c>
      <c r="M278" s="365" t="s">
        <v>1016</v>
      </c>
      <c r="N278" s="380"/>
      <c r="O278" s="365" t="s">
        <v>1017</v>
      </c>
      <c r="P278" s="365" t="s">
        <v>453</v>
      </c>
      <c r="Q278" s="380">
        <v>1</v>
      </c>
    </row>
    <row r="279" spans="5:17" ht="14.1" customHeight="1" x14ac:dyDescent="0.2">
      <c r="E279" s="365" t="s">
        <v>628</v>
      </c>
      <c r="F279" s="378" t="s">
        <v>1868</v>
      </c>
      <c r="G279" s="380" t="s">
        <v>453</v>
      </c>
      <c r="H279" s="365" t="s">
        <v>2781</v>
      </c>
      <c r="I279" s="365" t="s">
        <v>915</v>
      </c>
      <c r="J279" s="365" t="s">
        <v>918</v>
      </c>
      <c r="K279" s="365" t="s">
        <v>453</v>
      </c>
      <c r="L279" s="365" t="s">
        <v>865</v>
      </c>
      <c r="M279" s="365" t="s">
        <v>1016</v>
      </c>
      <c r="N279" s="380"/>
      <c r="O279" s="365" t="s">
        <v>1017</v>
      </c>
      <c r="P279" s="365" t="s">
        <v>453</v>
      </c>
      <c r="Q279" s="380">
        <v>1</v>
      </c>
    </row>
    <row r="280" spans="5:17" ht="14.1" customHeight="1" x14ac:dyDescent="0.2">
      <c r="E280" s="365" t="s">
        <v>644</v>
      </c>
      <c r="F280" s="378" t="s">
        <v>1869</v>
      </c>
      <c r="G280" s="380" t="s">
        <v>453</v>
      </c>
      <c r="H280" s="365" t="s">
        <v>2780</v>
      </c>
      <c r="I280" s="365" t="s">
        <v>915</v>
      </c>
      <c r="J280" s="365" t="s">
        <v>923</v>
      </c>
      <c r="K280" s="365" t="s">
        <v>453</v>
      </c>
      <c r="L280" s="365" t="s">
        <v>866</v>
      </c>
      <c r="M280" s="365" t="s">
        <v>1016</v>
      </c>
      <c r="N280" s="380"/>
      <c r="O280" s="365" t="s">
        <v>1017</v>
      </c>
      <c r="P280" s="365" t="s">
        <v>453</v>
      </c>
      <c r="Q280" s="380">
        <v>1</v>
      </c>
    </row>
    <row r="281" spans="5:17" ht="14.1" customHeight="1" x14ac:dyDescent="0.2">
      <c r="E281" s="365" t="s">
        <v>629</v>
      </c>
      <c r="F281" s="378" t="s">
        <v>1870</v>
      </c>
      <c r="G281" s="380" t="s">
        <v>453</v>
      </c>
      <c r="H281" s="365" t="s">
        <v>2781</v>
      </c>
      <c r="I281" s="365" t="s">
        <v>915</v>
      </c>
      <c r="J281" s="365" t="s">
        <v>918</v>
      </c>
      <c r="K281" s="365" t="s">
        <v>453</v>
      </c>
      <c r="L281" s="365" t="s">
        <v>866</v>
      </c>
      <c r="M281" s="365" t="s">
        <v>1016</v>
      </c>
      <c r="N281" s="380"/>
      <c r="O281" s="365" t="s">
        <v>1017</v>
      </c>
      <c r="P281" s="365" t="s">
        <v>453</v>
      </c>
      <c r="Q281" s="380">
        <v>1</v>
      </c>
    </row>
    <row r="282" spans="5:17" ht="14.1" customHeight="1" x14ac:dyDescent="0.2">
      <c r="E282" s="365" t="s">
        <v>645</v>
      </c>
      <c r="F282" s="378" t="s">
        <v>1871</v>
      </c>
      <c r="G282" s="380" t="s">
        <v>453</v>
      </c>
      <c r="H282" s="365" t="s">
        <v>2782</v>
      </c>
      <c r="I282" s="365" t="s">
        <v>915</v>
      </c>
      <c r="J282" s="365" t="s">
        <v>924</v>
      </c>
      <c r="K282" s="365" t="s">
        <v>453</v>
      </c>
      <c r="L282" s="365" t="s">
        <v>864</v>
      </c>
      <c r="M282" s="365" t="s">
        <v>1016</v>
      </c>
      <c r="N282" s="380"/>
      <c r="O282" s="365" t="s">
        <v>1017</v>
      </c>
      <c r="P282" s="365" t="s">
        <v>453</v>
      </c>
      <c r="Q282" s="380">
        <v>1</v>
      </c>
    </row>
    <row r="283" spans="5:17" ht="14.1" customHeight="1" x14ac:dyDescent="0.2">
      <c r="E283" s="365" t="s">
        <v>630</v>
      </c>
      <c r="F283" s="378" t="s">
        <v>1872</v>
      </c>
      <c r="G283" s="380" t="s">
        <v>453</v>
      </c>
      <c r="H283" s="365" t="s">
        <v>2783</v>
      </c>
      <c r="I283" s="365" t="s">
        <v>915</v>
      </c>
      <c r="J283" s="365" t="s">
        <v>919</v>
      </c>
      <c r="K283" s="365" t="s">
        <v>453</v>
      </c>
      <c r="L283" s="365" t="s">
        <v>864</v>
      </c>
      <c r="M283" s="365" t="s">
        <v>1016</v>
      </c>
      <c r="N283" s="380"/>
      <c r="O283" s="365" t="s">
        <v>1017</v>
      </c>
      <c r="P283" s="365" t="s">
        <v>453</v>
      </c>
      <c r="Q283" s="380">
        <v>1</v>
      </c>
    </row>
    <row r="284" spans="5:17" ht="14.1" customHeight="1" x14ac:dyDescent="0.2">
      <c r="E284" s="365" t="s">
        <v>646</v>
      </c>
      <c r="F284" s="378" t="s">
        <v>1873</v>
      </c>
      <c r="G284" s="380" t="s">
        <v>453</v>
      </c>
      <c r="H284" s="365" t="s">
        <v>2782</v>
      </c>
      <c r="I284" s="365" t="s">
        <v>915</v>
      </c>
      <c r="J284" s="365" t="s">
        <v>924</v>
      </c>
      <c r="K284" s="365" t="s">
        <v>453</v>
      </c>
      <c r="L284" s="365" t="s">
        <v>865</v>
      </c>
      <c r="M284" s="365" t="s">
        <v>1016</v>
      </c>
      <c r="N284" s="380"/>
      <c r="O284" s="365" t="s">
        <v>1017</v>
      </c>
      <c r="P284" s="365" t="s">
        <v>453</v>
      </c>
      <c r="Q284" s="380">
        <v>1</v>
      </c>
    </row>
    <row r="285" spans="5:17" ht="14.1" customHeight="1" x14ac:dyDescent="0.2">
      <c r="E285" s="365" t="s">
        <v>631</v>
      </c>
      <c r="F285" s="378" t="s">
        <v>1874</v>
      </c>
      <c r="G285" s="380" t="s">
        <v>453</v>
      </c>
      <c r="H285" s="365" t="s">
        <v>2783</v>
      </c>
      <c r="I285" s="365" t="s">
        <v>915</v>
      </c>
      <c r="J285" s="365" t="s">
        <v>919</v>
      </c>
      <c r="K285" s="365" t="s">
        <v>453</v>
      </c>
      <c r="L285" s="365" t="s">
        <v>865</v>
      </c>
      <c r="M285" s="365" t="s">
        <v>1016</v>
      </c>
      <c r="N285" s="380"/>
      <c r="O285" s="365" t="s">
        <v>1017</v>
      </c>
      <c r="P285" s="365" t="s">
        <v>453</v>
      </c>
      <c r="Q285" s="380">
        <v>1</v>
      </c>
    </row>
    <row r="286" spans="5:17" ht="14.1" customHeight="1" x14ac:dyDescent="0.2">
      <c r="E286" s="365" t="s">
        <v>647</v>
      </c>
      <c r="F286" s="378" t="s">
        <v>1875</v>
      </c>
      <c r="G286" s="380" t="s">
        <v>453</v>
      </c>
      <c r="H286" s="365" t="s">
        <v>2782</v>
      </c>
      <c r="I286" s="365" t="s">
        <v>915</v>
      </c>
      <c r="J286" s="365" t="s">
        <v>924</v>
      </c>
      <c r="K286" s="365" t="s">
        <v>453</v>
      </c>
      <c r="L286" s="365" t="s">
        <v>866</v>
      </c>
      <c r="M286" s="365" t="s">
        <v>1016</v>
      </c>
      <c r="N286" s="380"/>
      <c r="O286" s="365" t="s">
        <v>1017</v>
      </c>
      <c r="P286" s="365" t="s">
        <v>453</v>
      </c>
      <c r="Q286" s="380">
        <v>1</v>
      </c>
    </row>
    <row r="287" spans="5:17" ht="14.1" customHeight="1" x14ac:dyDescent="0.2">
      <c r="E287" s="365" t="s">
        <v>632</v>
      </c>
      <c r="F287" s="378" t="s">
        <v>1876</v>
      </c>
      <c r="G287" s="380" t="s">
        <v>453</v>
      </c>
      <c r="H287" s="365" t="s">
        <v>2783</v>
      </c>
      <c r="I287" s="365" t="s">
        <v>915</v>
      </c>
      <c r="J287" s="365" t="s">
        <v>919</v>
      </c>
      <c r="K287" s="365" t="s">
        <v>453</v>
      </c>
      <c r="L287" s="365" t="s">
        <v>866</v>
      </c>
      <c r="M287" s="365" t="s">
        <v>1016</v>
      </c>
      <c r="N287" s="380"/>
      <c r="O287" s="365" t="s">
        <v>1017</v>
      </c>
      <c r="P287" s="365" t="s">
        <v>453</v>
      </c>
      <c r="Q287" s="380">
        <v>1</v>
      </c>
    </row>
    <row r="288" spans="5:17" ht="14.1" customHeight="1" x14ac:dyDescent="0.2">
      <c r="E288" s="365" t="s">
        <v>648</v>
      </c>
      <c r="F288" s="378" t="s">
        <v>1877</v>
      </c>
      <c r="G288" s="380" t="s">
        <v>453</v>
      </c>
      <c r="H288" s="365" t="s">
        <v>2784</v>
      </c>
      <c r="I288" s="365" t="s">
        <v>915</v>
      </c>
      <c r="J288" s="365" t="s">
        <v>925</v>
      </c>
      <c r="K288" s="365" t="s">
        <v>453</v>
      </c>
      <c r="L288" s="365" t="s">
        <v>864</v>
      </c>
      <c r="M288" s="365" t="s">
        <v>1016</v>
      </c>
      <c r="N288" s="380"/>
      <c r="O288" s="365" t="s">
        <v>1017</v>
      </c>
      <c r="P288" s="365" t="s">
        <v>453</v>
      </c>
      <c r="Q288" s="380">
        <v>1</v>
      </c>
    </row>
    <row r="289" spans="5:17" ht="14.1" customHeight="1" x14ac:dyDescent="0.2">
      <c r="E289" s="365" t="s">
        <v>633</v>
      </c>
      <c r="F289" s="378" t="s">
        <v>1878</v>
      </c>
      <c r="G289" s="380" t="s">
        <v>453</v>
      </c>
      <c r="H289" s="365" t="s">
        <v>2785</v>
      </c>
      <c r="I289" s="365" t="s">
        <v>915</v>
      </c>
      <c r="J289" s="365" t="s">
        <v>920</v>
      </c>
      <c r="K289" s="365" t="s">
        <v>453</v>
      </c>
      <c r="L289" s="365" t="s">
        <v>864</v>
      </c>
      <c r="M289" s="365" t="s">
        <v>1016</v>
      </c>
      <c r="N289" s="380"/>
      <c r="O289" s="365" t="s">
        <v>1017</v>
      </c>
      <c r="P289" s="365" t="s">
        <v>453</v>
      </c>
      <c r="Q289" s="380">
        <v>1</v>
      </c>
    </row>
    <row r="290" spans="5:17" ht="14.1" customHeight="1" x14ac:dyDescent="0.2">
      <c r="E290" s="365" t="s">
        <v>649</v>
      </c>
      <c r="F290" s="378" t="s">
        <v>1879</v>
      </c>
      <c r="G290" s="380" t="s">
        <v>453</v>
      </c>
      <c r="H290" s="365" t="s">
        <v>2784</v>
      </c>
      <c r="I290" s="365" t="s">
        <v>915</v>
      </c>
      <c r="J290" s="365" t="s">
        <v>925</v>
      </c>
      <c r="K290" s="365" t="s">
        <v>453</v>
      </c>
      <c r="L290" s="365" t="s">
        <v>865</v>
      </c>
      <c r="M290" s="365" t="s">
        <v>1016</v>
      </c>
      <c r="N290" s="380"/>
      <c r="O290" s="365" t="s">
        <v>1017</v>
      </c>
      <c r="P290" s="365" t="s">
        <v>453</v>
      </c>
      <c r="Q290" s="380">
        <v>1</v>
      </c>
    </row>
    <row r="291" spans="5:17" ht="14.1" customHeight="1" x14ac:dyDescent="0.2">
      <c r="E291" s="365" t="s">
        <v>634</v>
      </c>
      <c r="F291" s="378" t="s">
        <v>1880</v>
      </c>
      <c r="G291" s="380" t="s">
        <v>453</v>
      </c>
      <c r="H291" s="365" t="s">
        <v>2785</v>
      </c>
      <c r="I291" s="365" t="s">
        <v>915</v>
      </c>
      <c r="J291" s="365" t="s">
        <v>920</v>
      </c>
      <c r="K291" s="365" t="s">
        <v>453</v>
      </c>
      <c r="L291" s="365" t="s">
        <v>865</v>
      </c>
      <c r="M291" s="365" t="s">
        <v>1016</v>
      </c>
      <c r="N291" s="380"/>
      <c r="O291" s="365" t="s">
        <v>1017</v>
      </c>
      <c r="P291" s="365" t="s">
        <v>453</v>
      </c>
      <c r="Q291" s="380">
        <v>1</v>
      </c>
    </row>
    <row r="292" spans="5:17" ht="14.1" customHeight="1" x14ac:dyDescent="0.2">
      <c r="E292" s="365" t="s">
        <v>650</v>
      </c>
      <c r="F292" s="378" t="s">
        <v>1881</v>
      </c>
      <c r="G292" s="380" t="s">
        <v>453</v>
      </c>
      <c r="H292" s="365" t="s">
        <v>2784</v>
      </c>
      <c r="I292" s="365" t="s">
        <v>915</v>
      </c>
      <c r="J292" s="365" t="s">
        <v>925</v>
      </c>
      <c r="K292" s="365" t="s">
        <v>453</v>
      </c>
      <c r="L292" s="365" t="s">
        <v>866</v>
      </c>
      <c r="M292" s="365" t="s">
        <v>1016</v>
      </c>
      <c r="N292" s="380"/>
      <c r="O292" s="365" t="s">
        <v>1017</v>
      </c>
      <c r="P292" s="365" t="s">
        <v>453</v>
      </c>
      <c r="Q292" s="380">
        <v>1</v>
      </c>
    </row>
    <row r="293" spans="5:17" ht="14.1" customHeight="1" x14ac:dyDescent="0.2">
      <c r="E293" s="365" t="s">
        <v>635</v>
      </c>
      <c r="F293" s="378" t="s">
        <v>1882</v>
      </c>
      <c r="G293" s="380" t="s">
        <v>453</v>
      </c>
      <c r="H293" s="365" t="s">
        <v>2785</v>
      </c>
      <c r="I293" s="365" t="s">
        <v>915</v>
      </c>
      <c r="J293" s="365" t="s">
        <v>920</v>
      </c>
      <c r="K293" s="365" t="s">
        <v>453</v>
      </c>
      <c r="L293" s="365" t="s">
        <v>866</v>
      </c>
      <c r="M293" s="365" t="s">
        <v>1016</v>
      </c>
      <c r="N293" s="380"/>
      <c r="O293" s="365" t="s">
        <v>1017</v>
      </c>
      <c r="P293" s="365" t="s">
        <v>453</v>
      </c>
      <c r="Q293" s="380">
        <v>1</v>
      </c>
    </row>
    <row r="294" spans="5:17" ht="14.1" customHeight="1" x14ac:dyDescent="0.2">
      <c r="E294" s="365" t="s">
        <v>1042</v>
      </c>
      <c r="F294" s="378" t="s">
        <v>1883</v>
      </c>
      <c r="G294" s="380" t="s">
        <v>453</v>
      </c>
      <c r="H294" s="365" t="s">
        <v>2786</v>
      </c>
      <c r="I294" s="365" t="s">
        <v>915</v>
      </c>
      <c r="J294" s="365" t="s">
        <v>1326</v>
      </c>
      <c r="K294" s="365" t="s">
        <v>453</v>
      </c>
      <c r="L294" s="365" t="s">
        <v>864</v>
      </c>
      <c r="M294" s="365" t="s">
        <v>1016</v>
      </c>
      <c r="N294" s="380"/>
      <c r="O294" s="365" t="s">
        <v>1017</v>
      </c>
      <c r="P294" s="365" t="s">
        <v>453</v>
      </c>
      <c r="Q294" s="380">
        <v>1</v>
      </c>
    </row>
    <row r="295" spans="5:17" ht="14.1" customHeight="1" x14ac:dyDescent="0.2">
      <c r="E295" s="365" t="s">
        <v>1040</v>
      </c>
      <c r="F295" s="378" t="s">
        <v>1884</v>
      </c>
      <c r="G295" s="380" t="s">
        <v>453</v>
      </c>
      <c r="H295" s="365" t="s">
        <v>2787</v>
      </c>
      <c r="I295" s="365" t="s">
        <v>915</v>
      </c>
      <c r="J295" s="365" t="s">
        <v>920</v>
      </c>
      <c r="K295" s="365" t="s">
        <v>453</v>
      </c>
      <c r="L295" s="365" t="s">
        <v>864</v>
      </c>
      <c r="M295" s="365" t="s">
        <v>1016</v>
      </c>
      <c r="N295" s="380"/>
      <c r="O295" s="365" t="s">
        <v>1017</v>
      </c>
      <c r="P295" s="365" t="s">
        <v>453</v>
      </c>
      <c r="Q295" s="380">
        <v>1</v>
      </c>
    </row>
    <row r="296" spans="5:17" ht="14.1" customHeight="1" x14ac:dyDescent="0.2">
      <c r="E296" s="365" t="s">
        <v>1043</v>
      </c>
      <c r="F296" s="378" t="s">
        <v>1885</v>
      </c>
      <c r="G296" s="380" t="s">
        <v>453</v>
      </c>
      <c r="H296" s="365" t="s">
        <v>2786</v>
      </c>
      <c r="I296" s="365" t="s">
        <v>915</v>
      </c>
      <c r="J296" s="365" t="s">
        <v>920</v>
      </c>
      <c r="K296" s="365" t="s">
        <v>453</v>
      </c>
      <c r="L296" s="365" t="s">
        <v>865</v>
      </c>
      <c r="M296" s="365" t="s">
        <v>1016</v>
      </c>
      <c r="N296" s="380"/>
      <c r="O296" s="365" t="s">
        <v>1017</v>
      </c>
      <c r="P296" s="365" t="s">
        <v>453</v>
      </c>
      <c r="Q296" s="380">
        <v>1</v>
      </c>
    </row>
    <row r="297" spans="5:17" ht="14.1" customHeight="1" x14ac:dyDescent="0.2">
      <c r="E297" s="365" t="s">
        <v>1041</v>
      </c>
      <c r="F297" s="378" t="s">
        <v>1886</v>
      </c>
      <c r="G297" s="380" t="s">
        <v>453</v>
      </c>
      <c r="H297" s="365" t="s">
        <v>2787</v>
      </c>
      <c r="I297" s="365" t="s">
        <v>915</v>
      </c>
      <c r="J297" s="365" t="s">
        <v>920</v>
      </c>
      <c r="K297" s="365" t="s">
        <v>453</v>
      </c>
      <c r="L297" s="365" t="s">
        <v>865</v>
      </c>
      <c r="M297" s="365" t="s">
        <v>1016</v>
      </c>
      <c r="N297" s="380"/>
      <c r="O297" s="365" t="s">
        <v>1017</v>
      </c>
      <c r="P297" s="365" t="s">
        <v>453</v>
      </c>
      <c r="Q297" s="380">
        <v>1</v>
      </c>
    </row>
    <row r="298" spans="5:17" ht="14.1" customHeight="1" x14ac:dyDescent="0.2">
      <c r="E298" s="365" t="s">
        <v>2788</v>
      </c>
      <c r="F298" s="378" t="s">
        <v>2789</v>
      </c>
      <c r="G298" s="380" t="s">
        <v>453</v>
      </c>
      <c r="H298" s="365" t="s">
        <v>2786</v>
      </c>
      <c r="I298" s="365" t="s">
        <v>915</v>
      </c>
      <c r="J298" s="365" t="s">
        <v>920</v>
      </c>
      <c r="K298" s="365" t="s">
        <v>453</v>
      </c>
      <c r="L298" s="365" t="s">
        <v>866</v>
      </c>
      <c r="M298" s="365" t="s">
        <v>1016</v>
      </c>
      <c r="N298" s="380"/>
      <c r="O298" s="365" t="s">
        <v>1017</v>
      </c>
      <c r="P298" s="365" t="s">
        <v>453</v>
      </c>
      <c r="Q298" s="380">
        <v>1</v>
      </c>
    </row>
    <row r="299" spans="5:17" ht="14.1" customHeight="1" x14ac:dyDescent="0.2">
      <c r="E299" s="365" t="s">
        <v>2790</v>
      </c>
      <c r="F299" s="378" t="s">
        <v>2791</v>
      </c>
      <c r="G299" s="380" t="s">
        <v>453</v>
      </c>
      <c r="H299" s="365" t="s">
        <v>2787</v>
      </c>
      <c r="I299" s="365" t="s">
        <v>915</v>
      </c>
      <c r="J299" s="365" t="s">
        <v>920</v>
      </c>
      <c r="K299" s="365" t="s">
        <v>453</v>
      </c>
      <c r="L299" s="365" t="s">
        <v>866</v>
      </c>
      <c r="M299" s="365" t="s">
        <v>1016</v>
      </c>
      <c r="N299" s="380"/>
      <c r="O299" s="365" t="s">
        <v>1017</v>
      </c>
      <c r="P299" s="365" t="s">
        <v>453</v>
      </c>
      <c r="Q299" s="380">
        <v>1</v>
      </c>
    </row>
    <row r="300" spans="5:17" ht="14.1" customHeight="1" x14ac:dyDescent="0.2">
      <c r="E300" s="365" t="s">
        <v>2792</v>
      </c>
      <c r="F300" s="378" t="s">
        <v>2793</v>
      </c>
      <c r="G300" s="380"/>
      <c r="H300" s="365" t="s">
        <v>2794</v>
      </c>
      <c r="I300" s="365" t="s">
        <v>915</v>
      </c>
      <c r="J300" s="365" t="s">
        <v>2795</v>
      </c>
      <c r="K300" s="365"/>
      <c r="L300" s="365" t="s">
        <v>864</v>
      </c>
      <c r="M300" s="365" t="s">
        <v>1016</v>
      </c>
      <c r="N300" s="380"/>
      <c r="O300" s="365" t="s">
        <v>1017</v>
      </c>
      <c r="P300" s="365" t="s">
        <v>453</v>
      </c>
      <c r="Q300" s="380">
        <v>1</v>
      </c>
    </row>
    <row r="301" spans="5:17" ht="14.1" customHeight="1" x14ac:dyDescent="0.2">
      <c r="E301" s="365" t="s">
        <v>2796</v>
      </c>
      <c r="F301" s="378" t="s">
        <v>2797</v>
      </c>
      <c r="G301" s="380"/>
      <c r="H301" s="365" t="s">
        <v>2798</v>
      </c>
      <c r="I301" s="365" t="s">
        <v>915</v>
      </c>
      <c r="J301" s="365" t="s">
        <v>2799</v>
      </c>
      <c r="K301" s="365"/>
      <c r="L301" s="365" t="s">
        <v>864</v>
      </c>
      <c r="M301" s="365" t="s">
        <v>1016</v>
      </c>
      <c r="N301" s="380"/>
      <c r="O301" s="365" t="s">
        <v>1017</v>
      </c>
      <c r="P301" s="365" t="s">
        <v>453</v>
      </c>
      <c r="Q301" s="380">
        <v>1</v>
      </c>
    </row>
    <row r="302" spans="5:17" ht="14.1" customHeight="1" x14ac:dyDescent="0.2">
      <c r="E302" s="365" t="s">
        <v>2800</v>
      </c>
      <c r="F302" s="378" t="s">
        <v>2801</v>
      </c>
      <c r="G302" s="380"/>
      <c r="H302" s="365" t="s">
        <v>2794</v>
      </c>
      <c r="I302" s="365" t="s">
        <v>915</v>
      </c>
      <c r="J302" s="365" t="s">
        <v>2795</v>
      </c>
      <c r="K302" s="365"/>
      <c r="L302" s="365" t="s">
        <v>866</v>
      </c>
      <c r="M302" s="365" t="s">
        <v>1016</v>
      </c>
      <c r="N302" s="380"/>
      <c r="O302" s="365" t="s">
        <v>1017</v>
      </c>
      <c r="P302" s="365" t="s">
        <v>453</v>
      </c>
      <c r="Q302" s="380">
        <v>1</v>
      </c>
    </row>
    <row r="303" spans="5:17" ht="14.1" customHeight="1" x14ac:dyDescent="0.2">
      <c r="E303" s="365" t="s">
        <v>2802</v>
      </c>
      <c r="F303" s="378" t="s">
        <v>2803</v>
      </c>
      <c r="G303" s="380"/>
      <c r="H303" s="365" t="s">
        <v>2798</v>
      </c>
      <c r="I303" s="365" t="s">
        <v>915</v>
      </c>
      <c r="J303" s="365" t="s">
        <v>2799</v>
      </c>
      <c r="K303" s="365"/>
      <c r="L303" s="365" t="s">
        <v>866</v>
      </c>
      <c r="M303" s="365" t="s">
        <v>1016</v>
      </c>
      <c r="N303" s="380"/>
      <c r="O303" s="365" t="s">
        <v>1017</v>
      </c>
      <c r="P303" s="365" t="s">
        <v>453</v>
      </c>
      <c r="Q303" s="380">
        <v>1</v>
      </c>
    </row>
    <row r="304" spans="5:17" ht="14.1" customHeight="1" x14ac:dyDescent="0.2">
      <c r="E304" s="365" t="s">
        <v>2804</v>
      </c>
      <c r="F304" s="378" t="s">
        <v>2805</v>
      </c>
      <c r="G304" s="380"/>
      <c r="H304" s="365" t="s">
        <v>2806</v>
      </c>
      <c r="I304" s="365" t="s">
        <v>915</v>
      </c>
      <c r="J304" s="365" t="s">
        <v>2807</v>
      </c>
      <c r="K304" s="365"/>
      <c r="L304" s="365" t="s">
        <v>864</v>
      </c>
      <c r="M304" s="365" t="s">
        <v>1016</v>
      </c>
      <c r="N304" s="380"/>
      <c r="O304" s="365" t="s">
        <v>1017</v>
      </c>
      <c r="P304" s="365" t="s">
        <v>453</v>
      </c>
      <c r="Q304" s="380">
        <v>1</v>
      </c>
    </row>
    <row r="305" spans="5:17" ht="14.1" customHeight="1" x14ac:dyDescent="0.2">
      <c r="E305" s="365" t="s">
        <v>2808</v>
      </c>
      <c r="F305" s="378" t="s">
        <v>2809</v>
      </c>
      <c r="G305" s="380"/>
      <c r="H305" s="365" t="s">
        <v>2810</v>
      </c>
      <c r="I305" s="365" t="s">
        <v>915</v>
      </c>
      <c r="J305" s="365" t="s">
        <v>2811</v>
      </c>
      <c r="K305" s="365"/>
      <c r="L305" s="365" t="s">
        <v>864</v>
      </c>
      <c r="M305" s="365" t="s">
        <v>1016</v>
      </c>
      <c r="N305" s="380"/>
      <c r="O305" s="365" t="s">
        <v>1017</v>
      </c>
      <c r="P305" s="365" t="s">
        <v>453</v>
      </c>
      <c r="Q305" s="380">
        <v>1</v>
      </c>
    </row>
    <row r="306" spans="5:17" ht="14.1" customHeight="1" x14ac:dyDescent="0.2">
      <c r="E306" s="365" t="s">
        <v>2812</v>
      </c>
      <c r="F306" s="378" t="s">
        <v>2813</v>
      </c>
      <c r="G306" s="380"/>
      <c r="H306" s="365" t="s">
        <v>2806</v>
      </c>
      <c r="I306" s="365" t="s">
        <v>915</v>
      </c>
      <c r="J306" s="365" t="s">
        <v>2807</v>
      </c>
      <c r="K306" s="365"/>
      <c r="L306" s="365" t="s">
        <v>866</v>
      </c>
      <c r="M306" s="365" t="s">
        <v>1016</v>
      </c>
      <c r="N306" s="380"/>
      <c r="O306" s="365" t="s">
        <v>1017</v>
      </c>
      <c r="P306" s="365" t="s">
        <v>453</v>
      </c>
      <c r="Q306" s="380">
        <v>1</v>
      </c>
    </row>
    <row r="307" spans="5:17" ht="14.1" customHeight="1" x14ac:dyDescent="0.2">
      <c r="E307" s="365" t="s">
        <v>2814</v>
      </c>
      <c r="F307" s="378" t="s">
        <v>2815</v>
      </c>
      <c r="G307" s="380"/>
      <c r="H307" s="365" t="s">
        <v>2810</v>
      </c>
      <c r="I307" s="365" t="s">
        <v>915</v>
      </c>
      <c r="J307" s="365" t="s">
        <v>2811</v>
      </c>
      <c r="K307" s="365"/>
      <c r="L307" s="365" t="s">
        <v>866</v>
      </c>
      <c r="M307" s="365" t="s">
        <v>1016</v>
      </c>
      <c r="N307" s="380"/>
      <c r="O307" s="365" t="s">
        <v>1017</v>
      </c>
      <c r="P307" s="365" t="s">
        <v>453</v>
      </c>
      <c r="Q307" s="380">
        <v>1</v>
      </c>
    </row>
    <row r="308" spans="5:17" ht="14.1" customHeight="1" x14ac:dyDescent="0.2">
      <c r="E308" s="365" t="s">
        <v>1517</v>
      </c>
      <c r="F308" s="378" t="s">
        <v>1887</v>
      </c>
      <c r="G308" s="380"/>
      <c r="H308" s="365" t="s">
        <v>2816</v>
      </c>
      <c r="I308" s="365" t="s">
        <v>915</v>
      </c>
      <c r="J308" s="365" t="s">
        <v>1325</v>
      </c>
      <c r="K308" s="365"/>
      <c r="L308" s="365" t="s">
        <v>865</v>
      </c>
      <c r="M308" s="365" t="s">
        <v>1016</v>
      </c>
      <c r="N308" s="380"/>
      <c r="O308" s="365" t="s">
        <v>1017</v>
      </c>
      <c r="P308" s="365" t="s">
        <v>453</v>
      </c>
      <c r="Q308" s="380">
        <v>1</v>
      </c>
    </row>
    <row r="309" spans="5:17" ht="14.1" customHeight="1" x14ac:dyDescent="0.2">
      <c r="E309" s="365" t="s">
        <v>1516</v>
      </c>
      <c r="F309" s="378" t="s">
        <v>1888</v>
      </c>
      <c r="G309" s="380"/>
      <c r="H309" s="365" t="s">
        <v>2817</v>
      </c>
      <c r="I309" s="365" t="s">
        <v>915</v>
      </c>
      <c r="J309" s="365" t="s">
        <v>1324</v>
      </c>
      <c r="K309" s="365"/>
      <c r="L309" s="365" t="s">
        <v>865</v>
      </c>
      <c r="M309" s="365" t="s">
        <v>1016</v>
      </c>
      <c r="N309" s="380"/>
      <c r="O309" s="365" t="s">
        <v>1017</v>
      </c>
      <c r="P309" s="365" t="s">
        <v>453</v>
      </c>
      <c r="Q309" s="380">
        <v>1</v>
      </c>
    </row>
    <row r="310" spans="5:17" ht="14.1" customHeight="1" x14ac:dyDescent="0.2">
      <c r="E310" s="365" t="s">
        <v>2818</v>
      </c>
      <c r="F310" s="378" t="s">
        <v>2819</v>
      </c>
      <c r="G310" s="380"/>
      <c r="H310" s="365" t="s">
        <v>2816</v>
      </c>
      <c r="I310" s="365" t="s">
        <v>915</v>
      </c>
      <c r="J310" s="365" t="s">
        <v>1325</v>
      </c>
      <c r="K310" s="365"/>
      <c r="L310" s="365" t="s">
        <v>866</v>
      </c>
      <c r="M310" s="365" t="s">
        <v>1016</v>
      </c>
      <c r="N310" s="380"/>
      <c r="O310" s="365" t="s">
        <v>1017</v>
      </c>
      <c r="P310" s="365" t="s">
        <v>453</v>
      </c>
      <c r="Q310" s="380">
        <v>1</v>
      </c>
    </row>
    <row r="311" spans="5:17" ht="14.1" customHeight="1" x14ac:dyDescent="0.2">
      <c r="E311" s="365" t="s">
        <v>2820</v>
      </c>
      <c r="F311" s="378" t="s">
        <v>2821</v>
      </c>
      <c r="G311" s="380"/>
      <c r="H311" s="365" t="s">
        <v>2817</v>
      </c>
      <c r="I311" s="365" t="s">
        <v>915</v>
      </c>
      <c r="J311" s="365" t="s">
        <v>1324</v>
      </c>
      <c r="K311" s="365"/>
      <c r="L311" s="365" t="s">
        <v>866</v>
      </c>
      <c r="M311" s="365" t="s">
        <v>1016</v>
      </c>
      <c r="N311" s="380"/>
      <c r="O311" s="365" t="s">
        <v>1017</v>
      </c>
      <c r="P311" s="365" t="s">
        <v>453</v>
      </c>
      <c r="Q311" s="380">
        <v>1</v>
      </c>
    </row>
    <row r="312" spans="5:17" ht="14.1" customHeight="1" x14ac:dyDescent="0.2">
      <c r="E312" s="365" t="s">
        <v>1608</v>
      </c>
      <c r="F312" s="378" t="s">
        <v>1889</v>
      </c>
      <c r="G312" s="380"/>
      <c r="H312" s="365"/>
      <c r="I312" s="365"/>
      <c r="J312" s="365"/>
      <c r="K312" s="365"/>
      <c r="L312" s="365"/>
      <c r="M312" s="365"/>
      <c r="N312" s="380"/>
      <c r="O312" s="365"/>
      <c r="P312" s="365"/>
      <c r="Q312" s="380"/>
    </row>
    <row r="313" spans="5:17" ht="14.1" customHeight="1" x14ac:dyDescent="0.2">
      <c r="E313" s="366" t="s">
        <v>1605</v>
      </c>
      <c r="F313" s="379" t="s">
        <v>1890</v>
      </c>
      <c r="G313" s="380"/>
      <c r="H313" s="365"/>
      <c r="I313" s="365"/>
      <c r="J313" s="365"/>
      <c r="K313" s="365"/>
      <c r="L313" s="365"/>
      <c r="M313" s="365"/>
      <c r="N313" s="380"/>
      <c r="O313" s="365"/>
      <c r="P313" s="365"/>
      <c r="Q313" s="380"/>
    </row>
    <row r="314" spans="5:17" ht="14.1" customHeight="1" x14ac:dyDescent="0.2">
      <c r="E314" s="365" t="s">
        <v>1609</v>
      </c>
      <c r="F314" s="378" t="s">
        <v>1891</v>
      </c>
      <c r="G314" s="380"/>
      <c r="H314" s="365"/>
      <c r="I314" s="365"/>
      <c r="J314" s="365"/>
      <c r="K314" s="365"/>
      <c r="L314" s="365"/>
      <c r="M314" s="365"/>
      <c r="N314" s="380"/>
      <c r="O314" s="365"/>
      <c r="P314" s="365"/>
      <c r="Q314" s="380"/>
    </row>
    <row r="315" spans="5:17" ht="14.1" customHeight="1" x14ac:dyDescent="0.2">
      <c r="E315" s="366" t="s">
        <v>1606</v>
      </c>
      <c r="F315" s="379" t="s">
        <v>1892</v>
      </c>
      <c r="G315" s="380"/>
      <c r="H315" s="365"/>
      <c r="I315" s="365"/>
      <c r="J315" s="365"/>
      <c r="K315" s="365"/>
      <c r="L315" s="365"/>
      <c r="M315" s="365"/>
      <c r="N315" s="380"/>
      <c r="O315" s="365"/>
      <c r="P315" s="365"/>
      <c r="Q315" s="380"/>
    </row>
    <row r="316" spans="5:17" ht="14.1" customHeight="1" x14ac:dyDescent="0.2">
      <c r="E316" s="365" t="s">
        <v>1655</v>
      </c>
      <c r="F316" s="378" t="s">
        <v>1893</v>
      </c>
      <c r="G316" s="380"/>
      <c r="H316" s="365"/>
      <c r="I316" s="365"/>
      <c r="J316" s="365"/>
      <c r="K316" s="365"/>
      <c r="L316" s="365"/>
      <c r="M316" s="365"/>
      <c r="N316" s="380"/>
      <c r="O316" s="365"/>
      <c r="P316" s="365"/>
      <c r="Q316" s="380"/>
    </row>
    <row r="317" spans="5:17" ht="14.1" customHeight="1" x14ac:dyDescent="0.2">
      <c r="E317" s="366" t="s">
        <v>1607</v>
      </c>
      <c r="F317" s="379" t="s">
        <v>1894</v>
      </c>
      <c r="G317" s="380"/>
      <c r="H317" s="365"/>
      <c r="I317" s="365"/>
      <c r="J317" s="365"/>
      <c r="K317" s="365"/>
      <c r="L317" s="365"/>
      <c r="M317" s="365"/>
      <c r="N317" s="380"/>
      <c r="O317" s="365"/>
      <c r="P317" s="365"/>
      <c r="Q317" s="380"/>
    </row>
    <row r="318" spans="5:17" ht="14.1" customHeight="1" x14ac:dyDescent="0.2">
      <c r="E318" s="365" t="s">
        <v>655</v>
      </c>
      <c r="F318" s="378" t="s">
        <v>1895</v>
      </c>
      <c r="G318" s="380" t="s">
        <v>453</v>
      </c>
      <c r="H318" s="365" t="s">
        <v>656</v>
      </c>
      <c r="I318" s="365" t="s">
        <v>926</v>
      </c>
      <c r="J318" s="365" t="s">
        <v>928</v>
      </c>
      <c r="K318" s="365" t="s">
        <v>453</v>
      </c>
      <c r="L318" s="365" t="s">
        <v>864</v>
      </c>
      <c r="M318" s="365" t="s">
        <v>1016</v>
      </c>
      <c r="N318" s="380"/>
      <c r="O318" s="365" t="s">
        <v>1017</v>
      </c>
      <c r="P318" s="365" t="s">
        <v>453</v>
      </c>
      <c r="Q318" s="380">
        <v>1</v>
      </c>
    </row>
    <row r="319" spans="5:17" ht="14.1" customHeight="1" x14ac:dyDescent="0.2">
      <c r="E319" s="365" t="s">
        <v>651</v>
      </c>
      <c r="F319" s="378" t="s">
        <v>1896</v>
      </c>
      <c r="G319" s="380" t="s">
        <v>453</v>
      </c>
      <c r="H319" s="365" t="s">
        <v>652</v>
      </c>
      <c r="I319" s="365" t="s">
        <v>926</v>
      </c>
      <c r="J319" s="365" t="s">
        <v>927</v>
      </c>
      <c r="K319" s="365" t="s">
        <v>453</v>
      </c>
      <c r="L319" s="365" t="s">
        <v>864</v>
      </c>
      <c r="M319" s="365" t="s">
        <v>1016</v>
      </c>
      <c r="N319" s="380"/>
      <c r="O319" s="365" t="s">
        <v>1017</v>
      </c>
      <c r="P319" s="365" t="s">
        <v>453</v>
      </c>
      <c r="Q319" s="380">
        <v>1</v>
      </c>
    </row>
    <row r="320" spans="5:17" ht="14.1" customHeight="1" x14ac:dyDescent="0.2">
      <c r="E320" s="365" t="s">
        <v>657</v>
      </c>
      <c r="F320" s="378" t="s">
        <v>1897</v>
      </c>
      <c r="G320" s="380" t="s">
        <v>453</v>
      </c>
      <c r="H320" s="365" t="s">
        <v>656</v>
      </c>
      <c r="I320" s="365" t="s">
        <v>926</v>
      </c>
      <c r="J320" s="365" t="s">
        <v>928</v>
      </c>
      <c r="K320" s="365" t="s">
        <v>453</v>
      </c>
      <c r="L320" s="365" t="s">
        <v>865</v>
      </c>
      <c r="M320" s="365" t="s">
        <v>1016</v>
      </c>
      <c r="N320" s="380"/>
      <c r="O320" s="365" t="s">
        <v>1017</v>
      </c>
      <c r="P320" s="365" t="s">
        <v>453</v>
      </c>
      <c r="Q320" s="380">
        <v>1</v>
      </c>
    </row>
    <row r="321" spans="5:17" ht="14.1" customHeight="1" x14ac:dyDescent="0.2">
      <c r="E321" s="365" t="s">
        <v>653</v>
      </c>
      <c r="F321" s="378" t="s">
        <v>1898</v>
      </c>
      <c r="G321" s="380" t="s">
        <v>453</v>
      </c>
      <c r="H321" s="365" t="s">
        <v>652</v>
      </c>
      <c r="I321" s="365" t="s">
        <v>926</v>
      </c>
      <c r="J321" s="365" t="s">
        <v>927</v>
      </c>
      <c r="K321" s="365" t="s">
        <v>453</v>
      </c>
      <c r="L321" s="365" t="s">
        <v>865</v>
      </c>
      <c r="M321" s="365" t="s">
        <v>1016</v>
      </c>
      <c r="N321" s="380"/>
      <c r="O321" s="365" t="s">
        <v>1017</v>
      </c>
      <c r="P321" s="365" t="s">
        <v>453</v>
      </c>
      <c r="Q321" s="380">
        <v>1</v>
      </c>
    </row>
    <row r="322" spans="5:17" ht="14.1" customHeight="1" x14ac:dyDescent="0.2">
      <c r="E322" s="365" t="s">
        <v>658</v>
      </c>
      <c r="F322" s="378" t="s">
        <v>1899</v>
      </c>
      <c r="G322" s="380" t="s">
        <v>453</v>
      </c>
      <c r="H322" s="365" t="s">
        <v>656</v>
      </c>
      <c r="I322" s="365" t="s">
        <v>926</v>
      </c>
      <c r="J322" s="365" t="s">
        <v>928</v>
      </c>
      <c r="K322" s="365" t="s">
        <v>453</v>
      </c>
      <c r="L322" s="365" t="s">
        <v>866</v>
      </c>
      <c r="M322" s="365" t="s">
        <v>1016</v>
      </c>
      <c r="N322" s="380"/>
      <c r="O322" s="365" t="s">
        <v>1017</v>
      </c>
      <c r="P322" s="365" t="s">
        <v>453</v>
      </c>
      <c r="Q322" s="380">
        <v>1</v>
      </c>
    </row>
    <row r="323" spans="5:17" ht="14.1" customHeight="1" x14ac:dyDescent="0.2">
      <c r="E323" s="365" t="s">
        <v>654</v>
      </c>
      <c r="F323" s="378" t="s">
        <v>1900</v>
      </c>
      <c r="G323" s="380" t="s">
        <v>453</v>
      </c>
      <c r="H323" s="365" t="s">
        <v>652</v>
      </c>
      <c r="I323" s="365" t="s">
        <v>926</v>
      </c>
      <c r="J323" s="365" t="s">
        <v>927</v>
      </c>
      <c r="K323" s="365" t="s">
        <v>453</v>
      </c>
      <c r="L323" s="365" t="s">
        <v>866</v>
      </c>
      <c r="M323" s="365" t="s">
        <v>1016</v>
      </c>
      <c r="N323" s="380"/>
      <c r="O323" s="365" t="s">
        <v>1017</v>
      </c>
      <c r="P323" s="365" t="s">
        <v>453</v>
      </c>
      <c r="Q323" s="380">
        <v>1</v>
      </c>
    </row>
    <row r="324" spans="5:17" ht="14.1" customHeight="1" x14ac:dyDescent="0.2">
      <c r="E324" s="365" t="s">
        <v>2822</v>
      </c>
      <c r="F324" s="378" t="s">
        <v>2823</v>
      </c>
      <c r="G324" s="380"/>
      <c r="H324" s="365" t="s">
        <v>2824</v>
      </c>
      <c r="I324" s="365" t="s">
        <v>926</v>
      </c>
      <c r="J324" s="365" t="s">
        <v>2825</v>
      </c>
      <c r="K324" s="365"/>
      <c r="L324" s="365" t="s">
        <v>864</v>
      </c>
      <c r="M324" s="365" t="s">
        <v>1016</v>
      </c>
      <c r="N324" s="380"/>
      <c r="O324" s="365" t="s">
        <v>1017</v>
      </c>
      <c r="P324" s="365" t="s">
        <v>453</v>
      </c>
      <c r="Q324" s="380">
        <v>1</v>
      </c>
    </row>
    <row r="325" spans="5:17" ht="14.1" customHeight="1" x14ac:dyDescent="0.2">
      <c r="E325" s="365" t="s">
        <v>2826</v>
      </c>
      <c r="F325" s="378" t="s">
        <v>2827</v>
      </c>
      <c r="G325" s="380"/>
      <c r="H325" s="365" t="s">
        <v>2828</v>
      </c>
      <c r="I325" s="365" t="s">
        <v>926</v>
      </c>
      <c r="J325" s="365" t="s">
        <v>2829</v>
      </c>
      <c r="K325" s="365"/>
      <c r="L325" s="365" t="s">
        <v>864</v>
      </c>
      <c r="M325" s="365" t="s">
        <v>1016</v>
      </c>
      <c r="N325" s="380"/>
      <c r="O325" s="365" t="s">
        <v>1017</v>
      </c>
      <c r="P325" s="365" t="s">
        <v>453</v>
      </c>
      <c r="Q325" s="380">
        <v>1</v>
      </c>
    </row>
    <row r="326" spans="5:17" ht="14.1" customHeight="1" x14ac:dyDescent="0.2">
      <c r="E326" s="365" t="s">
        <v>2830</v>
      </c>
      <c r="F326" s="380" t="s">
        <v>2831</v>
      </c>
      <c r="G326" s="380"/>
      <c r="H326" s="365" t="s">
        <v>2824</v>
      </c>
      <c r="I326" s="365" t="s">
        <v>926</v>
      </c>
      <c r="J326" s="365" t="s">
        <v>2825</v>
      </c>
      <c r="K326" s="365"/>
      <c r="L326" s="365" t="s">
        <v>866</v>
      </c>
      <c r="M326" s="365" t="s">
        <v>1016</v>
      </c>
      <c r="N326" s="380"/>
      <c r="O326" s="365" t="s">
        <v>1017</v>
      </c>
      <c r="P326" s="365" t="s">
        <v>453</v>
      </c>
      <c r="Q326" s="380">
        <v>1</v>
      </c>
    </row>
    <row r="327" spans="5:17" ht="14.1" customHeight="1" x14ac:dyDescent="0.2">
      <c r="E327" s="365" t="s">
        <v>2832</v>
      </c>
      <c r="F327" s="380" t="s">
        <v>2833</v>
      </c>
      <c r="G327" s="380"/>
      <c r="H327" s="365" t="s">
        <v>2828</v>
      </c>
      <c r="I327" s="365" t="s">
        <v>926</v>
      </c>
      <c r="J327" s="365" t="s">
        <v>2829</v>
      </c>
      <c r="K327" s="365"/>
      <c r="L327" s="365" t="s">
        <v>866</v>
      </c>
      <c r="M327" s="365" t="s">
        <v>1016</v>
      </c>
      <c r="N327" s="380"/>
      <c r="O327" s="365" t="s">
        <v>1017</v>
      </c>
      <c r="P327" s="365" t="s">
        <v>453</v>
      </c>
      <c r="Q327" s="380">
        <v>1</v>
      </c>
    </row>
    <row r="328" spans="5:17" ht="14.1" customHeight="1" x14ac:dyDescent="0.2">
      <c r="E328" s="365" t="s">
        <v>2834</v>
      </c>
      <c r="F328" s="380" t="s">
        <v>2835</v>
      </c>
      <c r="G328" s="380"/>
      <c r="H328" s="365" t="s">
        <v>2836</v>
      </c>
      <c r="I328" s="365" t="s">
        <v>926</v>
      </c>
      <c r="J328" s="365" t="s">
        <v>2837</v>
      </c>
      <c r="K328" s="365"/>
      <c r="L328" s="365" t="s">
        <v>864</v>
      </c>
      <c r="M328" s="365" t="s">
        <v>1016</v>
      </c>
      <c r="N328" s="380"/>
      <c r="O328" s="365" t="s">
        <v>1017</v>
      </c>
      <c r="P328" s="365" t="s">
        <v>453</v>
      </c>
      <c r="Q328" s="380">
        <v>1</v>
      </c>
    </row>
    <row r="329" spans="5:17" ht="14.1" customHeight="1" x14ac:dyDescent="0.2">
      <c r="E329" s="365" t="s">
        <v>2838</v>
      </c>
      <c r="F329" s="380" t="s">
        <v>2839</v>
      </c>
      <c r="G329" s="380"/>
      <c r="H329" s="365" t="s">
        <v>2840</v>
      </c>
      <c r="I329" s="365" t="s">
        <v>926</v>
      </c>
      <c r="J329" s="365" t="s">
        <v>2841</v>
      </c>
      <c r="K329" s="365"/>
      <c r="L329" s="365" t="s">
        <v>864</v>
      </c>
      <c r="M329" s="365" t="s">
        <v>1016</v>
      </c>
      <c r="N329" s="380"/>
      <c r="O329" s="365" t="s">
        <v>1017</v>
      </c>
      <c r="P329" s="365" t="s">
        <v>453</v>
      </c>
      <c r="Q329" s="380">
        <v>1</v>
      </c>
    </row>
    <row r="330" spans="5:17" ht="14.1" customHeight="1" x14ac:dyDescent="0.2">
      <c r="E330" s="365" t="s">
        <v>2842</v>
      </c>
      <c r="F330" s="380" t="s">
        <v>2843</v>
      </c>
      <c r="G330" s="380"/>
      <c r="H330" s="365" t="s">
        <v>2836</v>
      </c>
      <c r="I330" s="365" t="s">
        <v>926</v>
      </c>
      <c r="J330" s="365" t="s">
        <v>2837</v>
      </c>
      <c r="K330" s="365"/>
      <c r="L330" s="365" t="s">
        <v>866</v>
      </c>
      <c r="M330" s="365" t="s">
        <v>1016</v>
      </c>
      <c r="N330" s="380"/>
      <c r="O330" s="365" t="s">
        <v>1017</v>
      </c>
      <c r="P330" s="365" t="s">
        <v>453</v>
      </c>
      <c r="Q330" s="380">
        <v>1</v>
      </c>
    </row>
    <row r="331" spans="5:17" ht="14.1" customHeight="1" x14ac:dyDescent="0.2">
      <c r="E331" s="365" t="s">
        <v>2844</v>
      </c>
      <c r="F331" s="380" t="s">
        <v>2845</v>
      </c>
      <c r="G331" s="380"/>
      <c r="H331" s="365" t="s">
        <v>2840</v>
      </c>
      <c r="I331" s="365" t="s">
        <v>926</v>
      </c>
      <c r="J331" s="365" t="s">
        <v>2841</v>
      </c>
      <c r="K331" s="365"/>
      <c r="L331" s="365" t="s">
        <v>866</v>
      </c>
      <c r="M331" s="365" t="s">
        <v>1016</v>
      </c>
      <c r="N331" s="380"/>
      <c r="O331" s="365" t="s">
        <v>1017</v>
      </c>
      <c r="P331" s="365" t="s">
        <v>453</v>
      </c>
      <c r="Q331" s="380">
        <v>1</v>
      </c>
    </row>
    <row r="332" spans="5:17" ht="14.1" customHeight="1" x14ac:dyDescent="0.2">
      <c r="E332" s="365" t="s">
        <v>1519</v>
      </c>
      <c r="F332" s="379" t="s">
        <v>1901</v>
      </c>
      <c r="G332" s="380"/>
      <c r="H332" s="365" t="s">
        <v>1328</v>
      </c>
      <c r="I332" s="365" t="s">
        <v>926</v>
      </c>
      <c r="J332" s="365" t="s">
        <v>1330</v>
      </c>
      <c r="K332" s="365"/>
      <c r="L332" s="365" t="s">
        <v>865</v>
      </c>
      <c r="M332" s="365" t="s">
        <v>1016</v>
      </c>
      <c r="N332" s="380"/>
      <c r="O332" s="365" t="s">
        <v>1017</v>
      </c>
      <c r="P332" s="365" t="s">
        <v>453</v>
      </c>
      <c r="Q332" s="380">
        <v>1</v>
      </c>
    </row>
    <row r="333" spans="5:17" ht="14.1" customHeight="1" x14ac:dyDescent="0.2">
      <c r="E333" s="365" t="s">
        <v>1518</v>
      </c>
      <c r="F333" s="379" t="s">
        <v>1902</v>
      </c>
      <c r="G333" s="380"/>
      <c r="H333" s="365" t="s">
        <v>1327</v>
      </c>
      <c r="I333" s="365" t="s">
        <v>926</v>
      </c>
      <c r="J333" s="365" t="s">
        <v>1329</v>
      </c>
      <c r="K333" s="365"/>
      <c r="L333" s="365" t="s">
        <v>865</v>
      </c>
      <c r="M333" s="365" t="s">
        <v>1016</v>
      </c>
      <c r="N333" s="380"/>
      <c r="O333" s="365" t="s">
        <v>1017</v>
      </c>
      <c r="P333" s="365" t="s">
        <v>453</v>
      </c>
      <c r="Q333" s="380">
        <v>1</v>
      </c>
    </row>
    <row r="334" spans="5:17" ht="14.1" customHeight="1" x14ac:dyDescent="0.2">
      <c r="E334" s="365" t="s">
        <v>2846</v>
      </c>
      <c r="F334" s="379" t="s">
        <v>2847</v>
      </c>
      <c r="G334" s="380"/>
      <c r="H334" s="365" t="s">
        <v>1328</v>
      </c>
      <c r="I334" s="365" t="s">
        <v>926</v>
      </c>
      <c r="J334" s="365" t="s">
        <v>1330</v>
      </c>
      <c r="K334" s="365"/>
      <c r="L334" s="365" t="s">
        <v>866</v>
      </c>
      <c r="M334" s="365" t="s">
        <v>1016</v>
      </c>
      <c r="N334" s="380"/>
      <c r="O334" s="365" t="s">
        <v>1017</v>
      </c>
      <c r="P334" s="365" t="s">
        <v>453</v>
      </c>
      <c r="Q334" s="380">
        <v>1</v>
      </c>
    </row>
    <row r="335" spans="5:17" ht="14.1" customHeight="1" x14ac:dyDescent="0.2">
      <c r="E335" s="365" t="s">
        <v>2848</v>
      </c>
      <c r="F335" s="379" t="s">
        <v>2849</v>
      </c>
      <c r="G335" s="380"/>
      <c r="H335" s="365" t="s">
        <v>1327</v>
      </c>
      <c r="I335" s="365" t="s">
        <v>926</v>
      </c>
      <c r="J335" s="365" t="s">
        <v>1329</v>
      </c>
      <c r="K335" s="365"/>
      <c r="L335" s="365" t="s">
        <v>866</v>
      </c>
      <c r="M335" s="365" t="s">
        <v>1016</v>
      </c>
      <c r="N335" s="380"/>
      <c r="O335" s="365" t="s">
        <v>1017</v>
      </c>
      <c r="P335" s="365" t="s">
        <v>453</v>
      </c>
      <c r="Q335" s="380">
        <v>1</v>
      </c>
    </row>
    <row r="336" spans="5:17" ht="14.1" customHeight="1" x14ac:dyDescent="0.2">
      <c r="E336" s="365" t="s">
        <v>1613</v>
      </c>
      <c r="F336" s="378" t="s">
        <v>1903</v>
      </c>
      <c r="G336" s="380"/>
      <c r="H336" s="365"/>
      <c r="I336" s="365"/>
      <c r="J336" s="365"/>
      <c r="K336" s="365"/>
      <c r="L336" s="365"/>
      <c r="M336" s="365"/>
      <c r="N336" s="380"/>
      <c r="O336" s="365"/>
      <c r="P336" s="365"/>
      <c r="Q336" s="380"/>
    </row>
    <row r="337" spans="5:17" ht="14.1" customHeight="1" x14ac:dyDescent="0.2">
      <c r="E337" s="366" t="s">
        <v>1610</v>
      </c>
      <c r="F337" s="378" t="s">
        <v>1904</v>
      </c>
      <c r="G337" s="380"/>
      <c r="H337" s="365"/>
      <c r="I337" s="365"/>
      <c r="J337" s="365"/>
      <c r="K337" s="365"/>
      <c r="L337" s="365"/>
      <c r="M337" s="365"/>
      <c r="N337" s="380"/>
      <c r="O337" s="365"/>
      <c r="P337" s="365"/>
      <c r="Q337" s="380"/>
    </row>
    <row r="338" spans="5:17" ht="14.1" customHeight="1" x14ac:dyDescent="0.2">
      <c r="E338" s="365" t="s">
        <v>1614</v>
      </c>
      <c r="F338" s="378" t="s">
        <v>1905</v>
      </c>
      <c r="G338" s="380"/>
      <c r="H338" s="365"/>
      <c r="I338" s="365"/>
      <c r="J338" s="365"/>
      <c r="K338" s="365"/>
      <c r="L338" s="365"/>
      <c r="M338" s="365"/>
      <c r="N338" s="380"/>
      <c r="O338" s="365"/>
      <c r="P338" s="365"/>
      <c r="Q338" s="380"/>
    </row>
    <row r="339" spans="5:17" ht="14.1" customHeight="1" x14ac:dyDescent="0.2">
      <c r="E339" s="366" t="s">
        <v>1611</v>
      </c>
      <c r="F339" s="379" t="s">
        <v>1906</v>
      </c>
      <c r="G339" s="380"/>
      <c r="H339" s="365"/>
      <c r="I339" s="365"/>
      <c r="J339" s="365"/>
      <c r="K339" s="365"/>
      <c r="L339" s="365"/>
      <c r="M339" s="365"/>
      <c r="N339" s="380"/>
      <c r="O339" s="365"/>
      <c r="P339" s="365"/>
      <c r="Q339" s="380"/>
    </row>
    <row r="340" spans="5:17" ht="14.1" customHeight="1" x14ac:dyDescent="0.2">
      <c r="E340" s="365" t="s">
        <v>1656</v>
      </c>
      <c r="F340" s="378" t="s">
        <v>1907</v>
      </c>
      <c r="G340" s="380"/>
      <c r="H340" s="365"/>
      <c r="I340" s="365"/>
      <c r="J340" s="365"/>
      <c r="K340" s="365"/>
      <c r="L340" s="365"/>
      <c r="M340" s="365"/>
      <c r="N340" s="380"/>
      <c r="O340" s="365"/>
      <c r="P340" s="365"/>
      <c r="Q340" s="380"/>
    </row>
    <row r="341" spans="5:17" ht="14.1" customHeight="1" x14ac:dyDescent="0.2">
      <c r="E341" s="366" t="s">
        <v>1612</v>
      </c>
      <c r="F341" s="379" t="s">
        <v>1908</v>
      </c>
      <c r="G341" s="380"/>
      <c r="H341" s="365"/>
      <c r="I341" s="365"/>
      <c r="J341" s="365"/>
      <c r="K341" s="365"/>
      <c r="L341" s="365"/>
      <c r="M341" s="365"/>
      <c r="N341" s="380"/>
      <c r="O341" s="365"/>
      <c r="P341" s="365"/>
      <c r="Q341" s="380"/>
    </row>
    <row r="342" spans="5:17" ht="14.1" customHeight="1" x14ac:dyDescent="0.2">
      <c r="E342" s="365" t="s">
        <v>671</v>
      </c>
      <c r="F342" s="378" t="s">
        <v>1909</v>
      </c>
      <c r="G342" s="380" t="s">
        <v>453</v>
      </c>
      <c r="H342" s="365" t="s">
        <v>672</v>
      </c>
      <c r="I342" s="365" t="s">
        <v>929</v>
      </c>
      <c r="J342" s="365" t="s">
        <v>933</v>
      </c>
      <c r="K342" s="365" t="s">
        <v>453</v>
      </c>
      <c r="L342" s="365" t="s">
        <v>864</v>
      </c>
      <c r="M342" s="365" t="s">
        <v>1016</v>
      </c>
      <c r="N342" s="380"/>
      <c r="O342" s="365" t="s">
        <v>1017</v>
      </c>
      <c r="P342" s="365" t="s">
        <v>453</v>
      </c>
      <c r="Q342" s="380">
        <v>1</v>
      </c>
    </row>
    <row r="343" spans="5:17" ht="14.1" customHeight="1" x14ac:dyDescent="0.2">
      <c r="E343" s="365" t="s">
        <v>659</v>
      </c>
      <c r="F343" s="378" t="s">
        <v>1910</v>
      </c>
      <c r="G343" s="380" t="s">
        <v>453</v>
      </c>
      <c r="H343" s="365" t="s">
        <v>660</v>
      </c>
      <c r="I343" s="365" t="s">
        <v>929</v>
      </c>
      <c r="J343" s="365" t="s">
        <v>930</v>
      </c>
      <c r="K343" s="365" t="s">
        <v>453</v>
      </c>
      <c r="L343" s="365" t="s">
        <v>864</v>
      </c>
      <c r="M343" s="365" t="s">
        <v>1016</v>
      </c>
      <c r="N343" s="380"/>
      <c r="O343" s="365" t="s">
        <v>1017</v>
      </c>
      <c r="P343" s="365" t="s">
        <v>453</v>
      </c>
      <c r="Q343" s="380">
        <v>1</v>
      </c>
    </row>
    <row r="344" spans="5:17" ht="14.1" customHeight="1" x14ac:dyDescent="0.2">
      <c r="E344" s="365" t="s">
        <v>673</v>
      </c>
      <c r="F344" s="378" t="s">
        <v>1911</v>
      </c>
      <c r="G344" s="380" t="s">
        <v>453</v>
      </c>
      <c r="H344" s="365" t="s">
        <v>672</v>
      </c>
      <c r="I344" s="365" t="s">
        <v>929</v>
      </c>
      <c r="J344" s="365" t="s">
        <v>933</v>
      </c>
      <c r="K344" s="365" t="s">
        <v>453</v>
      </c>
      <c r="L344" s="365" t="s">
        <v>865</v>
      </c>
      <c r="M344" s="365" t="s">
        <v>1016</v>
      </c>
      <c r="N344" s="380"/>
      <c r="O344" s="365" t="s">
        <v>1017</v>
      </c>
      <c r="P344" s="365" t="s">
        <v>453</v>
      </c>
      <c r="Q344" s="380">
        <v>1</v>
      </c>
    </row>
    <row r="345" spans="5:17" ht="14.1" customHeight="1" x14ac:dyDescent="0.2">
      <c r="E345" s="365" t="s">
        <v>661</v>
      </c>
      <c r="F345" s="380" t="s">
        <v>1912</v>
      </c>
      <c r="G345" s="380" t="s">
        <v>453</v>
      </c>
      <c r="H345" s="365" t="s">
        <v>660</v>
      </c>
      <c r="I345" s="365" t="s">
        <v>929</v>
      </c>
      <c r="J345" s="365" t="s">
        <v>930</v>
      </c>
      <c r="K345" s="365" t="s">
        <v>453</v>
      </c>
      <c r="L345" s="365" t="s">
        <v>865</v>
      </c>
      <c r="M345" s="365" t="s">
        <v>1016</v>
      </c>
      <c r="N345" s="380"/>
      <c r="O345" s="365" t="s">
        <v>1017</v>
      </c>
      <c r="P345" s="365" t="s">
        <v>453</v>
      </c>
      <c r="Q345" s="380">
        <v>1</v>
      </c>
    </row>
    <row r="346" spans="5:17" ht="14.1" customHeight="1" x14ac:dyDescent="0.2">
      <c r="E346" s="365" t="s">
        <v>674</v>
      </c>
      <c r="F346" s="378" t="s">
        <v>1913</v>
      </c>
      <c r="G346" s="380" t="s">
        <v>453</v>
      </c>
      <c r="H346" s="365" t="s">
        <v>672</v>
      </c>
      <c r="I346" s="365" t="s">
        <v>929</v>
      </c>
      <c r="J346" s="365" t="s">
        <v>933</v>
      </c>
      <c r="K346" s="365" t="s">
        <v>453</v>
      </c>
      <c r="L346" s="365" t="s">
        <v>866</v>
      </c>
      <c r="M346" s="365" t="s">
        <v>1016</v>
      </c>
      <c r="N346" s="380"/>
      <c r="O346" s="365" t="s">
        <v>1017</v>
      </c>
      <c r="P346" s="365" t="s">
        <v>453</v>
      </c>
      <c r="Q346" s="380">
        <v>1</v>
      </c>
    </row>
    <row r="347" spans="5:17" ht="14.1" customHeight="1" x14ac:dyDescent="0.2">
      <c r="E347" s="365" t="s">
        <v>662</v>
      </c>
      <c r="F347" s="380" t="s">
        <v>1914</v>
      </c>
      <c r="G347" s="380" t="s">
        <v>453</v>
      </c>
      <c r="H347" s="365" t="s">
        <v>660</v>
      </c>
      <c r="I347" s="365" t="s">
        <v>929</v>
      </c>
      <c r="J347" s="365" t="s">
        <v>930</v>
      </c>
      <c r="K347" s="365" t="s">
        <v>453</v>
      </c>
      <c r="L347" s="365" t="s">
        <v>866</v>
      </c>
      <c r="M347" s="365" t="s">
        <v>1016</v>
      </c>
      <c r="N347" s="380"/>
      <c r="O347" s="365" t="s">
        <v>1017</v>
      </c>
      <c r="P347" s="365" t="s">
        <v>453</v>
      </c>
      <c r="Q347" s="380">
        <v>1</v>
      </c>
    </row>
    <row r="348" spans="5:17" ht="14.1" customHeight="1" x14ac:dyDescent="0.2">
      <c r="E348" s="365" t="s">
        <v>675</v>
      </c>
      <c r="F348" s="378" t="s">
        <v>1915</v>
      </c>
      <c r="G348" s="380" t="s">
        <v>453</v>
      </c>
      <c r="H348" s="365" t="s">
        <v>676</v>
      </c>
      <c r="I348" s="365" t="s">
        <v>929</v>
      </c>
      <c r="J348" s="365" t="s">
        <v>934</v>
      </c>
      <c r="K348" s="365" t="s">
        <v>453</v>
      </c>
      <c r="L348" s="365" t="s">
        <v>864</v>
      </c>
      <c r="M348" s="365" t="s">
        <v>1016</v>
      </c>
      <c r="N348" s="380"/>
      <c r="O348" s="365" t="s">
        <v>1017</v>
      </c>
      <c r="P348" s="365" t="s">
        <v>453</v>
      </c>
      <c r="Q348" s="380">
        <v>1</v>
      </c>
    </row>
    <row r="349" spans="5:17" ht="14.1" customHeight="1" x14ac:dyDescent="0.2">
      <c r="E349" s="365" t="s">
        <v>663</v>
      </c>
      <c r="F349" s="378" t="s">
        <v>1916</v>
      </c>
      <c r="G349" s="380" t="s">
        <v>453</v>
      </c>
      <c r="H349" s="365" t="s">
        <v>664</v>
      </c>
      <c r="I349" s="365" t="s">
        <v>929</v>
      </c>
      <c r="J349" s="365" t="s">
        <v>931</v>
      </c>
      <c r="K349" s="365" t="s">
        <v>453</v>
      </c>
      <c r="L349" s="365" t="s">
        <v>864</v>
      </c>
      <c r="M349" s="365" t="s">
        <v>1016</v>
      </c>
      <c r="N349" s="380"/>
      <c r="O349" s="365" t="s">
        <v>1017</v>
      </c>
      <c r="P349" s="365" t="s">
        <v>453</v>
      </c>
      <c r="Q349" s="380">
        <v>1</v>
      </c>
    </row>
    <row r="350" spans="5:17" ht="14.1" customHeight="1" x14ac:dyDescent="0.2">
      <c r="E350" s="365" t="s">
        <v>677</v>
      </c>
      <c r="F350" s="378" t="s">
        <v>1917</v>
      </c>
      <c r="G350" s="380" t="s">
        <v>453</v>
      </c>
      <c r="H350" s="365" t="s">
        <v>676</v>
      </c>
      <c r="I350" s="365" t="s">
        <v>929</v>
      </c>
      <c r="J350" s="365" t="s">
        <v>934</v>
      </c>
      <c r="K350" s="365" t="s">
        <v>453</v>
      </c>
      <c r="L350" s="365" t="s">
        <v>865</v>
      </c>
      <c r="M350" s="365" t="s">
        <v>1016</v>
      </c>
      <c r="N350" s="380"/>
      <c r="O350" s="365" t="s">
        <v>1017</v>
      </c>
      <c r="P350" s="365" t="s">
        <v>453</v>
      </c>
      <c r="Q350" s="380">
        <v>1</v>
      </c>
    </row>
    <row r="351" spans="5:17" ht="14.1" customHeight="1" x14ac:dyDescent="0.2">
      <c r="E351" s="365" t="s">
        <v>665</v>
      </c>
      <c r="F351" s="380" t="s">
        <v>1918</v>
      </c>
      <c r="G351" s="380" t="s">
        <v>453</v>
      </c>
      <c r="H351" s="365" t="s">
        <v>664</v>
      </c>
      <c r="I351" s="365" t="s">
        <v>929</v>
      </c>
      <c r="J351" s="365" t="s">
        <v>931</v>
      </c>
      <c r="K351" s="365" t="s">
        <v>453</v>
      </c>
      <c r="L351" s="365" t="s">
        <v>865</v>
      </c>
      <c r="M351" s="365" t="s">
        <v>1016</v>
      </c>
      <c r="N351" s="380"/>
      <c r="O351" s="365" t="s">
        <v>1017</v>
      </c>
      <c r="P351" s="365" t="s">
        <v>453</v>
      </c>
      <c r="Q351" s="380">
        <v>1</v>
      </c>
    </row>
    <row r="352" spans="5:17" ht="14.1" customHeight="1" x14ac:dyDescent="0.2">
      <c r="E352" s="366" t="s">
        <v>678</v>
      </c>
      <c r="F352" s="378" t="s">
        <v>1919</v>
      </c>
      <c r="G352" s="380" t="s">
        <v>453</v>
      </c>
      <c r="H352" s="365" t="s">
        <v>676</v>
      </c>
      <c r="I352" s="365" t="s">
        <v>929</v>
      </c>
      <c r="J352" s="365" t="s">
        <v>934</v>
      </c>
      <c r="K352" s="365" t="s">
        <v>453</v>
      </c>
      <c r="L352" s="365" t="s">
        <v>866</v>
      </c>
      <c r="M352" s="365" t="s">
        <v>1016</v>
      </c>
      <c r="N352" s="380"/>
      <c r="O352" s="365" t="s">
        <v>1017</v>
      </c>
      <c r="P352" s="365" t="s">
        <v>453</v>
      </c>
      <c r="Q352" s="380">
        <v>1</v>
      </c>
    </row>
    <row r="353" spans="5:17" ht="14.1" customHeight="1" x14ac:dyDescent="0.2">
      <c r="E353" s="366" t="s">
        <v>666</v>
      </c>
      <c r="F353" s="380" t="s">
        <v>1920</v>
      </c>
      <c r="G353" s="380" t="s">
        <v>453</v>
      </c>
      <c r="H353" s="365" t="s">
        <v>664</v>
      </c>
      <c r="I353" s="365" t="s">
        <v>929</v>
      </c>
      <c r="J353" s="365" t="s">
        <v>931</v>
      </c>
      <c r="K353" s="365" t="s">
        <v>453</v>
      </c>
      <c r="L353" s="365" t="s">
        <v>866</v>
      </c>
      <c r="M353" s="365" t="s">
        <v>1016</v>
      </c>
      <c r="N353" s="380"/>
      <c r="O353" s="365" t="s">
        <v>1017</v>
      </c>
      <c r="P353" s="365" t="s">
        <v>453</v>
      </c>
      <c r="Q353" s="380">
        <v>1</v>
      </c>
    </row>
    <row r="354" spans="5:17" ht="14.1" customHeight="1" x14ac:dyDescent="0.2">
      <c r="E354" s="365" t="s">
        <v>679</v>
      </c>
      <c r="F354" s="378" t="s">
        <v>1921</v>
      </c>
      <c r="G354" s="380" t="s">
        <v>453</v>
      </c>
      <c r="H354" s="365" t="s">
        <v>680</v>
      </c>
      <c r="I354" s="365" t="s">
        <v>929</v>
      </c>
      <c r="J354" s="365" t="s">
        <v>935</v>
      </c>
      <c r="K354" s="365" t="s">
        <v>453</v>
      </c>
      <c r="L354" s="365" t="s">
        <v>864</v>
      </c>
      <c r="M354" s="365" t="s">
        <v>1016</v>
      </c>
      <c r="N354" s="380"/>
      <c r="O354" s="365" t="s">
        <v>1017</v>
      </c>
      <c r="P354" s="365" t="s">
        <v>453</v>
      </c>
      <c r="Q354" s="380">
        <v>1</v>
      </c>
    </row>
    <row r="355" spans="5:17" ht="14.1" customHeight="1" x14ac:dyDescent="0.2">
      <c r="E355" s="365" t="s">
        <v>667</v>
      </c>
      <c r="F355" s="378" t="s">
        <v>1922</v>
      </c>
      <c r="G355" s="380" t="s">
        <v>453</v>
      </c>
      <c r="H355" s="365" t="s">
        <v>668</v>
      </c>
      <c r="I355" s="365" t="s">
        <v>929</v>
      </c>
      <c r="J355" s="365" t="s">
        <v>932</v>
      </c>
      <c r="K355" s="365" t="s">
        <v>453</v>
      </c>
      <c r="L355" s="365" t="s">
        <v>864</v>
      </c>
      <c r="M355" s="365" t="s">
        <v>1016</v>
      </c>
      <c r="N355" s="380"/>
      <c r="O355" s="365" t="s">
        <v>1017</v>
      </c>
      <c r="P355" s="365" t="s">
        <v>453</v>
      </c>
      <c r="Q355" s="380">
        <v>1</v>
      </c>
    </row>
    <row r="356" spans="5:17" ht="14.1" customHeight="1" x14ac:dyDescent="0.2">
      <c r="E356" s="365" t="s">
        <v>681</v>
      </c>
      <c r="F356" s="378" t="s">
        <v>1923</v>
      </c>
      <c r="G356" s="380" t="s">
        <v>453</v>
      </c>
      <c r="H356" s="365" t="s">
        <v>680</v>
      </c>
      <c r="I356" s="365" t="s">
        <v>929</v>
      </c>
      <c r="J356" s="365" t="s">
        <v>935</v>
      </c>
      <c r="K356" s="365" t="s">
        <v>453</v>
      </c>
      <c r="L356" s="365" t="s">
        <v>865</v>
      </c>
      <c r="M356" s="365" t="s">
        <v>1016</v>
      </c>
      <c r="N356" s="380"/>
      <c r="O356" s="365" t="s">
        <v>1017</v>
      </c>
      <c r="P356" s="365" t="s">
        <v>453</v>
      </c>
      <c r="Q356" s="380">
        <v>1</v>
      </c>
    </row>
    <row r="357" spans="5:17" ht="14.1" customHeight="1" x14ac:dyDescent="0.2">
      <c r="E357" s="365" t="s">
        <v>669</v>
      </c>
      <c r="F357" s="380" t="s">
        <v>1924</v>
      </c>
      <c r="G357" s="380" t="s">
        <v>453</v>
      </c>
      <c r="H357" s="365" t="s">
        <v>668</v>
      </c>
      <c r="I357" s="365" t="s">
        <v>929</v>
      </c>
      <c r="J357" s="365" t="s">
        <v>932</v>
      </c>
      <c r="K357" s="365" t="s">
        <v>453</v>
      </c>
      <c r="L357" s="365" t="s">
        <v>865</v>
      </c>
      <c r="M357" s="365" t="s">
        <v>1016</v>
      </c>
      <c r="N357" s="380"/>
      <c r="O357" s="365" t="s">
        <v>1017</v>
      </c>
      <c r="P357" s="365" t="s">
        <v>453</v>
      </c>
      <c r="Q357" s="380">
        <v>1</v>
      </c>
    </row>
    <row r="358" spans="5:17" ht="14.1" customHeight="1" x14ac:dyDescent="0.2">
      <c r="E358" s="365" t="s">
        <v>682</v>
      </c>
      <c r="F358" s="378" t="s">
        <v>1925</v>
      </c>
      <c r="G358" s="380" t="s">
        <v>453</v>
      </c>
      <c r="H358" s="365" t="s">
        <v>680</v>
      </c>
      <c r="I358" s="365" t="s">
        <v>929</v>
      </c>
      <c r="J358" s="365" t="s">
        <v>935</v>
      </c>
      <c r="K358" s="365" t="s">
        <v>453</v>
      </c>
      <c r="L358" s="365" t="s">
        <v>866</v>
      </c>
      <c r="M358" s="365" t="s">
        <v>1016</v>
      </c>
      <c r="N358" s="380"/>
      <c r="O358" s="365" t="s">
        <v>1017</v>
      </c>
      <c r="P358" s="365" t="s">
        <v>453</v>
      </c>
      <c r="Q358" s="380">
        <v>1</v>
      </c>
    </row>
    <row r="359" spans="5:17" ht="14.1" customHeight="1" x14ac:dyDescent="0.2">
      <c r="E359" s="365" t="s">
        <v>670</v>
      </c>
      <c r="F359" s="380" t="s">
        <v>1926</v>
      </c>
      <c r="G359" s="380" t="s">
        <v>453</v>
      </c>
      <c r="H359" s="365" t="s">
        <v>668</v>
      </c>
      <c r="I359" s="365" t="s">
        <v>929</v>
      </c>
      <c r="J359" s="365" t="s">
        <v>932</v>
      </c>
      <c r="K359" s="365" t="s">
        <v>453</v>
      </c>
      <c r="L359" s="365" t="s">
        <v>866</v>
      </c>
      <c r="M359" s="365" t="s">
        <v>1016</v>
      </c>
      <c r="N359" s="380"/>
      <c r="O359" s="365" t="s">
        <v>1017</v>
      </c>
      <c r="P359" s="365" t="s">
        <v>453</v>
      </c>
      <c r="Q359" s="380">
        <v>1</v>
      </c>
    </row>
    <row r="360" spans="5:17" ht="14.1" customHeight="1" x14ac:dyDescent="0.2">
      <c r="E360" s="365" t="s">
        <v>2850</v>
      </c>
      <c r="F360" s="380" t="s">
        <v>2851</v>
      </c>
      <c r="G360" s="380"/>
      <c r="H360" s="365" t="s">
        <v>2852</v>
      </c>
      <c r="I360" s="365" t="s">
        <v>929</v>
      </c>
      <c r="J360" s="365" t="s">
        <v>2853</v>
      </c>
      <c r="K360" s="365"/>
      <c r="L360" s="365" t="s">
        <v>864</v>
      </c>
      <c r="M360" s="365" t="s">
        <v>1016</v>
      </c>
      <c r="N360" s="380"/>
      <c r="O360" s="365" t="s">
        <v>1017</v>
      </c>
      <c r="P360" s="365" t="s">
        <v>453</v>
      </c>
      <c r="Q360" s="380">
        <v>1</v>
      </c>
    </row>
    <row r="361" spans="5:17" ht="14.1" customHeight="1" x14ac:dyDescent="0.2">
      <c r="E361" s="365" t="s">
        <v>2854</v>
      </c>
      <c r="F361" s="380" t="s">
        <v>2855</v>
      </c>
      <c r="G361" s="380"/>
      <c r="H361" s="365" t="s">
        <v>2856</v>
      </c>
      <c r="I361" s="365" t="s">
        <v>929</v>
      </c>
      <c r="J361" s="365" t="s">
        <v>2857</v>
      </c>
      <c r="K361" s="365"/>
      <c r="L361" s="365" t="s">
        <v>864</v>
      </c>
      <c r="M361" s="365" t="s">
        <v>1016</v>
      </c>
      <c r="N361" s="380"/>
      <c r="O361" s="365" t="s">
        <v>1017</v>
      </c>
      <c r="P361" s="365" t="s">
        <v>453</v>
      </c>
      <c r="Q361" s="380">
        <v>1</v>
      </c>
    </row>
    <row r="362" spans="5:17" ht="14.1" customHeight="1" x14ac:dyDescent="0.2">
      <c r="E362" s="366" t="s">
        <v>2858</v>
      </c>
      <c r="F362" s="380" t="s">
        <v>2859</v>
      </c>
      <c r="G362" s="380"/>
      <c r="H362" s="365" t="s">
        <v>2852</v>
      </c>
      <c r="I362" s="365" t="s">
        <v>929</v>
      </c>
      <c r="J362" s="365" t="s">
        <v>2853</v>
      </c>
      <c r="K362" s="365"/>
      <c r="L362" s="365" t="s">
        <v>866</v>
      </c>
      <c r="M362" s="365" t="s">
        <v>1016</v>
      </c>
      <c r="N362" s="380"/>
      <c r="O362" s="365" t="s">
        <v>1017</v>
      </c>
      <c r="P362" s="365" t="s">
        <v>453</v>
      </c>
      <c r="Q362" s="380">
        <v>1</v>
      </c>
    </row>
    <row r="363" spans="5:17" ht="14.1" customHeight="1" x14ac:dyDescent="0.2">
      <c r="E363" s="366" t="s">
        <v>2860</v>
      </c>
      <c r="F363" s="380" t="s">
        <v>2861</v>
      </c>
      <c r="G363" s="380"/>
      <c r="H363" s="365" t="s">
        <v>2856</v>
      </c>
      <c r="I363" s="365" t="s">
        <v>929</v>
      </c>
      <c r="J363" s="365" t="s">
        <v>2857</v>
      </c>
      <c r="K363" s="365"/>
      <c r="L363" s="365" t="s">
        <v>866</v>
      </c>
      <c r="M363" s="365" t="s">
        <v>1016</v>
      </c>
      <c r="N363" s="380"/>
      <c r="O363" s="365" t="s">
        <v>1017</v>
      </c>
      <c r="P363" s="365" t="s">
        <v>453</v>
      </c>
      <c r="Q363" s="380">
        <v>1</v>
      </c>
    </row>
    <row r="364" spans="5:17" ht="14.1" customHeight="1" x14ac:dyDescent="0.2">
      <c r="E364" s="365" t="s">
        <v>2862</v>
      </c>
      <c r="F364" s="380" t="s">
        <v>2863</v>
      </c>
      <c r="G364" s="380"/>
      <c r="H364" s="365" t="s">
        <v>2864</v>
      </c>
      <c r="I364" s="365" t="s">
        <v>929</v>
      </c>
      <c r="J364" s="365" t="s">
        <v>2853</v>
      </c>
      <c r="K364" s="365"/>
      <c r="L364" s="365" t="s">
        <v>864</v>
      </c>
      <c r="M364" s="365" t="s">
        <v>1016</v>
      </c>
      <c r="N364" s="380"/>
      <c r="O364" s="365" t="s">
        <v>1017</v>
      </c>
      <c r="P364" s="365" t="s">
        <v>453</v>
      </c>
      <c r="Q364" s="380">
        <v>1</v>
      </c>
    </row>
    <row r="365" spans="5:17" ht="14.1" customHeight="1" x14ac:dyDescent="0.2">
      <c r="E365" s="365" t="s">
        <v>2865</v>
      </c>
      <c r="F365" s="380" t="s">
        <v>2866</v>
      </c>
      <c r="G365" s="380"/>
      <c r="H365" s="365" t="s">
        <v>2867</v>
      </c>
      <c r="I365" s="365" t="s">
        <v>929</v>
      </c>
      <c r="J365" s="365" t="s">
        <v>2857</v>
      </c>
      <c r="K365" s="365"/>
      <c r="L365" s="365" t="s">
        <v>864</v>
      </c>
      <c r="M365" s="365" t="s">
        <v>1016</v>
      </c>
      <c r="N365" s="380"/>
      <c r="O365" s="365" t="s">
        <v>1017</v>
      </c>
      <c r="P365" s="365" t="s">
        <v>453</v>
      </c>
      <c r="Q365" s="380">
        <v>1</v>
      </c>
    </row>
    <row r="366" spans="5:17" ht="14.1" customHeight="1" x14ac:dyDescent="0.2">
      <c r="E366" s="366" t="s">
        <v>2868</v>
      </c>
      <c r="F366" s="380" t="s">
        <v>2869</v>
      </c>
      <c r="G366" s="380"/>
      <c r="H366" s="365" t="s">
        <v>2864</v>
      </c>
      <c r="I366" s="365" t="s">
        <v>929</v>
      </c>
      <c r="J366" s="365" t="s">
        <v>2853</v>
      </c>
      <c r="K366" s="365"/>
      <c r="L366" s="365" t="s">
        <v>866</v>
      </c>
      <c r="M366" s="365" t="s">
        <v>1016</v>
      </c>
      <c r="N366" s="380"/>
      <c r="O366" s="365" t="s">
        <v>1017</v>
      </c>
      <c r="P366" s="365" t="s">
        <v>453</v>
      </c>
      <c r="Q366" s="380">
        <v>1</v>
      </c>
    </row>
    <row r="367" spans="5:17" ht="14.1" customHeight="1" x14ac:dyDescent="0.2">
      <c r="E367" s="366" t="s">
        <v>2870</v>
      </c>
      <c r="F367" s="380" t="s">
        <v>2871</v>
      </c>
      <c r="G367" s="380"/>
      <c r="H367" s="365" t="s">
        <v>2867</v>
      </c>
      <c r="I367" s="365" t="s">
        <v>929</v>
      </c>
      <c r="J367" s="365" t="s">
        <v>2857</v>
      </c>
      <c r="K367" s="365"/>
      <c r="L367" s="365" t="s">
        <v>866</v>
      </c>
      <c r="M367" s="365" t="s">
        <v>1016</v>
      </c>
      <c r="N367" s="380"/>
      <c r="O367" s="365" t="s">
        <v>1017</v>
      </c>
      <c r="P367" s="365" t="s">
        <v>453</v>
      </c>
      <c r="Q367" s="380">
        <v>1</v>
      </c>
    </row>
    <row r="368" spans="5:17" ht="14.1" customHeight="1" x14ac:dyDescent="0.2">
      <c r="E368" s="366" t="s">
        <v>2872</v>
      </c>
      <c r="F368" s="378" t="s">
        <v>1927</v>
      </c>
      <c r="G368" s="380"/>
      <c r="H368" s="365" t="s">
        <v>1332</v>
      </c>
      <c r="I368" s="365" t="s">
        <v>929</v>
      </c>
      <c r="J368" s="365" t="s">
        <v>1334</v>
      </c>
      <c r="K368" s="365"/>
      <c r="L368" s="365" t="s">
        <v>865</v>
      </c>
      <c r="M368" s="365" t="s">
        <v>1016</v>
      </c>
      <c r="N368" s="380"/>
      <c r="O368" s="365" t="s">
        <v>1017</v>
      </c>
      <c r="P368" s="365" t="s">
        <v>453</v>
      </c>
      <c r="Q368" s="380">
        <v>1</v>
      </c>
    </row>
    <row r="369" spans="5:17" ht="14.1" customHeight="1" x14ac:dyDescent="0.2">
      <c r="E369" s="366" t="s">
        <v>2873</v>
      </c>
      <c r="F369" s="378" t="s">
        <v>1928</v>
      </c>
      <c r="G369" s="380"/>
      <c r="H369" s="365" t="s">
        <v>1331</v>
      </c>
      <c r="I369" s="365" t="s">
        <v>929</v>
      </c>
      <c r="J369" s="365" t="s">
        <v>1333</v>
      </c>
      <c r="K369" s="365"/>
      <c r="L369" s="365" t="s">
        <v>865</v>
      </c>
      <c r="M369" s="365" t="s">
        <v>1016</v>
      </c>
      <c r="N369" s="380"/>
      <c r="O369" s="365" t="s">
        <v>1017</v>
      </c>
      <c r="P369" s="365" t="s">
        <v>453</v>
      </c>
      <c r="Q369" s="380">
        <v>1</v>
      </c>
    </row>
    <row r="370" spans="5:17" ht="14.1" customHeight="1" x14ac:dyDescent="0.2">
      <c r="E370" s="366" t="s">
        <v>2874</v>
      </c>
      <c r="F370" s="378" t="s">
        <v>2875</v>
      </c>
      <c r="G370" s="380"/>
      <c r="H370" s="365" t="s">
        <v>1332</v>
      </c>
      <c r="I370" s="365" t="s">
        <v>929</v>
      </c>
      <c r="J370" s="365" t="s">
        <v>1334</v>
      </c>
      <c r="K370" s="365"/>
      <c r="L370" s="365" t="s">
        <v>866</v>
      </c>
      <c r="M370" s="365" t="s">
        <v>1016</v>
      </c>
      <c r="N370" s="380"/>
      <c r="O370" s="365" t="s">
        <v>1017</v>
      </c>
      <c r="P370" s="365" t="s">
        <v>453</v>
      </c>
      <c r="Q370" s="380">
        <v>1</v>
      </c>
    </row>
    <row r="371" spans="5:17" ht="14.1" customHeight="1" x14ac:dyDescent="0.2">
      <c r="E371" s="366" t="s">
        <v>2876</v>
      </c>
      <c r="F371" s="378" t="s">
        <v>2877</v>
      </c>
      <c r="G371" s="380"/>
      <c r="H371" s="365" t="s">
        <v>1331</v>
      </c>
      <c r="I371" s="365" t="s">
        <v>929</v>
      </c>
      <c r="J371" s="365" t="s">
        <v>1333</v>
      </c>
      <c r="K371" s="365"/>
      <c r="L371" s="365" t="s">
        <v>866</v>
      </c>
      <c r="M371" s="365" t="s">
        <v>1016</v>
      </c>
      <c r="N371" s="380"/>
      <c r="O371" s="365" t="s">
        <v>1017</v>
      </c>
      <c r="P371" s="365" t="s">
        <v>453</v>
      </c>
      <c r="Q371" s="380">
        <v>1</v>
      </c>
    </row>
    <row r="372" spans="5:17" ht="14.1" customHeight="1" x14ac:dyDescent="0.2">
      <c r="E372" s="365" t="s">
        <v>1618</v>
      </c>
      <c r="F372" s="378" t="s">
        <v>1929</v>
      </c>
      <c r="G372" s="380"/>
      <c r="H372" s="365"/>
      <c r="I372" s="365"/>
      <c r="J372" s="365"/>
      <c r="K372" s="365"/>
      <c r="L372" s="365"/>
      <c r="M372" s="365"/>
      <c r="N372" s="380"/>
      <c r="O372" s="365"/>
      <c r="P372" s="365"/>
      <c r="Q372" s="380"/>
    </row>
    <row r="373" spans="5:17" ht="14.1" customHeight="1" x14ac:dyDescent="0.2">
      <c r="E373" s="366" t="s">
        <v>1615</v>
      </c>
      <c r="F373" s="379" t="s">
        <v>1930</v>
      </c>
      <c r="G373" s="380"/>
      <c r="H373" s="365"/>
      <c r="I373" s="365"/>
      <c r="J373" s="365"/>
      <c r="K373" s="365"/>
      <c r="L373" s="365"/>
      <c r="M373" s="365"/>
      <c r="N373" s="380"/>
      <c r="O373" s="365"/>
      <c r="P373" s="365"/>
      <c r="Q373" s="380"/>
    </row>
    <row r="374" spans="5:17" ht="14.1" customHeight="1" x14ac:dyDescent="0.2">
      <c r="E374" s="365" t="s">
        <v>1619</v>
      </c>
      <c r="F374" s="378" t="s">
        <v>1931</v>
      </c>
      <c r="G374" s="380"/>
      <c r="H374" s="365"/>
      <c r="I374" s="365"/>
      <c r="J374" s="365"/>
      <c r="K374" s="365"/>
      <c r="L374" s="365"/>
      <c r="M374" s="365"/>
      <c r="N374" s="380"/>
      <c r="O374" s="365"/>
      <c r="P374" s="365"/>
      <c r="Q374" s="380"/>
    </row>
    <row r="375" spans="5:17" ht="14.1" customHeight="1" x14ac:dyDescent="0.2">
      <c r="E375" s="366" t="s">
        <v>1616</v>
      </c>
      <c r="F375" s="379" t="s">
        <v>1932</v>
      </c>
      <c r="G375" s="380"/>
      <c r="H375" s="365"/>
      <c r="I375" s="365"/>
      <c r="J375" s="365"/>
      <c r="K375" s="365"/>
      <c r="L375" s="365"/>
      <c r="M375" s="365"/>
      <c r="N375" s="380"/>
      <c r="O375" s="365"/>
      <c r="P375" s="365"/>
      <c r="Q375" s="380"/>
    </row>
    <row r="376" spans="5:17" ht="14.1" customHeight="1" x14ac:dyDescent="0.2">
      <c r="E376" s="365" t="s">
        <v>1657</v>
      </c>
      <c r="F376" s="378" t="s">
        <v>1933</v>
      </c>
      <c r="G376" s="380"/>
      <c r="H376" s="365"/>
      <c r="I376" s="365"/>
      <c r="J376" s="365"/>
      <c r="K376" s="365"/>
      <c r="L376" s="365"/>
      <c r="M376" s="365"/>
      <c r="N376" s="380"/>
      <c r="O376" s="365"/>
      <c r="P376" s="365"/>
      <c r="Q376" s="380"/>
    </row>
    <row r="377" spans="5:17" ht="14.1" customHeight="1" x14ac:dyDescent="0.2">
      <c r="E377" s="366" t="s">
        <v>1617</v>
      </c>
      <c r="F377" s="379" t="s">
        <v>1934</v>
      </c>
      <c r="G377" s="380"/>
      <c r="H377" s="365"/>
      <c r="I377" s="365"/>
      <c r="J377" s="365"/>
      <c r="K377" s="365"/>
      <c r="L377" s="365"/>
      <c r="M377" s="365"/>
      <c r="N377" s="380"/>
      <c r="O377" s="365"/>
      <c r="P377" s="365"/>
      <c r="Q377" s="380"/>
    </row>
    <row r="378" spans="5:17" ht="14.1" customHeight="1" x14ac:dyDescent="0.2">
      <c r="E378" s="365" t="s">
        <v>696</v>
      </c>
      <c r="F378" s="378" t="s">
        <v>1935</v>
      </c>
      <c r="G378" s="380" t="s">
        <v>453</v>
      </c>
      <c r="H378" s="365" t="s">
        <v>695</v>
      </c>
      <c r="I378" s="365" t="s">
        <v>936</v>
      </c>
      <c r="J378" s="365" t="s">
        <v>941</v>
      </c>
      <c r="K378" s="365" t="s">
        <v>453</v>
      </c>
      <c r="L378" s="365" t="s">
        <v>865</v>
      </c>
      <c r="M378" s="365" t="s">
        <v>1016</v>
      </c>
      <c r="N378" s="380"/>
      <c r="O378" s="365" t="s">
        <v>1017</v>
      </c>
      <c r="P378" s="365" t="s">
        <v>453</v>
      </c>
      <c r="Q378" s="380">
        <v>1</v>
      </c>
    </row>
    <row r="379" spans="5:17" ht="14.1" customHeight="1" x14ac:dyDescent="0.2">
      <c r="E379" s="365" t="s">
        <v>684</v>
      </c>
      <c r="F379" s="378" t="s">
        <v>1936</v>
      </c>
      <c r="G379" s="380" t="s">
        <v>453</v>
      </c>
      <c r="H379" s="365" t="s">
        <v>683</v>
      </c>
      <c r="I379" s="365" t="s">
        <v>936</v>
      </c>
      <c r="J379" s="365" t="s">
        <v>937</v>
      </c>
      <c r="K379" s="365" t="s">
        <v>453</v>
      </c>
      <c r="L379" s="365" t="s">
        <v>865</v>
      </c>
      <c r="M379" s="365" t="s">
        <v>1016</v>
      </c>
      <c r="N379" s="380"/>
      <c r="O379" s="365" t="s">
        <v>1017</v>
      </c>
      <c r="P379" s="365" t="s">
        <v>453</v>
      </c>
      <c r="Q379" s="380">
        <v>1</v>
      </c>
    </row>
    <row r="380" spans="5:17" ht="14.1" customHeight="1" x14ac:dyDescent="0.2">
      <c r="E380" s="365" t="s">
        <v>697</v>
      </c>
      <c r="F380" s="378" t="s">
        <v>1937</v>
      </c>
      <c r="G380" s="380" t="s">
        <v>453</v>
      </c>
      <c r="H380" s="365" t="s">
        <v>695</v>
      </c>
      <c r="I380" s="365" t="s">
        <v>936</v>
      </c>
      <c r="J380" s="365" t="s">
        <v>941</v>
      </c>
      <c r="K380" s="365" t="s">
        <v>453</v>
      </c>
      <c r="L380" s="365" t="s">
        <v>866</v>
      </c>
      <c r="M380" s="365" t="s">
        <v>1016</v>
      </c>
      <c r="N380" s="380"/>
      <c r="O380" s="365" t="s">
        <v>1017</v>
      </c>
      <c r="P380" s="365" t="s">
        <v>453</v>
      </c>
      <c r="Q380" s="380">
        <v>1</v>
      </c>
    </row>
    <row r="381" spans="5:17" ht="14.1" customHeight="1" x14ac:dyDescent="0.2">
      <c r="E381" s="365" t="s">
        <v>685</v>
      </c>
      <c r="F381" s="378" t="s">
        <v>1938</v>
      </c>
      <c r="G381" s="380" t="s">
        <v>453</v>
      </c>
      <c r="H381" s="365" t="s">
        <v>683</v>
      </c>
      <c r="I381" s="365" t="s">
        <v>936</v>
      </c>
      <c r="J381" s="365" t="s">
        <v>937</v>
      </c>
      <c r="K381" s="365" t="s">
        <v>453</v>
      </c>
      <c r="L381" s="365" t="s">
        <v>866</v>
      </c>
      <c r="M381" s="365" t="s">
        <v>1016</v>
      </c>
      <c r="N381" s="380"/>
      <c r="O381" s="365" t="s">
        <v>1017</v>
      </c>
      <c r="P381" s="365" t="s">
        <v>453</v>
      </c>
      <c r="Q381" s="380">
        <v>1</v>
      </c>
    </row>
    <row r="382" spans="5:17" ht="14.1" customHeight="1" x14ac:dyDescent="0.2">
      <c r="E382" s="365" t="s">
        <v>699</v>
      </c>
      <c r="F382" s="378" t="s">
        <v>1939</v>
      </c>
      <c r="G382" s="380" t="s">
        <v>453</v>
      </c>
      <c r="H382" s="365" t="s">
        <v>698</v>
      </c>
      <c r="I382" s="365" t="s">
        <v>936</v>
      </c>
      <c r="J382" s="365" t="s">
        <v>942</v>
      </c>
      <c r="K382" s="365" t="s">
        <v>453</v>
      </c>
      <c r="L382" s="365" t="s">
        <v>865</v>
      </c>
      <c r="M382" s="365" t="s">
        <v>1016</v>
      </c>
      <c r="N382" s="380"/>
      <c r="O382" s="365" t="s">
        <v>1017</v>
      </c>
      <c r="P382" s="365" t="s">
        <v>453</v>
      </c>
      <c r="Q382" s="380">
        <v>1</v>
      </c>
    </row>
    <row r="383" spans="5:17" ht="14.1" customHeight="1" x14ac:dyDescent="0.2">
      <c r="E383" s="365" t="s">
        <v>687</v>
      </c>
      <c r="F383" s="378" t="s">
        <v>1940</v>
      </c>
      <c r="G383" s="380" t="s">
        <v>453</v>
      </c>
      <c r="H383" s="365" t="s">
        <v>686</v>
      </c>
      <c r="I383" s="365" t="s">
        <v>936</v>
      </c>
      <c r="J383" s="365" t="s">
        <v>938</v>
      </c>
      <c r="K383" s="365" t="s">
        <v>453</v>
      </c>
      <c r="L383" s="365" t="s">
        <v>865</v>
      </c>
      <c r="M383" s="365" t="s">
        <v>1016</v>
      </c>
      <c r="N383" s="380"/>
      <c r="O383" s="365" t="s">
        <v>1017</v>
      </c>
      <c r="P383" s="365" t="s">
        <v>453</v>
      </c>
      <c r="Q383" s="380">
        <v>1</v>
      </c>
    </row>
    <row r="384" spans="5:17" ht="14.1" customHeight="1" x14ac:dyDescent="0.2">
      <c r="E384" s="365" t="s">
        <v>700</v>
      </c>
      <c r="F384" s="378" t="s">
        <v>1941</v>
      </c>
      <c r="G384" s="380" t="s">
        <v>453</v>
      </c>
      <c r="H384" s="365" t="s">
        <v>698</v>
      </c>
      <c r="I384" s="365" t="s">
        <v>936</v>
      </c>
      <c r="J384" s="365" t="s">
        <v>942</v>
      </c>
      <c r="K384" s="365" t="s">
        <v>453</v>
      </c>
      <c r="L384" s="365" t="s">
        <v>866</v>
      </c>
      <c r="M384" s="365" t="s">
        <v>1016</v>
      </c>
      <c r="N384" s="380"/>
      <c r="O384" s="365" t="s">
        <v>1017</v>
      </c>
      <c r="P384" s="365" t="s">
        <v>453</v>
      </c>
      <c r="Q384" s="380">
        <v>1</v>
      </c>
    </row>
    <row r="385" spans="5:17" ht="14.1" customHeight="1" x14ac:dyDescent="0.2">
      <c r="E385" s="365" t="s">
        <v>688</v>
      </c>
      <c r="F385" s="378" t="s">
        <v>1942</v>
      </c>
      <c r="G385" s="380" t="s">
        <v>453</v>
      </c>
      <c r="H385" s="365" t="s">
        <v>686</v>
      </c>
      <c r="I385" s="365" t="s">
        <v>936</v>
      </c>
      <c r="J385" s="365" t="s">
        <v>938</v>
      </c>
      <c r="K385" s="365" t="s">
        <v>453</v>
      </c>
      <c r="L385" s="365" t="s">
        <v>866</v>
      </c>
      <c r="M385" s="365" t="s">
        <v>1016</v>
      </c>
      <c r="N385" s="380"/>
      <c r="O385" s="365" t="s">
        <v>1017</v>
      </c>
      <c r="P385" s="365" t="s">
        <v>453</v>
      </c>
      <c r="Q385" s="380">
        <v>1</v>
      </c>
    </row>
    <row r="386" spans="5:17" ht="14.1" customHeight="1" x14ac:dyDescent="0.2">
      <c r="E386" s="365" t="s">
        <v>702</v>
      </c>
      <c r="F386" s="378" t="s">
        <v>1943</v>
      </c>
      <c r="G386" s="380" t="s">
        <v>453</v>
      </c>
      <c r="H386" s="365" t="s">
        <v>701</v>
      </c>
      <c r="I386" s="365" t="s">
        <v>936</v>
      </c>
      <c r="J386" s="365" t="s">
        <v>943</v>
      </c>
      <c r="K386" s="365" t="s">
        <v>453</v>
      </c>
      <c r="L386" s="365" t="s">
        <v>865</v>
      </c>
      <c r="M386" s="365" t="s">
        <v>1016</v>
      </c>
      <c r="N386" s="380"/>
      <c r="O386" s="365" t="s">
        <v>1017</v>
      </c>
      <c r="P386" s="365" t="s">
        <v>453</v>
      </c>
      <c r="Q386" s="380">
        <v>1</v>
      </c>
    </row>
    <row r="387" spans="5:17" ht="14.1" customHeight="1" x14ac:dyDescent="0.2">
      <c r="E387" s="365" t="s">
        <v>690</v>
      </c>
      <c r="F387" s="378" t="s">
        <v>1944</v>
      </c>
      <c r="G387" s="380" t="s">
        <v>453</v>
      </c>
      <c r="H387" s="365" t="s">
        <v>689</v>
      </c>
      <c r="I387" s="365" t="s">
        <v>936</v>
      </c>
      <c r="J387" s="365" t="s">
        <v>939</v>
      </c>
      <c r="K387" s="365" t="s">
        <v>453</v>
      </c>
      <c r="L387" s="365" t="s">
        <v>865</v>
      </c>
      <c r="M387" s="365" t="s">
        <v>1016</v>
      </c>
      <c r="N387" s="380"/>
      <c r="O387" s="365" t="s">
        <v>1017</v>
      </c>
      <c r="P387" s="365" t="s">
        <v>453</v>
      </c>
      <c r="Q387" s="380">
        <v>1</v>
      </c>
    </row>
    <row r="388" spans="5:17" ht="14.1" customHeight="1" x14ac:dyDescent="0.2">
      <c r="E388" s="365" t="s">
        <v>703</v>
      </c>
      <c r="F388" s="378" t="s">
        <v>1945</v>
      </c>
      <c r="G388" s="380" t="s">
        <v>453</v>
      </c>
      <c r="H388" s="365" t="s">
        <v>701</v>
      </c>
      <c r="I388" s="365" t="s">
        <v>936</v>
      </c>
      <c r="J388" s="365" t="s">
        <v>943</v>
      </c>
      <c r="K388" s="365" t="s">
        <v>453</v>
      </c>
      <c r="L388" s="365" t="s">
        <v>866</v>
      </c>
      <c r="M388" s="365" t="s">
        <v>1016</v>
      </c>
      <c r="N388" s="380"/>
      <c r="O388" s="365" t="s">
        <v>1017</v>
      </c>
      <c r="P388" s="365" t="s">
        <v>453</v>
      </c>
      <c r="Q388" s="380">
        <v>1</v>
      </c>
    </row>
    <row r="389" spans="5:17" ht="14.1" customHeight="1" x14ac:dyDescent="0.2">
      <c r="E389" s="365" t="s">
        <v>691</v>
      </c>
      <c r="F389" s="378" t="s">
        <v>1946</v>
      </c>
      <c r="G389" s="380" t="s">
        <v>453</v>
      </c>
      <c r="H389" s="365" t="s">
        <v>689</v>
      </c>
      <c r="I389" s="365" t="s">
        <v>936</v>
      </c>
      <c r="J389" s="365" t="s">
        <v>939</v>
      </c>
      <c r="K389" s="365" t="s">
        <v>453</v>
      </c>
      <c r="L389" s="365" t="s">
        <v>866</v>
      </c>
      <c r="M389" s="365" t="s">
        <v>1016</v>
      </c>
      <c r="N389" s="380"/>
      <c r="O389" s="365" t="s">
        <v>1017</v>
      </c>
      <c r="P389" s="365" t="s">
        <v>453</v>
      </c>
      <c r="Q389" s="380">
        <v>1</v>
      </c>
    </row>
    <row r="390" spans="5:17" ht="14.1" customHeight="1" x14ac:dyDescent="0.2">
      <c r="E390" s="365" t="s">
        <v>705</v>
      </c>
      <c r="F390" s="378" t="s">
        <v>1947</v>
      </c>
      <c r="G390" s="380" t="s">
        <v>453</v>
      </c>
      <c r="H390" s="365" t="s">
        <v>704</v>
      </c>
      <c r="I390" s="365" t="s">
        <v>936</v>
      </c>
      <c r="J390" s="365" t="s">
        <v>944</v>
      </c>
      <c r="K390" s="365" t="s">
        <v>453</v>
      </c>
      <c r="L390" s="365" t="s">
        <v>865</v>
      </c>
      <c r="M390" s="365" t="s">
        <v>1016</v>
      </c>
      <c r="N390" s="380"/>
      <c r="O390" s="365" t="s">
        <v>1017</v>
      </c>
      <c r="P390" s="365" t="s">
        <v>453</v>
      </c>
      <c r="Q390" s="380">
        <v>1</v>
      </c>
    </row>
    <row r="391" spans="5:17" ht="14.1" customHeight="1" x14ac:dyDescent="0.2">
      <c r="E391" s="365" t="s">
        <v>693</v>
      </c>
      <c r="F391" s="378" t="s">
        <v>1948</v>
      </c>
      <c r="G391" s="380" t="s">
        <v>453</v>
      </c>
      <c r="H391" s="365" t="s">
        <v>692</v>
      </c>
      <c r="I391" s="365" t="s">
        <v>936</v>
      </c>
      <c r="J391" s="365" t="s">
        <v>940</v>
      </c>
      <c r="K391" s="365" t="s">
        <v>453</v>
      </c>
      <c r="L391" s="365" t="s">
        <v>865</v>
      </c>
      <c r="M391" s="365" t="s">
        <v>1016</v>
      </c>
      <c r="N391" s="380"/>
      <c r="O391" s="365" t="s">
        <v>1017</v>
      </c>
      <c r="P391" s="365" t="s">
        <v>453</v>
      </c>
      <c r="Q391" s="380">
        <v>1</v>
      </c>
    </row>
    <row r="392" spans="5:17" ht="14.1" customHeight="1" x14ac:dyDescent="0.2">
      <c r="E392" s="365" t="s">
        <v>706</v>
      </c>
      <c r="F392" s="378" t="s">
        <v>1949</v>
      </c>
      <c r="G392" s="380" t="s">
        <v>453</v>
      </c>
      <c r="H392" s="365" t="s">
        <v>704</v>
      </c>
      <c r="I392" s="365" t="s">
        <v>936</v>
      </c>
      <c r="J392" s="365" t="s">
        <v>944</v>
      </c>
      <c r="K392" s="365" t="s">
        <v>453</v>
      </c>
      <c r="L392" s="365" t="s">
        <v>866</v>
      </c>
      <c r="M392" s="365" t="s">
        <v>1016</v>
      </c>
      <c r="N392" s="380"/>
      <c r="O392" s="365" t="s">
        <v>1017</v>
      </c>
      <c r="P392" s="365" t="s">
        <v>453</v>
      </c>
      <c r="Q392" s="380">
        <v>1</v>
      </c>
    </row>
    <row r="393" spans="5:17" ht="14.1" customHeight="1" x14ac:dyDescent="0.2">
      <c r="E393" s="365" t="s">
        <v>694</v>
      </c>
      <c r="F393" s="378" t="s">
        <v>1950</v>
      </c>
      <c r="G393" s="380" t="s">
        <v>453</v>
      </c>
      <c r="H393" s="365" t="s">
        <v>692</v>
      </c>
      <c r="I393" s="365" t="s">
        <v>936</v>
      </c>
      <c r="J393" s="365" t="s">
        <v>940</v>
      </c>
      <c r="K393" s="365" t="s">
        <v>453</v>
      </c>
      <c r="L393" s="365" t="s">
        <v>866</v>
      </c>
      <c r="M393" s="365" t="s">
        <v>1016</v>
      </c>
      <c r="N393" s="380"/>
      <c r="O393" s="365" t="s">
        <v>1017</v>
      </c>
      <c r="P393" s="365" t="s">
        <v>453</v>
      </c>
      <c r="Q393" s="380">
        <v>1</v>
      </c>
    </row>
    <row r="394" spans="5:17" ht="14.1" customHeight="1" x14ac:dyDescent="0.2">
      <c r="E394" s="365" t="s">
        <v>2878</v>
      </c>
      <c r="F394" s="380" t="s">
        <v>2879</v>
      </c>
      <c r="G394" s="380" t="s">
        <v>453</v>
      </c>
      <c r="H394" s="365" t="s">
        <v>2880</v>
      </c>
      <c r="I394" s="365" t="s">
        <v>936</v>
      </c>
      <c r="J394" s="365" t="s">
        <v>2881</v>
      </c>
      <c r="K394" s="365" t="s">
        <v>453</v>
      </c>
      <c r="L394" s="365" t="s">
        <v>864</v>
      </c>
      <c r="M394" s="365" t="s">
        <v>1016</v>
      </c>
      <c r="N394" s="380"/>
      <c r="O394" s="365" t="s">
        <v>1017</v>
      </c>
      <c r="P394" s="365" t="s">
        <v>453</v>
      </c>
      <c r="Q394" s="380">
        <v>1</v>
      </c>
    </row>
    <row r="395" spans="5:17" ht="14.1" customHeight="1" x14ac:dyDescent="0.2">
      <c r="E395" s="365" t="s">
        <v>2882</v>
      </c>
      <c r="F395" s="380" t="s">
        <v>2883</v>
      </c>
      <c r="G395" s="380" t="s">
        <v>453</v>
      </c>
      <c r="H395" s="365" t="s">
        <v>2884</v>
      </c>
      <c r="I395" s="365" t="s">
        <v>936</v>
      </c>
      <c r="J395" s="365" t="s">
        <v>2885</v>
      </c>
      <c r="K395" s="365" t="s">
        <v>453</v>
      </c>
      <c r="L395" s="365" t="s">
        <v>864</v>
      </c>
      <c r="M395" s="365" t="s">
        <v>1016</v>
      </c>
      <c r="N395" s="380"/>
      <c r="O395" s="365" t="s">
        <v>1017</v>
      </c>
      <c r="P395" s="365" t="s">
        <v>453</v>
      </c>
      <c r="Q395" s="380">
        <v>1</v>
      </c>
    </row>
    <row r="396" spans="5:17" ht="14.1" customHeight="1" x14ac:dyDescent="0.2">
      <c r="E396" s="365" t="s">
        <v>2886</v>
      </c>
      <c r="F396" s="380" t="s">
        <v>2887</v>
      </c>
      <c r="G396" s="380" t="s">
        <v>453</v>
      </c>
      <c r="H396" s="365" t="s">
        <v>2888</v>
      </c>
      <c r="I396" s="365" t="s">
        <v>936</v>
      </c>
      <c r="J396" s="365" t="s">
        <v>2889</v>
      </c>
      <c r="K396" s="365" t="s">
        <v>453</v>
      </c>
      <c r="L396" s="365" t="s">
        <v>864</v>
      </c>
      <c r="M396" s="365" t="s">
        <v>1016</v>
      </c>
      <c r="N396" s="380"/>
      <c r="O396" s="365" t="s">
        <v>1017</v>
      </c>
      <c r="P396" s="365" t="s">
        <v>453</v>
      </c>
      <c r="Q396" s="380">
        <v>1</v>
      </c>
    </row>
    <row r="397" spans="5:17" ht="14.1" customHeight="1" x14ac:dyDescent="0.2">
      <c r="E397" s="365" t="s">
        <v>2890</v>
      </c>
      <c r="F397" s="380" t="s">
        <v>2891</v>
      </c>
      <c r="G397" s="380" t="s">
        <v>453</v>
      </c>
      <c r="H397" s="365" t="s">
        <v>2892</v>
      </c>
      <c r="I397" s="365" t="s">
        <v>936</v>
      </c>
      <c r="J397" s="365" t="s">
        <v>2893</v>
      </c>
      <c r="K397" s="365" t="s">
        <v>453</v>
      </c>
      <c r="L397" s="365" t="s">
        <v>864</v>
      </c>
      <c r="M397" s="365" t="s">
        <v>1016</v>
      </c>
      <c r="N397" s="380"/>
      <c r="O397" s="365" t="s">
        <v>1017</v>
      </c>
      <c r="P397" s="365" t="s">
        <v>453</v>
      </c>
      <c r="Q397" s="380">
        <v>1</v>
      </c>
    </row>
    <row r="398" spans="5:17" ht="14.1" customHeight="1" x14ac:dyDescent="0.2">
      <c r="E398" s="365" t="s">
        <v>2894</v>
      </c>
      <c r="F398" s="380" t="s">
        <v>2895</v>
      </c>
      <c r="G398" s="380" t="s">
        <v>453</v>
      </c>
      <c r="H398" s="365" t="s">
        <v>2896</v>
      </c>
      <c r="I398" s="365" t="s">
        <v>936</v>
      </c>
      <c r="J398" s="365" t="s">
        <v>2897</v>
      </c>
      <c r="K398" s="365" t="s">
        <v>453</v>
      </c>
      <c r="L398" s="365" t="s">
        <v>864</v>
      </c>
      <c r="M398" s="365" t="s">
        <v>1016</v>
      </c>
      <c r="N398" s="380"/>
      <c r="O398" s="365" t="s">
        <v>1017</v>
      </c>
      <c r="P398" s="365" t="s">
        <v>453</v>
      </c>
      <c r="Q398" s="380">
        <v>1</v>
      </c>
    </row>
    <row r="399" spans="5:17" ht="14.1" customHeight="1" x14ac:dyDescent="0.2">
      <c r="E399" s="365" t="s">
        <v>2898</v>
      </c>
      <c r="F399" s="380" t="s">
        <v>2899</v>
      </c>
      <c r="G399" s="380" t="s">
        <v>453</v>
      </c>
      <c r="H399" s="365" t="s">
        <v>2900</v>
      </c>
      <c r="I399" s="365" t="s">
        <v>936</v>
      </c>
      <c r="J399" s="365" t="s">
        <v>2901</v>
      </c>
      <c r="K399" s="365" t="s">
        <v>453</v>
      </c>
      <c r="L399" s="365" t="s">
        <v>864</v>
      </c>
      <c r="M399" s="365" t="s">
        <v>1016</v>
      </c>
      <c r="N399" s="380"/>
      <c r="O399" s="365" t="s">
        <v>1017</v>
      </c>
      <c r="P399" s="365" t="s">
        <v>453</v>
      </c>
      <c r="Q399" s="380">
        <v>1</v>
      </c>
    </row>
    <row r="400" spans="5:17" ht="14.1" customHeight="1" x14ac:dyDescent="0.2">
      <c r="E400" s="365" t="s">
        <v>2902</v>
      </c>
      <c r="F400" s="378" t="s">
        <v>1951</v>
      </c>
      <c r="G400" s="380"/>
      <c r="H400" s="365" t="s">
        <v>2903</v>
      </c>
      <c r="I400" s="365" t="s">
        <v>936</v>
      </c>
      <c r="J400" s="365" t="s">
        <v>2904</v>
      </c>
      <c r="K400" s="365"/>
      <c r="L400" s="365" t="s">
        <v>864</v>
      </c>
      <c r="M400" s="365" t="s">
        <v>1016</v>
      </c>
      <c r="N400" s="380"/>
      <c r="O400" s="365" t="s">
        <v>1017</v>
      </c>
      <c r="P400" s="365" t="s">
        <v>453</v>
      </c>
      <c r="Q400" s="380">
        <v>1</v>
      </c>
    </row>
    <row r="401" spans="5:17" ht="14.1" customHeight="1" x14ac:dyDescent="0.2">
      <c r="E401" s="365" t="s">
        <v>2905</v>
      </c>
      <c r="F401" s="378" t="s">
        <v>1952</v>
      </c>
      <c r="G401" s="380"/>
      <c r="H401" s="365" t="s">
        <v>2906</v>
      </c>
      <c r="I401" s="365" t="s">
        <v>936</v>
      </c>
      <c r="J401" s="365" t="s">
        <v>2907</v>
      </c>
      <c r="K401" s="365"/>
      <c r="L401" s="365" t="s">
        <v>864</v>
      </c>
      <c r="M401" s="365" t="s">
        <v>1016</v>
      </c>
      <c r="N401" s="380"/>
      <c r="O401" s="365" t="s">
        <v>1017</v>
      </c>
      <c r="P401" s="365" t="s">
        <v>453</v>
      </c>
      <c r="Q401" s="380">
        <v>1</v>
      </c>
    </row>
    <row r="402" spans="5:17" ht="14.1" customHeight="1" x14ac:dyDescent="0.2">
      <c r="E402" s="365" t="s">
        <v>2908</v>
      </c>
      <c r="F402" s="378" t="s">
        <v>1953</v>
      </c>
      <c r="G402" s="380"/>
      <c r="H402" s="365" t="s">
        <v>2903</v>
      </c>
      <c r="I402" s="365" t="s">
        <v>936</v>
      </c>
      <c r="J402" s="365" t="s">
        <v>2904</v>
      </c>
      <c r="K402" s="365"/>
      <c r="L402" s="365" t="s">
        <v>866</v>
      </c>
      <c r="M402" s="365" t="s">
        <v>1016</v>
      </c>
      <c r="N402" s="380"/>
      <c r="O402" s="365" t="s">
        <v>1017</v>
      </c>
      <c r="P402" s="365" t="s">
        <v>453</v>
      </c>
      <c r="Q402" s="380">
        <v>1</v>
      </c>
    </row>
    <row r="403" spans="5:17" ht="14.1" customHeight="1" x14ac:dyDescent="0.2">
      <c r="E403" s="365" t="s">
        <v>2909</v>
      </c>
      <c r="F403" s="378" t="s">
        <v>1954</v>
      </c>
      <c r="G403" s="380"/>
      <c r="H403" s="365" t="s">
        <v>2906</v>
      </c>
      <c r="I403" s="365" t="s">
        <v>936</v>
      </c>
      <c r="J403" s="365" t="s">
        <v>2907</v>
      </c>
      <c r="K403" s="365"/>
      <c r="L403" s="365" t="s">
        <v>866</v>
      </c>
      <c r="M403" s="365" t="s">
        <v>1016</v>
      </c>
      <c r="N403" s="380"/>
      <c r="O403" s="365" t="s">
        <v>1017</v>
      </c>
      <c r="P403" s="365" t="s">
        <v>453</v>
      </c>
      <c r="Q403" s="380">
        <v>1</v>
      </c>
    </row>
    <row r="404" spans="5:17" ht="14.1" customHeight="1" x14ac:dyDescent="0.2">
      <c r="E404" s="365" t="s">
        <v>2910</v>
      </c>
      <c r="F404" s="378" t="s">
        <v>2911</v>
      </c>
      <c r="G404" s="380"/>
      <c r="H404" s="365" t="s">
        <v>2912</v>
      </c>
      <c r="I404" s="365" t="s">
        <v>936</v>
      </c>
      <c r="J404" s="365" t="s">
        <v>2913</v>
      </c>
      <c r="K404" s="365"/>
      <c r="L404" s="365" t="s">
        <v>864</v>
      </c>
      <c r="M404" s="365" t="s">
        <v>1016</v>
      </c>
      <c r="N404" s="380"/>
      <c r="O404" s="365" t="s">
        <v>1017</v>
      </c>
      <c r="P404" s="365" t="s">
        <v>453</v>
      </c>
      <c r="Q404" s="380">
        <v>1</v>
      </c>
    </row>
    <row r="405" spans="5:17" ht="14.1" customHeight="1" x14ac:dyDescent="0.2">
      <c r="E405" s="365" t="s">
        <v>2914</v>
      </c>
      <c r="F405" s="378" t="s">
        <v>2915</v>
      </c>
      <c r="G405" s="380"/>
      <c r="H405" s="365" t="s">
        <v>2916</v>
      </c>
      <c r="I405" s="365" t="s">
        <v>936</v>
      </c>
      <c r="J405" s="365" t="s">
        <v>2917</v>
      </c>
      <c r="K405" s="365"/>
      <c r="L405" s="365" t="s">
        <v>864</v>
      </c>
      <c r="M405" s="365" t="s">
        <v>1016</v>
      </c>
      <c r="N405" s="380"/>
      <c r="O405" s="365" t="s">
        <v>1017</v>
      </c>
      <c r="P405" s="365" t="s">
        <v>453</v>
      </c>
      <c r="Q405" s="380">
        <v>1</v>
      </c>
    </row>
    <row r="406" spans="5:17" ht="14.1" customHeight="1" x14ac:dyDescent="0.2">
      <c r="E406" s="365" t="s">
        <v>2918</v>
      </c>
      <c r="F406" s="378" t="s">
        <v>2919</v>
      </c>
      <c r="G406" s="380"/>
      <c r="H406" s="365" t="s">
        <v>2912</v>
      </c>
      <c r="I406" s="365" t="s">
        <v>936</v>
      </c>
      <c r="J406" s="365" t="s">
        <v>2913</v>
      </c>
      <c r="K406" s="365"/>
      <c r="L406" s="365" t="s">
        <v>866</v>
      </c>
      <c r="M406" s="365" t="s">
        <v>1016</v>
      </c>
      <c r="N406" s="380"/>
      <c r="O406" s="365" t="s">
        <v>1017</v>
      </c>
      <c r="P406" s="365" t="s">
        <v>453</v>
      </c>
      <c r="Q406" s="380">
        <v>1</v>
      </c>
    </row>
    <row r="407" spans="5:17" ht="14.1" customHeight="1" x14ac:dyDescent="0.2">
      <c r="E407" s="365" t="s">
        <v>3620</v>
      </c>
      <c r="F407" s="378" t="s">
        <v>2920</v>
      </c>
      <c r="G407" s="380"/>
      <c r="H407" s="365" t="s">
        <v>2916</v>
      </c>
      <c r="I407" s="365" t="s">
        <v>936</v>
      </c>
      <c r="J407" s="365" t="s">
        <v>2917</v>
      </c>
      <c r="K407" s="365"/>
      <c r="L407" s="365" t="s">
        <v>866</v>
      </c>
      <c r="M407" s="365" t="s">
        <v>1016</v>
      </c>
      <c r="N407" s="380"/>
      <c r="O407" s="365" t="s">
        <v>1017</v>
      </c>
      <c r="P407" s="365" t="s">
        <v>453</v>
      </c>
      <c r="Q407" s="380">
        <v>1</v>
      </c>
    </row>
    <row r="408" spans="5:17" ht="14.1" customHeight="1" x14ac:dyDescent="0.2">
      <c r="E408" s="365" t="s">
        <v>1415</v>
      </c>
      <c r="F408" s="378" t="s">
        <v>1955</v>
      </c>
      <c r="G408" s="380"/>
      <c r="H408" s="365" t="s">
        <v>2921</v>
      </c>
      <c r="I408" s="365" t="s">
        <v>936</v>
      </c>
      <c r="J408" s="365" t="s">
        <v>1337</v>
      </c>
      <c r="K408" s="365"/>
      <c r="L408" s="365" t="s">
        <v>865</v>
      </c>
      <c r="M408" s="365" t="s">
        <v>1016</v>
      </c>
      <c r="N408" s="380"/>
      <c r="O408" s="365" t="s">
        <v>1017</v>
      </c>
      <c r="P408" s="365" t="s">
        <v>453</v>
      </c>
      <c r="Q408" s="380">
        <v>1</v>
      </c>
    </row>
    <row r="409" spans="5:17" ht="14.1" customHeight="1" x14ac:dyDescent="0.2">
      <c r="E409" s="365" t="s">
        <v>1416</v>
      </c>
      <c r="F409" s="378" t="s">
        <v>1956</v>
      </c>
      <c r="G409" s="380"/>
      <c r="H409" s="365" t="s">
        <v>1335</v>
      </c>
      <c r="I409" s="365" t="s">
        <v>936</v>
      </c>
      <c r="J409" s="365" t="s">
        <v>1336</v>
      </c>
      <c r="K409" s="365"/>
      <c r="L409" s="365" t="s">
        <v>865</v>
      </c>
      <c r="M409" s="365" t="s">
        <v>1016</v>
      </c>
      <c r="N409" s="380"/>
      <c r="O409" s="365" t="s">
        <v>1017</v>
      </c>
      <c r="P409" s="365" t="s">
        <v>453</v>
      </c>
      <c r="Q409" s="380">
        <v>1</v>
      </c>
    </row>
    <row r="410" spans="5:17" ht="14.1" customHeight="1" x14ac:dyDescent="0.2">
      <c r="E410" s="365" t="s">
        <v>1522</v>
      </c>
      <c r="F410" s="378" t="s">
        <v>1957</v>
      </c>
      <c r="G410" s="422"/>
      <c r="H410" s="381" t="s">
        <v>2921</v>
      </c>
      <c r="I410" s="381" t="s">
        <v>936</v>
      </c>
      <c r="J410" s="381" t="s">
        <v>1337</v>
      </c>
      <c r="K410" s="381"/>
      <c r="L410" s="365" t="s">
        <v>866</v>
      </c>
      <c r="M410" s="381" t="s">
        <v>1016</v>
      </c>
      <c r="N410" s="381"/>
      <c r="O410" s="381" t="s">
        <v>1017</v>
      </c>
      <c r="P410" s="381" t="s">
        <v>453</v>
      </c>
      <c r="Q410" s="381">
        <v>1</v>
      </c>
    </row>
    <row r="411" spans="5:17" ht="14.1" customHeight="1" x14ac:dyDescent="0.2">
      <c r="E411" s="365" t="s">
        <v>1523</v>
      </c>
      <c r="F411" s="378" t="s">
        <v>1958</v>
      </c>
      <c r="G411" s="380"/>
      <c r="H411" s="365" t="s">
        <v>1335</v>
      </c>
      <c r="I411" s="365" t="s">
        <v>936</v>
      </c>
      <c r="J411" s="365" t="s">
        <v>1336</v>
      </c>
      <c r="K411" s="365"/>
      <c r="L411" s="365" t="s">
        <v>866</v>
      </c>
      <c r="M411" s="365" t="s">
        <v>1016</v>
      </c>
      <c r="N411" s="380"/>
      <c r="O411" s="365" t="s">
        <v>1017</v>
      </c>
      <c r="P411" s="365" t="s">
        <v>453</v>
      </c>
      <c r="Q411" s="380">
        <v>1</v>
      </c>
    </row>
    <row r="412" spans="5:17" ht="14.1" customHeight="1" x14ac:dyDescent="0.2">
      <c r="E412" s="365" t="s">
        <v>1623</v>
      </c>
      <c r="F412" s="378" t="s">
        <v>2922</v>
      </c>
      <c r="G412" s="380"/>
      <c r="H412" s="365"/>
      <c r="I412" s="365"/>
      <c r="J412" s="365"/>
      <c r="K412" s="365"/>
      <c r="L412" s="365"/>
      <c r="M412" s="365"/>
      <c r="N412" s="380"/>
      <c r="O412" s="365"/>
      <c r="P412" s="365"/>
      <c r="Q412" s="380"/>
    </row>
    <row r="413" spans="5:17" ht="14.1" customHeight="1" x14ac:dyDescent="0.2">
      <c r="E413" s="366" t="s">
        <v>1620</v>
      </c>
      <c r="F413" s="379" t="s">
        <v>2923</v>
      </c>
      <c r="G413" s="380"/>
      <c r="H413" s="365"/>
      <c r="I413" s="365"/>
      <c r="J413" s="365"/>
      <c r="K413" s="365"/>
      <c r="L413" s="365"/>
      <c r="M413" s="365"/>
      <c r="N413" s="380"/>
      <c r="O413" s="365"/>
      <c r="P413" s="365"/>
      <c r="Q413" s="380"/>
    </row>
    <row r="414" spans="5:17" ht="14.1" customHeight="1" x14ac:dyDescent="0.2">
      <c r="E414" s="365" t="s">
        <v>1624</v>
      </c>
      <c r="F414" s="378" t="s">
        <v>1959</v>
      </c>
      <c r="G414" s="380"/>
      <c r="H414" s="365"/>
      <c r="I414" s="365"/>
      <c r="J414" s="365"/>
      <c r="K414" s="365"/>
      <c r="L414" s="365"/>
      <c r="M414" s="365"/>
      <c r="N414" s="380"/>
      <c r="O414" s="365"/>
      <c r="P414" s="365"/>
      <c r="Q414" s="380"/>
    </row>
    <row r="415" spans="5:17" ht="14.1" customHeight="1" x14ac:dyDescent="0.2">
      <c r="E415" s="366" t="s">
        <v>1621</v>
      </c>
      <c r="F415" s="379" t="s">
        <v>1960</v>
      </c>
      <c r="G415" s="380"/>
      <c r="H415" s="365"/>
      <c r="I415" s="365"/>
      <c r="J415" s="365"/>
      <c r="K415" s="365"/>
      <c r="L415" s="365"/>
      <c r="M415" s="365"/>
      <c r="N415" s="380"/>
      <c r="O415" s="365"/>
      <c r="P415" s="365"/>
      <c r="Q415" s="380"/>
    </row>
    <row r="416" spans="5:17" ht="14.1" customHeight="1" x14ac:dyDescent="0.2">
      <c r="E416" s="366" t="s">
        <v>2308</v>
      </c>
      <c r="F416" s="378" t="s">
        <v>2924</v>
      </c>
      <c r="G416" s="380"/>
      <c r="H416" s="365"/>
      <c r="I416" s="365"/>
      <c r="J416" s="365"/>
      <c r="K416" s="365"/>
      <c r="L416" s="365"/>
      <c r="M416" s="365"/>
      <c r="N416" s="380"/>
      <c r="O416" s="365"/>
      <c r="P416" s="365"/>
      <c r="Q416" s="380"/>
    </row>
    <row r="417" spans="5:17" ht="14.1" customHeight="1" x14ac:dyDescent="0.2">
      <c r="E417" s="366" t="s">
        <v>1622</v>
      </c>
      <c r="F417" s="379" t="s">
        <v>2925</v>
      </c>
      <c r="G417" s="380"/>
      <c r="H417" s="365"/>
      <c r="I417" s="365"/>
      <c r="J417" s="365"/>
      <c r="K417" s="365"/>
      <c r="L417" s="365"/>
      <c r="M417" s="365"/>
      <c r="N417" s="380"/>
      <c r="O417" s="365"/>
      <c r="P417" s="365"/>
      <c r="Q417" s="380"/>
    </row>
    <row r="418" spans="5:17" ht="14.1" customHeight="1" x14ac:dyDescent="0.2">
      <c r="E418" s="365" t="s">
        <v>714</v>
      </c>
      <c r="F418" s="378" t="s">
        <v>2926</v>
      </c>
      <c r="G418" s="380" t="s">
        <v>453</v>
      </c>
      <c r="H418" s="365" t="s">
        <v>1059</v>
      </c>
      <c r="I418" s="365" t="s">
        <v>945</v>
      </c>
      <c r="J418" s="365" t="s">
        <v>948</v>
      </c>
      <c r="K418" s="365" t="s">
        <v>453</v>
      </c>
      <c r="L418" s="365" t="s">
        <v>864</v>
      </c>
      <c r="M418" s="365" t="s">
        <v>1016</v>
      </c>
      <c r="N418" s="380"/>
      <c r="O418" s="365" t="s">
        <v>1017</v>
      </c>
      <c r="P418" s="365" t="s">
        <v>453</v>
      </c>
      <c r="Q418" s="380">
        <v>1</v>
      </c>
    </row>
    <row r="419" spans="5:17" ht="14.1" customHeight="1" x14ac:dyDescent="0.2">
      <c r="E419" s="365" t="s">
        <v>707</v>
      </c>
      <c r="F419" s="378" t="s">
        <v>2927</v>
      </c>
      <c r="G419" s="380" t="s">
        <v>453</v>
      </c>
      <c r="H419" s="365" t="s">
        <v>708</v>
      </c>
      <c r="I419" s="365" t="s">
        <v>945</v>
      </c>
      <c r="J419" s="365" t="s">
        <v>946</v>
      </c>
      <c r="K419" s="365" t="s">
        <v>453</v>
      </c>
      <c r="L419" s="365" t="s">
        <v>864</v>
      </c>
      <c r="M419" s="365" t="s">
        <v>1016</v>
      </c>
      <c r="N419" s="380"/>
      <c r="O419" s="365" t="s">
        <v>1017</v>
      </c>
      <c r="P419" s="365" t="s">
        <v>453</v>
      </c>
      <c r="Q419" s="380">
        <v>1</v>
      </c>
    </row>
    <row r="420" spans="5:17" ht="14.1" customHeight="1" x14ac:dyDescent="0.2">
      <c r="E420" s="365" t="s">
        <v>715</v>
      </c>
      <c r="F420" s="378" t="s">
        <v>2928</v>
      </c>
      <c r="G420" s="380" t="s">
        <v>453</v>
      </c>
      <c r="H420" s="365" t="s">
        <v>1059</v>
      </c>
      <c r="I420" s="365" t="s">
        <v>945</v>
      </c>
      <c r="J420" s="365" t="s">
        <v>948</v>
      </c>
      <c r="K420" s="365" t="s">
        <v>453</v>
      </c>
      <c r="L420" s="365" t="s">
        <v>865</v>
      </c>
      <c r="M420" s="365" t="s">
        <v>1016</v>
      </c>
      <c r="N420" s="380"/>
      <c r="O420" s="365" t="s">
        <v>1017</v>
      </c>
      <c r="P420" s="365" t="s">
        <v>453</v>
      </c>
      <c r="Q420" s="380">
        <v>1</v>
      </c>
    </row>
    <row r="421" spans="5:17" ht="14.1" customHeight="1" x14ac:dyDescent="0.2">
      <c r="E421" s="365" t="s">
        <v>709</v>
      </c>
      <c r="F421" s="378" t="s">
        <v>2929</v>
      </c>
      <c r="G421" s="380" t="s">
        <v>453</v>
      </c>
      <c r="H421" s="365" t="s">
        <v>708</v>
      </c>
      <c r="I421" s="365" t="s">
        <v>945</v>
      </c>
      <c r="J421" s="365" t="s">
        <v>946</v>
      </c>
      <c r="K421" s="365" t="s">
        <v>453</v>
      </c>
      <c r="L421" s="365" t="s">
        <v>865</v>
      </c>
      <c r="M421" s="365" t="s">
        <v>1016</v>
      </c>
      <c r="N421" s="380"/>
      <c r="O421" s="365" t="s">
        <v>1017</v>
      </c>
      <c r="P421" s="365" t="s">
        <v>453</v>
      </c>
      <c r="Q421" s="380">
        <v>1</v>
      </c>
    </row>
    <row r="422" spans="5:17" ht="14.1" customHeight="1" x14ac:dyDescent="0.2">
      <c r="E422" s="365" t="s">
        <v>716</v>
      </c>
      <c r="F422" s="378" t="s">
        <v>2930</v>
      </c>
      <c r="G422" s="380" t="s">
        <v>453</v>
      </c>
      <c r="H422" s="365" t="s">
        <v>1059</v>
      </c>
      <c r="I422" s="365" t="s">
        <v>945</v>
      </c>
      <c r="J422" s="365" t="s">
        <v>948</v>
      </c>
      <c r="K422" s="365" t="s">
        <v>453</v>
      </c>
      <c r="L422" s="365" t="s">
        <v>866</v>
      </c>
      <c r="M422" s="365" t="s">
        <v>1016</v>
      </c>
      <c r="N422" s="380"/>
      <c r="O422" s="365" t="s">
        <v>1017</v>
      </c>
      <c r="P422" s="365" t="s">
        <v>453</v>
      </c>
      <c r="Q422" s="380">
        <v>1</v>
      </c>
    </row>
    <row r="423" spans="5:17" ht="14.1" customHeight="1" x14ac:dyDescent="0.2">
      <c r="E423" s="365" t="s">
        <v>710</v>
      </c>
      <c r="F423" s="378" t="s">
        <v>2931</v>
      </c>
      <c r="G423" s="380" t="s">
        <v>453</v>
      </c>
      <c r="H423" s="365" t="s">
        <v>708</v>
      </c>
      <c r="I423" s="365" t="s">
        <v>945</v>
      </c>
      <c r="J423" s="365" t="s">
        <v>946</v>
      </c>
      <c r="K423" s="365" t="s">
        <v>453</v>
      </c>
      <c r="L423" s="365" t="s">
        <v>866</v>
      </c>
      <c r="M423" s="365" t="s">
        <v>1016</v>
      </c>
      <c r="N423" s="380"/>
      <c r="O423" s="365" t="s">
        <v>1017</v>
      </c>
      <c r="P423" s="365" t="s">
        <v>453</v>
      </c>
      <c r="Q423" s="380">
        <v>1</v>
      </c>
    </row>
    <row r="424" spans="5:17" ht="14.1" customHeight="1" x14ac:dyDescent="0.2">
      <c r="E424" s="365" t="s">
        <v>2932</v>
      </c>
      <c r="F424" s="378" t="s">
        <v>1961</v>
      </c>
      <c r="G424" s="380"/>
      <c r="H424" s="365" t="s">
        <v>2933</v>
      </c>
      <c r="I424" s="365" t="s">
        <v>945</v>
      </c>
      <c r="J424" s="365" t="s">
        <v>2934</v>
      </c>
      <c r="K424" s="365"/>
      <c r="L424" s="365" t="s">
        <v>864</v>
      </c>
      <c r="M424" s="365" t="s">
        <v>1016</v>
      </c>
      <c r="N424" s="380"/>
      <c r="O424" s="365" t="s">
        <v>1017</v>
      </c>
      <c r="P424" s="365" t="s">
        <v>453</v>
      </c>
      <c r="Q424" s="380">
        <v>1</v>
      </c>
    </row>
    <row r="425" spans="5:17" ht="14.1" customHeight="1" x14ac:dyDescent="0.2">
      <c r="E425" s="365" t="s">
        <v>2935</v>
      </c>
      <c r="F425" s="378" t="s">
        <v>1962</v>
      </c>
      <c r="G425" s="380"/>
      <c r="H425" s="365" t="s">
        <v>2936</v>
      </c>
      <c r="I425" s="365" t="s">
        <v>945</v>
      </c>
      <c r="J425" s="365" t="s">
        <v>2937</v>
      </c>
      <c r="K425" s="365"/>
      <c r="L425" s="365" t="s">
        <v>864</v>
      </c>
      <c r="M425" s="365" t="s">
        <v>1016</v>
      </c>
      <c r="N425" s="380"/>
      <c r="O425" s="365" t="s">
        <v>1017</v>
      </c>
      <c r="P425" s="365" t="s">
        <v>453</v>
      </c>
      <c r="Q425" s="380">
        <v>1</v>
      </c>
    </row>
    <row r="426" spans="5:17" ht="14.1" customHeight="1" x14ac:dyDescent="0.2">
      <c r="E426" s="365" t="s">
        <v>2938</v>
      </c>
      <c r="F426" s="380" t="s">
        <v>1963</v>
      </c>
      <c r="G426" s="380"/>
      <c r="H426" s="365" t="s">
        <v>2933</v>
      </c>
      <c r="I426" s="365" t="s">
        <v>945</v>
      </c>
      <c r="J426" s="365" t="s">
        <v>2934</v>
      </c>
      <c r="K426" s="365"/>
      <c r="L426" s="365" t="s">
        <v>866</v>
      </c>
      <c r="M426" s="365" t="s">
        <v>1016</v>
      </c>
      <c r="N426" s="380"/>
      <c r="O426" s="365" t="s">
        <v>1017</v>
      </c>
      <c r="P426" s="365" t="s">
        <v>453</v>
      </c>
      <c r="Q426" s="380">
        <v>1</v>
      </c>
    </row>
    <row r="427" spans="5:17" ht="14.1" customHeight="1" x14ac:dyDescent="0.2">
      <c r="E427" s="365" t="s">
        <v>2939</v>
      </c>
      <c r="F427" s="380" t="s">
        <v>1964</v>
      </c>
      <c r="G427" s="380"/>
      <c r="H427" s="365" t="s">
        <v>2936</v>
      </c>
      <c r="I427" s="365" t="s">
        <v>945</v>
      </c>
      <c r="J427" s="365" t="s">
        <v>2937</v>
      </c>
      <c r="K427" s="365"/>
      <c r="L427" s="365" t="s">
        <v>866</v>
      </c>
      <c r="M427" s="365" t="s">
        <v>1016</v>
      </c>
      <c r="N427" s="380"/>
      <c r="O427" s="365" t="s">
        <v>1017</v>
      </c>
      <c r="P427" s="365" t="s">
        <v>453</v>
      </c>
      <c r="Q427" s="380">
        <v>1</v>
      </c>
    </row>
    <row r="428" spans="5:17" ht="14.1" customHeight="1" x14ac:dyDescent="0.2">
      <c r="E428" s="365" t="s">
        <v>2940</v>
      </c>
      <c r="F428" s="380" t="s">
        <v>2941</v>
      </c>
      <c r="G428" s="380"/>
      <c r="H428" s="365" t="s">
        <v>2942</v>
      </c>
      <c r="I428" s="365" t="s">
        <v>945</v>
      </c>
      <c r="J428" s="365" t="s">
        <v>2943</v>
      </c>
      <c r="K428" s="365"/>
      <c r="L428" s="365" t="s">
        <v>864</v>
      </c>
      <c r="M428" s="365" t="s">
        <v>1016</v>
      </c>
      <c r="N428" s="380"/>
      <c r="O428" s="365" t="s">
        <v>1017</v>
      </c>
      <c r="P428" s="365" t="s">
        <v>453</v>
      </c>
      <c r="Q428" s="380">
        <v>1</v>
      </c>
    </row>
    <row r="429" spans="5:17" ht="14.1" customHeight="1" x14ac:dyDescent="0.2">
      <c r="E429" s="365" t="s">
        <v>2944</v>
      </c>
      <c r="F429" s="380" t="s">
        <v>2945</v>
      </c>
      <c r="G429" s="380"/>
      <c r="H429" s="365" t="s">
        <v>2946</v>
      </c>
      <c r="I429" s="365" t="s">
        <v>945</v>
      </c>
      <c r="J429" s="365" t="s">
        <v>2947</v>
      </c>
      <c r="K429" s="365"/>
      <c r="L429" s="365" t="s">
        <v>864</v>
      </c>
      <c r="M429" s="365" t="s">
        <v>1016</v>
      </c>
      <c r="N429" s="380"/>
      <c r="O429" s="365" t="s">
        <v>1017</v>
      </c>
      <c r="P429" s="365" t="s">
        <v>453</v>
      </c>
      <c r="Q429" s="380">
        <v>1</v>
      </c>
    </row>
    <row r="430" spans="5:17" ht="14.1" customHeight="1" x14ac:dyDescent="0.2">
      <c r="E430" s="365" t="s">
        <v>2948</v>
      </c>
      <c r="F430" s="380" t="s">
        <v>2949</v>
      </c>
      <c r="G430" s="380"/>
      <c r="H430" s="365" t="s">
        <v>2942</v>
      </c>
      <c r="I430" s="365" t="s">
        <v>945</v>
      </c>
      <c r="J430" s="365" t="s">
        <v>2943</v>
      </c>
      <c r="K430" s="365"/>
      <c r="L430" s="365" t="s">
        <v>866</v>
      </c>
      <c r="M430" s="365" t="s">
        <v>1016</v>
      </c>
      <c r="N430" s="380"/>
      <c r="O430" s="365" t="s">
        <v>1017</v>
      </c>
      <c r="P430" s="365" t="s">
        <v>453</v>
      </c>
      <c r="Q430" s="380">
        <v>1</v>
      </c>
    </row>
    <row r="431" spans="5:17" ht="14.1" customHeight="1" x14ac:dyDescent="0.2">
      <c r="E431" s="365" t="s">
        <v>2950</v>
      </c>
      <c r="F431" s="380" t="s">
        <v>2951</v>
      </c>
      <c r="G431" s="380"/>
      <c r="H431" s="365" t="s">
        <v>2946</v>
      </c>
      <c r="I431" s="365" t="s">
        <v>945</v>
      </c>
      <c r="J431" s="365" t="s">
        <v>2947</v>
      </c>
      <c r="K431" s="365"/>
      <c r="L431" s="365" t="s">
        <v>866</v>
      </c>
      <c r="M431" s="365" t="s">
        <v>1016</v>
      </c>
      <c r="N431" s="380"/>
      <c r="O431" s="365" t="s">
        <v>1017</v>
      </c>
      <c r="P431" s="365" t="s">
        <v>453</v>
      </c>
      <c r="Q431" s="380">
        <v>1</v>
      </c>
    </row>
    <row r="432" spans="5:17" ht="14.1" customHeight="1" x14ac:dyDescent="0.2">
      <c r="E432" s="365" t="s">
        <v>1525</v>
      </c>
      <c r="F432" s="378" t="s">
        <v>2952</v>
      </c>
      <c r="G432" s="380"/>
      <c r="H432" s="365" t="s">
        <v>1527</v>
      </c>
      <c r="I432" s="365" t="s">
        <v>945</v>
      </c>
      <c r="J432" s="365" t="s">
        <v>1345</v>
      </c>
      <c r="K432" s="365"/>
      <c r="L432" s="365" t="s">
        <v>865</v>
      </c>
      <c r="M432" s="365" t="s">
        <v>1016</v>
      </c>
      <c r="N432" s="380"/>
      <c r="O432" s="365" t="s">
        <v>1017</v>
      </c>
      <c r="P432" s="365" t="s">
        <v>453</v>
      </c>
      <c r="Q432" s="380">
        <v>1</v>
      </c>
    </row>
    <row r="433" spans="5:17" ht="14.1" customHeight="1" x14ac:dyDescent="0.2">
      <c r="E433" s="365" t="s">
        <v>1526</v>
      </c>
      <c r="F433" s="378" t="s">
        <v>2953</v>
      </c>
      <c r="G433" s="380"/>
      <c r="H433" s="365" t="s">
        <v>1524</v>
      </c>
      <c r="I433" s="365" t="s">
        <v>945</v>
      </c>
      <c r="J433" s="365" t="s">
        <v>1342</v>
      </c>
      <c r="K433" s="365"/>
      <c r="L433" s="365" t="s">
        <v>865</v>
      </c>
      <c r="M433" s="365" t="s">
        <v>1016</v>
      </c>
      <c r="N433" s="380"/>
      <c r="O433" s="365" t="s">
        <v>1017</v>
      </c>
      <c r="P433" s="365" t="s">
        <v>453</v>
      </c>
      <c r="Q433" s="380">
        <v>1</v>
      </c>
    </row>
    <row r="434" spans="5:17" ht="14.1" customHeight="1" x14ac:dyDescent="0.2">
      <c r="E434" s="365" t="s">
        <v>2954</v>
      </c>
      <c r="F434" s="378" t="s">
        <v>2955</v>
      </c>
      <c r="G434" s="380"/>
      <c r="H434" s="365" t="s">
        <v>1527</v>
      </c>
      <c r="I434" s="365" t="s">
        <v>945</v>
      </c>
      <c r="J434" s="365" t="s">
        <v>1345</v>
      </c>
      <c r="K434" s="365"/>
      <c r="L434" s="365" t="s">
        <v>866</v>
      </c>
      <c r="M434" s="365" t="s">
        <v>1016</v>
      </c>
      <c r="N434" s="380"/>
      <c r="O434" s="365" t="s">
        <v>1017</v>
      </c>
      <c r="P434" s="365" t="s">
        <v>453</v>
      </c>
      <c r="Q434" s="380">
        <v>1</v>
      </c>
    </row>
    <row r="435" spans="5:17" ht="14.1" customHeight="1" x14ac:dyDescent="0.2">
      <c r="E435" s="365" t="s">
        <v>2956</v>
      </c>
      <c r="F435" s="378" t="s">
        <v>2957</v>
      </c>
      <c r="G435" s="380"/>
      <c r="H435" s="365" t="s">
        <v>1524</v>
      </c>
      <c r="I435" s="365" t="s">
        <v>945</v>
      </c>
      <c r="J435" s="365" t="s">
        <v>1342</v>
      </c>
      <c r="K435" s="365"/>
      <c r="L435" s="365" t="s">
        <v>866</v>
      </c>
      <c r="M435" s="365" t="s">
        <v>1016</v>
      </c>
      <c r="N435" s="380"/>
      <c r="O435" s="365" t="s">
        <v>1017</v>
      </c>
      <c r="P435" s="365" t="s">
        <v>453</v>
      </c>
      <c r="Q435" s="380">
        <v>1</v>
      </c>
    </row>
    <row r="436" spans="5:17" ht="14.1" customHeight="1" x14ac:dyDescent="0.2">
      <c r="E436" s="365" t="s">
        <v>717</v>
      </c>
      <c r="F436" s="378" t="s">
        <v>2958</v>
      </c>
      <c r="G436" s="380" t="s">
        <v>453</v>
      </c>
      <c r="H436" s="365" t="s">
        <v>718</v>
      </c>
      <c r="I436" s="365" t="s">
        <v>945</v>
      </c>
      <c r="J436" s="365" t="s">
        <v>949</v>
      </c>
      <c r="K436" s="365" t="s">
        <v>453</v>
      </c>
      <c r="L436" s="365" t="s">
        <v>864</v>
      </c>
      <c r="M436" s="365" t="s">
        <v>1016</v>
      </c>
      <c r="N436" s="380"/>
      <c r="O436" s="365" t="s">
        <v>1017</v>
      </c>
      <c r="P436" s="365" t="s">
        <v>453</v>
      </c>
      <c r="Q436" s="380">
        <v>1</v>
      </c>
    </row>
    <row r="437" spans="5:17" ht="14.1" customHeight="1" x14ac:dyDescent="0.2">
      <c r="E437" s="365" t="s">
        <v>711</v>
      </c>
      <c r="F437" s="378" t="s">
        <v>2959</v>
      </c>
      <c r="G437" s="380" t="s">
        <v>453</v>
      </c>
      <c r="H437" s="365" t="s">
        <v>712</v>
      </c>
      <c r="I437" s="365" t="s">
        <v>945</v>
      </c>
      <c r="J437" s="365" t="s">
        <v>947</v>
      </c>
      <c r="K437" s="365" t="s">
        <v>453</v>
      </c>
      <c r="L437" s="365" t="s">
        <v>864</v>
      </c>
      <c r="M437" s="365" t="s">
        <v>1016</v>
      </c>
      <c r="N437" s="380"/>
      <c r="O437" s="365" t="s">
        <v>1017</v>
      </c>
      <c r="P437" s="365" t="s">
        <v>453</v>
      </c>
      <c r="Q437" s="380">
        <v>1</v>
      </c>
    </row>
    <row r="438" spans="5:17" ht="14.1" customHeight="1" x14ac:dyDescent="0.2">
      <c r="E438" s="365" t="s">
        <v>719</v>
      </c>
      <c r="F438" s="378" t="s">
        <v>2960</v>
      </c>
      <c r="G438" s="380" t="s">
        <v>453</v>
      </c>
      <c r="H438" s="365" t="s">
        <v>718</v>
      </c>
      <c r="I438" s="365" t="s">
        <v>945</v>
      </c>
      <c r="J438" s="365" t="s">
        <v>949</v>
      </c>
      <c r="K438" s="365" t="s">
        <v>453</v>
      </c>
      <c r="L438" s="365" t="s">
        <v>865</v>
      </c>
      <c r="M438" s="365" t="s">
        <v>1016</v>
      </c>
      <c r="N438" s="380"/>
      <c r="O438" s="365" t="s">
        <v>1017</v>
      </c>
      <c r="P438" s="365" t="s">
        <v>453</v>
      </c>
      <c r="Q438" s="380">
        <v>1</v>
      </c>
    </row>
    <row r="439" spans="5:17" ht="14.1" customHeight="1" x14ac:dyDescent="0.2">
      <c r="E439" s="365" t="s">
        <v>713</v>
      </c>
      <c r="F439" s="378" t="s">
        <v>2961</v>
      </c>
      <c r="G439" s="380" t="s">
        <v>453</v>
      </c>
      <c r="H439" s="365" t="s">
        <v>712</v>
      </c>
      <c r="I439" s="365" t="s">
        <v>945</v>
      </c>
      <c r="J439" s="365" t="s">
        <v>947</v>
      </c>
      <c r="K439" s="365" t="s">
        <v>453</v>
      </c>
      <c r="L439" s="365" t="s">
        <v>865</v>
      </c>
      <c r="M439" s="365" t="s">
        <v>1016</v>
      </c>
      <c r="N439" s="380"/>
      <c r="O439" s="365" t="s">
        <v>1017</v>
      </c>
      <c r="P439" s="365" t="s">
        <v>453</v>
      </c>
      <c r="Q439" s="380">
        <v>1</v>
      </c>
    </row>
    <row r="440" spans="5:17" ht="14.1" customHeight="1" x14ac:dyDescent="0.2">
      <c r="E440" s="365" t="s">
        <v>1053</v>
      </c>
      <c r="F440" s="378" t="s">
        <v>2962</v>
      </c>
      <c r="G440" s="380" t="s">
        <v>453</v>
      </c>
      <c r="H440" s="365" t="s">
        <v>718</v>
      </c>
      <c r="I440" s="365" t="s">
        <v>945</v>
      </c>
      <c r="J440" s="365" t="s">
        <v>949</v>
      </c>
      <c r="K440" s="365" t="s">
        <v>453</v>
      </c>
      <c r="L440" s="365" t="s">
        <v>866</v>
      </c>
      <c r="M440" s="365" t="s">
        <v>1016</v>
      </c>
      <c r="N440" s="380"/>
      <c r="O440" s="365" t="s">
        <v>1017</v>
      </c>
      <c r="P440" s="365" t="s">
        <v>453</v>
      </c>
      <c r="Q440" s="380">
        <v>1</v>
      </c>
    </row>
    <row r="441" spans="5:17" ht="14.1" customHeight="1" x14ac:dyDescent="0.2">
      <c r="E441" s="365" t="s">
        <v>1051</v>
      </c>
      <c r="F441" s="378" t="s">
        <v>2963</v>
      </c>
      <c r="G441" s="380" t="s">
        <v>453</v>
      </c>
      <c r="H441" s="365" t="s">
        <v>712</v>
      </c>
      <c r="I441" s="365" t="s">
        <v>945</v>
      </c>
      <c r="J441" s="365" t="s">
        <v>947</v>
      </c>
      <c r="K441" s="365" t="s">
        <v>453</v>
      </c>
      <c r="L441" s="365" t="s">
        <v>866</v>
      </c>
      <c r="M441" s="365" t="s">
        <v>1016</v>
      </c>
      <c r="N441" s="380"/>
      <c r="O441" s="365" t="s">
        <v>1017</v>
      </c>
      <c r="P441" s="365" t="s">
        <v>453</v>
      </c>
      <c r="Q441" s="380">
        <v>1</v>
      </c>
    </row>
    <row r="442" spans="5:17" ht="14.1" customHeight="1" x14ac:dyDescent="0.2">
      <c r="E442" s="365" t="s">
        <v>2964</v>
      </c>
      <c r="F442" s="378" t="s">
        <v>1965</v>
      </c>
      <c r="G442" s="380"/>
      <c r="H442" s="365" t="s">
        <v>2965</v>
      </c>
      <c r="I442" s="365" t="s">
        <v>945</v>
      </c>
      <c r="J442" s="365" t="s">
        <v>2966</v>
      </c>
      <c r="K442" s="365"/>
      <c r="L442" s="365" t="s">
        <v>864</v>
      </c>
      <c r="M442" s="365" t="s">
        <v>1016</v>
      </c>
      <c r="N442" s="380"/>
      <c r="O442" s="365" t="s">
        <v>1017</v>
      </c>
      <c r="P442" s="365" t="s">
        <v>453</v>
      </c>
      <c r="Q442" s="380">
        <v>1</v>
      </c>
    </row>
    <row r="443" spans="5:17" ht="14.1" customHeight="1" x14ac:dyDescent="0.2">
      <c r="E443" s="365" t="s">
        <v>2967</v>
      </c>
      <c r="F443" s="378" t="s">
        <v>1966</v>
      </c>
      <c r="G443" s="380"/>
      <c r="H443" s="365" t="s">
        <v>2968</v>
      </c>
      <c r="I443" s="365" t="s">
        <v>945</v>
      </c>
      <c r="J443" s="365" t="s">
        <v>2969</v>
      </c>
      <c r="K443" s="365"/>
      <c r="L443" s="365" t="s">
        <v>864</v>
      </c>
      <c r="M443" s="365" t="s">
        <v>1016</v>
      </c>
      <c r="N443" s="380"/>
      <c r="O443" s="365" t="s">
        <v>1017</v>
      </c>
      <c r="P443" s="365" t="s">
        <v>453</v>
      </c>
      <c r="Q443" s="380">
        <v>1</v>
      </c>
    </row>
    <row r="444" spans="5:17" ht="14.1" customHeight="1" x14ac:dyDescent="0.2">
      <c r="E444" s="365" t="s">
        <v>2970</v>
      </c>
      <c r="F444" s="378" t="s">
        <v>2971</v>
      </c>
      <c r="G444" s="380"/>
      <c r="H444" s="365" t="s">
        <v>2965</v>
      </c>
      <c r="I444" s="365" t="s">
        <v>945</v>
      </c>
      <c r="J444" s="365" t="s">
        <v>2966</v>
      </c>
      <c r="K444" s="365"/>
      <c r="L444" s="365" t="s">
        <v>866</v>
      </c>
      <c r="M444" s="365" t="s">
        <v>1016</v>
      </c>
      <c r="N444" s="380"/>
      <c r="O444" s="365" t="s">
        <v>1017</v>
      </c>
      <c r="P444" s="365" t="s">
        <v>453</v>
      </c>
      <c r="Q444" s="380">
        <v>1</v>
      </c>
    </row>
    <row r="445" spans="5:17" ht="14.1" customHeight="1" x14ac:dyDescent="0.2">
      <c r="E445" s="365" t="s">
        <v>2972</v>
      </c>
      <c r="F445" s="378" t="s">
        <v>2973</v>
      </c>
      <c r="G445" s="380"/>
      <c r="H445" s="365" t="s">
        <v>2968</v>
      </c>
      <c r="I445" s="365" t="s">
        <v>945</v>
      </c>
      <c r="J445" s="365" t="s">
        <v>2969</v>
      </c>
      <c r="K445" s="365"/>
      <c r="L445" s="365" t="s">
        <v>866</v>
      </c>
      <c r="M445" s="365" t="s">
        <v>1016</v>
      </c>
      <c r="N445" s="380"/>
      <c r="O445" s="365" t="s">
        <v>1017</v>
      </c>
      <c r="P445" s="365" t="s">
        <v>453</v>
      </c>
      <c r="Q445" s="380">
        <v>1</v>
      </c>
    </row>
    <row r="446" spans="5:17" ht="14.1" customHeight="1" x14ac:dyDescent="0.2">
      <c r="E446" s="365" t="s">
        <v>2974</v>
      </c>
      <c r="F446" s="378" t="s">
        <v>2975</v>
      </c>
      <c r="G446" s="380"/>
      <c r="H446" s="365" t="s">
        <v>2976</v>
      </c>
      <c r="I446" s="365" t="s">
        <v>945</v>
      </c>
      <c r="J446" s="365" t="s">
        <v>2977</v>
      </c>
      <c r="K446" s="365"/>
      <c r="L446" s="365" t="s">
        <v>864</v>
      </c>
      <c r="M446" s="365" t="s">
        <v>1016</v>
      </c>
      <c r="N446" s="380"/>
      <c r="O446" s="365" t="s">
        <v>1017</v>
      </c>
      <c r="P446" s="365" t="s">
        <v>453</v>
      </c>
      <c r="Q446" s="380">
        <v>1</v>
      </c>
    </row>
    <row r="447" spans="5:17" ht="14.1" customHeight="1" x14ac:dyDescent="0.2">
      <c r="E447" s="365" t="s">
        <v>2978</v>
      </c>
      <c r="F447" s="378" t="s">
        <v>2979</v>
      </c>
      <c r="G447" s="380"/>
      <c r="H447" s="365" t="s">
        <v>2980</v>
      </c>
      <c r="I447" s="365" t="s">
        <v>945</v>
      </c>
      <c r="J447" s="365" t="s">
        <v>2981</v>
      </c>
      <c r="K447" s="365"/>
      <c r="L447" s="365" t="s">
        <v>864</v>
      </c>
      <c r="M447" s="365" t="s">
        <v>1016</v>
      </c>
      <c r="N447" s="380"/>
      <c r="O447" s="365" t="s">
        <v>1017</v>
      </c>
      <c r="P447" s="365" t="s">
        <v>453</v>
      </c>
      <c r="Q447" s="380">
        <v>1</v>
      </c>
    </row>
    <row r="448" spans="5:17" ht="14.1" customHeight="1" x14ac:dyDescent="0.2">
      <c r="E448" s="365" t="s">
        <v>2982</v>
      </c>
      <c r="F448" s="378" t="s">
        <v>2983</v>
      </c>
      <c r="G448" s="380"/>
      <c r="H448" s="365" t="s">
        <v>2976</v>
      </c>
      <c r="I448" s="365" t="s">
        <v>945</v>
      </c>
      <c r="J448" s="365" t="s">
        <v>2977</v>
      </c>
      <c r="K448" s="365"/>
      <c r="L448" s="365" t="s">
        <v>866</v>
      </c>
      <c r="M448" s="365" t="s">
        <v>1016</v>
      </c>
      <c r="N448" s="380"/>
      <c r="O448" s="365" t="s">
        <v>1017</v>
      </c>
      <c r="P448" s="365" t="s">
        <v>453</v>
      </c>
      <c r="Q448" s="380">
        <v>1</v>
      </c>
    </row>
    <row r="449" spans="5:17" ht="14.1" customHeight="1" x14ac:dyDescent="0.2">
      <c r="E449" s="365" t="s">
        <v>2984</v>
      </c>
      <c r="F449" s="378" t="s">
        <v>2985</v>
      </c>
      <c r="G449" s="380"/>
      <c r="H449" s="365" t="s">
        <v>2980</v>
      </c>
      <c r="I449" s="365" t="s">
        <v>945</v>
      </c>
      <c r="J449" s="365" t="s">
        <v>2981</v>
      </c>
      <c r="K449" s="365"/>
      <c r="L449" s="365" t="s">
        <v>866</v>
      </c>
      <c r="M449" s="365" t="s">
        <v>1016</v>
      </c>
      <c r="N449" s="380"/>
      <c r="O449" s="365" t="s">
        <v>1017</v>
      </c>
      <c r="P449" s="365" t="s">
        <v>453</v>
      </c>
      <c r="Q449" s="380">
        <v>1</v>
      </c>
    </row>
    <row r="450" spans="5:17" ht="14.1" customHeight="1" x14ac:dyDescent="0.2">
      <c r="E450" s="365" t="s">
        <v>1528</v>
      </c>
      <c r="F450" s="378" t="s">
        <v>2986</v>
      </c>
      <c r="G450" s="380"/>
      <c r="H450" s="365" t="s">
        <v>1340</v>
      </c>
      <c r="I450" s="365" t="s">
        <v>945</v>
      </c>
      <c r="J450" s="365" t="s">
        <v>1346</v>
      </c>
      <c r="K450" s="365"/>
      <c r="L450" s="365" t="s">
        <v>865</v>
      </c>
      <c r="M450" s="365" t="s">
        <v>1016</v>
      </c>
      <c r="N450" s="380"/>
      <c r="O450" s="365" t="s">
        <v>1017</v>
      </c>
      <c r="P450" s="365" t="s">
        <v>453</v>
      </c>
      <c r="Q450" s="380">
        <v>1</v>
      </c>
    </row>
    <row r="451" spans="5:17" ht="14.1" customHeight="1" x14ac:dyDescent="0.2">
      <c r="E451" s="365" t="s">
        <v>1529</v>
      </c>
      <c r="F451" s="378" t="s">
        <v>2987</v>
      </c>
      <c r="G451" s="380"/>
      <c r="H451" s="365" t="s">
        <v>1338</v>
      </c>
      <c r="I451" s="365" t="s">
        <v>945</v>
      </c>
      <c r="J451" s="365" t="s">
        <v>1343</v>
      </c>
      <c r="K451" s="365"/>
      <c r="L451" s="365" t="s">
        <v>865</v>
      </c>
      <c r="M451" s="365" t="s">
        <v>1016</v>
      </c>
      <c r="N451" s="380"/>
      <c r="O451" s="365" t="s">
        <v>1017</v>
      </c>
      <c r="P451" s="365" t="s">
        <v>453</v>
      </c>
      <c r="Q451" s="380">
        <v>1</v>
      </c>
    </row>
    <row r="452" spans="5:17" ht="14.1" customHeight="1" x14ac:dyDescent="0.2">
      <c r="E452" s="365" t="s">
        <v>2988</v>
      </c>
      <c r="F452" s="378" t="s">
        <v>2989</v>
      </c>
      <c r="G452" s="380"/>
      <c r="H452" s="365" t="s">
        <v>1340</v>
      </c>
      <c r="I452" s="365" t="s">
        <v>945</v>
      </c>
      <c r="J452" s="365" t="s">
        <v>1346</v>
      </c>
      <c r="K452" s="365"/>
      <c r="L452" s="365" t="s">
        <v>866</v>
      </c>
      <c r="M452" s="365" t="s">
        <v>1016</v>
      </c>
      <c r="N452" s="380"/>
      <c r="O452" s="365" t="s">
        <v>1017</v>
      </c>
      <c r="P452" s="365" t="s">
        <v>453</v>
      </c>
      <c r="Q452" s="380">
        <v>1</v>
      </c>
    </row>
    <row r="453" spans="5:17" ht="14.1" customHeight="1" x14ac:dyDescent="0.2">
      <c r="E453" s="365" t="s">
        <v>2990</v>
      </c>
      <c r="F453" s="378" t="s">
        <v>2991</v>
      </c>
      <c r="G453" s="380"/>
      <c r="H453" s="365" t="s">
        <v>1338</v>
      </c>
      <c r="I453" s="365" t="s">
        <v>945</v>
      </c>
      <c r="J453" s="365" t="s">
        <v>1343</v>
      </c>
      <c r="K453" s="365"/>
      <c r="L453" s="365" t="s">
        <v>866</v>
      </c>
      <c r="M453" s="365" t="s">
        <v>1016</v>
      </c>
      <c r="N453" s="380"/>
      <c r="O453" s="365" t="s">
        <v>1017</v>
      </c>
      <c r="P453" s="365" t="s">
        <v>453</v>
      </c>
      <c r="Q453" s="380">
        <v>1</v>
      </c>
    </row>
    <row r="454" spans="5:17" ht="14.1" customHeight="1" x14ac:dyDescent="0.2">
      <c r="E454" s="365" t="s">
        <v>1060</v>
      </c>
      <c r="F454" s="378" t="s">
        <v>2992</v>
      </c>
      <c r="G454" s="380"/>
      <c r="H454" s="365" t="s">
        <v>1058</v>
      </c>
      <c r="I454" s="365" t="s">
        <v>945</v>
      </c>
      <c r="J454" s="365" t="s">
        <v>1348</v>
      </c>
      <c r="K454" s="365" t="s">
        <v>453</v>
      </c>
      <c r="L454" s="365" t="s">
        <v>864</v>
      </c>
      <c r="M454" s="365" t="s">
        <v>1016</v>
      </c>
      <c r="N454" s="380"/>
      <c r="O454" s="365" t="s">
        <v>1017</v>
      </c>
      <c r="P454" s="365" t="s">
        <v>453</v>
      </c>
      <c r="Q454" s="380">
        <v>1</v>
      </c>
    </row>
    <row r="455" spans="5:17" ht="14.1" customHeight="1" x14ac:dyDescent="0.2">
      <c r="E455" s="365" t="s">
        <v>1056</v>
      </c>
      <c r="F455" s="378" t="s">
        <v>2993</v>
      </c>
      <c r="G455" s="380"/>
      <c r="H455" s="365" t="s">
        <v>1054</v>
      </c>
      <c r="I455" s="365" t="s">
        <v>945</v>
      </c>
      <c r="J455" s="365" t="s">
        <v>1055</v>
      </c>
      <c r="K455" s="365" t="s">
        <v>453</v>
      </c>
      <c r="L455" s="365" t="s">
        <v>864</v>
      </c>
      <c r="M455" s="365" t="s">
        <v>1016</v>
      </c>
      <c r="N455" s="380"/>
      <c r="O455" s="365" t="s">
        <v>1017</v>
      </c>
      <c r="P455" s="365" t="s">
        <v>453</v>
      </c>
      <c r="Q455" s="380">
        <v>1</v>
      </c>
    </row>
    <row r="456" spans="5:17" ht="14.1" customHeight="1" x14ac:dyDescent="0.2">
      <c r="E456" s="365" t="s">
        <v>1052</v>
      </c>
      <c r="F456" s="378" t="s">
        <v>2994</v>
      </c>
      <c r="G456" s="380"/>
      <c r="H456" s="365" t="s">
        <v>1058</v>
      </c>
      <c r="I456" s="365" t="s">
        <v>945</v>
      </c>
      <c r="J456" s="365" t="s">
        <v>1055</v>
      </c>
      <c r="K456" s="365" t="s">
        <v>453</v>
      </c>
      <c r="L456" s="365" t="s">
        <v>865</v>
      </c>
      <c r="M456" s="365" t="s">
        <v>1016</v>
      </c>
      <c r="N456" s="380"/>
      <c r="O456" s="365" t="s">
        <v>1017</v>
      </c>
      <c r="P456" s="365" t="s">
        <v>453</v>
      </c>
      <c r="Q456" s="380">
        <v>1</v>
      </c>
    </row>
    <row r="457" spans="5:17" ht="14.1" customHeight="1" x14ac:dyDescent="0.2">
      <c r="E457" s="365" t="s">
        <v>1057</v>
      </c>
      <c r="F457" s="378" t="s">
        <v>2995</v>
      </c>
      <c r="G457" s="380"/>
      <c r="H457" s="365" t="s">
        <v>1054</v>
      </c>
      <c r="I457" s="365" t="s">
        <v>945</v>
      </c>
      <c r="J457" s="365" t="s">
        <v>1055</v>
      </c>
      <c r="K457" s="365" t="s">
        <v>453</v>
      </c>
      <c r="L457" s="365" t="s">
        <v>865</v>
      </c>
      <c r="M457" s="365" t="s">
        <v>1016</v>
      </c>
      <c r="N457" s="380"/>
      <c r="O457" s="365" t="s">
        <v>1017</v>
      </c>
      <c r="P457" s="365" t="s">
        <v>453</v>
      </c>
      <c r="Q457" s="380">
        <v>1</v>
      </c>
    </row>
    <row r="458" spans="5:17" ht="14.1" customHeight="1" x14ac:dyDescent="0.2">
      <c r="E458" s="365" t="s">
        <v>2996</v>
      </c>
      <c r="F458" s="378" t="s">
        <v>2997</v>
      </c>
      <c r="G458" s="380"/>
      <c r="H458" s="365" t="s">
        <v>1058</v>
      </c>
      <c r="I458" s="365" t="s">
        <v>945</v>
      </c>
      <c r="J458" s="365" t="s">
        <v>1055</v>
      </c>
      <c r="K458" s="365" t="s">
        <v>453</v>
      </c>
      <c r="L458" s="365" t="s">
        <v>866</v>
      </c>
      <c r="M458" s="365" t="s">
        <v>1016</v>
      </c>
      <c r="N458" s="380"/>
      <c r="O458" s="365" t="s">
        <v>1017</v>
      </c>
      <c r="P458" s="365" t="s">
        <v>453</v>
      </c>
      <c r="Q458" s="380">
        <v>1</v>
      </c>
    </row>
    <row r="459" spans="5:17" ht="14.1" customHeight="1" x14ac:dyDescent="0.2">
      <c r="E459" s="365" t="s">
        <v>2998</v>
      </c>
      <c r="F459" s="378" t="s">
        <v>2999</v>
      </c>
      <c r="G459" s="380"/>
      <c r="H459" s="365" t="s">
        <v>1054</v>
      </c>
      <c r="I459" s="365" t="s">
        <v>945</v>
      </c>
      <c r="J459" s="365" t="s">
        <v>1055</v>
      </c>
      <c r="K459" s="365" t="s">
        <v>453</v>
      </c>
      <c r="L459" s="365" t="s">
        <v>866</v>
      </c>
      <c r="M459" s="365" t="s">
        <v>1016</v>
      </c>
      <c r="N459" s="380"/>
      <c r="O459" s="365" t="s">
        <v>1017</v>
      </c>
      <c r="P459" s="365" t="s">
        <v>453</v>
      </c>
      <c r="Q459" s="380">
        <v>1</v>
      </c>
    </row>
    <row r="460" spans="5:17" ht="14.1" customHeight="1" x14ac:dyDescent="0.2">
      <c r="E460" s="366" t="s">
        <v>3000</v>
      </c>
      <c r="F460" s="378" t="s">
        <v>1967</v>
      </c>
      <c r="G460" s="380"/>
      <c r="H460" s="365" t="s">
        <v>3001</v>
      </c>
      <c r="I460" s="365" t="s">
        <v>945</v>
      </c>
      <c r="J460" s="365" t="s">
        <v>3002</v>
      </c>
      <c r="K460" s="365"/>
      <c r="L460" s="365" t="s">
        <v>864</v>
      </c>
      <c r="M460" s="365" t="s">
        <v>1016</v>
      </c>
      <c r="N460" s="380"/>
      <c r="O460" s="365" t="s">
        <v>1017</v>
      </c>
      <c r="P460" s="365" t="s">
        <v>453</v>
      </c>
      <c r="Q460" s="380">
        <v>1</v>
      </c>
    </row>
    <row r="461" spans="5:17" ht="14.1" customHeight="1" x14ac:dyDescent="0.2">
      <c r="E461" s="366" t="s">
        <v>3003</v>
      </c>
      <c r="F461" s="378" t="s">
        <v>1968</v>
      </c>
      <c r="G461" s="380"/>
      <c r="H461" s="365" t="s">
        <v>3004</v>
      </c>
      <c r="I461" s="365" t="s">
        <v>945</v>
      </c>
      <c r="J461" s="365" t="s">
        <v>3005</v>
      </c>
      <c r="K461" s="365"/>
      <c r="L461" s="365" t="s">
        <v>864</v>
      </c>
      <c r="M461" s="365" t="s">
        <v>1016</v>
      </c>
      <c r="N461" s="380"/>
      <c r="O461" s="365" t="s">
        <v>1017</v>
      </c>
      <c r="P461" s="365" t="s">
        <v>453</v>
      </c>
      <c r="Q461" s="380">
        <v>1</v>
      </c>
    </row>
    <row r="462" spans="5:17" ht="14.1" customHeight="1" x14ac:dyDescent="0.2">
      <c r="E462" s="366" t="s">
        <v>3006</v>
      </c>
      <c r="F462" s="378" t="s">
        <v>1969</v>
      </c>
      <c r="G462" s="380"/>
      <c r="H462" s="365" t="s">
        <v>3001</v>
      </c>
      <c r="I462" s="365" t="s">
        <v>945</v>
      </c>
      <c r="J462" s="365" t="s">
        <v>3002</v>
      </c>
      <c r="K462" s="365"/>
      <c r="L462" s="365" t="s">
        <v>866</v>
      </c>
      <c r="M462" s="365" t="s">
        <v>1016</v>
      </c>
      <c r="N462" s="380"/>
      <c r="O462" s="365" t="s">
        <v>1017</v>
      </c>
      <c r="P462" s="365" t="s">
        <v>453</v>
      </c>
      <c r="Q462" s="380">
        <v>1</v>
      </c>
    </row>
    <row r="463" spans="5:17" ht="14.1" customHeight="1" x14ac:dyDescent="0.2">
      <c r="E463" s="366" t="s">
        <v>3007</v>
      </c>
      <c r="F463" s="378" t="s">
        <v>1970</v>
      </c>
      <c r="G463" s="380"/>
      <c r="H463" s="365" t="s">
        <v>3004</v>
      </c>
      <c r="I463" s="365" t="s">
        <v>945</v>
      </c>
      <c r="J463" s="365" t="s">
        <v>3005</v>
      </c>
      <c r="K463" s="365"/>
      <c r="L463" s="365" t="s">
        <v>866</v>
      </c>
      <c r="M463" s="365" t="s">
        <v>1016</v>
      </c>
      <c r="N463" s="380"/>
      <c r="O463" s="365" t="s">
        <v>1017</v>
      </c>
      <c r="P463" s="365" t="s">
        <v>453</v>
      </c>
      <c r="Q463" s="380">
        <v>1</v>
      </c>
    </row>
    <row r="464" spans="5:17" ht="14.1" customHeight="1" x14ac:dyDescent="0.2">
      <c r="E464" s="366" t="s">
        <v>3008</v>
      </c>
      <c r="F464" s="378" t="s">
        <v>3009</v>
      </c>
      <c r="G464" s="380"/>
      <c r="H464" s="365" t="s">
        <v>3010</v>
      </c>
      <c r="I464" s="365" t="s">
        <v>945</v>
      </c>
      <c r="J464" s="365" t="s">
        <v>3011</v>
      </c>
      <c r="K464" s="365"/>
      <c r="L464" s="365" t="s">
        <v>864</v>
      </c>
      <c r="M464" s="365" t="s">
        <v>1016</v>
      </c>
      <c r="N464" s="380"/>
      <c r="O464" s="365" t="s">
        <v>1017</v>
      </c>
      <c r="P464" s="365" t="s">
        <v>453</v>
      </c>
      <c r="Q464" s="380">
        <v>1</v>
      </c>
    </row>
    <row r="465" spans="1:856" ht="14.1" customHeight="1" x14ac:dyDescent="0.2">
      <c r="E465" s="366" t="s">
        <v>3012</v>
      </c>
      <c r="F465" s="378" t="s">
        <v>3013</v>
      </c>
      <c r="G465" s="380"/>
      <c r="H465" s="365" t="s">
        <v>3014</v>
      </c>
      <c r="I465" s="365" t="s">
        <v>945</v>
      </c>
      <c r="J465" s="365" t="s">
        <v>3015</v>
      </c>
      <c r="K465" s="365"/>
      <c r="L465" s="365" t="s">
        <v>864</v>
      </c>
      <c r="M465" s="365" t="s">
        <v>1016</v>
      </c>
      <c r="N465" s="380"/>
      <c r="O465" s="365" t="s">
        <v>1017</v>
      </c>
      <c r="P465" s="365" t="s">
        <v>453</v>
      </c>
      <c r="Q465" s="380">
        <v>1</v>
      </c>
    </row>
    <row r="466" spans="1:856" ht="14.1" customHeight="1" x14ac:dyDescent="0.2">
      <c r="E466" s="366" t="s">
        <v>3016</v>
      </c>
      <c r="F466" s="378" t="s">
        <v>3017</v>
      </c>
      <c r="G466" s="380"/>
      <c r="H466" s="365" t="s">
        <v>3010</v>
      </c>
      <c r="I466" s="365" t="s">
        <v>945</v>
      </c>
      <c r="J466" s="365" t="s">
        <v>3011</v>
      </c>
      <c r="K466" s="365"/>
      <c r="L466" s="365" t="s">
        <v>866</v>
      </c>
      <c r="M466" s="365" t="s">
        <v>1016</v>
      </c>
      <c r="N466" s="380"/>
      <c r="O466" s="365" t="s">
        <v>1017</v>
      </c>
      <c r="P466" s="365" t="s">
        <v>453</v>
      </c>
      <c r="Q466" s="380">
        <v>1</v>
      </c>
    </row>
    <row r="467" spans="1:856" ht="14.1" customHeight="1" x14ac:dyDescent="0.2">
      <c r="E467" s="366" t="s">
        <v>3018</v>
      </c>
      <c r="F467" s="378" t="s">
        <v>3019</v>
      </c>
      <c r="G467" s="380"/>
      <c r="H467" s="365" t="s">
        <v>3014</v>
      </c>
      <c r="I467" s="365" t="s">
        <v>945</v>
      </c>
      <c r="J467" s="365" t="s">
        <v>3015</v>
      </c>
      <c r="K467" s="365"/>
      <c r="L467" s="365" t="s">
        <v>866</v>
      </c>
      <c r="M467" s="365" t="s">
        <v>1016</v>
      </c>
      <c r="N467" s="380"/>
      <c r="O467" s="365" t="s">
        <v>1017</v>
      </c>
      <c r="P467" s="365" t="s">
        <v>453</v>
      </c>
      <c r="Q467" s="380">
        <v>1</v>
      </c>
    </row>
    <row r="468" spans="1:856" ht="14.1" customHeight="1" x14ac:dyDescent="0.2">
      <c r="E468" s="365" t="s">
        <v>1531</v>
      </c>
      <c r="F468" s="378" t="s">
        <v>1971</v>
      </c>
      <c r="G468" s="380"/>
      <c r="H468" s="365" t="s">
        <v>1341</v>
      </c>
      <c r="I468" s="365" t="s">
        <v>945</v>
      </c>
      <c r="J468" s="365" t="s">
        <v>1347</v>
      </c>
      <c r="K468" s="365"/>
      <c r="L468" s="365" t="s">
        <v>865</v>
      </c>
      <c r="M468" s="365" t="s">
        <v>1016</v>
      </c>
      <c r="N468" s="380"/>
      <c r="O468" s="365" t="s">
        <v>1017</v>
      </c>
      <c r="P468" s="365" t="s">
        <v>453</v>
      </c>
      <c r="Q468" s="380">
        <v>1</v>
      </c>
    </row>
    <row r="469" spans="1:856" ht="14.1" customHeight="1" x14ac:dyDescent="0.2">
      <c r="E469" s="365" t="s">
        <v>1530</v>
      </c>
      <c r="F469" s="378" t="s">
        <v>1972</v>
      </c>
      <c r="G469" s="380"/>
      <c r="H469" s="365" t="s">
        <v>1339</v>
      </c>
      <c r="I469" s="365" t="s">
        <v>945</v>
      </c>
      <c r="J469" s="365" t="s">
        <v>1344</v>
      </c>
      <c r="K469" s="365"/>
      <c r="L469" s="365" t="s">
        <v>865</v>
      </c>
      <c r="M469" s="365" t="s">
        <v>1016</v>
      </c>
      <c r="N469" s="380"/>
      <c r="O469" s="365" t="s">
        <v>1017</v>
      </c>
      <c r="P469" s="365" t="s">
        <v>453</v>
      </c>
      <c r="Q469" s="380">
        <v>1</v>
      </c>
    </row>
    <row r="470" spans="1:856" ht="14.1" customHeight="1" x14ac:dyDescent="0.2">
      <c r="E470" s="365" t="s">
        <v>3020</v>
      </c>
      <c r="F470" s="378" t="s">
        <v>1973</v>
      </c>
      <c r="G470" s="380"/>
      <c r="H470" s="365" t="s">
        <v>1341</v>
      </c>
      <c r="I470" s="365" t="s">
        <v>945</v>
      </c>
      <c r="J470" s="365" t="s">
        <v>1347</v>
      </c>
      <c r="K470" s="365"/>
      <c r="L470" s="365" t="s">
        <v>866</v>
      </c>
      <c r="M470" s="365" t="s">
        <v>1016</v>
      </c>
      <c r="N470" s="380"/>
      <c r="O470" s="365" t="s">
        <v>1017</v>
      </c>
      <c r="P470" s="365" t="s">
        <v>453</v>
      </c>
      <c r="Q470" s="380">
        <v>1</v>
      </c>
    </row>
    <row r="471" spans="1:856" ht="14.1" customHeight="1" x14ac:dyDescent="0.2">
      <c r="E471" s="365" t="s">
        <v>3021</v>
      </c>
      <c r="F471" s="378" t="s">
        <v>1974</v>
      </c>
      <c r="G471" s="380"/>
      <c r="H471" s="365" t="s">
        <v>1339</v>
      </c>
      <c r="I471" s="365" t="s">
        <v>945</v>
      </c>
      <c r="J471" s="365" t="s">
        <v>1344</v>
      </c>
      <c r="K471" s="365"/>
      <c r="L471" s="365" t="s">
        <v>866</v>
      </c>
      <c r="M471" s="365" t="s">
        <v>1016</v>
      </c>
      <c r="N471" s="380"/>
      <c r="O471" s="365" t="s">
        <v>1017</v>
      </c>
      <c r="P471" s="365" t="s">
        <v>453</v>
      </c>
      <c r="Q471" s="380">
        <v>1</v>
      </c>
    </row>
    <row r="472" spans="1:856" ht="14.1" customHeight="1" x14ac:dyDescent="0.2">
      <c r="E472" s="365" t="s">
        <v>1628</v>
      </c>
      <c r="F472" s="378" t="s">
        <v>3022</v>
      </c>
      <c r="G472" s="380"/>
      <c r="H472" s="365"/>
      <c r="I472" s="365"/>
      <c r="J472" s="365"/>
      <c r="K472" s="365"/>
      <c r="L472" s="365"/>
      <c r="M472" s="365"/>
      <c r="N472" s="380"/>
      <c r="O472" s="365"/>
      <c r="P472" s="365"/>
      <c r="Q472" s="380"/>
    </row>
    <row r="473" spans="1:856" ht="14.1" customHeight="1" x14ac:dyDescent="0.2">
      <c r="E473" s="366" t="s">
        <v>1625</v>
      </c>
      <c r="F473" s="379" t="s">
        <v>3023</v>
      </c>
      <c r="G473" s="380"/>
      <c r="H473" s="365"/>
      <c r="I473" s="365"/>
      <c r="J473" s="365"/>
      <c r="K473" s="365"/>
      <c r="L473" s="365"/>
      <c r="M473" s="365"/>
      <c r="N473" s="380"/>
      <c r="O473" s="365"/>
      <c r="P473" s="365"/>
      <c r="Q473" s="380"/>
    </row>
    <row r="474" spans="1:856" ht="14.1" customHeight="1" x14ac:dyDescent="0.2">
      <c r="E474" s="365" t="s">
        <v>1629</v>
      </c>
      <c r="F474" s="378" t="s">
        <v>1975</v>
      </c>
      <c r="G474" s="380"/>
      <c r="H474" s="365"/>
      <c r="I474" s="365"/>
      <c r="J474" s="365"/>
      <c r="K474" s="365"/>
      <c r="L474" s="365"/>
      <c r="M474" s="365"/>
      <c r="N474" s="380"/>
      <c r="O474" s="365"/>
      <c r="P474" s="365"/>
      <c r="Q474" s="380"/>
    </row>
    <row r="475" spans="1:856" ht="14.1" customHeight="1" x14ac:dyDescent="0.2">
      <c r="E475" s="366" t="s">
        <v>1626</v>
      </c>
      <c r="F475" s="379" t="s">
        <v>1976</v>
      </c>
      <c r="G475" s="380"/>
      <c r="H475" s="365"/>
      <c r="I475" s="365"/>
      <c r="J475" s="365"/>
      <c r="K475" s="365"/>
      <c r="L475" s="365"/>
      <c r="M475" s="365"/>
      <c r="N475" s="380"/>
      <c r="O475" s="365"/>
      <c r="P475" s="365"/>
      <c r="Q475" s="380"/>
    </row>
    <row r="476" spans="1:856" ht="14.1" customHeight="1" x14ac:dyDescent="0.2">
      <c r="E476" s="365" t="s">
        <v>1658</v>
      </c>
      <c r="F476" s="378" t="s">
        <v>3024</v>
      </c>
      <c r="G476" s="380"/>
      <c r="H476" s="365"/>
      <c r="I476" s="365"/>
      <c r="J476" s="365"/>
      <c r="K476" s="365"/>
      <c r="L476" s="365"/>
      <c r="M476" s="365"/>
      <c r="N476" s="380"/>
      <c r="O476" s="365"/>
      <c r="P476" s="365"/>
      <c r="Q476" s="380"/>
    </row>
    <row r="477" spans="1:856" customFormat="1" ht="14.1" customHeight="1" x14ac:dyDescent="0.2">
      <c r="A477" s="16"/>
      <c r="B477" s="16"/>
      <c r="C477" s="16"/>
      <c r="D477" s="16"/>
      <c r="E477" s="366" t="s">
        <v>1627</v>
      </c>
      <c r="F477" s="379" t="s">
        <v>3025</v>
      </c>
      <c r="G477" s="380"/>
      <c r="H477" s="365"/>
      <c r="I477" s="365"/>
      <c r="J477" s="365"/>
      <c r="K477" s="365"/>
      <c r="L477" s="365"/>
      <c r="M477" s="365"/>
      <c r="N477" s="380"/>
      <c r="O477" s="365"/>
      <c r="P477" s="365"/>
      <c r="Q477" s="380"/>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c r="IN477" s="16"/>
      <c r="IO477" s="16"/>
      <c r="IP477" s="16"/>
      <c r="IQ477" s="16"/>
      <c r="IR477" s="16"/>
      <c r="IS477" s="16"/>
      <c r="IT477" s="16"/>
      <c r="IU477" s="16"/>
      <c r="IV477" s="16"/>
      <c r="IW477" s="16"/>
      <c r="IX477" s="16"/>
      <c r="IY477" s="16"/>
      <c r="IZ477" s="16"/>
      <c r="JA477" s="16"/>
      <c r="JB477" s="16"/>
      <c r="JC477" s="16"/>
      <c r="JD477" s="16"/>
      <c r="JE477" s="16"/>
      <c r="JF477" s="16"/>
      <c r="JG477" s="16"/>
      <c r="JH477" s="16"/>
      <c r="JI477" s="16"/>
      <c r="JJ477" s="16"/>
      <c r="JK477" s="16"/>
      <c r="JL477" s="16"/>
      <c r="JM477" s="16"/>
      <c r="JN477" s="16"/>
      <c r="JO477" s="16"/>
      <c r="JP477" s="16"/>
      <c r="JQ477" s="16"/>
      <c r="JR477" s="16"/>
      <c r="JS477" s="16"/>
      <c r="JT477" s="16"/>
      <c r="JU477" s="16"/>
      <c r="JV477" s="16"/>
      <c r="JW477" s="16"/>
      <c r="JX477" s="16"/>
      <c r="JY477" s="16"/>
      <c r="JZ477" s="16"/>
      <c r="KA477" s="16"/>
      <c r="KB477" s="16"/>
      <c r="KC477" s="16"/>
      <c r="KD477" s="16"/>
      <c r="KE477" s="16"/>
      <c r="KF477" s="16"/>
      <c r="KG477" s="16"/>
      <c r="KH477" s="16"/>
      <c r="KI477" s="16"/>
      <c r="KJ477" s="16"/>
      <c r="KK477" s="16"/>
      <c r="KL477" s="16"/>
      <c r="KM477" s="16"/>
      <c r="KN477" s="16"/>
      <c r="KO477" s="16"/>
      <c r="KP477" s="16"/>
      <c r="KQ477" s="16"/>
      <c r="KR477" s="16"/>
      <c r="KS477" s="16"/>
      <c r="KT477" s="16"/>
      <c r="KU477" s="16"/>
      <c r="KV477" s="16"/>
      <c r="KW477" s="16"/>
      <c r="KX477" s="16"/>
      <c r="KY477" s="16"/>
      <c r="KZ477" s="16"/>
      <c r="LA477" s="16"/>
      <c r="LB477" s="16"/>
      <c r="LC477" s="16"/>
      <c r="LD477" s="16"/>
      <c r="LE477" s="16"/>
      <c r="LF477" s="16"/>
      <c r="LG477" s="16"/>
      <c r="LH477" s="16"/>
      <c r="LI477" s="16"/>
      <c r="LJ477" s="16"/>
      <c r="LK477" s="16"/>
      <c r="LL477" s="16"/>
      <c r="LM477" s="16"/>
      <c r="LN477" s="16"/>
      <c r="LO477" s="16"/>
      <c r="LP477" s="16"/>
      <c r="LQ477" s="16"/>
      <c r="LR477" s="16"/>
      <c r="LS477" s="16"/>
      <c r="LT477" s="16"/>
      <c r="LU477" s="16"/>
      <c r="LV477" s="16"/>
      <c r="LW477" s="16"/>
      <c r="LX477" s="16"/>
      <c r="LY477" s="16"/>
      <c r="LZ477" s="16"/>
      <c r="MA477" s="16"/>
      <c r="MB477" s="16"/>
      <c r="MC477" s="16"/>
      <c r="MD477" s="16"/>
      <c r="ME477" s="16"/>
      <c r="MF477" s="16"/>
      <c r="MG477" s="16"/>
      <c r="MH477" s="16"/>
      <c r="MI477" s="16"/>
      <c r="MJ477" s="16"/>
      <c r="MK477" s="16"/>
      <c r="ML477" s="16"/>
      <c r="MM477" s="16"/>
      <c r="MN477" s="16"/>
      <c r="MO477" s="16"/>
      <c r="MP477" s="16"/>
      <c r="MQ477" s="16"/>
      <c r="MR477" s="16"/>
      <c r="MS477" s="16"/>
      <c r="MT477" s="16"/>
      <c r="MU477" s="16"/>
      <c r="MV477" s="16"/>
      <c r="MW477" s="16"/>
      <c r="MX477" s="16"/>
      <c r="MY477" s="16"/>
      <c r="MZ477" s="16"/>
      <c r="NA477" s="16"/>
      <c r="NB477" s="16"/>
      <c r="NC477" s="16"/>
      <c r="ND477" s="16"/>
      <c r="NE477" s="16"/>
      <c r="NF477" s="16"/>
      <c r="NG477" s="16"/>
      <c r="NH477" s="16"/>
      <c r="NI477" s="16"/>
      <c r="NJ477" s="16"/>
      <c r="NK477" s="16"/>
      <c r="NL477" s="16"/>
      <c r="NM477" s="16"/>
      <c r="NN477" s="16"/>
      <c r="NO477" s="16"/>
      <c r="NP477" s="16"/>
      <c r="NQ477" s="16"/>
      <c r="NR477" s="16"/>
      <c r="NS477" s="16"/>
      <c r="NT477" s="16"/>
      <c r="NU477" s="16"/>
      <c r="NV477" s="16"/>
      <c r="NW477" s="16"/>
      <c r="NX477" s="16"/>
      <c r="NY477" s="16"/>
      <c r="NZ477" s="16"/>
      <c r="OA477" s="16"/>
      <c r="OB477" s="16"/>
      <c r="OC477" s="16"/>
      <c r="OD477" s="16"/>
      <c r="OE477" s="16"/>
      <c r="OF477" s="16"/>
      <c r="OG477" s="16"/>
      <c r="OH477" s="16"/>
      <c r="OI477" s="16"/>
      <c r="OJ477" s="16"/>
      <c r="OK477" s="16"/>
      <c r="OL477" s="16"/>
      <c r="OM477" s="16"/>
      <c r="ON477" s="16"/>
      <c r="OO477" s="16"/>
      <c r="OP477" s="16"/>
      <c r="OQ477" s="16"/>
      <c r="OR477" s="16"/>
      <c r="OS477" s="16"/>
      <c r="OT477" s="16"/>
      <c r="OU477" s="16"/>
      <c r="OV477" s="16"/>
      <c r="OW477" s="16"/>
      <c r="OX477" s="16"/>
      <c r="OY477" s="16"/>
      <c r="OZ477" s="16"/>
      <c r="PA477" s="16"/>
      <c r="PB477" s="16"/>
      <c r="PC477" s="16"/>
      <c r="PD477" s="16"/>
      <c r="PE477" s="16"/>
      <c r="PF477" s="16"/>
      <c r="PG477" s="16"/>
      <c r="PH477" s="16"/>
      <c r="PI477" s="16"/>
      <c r="PJ477" s="16"/>
      <c r="PK477" s="16"/>
      <c r="PL477" s="16"/>
      <c r="PM477" s="16"/>
      <c r="PN477" s="16"/>
      <c r="PO477" s="16"/>
      <c r="PP477" s="16"/>
      <c r="PQ477" s="16"/>
      <c r="PR477" s="16"/>
      <c r="PS477" s="16"/>
      <c r="PT477" s="16"/>
      <c r="PU477" s="16"/>
      <c r="PV477" s="16"/>
      <c r="PW477" s="16"/>
      <c r="PX477" s="16"/>
      <c r="PY477" s="16"/>
      <c r="PZ477" s="16"/>
      <c r="QA477" s="16"/>
      <c r="QB477" s="16"/>
      <c r="QC477" s="16"/>
      <c r="QD477" s="16"/>
      <c r="QE477" s="16"/>
      <c r="QF477" s="16"/>
      <c r="QG477" s="16"/>
      <c r="QH477" s="16"/>
      <c r="QI477" s="16"/>
      <c r="QJ477" s="16"/>
      <c r="QK477" s="16"/>
      <c r="QL477" s="16"/>
      <c r="QM477" s="16"/>
      <c r="QN477" s="16"/>
      <c r="QO477" s="16"/>
      <c r="QP477" s="16"/>
      <c r="QQ477" s="16"/>
      <c r="QR477" s="16"/>
      <c r="QS477" s="16"/>
      <c r="QT477" s="16"/>
      <c r="QU477" s="16"/>
      <c r="QV477" s="16"/>
      <c r="QW477" s="16"/>
      <c r="QX477" s="16"/>
      <c r="QY477" s="16"/>
      <c r="QZ477" s="16"/>
      <c r="RA477" s="16"/>
      <c r="RB477" s="16"/>
      <c r="RC477" s="16"/>
      <c r="RD477" s="16"/>
      <c r="RE477" s="16"/>
      <c r="RF477" s="16"/>
      <c r="RG477" s="16"/>
      <c r="RH477" s="16"/>
      <c r="RI477" s="16"/>
      <c r="RJ477" s="16"/>
      <c r="RK477" s="16"/>
      <c r="RL477" s="16"/>
      <c r="RM477" s="16"/>
      <c r="RN477" s="16"/>
      <c r="RO477" s="16"/>
      <c r="RP477" s="16"/>
      <c r="RQ477" s="16"/>
      <c r="RR477" s="16"/>
      <c r="RS477" s="16"/>
      <c r="RT477" s="16"/>
      <c r="RU477" s="16"/>
      <c r="RV477" s="16"/>
      <c r="RW477" s="16"/>
      <c r="RX477" s="16"/>
      <c r="RY477" s="16"/>
      <c r="RZ477" s="16"/>
      <c r="SA477" s="16"/>
      <c r="SB477" s="16"/>
      <c r="SC477" s="16"/>
      <c r="SD477" s="16"/>
      <c r="SE477" s="16"/>
      <c r="SF477" s="16"/>
      <c r="SG477" s="16"/>
      <c r="SH477" s="16"/>
      <c r="SI477" s="16"/>
      <c r="SJ477" s="16"/>
      <c r="SK477" s="16"/>
      <c r="SL477" s="16"/>
      <c r="SM477" s="16"/>
      <c r="SN477" s="16"/>
      <c r="SO477" s="16"/>
      <c r="SP477" s="16"/>
      <c r="SQ477" s="16"/>
      <c r="SR477" s="16"/>
      <c r="SS477" s="16"/>
      <c r="ST477" s="16"/>
      <c r="SU477" s="16"/>
      <c r="SV477" s="16"/>
      <c r="SW477" s="16"/>
      <c r="SX477" s="16"/>
      <c r="SY477" s="16"/>
      <c r="SZ477" s="16"/>
      <c r="TA477" s="16"/>
      <c r="TB477" s="16"/>
      <c r="TC477" s="16"/>
      <c r="TD477" s="16"/>
      <c r="TE477" s="16"/>
      <c r="TF477" s="16"/>
      <c r="TG477" s="16"/>
      <c r="TH477" s="16"/>
      <c r="TI477" s="16"/>
      <c r="TJ477" s="16"/>
      <c r="TK477" s="16"/>
      <c r="TL477" s="16"/>
      <c r="TM477" s="16"/>
      <c r="TN477" s="16"/>
      <c r="TO477" s="16"/>
      <c r="TP477" s="16"/>
      <c r="TQ477" s="16"/>
      <c r="TR477" s="16"/>
      <c r="TS477" s="16"/>
      <c r="TT477" s="16"/>
      <c r="TU477" s="16"/>
      <c r="TV477" s="16"/>
      <c r="TW477" s="16"/>
      <c r="TX477" s="16"/>
      <c r="TY477" s="16"/>
      <c r="TZ477" s="16"/>
      <c r="UA477" s="16"/>
      <c r="UB477" s="16"/>
      <c r="UC477" s="16"/>
      <c r="UD477" s="16"/>
      <c r="UE477" s="16"/>
      <c r="UF477" s="16"/>
      <c r="UG477" s="16"/>
      <c r="UH477" s="16"/>
      <c r="UI477" s="16"/>
      <c r="UJ477" s="16"/>
      <c r="UK477" s="16"/>
      <c r="UL477" s="16"/>
      <c r="UM477" s="16"/>
      <c r="UN477" s="16"/>
      <c r="UO477" s="16"/>
      <c r="UP477" s="16"/>
      <c r="UQ477" s="16"/>
      <c r="UR477" s="16"/>
      <c r="US477" s="16"/>
      <c r="UT477" s="16"/>
      <c r="UU477" s="16"/>
      <c r="UV477" s="16"/>
      <c r="UW477" s="16"/>
      <c r="UX477" s="16"/>
      <c r="UY477" s="16"/>
      <c r="UZ477" s="16"/>
      <c r="VA477" s="16"/>
      <c r="VB477" s="16"/>
      <c r="VC477" s="16"/>
      <c r="VD477" s="16"/>
      <c r="VE477" s="16"/>
      <c r="VF477" s="16"/>
      <c r="VG477" s="16"/>
      <c r="VH477" s="16"/>
      <c r="VI477" s="16"/>
      <c r="VJ477" s="16"/>
      <c r="VK477" s="16"/>
      <c r="VL477" s="16"/>
      <c r="VM477" s="16"/>
      <c r="VN477" s="16"/>
      <c r="VO477" s="16"/>
      <c r="VP477" s="16"/>
      <c r="VQ477" s="16"/>
      <c r="VR477" s="16"/>
      <c r="VS477" s="16"/>
      <c r="VT477" s="16"/>
      <c r="VU477" s="16"/>
      <c r="VV477" s="16"/>
      <c r="VW477" s="16"/>
      <c r="VX477" s="16"/>
      <c r="VY477" s="16"/>
      <c r="VZ477" s="16"/>
      <c r="WA477" s="16"/>
      <c r="WB477" s="16"/>
      <c r="WC477" s="16"/>
      <c r="WD477" s="16"/>
      <c r="WE477" s="16"/>
      <c r="WF477" s="16"/>
      <c r="WG477" s="16"/>
      <c r="WH477" s="16"/>
      <c r="WI477" s="16"/>
      <c r="WJ477" s="16"/>
      <c r="WK477" s="16"/>
      <c r="WL477" s="16"/>
      <c r="WM477" s="16"/>
      <c r="WN477" s="16"/>
      <c r="WO477" s="16"/>
      <c r="WP477" s="16"/>
      <c r="WQ477" s="16"/>
      <c r="WR477" s="16"/>
      <c r="WS477" s="16"/>
      <c r="WT477" s="16"/>
      <c r="WU477" s="16"/>
      <c r="WV477" s="16"/>
      <c r="WW477" s="16"/>
      <c r="WX477" s="16"/>
      <c r="WY477" s="16"/>
      <c r="WZ477" s="16"/>
      <c r="XA477" s="16"/>
      <c r="XB477" s="16"/>
      <c r="XC477" s="16"/>
      <c r="XD477" s="16"/>
      <c r="XE477" s="16"/>
      <c r="XF477" s="16"/>
      <c r="XG477" s="16"/>
      <c r="XH477" s="16"/>
      <c r="XI477" s="16"/>
      <c r="XJ477" s="16"/>
      <c r="XK477" s="16"/>
      <c r="XL477" s="16"/>
      <c r="XM477" s="16"/>
      <c r="XN477" s="16"/>
      <c r="XO477" s="16"/>
      <c r="XP477" s="16"/>
      <c r="XQ477" s="16"/>
      <c r="XR477" s="16"/>
      <c r="XS477" s="16"/>
      <c r="XT477" s="16"/>
      <c r="XU477" s="16"/>
      <c r="XV477" s="16"/>
      <c r="XW477" s="16"/>
      <c r="XX477" s="16"/>
      <c r="XY477" s="16"/>
      <c r="XZ477" s="16"/>
      <c r="YA477" s="16"/>
      <c r="YB477" s="16"/>
      <c r="YC477" s="16"/>
      <c r="YD477" s="16"/>
      <c r="YE477" s="16"/>
      <c r="YF477" s="16"/>
      <c r="YG477" s="16"/>
      <c r="YH477" s="16"/>
      <c r="YI477" s="16"/>
      <c r="YJ477" s="16"/>
      <c r="YK477" s="16"/>
      <c r="YL477" s="16"/>
      <c r="YM477" s="16"/>
      <c r="YN477" s="16"/>
      <c r="YO477" s="16"/>
      <c r="YP477" s="16"/>
      <c r="YQ477" s="16"/>
      <c r="YR477" s="16"/>
      <c r="YS477" s="16"/>
      <c r="YT477" s="16"/>
      <c r="YU477" s="16"/>
      <c r="YV477" s="16"/>
      <c r="YW477" s="16"/>
      <c r="YX477" s="16"/>
      <c r="YY477" s="16"/>
      <c r="YZ477" s="16"/>
      <c r="ZA477" s="16"/>
      <c r="ZB477" s="16"/>
      <c r="ZC477" s="16"/>
      <c r="ZD477" s="16"/>
      <c r="ZE477" s="16"/>
      <c r="ZF477" s="16"/>
      <c r="ZG477" s="16"/>
      <c r="ZH477" s="16"/>
      <c r="ZI477" s="16"/>
      <c r="ZJ477" s="16"/>
      <c r="ZK477" s="16"/>
      <c r="ZL477" s="16"/>
      <c r="ZM477" s="16"/>
      <c r="ZN477" s="16"/>
      <c r="ZO477" s="16"/>
      <c r="ZP477" s="16"/>
      <c r="ZQ477" s="16"/>
      <c r="ZR477" s="16"/>
      <c r="ZS477" s="16"/>
      <c r="ZT477" s="16"/>
      <c r="ZU477" s="16"/>
      <c r="ZV477" s="16"/>
      <c r="ZW477" s="16"/>
      <c r="ZX477" s="16"/>
      <c r="ZY477" s="16"/>
      <c r="ZZ477" s="16"/>
      <c r="AAA477" s="16"/>
      <c r="AAB477" s="16"/>
      <c r="AAC477" s="16"/>
      <c r="AAD477" s="16"/>
      <c r="AAE477" s="16"/>
      <c r="AAF477" s="16"/>
      <c r="AAG477" s="16"/>
      <c r="AAH477" s="16"/>
      <c r="AAI477" s="16"/>
      <c r="AAJ477" s="16"/>
      <c r="AAK477" s="16"/>
      <c r="AAL477" s="16"/>
      <c r="AAM477" s="16"/>
      <c r="AAN477" s="16"/>
      <c r="AAO477" s="16"/>
      <c r="AAP477" s="16"/>
      <c r="AAQ477" s="16"/>
      <c r="AAR477" s="16"/>
      <c r="AAS477" s="16"/>
      <c r="AAT477" s="16"/>
      <c r="AAU477" s="16"/>
      <c r="AAV477" s="16"/>
      <c r="AAW477" s="16"/>
      <c r="AAX477" s="16"/>
      <c r="AAY477" s="16"/>
      <c r="AAZ477" s="16"/>
      <c r="ABA477" s="16"/>
      <c r="ABB477" s="16"/>
      <c r="ABC477" s="16"/>
      <c r="ABD477" s="16"/>
      <c r="ABE477" s="16"/>
      <c r="ABF477" s="16"/>
      <c r="ABG477" s="16"/>
      <c r="ABH477" s="16"/>
      <c r="ABI477" s="16"/>
      <c r="ABJ477" s="16"/>
      <c r="ABK477" s="16"/>
      <c r="ABL477" s="16"/>
      <c r="ABM477" s="16"/>
      <c r="ABN477" s="16"/>
      <c r="ABO477" s="16"/>
      <c r="ABP477" s="16"/>
      <c r="ABQ477" s="16"/>
      <c r="ABR477" s="16"/>
      <c r="ABS477" s="16"/>
      <c r="ABT477" s="16"/>
      <c r="ABU477" s="16"/>
      <c r="ABV477" s="16"/>
      <c r="ABW477" s="16"/>
      <c r="ABX477" s="16"/>
      <c r="ABY477" s="16"/>
      <c r="ABZ477" s="16"/>
      <c r="ACA477" s="16"/>
      <c r="ACB477" s="16"/>
      <c r="ACC477" s="16"/>
      <c r="ACD477" s="16"/>
      <c r="ACE477" s="16"/>
      <c r="ACF477" s="16"/>
      <c r="ACG477" s="16"/>
      <c r="ACH477" s="16"/>
      <c r="ACI477" s="16"/>
      <c r="ACJ477" s="16"/>
      <c r="ACK477" s="16"/>
      <c r="ACL477" s="16"/>
      <c r="ACM477" s="16"/>
      <c r="ACN477" s="16"/>
      <c r="ACO477" s="16"/>
      <c r="ACP477" s="16"/>
      <c r="ACQ477" s="16"/>
      <c r="ACR477" s="16"/>
      <c r="ACS477" s="16"/>
      <c r="ACT477" s="16"/>
      <c r="ACU477" s="16"/>
      <c r="ACV477" s="16"/>
      <c r="ACW477" s="16"/>
      <c r="ACX477" s="16"/>
      <c r="ACY477" s="16"/>
      <c r="ACZ477" s="16"/>
      <c r="ADA477" s="16"/>
      <c r="ADB477" s="16"/>
      <c r="ADC477" s="16"/>
      <c r="ADD477" s="16"/>
      <c r="ADE477" s="16"/>
      <c r="ADF477" s="16"/>
      <c r="ADG477" s="16"/>
      <c r="ADH477" s="16"/>
      <c r="ADI477" s="16"/>
      <c r="ADJ477" s="16"/>
      <c r="ADK477" s="16"/>
      <c r="ADL477" s="16"/>
      <c r="ADM477" s="16"/>
      <c r="ADN477" s="16"/>
      <c r="ADO477" s="16"/>
      <c r="ADP477" s="16"/>
      <c r="ADQ477" s="16"/>
      <c r="ADR477" s="16"/>
      <c r="ADS477" s="16"/>
      <c r="ADT477" s="16"/>
      <c r="ADU477" s="16"/>
      <c r="ADV477" s="16"/>
      <c r="ADW477" s="16"/>
      <c r="ADX477" s="16"/>
      <c r="ADY477" s="16"/>
      <c r="ADZ477" s="16"/>
      <c r="AEA477" s="16"/>
      <c r="AEB477" s="16"/>
      <c r="AEC477" s="16"/>
      <c r="AED477" s="16"/>
      <c r="AEE477" s="16"/>
      <c r="AEF477" s="16"/>
      <c r="AEG477" s="16"/>
      <c r="AEH477" s="16"/>
      <c r="AEI477" s="16"/>
      <c r="AEJ477" s="16"/>
      <c r="AEK477" s="16"/>
      <c r="AEL477" s="16"/>
      <c r="AEM477" s="16"/>
      <c r="AEN477" s="16"/>
      <c r="AEO477" s="16"/>
      <c r="AEP477" s="16"/>
      <c r="AEQ477" s="16"/>
      <c r="AER477" s="16"/>
      <c r="AES477" s="16"/>
      <c r="AET477" s="16"/>
      <c r="AEU477" s="16"/>
      <c r="AEV477" s="16"/>
      <c r="AEW477" s="16"/>
      <c r="AEX477" s="16"/>
      <c r="AEY477" s="16"/>
      <c r="AEZ477" s="16"/>
      <c r="AFA477" s="16"/>
      <c r="AFB477" s="16"/>
      <c r="AFC477" s="16"/>
      <c r="AFD477" s="16"/>
      <c r="AFE477" s="16"/>
      <c r="AFF477" s="16"/>
      <c r="AFG477" s="16"/>
      <c r="AFH477" s="16"/>
      <c r="AFI477" s="16"/>
      <c r="AFJ477" s="16"/>
      <c r="AFK477" s="16"/>
      <c r="AFL477" s="16"/>
      <c r="AFM477" s="16"/>
      <c r="AFN477" s="16"/>
      <c r="AFO477" s="16"/>
      <c r="AFP477" s="16"/>
      <c r="AFQ477" s="16"/>
      <c r="AFR477" s="16"/>
      <c r="AFS477" s="16"/>
      <c r="AFT477" s="16"/>
      <c r="AFU477" s="16"/>
      <c r="AFV477" s="16"/>
      <c r="AFW477" s="16"/>
      <c r="AFX477" s="16"/>
    </row>
    <row r="478" spans="1:856" ht="14.1" customHeight="1" x14ac:dyDescent="0.2">
      <c r="E478" s="365" t="s">
        <v>724</v>
      </c>
      <c r="F478" s="378" t="s">
        <v>3026</v>
      </c>
      <c r="G478" s="380" t="s">
        <v>453</v>
      </c>
      <c r="H478" s="365" t="s">
        <v>725</v>
      </c>
      <c r="I478" s="365" t="s">
        <v>950</v>
      </c>
      <c r="J478" s="365" t="s">
        <v>952</v>
      </c>
      <c r="K478" s="365" t="s">
        <v>453</v>
      </c>
      <c r="L478" s="365" t="s">
        <v>864</v>
      </c>
      <c r="M478" s="365" t="s">
        <v>1016</v>
      </c>
      <c r="N478" s="380"/>
      <c r="O478" s="365" t="s">
        <v>1017</v>
      </c>
      <c r="P478" s="365" t="s">
        <v>453</v>
      </c>
      <c r="Q478" s="380">
        <v>1</v>
      </c>
    </row>
    <row r="479" spans="1:856" customFormat="1" ht="14.1" customHeight="1" x14ac:dyDescent="0.2">
      <c r="A479" s="16"/>
      <c r="B479" s="16"/>
      <c r="C479" s="16"/>
      <c r="D479" s="16"/>
      <c r="E479" s="365" t="s">
        <v>720</v>
      </c>
      <c r="F479" s="378" t="s">
        <v>3027</v>
      </c>
      <c r="G479" s="380" t="s">
        <v>453</v>
      </c>
      <c r="H479" s="365" t="s">
        <v>721</v>
      </c>
      <c r="I479" s="365" t="s">
        <v>950</v>
      </c>
      <c r="J479" s="365" t="s">
        <v>951</v>
      </c>
      <c r="K479" s="365" t="s">
        <v>453</v>
      </c>
      <c r="L479" s="365" t="s">
        <v>864</v>
      </c>
      <c r="M479" s="365" t="s">
        <v>1016</v>
      </c>
      <c r="N479" s="380"/>
      <c r="O479" s="365" t="s">
        <v>1017</v>
      </c>
      <c r="P479" s="365" t="s">
        <v>453</v>
      </c>
      <c r="Q479" s="380">
        <v>1</v>
      </c>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c r="IN479" s="16"/>
      <c r="IO479" s="16"/>
      <c r="IP479" s="16"/>
      <c r="IQ479" s="16"/>
      <c r="IR479" s="16"/>
      <c r="IS479" s="16"/>
      <c r="IT479" s="16"/>
      <c r="IU479" s="16"/>
      <c r="IV479" s="16"/>
      <c r="IW479" s="16"/>
      <c r="IX479" s="16"/>
      <c r="IY479" s="16"/>
      <c r="IZ479" s="16"/>
      <c r="JA479" s="16"/>
      <c r="JB479" s="16"/>
      <c r="JC479" s="16"/>
      <c r="JD479" s="16"/>
      <c r="JE479" s="16"/>
      <c r="JF479" s="16"/>
      <c r="JG479" s="16"/>
      <c r="JH479" s="16"/>
      <c r="JI479" s="16"/>
      <c r="JJ479" s="16"/>
      <c r="JK479" s="16"/>
      <c r="JL479" s="16"/>
      <c r="JM479" s="16"/>
      <c r="JN479" s="16"/>
      <c r="JO479" s="16"/>
      <c r="JP479" s="16"/>
      <c r="JQ479" s="16"/>
      <c r="JR479" s="16"/>
      <c r="JS479" s="16"/>
      <c r="JT479" s="16"/>
      <c r="JU479" s="16"/>
      <c r="JV479" s="16"/>
      <c r="JW479" s="16"/>
      <c r="JX479" s="16"/>
      <c r="JY479" s="16"/>
      <c r="JZ479" s="16"/>
      <c r="KA479" s="16"/>
      <c r="KB479" s="16"/>
      <c r="KC479" s="16"/>
      <c r="KD479" s="16"/>
      <c r="KE479" s="16"/>
      <c r="KF479" s="16"/>
      <c r="KG479" s="16"/>
      <c r="KH479" s="16"/>
      <c r="KI479" s="16"/>
      <c r="KJ479" s="16"/>
      <c r="KK479" s="16"/>
      <c r="KL479" s="16"/>
      <c r="KM479" s="16"/>
      <c r="KN479" s="16"/>
      <c r="KO479" s="16"/>
      <c r="KP479" s="16"/>
      <c r="KQ479" s="16"/>
      <c r="KR479" s="16"/>
      <c r="KS479" s="16"/>
      <c r="KT479" s="16"/>
      <c r="KU479" s="16"/>
      <c r="KV479" s="16"/>
      <c r="KW479" s="16"/>
      <c r="KX479" s="16"/>
      <c r="KY479" s="16"/>
      <c r="KZ479" s="16"/>
      <c r="LA479" s="16"/>
      <c r="LB479" s="16"/>
      <c r="LC479" s="16"/>
      <c r="LD479" s="16"/>
      <c r="LE479" s="16"/>
      <c r="LF479" s="16"/>
      <c r="LG479" s="16"/>
      <c r="LH479" s="16"/>
      <c r="LI479" s="16"/>
      <c r="LJ479" s="16"/>
      <c r="LK479" s="16"/>
      <c r="LL479" s="16"/>
      <c r="LM479" s="16"/>
      <c r="LN479" s="16"/>
      <c r="LO479" s="16"/>
      <c r="LP479" s="16"/>
      <c r="LQ479" s="16"/>
      <c r="LR479" s="16"/>
      <c r="LS479" s="16"/>
      <c r="LT479" s="16"/>
      <c r="LU479" s="16"/>
      <c r="LV479" s="16"/>
      <c r="LW479" s="16"/>
      <c r="LX479" s="16"/>
      <c r="LY479" s="16"/>
      <c r="LZ479" s="16"/>
      <c r="MA479" s="16"/>
      <c r="MB479" s="16"/>
      <c r="MC479" s="16"/>
      <c r="MD479" s="16"/>
      <c r="ME479" s="16"/>
      <c r="MF479" s="16"/>
      <c r="MG479" s="16"/>
      <c r="MH479" s="16"/>
      <c r="MI479" s="16"/>
      <c r="MJ479" s="16"/>
      <c r="MK479" s="16"/>
      <c r="ML479" s="16"/>
      <c r="MM479" s="16"/>
      <c r="MN479" s="16"/>
      <c r="MO479" s="16"/>
      <c r="MP479" s="16"/>
      <c r="MQ479" s="16"/>
      <c r="MR479" s="16"/>
      <c r="MS479" s="16"/>
      <c r="MT479" s="16"/>
      <c r="MU479" s="16"/>
      <c r="MV479" s="16"/>
      <c r="MW479" s="16"/>
      <c r="MX479" s="16"/>
      <c r="MY479" s="16"/>
      <c r="MZ479" s="16"/>
      <c r="NA479" s="16"/>
      <c r="NB479" s="16"/>
      <c r="NC479" s="16"/>
      <c r="ND479" s="16"/>
      <c r="NE479" s="16"/>
      <c r="NF479" s="16"/>
      <c r="NG479" s="16"/>
      <c r="NH479" s="16"/>
      <c r="NI479" s="16"/>
      <c r="NJ479" s="16"/>
      <c r="NK479" s="16"/>
      <c r="NL479" s="16"/>
      <c r="NM479" s="16"/>
      <c r="NN479" s="16"/>
      <c r="NO479" s="16"/>
      <c r="NP479" s="16"/>
      <c r="NQ479" s="16"/>
      <c r="NR479" s="16"/>
      <c r="NS479" s="16"/>
      <c r="NT479" s="16"/>
      <c r="NU479" s="16"/>
      <c r="NV479" s="16"/>
      <c r="NW479" s="16"/>
      <c r="NX479" s="16"/>
      <c r="NY479" s="16"/>
      <c r="NZ479" s="16"/>
      <c r="OA479" s="16"/>
      <c r="OB479" s="16"/>
      <c r="OC479" s="16"/>
      <c r="OD479" s="16"/>
      <c r="OE479" s="16"/>
      <c r="OF479" s="16"/>
      <c r="OG479" s="16"/>
      <c r="OH479" s="16"/>
      <c r="OI479" s="16"/>
      <c r="OJ479" s="16"/>
      <c r="OK479" s="16"/>
      <c r="OL479" s="16"/>
      <c r="OM479" s="16"/>
      <c r="ON479" s="16"/>
      <c r="OO479" s="16"/>
      <c r="OP479" s="16"/>
      <c r="OQ479" s="16"/>
      <c r="OR479" s="16"/>
      <c r="OS479" s="16"/>
      <c r="OT479" s="16"/>
      <c r="OU479" s="16"/>
      <c r="OV479" s="16"/>
      <c r="OW479" s="16"/>
      <c r="OX479" s="16"/>
      <c r="OY479" s="16"/>
      <c r="OZ479" s="16"/>
      <c r="PA479" s="16"/>
      <c r="PB479" s="16"/>
      <c r="PC479" s="16"/>
      <c r="PD479" s="16"/>
      <c r="PE479" s="16"/>
      <c r="PF479" s="16"/>
      <c r="PG479" s="16"/>
      <c r="PH479" s="16"/>
      <c r="PI479" s="16"/>
      <c r="PJ479" s="16"/>
      <c r="PK479" s="16"/>
      <c r="PL479" s="16"/>
      <c r="PM479" s="16"/>
      <c r="PN479" s="16"/>
      <c r="PO479" s="16"/>
      <c r="PP479" s="16"/>
      <c r="PQ479" s="16"/>
      <c r="PR479" s="16"/>
      <c r="PS479" s="16"/>
      <c r="PT479" s="16"/>
      <c r="PU479" s="16"/>
      <c r="PV479" s="16"/>
      <c r="PW479" s="16"/>
      <c r="PX479" s="16"/>
      <c r="PY479" s="16"/>
      <c r="PZ479" s="16"/>
      <c r="QA479" s="16"/>
      <c r="QB479" s="16"/>
      <c r="QC479" s="16"/>
      <c r="QD479" s="16"/>
      <c r="QE479" s="16"/>
      <c r="QF479" s="16"/>
      <c r="QG479" s="16"/>
      <c r="QH479" s="16"/>
      <c r="QI479" s="16"/>
      <c r="QJ479" s="16"/>
      <c r="QK479" s="16"/>
      <c r="QL479" s="16"/>
      <c r="QM479" s="16"/>
      <c r="QN479" s="16"/>
      <c r="QO479" s="16"/>
      <c r="QP479" s="16"/>
      <c r="QQ479" s="16"/>
      <c r="QR479" s="16"/>
      <c r="QS479" s="16"/>
      <c r="QT479" s="16"/>
      <c r="QU479" s="16"/>
      <c r="QV479" s="16"/>
      <c r="QW479" s="16"/>
      <c r="QX479" s="16"/>
      <c r="QY479" s="16"/>
      <c r="QZ479" s="16"/>
      <c r="RA479" s="16"/>
      <c r="RB479" s="16"/>
      <c r="RC479" s="16"/>
      <c r="RD479" s="16"/>
      <c r="RE479" s="16"/>
      <c r="RF479" s="16"/>
      <c r="RG479" s="16"/>
      <c r="RH479" s="16"/>
      <c r="RI479" s="16"/>
      <c r="RJ479" s="16"/>
      <c r="RK479" s="16"/>
      <c r="RL479" s="16"/>
      <c r="RM479" s="16"/>
      <c r="RN479" s="16"/>
      <c r="RO479" s="16"/>
      <c r="RP479" s="16"/>
      <c r="RQ479" s="16"/>
      <c r="RR479" s="16"/>
      <c r="RS479" s="16"/>
      <c r="RT479" s="16"/>
      <c r="RU479" s="16"/>
      <c r="RV479" s="16"/>
      <c r="RW479" s="16"/>
      <c r="RX479" s="16"/>
      <c r="RY479" s="16"/>
      <c r="RZ479" s="16"/>
      <c r="SA479" s="16"/>
      <c r="SB479" s="16"/>
      <c r="SC479" s="16"/>
      <c r="SD479" s="16"/>
      <c r="SE479" s="16"/>
      <c r="SF479" s="16"/>
      <c r="SG479" s="16"/>
      <c r="SH479" s="16"/>
      <c r="SI479" s="16"/>
      <c r="SJ479" s="16"/>
      <c r="SK479" s="16"/>
      <c r="SL479" s="16"/>
      <c r="SM479" s="16"/>
      <c r="SN479" s="16"/>
      <c r="SO479" s="16"/>
      <c r="SP479" s="16"/>
      <c r="SQ479" s="16"/>
      <c r="SR479" s="16"/>
      <c r="SS479" s="16"/>
      <c r="ST479" s="16"/>
      <c r="SU479" s="16"/>
      <c r="SV479" s="16"/>
      <c r="SW479" s="16"/>
      <c r="SX479" s="16"/>
      <c r="SY479" s="16"/>
      <c r="SZ479" s="16"/>
      <c r="TA479" s="16"/>
      <c r="TB479" s="16"/>
      <c r="TC479" s="16"/>
      <c r="TD479" s="16"/>
      <c r="TE479" s="16"/>
      <c r="TF479" s="16"/>
      <c r="TG479" s="16"/>
      <c r="TH479" s="16"/>
      <c r="TI479" s="16"/>
      <c r="TJ479" s="16"/>
      <c r="TK479" s="16"/>
      <c r="TL479" s="16"/>
      <c r="TM479" s="16"/>
      <c r="TN479" s="16"/>
      <c r="TO479" s="16"/>
      <c r="TP479" s="16"/>
      <c r="TQ479" s="16"/>
      <c r="TR479" s="16"/>
      <c r="TS479" s="16"/>
      <c r="TT479" s="16"/>
      <c r="TU479" s="16"/>
      <c r="TV479" s="16"/>
      <c r="TW479" s="16"/>
      <c r="TX479" s="16"/>
      <c r="TY479" s="16"/>
      <c r="TZ479" s="16"/>
      <c r="UA479" s="16"/>
      <c r="UB479" s="16"/>
      <c r="UC479" s="16"/>
      <c r="UD479" s="16"/>
      <c r="UE479" s="16"/>
      <c r="UF479" s="16"/>
      <c r="UG479" s="16"/>
      <c r="UH479" s="16"/>
      <c r="UI479" s="16"/>
      <c r="UJ479" s="16"/>
      <c r="UK479" s="16"/>
      <c r="UL479" s="16"/>
      <c r="UM479" s="16"/>
      <c r="UN479" s="16"/>
      <c r="UO479" s="16"/>
      <c r="UP479" s="16"/>
      <c r="UQ479" s="16"/>
      <c r="UR479" s="16"/>
      <c r="US479" s="16"/>
      <c r="UT479" s="16"/>
      <c r="UU479" s="16"/>
      <c r="UV479" s="16"/>
      <c r="UW479" s="16"/>
      <c r="UX479" s="16"/>
      <c r="UY479" s="16"/>
      <c r="UZ479" s="16"/>
      <c r="VA479" s="16"/>
      <c r="VB479" s="16"/>
      <c r="VC479" s="16"/>
      <c r="VD479" s="16"/>
      <c r="VE479" s="16"/>
      <c r="VF479" s="16"/>
      <c r="VG479" s="16"/>
      <c r="VH479" s="16"/>
      <c r="VI479" s="16"/>
      <c r="VJ479" s="16"/>
      <c r="VK479" s="16"/>
      <c r="VL479" s="16"/>
      <c r="VM479" s="16"/>
      <c r="VN479" s="16"/>
      <c r="VO479" s="16"/>
      <c r="VP479" s="16"/>
      <c r="VQ479" s="16"/>
      <c r="VR479" s="16"/>
      <c r="VS479" s="16"/>
      <c r="VT479" s="16"/>
      <c r="VU479" s="16"/>
      <c r="VV479" s="16"/>
      <c r="VW479" s="16"/>
      <c r="VX479" s="16"/>
      <c r="VY479" s="16"/>
      <c r="VZ479" s="16"/>
      <c r="WA479" s="16"/>
      <c r="WB479" s="16"/>
      <c r="WC479" s="16"/>
      <c r="WD479" s="16"/>
      <c r="WE479" s="16"/>
      <c r="WF479" s="16"/>
      <c r="WG479" s="16"/>
      <c r="WH479" s="16"/>
      <c r="WI479" s="16"/>
      <c r="WJ479" s="16"/>
      <c r="WK479" s="16"/>
      <c r="WL479" s="16"/>
      <c r="WM479" s="16"/>
      <c r="WN479" s="16"/>
      <c r="WO479" s="16"/>
      <c r="WP479" s="16"/>
      <c r="WQ479" s="16"/>
      <c r="WR479" s="16"/>
      <c r="WS479" s="16"/>
      <c r="WT479" s="16"/>
      <c r="WU479" s="16"/>
      <c r="WV479" s="16"/>
      <c r="WW479" s="16"/>
      <c r="WX479" s="16"/>
      <c r="WY479" s="16"/>
      <c r="WZ479" s="16"/>
      <c r="XA479" s="16"/>
      <c r="XB479" s="16"/>
      <c r="XC479" s="16"/>
      <c r="XD479" s="16"/>
      <c r="XE479" s="16"/>
      <c r="XF479" s="16"/>
      <c r="XG479" s="16"/>
      <c r="XH479" s="16"/>
      <c r="XI479" s="16"/>
      <c r="XJ479" s="16"/>
      <c r="XK479" s="16"/>
      <c r="XL479" s="16"/>
      <c r="XM479" s="16"/>
      <c r="XN479" s="16"/>
      <c r="XO479" s="16"/>
      <c r="XP479" s="16"/>
      <c r="XQ479" s="16"/>
      <c r="XR479" s="16"/>
      <c r="XS479" s="16"/>
      <c r="XT479" s="16"/>
      <c r="XU479" s="16"/>
      <c r="XV479" s="16"/>
      <c r="XW479" s="16"/>
      <c r="XX479" s="16"/>
      <c r="XY479" s="16"/>
      <c r="XZ479" s="16"/>
      <c r="YA479" s="16"/>
      <c r="YB479" s="16"/>
      <c r="YC479" s="16"/>
      <c r="YD479" s="16"/>
      <c r="YE479" s="16"/>
      <c r="YF479" s="16"/>
      <c r="YG479" s="16"/>
      <c r="YH479" s="16"/>
      <c r="YI479" s="16"/>
      <c r="YJ479" s="16"/>
      <c r="YK479" s="16"/>
      <c r="YL479" s="16"/>
      <c r="YM479" s="16"/>
      <c r="YN479" s="16"/>
      <c r="YO479" s="16"/>
      <c r="YP479" s="16"/>
      <c r="YQ479" s="16"/>
      <c r="YR479" s="16"/>
      <c r="YS479" s="16"/>
      <c r="YT479" s="16"/>
      <c r="YU479" s="16"/>
      <c r="YV479" s="16"/>
      <c r="YW479" s="16"/>
      <c r="YX479" s="16"/>
      <c r="YY479" s="16"/>
      <c r="YZ479" s="16"/>
      <c r="ZA479" s="16"/>
      <c r="ZB479" s="16"/>
      <c r="ZC479" s="16"/>
      <c r="ZD479" s="16"/>
      <c r="ZE479" s="16"/>
      <c r="ZF479" s="16"/>
      <c r="ZG479" s="16"/>
      <c r="ZH479" s="16"/>
      <c r="ZI479" s="16"/>
      <c r="ZJ479" s="16"/>
      <c r="ZK479" s="16"/>
      <c r="ZL479" s="16"/>
      <c r="ZM479" s="16"/>
      <c r="ZN479" s="16"/>
      <c r="ZO479" s="16"/>
      <c r="ZP479" s="16"/>
      <c r="ZQ479" s="16"/>
      <c r="ZR479" s="16"/>
      <c r="ZS479" s="16"/>
      <c r="ZT479" s="16"/>
      <c r="ZU479" s="16"/>
      <c r="ZV479" s="16"/>
      <c r="ZW479" s="16"/>
      <c r="ZX479" s="16"/>
      <c r="ZY479" s="16"/>
      <c r="ZZ479" s="16"/>
      <c r="AAA479" s="16"/>
      <c r="AAB479" s="16"/>
      <c r="AAC479" s="16"/>
      <c r="AAD479" s="16"/>
      <c r="AAE479" s="16"/>
      <c r="AAF479" s="16"/>
      <c r="AAG479" s="16"/>
      <c r="AAH479" s="16"/>
      <c r="AAI479" s="16"/>
      <c r="AAJ479" s="16"/>
      <c r="AAK479" s="16"/>
      <c r="AAL479" s="16"/>
      <c r="AAM479" s="16"/>
      <c r="AAN479" s="16"/>
      <c r="AAO479" s="16"/>
      <c r="AAP479" s="16"/>
      <c r="AAQ479" s="16"/>
      <c r="AAR479" s="16"/>
      <c r="AAS479" s="16"/>
      <c r="AAT479" s="16"/>
      <c r="AAU479" s="16"/>
      <c r="AAV479" s="16"/>
      <c r="AAW479" s="16"/>
      <c r="AAX479" s="16"/>
      <c r="AAY479" s="16"/>
      <c r="AAZ479" s="16"/>
      <c r="ABA479" s="16"/>
      <c r="ABB479" s="16"/>
      <c r="ABC479" s="16"/>
      <c r="ABD479" s="16"/>
      <c r="ABE479" s="16"/>
      <c r="ABF479" s="16"/>
      <c r="ABG479" s="16"/>
      <c r="ABH479" s="16"/>
      <c r="ABI479" s="16"/>
      <c r="ABJ479" s="16"/>
      <c r="ABK479" s="16"/>
      <c r="ABL479" s="16"/>
      <c r="ABM479" s="16"/>
      <c r="ABN479" s="16"/>
      <c r="ABO479" s="16"/>
      <c r="ABP479" s="16"/>
      <c r="ABQ479" s="16"/>
      <c r="ABR479" s="16"/>
      <c r="ABS479" s="16"/>
      <c r="ABT479" s="16"/>
      <c r="ABU479" s="16"/>
      <c r="ABV479" s="16"/>
      <c r="ABW479" s="16"/>
      <c r="ABX479" s="16"/>
      <c r="ABY479" s="16"/>
      <c r="ABZ479" s="16"/>
      <c r="ACA479" s="16"/>
      <c r="ACB479" s="16"/>
      <c r="ACC479" s="16"/>
      <c r="ACD479" s="16"/>
      <c r="ACE479" s="16"/>
      <c r="ACF479" s="16"/>
      <c r="ACG479" s="16"/>
      <c r="ACH479" s="16"/>
      <c r="ACI479" s="16"/>
      <c r="ACJ479" s="16"/>
      <c r="ACK479" s="16"/>
      <c r="ACL479" s="16"/>
      <c r="ACM479" s="16"/>
      <c r="ACN479" s="16"/>
      <c r="ACO479" s="16"/>
      <c r="ACP479" s="16"/>
      <c r="ACQ479" s="16"/>
      <c r="ACR479" s="16"/>
      <c r="ACS479" s="16"/>
      <c r="ACT479" s="16"/>
      <c r="ACU479" s="16"/>
      <c r="ACV479" s="16"/>
      <c r="ACW479" s="16"/>
      <c r="ACX479" s="16"/>
      <c r="ACY479" s="16"/>
      <c r="ACZ479" s="16"/>
      <c r="ADA479" s="16"/>
      <c r="ADB479" s="16"/>
      <c r="ADC479" s="16"/>
      <c r="ADD479" s="16"/>
      <c r="ADE479" s="16"/>
      <c r="ADF479" s="16"/>
      <c r="ADG479" s="16"/>
      <c r="ADH479" s="16"/>
      <c r="ADI479" s="16"/>
      <c r="ADJ479" s="16"/>
      <c r="ADK479" s="16"/>
      <c r="ADL479" s="16"/>
      <c r="ADM479" s="16"/>
      <c r="ADN479" s="16"/>
      <c r="ADO479" s="16"/>
      <c r="ADP479" s="16"/>
      <c r="ADQ479" s="16"/>
      <c r="ADR479" s="16"/>
      <c r="ADS479" s="16"/>
      <c r="ADT479" s="16"/>
      <c r="ADU479" s="16"/>
      <c r="ADV479" s="16"/>
      <c r="ADW479" s="16"/>
      <c r="ADX479" s="16"/>
      <c r="ADY479" s="16"/>
      <c r="ADZ479" s="16"/>
      <c r="AEA479" s="16"/>
      <c r="AEB479" s="16"/>
      <c r="AEC479" s="16"/>
      <c r="AED479" s="16"/>
      <c r="AEE479" s="16"/>
      <c r="AEF479" s="16"/>
      <c r="AEG479" s="16"/>
      <c r="AEH479" s="16"/>
      <c r="AEI479" s="16"/>
      <c r="AEJ479" s="16"/>
      <c r="AEK479" s="16"/>
      <c r="AEL479" s="16"/>
      <c r="AEM479" s="16"/>
      <c r="AEN479" s="16"/>
      <c r="AEO479" s="16"/>
      <c r="AEP479" s="16"/>
      <c r="AEQ479" s="16"/>
      <c r="AER479" s="16"/>
      <c r="AES479" s="16"/>
      <c r="AET479" s="16"/>
      <c r="AEU479" s="16"/>
      <c r="AEV479" s="16"/>
      <c r="AEW479" s="16"/>
      <c r="AEX479" s="16"/>
      <c r="AEY479" s="16"/>
      <c r="AEZ479" s="16"/>
      <c r="AFA479" s="16"/>
      <c r="AFB479" s="16"/>
      <c r="AFC479" s="16"/>
      <c r="AFD479" s="16"/>
      <c r="AFE479" s="16"/>
      <c r="AFF479" s="16"/>
      <c r="AFG479" s="16"/>
      <c r="AFH479" s="16"/>
      <c r="AFI479" s="16"/>
      <c r="AFJ479" s="16"/>
      <c r="AFK479" s="16"/>
      <c r="AFL479" s="16"/>
      <c r="AFM479" s="16"/>
      <c r="AFN479" s="16"/>
      <c r="AFO479" s="16"/>
      <c r="AFP479" s="16"/>
      <c r="AFQ479" s="16"/>
      <c r="AFR479" s="16"/>
      <c r="AFS479" s="16"/>
      <c r="AFT479" s="16"/>
      <c r="AFU479" s="16"/>
      <c r="AFV479" s="16"/>
      <c r="AFW479" s="16"/>
      <c r="AFX479" s="16"/>
    </row>
    <row r="480" spans="1:856" ht="14.1" customHeight="1" x14ac:dyDescent="0.2">
      <c r="E480" s="365" t="s">
        <v>726</v>
      </c>
      <c r="F480" s="378" t="s">
        <v>3028</v>
      </c>
      <c r="G480" s="380" t="s">
        <v>453</v>
      </c>
      <c r="H480" s="365" t="s">
        <v>725</v>
      </c>
      <c r="I480" s="365" t="s">
        <v>950</v>
      </c>
      <c r="J480" s="365" t="s">
        <v>952</v>
      </c>
      <c r="K480" s="365" t="s">
        <v>453</v>
      </c>
      <c r="L480" s="365" t="s">
        <v>865</v>
      </c>
      <c r="M480" s="365" t="s">
        <v>1016</v>
      </c>
      <c r="N480" s="380"/>
      <c r="O480" s="365" t="s">
        <v>1017</v>
      </c>
      <c r="P480" s="365" t="s">
        <v>453</v>
      </c>
      <c r="Q480" s="380">
        <v>1</v>
      </c>
    </row>
    <row r="481" spans="5:17" ht="14.1" customHeight="1" x14ac:dyDescent="0.2">
      <c r="E481" s="365" t="s">
        <v>722</v>
      </c>
      <c r="F481" s="378" t="s">
        <v>3029</v>
      </c>
      <c r="G481" s="380" t="s">
        <v>453</v>
      </c>
      <c r="H481" s="365" t="s">
        <v>721</v>
      </c>
      <c r="I481" s="365" t="s">
        <v>950</v>
      </c>
      <c r="J481" s="365" t="s">
        <v>951</v>
      </c>
      <c r="K481" s="365" t="s">
        <v>453</v>
      </c>
      <c r="L481" s="365" t="s">
        <v>865</v>
      </c>
      <c r="M481" s="365" t="s">
        <v>1016</v>
      </c>
      <c r="N481" s="380"/>
      <c r="O481" s="365" t="s">
        <v>1017</v>
      </c>
      <c r="P481" s="365" t="s">
        <v>453</v>
      </c>
      <c r="Q481" s="380">
        <v>1</v>
      </c>
    </row>
    <row r="482" spans="5:17" ht="14.1" customHeight="1" x14ac:dyDescent="0.2">
      <c r="E482" s="365" t="s">
        <v>727</v>
      </c>
      <c r="F482" s="378" t="s">
        <v>3030</v>
      </c>
      <c r="G482" s="380" t="s">
        <v>453</v>
      </c>
      <c r="H482" s="365" t="s">
        <v>725</v>
      </c>
      <c r="I482" s="365" t="s">
        <v>950</v>
      </c>
      <c r="J482" s="365" t="s">
        <v>952</v>
      </c>
      <c r="K482" s="365" t="s">
        <v>453</v>
      </c>
      <c r="L482" s="365" t="s">
        <v>866</v>
      </c>
      <c r="M482" s="365" t="s">
        <v>1016</v>
      </c>
      <c r="N482" s="380"/>
      <c r="O482" s="365" t="s">
        <v>1017</v>
      </c>
      <c r="P482" s="365" t="s">
        <v>453</v>
      </c>
      <c r="Q482" s="380">
        <v>1</v>
      </c>
    </row>
    <row r="483" spans="5:17" ht="14.1" customHeight="1" x14ac:dyDescent="0.2">
      <c r="E483" s="365" t="s">
        <v>723</v>
      </c>
      <c r="F483" s="378" t="s">
        <v>3031</v>
      </c>
      <c r="G483" s="380" t="s">
        <v>453</v>
      </c>
      <c r="H483" s="365" t="s">
        <v>721</v>
      </c>
      <c r="I483" s="365" t="s">
        <v>950</v>
      </c>
      <c r="J483" s="365" t="s">
        <v>951</v>
      </c>
      <c r="K483" s="365" t="s">
        <v>453</v>
      </c>
      <c r="L483" s="365" t="s">
        <v>866</v>
      </c>
      <c r="M483" s="365" t="s">
        <v>1016</v>
      </c>
      <c r="N483" s="380"/>
      <c r="O483" s="365" t="s">
        <v>1017</v>
      </c>
      <c r="P483" s="365" t="s">
        <v>453</v>
      </c>
      <c r="Q483" s="380">
        <v>1</v>
      </c>
    </row>
    <row r="484" spans="5:17" ht="14.1" customHeight="1" x14ac:dyDescent="0.2">
      <c r="E484" s="365" t="s">
        <v>3032</v>
      </c>
      <c r="F484" s="378" t="s">
        <v>1977</v>
      </c>
      <c r="G484" s="380"/>
      <c r="H484" s="365" t="s">
        <v>3033</v>
      </c>
      <c r="I484" s="365" t="s">
        <v>950</v>
      </c>
      <c r="J484" s="365" t="s">
        <v>3034</v>
      </c>
      <c r="K484" s="365"/>
      <c r="L484" s="365" t="s">
        <v>864</v>
      </c>
      <c r="M484" s="365" t="s">
        <v>1016</v>
      </c>
      <c r="N484" s="380"/>
      <c r="O484" s="365" t="s">
        <v>1017</v>
      </c>
      <c r="P484" s="365" t="s">
        <v>453</v>
      </c>
      <c r="Q484" s="380">
        <v>1</v>
      </c>
    </row>
    <row r="485" spans="5:17" ht="14.1" customHeight="1" x14ac:dyDescent="0.2">
      <c r="E485" s="365" t="s">
        <v>3035</v>
      </c>
      <c r="F485" s="378" t="s">
        <v>1978</v>
      </c>
      <c r="G485" s="380"/>
      <c r="H485" s="365" t="s">
        <v>3036</v>
      </c>
      <c r="I485" s="365" t="s">
        <v>950</v>
      </c>
      <c r="J485" s="365" t="s">
        <v>3037</v>
      </c>
      <c r="K485" s="365"/>
      <c r="L485" s="365" t="s">
        <v>864</v>
      </c>
      <c r="M485" s="365" t="s">
        <v>1016</v>
      </c>
      <c r="N485" s="380"/>
      <c r="O485" s="365" t="s">
        <v>1017</v>
      </c>
      <c r="P485" s="365" t="s">
        <v>453</v>
      </c>
      <c r="Q485" s="380">
        <v>1</v>
      </c>
    </row>
    <row r="486" spans="5:17" ht="14.1" customHeight="1" x14ac:dyDescent="0.2">
      <c r="E486" s="365" t="s">
        <v>3038</v>
      </c>
      <c r="F486" s="378" t="s">
        <v>1979</v>
      </c>
      <c r="G486" s="380"/>
      <c r="H486" s="365" t="s">
        <v>3033</v>
      </c>
      <c r="I486" s="365" t="s">
        <v>950</v>
      </c>
      <c r="J486" s="365" t="s">
        <v>3034</v>
      </c>
      <c r="K486" s="365"/>
      <c r="L486" s="365" t="s">
        <v>866</v>
      </c>
      <c r="M486" s="365" t="s">
        <v>1016</v>
      </c>
      <c r="N486" s="380"/>
      <c r="O486" s="365" t="s">
        <v>1017</v>
      </c>
      <c r="P486" s="365" t="s">
        <v>453</v>
      </c>
      <c r="Q486" s="380">
        <v>1</v>
      </c>
    </row>
    <row r="487" spans="5:17" ht="14.1" customHeight="1" x14ac:dyDescent="0.2">
      <c r="E487" s="365" t="s">
        <v>3039</v>
      </c>
      <c r="F487" s="378" t="s">
        <v>1980</v>
      </c>
      <c r="G487" s="380"/>
      <c r="H487" s="365" t="s">
        <v>3036</v>
      </c>
      <c r="I487" s="365" t="s">
        <v>950</v>
      </c>
      <c r="J487" s="365" t="s">
        <v>3037</v>
      </c>
      <c r="K487" s="365"/>
      <c r="L487" s="365" t="s">
        <v>866</v>
      </c>
      <c r="M487" s="365" t="s">
        <v>1016</v>
      </c>
      <c r="N487" s="380"/>
      <c r="O487" s="365" t="s">
        <v>1017</v>
      </c>
      <c r="P487" s="365" t="s">
        <v>453</v>
      </c>
      <c r="Q487" s="380">
        <v>1</v>
      </c>
    </row>
    <row r="488" spans="5:17" ht="14.1" customHeight="1" x14ac:dyDescent="0.2">
      <c r="E488" s="383" t="s">
        <v>3040</v>
      </c>
      <c r="F488" s="383" t="s">
        <v>3041</v>
      </c>
      <c r="G488" s="383"/>
      <c r="H488" s="383" t="s">
        <v>3042</v>
      </c>
      <c r="I488" s="383" t="s">
        <v>950</v>
      </c>
      <c r="J488" s="383" t="s">
        <v>3043</v>
      </c>
      <c r="K488" s="383"/>
      <c r="L488" s="383" t="s">
        <v>864</v>
      </c>
      <c r="M488" s="383" t="s">
        <v>1016</v>
      </c>
      <c r="N488" s="383"/>
      <c r="O488" s="383" t="s">
        <v>1017</v>
      </c>
      <c r="P488" s="383" t="s">
        <v>453</v>
      </c>
      <c r="Q488" s="383">
        <v>1</v>
      </c>
    </row>
    <row r="489" spans="5:17" ht="14.1" customHeight="1" x14ac:dyDescent="0.2">
      <c r="E489" s="383" t="s">
        <v>3044</v>
      </c>
      <c r="F489" s="383" t="s">
        <v>3045</v>
      </c>
      <c r="G489" s="383"/>
      <c r="H489" s="383" t="s">
        <v>3046</v>
      </c>
      <c r="I489" s="383" t="s">
        <v>950</v>
      </c>
      <c r="J489" s="383" t="s">
        <v>3047</v>
      </c>
      <c r="K489" s="383"/>
      <c r="L489" s="383" t="s">
        <v>864</v>
      </c>
      <c r="M489" s="383" t="s">
        <v>1016</v>
      </c>
      <c r="N489" s="383"/>
      <c r="O489" s="383" t="s">
        <v>1017</v>
      </c>
      <c r="P489" s="383" t="s">
        <v>453</v>
      </c>
      <c r="Q489" s="383">
        <v>1</v>
      </c>
    </row>
    <row r="490" spans="5:17" ht="14.1" customHeight="1" x14ac:dyDescent="0.2">
      <c r="E490" s="365" t="s">
        <v>3048</v>
      </c>
      <c r="F490" s="380" t="s">
        <v>3049</v>
      </c>
      <c r="G490" s="380"/>
      <c r="H490" s="365" t="s">
        <v>3042</v>
      </c>
      <c r="I490" s="365" t="s">
        <v>950</v>
      </c>
      <c r="J490" s="365" t="s">
        <v>3043</v>
      </c>
      <c r="K490" s="365"/>
      <c r="L490" s="365" t="s">
        <v>866</v>
      </c>
      <c r="M490" s="365" t="s">
        <v>1016</v>
      </c>
      <c r="N490" s="380"/>
      <c r="O490" s="365" t="s">
        <v>1017</v>
      </c>
      <c r="P490" s="365" t="s">
        <v>453</v>
      </c>
      <c r="Q490" s="380">
        <v>1</v>
      </c>
    </row>
    <row r="491" spans="5:17" ht="14.1" customHeight="1" x14ac:dyDescent="0.2">
      <c r="E491" s="365" t="s">
        <v>3050</v>
      </c>
      <c r="F491" s="380" t="s">
        <v>3051</v>
      </c>
      <c r="G491" s="380"/>
      <c r="H491" s="365" t="s">
        <v>3046</v>
      </c>
      <c r="I491" s="365" t="s">
        <v>950</v>
      </c>
      <c r="J491" s="365" t="s">
        <v>3047</v>
      </c>
      <c r="K491" s="365"/>
      <c r="L491" s="365" t="s">
        <v>866</v>
      </c>
      <c r="M491" s="365" t="s">
        <v>1016</v>
      </c>
      <c r="N491" s="380"/>
      <c r="O491" s="365" t="s">
        <v>1017</v>
      </c>
      <c r="P491" s="365" t="s">
        <v>453</v>
      </c>
      <c r="Q491" s="380">
        <v>1</v>
      </c>
    </row>
    <row r="492" spans="5:17" ht="14.1" customHeight="1" x14ac:dyDescent="0.2">
      <c r="E492" s="365" t="s">
        <v>1532</v>
      </c>
      <c r="F492" s="378" t="s">
        <v>1981</v>
      </c>
      <c r="G492" s="380"/>
      <c r="H492" s="365" t="s">
        <v>1350</v>
      </c>
      <c r="I492" s="365" t="s">
        <v>950</v>
      </c>
      <c r="J492" s="365" t="s">
        <v>1352</v>
      </c>
      <c r="K492" s="365"/>
      <c r="L492" s="365" t="s">
        <v>865</v>
      </c>
      <c r="M492" s="365" t="s">
        <v>1016</v>
      </c>
      <c r="N492" s="380"/>
      <c r="O492" s="365" t="s">
        <v>1017</v>
      </c>
      <c r="P492" s="365" t="s">
        <v>453</v>
      </c>
      <c r="Q492" s="380">
        <v>1</v>
      </c>
    </row>
    <row r="493" spans="5:17" ht="14.1" customHeight="1" x14ac:dyDescent="0.2">
      <c r="E493" s="365" t="s">
        <v>1533</v>
      </c>
      <c r="F493" s="378" t="s">
        <v>1982</v>
      </c>
      <c r="G493" s="380"/>
      <c r="H493" s="365" t="s">
        <v>1349</v>
      </c>
      <c r="I493" s="365" t="s">
        <v>950</v>
      </c>
      <c r="J493" s="365" t="s">
        <v>1351</v>
      </c>
      <c r="K493" s="365"/>
      <c r="L493" s="365" t="s">
        <v>865</v>
      </c>
      <c r="M493" s="365" t="s">
        <v>1016</v>
      </c>
      <c r="N493" s="380"/>
      <c r="O493" s="365" t="s">
        <v>1017</v>
      </c>
      <c r="P493" s="365" t="s">
        <v>453</v>
      </c>
      <c r="Q493" s="380">
        <v>1</v>
      </c>
    </row>
    <row r="494" spans="5:17" ht="14.1" customHeight="1" x14ac:dyDescent="0.2">
      <c r="E494" s="365" t="s">
        <v>3052</v>
      </c>
      <c r="F494" s="378" t="s">
        <v>1983</v>
      </c>
      <c r="G494" s="380"/>
      <c r="H494" s="365" t="s">
        <v>1350</v>
      </c>
      <c r="I494" s="365" t="s">
        <v>950</v>
      </c>
      <c r="J494" s="365" t="s">
        <v>1352</v>
      </c>
      <c r="K494" s="365"/>
      <c r="L494" s="365" t="s">
        <v>866</v>
      </c>
      <c r="M494" s="365" t="s">
        <v>1016</v>
      </c>
      <c r="N494" s="380"/>
      <c r="O494" s="365" t="s">
        <v>1017</v>
      </c>
      <c r="P494" s="365" t="s">
        <v>453</v>
      </c>
      <c r="Q494" s="380">
        <v>1</v>
      </c>
    </row>
    <row r="495" spans="5:17" ht="14.1" customHeight="1" x14ac:dyDescent="0.2">
      <c r="E495" s="365" t="s">
        <v>3053</v>
      </c>
      <c r="F495" s="378" t="s">
        <v>1984</v>
      </c>
      <c r="G495" s="380"/>
      <c r="H495" s="365" t="s">
        <v>1349</v>
      </c>
      <c r="I495" s="365" t="s">
        <v>950</v>
      </c>
      <c r="J495" s="365" t="s">
        <v>1351</v>
      </c>
      <c r="K495" s="365"/>
      <c r="L495" s="365" t="s">
        <v>866</v>
      </c>
      <c r="M495" s="365" t="s">
        <v>1016</v>
      </c>
      <c r="N495" s="380"/>
      <c r="O495" s="365" t="s">
        <v>1017</v>
      </c>
      <c r="P495" s="365" t="s">
        <v>453</v>
      </c>
      <c r="Q495" s="380">
        <v>1</v>
      </c>
    </row>
    <row r="496" spans="5:17" ht="14.1" customHeight="1" x14ac:dyDescent="0.2">
      <c r="E496" s="365" t="s">
        <v>1633</v>
      </c>
      <c r="F496" s="378" t="s">
        <v>1985</v>
      </c>
      <c r="G496" s="380"/>
      <c r="H496" s="365"/>
      <c r="I496" s="365"/>
      <c r="J496" s="365"/>
      <c r="K496" s="365"/>
      <c r="L496" s="365"/>
      <c r="M496" s="365"/>
      <c r="N496" s="380"/>
      <c r="O496" s="365"/>
      <c r="P496" s="365"/>
      <c r="Q496" s="380"/>
    </row>
    <row r="497" spans="5:17" ht="14.1" customHeight="1" x14ac:dyDescent="0.2">
      <c r="E497" s="366" t="s">
        <v>1630</v>
      </c>
      <c r="F497" s="379" t="s">
        <v>1986</v>
      </c>
      <c r="G497" s="380"/>
      <c r="H497" s="365"/>
      <c r="I497" s="365"/>
      <c r="J497" s="365"/>
      <c r="K497" s="365"/>
      <c r="L497" s="365"/>
      <c r="M497" s="365"/>
      <c r="N497" s="380"/>
      <c r="O497" s="365"/>
      <c r="P497" s="365"/>
      <c r="Q497" s="380"/>
    </row>
    <row r="498" spans="5:17" ht="14.1" customHeight="1" x14ac:dyDescent="0.2">
      <c r="E498" s="365" t="s">
        <v>1634</v>
      </c>
      <c r="F498" s="378" t="s">
        <v>1987</v>
      </c>
      <c r="G498" s="380"/>
      <c r="H498" s="365"/>
      <c r="I498" s="365"/>
      <c r="J498" s="365"/>
      <c r="K498" s="365"/>
      <c r="L498" s="365"/>
      <c r="M498" s="365"/>
      <c r="N498" s="380"/>
      <c r="O498" s="365"/>
      <c r="P498" s="365"/>
      <c r="Q498" s="380"/>
    </row>
    <row r="499" spans="5:17" ht="14.1" customHeight="1" x14ac:dyDescent="0.2">
      <c r="E499" s="366" t="s">
        <v>1631</v>
      </c>
      <c r="F499" s="379" t="s">
        <v>1988</v>
      </c>
      <c r="G499" s="380"/>
      <c r="H499" s="365"/>
      <c r="I499" s="365"/>
      <c r="J499" s="365"/>
      <c r="K499" s="365"/>
      <c r="L499" s="365"/>
      <c r="M499" s="365"/>
      <c r="N499" s="380"/>
      <c r="O499" s="365"/>
      <c r="P499" s="365"/>
      <c r="Q499" s="380"/>
    </row>
    <row r="500" spans="5:17" ht="14.1" customHeight="1" x14ac:dyDescent="0.2">
      <c r="E500" s="365" t="s">
        <v>1659</v>
      </c>
      <c r="F500" s="378" t="s">
        <v>1989</v>
      </c>
      <c r="G500" s="380"/>
      <c r="H500" s="365"/>
      <c r="I500" s="365"/>
      <c r="J500" s="365"/>
      <c r="K500" s="365"/>
      <c r="L500" s="365"/>
      <c r="M500" s="365"/>
      <c r="N500" s="380"/>
      <c r="O500" s="365"/>
      <c r="P500" s="365"/>
      <c r="Q500" s="380"/>
    </row>
    <row r="501" spans="5:17" ht="14.1" customHeight="1" x14ac:dyDescent="0.2">
      <c r="E501" s="366" t="s">
        <v>1632</v>
      </c>
      <c r="F501" s="379" t="s">
        <v>1990</v>
      </c>
      <c r="G501" s="380"/>
      <c r="H501" s="365"/>
      <c r="I501" s="365"/>
      <c r="J501" s="365"/>
      <c r="K501" s="365"/>
      <c r="L501" s="365"/>
      <c r="M501" s="365"/>
      <c r="N501" s="380"/>
      <c r="O501" s="365"/>
      <c r="P501" s="365"/>
      <c r="Q501" s="380"/>
    </row>
    <row r="502" spans="5:17" ht="14.1" customHeight="1" x14ac:dyDescent="0.2">
      <c r="E502" s="365" t="s">
        <v>740</v>
      </c>
      <c r="F502" s="378" t="s">
        <v>3054</v>
      </c>
      <c r="G502" s="380" t="s">
        <v>453</v>
      </c>
      <c r="H502" s="365" t="s">
        <v>741</v>
      </c>
      <c r="I502" s="365" t="s">
        <v>953</v>
      </c>
      <c r="J502" s="365" t="s">
        <v>957</v>
      </c>
      <c r="K502" s="365" t="s">
        <v>453</v>
      </c>
      <c r="L502" s="365" t="s">
        <v>864</v>
      </c>
      <c r="M502" s="365" t="s">
        <v>1016</v>
      </c>
      <c r="N502" s="380"/>
      <c r="O502" s="365" t="s">
        <v>1017</v>
      </c>
      <c r="P502" s="365" t="s">
        <v>453</v>
      </c>
      <c r="Q502" s="380">
        <v>1</v>
      </c>
    </row>
    <row r="503" spans="5:17" ht="14.1" customHeight="1" x14ac:dyDescent="0.2">
      <c r="E503" s="365" t="s">
        <v>728</v>
      </c>
      <c r="F503" s="378" t="s">
        <v>3055</v>
      </c>
      <c r="G503" s="380" t="s">
        <v>453</v>
      </c>
      <c r="H503" s="365" t="s">
        <v>1409</v>
      </c>
      <c r="I503" s="365" t="s">
        <v>953</v>
      </c>
      <c r="J503" s="365" t="s">
        <v>954</v>
      </c>
      <c r="K503" s="365" t="s">
        <v>453</v>
      </c>
      <c r="L503" s="365" t="s">
        <v>864</v>
      </c>
      <c r="M503" s="365" t="s">
        <v>1016</v>
      </c>
      <c r="N503" s="380"/>
      <c r="O503" s="365" t="s">
        <v>1017</v>
      </c>
      <c r="P503" s="365" t="s">
        <v>453</v>
      </c>
      <c r="Q503" s="380">
        <v>1</v>
      </c>
    </row>
    <row r="504" spans="5:17" ht="14.1" customHeight="1" x14ac:dyDescent="0.2">
      <c r="E504" s="365" t="s">
        <v>742</v>
      </c>
      <c r="F504" s="378" t="s">
        <v>1991</v>
      </c>
      <c r="G504" s="380" t="s">
        <v>453</v>
      </c>
      <c r="H504" s="365" t="s">
        <v>741</v>
      </c>
      <c r="I504" s="365" t="s">
        <v>953</v>
      </c>
      <c r="J504" s="365" t="s">
        <v>957</v>
      </c>
      <c r="K504" s="365" t="s">
        <v>453</v>
      </c>
      <c r="L504" s="365" t="s">
        <v>865</v>
      </c>
      <c r="M504" s="365" t="s">
        <v>1016</v>
      </c>
      <c r="N504" s="380"/>
      <c r="O504" s="365" t="s">
        <v>1017</v>
      </c>
      <c r="P504" s="365" t="s">
        <v>453</v>
      </c>
      <c r="Q504" s="380">
        <v>1</v>
      </c>
    </row>
    <row r="505" spans="5:17" ht="14.1" customHeight="1" x14ac:dyDescent="0.2">
      <c r="E505" s="365" t="s">
        <v>730</v>
      </c>
      <c r="F505" s="378" t="s">
        <v>1992</v>
      </c>
      <c r="G505" s="380" t="s">
        <v>453</v>
      </c>
      <c r="H505" s="365" t="s">
        <v>729</v>
      </c>
      <c r="I505" s="365" t="s">
        <v>953</v>
      </c>
      <c r="J505" s="365" t="s">
        <v>954</v>
      </c>
      <c r="K505" s="365" t="s">
        <v>453</v>
      </c>
      <c r="L505" s="365" t="s">
        <v>865</v>
      </c>
      <c r="M505" s="365" t="s">
        <v>1016</v>
      </c>
      <c r="N505" s="380"/>
      <c r="O505" s="365" t="s">
        <v>1017</v>
      </c>
      <c r="P505" s="365" t="s">
        <v>453</v>
      </c>
      <c r="Q505" s="380">
        <v>1</v>
      </c>
    </row>
    <row r="506" spans="5:17" ht="14.1" customHeight="1" x14ac:dyDescent="0.2">
      <c r="E506" s="365" t="s">
        <v>743</v>
      </c>
      <c r="F506" s="378" t="s">
        <v>3056</v>
      </c>
      <c r="G506" s="380" t="s">
        <v>453</v>
      </c>
      <c r="H506" s="365" t="s">
        <v>741</v>
      </c>
      <c r="I506" s="365" t="s">
        <v>953</v>
      </c>
      <c r="J506" s="365" t="s">
        <v>957</v>
      </c>
      <c r="K506" s="365" t="s">
        <v>453</v>
      </c>
      <c r="L506" s="365" t="s">
        <v>866</v>
      </c>
      <c r="M506" s="365" t="s">
        <v>1016</v>
      </c>
      <c r="N506" s="380"/>
      <c r="O506" s="365" t="s">
        <v>1017</v>
      </c>
      <c r="P506" s="365" t="s">
        <v>453</v>
      </c>
      <c r="Q506" s="380">
        <v>1</v>
      </c>
    </row>
    <row r="507" spans="5:17" ht="14.1" customHeight="1" x14ac:dyDescent="0.2">
      <c r="E507" s="365" t="s">
        <v>731</v>
      </c>
      <c r="F507" s="378" t="s">
        <v>3057</v>
      </c>
      <c r="G507" s="380" t="s">
        <v>453</v>
      </c>
      <c r="H507" s="365" t="s">
        <v>729</v>
      </c>
      <c r="I507" s="365" t="s">
        <v>953</v>
      </c>
      <c r="J507" s="365" t="s">
        <v>954</v>
      </c>
      <c r="K507" s="365" t="s">
        <v>453</v>
      </c>
      <c r="L507" s="365" t="s">
        <v>866</v>
      </c>
      <c r="M507" s="365" t="s">
        <v>1016</v>
      </c>
      <c r="N507" s="380"/>
      <c r="O507" s="365" t="s">
        <v>1017</v>
      </c>
      <c r="P507" s="365" t="s">
        <v>453</v>
      </c>
      <c r="Q507" s="380">
        <v>1</v>
      </c>
    </row>
    <row r="508" spans="5:17" ht="14.1" customHeight="1" x14ac:dyDescent="0.2">
      <c r="E508" s="365" t="s">
        <v>744</v>
      </c>
      <c r="F508" s="378" t="s">
        <v>3058</v>
      </c>
      <c r="G508" s="380" t="s">
        <v>453</v>
      </c>
      <c r="H508" s="365" t="s">
        <v>745</v>
      </c>
      <c r="I508" s="365" t="s">
        <v>953</v>
      </c>
      <c r="J508" s="365" t="s">
        <v>958</v>
      </c>
      <c r="K508" s="365" t="s">
        <v>453</v>
      </c>
      <c r="L508" s="365" t="s">
        <v>864</v>
      </c>
      <c r="M508" s="365" t="s">
        <v>1016</v>
      </c>
      <c r="N508" s="380"/>
      <c r="O508" s="365" t="s">
        <v>1017</v>
      </c>
      <c r="P508" s="365" t="s">
        <v>453</v>
      </c>
      <c r="Q508" s="380">
        <v>1</v>
      </c>
    </row>
    <row r="509" spans="5:17" ht="14.1" customHeight="1" x14ac:dyDescent="0.2">
      <c r="E509" s="365" t="s">
        <v>732</v>
      </c>
      <c r="F509" s="378" t="s">
        <v>3059</v>
      </c>
      <c r="G509" s="380" t="s">
        <v>453</v>
      </c>
      <c r="H509" s="365" t="s">
        <v>1410</v>
      </c>
      <c r="I509" s="365" t="s">
        <v>953</v>
      </c>
      <c r="J509" s="365" t="s">
        <v>955</v>
      </c>
      <c r="K509" s="365" t="s">
        <v>453</v>
      </c>
      <c r="L509" s="365" t="s">
        <v>864</v>
      </c>
      <c r="M509" s="365" t="s">
        <v>1016</v>
      </c>
      <c r="N509" s="380"/>
      <c r="O509" s="365" t="s">
        <v>1017</v>
      </c>
      <c r="P509" s="365" t="s">
        <v>453</v>
      </c>
      <c r="Q509" s="380">
        <v>1</v>
      </c>
    </row>
    <row r="510" spans="5:17" ht="14.1" customHeight="1" x14ac:dyDescent="0.2">
      <c r="E510" s="365" t="s">
        <v>746</v>
      </c>
      <c r="F510" s="378" t="s">
        <v>3060</v>
      </c>
      <c r="G510" s="380" t="s">
        <v>453</v>
      </c>
      <c r="H510" s="365" t="s">
        <v>745</v>
      </c>
      <c r="I510" s="365" t="s">
        <v>953</v>
      </c>
      <c r="J510" s="365" t="s">
        <v>958</v>
      </c>
      <c r="K510" s="365" t="s">
        <v>453</v>
      </c>
      <c r="L510" s="365" t="s">
        <v>865</v>
      </c>
      <c r="M510" s="365" t="s">
        <v>1016</v>
      </c>
      <c r="N510" s="380"/>
      <c r="O510" s="365" t="s">
        <v>1017</v>
      </c>
      <c r="P510" s="365" t="s">
        <v>453</v>
      </c>
      <c r="Q510" s="380">
        <v>1</v>
      </c>
    </row>
    <row r="511" spans="5:17" ht="14.1" customHeight="1" x14ac:dyDescent="0.2">
      <c r="E511" s="365" t="s">
        <v>734</v>
      </c>
      <c r="F511" s="378" t="s">
        <v>3061</v>
      </c>
      <c r="G511" s="380" t="s">
        <v>453</v>
      </c>
      <c r="H511" s="365" t="s">
        <v>733</v>
      </c>
      <c r="I511" s="365" t="s">
        <v>953</v>
      </c>
      <c r="J511" s="365" t="s">
        <v>955</v>
      </c>
      <c r="K511" s="365" t="s">
        <v>453</v>
      </c>
      <c r="L511" s="365" t="s">
        <v>865</v>
      </c>
      <c r="M511" s="365" t="s">
        <v>1016</v>
      </c>
      <c r="N511" s="380"/>
      <c r="O511" s="365" t="s">
        <v>1017</v>
      </c>
      <c r="P511" s="365" t="s">
        <v>453</v>
      </c>
      <c r="Q511" s="380">
        <v>1</v>
      </c>
    </row>
    <row r="512" spans="5:17" ht="14.1" customHeight="1" x14ac:dyDescent="0.2">
      <c r="E512" s="365" t="s">
        <v>747</v>
      </c>
      <c r="F512" s="378" t="s">
        <v>3062</v>
      </c>
      <c r="G512" s="380" t="s">
        <v>453</v>
      </c>
      <c r="H512" s="365" t="s">
        <v>745</v>
      </c>
      <c r="I512" s="365" t="s">
        <v>953</v>
      </c>
      <c r="J512" s="365" t="s">
        <v>958</v>
      </c>
      <c r="K512" s="365" t="s">
        <v>453</v>
      </c>
      <c r="L512" s="365" t="s">
        <v>866</v>
      </c>
      <c r="M512" s="365" t="s">
        <v>1016</v>
      </c>
      <c r="N512" s="380"/>
      <c r="O512" s="365" t="s">
        <v>1017</v>
      </c>
      <c r="P512" s="365" t="s">
        <v>453</v>
      </c>
      <c r="Q512" s="380">
        <v>1</v>
      </c>
    </row>
    <row r="513" spans="5:17" ht="14.1" customHeight="1" x14ac:dyDescent="0.2">
      <c r="E513" s="365" t="s">
        <v>735</v>
      </c>
      <c r="F513" s="378" t="s">
        <v>3063</v>
      </c>
      <c r="G513" s="380" t="s">
        <v>453</v>
      </c>
      <c r="H513" s="365" t="s">
        <v>733</v>
      </c>
      <c r="I513" s="365" t="s">
        <v>953</v>
      </c>
      <c r="J513" s="365" t="s">
        <v>955</v>
      </c>
      <c r="K513" s="365" t="s">
        <v>453</v>
      </c>
      <c r="L513" s="365" t="s">
        <v>866</v>
      </c>
      <c r="M513" s="365" t="s">
        <v>1016</v>
      </c>
      <c r="N513" s="380"/>
      <c r="O513" s="365" t="s">
        <v>1017</v>
      </c>
      <c r="P513" s="365" t="s">
        <v>453</v>
      </c>
      <c r="Q513" s="380">
        <v>1</v>
      </c>
    </row>
    <row r="514" spans="5:17" ht="14.1" customHeight="1" x14ac:dyDescent="0.2">
      <c r="E514" s="365" t="s">
        <v>748</v>
      </c>
      <c r="F514" s="378" t="s">
        <v>3064</v>
      </c>
      <c r="G514" s="380" t="s">
        <v>453</v>
      </c>
      <c r="H514" s="365" t="s">
        <v>749</v>
      </c>
      <c r="I514" s="365" t="s">
        <v>953</v>
      </c>
      <c r="J514" s="365" t="s">
        <v>959</v>
      </c>
      <c r="K514" s="365" t="s">
        <v>453</v>
      </c>
      <c r="L514" s="365" t="s">
        <v>864</v>
      </c>
      <c r="M514" s="365" t="s">
        <v>1016</v>
      </c>
      <c r="N514" s="380"/>
      <c r="O514" s="365" t="s">
        <v>1017</v>
      </c>
      <c r="P514" s="365" t="s">
        <v>453</v>
      </c>
      <c r="Q514" s="380">
        <v>1</v>
      </c>
    </row>
    <row r="515" spans="5:17" ht="14.1" customHeight="1" x14ac:dyDescent="0.2">
      <c r="E515" s="365" t="s">
        <v>736</v>
      </c>
      <c r="F515" s="378" t="s">
        <v>3065</v>
      </c>
      <c r="G515" s="380" t="s">
        <v>453</v>
      </c>
      <c r="H515" s="365" t="s">
        <v>737</v>
      </c>
      <c r="I515" s="365" t="s">
        <v>953</v>
      </c>
      <c r="J515" s="365" t="s">
        <v>956</v>
      </c>
      <c r="K515" s="365" t="s">
        <v>453</v>
      </c>
      <c r="L515" s="365" t="s">
        <v>864</v>
      </c>
      <c r="M515" s="365" t="s">
        <v>1016</v>
      </c>
      <c r="N515" s="380"/>
      <c r="O515" s="365" t="s">
        <v>1017</v>
      </c>
      <c r="P515" s="365" t="s">
        <v>453</v>
      </c>
      <c r="Q515" s="380">
        <v>1</v>
      </c>
    </row>
    <row r="516" spans="5:17" ht="14.1" customHeight="1" x14ac:dyDescent="0.2">
      <c r="E516" s="365" t="s">
        <v>750</v>
      </c>
      <c r="F516" s="378" t="s">
        <v>3066</v>
      </c>
      <c r="G516" s="380" t="s">
        <v>453</v>
      </c>
      <c r="H516" s="365" t="s">
        <v>749</v>
      </c>
      <c r="I516" s="365" t="s">
        <v>953</v>
      </c>
      <c r="J516" s="365" t="s">
        <v>959</v>
      </c>
      <c r="K516" s="365" t="s">
        <v>453</v>
      </c>
      <c r="L516" s="365" t="s">
        <v>865</v>
      </c>
      <c r="M516" s="365" t="s">
        <v>1016</v>
      </c>
      <c r="N516" s="380"/>
      <c r="O516" s="365" t="s">
        <v>1017</v>
      </c>
      <c r="P516" s="365" t="s">
        <v>453</v>
      </c>
      <c r="Q516" s="380">
        <v>1</v>
      </c>
    </row>
    <row r="517" spans="5:17" ht="14.1" customHeight="1" x14ac:dyDescent="0.2">
      <c r="E517" s="365" t="s">
        <v>738</v>
      </c>
      <c r="F517" s="378" t="s">
        <v>3067</v>
      </c>
      <c r="G517" s="380" t="s">
        <v>453</v>
      </c>
      <c r="H517" s="365" t="s">
        <v>737</v>
      </c>
      <c r="I517" s="365" t="s">
        <v>953</v>
      </c>
      <c r="J517" s="365" t="s">
        <v>956</v>
      </c>
      <c r="K517" s="365" t="s">
        <v>453</v>
      </c>
      <c r="L517" s="365" t="s">
        <v>865</v>
      </c>
      <c r="M517" s="365" t="s">
        <v>1016</v>
      </c>
      <c r="N517" s="380"/>
      <c r="O517" s="365" t="s">
        <v>1017</v>
      </c>
      <c r="P517" s="365" t="s">
        <v>453</v>
      </c>
      <c r="Q517" s="380">
        <v>1</v>
      </c>
    </row>
    <row r="518" spans="5:17" ht="14.1" customHeight="1" x14ac:dyDescent="0.2">
      <c r="E518" s="365" t="s">
        <v>751</v>
      </c>
      <c r="F518" s="378" t="s">
        <v>3068</v>
      </c>
      <c r="G518" s="380" t="s">
        <v>453</v>
      </c>
      <c r="H518" s="365" t="s">
        <v>749</v>
      </c>
      <c r="I518" s="365" t="s">
        <v>953</v>
      </c>
      <c r="J518" s="365" t="s">
        <v>959</v>
      </c>
      <c r="K518" s="365" t="s">
        <v>453</v>
      </c>
      <c r="L518" s="365" t="s">
        <v>866</v>
      </c>
      <c r="M518" s="365" t="s">
        <v>1016</v>
      </c>
      <c r="N518" s="380"/>
      <c r="O518" s="365" t="s">
        <v>1017</v>
      </c>
      <c r="P518" s="365" t="s">
        <v>453</v>
      </c>
      <c r="Q518" s="380">
        <v>1</v>
      </c>
    </row>
    <row r="519" spans="5:17" ht="14.1" customHeight="1" x14ac:dyDescent="0.2">
      <c r="E519" s="365" t="s">
        <v>739</v>
      </c>
      <c r="F519" s="378" t="s">
        <v>3069</v>
      </c>
      <c r="G519" s="380" t="s">
        <v>453</v>
      </c>
      <c r="H519" s="365" t="s">
        <v>737</v>
      </c>
      <c r="I519" s="365" t="s">
        <v>953</v>
      </c>
      <c r="J519" s="365" t="s">
        <v>956</v>
      </c>
      <c r="K519" s="365" t="s">
        <v>453</v>
      </c>
      <c r="L519" s="365" t="s">
        <v>866</v>
      </c>
      <c r="M519" s="365" t="s">
        <v>1016</v>
      </c>
      <c r="N519" s="380"/>
      <c r="O519" s="365" t="s">
        <v>1017</v>
      </c>
      <c r="P519" s="365" t="s">
        <v>453</v>
      </c>
      <c r="Q519" s="380">
        <v>1</v>
      </c>
    </row>
    <row r="520" spans="5:17" ht="14.1" customHeight="1" x14ac:dyDescent="0.2">
      <c r="E520" s="365" t="s">
        <v>3070</v>
      </c>
      <c r="F520" s="380" t="s">
        <v>1993</v>
      </c>
      <c r="G520" s="380"/>
      <c r="H520" s="365" t="s">
        <v>3071</v>
      </c>
      <c r="I520" s="365" t="s">
        <v>953</v>
      </c>
      <c r="J520" s="365" t="s">
        <v>3072</v>
      </c>
      <c r="K520" s="365"/>
      <c r="L520" s="365" t="s">
        <v>864</v>
      </c>
      <c r="M520" s="365" t="s">
        <v>1016</v>
      </c>
      <c r="N520" s="380"/>
      <c r="O520" s="365" t="s">
        <v>1017</v>
      </c>
      <c r="P520" s="365" t="s">
        <v>453</v>
      </c>
      <c r="Q520" s="380">
        <v>1</v>
      </c>
    </row>
    <row r="521" spans="5:17" ht="14.1" customHeight="1" x14ac:dyDescent="0.2">
      <c r="E521" s="365" t="s">
        <v>3073</v>
      </c>
      <c r="F521" s="378" t="s">
        <v>1994</v>
      </c>
      <c r="G521" s="380"/>
      <c r="H521" s="365" t="s">
        <v>3074</v>
      </c>
      <c r="I521" s="365" t="s">
        <v>953</v>
      </c>
      <c r="J521" s="365" t="s">
        <v>3075</v>
      </c>
      <c r="K521" s="365"/>
      <c r="L521" s="365" t="s">
        <v>864</v>
      </c>
      <c r="M521" s="365" t="s">
        <v>1016</v>
      </c>
      <c r="N521" s="380"/>
      <c r="O521" s="365" t="s">
        <v>1017</v>
      </c>
      <c r="P521" s="365" t="s">
        <v>453</v>
      </c>
      <c r="Q521" s="380">
        <v>1</v>
      </c>
    </row>
    <row r="522" spans="5:17" ht="14.1" customHeight="1" x14ac:dyDescent="0.2">
      <c r="E522" s="365" t="s">
        <v>3076</v>
      </c>
      <c r="F522" s="378" t="s">
        <v>1995</v>
      </c>
      <c r="G522" s="380"/>
      <c r="H522" s="365" t="s">
        <v>3071</v>
      </c>
      <c r="I522" s="365" t="s">
        <v>953</v>
      </c>
      <c r="J522" s="365" t="s">
        <v>3072</v>
      </c>
      <c r="K522" s="365"/>
      <c r="L522" s="365" t="s">
        <v>866</v>
      </c>
      <c r="M522" s="365" t="s">
        <v>1016</v>
      </c>
      <c r="N522" s="380"/>
      <c r="O522" s="365" t="s">
        <v>1017</v>
      </c>
      <c r="P522" s="365" t="s">
        <v>453</v>
      </c>
      <c r="Q522" s="380">
        <v>1</v>
      </c>
    </row>
    <row r="523" spans="5:17" ht="14.1" customHeight="1" x14ac:dyDescent="0.2">
      <c r="E523" s="365" t="s">
        <v>3077</v>
      </c>
      <c r="F523" s="378" t="s">
        <v>1996</v>
      </c>
      <c r="G523" s="380"/>
      <c r="H523" s="365" t="s">
        <v>3074</v>
      </c>
      <c r="I523" s="365" t="s">
        <v>953</v>
      </c>
      <c r="J523" s="365" t="s">
        <v>3075</v>
      </c>
      <c r="K523" s="365"/>
      <c r="L523" s="365" t="s">
        <v>866</v>
      </c>
      <c r="M523" s="365" t="s">
        <v>1016</v>
      </c>
      <c r="N523" s="380"/>
      <c r="O523" s="365" t="s">
        <v>1017</v>
      </c>
      <c r="P523" s="365" t="s">
        <v>453</v>
      </c>
      <c r="Q523" s="380">
        <v>1</v>
      </c>
    </row>
    <row r="524" spans="5:17" ht="14.1" customHeight="1" x14ac:dyDescent="0.2">
      <c r="E524" s="365" t="s">
        <v>3078</v>
      </c>
      <c r="F524" s="378" t="s">
        <v>3079</v>
      </c>
      <c r="G524" s="380"/>
      <c r="H524" s="365" t="s">
        <v>3080</v>
      </c>
      <c r="I524" s="365" t="s">
        <v>953</v>
      </c>
      <c r="J524" s="365" t="s">
        <v>3081</v>
      </c>
      <c r="K524" s="365"/>
      <c r="L524" s="365" t="s">
        <v>864</v>
      </c>
      <c r="M524" s="365" t="s">
        <v>1016</v>
      </c>
      <c r="N524" s="380"/>
      <c r="O524" s="365" t="s">
        <v>1017</v>
      </c>
      <c r="P524" s="365" t="s">
        <v>453</v>
      </c>
      <c r="Q524" s="380">
        <v>1</v>
      </c>
    </row>
    <row r="525" spans="5:17" ht="14.1" customHeight="1" x14ac:dyDescent="0.2">
      <c r="E525" s="365" t="s">
        <v>3082</v>
      </c>
      <c r="F525" s="378" t="s">
        <v>3083</v>
      </c>
      <c r="G525" s="380"/>
      <c r="H525" s="365" t="s">
        <v>3084</v>
      </c>
      <c r="I525" s="365" t="s">
        <v>953</v>
      </c>
      <c r="J525" s="365" t="s">
        <v>3085</v>
      </c>
      <c r="K525" s="365"/>
      <c r="L525" s="365" t="s">
        <v>864</v>
      </c>
      <c r="M525" s="365" t="s">
        <v>1016</v>
      </c>
      <c r="N525" s="380"/>
      <c r="O525" s="365" t="s">
        <v>1017</v>
      </c>
      <c r="P525" s="365" t="s">
        <v>453</v>
      </c>
      <c r="Q525" s="380">
        <v>1</v>
      </c>
    </row>
    <row r="526" spans="5:17" ht="14.1" customHeight="1" x14ac:dyDescent="0.2">
      <c r="E526" s="365" t="s">
        <v>3086</v>
      </c>
      <c r="F526" s="378" t="s">
        <v>3087</v>
      </c>
      <c r="G526" s="380"/>
      <c r="H526" s="365" t="s">
        <v>3080</v>
      </c>
      <c r="I526" s="365" t="s">
        <v>953</v>
      </c>
      <c r="J526" s="365" t="s">
        <v>3081</v>
      </c>
      <c r="K526" s="365"/>
      <c r="L526" s="365" t="s">
        <v>866</v>
      </c>
      <c r="M526" s="365" t="s">
        <v>1016</v>
      </c>
      <c r="N526" s="380"/>
      <c r="O526" s="365" t="s">
        <v>1017</v>
      </c>
      <c r="P526" s="365" t="s">
        <v>453</v>
      </c>
      <c r="Q526" s="380">
        <v>1</v>
      </c>
    </row>
    <row r="527" spans="5:17" ht="14.1" customHeight="1" x14ac:dyDescent="0.2">
      <c r="E527" s="365" t="s">
        <v>3088</v>
      </c>
      <c r="F527" s="378" t="s">
        <v>3089</v>
      </c>
      <c r="G527" s="380"/>
      <c r="H527" s="365" t="s">
        <v>3084</v>
      </c>
      <c r="I527" s="365" t="s">
        <v>953</v>
      </c>
      <c r="J527" s="365" t="s">
        <v>3085</v>
      </c>
      <c r="K527" s="365"/>
      <c r="L527" s="365" t="s">
        <v>866</v>
      </c>
      <c r="M527" s="365" t="s">
        <v>1016</v>
      </c>
      <c r="N527" s="380"/>
      <c r="O527" s="365" t="s">
        <v>1017</v>
      </c>
      <c r="P527" s="365" t="s">
        <v>453</v>
      </c>
      <c r="Q527" s="380">
        <v>1</v>
      </c>
    </row>
    <row r="528" spans="5:17" ht="14.1" customHeight="1" x14ac:dyDescent="0.2">
      <c r="E528" s="365" t="s">
        <v>1534</v>
      </c>
      <c r="F528" s="380" t="s">
        <v>1997</v>
      </c>
      <c r="G528" s="380"/>
      <c r="H528" s="365" t="s">
        <v>1353</v>
      </c>
      <c r="I528" s="365" t="s">
        <v>953</v>
      </c>
      <c r="J528" s="365" t="s">
        <v>1355</v>
      </c>
      <c r="K528" s="365"/>
      <c r="L528" s="365" t="s">
        <v>865</v>
      </c>
      <c r="M528" s="365" t="s">
        <v>1016</v>
      </c>
      <c r="N528" s="380"/>
      <c r="O528" s="365" t="s">
        <v>1017</v>
      </c>
      <c r="P528" s="365" t="s">
        <v>453</v>
      </c>
      <c r="Q528" s="380">
        <v>1</v>
      </c>
    </row>
    <row r="529" spans="5:17" ht="14.1" customHeight="1" x14ac:dyDescent="0.2">
      <c r="E529" s="365" t="s">
        <v>1535</v>
      </c>
      <c r="F529" s="380" t="s">
        <v>1998</v>
      </c>
      <c r="G529" s="380"/>
      <c r="H529" s="365" t="s">
        <v>3090</v>
      </c>
      <c r="I529" s="365" t="s">
        <v>953</v>
      </c>
      <c r="J529" s="365" t="s">
        <v>1354</v>
      </c>
      <c r="K529" s="365"/>
      <c r="L529" s="365" t="s">
        <v>865</v>
      </c>
      <c r="M529" s="365" t="s">
        <v>1016</v>
      </c>
      <c r="N529" s="380"/>
      <c r="O529" s="365" t="s">
        <v>1017</v>
      </c>
      <c r="P529" s="365" t="s">
        <v>453</v>
      </c>
      <c r="Q529" s="380">
        <v>1</v>
      </c>
    </row>
    <row r="530" spans="5:17" ht="14.1" customHeight="1" x14ac:dyDescent="0.2">
      <c r="E530" s="365" t="s">
        <v>3091</v>
      </c>
      <c r="F530" s="380" t="s">
        <v>1999</v>
      </c>
      <c r="G530" s="380"/>
      <c r="H530" s="365" t="s">
        <v>1353</v>
      </c>
      <c r="I530" s="365" t="s">
        <v>953</v>
      </c>
      <c r="J530" s="365" t="s">
        <v>1355</v>
      </c>
      <c r="K530" s="365"/>
      <c r="L530" s="365" t="s">
        <v>866</v>
      </c>
      <c r="M530" s="365" t="s">
        <v>1016</v>
      </c>
      <c r="N530" s="380"/>
      <c r="O530" s="365" t="s">
        <v>1017</v>
      </c>
      <c r="P530" s="365" t="s">
        <v>453</v>
      </c>
      <c r="Q530" s="380">
        <v>1</v>
      </c>
    </row>
    <row r="531" spans="5:17" ht="14.1" customHeight="1" x14ac:dyDescent="0.2">
      <c r="E531" s="365" t="s">
        <v>3092</v>
      </c>
      <c r="F531" s="380" t="s">
        <v>2000</v>
      </c>
      <c r="G531" s="380"/>
      <c r="H531" s="365" t="s">
        <v>3090</v>
      </c>
      <c r="I531" s="365" t="s">
        <v>953</v>
      </c>
      <c r="J531" s="365" t="s">
        <v>1354</v>
      </c>
      <c r="K531" s="365"/>
      <c r="L531" s="365" t="s">
        <v>866</v>
      </c>
      <c r="M531" s="365" t="s">
        <v>1016</v>
      </c>
      <c r="N531" s="380"/>
      <c r="O531" s="365" t="s">
        <v>1017</v>
      </c>
      <c r="P531" s="365" t="s">
        <v>453</v>
      </c>
      <c r="Q531" s="380">
        <v>1</v>
      </c>
    </row>
    <row r="532" spans="5:17" ht="14.1" customHeight="1" x14ac:dyDescent="0.2">
      <c r="E532" s="365" t="s">
        <v>1638</v>
      </c>
      <c r="F532" s="378" t="s">
        <v>2001</v>
      </c>
      <c r="G532" s="380"/>
      <c r="H532" s="365"/>
      <c r="I532" s="365"/>
      <c r="J532" s="365"/>
      <c r="K532" s="365"/>
      <c r="L532" s="365"/>
      <c r="M532" s="365"/>
      <c r="N532" s="380"/>
      <c r="O532" s="365"/>
      <c r="P532" s="365"/>
      <c r="Q532" s="380"/>
    </row>
    <row r="533" spans="5:17" ht="14.1" customHeight="1" x14ac:dyDescent="0.2">
      <c r="E533" s="366" t="s">
        <v>1635</v>
      </c>
      <c r="F533" s="379" t="s">
        <v>2002</v>
      </c>
      <c r="G533" s="380"/>
      <c r="H533" s="365"/>
      <c r="I533" s="365"/>
      <c r="J533" s="365"/>
      <c r="K533" s="365"/>
      <c r="L533" s="365"/>
      <c r="M533" s="365"/>
      <c r="N533" s="380"/>
      <c r="O533" s="365"/>
      <c r="P533" s="365"/>
      <c r="Q533" s="380"/>
    </row>
    <row r="534" spans="5:17" ht="14.1" customHeight="1" x14ac:dyDescent="0.2">
      <c r="E534" s="365" t="s">
        <v>1639</v>
      </c>
      <c r="F534" s="378" t="s">
        <v>2003</v>
      </c>
      <c r="G534" s="380"/>
      <c r="H534" s="365"/>
      <c r="I534" s="365"/>
      <c r="J534" s="365"/>
      <c r="K534" s="365"/>
      <c r="L534" s="365"/>
      <c r="M534" s="365"/>
      <c r="N534" s="380"/>
      <c r="O534" s="365"/>
      <c r="P534" s="365"/>
      <c r="Q534" s="380"/>
    </row>
    <row r="535" spans="5:17" ht="14.1" customHeight="1" x14ac:dyDescent="0.2">
      <c r="E535" s="366" t="s">
        <v>1636</v>
      </c>
      <c r="F535" s="379" t="s">
        <v>2004</v>
      </c>
      <c r="G535" s="380"/>
      <c r="H535" s="365"/>
      <c r="I535" s="365"/>
      <c r="J535" s="365"/>
      <c r="K535" s="365"/>
      <c r="L535" s="365"/>
      <c r="M535" s="365"/>
      <c r="N535" s="380"/>
      <c r="O535" s="365"/>
      <c r="P535" s="365"/>
      <c r="Q535" s="380"/>
    </row>
    <row r="536" spans="5:17" ht="14.1" customHeight="1" x14ac:dyDescent="0.2">
      <c r="E536" s="365" t="s">
        <v>1660</v>
      </c>
      <c r="F536" s="378" t="s">
        <v>2005</v>
      </c>
      <c r="G536" s="380"/>
      <c r="H536" s="365"/>
      <c r="I536" s="365"/>
      <c r="J536" s="365"/>
      <c r="K536" s="365"/>
      <c r="L536" s="365"/>
      <c r="M536" s="365"/>
      <c r="N536" s="380"/>
      <c r="O536" s="365"/>
      <c r="P536" s="365"/>
      <c r="Q536" s="380"/>
    </row>
    <row r="537" spans="5:17" ht="14.1" customHeight="1" x14ac:dyDescent="0.2">
      <c r="E537" s="366" t="s">
        <v>1637</v>
      </c>
      <c r="F537" s="379" t="s">
        <v>2006</v>
      </c>
      <c r="G537" s="380"/>
      <c r="H537" s="365"/>
      <c r="I537" s="365"/>
      <c r="J537" s="365"/>
      <c r="K537" s="365"/>
      <c r="L537" s="365"/>
      <c r="M537" s="365"/>
      <c r="N537" s="380"/>
      <c r="O537" s="365"/>
      <c r="P537" s="365"/>
      <c r="Q537" s="380"/>
    </row>
    <row r="538" spans="5:17" ht="14.1" customHeight="1" x14ac:dyDescent="0.2">
      <c r="E538" s="365" t="s">
        <v>1020</v>
      </c>
      <c r="F538" s="378" t="s">
        <v>3093</v>
      </c>
      <c r="G538" s="380" t="s">
        <v>453</v>
      </c>
      <c r="H538" s="365" t="s">
        <v>761</v>
      </c>
      <c r="I538" s="365" t="s">
        <v>960</v>
      </c>
      <c r="J538" s="365" t="s">
        <v>1536</v>
      </c>
      <c r="K538" s="365" t="s">
        <v>453</v>
      </c>
      <c r="L538" s="365" t="s">
        <v>864</v>
      </c>
      <c r="M538" s="365" t="s">
        <v>1016</v>
      </c>
      <c r="N538" s="380"/>
      <c r="O538" s="365" t="s">
        <v>1017</v>
      </c>
      <c r="P538" s="365" t="s">
        <v>453</v>
      </c>
      <c r="Q538" s="380">
        <v>1</v>
      </c>
    </row>
    <row r="539" spans="5:17" ht="14.1" customHeight="1" x14ac:dyDescent="0.2">
      <c r="E539" s="365" t="s">
        <v>1023</v>
      </c>
      <c r="F539" s="378" t="s">
        <v>3094</v>
      </c>
      <c r="G539" s="380" t="s">
        <v>453</v>
      </c>
      <c r="H539" s="365" t="s">
        <v>756</v>
      </c>
      <c r="I539" s="365" t="s">
        <v>960</v>
      </c>
      <c r="J539" s="365" t="s">
        <v>1537</v>
      </c>
      <c r="K539" s="365" t="s">
        <v>453</v>
      </c>
      <c r="L539" s="365" t="s">
        <v>864</v>
      </c>
      <c r="M539" s="365" t="s">
        <v>1016</v>
      </c>
      <c r="N539" s="380"/>
      <c r="O539" s="365" t="s">
        <v>1017</v>
      </c>
      <c r="P539" s="365" t="s">
        <v>453</v>
      </c>
      <c r="Q539" s="380">
        <v>1</v>
      </c>
    </row>
    <row r="540" spans="5:17" ht="14.1" customHeight="1" x14ac:dyDescent="0.2">
      <c r="E540" s="365" t="s">
        <v>1021</v>
      </c>
      <c r="F540" s="378" t="s">
        <v>3095</v>
      </c>
      <c r="G540" s="380" t="s">
        <v>453</v>
      </c>
      <c r="H540" s="365" t="s">
        <v>761</v>
      </c>
      <c r="I540" s="365" t="s">
        <v>960</v>
      </c>
      <c r="J540" s="365" t="s">
        <v>1536</v>
      </c>
      <c r="K540" s="365" t="s">
        <v>453</v>
      </c>
      <c r="L540" s="365" t="s">
        <v>865</v>
      </c>
      <c r="M540" s="365" t="s">
        <v>1016</v>
      </c>
      <c r="N540" s="380"/>
      <c r="O540" s="365" t="s">
        <v>1017</v>
      </c>
      <c r="P540" s="365" t="s">
        <v>453</v>
      </c>
      <c r="Q540" s="380">
        <v>1</v>
      </c>
    </row>
    <row r="541" spans="5:17" ht="14.1" customHeight="1" x14ac:dyDescent="0.2">
      <c r="E541" s="365" t="s">
        <v>1024</v>
      </c>
      <c r="F541" s="378" t="s">
        <v>3096</v>
      </c>
      <c r="G541" s="380" t="s">
        <v>453</v>
      </c>
      <c r="H541" s="365" t="s">
        <v>756</v>
      </c>
      <c r="I541" s="365" t="s">
        <v>960</v>
      </c>
      <c r="J541" s="365" t="s">
        <v>1537</v>
      </c>
      <c r="K541" s="365" t="s">
        <v>453</v>
      </c>
      <c r="L541" s="365" t="s">
        <v>865</v>
      </c>
      <c r="M541" s="365" t="s">
        <v>1016</v>
      </c>
      <c r="N541" s="380"/>
      <c r="O541" s="365" t="s">
        <v>1017</v>
      </c>
      <c r="P541" s="365" t="s">
        <v>453</v>
      </c>
      <c r="Q541" s="380">
        <v>1</v>
      </c>
    </row>
    <row r="542" spans="5:17" ht="14.1" customHeight="1" x14ac:dyDescent="0.2">
      <c r="E542" s="365" t="s">
        <v>1022</v>
      </c>
      <c r="F542" s="378" t="s">
        <v>3097</v>
      </c>
      <c r="G542" s="380" t="s">
        <v>453</v>
      </c>
      <c r="H542" s="365" t="s">
        <v>761</v>
      </c>
      <c r="I542" s="365" t="s">
        <v>960</v>
      </c>
      <c r="J542" s="365" t="s">
        <v>1536</v>
      </c>
      <c r="K542" s="365" t="s">
        <v>453</v>
      </c>
      <c r="L542" s="365" t="s">
        <v>866</v>
      </c>
      <c r="M542" s="365" t="s">
        <v>1016</v>
      </c>
      <c r="N542" s="380"/>
      <c r="O542" s="365" t="s">
        <v>1017</v>
      </c>
      <c r="P542" s="365" t="s">
        <v>453</v>
      </c>
      <c r="Q542" s="380">
        <v>1</v>
      </c>
    </row>
    <row r="543" spans="5:17" ht="14.1" customHeight="1" x14ac:dyDescent="0.2">
      <c r="E543" s="365" t="s">
        <v>1025</v>
      </c>
      <c r="F543" s="378" t="s">
        <v>3098</v>
      </c>
      <c r="G543" s="380" t="s">
        <v>453</v>
      </c>
      <c r="H543" s="365" t="s">
        <v>756</v>
      </c>
      <c r="I543" s="365" t="s">
        <v>960</v>
      </c>
      <c r="J543" s="365" t="s">
        <v>1537</v>
      </c>
      <c r="K543" s="365" t="s">
        <v>453</v>
      </c>
      <c r="L543" s="365" t="s">
        <v>866</v>
      </c>
      <c r="M543" s="365" t="s">
        <v>1016</v>
      </c>
      <c r="N543" s="380"/>
      <c r="O543" s="365" t="s">
        <v>1017</v>
      </c>
      <c r="P543" s="365" t="s">
        <v>453</v>
      </c>
      <c r="Q543" s="380">
        <v>1</v>
      </c>
    </row>
    <row r="544" spans="5:17" ht="14.1" customHeight="1" x14ac:dyDescent="0.2">
      <c r="E544" s="365" t="s">
        <v>757</v>
      </c>
      <c r="F544" s="378" t="s">
        <v>2007</v>
      </c>
      <c r="G544" s="380" t="s">
        <v>453</v>
      </c>
      <c r="H544" s="365" t="s">
        <v>758</v>
      </c>
      <c r="I544" s="365" t="s">
        <v>960</v>
      </c>
      <c r="J544" s="365" t="s">
        <v>962</v>
      </c>
      <c r="K544" s="365" t="s">
        <v>453</v>
      </c>
      <c r="L544" s="365" t="s">
        <v>864</v>
      </c>
      <c r="M544" s="365" t="s">
        <v>1016</v>
      </c>
      <c r="N544" s="380"/>
      <c r="O544" s="365" t="s">
        <v>1017</v>
      </c>
      <c r="P544" s="365" t="s">
        <v>453</v>
      </c>
      <c r="Q544" s="380">
        <v>1</v>
      </c>
    </row>
    <row r="545" spans="5:17" ht="14.1" customHeight="1" x14ac:dyDescent="0.2">
      <c r="E545" s="365" t="s">
        <v>752</v>
      </c>
      <c r="F545" s="378" t="s">
        <v>2008</v>
      </c>
      <c r="G545" s="380" t="s">
        <v>453</v>
      </c>
      <c r="H545" s="365" t="s">
        <v>753</v>
      </c>
      <c r="I545" s="365" t="s">
        <v>960</v>
      </c>
      <c r="J545" s="365" t="s">
        <v>961</v>
      </c>
      <c r="K545" s="365" t="s">
        <v>453</v>
      </c>
      <c r="L545" s="365" t="s">
        <v>864</v>
      </c>
      <c r="M545" s="365" t="s">
        <v>1016</v>
      </c>
      <c r="N545" s="380"/>
      <c r="O545" s="365" t="s">
        <v>1017</v>
      </c>
      <c r="P545" s="365" t="s">
        <v>453</v>
      </c>
      <c r="Q545" s="380">
        <v>1</v>
      </c>
    </row>
    <row r="546" spans="5:17" ht="14.1" customHeight="1" x14ac:dyDescent="0.2">
      <c r="E546" s="365" t="s">
        <v>759</v>
      </c>
      <c r="F546" s="378" t="s">
        <v>2009</v>
      </c>
      <c r="G546" s="380" t="s">
        <v>453</v>
      </c>
      <c r="H546" s="365" t="s">
        <v>758</v>
      </c>
      <c r="I546" s="365" t="s">
        <v>960</v>
      </c>
      <c r="J546" s="365" t="s">
        <v>962</v>
      </c>
      <c r="K546" s="365" t="s">
        <v>453</v>
      </c>
      <c r="L546" s="365" t="s">
        <v>865</v>
      </c>
      <c r="M546" s="365" t="s">
        <v>1016</v>
      </c>
      <c r="N546" s="380"/>
      <c r="O546" s="365" t="s">
        <v>1017</v>
      </c>
      <c r="P546" s="365" t="s">
        <v>453</v>
      </c>
      <c r="Q546" s="380">
        <v>1</v>
      </c>
    </row>
    <row r="547" spans="5:17" ht="14.1" customHeight="1" x14ac:dyDescent="0.2">
      <c r="E547" s="365" t="s">
        <v>754</v>
      </c>
      <c r="F547" s="378" t="s">
        <v>2010</v>
      </c>
      <c r="G547" s="380" t="s">
        <v>453</v>
      </c>
      <c r="H547" s="365" t="s">
        <v>753</v>
      </c>
      <c r="I547" s="365" t="s">
        <v>960</v>
      </c>
      <c r="J547" s="365" t="s">
        <v>961</v>
      </c>
      <c r="K547" s="365" t="s">
        <v>453</v>
      </c>
      <c r="L547" s="365" t="s">
        <v>865</v>
      </c>
      <c r="M547" s="365" t="s">
        <v>1016</v>
      </c>
      <c r="N547" s="380"/>
      <c r="O547" s="365" t="s">
        <v>1017</v>
      </c>
      <c r="P547" s="365" t="s">
        <v>453</v>
      </c>
      <c r="Q547" s="380">
        <v>1</v>
      </c>
    </row>
    <row r="548" spans="5:17" ht="14.1" customHeight="1" x14ac:dyDescent="0.2">
      <c r="E548" s="365" t="s">
        <v>760</v>
      </c>
      <c r="F548" s="378" t="s">
        <v>2011</v>
      </c>
      <c r="G548" s="380" t="s">
        <v>453</v>
      </c>
      <c r="H548" s="365" t="s">
        <v>758</v>
      </c>
      <c r="I548" s="365" t="s">
        <v>960</v>
      </c>
      <c r="J548" s="365" t="s">
        <v>962</v>
      </c>
      <c r="K548" s="365" t="s">
        <v>453</v>
      </c>
      <c r="L548" s="365" t="s">
        <v>866</v>
      </c>
      <c r="M548" s="365" t="s">
        <v>1016</v>
      </c>
      <c r="N548" s="380"/>
      <c r="O548" s="365" t="s">
        <v>1017</v>
      </c>
      <c r="P548" s="365" t="s">
        <v>453</v>
      </c>
      <c r="Q548" s="380">
        <v>1</v>
      </c>
    </row>
    <row r="549" spans="5:17" ht="14.1" customHeight="1" x14ac:dyDescent="0.2">
      <c r="E549" s="365" t="s">
        <v>755</v>
      </c>
      <c r="F549" s="378" t="s">
        <v>2012</v>
      </c>
      <c r="G549" s="380" t="s">
        <v>453</v>
      </c>
      <c r="H549" s="365" t="s">
        <v>753</v>
      </c>
      <c r="I549" s="365" t="s">
        <v>960</v>
      </c>
      <c r="J549" s="365" t="s">
        <v>961</v>
      </c>
      <c r="K549" s="365" t="s">
        <v>453</v>
      </c>
      <c r="L549" s="365" t="s">
        <v>866</v>
      </c>
      <c r="M549" s="365" t="s">
        <v>1016</v>
      </c>
      <c r="N549" s="380"/>
      <c r="O549" s="365" t="s">
        <v>1017</v>
      </c>
      <c r="P549" s="365" t="s">
        <v>453</v>
      </c>
      <c r="Q549" s="380">
        <v>1</v>
      </c>
    </row>
    <row r="550" spans="5:17" ht="14.1" customHeight="1" x14ac:dyDescent="0.2">
      <c r="E550" s="365" t="s">
        <v>1643</v>
      </c>
      <c r="F550" s="378" t="s">
        <v>2013</v>
      </c>
      <c r="G550" s="380"/>
      <c r="H550" s="365"/>
      <c r="I550" s="365"/>
      <c r="J550" s="365"/>
      <c r="K550" s="365"/>
      <c r="L550" s="365"/>
      <c r="M550" s="365"/>
      <c r="N550" s="380"/>
      <c r="O550" s="365"/>
      <c r="P550" s="365"/>
      <c r="Q550" s="380"/>
    </row>
    <row r="551" spans="5:17" ht="14.1" customHeight="1" x14ac:dyDescent="0.2">
      <c r="E551" s="366" t="s">
        <v>1640</v>
      </c>
      <c r="F551" s="379" t="s">
        <v>2014</v>
      </c>
      <c r="G551" s="380"/>
      <c r="H551" s="365"/>
      <c r="I551" s="365"/>
      <c r="J551" s="365"/>
      <c r="K551" s="365"/>
      <c r="L551" s="365"/>
      <c r="M551" s="365"/>
      <c r="N551" s="380"/>
      <c r="O551" s="365"/>
      <c r="P551" s="365"/>
      <c r="Q551" s="380"/>
    </row>
    <row r="552" spans="5:17" ht="14.1" customHeight="1" x14ac:dyDescent="0.2">
      <c r="E552" s="365" t="s">
        <v>1644</v>
      </c>
      <c r="F552" s="378" t="s">
        <v>2015</v>
      </c>
      <c r="G552" s="380"/>
      <c r="H552" s="365"/>
      <c r="I552" s="365"/>
      <c r="J552" s="365"/>
      <c r="K552" s="365"/>
      <c r="L552" s="365"/>
      <c r="M552" s="365"/>
      <c r="N552" s="380"/>
      <c r="O552" s="365"/>
      <c r="P552" s="365"/>
      <c r="Q552" s="380"/>
    </row>
    <row r="553" spans="5:17" ht="14.1" customHeight="1" x14ac:dyDescent="0.2">
      <c r="E553" s="366" t="s">
        <v>1641</v>
      </c>
      <c r="F553" s="379" t="s">
        <v>2016</v>
      </c>
      <c r="G553" s="380"/>
      <c r="H553" s="365"/>
      <c r="I553" s="365"/>
      <c r="J553" s="365"/>
      <c r="K553" s="365"/>
      <c r="L553" s="365"/>
      <c r="M553" s="365"/>
      <c r="N553" s="380"/>
      <c r="O553" s="365"/>
      <c r="P553" s="365"/>
      <c r="Q553" s="380"/>
    </row>
    <row r="554" spans="5:17" ht="14.1" customHeight="1" x14ac:dyDescent="0.2">
      <c r="E554" s="365" t="s">
        <v>1661</v>
      </c>
      <c r="F554" s="378" t="s">
        <v>2017</v>
      </c>
      <c r="G554" s="380"/>
      <c r="H554" s="365"/>
      <c r="I554" s="365"/>
      <c r="J554" s="365"/>
      <c r="K554" s="365"/>
      <c r="L554" s="365"/>
      <c r="M554" s="365"/>
      <c r="N554" s="380"/>
      <c r="O554" s="365"/>
      <c r="P554" s="365"/>
      <c r="Q554" s="380"/>
    </row>
    <row r="555" spans="5:17" ht="14.1" customHeight="1" x14ac:dyDescent="0.2">
      <c r="E555" s="366" t="s">
        <v>1642</v>
      </c>
      <c r="F555" s="379" t="s">
        <v>2018</v>
      </c>
      <c r="G555" s="380"/>
      <c r="H555" s="365"/>
      <c r="I555" s="365"/>
      <c r="J555" s="365"/>
      <c r="K555" s="365"/>
      <c r="L555" s="365"/>
      <c r="M555" s="365"/>
      <c r="N555" s="380"/>
      <c r="O555" s="365"/>
      <c r="P555" s="365"/>
      <c r="Q555" s="380"/>
    </row>
    <row r="556" spans="5:17" ht="14.1" customHeight="1" x14ac:dyDescent="0.2">
      <c r="E556" s="365" t="s">
        <v>766</v>
      </c>
      <c r="F556" s="378" t="s">
        <v>3099</v>
      </c>
      <c r="G556" s="380" t="s">
        <v>453</v>
      </c>
      <c r="H556" s="365" t="s">
        <v>767</v>
      </c>
      <c r="I556" s="365" t="s">
        <v>963</v>
      </c>
      <c r="J556" s="365" t="s">
        <v>965</v>
      </c>
      <c r="K556" s="365" t="s">
        <v>453</v>
      </c>
      <c r="L556" s="365" t="s">
        <v>864</v>
      </c>
      <c r="M556" s="365" t="s">
        <v>1016</v>
      </c>
      <c r="N556" s="380"/>
      <c r="O556" s="365" t="s">
        <v>1017</v>
      </c>
      <c r="P556" s="365" t="s">
        <v>453</v>
      </c>
      <c r="Q556" s="380">
        <v>1</v>
      </c>
    </row>
    <row r="557" spans="5:17" ht="14.1" customHeight="1" x14ac:dyDescent="0.2">
      <c r="E557" s="365" t="s">
        <v>762</v>
      </c>
      <c r="F557" s="378" t="s">
        <v>3100</v>
      </c>
      <c r="G557" s="380" t="s">
        <v>453</v>
      </c>
      <c r="H557" s="365" t="s">
        <v>763</v>
      </c>
      <c r="I557" s="365" t="s">
        <v>963</v>
      </c>
      <c r="J557" s="365" t="s">
        <v>964</v>
      </c>
      <c r="K557" s="365" t="s">
        <v>453</v>
      </c>
      <c r="L557" s="365" t="s">
        <v>864</v>
      </c>
      <c r="M557" s="365" t="s">
        <v>1016</v>
      </c>
      <c r="N557" s="380"/>
      <c r="O557" s="365" t="s">
        <v>1017</v>
      </c>
      <c r="P557" s="365" t="s">
        <v>453</v>
      </c>
      <c r="Q557" s="380">
        <v>1</v>
      </c>
    </row>
    <row r="558" spans="5:17" ht="14.1" customHeight="1" x14ac:dyDescent="0.2">
      <c r="E558" s="365" t="s">
        <v>768</v>
      </c>
      <c r="F558" s="378" t="s">
        <v>3101</v>
      </c>
      <c r="G558" s="380" t="s">
        <v>453</v>
      </c>
      <c r="H558" s="365" t="s">
        <v>767</v>
      </c>
      <c r="I558" s="365" t="s">
        <v>963</v>
      </c>
      <c r="J558" s="365" t="s">
        <v>965</v>
      </c>
      <c r="K558" s="365" t="s">
        <v>453</v>
      </c>
      <c r="L558" s="365" t="s">
        <v>865</v>
      </c>
      <c r="M558" s="365" t="s">
        <v>1016</v>
      </c>
      <c r="N558" s="380"/>
      <c r="O558" s="365" t="s">
        <v>1017</v>
      </c>
      <c r="P558" s="365" t="s">
        <v>453</v>
      </c>
      <c r="Q558" s="380">
        <v>1</v>
      </c>
    </row>
    <row r="559" spans="5:17" ht="14.1" customHeight="1" x14ac:dyDescent="0.2">
      <c r="E559" s="365" t="s">
        <v>764</v>
      </c>
      <c r="F559" s="378" t="s">
        <v>3102</v>
      </c>
      <c r="G559" s="380" t="s">
        <v>453</v>
      </c>
      <c r="H559" s="365" t="s">
        <v>763</v>
      </c>
      <c r="I559" s="365" t="s">
        <v>963</v>
      </c>
      <c r="J559" s="365" t="s">
        <v>964</v>
      </c>
      <c r="K559" s="365" t="s">
        <v>453</v>
      </c>
      <c r="L559" s="365" t="s">
        <v>865</v>
      </c>
      <c r="M559" s="365" t="s">
        <v>1016</v>
      </c>
      <c r="N559" s="380"/>
      <c r="O559" s="365" t="s">
        <v>1017</v>
      </c>
      <c r="P559" s="365" t="s">
        <v>453</v>
      </c>
      <c r="Q559" s="380">
        <v>1</v>
      </c>
    </row>
    <row r="560" spans="5:17" ht="14.1" customHeight="1" x14ac:dyDescent="0.2">
      <c r="E560" s="365" t="s">
        <v>769</v>
      </c>
      <c r="F560" s="378" t="s">
        <v>3103</v>
      </c>
      <c r="G560" s="380" t="s">
        <v>453</v>
      </c>
      <c r="H560" s="365" t="s">
        <v>767</v>
      </c>
      <c r="I560" s="365" t="s">
        <v>963</v>
      </c>
      <c r="J560" s="365" t="s">
        <v>965</v>
      </c>
      <c r="K560" s="365" t="s">
        <v>453</v>
      </c>
      <c r="L560" s="365" t="s">
        <v>866</v>
      </c>
      <c r="M560" s="365" t="s">
        <v>1016</v>
      </c>
      <c r="N560" s="380"/>
      <c r="O560" s="365" t="s">
        <v>1017</v>
      </c>
      <c r="P560" s="365" t="s">
        <v>453</v>
      </c>
      <c r="Q560" s="380">
        <v>1</v>
      </c>
    </row>
    <row r="561" spans="5:17" ht="14.1" customHeight="1" x14ac:dyDescent="0.2">
      <c r="E561" s="365" t="s">
        <v>765</v>
      </c>
      <c r="F561" s="378" t="s">
        <v>3104</v>
      </c>
      <c r="G561" s="380" t="s">
        <v>453</v>
      </c>
      <c r="H561" s="365" t="s">
        <v>763</v>
      </c>
      <c r="I561" s="365" t="s">
        <v>963</v>
      </c>
      <c r="J561" s="365" t="s">
        <v>964</v>
      </c>
      <c r="K561" s="365" t="s">
        <v>453</v>
      </c>
      <c r="L561" s="365" t="s">
        <v>866</v>
      </c>
      <c r="M561" s="365" t="s">
        <v>1016</v>
      </c>
      <c r="N561" s="380"/>
      <c r="O561" s="365" t="s">
        <v>1017</v>
      </c>
      <c r="P561" s="365" t="s">
        <v>453</v>
      </c>
      <c r="Q561" s="380">
        <v>1</v>
      </c>
    </row>
    <row r="562" spans="5:17" ht="14.1" customHeight="1" x14ac:dyDescent="0.2">
      <c r="E562" s="365" t="s">
        <v>1648</v>
      </c>
      <c r="F562" s="378" t="s">
        <v>3105</v>
      </c>
      <c r="G562" s="380"/>
      <c r="H562" s="365"/>
      <c r="I562" s="365"/>
      <c r="J562" s="365"/>
      <c r="K562" s="365"/>
      <c r="L562" s="365"/>
      <c r="M562" s="365"/>
      <c r="N562" s="380"/>
      <c r="O562" s="365"/>
      <c r="P562" s="365"/>
      <c r="Q562" s="380"/>
    </row>
    <row r="563" spans="5:17" ht="14.1" customHeight="1" x14ac:dyDescent="0.2">
      <c r="E563" s="366" t="s">
        <v>1645</v>
      </c>
      <c r="F563" s="379" t="s">
        <v>3106</v>
      </c>
      <c r="G563" s="380"/>
      <c r="H563" s="365"/>
      <c r="I563" s="365"/>
      <c r="J563" s="365"/>
      <c r="K563" s="365"/>
      <c r="L563" s="365"/>
      <c r="M563" s="365"/>
      <c r="N563" s="380"/>
      <c r="O563" s="365"/>
      <c r="P563" s="365"/>
      <c r="Q563" s="380"/>
    </row>
    <row r="564" spans="5:17" ht="14.1" customHeight="1" x14ac:dyDescent="0.2">
      <c r="E564" s="365" t="s">
        <v>1649</v>
      </c>
      <c r="F564" s="378" t="s">
        <v>3107</v>
      </c>
      <c r="G564" s="380"/>
      <c r="H564" s="365"/>
      <c r="I564" s="365"/>
      <c r="J564" s="365"/>
      <c r="K564" s="365"/>
      <c r="L564" s="365"/>
      <c r="M564" s="365"/>
      <c r="N564" s="380"/>
      <c r="O564" s="365"/>
      <c r="P564" s="365"/>
      <c r="Q564" s="380"/>
    </row>
    <row r="565" spans="5:17" ht="14.1" customHeight="1" x14ac:dyDescent="0.2">
      <c r="E565" s="366" t="s">
        <v>1646</v>
      </c>
      <c r="F565" s="379" t="s">
        <v>3108</v>
      </c>
      <c r="G565" s="380"/>
      <c r="H565" s="365"/>
      <c r="I565" s="365"/>
      <c r="J565" s="365"/>
      <c r="K565" s="365"/>
      <c r="L565" s="365"/>
      <c r="M565" s="365"/>
      <c r="N565" s="380"/>
      <c r="O565" s="365"/>
      <c r="P565" s="365"/>
      <c r="Q565" s="380"/>
    </row>
    <row r="566" spans="5:17" ht="14.1" customHeight="1" x14ac:dyDescent="0.2">
      <c r="E566" s="365" t="s">
        <v>1662</v>
      </c>
      <c r="F566" s="378" t="s">
        <v>3109</v>
      </c>
      <c r="G566" s="380"/>
      <c r="H566" s="365"/>
      <c r="I566" s="365"/>
      <c r="J566" s="365"/>
      <c r="K566" s="365"/>
      <c r="L566" s="365"/>
      <c r="M566" s="365"/>
      <c r="N566" s="380"/>
      <c r="O566" s="365"/>
      <c r="P566" s="365"/>
      <c r="Q566" s="380"/>
    </row>
    <row r="567" spans="5:17" ht="14.1" customHeight="1" x14ac:dyDescent="0.2">
      <c r="E567" s="366" t="s">
        <v>1647</v>
      </c>
      <c r="F567" s="379" t="s">
        <v>3110</v>
      </c>
      <c r="G567" s="380"/>
      <c r="H567" s="365"/>
      <c r="I567" s="365"/>
      <c r="J567" s="365"/>
      <c r="K567" s="365"/>
      <c r="L567" s="365"/>
      <c r="M567" s="365"/>
      <c r="N567" s="380"/>
      <c r="O567" s="365"/>
      <c r="P567" s="365"/>
      <c r="Q567" s="380"/>
    </row>
    <row r="568" spans="5:17" ht="14.1" customHeight="1" x14ac:dyDescent="0.2">
      <c r="E568" s="365" t="s">
        <v>1573</v>
      </c>
      <c r="F568" s="378" t="s">
        <v>3111</v>
      </c>
      <c r="G568" s="380"/>
      <c r="H568" s="365"/>
      <c r="I568" s="365"/>
      <c r="J568" s="365"/>
      <c r="K568" s="365"/>
      <c r="L568" s="365"/>
      <c r="M568" s="365"/>
      <c r="N568" s="380"/>
      <c r="O568" s="365"/>
      <c r="P568" s="365"/>
      <c r="Q568" s="380"/>
    </row>
    <row r="569" spans="5:17" ht="14.1" customHeight="1" x14ac:dyDescent="0.2">
      <c r="E569" s="365" t="s">
        <v>1570</v>
      </c>
      <c r="F569" s="378" t="s">
        <v>3112</v>
      </c>
      <c r="G569" s="380"/>
      <c r="H569" s="365"/>
      <c r="I569" s="365"/>
      <c r="J569" s="365"/>
      <c r="K569" s="365"/>
      <c r="L569" s="365"/>
      <c r="M569" s="365"/>
      <c r="N569" s="380"/>
      <c r="O569" s="365"/>
      <c r="P569" s="365"/>
      <c r="Q569" s="380"/>
    </row>
    <row r="570" spans="5:17" ht="14.1" customHeight="1" x14ac:dyDescent="0.2">
      <c r="E570" s="365" t="s">
        <v>1574</v>
      </c>
      <c r="F570" s="378" t="s">
        <v>3113</v>
      </c>
      <c r="G570" s="380"/>
      <c r="H570" s="365"/>
      <c r="I570" s="365"/>
      <c r="J570" s="365"/>
      <c r="K570" s="365"/>
      <c r="L570" s="365"/>
      <c r="M570" s="365"/>
      <c r="N570" s="380"/>
      <c r="O570" s="365"/>
      <c r="P570" s="365"/>
      <c r="Q570" s="380"/>
    </row>
    <row r="571" spans="5:17" ht="14.1" customHeight="1" x14ac:dyDescent="0.2">
      <c r="E571" s="365" t="s">
        <v>1571</v>
      </c>
      <c r="F571" s="378" t="s">
        <v>3114</v>
      </c>
      <c r="G571" s="380"/>
      <c r="H571" s="365"/>
      <c r="I571" s="365"/>
      <c r="J571" s="365"/>
      <c r="K571" s="365"/>
      <c r="L571" s="365"/>
      <c r="M571" s="365"/>
      <c r="N571" s="380"/>
      <c r="O571" s="365"/>
      <c r="P571" s="365"/>
      <c r="Q571" s="380"/>
    </row>
    <row r="572" spans="5:17" ht="14.1" customHeight="1" x14ac:dyDescent="0.2">
      <c r="E572" s="365" t="s">
        <v>1663</v>
      </c>
      <c r="F572" s="378" t="s">
        <v>3115</v>
      </c>
      <c r="G572" s="380"/>
      <c r="H572" s="365"/>
      <c r="I572" s="365"/>
      <c r="J572" s="365"/>
      <c r="K572" s="365"/>
      <c r="L572" s="365"/>
      <c r="M572" s="365"/>
      <c r="N572" s="380"/>
      <c r="O572" s="365"/>
      <c r="P572" s="365"/>
      <c r="Q572" s="380"/>
    </row>
    <row r="573" spans="5:17" ht="14.1" customHeight="1" x14ac:dyDescent="0.2">
      <c r="E573" s="365" t="s">
        <v>1572</v>
      </c>
      <c r="F573" s="378" t="s">
        <v>3116</v>
      </c>
      <c r="G573" s="380"/>
      <c r="H573" s="365"/>
      <c r="I573" s="365"/>
      <c r="J573" s="365"/>
      <c r="K573" s="365"/>
      <c r="L573" s="365"/>
      <c r="M573" s="365"/>
      <c r="N573" s="380"/>
      <c r="O573" s="365"/>
      <c r="P573" s="365"/>
      <c r="Q573" s="380"/>
    </row>
    <row r="574" spans="5:17" ht="14.1" customHeight="1" x14ac:dyDescent="0.2">
      <c r="E574" s="365" t="s">
        <v>786</v>
      </c>
      <c r="F574" s="378" t="s">
        <v>2019</v>
      </c>
      <c r="G574" s="380" t="s">
        <v>453</v>
      </c>
      <c r="H574" s="365" t="s">
        <v>787</v>
      </c>
      <c r="I574" s="365" t="s">
        <v>966</v>
      </c>
      <c r="J574" s="365" t="s">
        <v>971</v>
      </c>
      <c r="K574" s="365" t="s">
        <v>453</v>
      </c>
      <c r="L574" s="365" t="s">
        <v>864</v>
      </c>
      <c r="M574" s="365" t="s">
        <v>1016</v>
      </c>
      <c r="N574" s="380"/>
      <c r="O574" s="365" t="s">
        <v>1017</v>
      </c>
      <c r="P574" s="365" t="s">
        <v>453</v>
      </c>
      <c r="Q574" s="380">
        <v>1</v>
      </c>
    </row>
    <row r="575" spans="5:17" ht="14.1" customHeight="1" x14ac:dyDescent="0.2">
      <c r="E575" s="365" t="s">
        <v>770</v>
      </c>
      <c r="F575" s="378" t="s">
        <v>2020</v>
      </c>
      <c r="G575" s="380" t="s">
        <v>453</v>
      </c>
      <c r="H575" s="365" t="s">
        <v>771</v>
      </c>
      <c r="I575" s="365" t="s">
        <v>966</v>
      </c>
      <c r="J575" s="365" t="s">
        <v>967</v>
      </c>
      <c r="K575" s="365" t="s">
        <v>453</v>
      </c>
      <c r="L575" s="365" t="s">
        <v>864</v>
      </c>
      <c r="M575" s="365" t="s">
        <v>1016</v>
      </c>
      <c r="N575" s="380"/>
      <c r="O575" s="365" t="s">
        <v>1017</v>
      </c>
      <c r="P575" s="365" t="s">
        <v>453</v>
      </c>
      <c r="Q575" s="380">
        <v>1</v>
      </c>
    </row>
    <row r="576" spans="5:17" ht="14.1" customHeight="1" x14ac:dyDescent="0.2">
      <c r="E576" s="365" t="s">
        <v>788</v>
      </c>
      <c r="F576" s="378" t="s">
        <v>2021</v>
      </c>
      <c r="G576" s="380" t="s">
        <v>453</v>
      </c>
      <c r="H576" s="365" t="s">
        <v>787</v>
      </c>
      <c r="I576" s="365" t="s">
        <v>966</v>
      </c>
      <c r="J576" s="365" t="s">
        <v>971</v>
      </c>
      <c r="K576" s="365" t="s">
        <v>453</v>
      </c>
      <c r="L576" s="365" t="s">
        <v>865</v>
      </c>
      <c r="M576" s="365" t="s">
        <v>1016</v>
      </c>
      <c r="N576" s="380"/>
      <c r="O576" s="365" t="s">
        <v>1017</v>
      </c>
      <c r="P576" s="365" t="s">
        <v>453</v>
      </c>
      <c r="Q576" s="380">
        <v>1</v>
      </c>
    </row>
    <row r="577" spans="5:17" ht="14.1" customHeight="1" x14ac:dyDescent="0.2">
      <c r="E577" s="365" t="s">
        <v>772</v>
      </c>
      <c r="F577" s="378" t="s">
        <v>2022</v>
      </c>
      <c r="G577" s="380" t="s">
        <v>453</v>
      </c>
      <c r="H577" s="365" t="s">
        <v>771</v>
      </c>
      <c r="I577" s="365" t="s">
        <v>966</v>
      </c>
      <c r="J577" s="365" t="s">
        <v>967</v>
      </c>
      <c r="K577" s="365" t="s">
        <v>453</v>
      </c>
      <c r="L577" s="365" t="s">
        <v>865</v>
      </c>
      <c r="M577" s="365" t="s">
        <v>1016</v>
      </c>
      <c r="N577" s="380"/>
      <c r="O577" s="365" t="s">
        <v>1017</v>
      </c>
      <c r="P577" s="365" t="s">
        <v>453</v>
      </c>
      <c r="Q577" s="380">
        <v>1</v>
      </c>
    </row>
    <row r="578" spans="5:17" ht="14.1" customHeight="1" x14ac:dyDescent="0.2">
      <c r="E578" s="365" t="s">
        <v>789</v>
      </c>
      <c r="F578" s="378" t="s">
        <v>2023</v>
      </c>
      <c r="G578" s="380" t="s">
        <v>453</v>
      </c>
      <c r="H578" s="365" t="s">
        <v>787</v>
      </c>
      <c r="I578" s="365" t="s">
        <v>966</v>
      </c>
      <c r="J578" s="365" t="s">
        <v>971</v>
      </c>
      <c r="K578" s="365" t="s">
        <v>453</v>
      </c>
      <c r="L578" s="365" t="s">
        <v>866</v>
      </c>
      <c r="M578" s="365" t="s">
        <v>1016</v>
      </c>
      <c r="N578" s="380"/>
      <c r="O578" s="365" t="s">
        <v>1017</v>
      </c>
      <c r="P578" s="365" t="s">
        <v>453</v>
      </c>
      <c r="Q578" s="380">
        <v>1</v>
      </c>
    </row>
    <row r="579" spans="5:17" ht="14.1" customHeight="1" x14ac:dyDescent="0.2">
      <c r="E579" s="365" t="s">
        <v>773</v>
      </c>
      <c r="F579" s="378" t="s">
        <v>2024</v>
      </c>
      <c r="G579" s="380" t="s">
        <v>453</v>
      </c>
      <c r="H579" s="365" t="s">
        <v>771</v>
      </c>
      <c r="I579" s="365" t="s">
        <v>966</v>
      </c>
      <c r="J579" s="365" t="s">
        <v>967</v>
      </c>
      <c r="K579" s="365" t="s">
        <v>453</v>
      </c>
      <c r="L579" s="365" t="s">
        <v>866</v>
      </c>
      <c r="M579" s="365" t="s">
        <v>1016</v>
      </c>
      <c r="N579" s="380"/>
      <c r="O579" s="365" t="s">
        <v>1017</v>
      </c>
      <c r="P579" s="365" t="s">
        <v>453</v>
      </c>
      <c r="Q579" s="380">
        <v>1</v>
      </c>
    </row>
    <row r="580" spans="5:17" ht="14.1" customHeight="1" x14ac:dyDescent="0.2">
      <c r="E580" s="365" t="s">
        <v>790</v>
      </c>
      <c r="F580" s="378" t="s">
        <v>3117</v>
      </c>
      <c r="G580" s="380" t="s">
        <v>453</v>
      </c>
      <c r="H580" s="365" t="s">
        <v>791</v>
      </c>
      <c r="I580" s="365" t="s">
        <v>966</v>
      </c>
      <c r="J580" s="365" t="s">
        <v>972</v>
      </c>
      <c r="K580" s="365" t="s">
        <v>453</v>
      </c>
      <c r="L580" s="365" t="s">
        <v>864</v>
      </c>
      <c r="M580" s="365" t="s">
        <v>1016</v>
      </c>
      <c r="N580" s="380"/>
      <c r="O580" s="365" t="s">
        <v>1017</v>
      </c>
      <c r="P580" s="365" t="s">
        <v>453</v>
      </c>
      <c r="Q580" s="380">
        <v>1</v>
      </c>
    </row>
    <row r="581" spans="5:17" ht="14.1" customHeight="1" x14ac:dyDescent="0.2">
      <c r="E581" s="365" t="s">
        <v>774</v>
      </c>
      <c r="F581" s="378" t="s">
        <v>3118</v>
      </c>
      <c r="G581" s="380" t="s">
        <v>453</v>
      </c>
      <c r="H581" s="365" t="s">
        <v>775</v>
      </c>
      <c r="I581" s="365" t="s">
        <v>966</v>
      </c>
      <c r="J581" s="365" t="s">
        <v>968</v>
      </c>
      <c r="K581" s="365" t="s">
        <v>453</v>
      </c>
      <c r="L581" s="365" t="s">
        <v>864</v>
      </c>
      <c r="M581" s="365" t="s">
        <v>1016</v>
      </c>
      <c r="N581" s="380"/>
      <c r="O581" s="365" t="s">
        <v>1017</v>
      </c>
      <c r="P581" s="365" t="s">
        <v>453</v>
      </c>
      <c r="Q581" s="380">
        <v>1</v>
      </c>
    </row>
    <row r="582" spans="5:17" ht="14.1" customHeight="1" x14ac:dyDescent="0.2">
      <c r="E582" s="365" t="s">
        <v>792</v>
      </c>
      <c r="F582" s="378" t="s">
        <v>3119</v>
      </c>
      <c r="G582" s="380" t="s">
        <v>453</v>
      </c>
      <c r="H582" s="365" t="s">
        <v>791</v>
      </c>
      <c r="I582" s="365" t="s">
        <v>966</v>
      </c>
      <c r="J582" s="365" t="s">
        <v>972</v>
      </c>
      <c r="K582" s="365" t="s">
        <v>453</v>
      </c>
      <c r="L582" s="365" t="s">
        <v>865</v>
      </c>
      <c r="M582" s="365" t="s">
        <v>1016</v>
      </c>
      <c r="N582" s="380"/>
      <c r="O582" s="365" t="s">
        <v>1017</v>
      </c>
      <c r="P582" s="365" t="s">
        <v>453</v>
      </c>
      <c r="Q582" s="380">
        <v>1</v>
      </c>
    </row>
    <row r="583" spans="5:17" ht="14.1" customHeight="1" x14ac:dyDescent="0.2">
      <c r="E583" s="365" t="s">
        <v>776</v>
      </c>
      <c r="F583" s="378" t="s">
        <v>3120</v>
      </c>
      <c r="G583" s="380" t="s">
        <v>453</v>
      </c>
      <c r="H583" s="365" t="s">
        <v>775</v>
      </c>
      <c r="I583" s="365" t="s">
        <v>966</v>
      </c>
      <c r="J583" s="365" t="s">
        <v>968</v>
      </c>
      <c r="K583" s="365" t="s">
        <v>453</v>
      </c>
      <c r="L583" s="365" t="s">
        <v>865</v>
      </c>
      <c r="M583" s="365" t="s">
        <v>1016</v>
      </c>
      <c r="N583" s="380"/>
      <c r="O583" s="365" t="s">
        <v>1017</v>
      </c>
      <c r="P583" s="365" t="s">
        <v>453</v>
      </c>
      <c r="Q583" s="380">
        <v>1</v>
      </c>
    </row>
    <row r="584" spans="5:17" ht="14.1" customHeight="1" x14ac:dyDescent="0.2">
      <c r="E584" s="365" t="s">
        <v>793</v>
      </c>
      <c r="F584" s="378" t="s">
        <v>3121</v>
      </c>
      <c r="G584" s="380" t="s">
        <v>453</v>
      </c>
      <c r="H584" s="365" t="s">
        <v>791</v>
      </c>
      <c r="I584" s="365" t="s">
        <v>966</v>
      </c>
      <c r="J584" s="365" t="s">
        <v>972</v>
      </c>
      <c r="K584" s="365" t="s">
        <v>453</v>
      </c>
      <c r="L584" s="365" t="s">
        <v>866</v>
      </c>
      <c r="M584" s="365" t="s">
        <v>1016</v>
      </c>
      <c r="N584" s="380"/>
      <c r="O584" s="365" t="s">
        <v>1017</v>
      </c>
      <c r="P584" s="365" t="s">
        <v>453</v>
      </c>
      <c r="Q584" s="380">
        <v>1</v>
      </c>
    </row>
    <row r="585" spans="5:17" ht="14.1" customHeight="1" x14ac:dyDescent="0.2">
      <c r="E585" s="365" t="s">
        <v>777</v>
      </c>
      <c r="F585" s="378" t="s">
        <v>3122</v>
      </c>
      <c r="G585" s="380" t="s">
        <v>453</v>
      </c>
      <c r="H585" s="365" t="s">
        <v>775</v>
      </c>
      <c r="I585" s="365" t="s">
        <v>966</v>
      </c>
      <c r="J585" s="365" t="s">
        <v>968</v>
      </c>
      <c r="K585" s="365" t="s">
        <v>453</v>
      </c>
      <c r="L585" s="365" t="s">
        <v>866</v>
      </c>
      <c r="M585" s="365" t="s">
        <v>1016</v>
      </c>
      <c r="N585" s="380"/>
      <c r="O585" s="365" t="s">
        <v>1017</v>
      </c>
      <c r="P585" s="365" t="s">
        <v>453</v>
      </c>
      <c r="Q585" s="380">
        <v>1</v>
      </c>
    </row>
    <row r="586" spans="5:17" ht="14.1" customHeight="1" x14ac:dyDescent="0.2">
      <c r="E586" s="365" t="s">
        <v>794</v>
      </c>
      <c r="F586" s="378" t="s">
        <v>3123</v>
      </c>
      <c r="G586" s="380" t="s">
        <v>453</v>
      </c>
      <c r="H586" s="365" t="s">
        <v>795</v>
      </c>
      <c r="I586" s="365" t="s">
        <v>966</v>
      </c>
      <c r="J586" s="365" t="s">
        <v>973</v>
      </c>
      <c r="K586" s="365" t="s">
        <v>453</v>
      </c>
      <c r="L586" s="365" t="s">
        <v>864</v>
      </c>
      <c r="M586" s="365" t="s">
        <v>1016</v>
      </c>
      <c r="N586" s="380"/>
      <c r="O586" s="365" t="s">
        <v>1017</v>
      </c>
      <c r="P586" s="365" t="s">
        <v>453</v>
      </c>
      <c r="Q586" s="380">
        <v>1</v>
      </c>
    </row>
    <row r="587" spans="5:17" ht="14.1" customHeight="1" x14ac:dyDescent="0.2">
      <c r="E587" s="365" t="s">
        <v>778</v>
      </c>
      <c r="F587" s="378" t="s">
        <v>3124</v>
      </c>
      <c r="G587" s="380" t="s">
        <v>453</v>
      </c>
      <c r="H587" s="365" t="s">
        <v>779</v>
      </c>
      <c r="I587" s="365" t="s">
        <v>966</v>
      </c>
      <c r="J587" s="365" t="s">
        <v>969</v>
      </c>
      <c r="K587" s="365" t="s">
        <v>453</v>
      </c>
      <c r="L587" s="365" t="s">
        <v>864</v>
      </c>
      <c r="M587" s="365" t="s">
        <v>1016</v>
      </c>
      <c r="N587" s="380"/>
      <c r="O587" s="365" t="s">
        <v>1017</v>
      </c>
      <c r="P587" s="365" t="s">
        <v>453</v>
      </c>
      <c r="Q587" s="380">
        <v>1</v>
      </c>
    </row>
    <row r="588" spans="5:17" ht="14.1" customHeight="1" x14ac:dyDescent="0.2">
      <c r="E588" s="365" t="s">
        <v>796</v>
      </c>
      <c r="F588" s="378" t="s">
        <v>3125</v>
      </c>
      <c r="G588" s="380" t="s">
        <v>453</v>
      </c>
      <c r="H588" s="365" t="s">
        <v>795</v>
      </c>
      <c r="I588" s="365" t="s">
        <v>966</v>
      </c>
      <c r="J588" s="365" t="s">
        <v>973</v>
      </c>
      <c r="K588" s="365" t="s">
        <v>453</v>
      </c>
      <c r="L588" s="365" t="s">
        <v>865</v>
      </c>
      <c r="M588" s="365" t="s">
        <v>1016</v>
      </c>
      <c r="N588" s="380"/>
      <c r="O588" s="365" t="s">
        <v>1017</v>
      </c>
      <c r="P588" s="365" t="s">
        <v>453</v>
      </c>
      <c r="Q588" s="380">
        <v>1</v>
      </c>
    </row>
    <row r="589" spans="5:17" ht="14.1" customHeight="1" x14ac:dyDescent="0.2">
      <c r="E589" s="365" t="s">
        <v>780</v>
      </c>
      <c r="F589" s="378" t="s">
        <v>3126</v>
      </c>
      <c r="G589" s="380" t="s">
        <v>453</v>
      </c>
      <c r="H589" s="365" t="s">
        <v>779</v>
      </c>
      <c r="I589" s="365" t="s">
        <v>966</v>
      </c>
      <c r="J589" s="365" t="s">
        <v>969</v>
      </c>
      <c r="K589" s="365" t="s">
        <v>453</v>
      </c>
      <c r="L589" s="365" t="s">
        <v>865</v>
      </c>
      <c r="M589" s="365" t="s">
        <v>1016</v>
      </c>
      <c r="N589" s="380"/>
      <c r="O589" s="365" t="s">
        <v>1017</v>
      </c>
      <c r="P589" s="365" t="s">
        <v>453</v>
      </c>
      <c r="Q589" s="380">
        <v>1</v>
      </c>
    </row>
    <row r="590" spans="5:17" ht="14.1" customHeight="1" x14ac:dyDescent="0.2">
      <c r="E590" s="365" t="s">
        <v>797</v>
      </c>
      <c r="F590" s="378" t="s">
        <v>3127</v>
      </c>
      <c r="G590" s="380" t="s">
        <v>453</v>
      </c>
      <c r="H590" s="365" t="s">
        <v>795</v>
      </c>
      <c r="I590" s="365" t="s">
        <v>966</v>
      </c>
      <c r="J590" s="365" t="s">
        <v>973</v>
      </c>
      <c r="K590" s="365" t="s">
        <v>453</v>
      </c>
      <c r="L590" s="365" t="s">
        <v>866</v>
      </c>
      <c r="M590" s="365" t="s">
        <v>1016</v>
      </c>
      <c r="N590" s="380"/>
      <c r="O590" s="365" t="s">
        <v>1017</v>
      </c>
      <c r="P590" s="365" t="s">
        <v>453</v>
      </c>
      <c r="Q590" s="380">
        <v>1</v>
      </c>
    </row>
    <row r="591" spans="5:17" ht="14.1" customHeight="1" x14ac:dyDescent="0.2">
      <c r="E591" s="365" t="s">
        <v>781</v>
      </c>
      <c r="F591" s="378" t="s">
        <v>3128</v>
      </c>
      <c r="G591" s="380" t="s">
        <v>453</v>
      </c>
      <c r="H591" s="365" t="s">
        <v>779</v>
      </c>
      <c r="I591" s="365" t="s">
        <v>966</v>
      </c>
      <c r="J591" s="365" t="s">
        <v>969</v>
      </c>
      <c r="K591" s="365" t="s">
        <v>453</v>
      </c>
      <c r="L591" s="365" t="s">
        <v>866</v>
      </c>
      <c r="M591" s="365" t="s">
        <v>1016</v>
      </c>
      <c r="N591" s="380"/>
      <c r="O591" s="365" t="s">
        <v>1017</v>
      </c>
      <c r="P591" s="365" t="s">
        <v>453</v>
      </c>
      <c r="Q591" s="380">
        <v>1</v>
      </c>
    </row>
    <row r="592" spans="5:17" ht="14.1" customHeight="1" x14ac:dyDescent="0.2">
      <c r="E592" s="365" t="s">
        <v>798</v>
      </c>
      <c r="F592" s="378" t="s">
        <v>3129</v>
      </c>
      <c r="G592" s="380" t="s">
        <v>453</v>
      </c>
      <c r="H592" s="365" t="s">
        <v>799</v>
      </c>
      <c r="I592" s="365" t="s">
        <v>966</v>
      </c>
      <c r="J592" s="365" t="s">
        <v>974</v>
      </c>
      <c r="K592" s="365" t="s">
        <v>453</v>
      </c>
      <c r="L592" s="365" t="s">
        <v>864</v>
      </c>
      <c r="M592" s="365" t="s">
        <v>1016</v>
      </c>
      <c r="N592" s="380"/>
      <c r="O592" s="365" t="s">
        <v>1017</v>
      </c>
      <c r="P592" s="365" t="s">
        <v>453</v>
      </c>
      <c r="Q592" s="380">
        <v>1</v>
      </c>
    </row>
    <row r="593" spans="5:17" ht="14.1" customHeight="1" x14ac:dyDescent="0.2">
      <c r="E593" s="365" t="s">
        <v>782</v>
      </c>
      <c r="F593" s="378" t="s">
        <v>3130</v>
      </c>
      <c r="G593" s="380" t="s">
        <v>453</v>
      </c>
      <c r="H593" s="365" t="s">
        <v>783</v>
      </c>
      <c r="I593" s="365" t="s">
        <v>966</v>
      </c>
      <c r="J593" s="365" t="s">
        <v>970</v>
      </c>
      <c r="K593" s="365" t="s">
        <v>453</v>
      </c>
      <c r="L593" s="365" t="s">
        <v>864</v>
      </c>
      <c r="M593" s="365" t="s">
        <v>1016</v>
      </c>
      <c r="N593" s="380"/>
      <c r="O593" s="365" t="s">
        <v>1017</v>
      </c>
      <c r="P593" s="365" t="s">
        <v>453</v>
      </c>
      <c r="Q593" s="380">
        <v>1</v>
      </c>
    </row>
    <row r="594" spans="5:17" ht="14.1" customHeight="1" x14ac:dyDescent="0.2">
      <c r="E594" s="365" t="s">
        <v>800</v>
      </c>
      <c r="F594" s="378" t="s">
        <v>3131</v>
      </c>
      <c r="G594" s="380" t="s">
        <v>453</v>
      </c>
      <c r="H594" s="365" t="s">
        <v>799</v>
      </c>
      <c r="I594" s="365" t="s">
        <v>966</v>
      </c>
      <c r="J594" s="365" t="s">
        <v>974</v>
      </c>
      <c r="K594" s="365" t="s">
        <v>453</v>
      </c>
      <c r="L594" s="365" t="s">
        <v>865</v>
      </c>
      <c r="M594" s="365" t="s">
        <v>1016</v>
      </c>
      <c r="N594" s="380"/>
      <c r="O594" s="365" t="s">
        <v>1017</v>
      </c>
      <c r="P594" s="365" t="s">
        <v>453</v>
      </c>
      <c r="Q594" s="380">
        <v>1</v>
      </c>
    </row>
    <row r="595" spans="5:17" ht="14.1" customHeight="1" x14ac:dyDescent="0.2">
      <c r="E595" s="365" t="s">
        <v>784</v>
      </c>
      <c r="F595" s="378" t="s">
        <v>3132</v>
      </c>
      <c r="G595" s="380" t="s">
        <v>453</v>
      </c>
      <c r="H595" s="365" t="s">
        <v>783</v>
      </c>
      <c r="I595" s="365" t="s">
        <v>966</v>
      </c>
      <c r="J595" s="365" t="s">
        <v>970</v>
      </c>
      <c r="K595" s="365" t="s">
        <v>453</v>
      </c>
      <c r="L595" s="365" t="s">
        <v>865</v>
      </c>
      <c r="M595" s="365" t="s">
        <v>1016</v>
      </c>
      <c r="N595" s="380"/>
      <c r="O595" s="365" t="s">
        <v>1017</v>
      </c>
      <c r="P595" s="365" t="s">
        <v>453</v>
      </c>
      <c r="Q595" s="380">
        <v>1</v>
      </c>
    </row>
    <row r="596" spans="5:17" ht="14.1" customHeight="1" x14ac:dyDescent="0.2">
      <c r="E596" s="365" t="s">
        <v>801</v>
      </c>
      <c r="F596" s="378" t="s">
        <v>3133</v>
      </c>
      <c r="G596" s="380" t="s">
        <v>453</v>
      </c>
      <c r="H596" s="365" t="s">
        <v>799</v>
      </c>
      <c r="I596" s="365" t="s">
        <v>966</v>
      </c>
      <c r="J596" s="365" t="s">
        <v>974</v>
      </c>
      <c r="K596" s="365" t="s">
        <v>453</v>
      </c>
      <c r="L596" s="365" t="s">
        <v>866</v>
      </c>
      <c r="M596" s="365" t="s">
        <v>1016</v>
      </c>
      <c r="N596" s="380"/>
      <c r="O596" s="365" t="s">
        <v>1017</v>
      </c>
      <c r="P596" s="365" t="s">
        <v>453</v>
      </c>
      <c r="Q596" s="380">
        <v>1</v>
      </c>
    </row>
    <row r="597" spans="5:17" ht="14.1" customHeight="1" x14ac:dyDescent="0.2">
      <c r="E597" s="365" t="s">
        <v>785</v>
      </c>
      <c r="F597" s="378" t="s">
        <v>3134</v>
      </c>
      <c r="G597" s="380" t="s">
        <v>453</v>
      </c>
      <c r="H597" s="365" t="s">
        <v>783</v>
      </c>
      <c r="I597" s="365" t="s">
        <v>966</v>
      </c>
      <c r="J597" s="365" t="s">
        <v>970</v>
      </c>
      <c r="K597" s="365" t="s">
        <v>453</v>
      </c>
      <c r="L597" s="365" t="s">
        <v>866</v>
      </c>
      <c r="M597" s="365" t="s">
        <v>1016</v>
      </c>
      <c r="N597" s="380"/>
      <c r="O597" s="365" t="s">
        <v>1017</v>
      </c>
      <c r="P597" s="365" t="s">
        <v>453</v>
      </c>
      <c r="Q597" s="380">
        <v>1</v>
      </c>
    </row>
    <row r="598" spans="5:17" ht="14.1" customHeight="1" x14ac:dyDescent="0.2">
      <c r="E598" s="365" t="s">
        <v>1538</v>
      </c>
      <c r="F598" s="379" t="s">
        <v>2025</v>
      </c>
      <c r="G598" s="423" t="s">
        <v>453</v>
      </c>
      <c r="H598" s="424" t="s">
        <v>1360</v>
      </c>
      <c r="I598" s="424" t="s">
        <v>862</v>
      </c>
      <c r="J598" s="424" t="s">
        <v>1368</v>
      </c>
      <c r="K598" s="424" t="s">
        <v>453</v>
      </c>
      <c r="L598" s="424" t="s">
        <v>865</v>
      </c>
      <c r="M598" s="424" t="s">
        <v>1016</v>
      </c>
      <c r="N598" s="423"/>
      <c r="O598" s="424" t="s">
        <v>1017</v>
      </c>
      <c r="P598" s="424" t="s">
        <v>453</v>
      </c>
      <c r="Q598" s="425">
        <v>1</v>
      </c>
    </row>
    <row r="599" spans="5:17" ht="14.1" customHeight="1" x14ac:dyDescent="0.2">
      <c r="E599" s="365" t="s">
        <v>1539</v>
      </c>
      <c r="F599" s="379" t="s">
        <v>2026</v>
      </c>
      <c r="G599" s="423" t="s">
        <v>453</v>
      </c>
      <c r="H599" s="424" t="s">
        <v>1356</v>
      </c>
      <c r="I599" s="424" t="s">
        <v>862</v>
      </c>
      <c r="J599" s="424" t="s">
        <v>1364</v>
      </c>
      <c r="K599" s="424" t="s">
        <v>453</v>
      </c>
      <c r="L599" s="424" t="s">
        <v>865</v>
      </c>
      <c r="M599" s="424" t="s">
        <v>1016</v>
      </c>
      <c r="N599" s="423"/>
      <c r="O599" s="424" t="s">
        <v>1017</v>
      </c>
      <c r="P599" s="424" t="s">
        <v>453</v>
      </c>
      <c r="Q599" s="425">
        <v>1</v>
      </c>
    </row>
    <row r="600" spans="5:17" ht="14.1" customHeight="1" x14ac:dyDescent="0.2">
      <c r="E600" s="365" t="s">
        <v>3135</v>
      </c>
      <c r="F600" s="378" t="s">
        <v>2027</v>
      </c>
      <c r="G600" s="423" t="s">
        <v>453</v>
      </c>
      <c r="H600" s="424" t="s">
        <v>1360</v>
      </c>
      <c r="I600" s="424" t="s">
        <v>862</v>
      </c>
      <c r="J600" s="424" t="s">
        <v>1368</v>
      </c>
      <c r="K600" s="424" t="s">
        <v>453</v>
      </c>
      <c r="L600" s="424" t="s">
        <v>866</v>
      </c>
      <c r="M600" s="424" t="s">
        <v>1016</v>
      </c>
      <c r="N600" s="423"/>
      <c r="O600" s="424" t="s">
        <v>1017</v>
      </c>
      <c r="P600" s="424" t="s">
        <v>453</v>
      </c>
      <c r="Q600" s="425">
        <v>1</v>
      </c>
    </row>
    <row r="601" spans="5:17" ht="14.1" customHeight="1" x14ac:dyDescent="0.2">
      <c r="E601" s="365" t="s">
        <v>3136</v>
      </c>
      <c r="F601" s="380" t="s">
        <v>2028</v>
      </c>
      <c r="G601" s="423" t="s">
        <v>453</v>
      </c>
      <c r="H601" s="424" t="s">
        <v>1356</v>
      </c>
      <c r="I601" s="424" t="s">
        <v>862</v>
      </c>
      <c r="J601" s="424" t="s">
        <v>1364</v>
      </c>
      <c r="K601" s="424" t="s">
        <v>453</v>
      </c>
      <c r="L601" s="424" t="s">
        <v>866</v>
      </c>
      <c r="M601" s="424" t="s">
        <v>1016</v>
      </c>
      <c r="N601" s="423"/>
      <c r="O601" s="424" t="s">
        <v>1017</v>
      </c>
      <c r="P601" s="424" t="s">
        <v>453</v>
      </c>
      <c r="Q601" s="425">
        <v>1</v>
      </c>
    </row>
    <row r="602" spans="5:17" ht="14.1" customHeight="1" x14ac:dyDescent="0.2">
      <c r="E602" s="365" t="s">
        <v>1540</v>
      </c>
      <c r="F602" s="378" t="s">
        <v>2029</v>
      </c>
      <c r="G602" s="423" t="s">
        <v>453</v>
      </c>
      <c r="H602" s="424" t="s">
        <v>1361</v>
      </c>
      <c r="I602" s="424" t="s">
        <v>862</v>
      </c>
      <c r="J602" s="424" t="s">
        <v>1369</v>
      </c>
      <c r="K602" s="424" t="s">
        <v>453</v>
      </c>
      <c r="L602" s="424" t="s">
        <v>865</v>
      </c>
      <c r="M602" s="424" t="s">
        <v>1016</v>
      </c>
      <c r="N602" s="423"/>
      <c r="O602" s="424" t="s">
        <v>1017</v>
      </c>
      <c r="P602" s="424" t="s">
        <v>453</v>
      </c>
      <c r="Q602" s="425">
        <v>1</v>
      </c>
    </row>
    <row r="603" spans="5:17" ht="14.1" customHeight="1" x14ac:dyDescent="0.2">
      <c r="E603" s="365" t="s">
        <v>1541</v>
      </c>
      <c r="F603" s="378" t="s">
        <v>2030</v>
      </c>
      <c r="G603" s="423" t="s">
        <v>453</v>
      </c>
      <c r="H603" s="424" t="s">
        <v>1357</v>
      </c>
      <c r="I603" s="424" t="s">
        <v>862</v>
      </c>
      <c r="J603" s="424" t="s">
        <v>1365</v>
      </c>
      <c r="K603" s="424" t="s">
        <v>453</v>
      </c>
      <c r="L603" s="424" t="s">
        <v>865</v>
      </c>
      <c r="M603" s="424" t="s">
        <v>1016</v>
      </c>
      <c r="N603" s="423"/>
      <c r="O603" s="424" t="s">
        <v>1017</v>
      </c>
      <c r="P603" s="424" t="s">
        <v>453</v>
      </c>
      <c r="Q603" s="425">
        <v>1</v>
      </c>
    </row>
    <row r="604" spans="5:17" ht="14.1" customHeight="1" x14ac:dyDescent="0.2">
      <c r="E604" s="365" t="s">
        <v>3137</v>
      </c>
      <c r="F604" s="378" t="s">
        <v>2031</v>
      </c>
      <c r="G604" s="423" t="s">
        <v>453</v>
      </c>
      <c r="H604" s="424" t="s">
        <v>1361</v>
      </c>
      <c r="I604" s="424" t="s">
        <v>862</v>
      </c>
      <c r="J604" s="424" t="s">
        <v>1369</v>
      </c>
      <c r="K604" s="424" t="s">
        <v>453</v>
      </c>
      <c r="L604" s="424" t="s">
        <v>866</v>
      </c>
      <c r="M604" s="424" t="s">
        <v>1016</v>
      </c>
      <c r="N604" s="423"/>
      <c r="O604" s="424" t="s">
        <v>1017</v>
      </c>
      <c r="P604" s="424" t="s">
        <v>453</v>
      </c>
      <c r="Q604" s="425">
        <v>1</v>
      </c>
    </row>
    <row r="605" spans="5:17" ht="14.1" customHeight="1" x14ac:dyDescent="0.2">
      <c r="E605" s="365" t="s">
        <v>3138</v>
      </c>
      <c r="F605" s="380" t="s">
        <v>2032</v>
      </c>
      <c r="G605" s="423" t="s">
        <v>453</v>
      </c>
      <c r="H605" s="424" t="s">
        <v>1357</v>
      </c>
      <c r="I605" s="424" t="s">
        <v>862</v>
      </c>
      <c r="J605" s="424" t="s">
        <v>1365</v>
      </c>
      <c r="K605" s="424" t="s">
        <v>453</v>
      </c>
      <c r="L605" s="424" t="s">
        <v>866</v>
      </c>
      <c r="M605" s="424" t="s">
        <v>1016</v>
      </c>
      <c r="N605" s="423"/>
      <c r="O605" s="424" t="s">
        <v>1017</v>
      </c>
      <c r="P605" s="424" t="s">
        <v>453</v>
      </c>
      <c r="Q605" s="425">
        <v>1</v>
      </c>
    </row>
    <row r="606" spans="5:17" ht="14.1" customHeight="1" x14ac:dyDescent="0.2">
      <c r="E606" s="365" t="s">
        <v>1542</v>
      </c>
      <c r="F606" s="378" t="s">
        <v>2033</v>
      </c>
      <c r="G606" s="423" t="s">
        <v>453</v>
      </c>
      <c r="H606" s="424" t="s">
        <v>1362</v>
      </c>
      <c r="I606" s="424" t="s">
        <v>862</v>
      </c>
      <c r="J606" s="424" t="s">
        <v>1370</v>
      </c>
      <c r="K606" s="424" t="s">
        <v>453</v>
      </c>
      <c r="L606" s="424" t="s">
        <v>865</v>
      </c>
      <c r="M606" s="424" t="s">
        <v>1016</v>
      </c>
      <c r="N606" s="423"/>
      <c r="O606" s="424" t="s">
        <v>1017</v>
      </c>
      <c r="P606" s="424" t="s">
        <v>453</v>
      </c>
      <c r="Q606" s="425">
        <v>1</v>
      </c>
    </row>
    <row r="607" spans="5:17" ht="14.1" customHeight="1" x14ac:dyDescent="0.2">
      <c r="E607" s="365" t="s">
        <v>1543</v>
      </c>
      <c r="F607" s="378" t="s">
        <v>2034</v>
      </c>
      <c r="G607" s="423" t="s">
        <v>453</v>
      </c>
      <c r="H607" s="424" t="s">
        <v>1358</v>
      </c>
      <c r="I607" s="424" t="s">
        <v>862</v>
      </c>
      <c r="J607" s="424" t="s">
        <v>1366</v>
      </c>
      <c r="K607" s="424" t="s">
        <v>453</v>
      </c>
      <c r="L607" s="424" t="s">
        <v>865</v>
      </c>
      <c r="M607" s="424" t="s">
        <v>1016</v>
      </c>
      <c r="N607" s="423"/>
      <c r="O607" s="424" t="s">
        <v>1017</v>
      </c>
      <c r="P607" s="424" t="s">
        <v>453</v>
      </c>
      <c r="Q607" s="425">
        <v>1</v>
      </c>
    </row>
    <row r="608" spans="5:17" ht="14.1" customHeight="1" x14ac:dyDescent="0.2">
      <c r="E608" s="365" t="s">
        <v>3139</v>
      </c>
      <c r="F608" s="378" t="s">
        <v>2035</v>
      </c>
      <c r="G608" s="423" t="s">
        <v>453</v>
      </c>
      <c r="H608" s="424" t="s">
        <v>1362</v>
      </c>
      <c r="I608" s="424" t="s">
        <v>862</v>
      </c>
      <c r="J608" s="424" t="s">
        <v>1370</v>
      </c>
      <c r="K608" s="424" t="s">
        <v>453</v>
      </c>
      <c r="L608" s="424" t="s">
        <v>866</v>
      </c>
      <c r="M608" s="424" t="s">
        <v>1016</v>
      </c>
      <c r="N608" s="423"/>
      <c r="O608" s="424" t="s">
        <v>1017</v>
      </c>
      <c r="P608" s="424" t="s">
        <v>453</v>
      </c>
      <c r="Q608" s="425">
        <v>1</v>
      </c>
    </row>
    <row r="609" spans="5:17" ht="14.1" customHeight="1" x14ac:dyDescent="0.2">
      <c r="E609" s="365" t="s">
        <v>3140</v>
      </c>
      <c r="F609" s="380" t="s">
        <v>2036</v>
      </c>
      <c r="G609" s="423" t="s">
        <v>453</v>
      </c>
      <c r="H609" s="424" t="s">
        <v>1358</v>
      </c>
      <c r="I609" s="424" t="s">
        <v>862</v>
      </c>
      <c r="J609" s="424" t="s">
        <v>1366</v>
      </c>
      <c r="K609" s="424" t="s">
        <v>453</v>
      </c>
      <c r="L609" s="424" t="s">
        <v>866</v>
      </c>
      <c r="M609" s="424" t="s">
        <v>1016</v>
      </c>
      <c r="N609" s="423"/>
      <c r="O609" s="424" t="s">
        <v>1017</v>
      </c>
      <c r="P609" s="424" t="s">
        <v>453</v>
      </c>
      <c r="Q609" s="425">
        <v>1</v>
      </c>
    </row>
    <row r="610" spans="5:17" ht="14.1" customHeight="1" x14ac:dyDescent="0.2">
      <c r="E610" s="365" t="s">
        <v>1544</v>
      </c>
      <c r="F610" s="378" t="s">
        <v>2037</v>
      </c>
      <c r="G610" s="423" t="s">
        <v>453</v>
      </c>
      <c r="H610" s="424" t="s">
        <v>1363</v>
      </c>
      <c r="I610" s="424" t="s">
        <v>862</v>
      </c>
      <c r="J610" s="424" t="s">
        <v>1371</v>
      </c>
      <c r="K610" s="424" t="s">
        <v>453</v>
      </c>
      <c r="L610" s="424" t="s">
        <v>865</v>
      </c>
      <c r="M610" s="424" t="s">
        <v>1016</v>
      </c>
      <c r="N610" s="423"/>
      <c r="O610" s="424" t="s">
        <v>1017</v>
      </c>
      <c r="P610" s="424" t="s">
        <v>453</v>
      </c>
      <c r="Q610" s="425">
        <v>1</v>
      </c>
    </row>
    <row r="611" spans="5:17" ht="14.1" customHeight="1" x14ac:dyDescent="0.2">
      <c r="E611" s="365" t="s">
        <v>1545</v>
      </c>
      <c r="F611" s="378" t="s">
        <v>2038</v>
      </c>
      <c r="G611" s="423" t="s">
        <v>453</v>
      </c>
      <c r="H611" s="424" t="s">
        <v>1359</v>
      </c>
      <c r="I611" s="424" t="s">
        <v>862</v>
      </c>
      <c r="J611" s="424" t="s">
        <v>1367</v>
      </c>
      <c r="K611" s="424" t="s">
        <v>453</v>
      </c>
      <c r="L611" s="424" t="s">
        <v>865</v>
      </c>
      <c r="M611" s="424" t="s">
        <v>1016</v>
      </c>
      <c r="N611" s="423"/>
      <c r="O611" s="424" t="s">
        <v>1017</v>
      </c>
      <c r="P611" s="424" t="s">
        <v>453</v>
      </c>
      <c r="Q611" s="425">
        <v>1</v>
      </c>
    </row>
    <row r="612" spans="5:17" ht="14.1" customHeight="1" x14ac:dyDescent="0.2">
      <c r="E612" s="365" t="s">
        <v>3141</v>
      </c>
      <c r="F612" s="378" t="s">
        <v>2039</v>
      </c>
      <c r="G612" s="423" t="s">
        <v>453</v>
      </c>
      <c r="H612" s="424" t="s">
        <v>1363</v>
      </c>
      <c r="I612" s="424" t="s">
        <v>862</v>
      </c>
      <c r="J612" s="424" t="s">
        <v>1371</v>
      </c>
      <c r="K612" s="424" t="s">
        <v>453</v>
      </c>
      <c r="L612" s="424" t="s">
        <v>866</v>
      </c>
      <c r="M612" s="424" t="s">
        <v>1016</v>
      </c>
      <c r="N612" s="423"/>
      <c r="O612" s="424" t="s">
        <v>1017</v>
      </c>
      <c r="P612" s="424" t="s">
        <v>453</v>
      </c>
      <c r="Q612" s="425">
        <v>1</v>
      </c>
    </row>
    <row r="613" spans="5:17" ht="14.1" customHeight="1" x14ac:dyDescent="0.2">
      <c r="E613" s="365" t="s">
        <v>3142</v>
      </c>
      <c r="F613" s="380" t="s">
        <v>2040</v>
      </c>
      <c r="G613" s="423" t="s">
        <v>453</v>
      </c>
      <c r="H613" s="424" t="s">
        <v>1359</v>
      </c>
      <c r="I613" s="424" t="s">
        <v>862</v>
      </c>
      <c r="J613" s="424" t="s">
        <v>1367</v>
      </c>
      <c r="K613" s="424" t="s">
        <v>453</v>
      </c>
      <c r="L613" s="424" t="s">
        <v>866</v>
      </c>
      <c r="M613" s="424" t="s">
        <v>1016</v>
      </c>
      <c r="N613" s="423"/>
      <c r="O613" s="424" t="s">
        <v>1017</v>
      </c>
      <c r="P613" s="424" t="s">
        <v>453</v>
      </c>
      <c r="Q613" s="425">
        <v>1</v>
      </c>
    </row>
    <row r="614" spans="5:17" ht="14.1" customHeight="1" x14ac:dyDescent="0.2">
      <c r="E614" s="365" t="s">
        <v>2340</v>
      </c>
      <c r="F614" s="378" t="s">
        <v>2348</v>
      </c>
      <c r="G614" s="423"/>
      <c r="H614" s="424" t="s">
        <v>3143</v>
      </c>
      <c r="I614" s="424" t="s">
        <v>862</v>
      </c>
      <c r="J614" s="424" t="s">
        <v>2344</v>
      </c>
      <c r="K614" s="424"/>
      <c r="L614" s="424" t="s">
        <v>865</v>
      </c>
      <c r="M614" s="424" t="s">
        <v>1016</v>
      </c>
      <c r="N614" s="423"/>
      <c r="O614" s="424" t="s">
        <v>1017</v>
      </c>
      <c r="P614" s="424" t="s">
        <v>453</v>
      </c>
      <c r="Q614" s="425">
        <v>1</v>
      </c>
    </row>
    <row r="615" spans="5:17" ht="14.1" customHeight="1" x14ac:dyDescent="0.2">
      <c r="E615" s="365" t="s">
        <v>2341</v>
      </c>
      <c r="F615" s="378" t="s">
        <v>2349</v>
      </c>
      <c r="G615" s="423"/>
      <c r="H615" s="424" t="s">
        <v>3144</v>
      </c>
      <c r="I615" s="424" t="s">
        <v>862</v>
      </c>
      <c r="J615" s="424" t="s">
        <v>2345</v>
      </c>
      <c r="K615" s="424"/>
      <c r="L615" s="424" t="s">
        <v>865</v>
      </c>
      <c r="M615" s="424" t="s">
        <v>1016</v>
      </c>
      <c r="N615" s="423"/>
      <c r="O615" s="424" t="s">
        <v>1017</v>
      </c>
      <c r="P615" s="424" t="s">
        <v>453</v>
      </c>
      <c r="Q615" s="425">
        <v>1</v>
      </c>
    </row>
    <row r="616" spans="5:17" ht="14.1" customHeight="1" x14ac:dyDescent="0.2">
      <c r="E616" s="365" t="s">
        <v>3145</v>
      </c>
      <c r="F616" s="378" t="s">
        <v>2350</v>
      </c>
      <c r="G616" s="423"/>
      <c r="H616" s="424" t="s">
        <v>3143</v>
      </c>
      <c r="I616" s="424" t="s">
        <v>862</v>
      </c>
      <c r="J616" s="424" t="s">
        <v>2344</v>
      </c>
      <c r="K616" s="424"/>
      <c r="L616" s="424" t="s">
        <v>866</v>
      </c>
      <c r="M616" s="424" t="s">
        <v>1016</v>
      </c>
      <c r="N616" s="423"/>
      <c r="O616" s="424" t="s">
        <v>1017</v>
      </c>
      <c r="P616" s="424" t="s">
        <v>453</v>
      </c>
      <c r="Q616" s="425">
        <v>1</v>
      </c>
    </row>
    <row r="617" spans="5:17" ht="14.1" customHeight="1" x14ac:dyDescent="0.2">
      <c r="E617" s="365" t="s">
        <v>3146</v>
      </c>
      <c r="F617" s="380" t="s">
        <v>2351</v>
      </c>
      <c r="G617" s="423"/>
      <c r="H617" s="424" t="s">
        <v>3144</v>
      </c>
      <c r="I617" s="424" t="s">
        <v>862</v>
      </c>
      <c r="J617" s="424" t="s">
        <v>2345</v>
      </c>
      <c r="K617" s="424"/>
      <c r="L617" s="424" t="s">
        <v>866</v>
      </c>
      <c r="M617" s="424" t="s">
        <v>1016</v>
      </c>
      <c r="N617" s="423"/>
      <c r="O617" s="424" t="s">
        <v>1017</v>
      </c>
      <c r="P617" s="424" t="s">
        <v>453</v>
      </c>
      <c r="Q617" s="425">
        <v>1</v>
      </c>
    </row>
    <row r="618" spans="5:17" ht="14.1" customHeight="1" x14ac:dyDescent="0.2">
      <c r="E618" s="365" t="s">
        <v>2342</v>
      </c>
      <c r="F618" s="378" t="s">
        <v>2352</v>
      </c>
      <c r="G618" s="423"/>
      <c r="H618" s="424" t="s">
        <v>3147</v>
      </c>
      <c r="I618" s="424" t="s">
        <v>862</v>
      </c>
      <c r="J618" s="424" t="s">
        <v>2346</v>
      </c>
      <c r="K618" s="424"/>
      <c r="L618" s="424" t="s">
        <v>865</v>
      </c>
      <c r="M618" s="424" t="s">
        <v>1016</v>
      </c>
      <c r="N618" s="423"/>
      <c r="O618" s="424" t="s">
        <v>1017</v>
      </c>
      <c r="P618" s="424" t="s">
        <v>453</v>
      </c>
      <c r="Q618" s="425">
        <v>1</v>
      </c>
    </row>
    <row r="619" spans="5:17" ht="14.1" customHeight="1" x14ac:dyDescent="0.2">
      <c r="E619" s="365" t="s">
        <v>2343</v>
      </c>
      <c r="F619" s="378" t="s">
        <v>2353</v>
      </c>
      <c r="G619" s="423"/>
      <c r="H619" s="424" t="s">
        <v>3148</v>
      </c>
      <c r="I619" s="424" t="s">
        <v>862</v>
      </c>
      <c r="J619" s="424" t="s">
        <v>2347</v>
      </c>
      <c r="K619" s="424"/>
      <c r="L619" s="424" t="s">
        <v>865</v>
      </c>
      <c r="M619" s="424" t="s">
        <v>1016</v>
      </c>
      <c r="N619" s="423"/>
      <c r="O619" s="424" t="s">
        <v>1017</v>
      </c>
      <c r="P619" s="424" t="s">
        <v>453</v>
      </c>
      <c r="Q619" s="425">
        <v>1</v>
      </c>
    </row>
    <row r="620" spans="5:17" ht="14.1" customHeight="1" x14ac:dyDescent="0.2">
      <c r="E620" s="365" t="s">
        <v>3149</v>
      </c>
      <c r="F620" s="378" t="s">
        <v>2354</v>
      </c>
      <c r="G620" s="423"/>
      <c r="H620" s="424" t="s">
        <v>3147</v>
      </c>
      <c r="I620" s="424" t="s">
        <v>862</v>
      </c>
      <c r="J620" s="424" t="s">
        <v>2346</v>
      </c>
      <c r="K620" s="424"/>
      <c r="L620" s="424" t="s">
        <v>866</v>
      </c>
      <c r="M620" s="424" t="s">
        <v>1016</v>
      </c>
      <c r="N620" s="423"/>
      <c r="O620" s="424" t="s">
        <v>1017</v>
      </c>
      <c r="P620" s="424" t="s">
        <v>453</v>
      </c>
      <c r="Q620" s="425">
        <v>1</v>
      </c>
    </row>
    <row r="621" spans="5:17" ht="14.1" customHeight="1" x14ac:dyDescent="0.2">
      <c r="E621" s="365" t="s">
        <v>3150</v>
      </c>
      <c r="F621" s="380" t="s">
        <v>2355</v>
      </c>
      <c r="G621" s="423"/>
      <c r="H621" s="424" t="s">
        <v>3148</v>
      </c>
      <c r="I621" s="424" t="s">
        <v>862</v>
      </c>
      <c r="J621" s="424" t="s">
        <v>2347</v>
      </c>
      <c r="K621" s="424"/>
      <c r="L621" s="424" t="s">
        <v>866</v>
      </c>
      <c r="M621" s="424" t="s">
        <v>1016</v>
      </c>
      <c r="N621" s="423"/>
      <c r="O621" s="424" t="s">
        <v>1017</v>
      </c>
      <c r="P621" s="424" t="s">
        <v>453</v>
      </c>
      <c r="Q621" s="425">
        <v>1</v>
      </c>
    </row>
    <row r="622" spans="5:17" ht="14.1" customHeight="1" x14ac:dyDescent="0.2">
      <c r="E622" s="365" t="s">
        <v>3151</v>
      </c>
      <c r="F622" s="378" t="s">
        <v>2360</v>
      </c>
      <c r="G622" s="423"/>
      <c r="H622" s="424" t="s">
        <v>3152</v>
      </c>
      <c r="I622" s="424" t="s">
        <v>882</v>
      </c>
      <c r="J622" s="424" t="s">
        <v>2356</v>
      </c>
      <c r="K622" s="424"/>
      <c r="L622" s="424" t="s">
        <v>865</v>
      </c>
      <c r="M622" s="424" t="s">
        <v>1016</v>
      </c>
      <c r="N622" s="423"/>
      <c r="O622" s="424" t="s">
        <v>1017</v>
      </c>
      <c r="P622" s="424" t="s">
        <v>453</v>
      </c>
      <c r="Q622" s="425">
        <v>1</v>
      </c>
    </row>
    <row r="623" spans="5:17" ht="14.1" customHeight="1" x14ac:dyDescent="0.2">
      <c r="E623" s="365" t="s">
        <v>3153</v>
      </c>
      <c r="F623" s="378" t="s">
        <v>2361</v>
      </c>
      <c r="G623" s="423"/>
      <c r="H623" s="424" t="s">
        <v>3154</v>
      </c>
      <c r="I623" s="424" t="s">
        <v>882</v>
      </c>
      <c r="J623" s="424" t="s">
        <v>2357</v>
      </c>
      <c r="K623" s="424"/>
      <c r="L623" s="424" t="s">
        <v>865</v>
      </c>
      <c r="M623" s="424" t="s">
        <v>1016</v>
      </c>
      <c r="N623" s="423"/>
      <c r="O623" s="424" t="s">
        <v>1017</v>
      </c>
      <c r="P623" s="424" t="s">
        <v>453</v>
      </c>
      <c r="Q623" s="425">
        <v>1</v>
      </c>
    </row>
    <row r="624" spans="5:17" ht="14.1" customHeight="1" x14ac:dyDescent="0.2">
      <c r="E624" s="365" t="s">
        <v>3155</v>
      </c>
      <c r="F624" s="378" t="s">
        <v>2362</v>
      </c>
      <c r="G624" s="423"/>
      <c r="H624" s="424" t="s">
        <v>3152</v>
      </c>
      <c r="I624" s="424" t="s">
        <v>882</v>
      </c>
      <c r="J624" s="424" t="s">
        <v>2356</v>
      </c>
      <c r="K624" s="424"/>
      <c r="L624" s="424" t="s">
        <v>866</v>
      </c>
      <c r="M624" s="424" t="s">
        <v>1016</v>
      </c>
      <c r="N624" s="423"/>
      <c r="O624" s="424" t="s">
        <v>1017</v>
      </c>
      <c r="P624" s="424" t="s">
        <v>453</v>
      </c>
      <c r="Q624" s="425">
        <v>1</v>
      </c>
    </row>
    <row r="625" spans="5:17" ht="14.1" customHeight="1" x14ac:dyDescent="0.2">
      <c r="E625" s="365" t="s">
        <v>3156</v>
      </c>
      <c r="F625" s="380" t="s">
        <v>2363</v>
      </c>
      <c r="G625" s="423"/>
      <c r="H625" s="424" t="s">
        <v>3154</v>
      </c>
      <c r="I625" s="424" t="s">
        <v>882</v>
      </c>
      <c r="J625" s="424" t="s">
        <v>2357</v>
      </c>
      <c r="K625" s="424"/>
      <c r="L625" s="424" t="s">
        <v>866</v>
      </c>
      <c r="M625" s="424" t="s">
        <v>1016</v>
      </c>
      <c r="N625" s="423"/>
      <c r="O625" s="424" t="s">
        <v>1017</v>
      </c>
      <c r="P625" s="424" t="s">
        <v>453</v>
      </c>
      <c r="Q625" s="425">
        <v>1</v>
      </c>
    </row>
    <row r="626" spans="5:17" ht="14.1" customHeight="1" x14ac:dyDescent="0.2">
      <c r="E626" s="365" t="s">
        <v>3157</v>
      </c>
      <c r="F626" s="378" t="s">
        <v>2364</v>
      </c>
      <c r="G626" s="423"/>
      <c r="H626" s="424" t="s">
        <v>3158</v>
      </c>
      <c r="I626" s="424" t="s">
        <v>882</v>
      </c>
      <c r="J626" s="424" t="s">
        <v>2358</v>
      </c>
      <c r="K626" s="424"/>
      <c r="L626" s="424" t="s">
        <v>865</v>
      </c>
      <c r="M626" s="424" t="s">
        <v>1016</v>
      </c>
      <c r="N626" s="423"/>
      <c r="O626" s="424" t="s">
        <v>1017</v>
      </c>
      <c r="P626" s="424" t="s">
        <v>453</v>
      </c>
      <c r="Q626" s="425">
        <v>1</v>
      </c>
    </row>
    <row r="627" spans="5:17" ht="14.1" customHeight="1" x14ac:dyDescent="0.2">
      <c r="E627" s="365" t="s">
        <v>3159</v>
      </c>
      <c r="F627" s="378" t="s">
        <v>2365</v>
      </c>
      <c r="G627" s="423"/>
      <c r="H627" s="424" t="s">
        <v>3160</v>
      </c>
      <c r="I627" s="424" t="s">
        <v>882</v>
      </c>
      <c r="J627" s="424" t="s">
        <v>2359</v>
      </c>
      <c r="K627" s="424"/>
      <c r="L627" s="424" t="s">
        <v>865</v>
      </c>
      <c r="M627" s="424" t="s">
        <v>1016</v>
      </c>
      <c r="N627" s="423"/>
      <c r="O627" s="424" t="s">
        <v>1017</v>
      </c>
      <c r="P627" s="424" t="s">
        <v>453</v>
      </c>
      <c r="Q627" s="425">
        <v>1</v>
      </c>
    </row>
    <row r="628" spans="5:17" ht="14.1" customHeight="1" x14ac:dyDescent="0.2">
      <c r="E628" s="365" t="s">
        <v>3161</v>
      </c>
      <c r="F628" s="378" t="s">
        <v>2366</v>
      </c>
      <c r="G628" s="423"/>
      <c r="H628" s="424" t="s">
        <v>3158</v>
      </c>
      <c r="I628" s="424" t="s">
        <v>882</v>
      </c>
      <c r="J628" s="424" t="s">
        <v>2358</v>
      </c>
      <c r="K628" s="424"/>
      <c r="L628" s="424" t="s">
        <v>866</v>
      </c>
      <c r="M628" s="424" t="s">
        <v>1016</v>
      </c>
      <c r="N628" s="423"/>
      <c r="O628" s="424" t="s">
        <v>1017</v>
      </c>
      <c r="P628" s="424" t="s">
        <v>453</v>
      </c>
      <c r="Q628" s="425">
        <v>1</v>
      </c>
    </row>
    <row r="629" spans="5:17" ht="14.1" customHeight="1" x14ac:dyDescent="0.2">
      <c r="E629" s="365" t="s">
        <v>3162</v>
      </c>
      <c r="F629" s="380" t="s">
        <v>2367</v>
      </c>
      <c r="G629" s="423"/>
      <c r="H629" s="424" t="s">
        <v>3160</v>
      </c>
      <c r="I629" s="424" t="s">
        <v>882</v>
      </c>
      <c r="J629" s="424" t="s">
        <v>2359</v>
      </c>
      <c r="K629" s="424"/>
      <c r="L629" s="424" t="s">
        <v>866</v>
      </c>
      <c r="M629" s="424" t="s">
        <v>1016</v>
      </c>
      <c r="N629" s="423"/>
      <c r="O629" s="424" t="s">
        <v>1017</v>
      </c>
      <c r="P629" s="424" t="s">
        <v>453</v>
      </c>
      <c r="Q629" s="425">
        <v>1</v>
      </c>
    </row>
    <row r="630" spans="5:17" ht="14.1" customHeight="1" x14ac:dyDescent="0.2">
      <c r="E630" s="365" t="s">
        <v>3669</v>
      </c>
      <c r="F630" s="380" t="s">
        <v>3673</v>
      </c>
      <c r="G630" s="423"/>
      <c r="H630" s="424" t="s">
        <v>3164</v>
      </c>
      <c r="I630" s="424" t="s">
        <v>885</v>
      </c>
      <c r="J630" s="424" t="s">
        <v>3667</v>
      </c>
      <c r="K630" s="424"/>
      <c r="L630" s="424" t="s">
        <v>865</v>
      </c>
      <c r="M630" s="424" t="s">
        <v>1016</v>
      </c>
      <c r="N630" s="423"/>
      <c r="O630" s="424" t="s">
        <v>1017</v>
      </c>
      <c r="P630" s="424" t="s">
        <v>453</v>
      </c>
      <c r="Q630" s="425">
        <v>1</v>
      </c>
    </row>
    <row r="631" spans="5:17" ht="14.1" customHeight="1" x14ac:dyDescent="0.2">
      <c r="E631" s="365" t="s">
        <v>3670</v>
      </c>
      <c r="F631" s="380" t="s">
        <v>3674</v>
      </c>
      <c r="G631" s="423"/>
      <c r="H631" s="424" t="s">
        <v>3166</v>
      </c>
      <c r="I631" s="424" t="s">
        <v>885</v>
      </c>
      <c r="J631" s="424" t="s">
        <v>3668</v>
      </c>
      <c r="K631" s="424"/>
      <c r="L631" s="424" t="s">
        <v>865</v>
      </c>
      <c r="M631" s="424" t="s">
        <v>1016</v>
      </c>
      <c r="N631" s="423"/>
      <c r="O631" s="424" t="s">
        <v>1017</v>
      </c>
      <c r="P631" s="424" t="s">
        <v>453</v>
      </c>
      <c r="Q631" s="425">
        <v>1</v>
      </c>
    </row>
    <row r="632" spans="5:17" ht="14.1" customHeight="1" x14ac:dyDescent="0.2">
      <c r="E632" s="365" t="s">
        <v>3671</v>
      </c>
      <c r="F632" s="380" t="s">
        <v>3675</v>
      </c>
      <c r="G632" s="423"/>
      <c r="H632" s="424" t="s">
        <v>3164</v>
      </c>
      <c r="I632" s="424" t="s">
        <v>885</v>
      </c>
      <c r="J632" s="424" t="s">
        <v>3667</v>
      </c>
      <c r="K632" s="424"/>
      <c r="L632" s="424" t="s">
        <v>866</v>
      </c>
      <c r="M632" s="424" t="s">
        <v>1016</v>
      </c>
      <c r="N632" s="423"/>
      <c r="O632" s="424" t="s">
        <v>1017</v>
      </c>
      <c r="P632" s="424" t="s">
        <v>453</v>
      </c>
      <c r="Q632" s="425">
        <v>1</v>
      </c>
    </row>
    <row r="633" spans="5:17" ht="14.1" customHeight="1" x14ac:dyDescent="0.2">
      <c r="E633" s="365" t="s">
        <v>3672</v>
      </c>
      <c r="F633" s="380" t="s">
        <v>3676</v>
      </c>
      <c r="G633" s="423"/>
      <c r="H633" s="424" t="s">
        <v>3166</v>
      </c>
      <c r="I633" s="424" t="s">
        <v>885</v>
      </c>
      <c r="J633" s="424" t="s">
        <v>3668</v>
      </c>
      <c r="K633" s="424"/>
      <c r="L633" s="424" t="s">
        <v>866</v>
      </c>
      <c r="M633" s="424" t="s">
        <v>1016</v>
      </c>
      <c r="N633" s="423"/>
      <c r="O633" s="424" t="s">
        <v>1017</v>
      </c>
      <c r="P633" s="424" t="s">
        <v>453</v>
      </c>
      <c r="Q633" s="425">
        <v>1</v>
      </c>
    </row>
    <row r="634" spans="5:17" ht="14.1" customHeight="1" x14ac:dyDescent="0.2">
      <c r="E634" s="365" t="s">
        <v>3163</v>
      </c>
      <c r="F634" s="378" t="s">
        <v>2372</v>
      </c>
      <c r="G634" s="423"/>
      <c r="H634" s="424" t="s">
        <v>3164</v>
      </c>
      <c r="I634" s="424" t="s">
        <v>885</v>
      </c>
      <c r="J634" s="424" t="s">
        <v>2368</v>
      </c>
      <c r="K634" s="424"/>
      <c r="L634" s="424" t="s">
        <v>865</v>
      </c>
      <c r="M634" s="424" t="s">
        <v>1016</v>
      </c>
      <c r="N634" s="423"/>
      <c r="O634" s="424" t="s">
        <v>1017</v>
      </c>
      <c r="P634" s="424" t="s">
        <v>453</v>
      </c>
      <c r="Q634" s="425">
        <v>1</v>
      </c>
    </row>
    <row r="635" spans="5:17" ht="14.1" customHeight="1" x14ac:dyDescent="0.2">
      <c r="E635" s="365" t="s">
        <v>3165</v>
      </c>
      <c r="F635" s="378" t="s">
        <v>2373</v>
      </c>
      <c r="G635" s="423"/>
      <c r="H635" s="424" t="s">
        <v>3166</v>
      </c>
      <c r="I635" s="424" t="s">
        <v>885</v>
      </c>
      <c r="J635" s="424" t="s">
        <v>2369</v>
      </c>
      <c r="K635" s="424"/>
      <c r="L635" s="424" t="s">
        <v>865</v>
      </c>
      <c r="M635" s="424" t="s">
        <v>1016</v>
      </c>
      <c r="N635" s="423"/>
      <c r="O635" s="424" t="s">
        <v>1017</v>
      </c>
      <c r="P635" s="424" t="s">
        <v>453</v>
      </c>
      <c r="Q635" s="425">
        <v>1</v>
      </c>
    </row>
    <row r="636" spans="5:17" ht="14.1" customHeight="1" x14ac:dyDescent="0.2">
      <c r="E636" s="365" t="s">
        <v>3167</v>
      </c>
      <c r="F636" s="378" t="s">
        <v>2374</v>
      </c>
      <c r="G636" s="423"/>
      <c r="H636" s="424" t="s">
        <v>3164</v>
      </c>
      <c r="I636" s="424" t="s">
        <v>885</v>
      </c>
      <c r="J636" s="424" t="s">
        <v>2368</v>
      </c>
      <c r="K636" s="424"/>
      <c r="L636" s="424" t="s">
        <v>866</v>
      </c>
      <c r="M636" s="424" t="s">
        <v>1016</v>
      </c>
      <c r="N636" s="423"/>
      <c r="O636" s="424" t="s">
        <v>1017</v>
      </c>
      <c r="P636" s="424" t="s">
        <v>453</v>
      </c>
      <c r="Q636" s="425">
        <v>1</v>
      </c>
    </row>
    <row r="637" spans="5:17" ht="14.1" customHeight="1" x14ac:dyDescent="0.2">
      <c r="E637" s="365" t="s">
        <v>3168</v>
      </c>
      <c r="F637" s="380" t="s">
        <v>2375</v>
      </c>
      <c r="G637" s="423"/>
      <c r="H637" s="424" t="s">
        <v>3166</v>
      </c>
      <c r="I637" s="424" t="s">
        <v>885</v>
      </c>
      <c r="J637" s="424" t="s">
        <v>2369</v>
      </c>
      <c r="K637" s="424"/>
      <c r="L637" s="424" t="s">
        <v>866</v>
      </c>
      <c r="M637" s="424" t="s">
        <v>1016</v>
      </c>
      <c r="N637" s="423"/>
      <c r="O637" s="424" t="s">
        <v>1017</v>
      </c>
      <c r="P637" s="424" t="s">
        <v>453</v>
      </c>
      <c r="Q637" s="425">
        <v>1</v>
      </c>
    </row>
    <row r="638" spans="5:17" ht="14.1" customHeight="1" x14ac:dyDescent="0.2">
      <c r="E638" s="365" t="s">
        <v>3169</v>
      </c>
      <c r="F638" s="378" t="s">
        <v>2376</v>
      </c>
      <c r="G638" s="423"/>
      <c r="H638" s="424" t="s">
        <v>3170</v>
      </c>
      <c r="I638" s="424" t="s">
        <v>885</v>
      </c>
      <c r="J638" s="424" t="s">
        <v>2370</v>
      </c>
      <c r="K638" s="424"/>
      <c r="L638" s="424" t="s">
        <v>865</v>
      </c>
      <c r="M638" s="424" t="s">
        <v>1016</v>
      </c>
      <c r="N638" s="423"/>
      <c r="O638" s="424" t="s">
        <v>1017</v>
      </c>
      <c r="P638" s="424" t="s">
        <v>453</v>
      </c>
      <c r="Q638" s="425">
        <v>1</v>
      </c>
    </row>
    <row r="639" spans="5:17" ht="14.1" customHeight="1" x14ac:dyDescent="0.2">
      <c r="E639" s="365" t="s">
        <v>3171</v>
      </c>
      <c r="F639" s="378" t="s">
        <v>2377</v>
      </c>
      <c r="G639" s="423"/>
      <c r="H639" s="424" t="s">
        <v>3172</v>
      </c>
      <c r="I639" s="424" t="s">
        <v>885</v>
      </c>
      <c r="J639" s="424" t="s">
        <v>2371</v>
      </c>
      <c r="K639" s="424"/>
      <c r="L639" s="424" t="s">
        <v>865</v>
      </c>
      <c r="M639" s="424" t="s">
        <v>1016</v>
      </c>
      <c r="N639" s="423"/>
      <c r="O639" s="424" t="s">
        <v>1017</v>
      </c>
      <c r="P639" s="424" t="s">
        <v>453</v>
      </c>
      <c r="Q639" s="425">
        <v>1</v>
      </c>
    </row>
    <row r="640" spans="5:17" ht="14.1" customHeight="1" x14ac:dyDescent="0.2">
      <c r="E640" s="365" t="s">
        <v>3173</v>
      </c>
      <c r="F640" s="378" t="s">
        <v>2378</v>
      </c>
      <c r="G640" s="423"/>
      <c r="H640" s="424" t="s">
        <v>3170</v>
      </c>
      <c r="I640" s="424" t="s">
        <v>885</v>
      </c>
      <c r="J640" s="424" t="s">
        <v>2370</v>
      </c>
      <c r="K640" s="424"/>
      <c r="L640" s="424" t="s">
        <v>866</v>
      </c>
      <c r="M640" s="424" t="s">
        <v>1016</v>
      </c>
      <c r="N640" s="423"/>
      <c r="O640" s="424" t="s">
        <v>1017</v>
      </c>
      <c r="P640" s="424" t="s">
        <v>453</v>
      </c>
      <c r="Q640" s="425">
        <v>1</v>
      </c>
    </row>
    <row r="641" spans="5:17" ht="14.1" customHeight="1" x14ac:dyDescent="0.2">
      <c r="E641" s="365" t="s">
        <v>3174</v>
      </c>
      <c r="F641" s="380" t="s">
        <v>2379</v>
      </c>
      <c r="G641" s="423"/>
      <c r="H641" s="424" t="s">
        <v>3172</v>
      </c>
      <c r="I641" s="424" t="s">
        <v>885</v>
      </c>
      <c r="J641" s="424" t="s">
        <v>2371</v>
      </c>
      <c r="K641" s="424"/>
      <c r="L641" s="424" t="s">
        <v>866</v>
      </c>
      <c r="M641" s="424" t="s">
        <v>1016</v>
      </c>
      <c r="N641" s="423"/>
      <c r="O641" s="424" t="s">
        <v>1017</v>
      </c>
      <c r="P641" s="424" t="s">
        <v>453</v>
      </c>
      <c r="Q641" s="425">
        <v>1</v>
      </c>
    </row>
    <row r="642" spans="5:17" ht="14.1" customHeight="1" x14ac:dyDescent="0.2">
      <c r="E642" s="365" t="s">
        <v>3175</v>
      </c>
      <c r="F642" s="378" t="s">
        <v>2384</v>
      </c>
      <c r="G642" s="423"/>
      <c r="H642" s="424" t="s">
        <v>3176</v>
      </c>
      <c r="I642" s="424" t="s">
        <v>888</v>
      </c>
      <c r="J642" s="424" t="s">
        <v>2380</v>
      </c>
      <c r="K642" s="424"/>
      <c r="L642" s="424" t="s">
        <v>865</v>
      </c>
      <c r="M642" s="424" t="s">
        <v>1016</v>
      </c>
      <c r="N642" s="423"/>
      <c r="O642" s="424" t="s">
        <v>1017</v>
      </c>
      <c r="P642" s="424" t="s">
        <v>453</v>
      </c>
      <c r="Q642" s="425">
        <v>1</v>
      </c>
    </row>
    <row r="643" spans="5:17" ht="14.1" customHeight="1" x14ac:dyDescent="0.2">
      <c r="E643" s="365" t="s">
        <v>3177</v>
      </c>
      <c r="F643" s="378" t="s">
        <v>2385</v>
      </c>
      <c r="G643" s="423"/>
      <c r="H643" s="424" t="s">
        <v>3178</v>
      </c>
      <c r="I643" s="424" t="s">
        <v>888</v>
      </c>
      <c r="J643" s="424" t="s">
        <v>2381</v>
      </c>
      <c r="K643" s="424"/>
      <c r="L643" s="424" t="s">
        <v>865</v>
      </c>
      <c r="M643" s="424" t="s">
        <v>1016</v>
      </c>
      <c r="N643" s="423"/>
      <c r="O643" s="424" t="s">
        <v>1017</v>
      </c>
      <c r="P643" s="424" t="s">
        <v>453</v>
      </c>
      <c r="Q643" s="425">
        <v>1</v>
      </c>
    </row>
    <row r="644" spans="5:17" ht="14.1" customHeight="1" x14ac:dyDescent="0.2">
      <c r="E644" s="365" t="s">
        <v>3179</v>
      </c>
      <c r="F644" s="378" t="s">
        <v>2386</v>
      </c>
      <c r="G644" s="423"/>
      <c r="H644" s="424" t="s">
        <v>3176</v>
      </c>
      <c r="I644" s="424" t="s">
        <v>888</v>
      </c>
      <c r="J644" s="424" t="s">
        <v>2380</v>
      </c>
      <c r="K644" s="424"/>
      <c r="L644" s="424" t="s">
        <v>866</v>
      </c>
      <c r="M644" s="424" t="s">
        <v>1016</v>
      </c>
      <c r="N644" s="423"/>
      <c r="O644" s="424" t="s">
        <v>1017</v>
      </c>
      <c r="P644" s="424" t="s">
        <v>453</v>
      </c>
      <c r="Q644" s="425">
        <v>1</v>
      </c>
    </row>
    <row r="645" spans="5:17" ht="14.1" customHeight="1" x14ac:dyDescent="0.2">
      <c r="E645" s="365" t="s">
        <v>3180</v>
      </c>
      <c r="F645" s="380" t="s">
        <v>2387</v>
      </c>
      <c r="G645" s="423"/>
      <c r="H645" s="424" t="s">
        <v>3178</v>
      </c>
      <c r="I645" s="424" t="s">
        <v>888</v>
      </c>
      <c r="J645" s="424" t="s">
        <v>2381</v>
      </c>
      <c r="K645" s="424"/>
      <c r="L645" s="424" t="s">
        <v>866</v>
      </c>
      <c r="M645" s="424" t="s">
        <v>1016</v>
      </c>
      <c r="N645" s="423"/>
      <c r="O645" s="424" t="s">
        <v>1017</v>
      </c>
      <c r="P645" s="424" t="s">
        <v>453</v>
      </c>
      <c r="Q645" s="425">
        <v>1</v>
      </c>
    </row>
    <row r="646" spans="5:17" ht="14.1" customHeight="1" x14ac:dyDescent="0.2">
      <c r="E646" s="365" t="s">
        <v>3181</v>
      </c>
      <c r="F646" s="378" t="s">
        <v>2388</v>
      </c>
      <c r="G646" s="423"/>
      <c r="H646" s="424" t="s">
        <v>3182</v>
      </c>
      <c r="I646" s="424" t="s">
        <v>888</v>
      </c>
      <c r="J646" s="424" t="s">
        <v>2382</v>
      </c>
      <c r="K646" s="424"/>
      <c r="L646" s="424" t="s">
        <v>865</v>
      </c>
      <c r="M646" s="424" t="s">
        <v>1016</v>
      </c>
      <c r="N646" s="423"/>
      <c r="O646" s="424" t="s">
        <v>1017</v>
      </c>
      <c r="P646" s="424" t="s">
        <v>453</v>
      </c>
      <c r="Q646" s="425">
        <v>1</v>
      </c>
    </row>
    <row r="647" spans="5:17" ht="14.1" customHeight="1" x14ac:dyDescent="0.2">
      <c r="E647" s="365" t="s">
        <v>3183</v>
      </c>
      <c r="F647" s="378" t="s">
        <v>2389</v>
      </c>
      <c r="G647" s="423"/>
      <c r="H647" s="424" t="s">
        <v>3184</v>
      </c>
      <c r="I647" s="424" t="s">
        <v>888</v>
      </c>
      <c r="J647" s="424" t="s">
        <v>2383</v>
      </c>
      <c r="K647" s="424"/>
      <c r="L647" s="424" t="s">
        <v>865</v>
      </c>
      <c r="M647" s="424" t="s">
        <v>1016</v>
      </c>
      <c r="N647" s="423"/>
      <c r="O647" s="424" t="s">
        <v>1017</v>
      </c>
      <c r="P647" s="424" t="s">
        <v>453</v>
      </c>
      <c r="Q647" s="425">
        <v>1</v>
      </c>
    </row>
    <row r="648" spans="5:17" ht="14.1" customHeight="1" x14ac:dyDescent="0.2">
      <c r="E648" s="365" t="s">
        <v>3185</v>
      </c>
      <c r="F648" s="378" t="s">
        <v>2390</v>
      </c>
      <c r="G648" s="423"/>
      <c r="H648" s="424" t="s">
        <v>3182</v>
      </c>
      <c r="I648" s="424" t="s">
        <v>888</v>
      </c>
      <c r="J648" s="424" t="s">
        <v>2382</v>
      </c>
      <c r="K648" s="424"/>
      <c r="L648" s="424" t="s">
        <v>866</v>
      </c>
      <c r="M648" s="424" t="s">
        <v>1016</v>
      </c>
      <c r="N648" s="423"/>
      <c r="O648" s="424" t="s">
        <v>1017</v>
      </c>
      <c r="P648" s="424" t="s">
        <v>453</v>
      </c>
      <c r="Q648" s="425">
        <v>1</v>
      </c>
    </row>
    <row r="649" spans="5:17" ht="14.1" customHeight="1" x14ac:dyDescent="0.2">
      <c r="E649" s="365" t="s">
        <v>3186</v>
      </c>
      <c r="F649" s="380" t="s">
        <v>2391</v>
      </c>
      <c r="G649" s="423"/>
      <c r="H649" s="424" t="s">
        <v>3184</v>
      </c>
      <c r="I649" s="424" t="s">
        <v>888</v>
      </c>
      <c r="J649" s="424" t="s">
        <v>2383</v>
      </c>
      <c r="K649" s="424"/>
      <c r="L649" s="424" t="s">
        <v>866</v>
      </c>
      <c r="M649" s="424" t="s">
        <v>1016</v>
      </c>
      <c r="N649" s="423"/>
      <c r="O649" s="424" t="s">
        <v>1017</v>
      </c>
      <c r="P649" s="424" t="s">
        <v>453</v>
      </c>
      <c r="Q649" s="425">
        <v>1</v>
      </c>
    </row>
    <row r="650" spans="5:17" ht="14.1" customHeight="1" x14ac:dyDescent="0.2">
      <c r="E650" s="365" t="s">
        <v>3187</v>
      </c>
      <c r="F650" s="378" t="s">
        <v>2396</v>
      </c>
      <c r="G650" s="423"/>
      <c r="H650" s="424" t="s">
        <v>3188</v>
      </c>
      <c r="I650" s="424" t="s">
        <v>895</v>
      </c>
      <c r="J650" s="424" t="s">
        <v>2392</v>
      </c>
      <c r="K650" s="424"/>
      <c r="L650" s="424" t="s">
        <v>865</v>
      </c>
      <c r="M650" s="424" t="s">
        <v>1016</v>
      </c>
      <c r="N650" s="423"/>
      <c r="O650" s="424" t="s">
        <v>1017</v>
      </c>
      <c r="P650" s="424" t="s">
        <v>453</v>
      </c>
      <c r="Q650" s="425">
        <v>1</v>
      </c>
    </row>
    <row r="651" spans="5:17" ht="14.1" customHeight="1" x14ac:dyDescent="0.2">
      <c r="E651" s="365" t="s">
        <v>3189</v>
      </c>
      <c r="F651" s="378" t="s">
        <v>2397</v>
      </c>
      <c r="G651" s="423"/>
      <c r="H651" s="424" t="s">
        <v>3190</v>
      </c>
      <c r="I651" s="424" t="s">
        <v>895</v>
      </c>
      <c r="J651" s="424" t="s">
        <v>2393</v>
      </c>
      <c r="K651" s="424"/>
      <c r="L651" s="424" t="s">
        <v>865</v>
      </c>
      <c r="M651" s="424" t="s">
        <v>1016</v>
      </c>
      <c r="N651" s="423"/>
      <c r="O651" s="424" t="s">
        <v>1017</v>
      </c>
      <c r="P651" s="424" t="s">
        <v>453</v>
      </c>
      <c r="Q651" s="425">
        <v>1</v>
      </c>
    </row>
    <row r="652" spans="5:17" ht="14.1" customHeight="1" x14ac:dyDescent="0.2">
      <c r="E652" s="365" t="s">
        <v>3191</v>
      </c>
      <c r="F652" s="378" t="s">
        <v>2398</v>
      </c>
      <c r="G652" s="423"/>
      <c r="H652" s="424" t="s">
        <v>3188</v>
      </c>
      <c r="I652" s="424" t="s">
        <v>895</v>
      </c>
      <c r="J652" s="424" t="s">
        <v>2392</v>
      </c>
      <c r="K652" s="424"/>
      <c r="L652" s="424" t="s">
        <v>866</v>
      </c>
      <c r="M652" s="424" t="s">
        <v>1016</v>
      </c>
      <c r="N652" s="423"/>
      <c r="O652" s="424" t="s">
        <v>1017</v>
      </c>
      <c r="P652" s="424" t="s">
        <v>453</v>
      </c>
      <c r="Q652" s="425">
        <v>1</v>
      </c>
    </row>
    <row r="653" spans="5:17" ht="14.1" customHeight="1" x14ac:dyDescent="0.2">
      <c r="E653" s="365" t="s">
        <v>3192</v>
      </c>
      <c r="F653" s="380" t="s">
        <v>2399</v>
      </c>
      <c r="G653" s="423"/>
      <c r="H653" s="424" t="s">
        <v>3190</v>
      </c>
      <c r="I653" s="424" t="s">
        <v>895</v>
      </c>
      <c r="J653" s="424" t="s">
        <v>2393</v>
      </c>
      <c r="K653" s="424"/>
      <c r="L653" s="424" t="s">
        <v>866</v>
      </c>
      <c r="M653" s="424" t="s">
        <v>1016</v>
      </c>
      <c r="N653" s="423"/>
      <c r="O653" s="424" t="s">
        <v>1017</v>
      </c>
      <c r="P653" s="424" t="s">
        <v>453</v>
      </c>
      <c r="Q653" s="425">
        <v>1</v>
      </c>
    </row>
    <row r="654" spans="5:17" ht="14.1" customHeight="1" x14ac:dyDescent="0.2">
      <c r="E654" s="365" t="s">
        <v>3193</v>
      </c>
      <c r="F654" s="378" t="s">
        <v>2400</v>
      </c>
      <c r="G654" s="423"/>
      <c r="H654" s="424" t="s">
        <v>3194</v>
      </c>
      <c r="I654" s="424" t="s">
        <v>895</v>
      </c>
      <c r="J654" s="424" t="s">
        <v>2394</v>
      </c>
      <c r="K654" s="424"/>
      <c r="L654" s="424" t="s">
        <v>865</v>
      </c>
      <c r="M654" s="424" t="s">
        <v>1016</v>
      </c>
      <c r="N654" s="423"/>
      <c r="O654" s="424" t="s">
        <v>1017</v>
      </c>
      <c r="P654" s="424" t="s">
        <v>453</v>
      </c>
      <c r="Q654" s="425">
        <v>1</v>
      </c>
    </row>
    <row r="655" spans="5:17" ht="14.1" customHeight="1" x14ac:dyDescent="0.2">
      <c r="E655" s="365" t="s">
        <v>3195</v>
      </c>
      <c r="F655" s="378" t="s">
        <v>2401</v>
      </c>
      <c r="G655" s="423"/>
      <c r="H655" s="424" t="s">
        <v>3196</v>
      </c>
      <c r="I655" s="424" t="s">
        <v>895</v>
      </c>
      <c r="J655" s="424" t="s">
        <v>2395</v>
      </c>
      <c r="K655" s="424"/>
      <c r="L655" s="424" t="s">
        <v>865</v>
      </c>
      <c r="M655" s="424" t="s">
        <v>1016</v>
      </c>
      <c r="N655" s="423"/>
      <c r="O655" s="424" t="s">
        <v>1017</v>
      </c>
      <c r="P655" s="424" t="s">
        <v>453</v>
      </c>
      <c r="Q655" s="425">
        <v>1</v>
      </c>
    </row>
    <row r="656" spans="5:17" ht="14.1" customHeight="1" x14ac:dyDescent="0.2">
      <c r="E656" s="365" t="s">
        <v>3197</v>
      </c>
      <c r="F656" s="378" t="s">
        <v>2402</v>
      </c>
      <c r="G656" s="423"/>
      <c r="H656" s="424" t="s">
        <v>3194</v>
      </c>
      <c r="I656" s="424" t="s">
        <v>895</v>
      </c>
      <c r="J656" s="424" t="s">
        <v>2394</v>
      </c>
      <c r="K656" s="424"/>
      <c r="L656" s="424" t="s">
        <v>866</v>
      </c>
      <c r="M656" s="424" t="s">
        <v>1016</v>
      </c>
      <c r="N656" s="423"/>
      <c r="O656" s="424" t="s">
        <v>1017</v>
      </c>
      <c r="P656" s="424" t="s">
        <v>453</v>
      </c>
      <c r="Q656" s="425">
        <v>1</v>
      </c>
    </row>
    <row r="657" spans="5:17" ht="14.1" customHeight="1" x14ac:dyDescent="0.2">
      <c r="E657" s="365" t="s">
        <v>3198</v>
      </c>
      <c r="F657" s="380" t="s">
        <v>2403</v>
      </c>
      <c r="G657" s="423"/>
      <c r="H657" s="424" t="s">
        <v>3196</v>
      </c>
      <c r="I657" s="424" t="s">
        <v>895</v>
      </c>
      <c r="J657" s="424" t="s">
        <v>2395</v>
      </c>
      <c r="K657" s="424"/>
      <c r="L657" s="424" t="s">
        <v>866</v>
      </c>
      <c r="M657" s="424" t="s">
        <v>1016</v>
      </c>
      <c r="N657" s="423"/>
      <c r="O657" s="424" t="s">
        <v>1017</v>
      </c>
      <c r="P657" s="424" t="s">
        <v>453</v>
      </c>
      <c r="Q657" s="425">
        <v>1</v>
      </c>
    </row>
    <row r="658" spans="5:17" ht="14.1" customHeight="1" x14ac:dyDescent="0.2">
      <c r="E658" s="365" t="s">
        <v>1549</v>
      </c>
      <c r="F658" s="378" t="s">
        <v>2041</v>
      </c>
      <c r="G658" s="423" t="s">
        <v>453</v>
      </c>
      <c r="H658" s="424" t="s">
        <v>1383</v>
      </c>
      <c r="I658" s="424" t="s">
        <v>898</v>
      </c>
      <c r="J658" s="424" t="s">
        <v>1374</v>
      </c>
      <c r="K658" s="424" t="s">
        <v>453</v>
      </c>
      <c r="L658" s="424" t="s">
        <v>865</v>
      </c>
      <c r="M658" s="424" t="s">
        <v>1016</v>
      </c>
      <c r="N658" s="423"/>
      <c r="O658" s="424" t="s">
        <v>1017</v>
      </c>
      <c r="P658" s="424" t="s">
        <v>453</v>
      </c>
      <c r="Q658" s="425">
        <v>1</v>
      </c>
    </row>
    <row r="659" spans="5:17" ht="14.1" customHeight="1" x14ac:dyDescent="0.2">
      <c r="E659" s="365" t="s">
        <v>1546</v>
      </c>
      <c r="F659" s="378" t="s">
        <v>2042</v>
      </c>
      <c r="G659" s="423" t="s">
        <v>453</v>
      </c>
      <c r="H659" s="424" t="s">
        <v>1380</v>
      </c>
      <c r="I659" s="424" t="s">
        <v>898</v>
      </c>
      <c r="J659" s="424" t="s">
        <v>1377</v>
      </c>
      <c r="K659" s="424" t="s">
        <v>453</v>
      </c>
      <c r="L659" s="424" t="s">
        <v>865</v>
      </c>
      <c r="M659" s="424" t="s">
        <v>1016</v>
      </c>
      <c r="N659" s="423"/>
      <c r="O659" s="424" t="s">
        <v>1017</v>
      </c>
      <c r="P659" s="424" t="s">
        <v>453</v>
      </c>
      <c r="Q659" s="425">
        <v>1</v>
      </c>
    </row>
    <row r="660" spans="5:17" ht="14.1" customHeight="1" x14ac:dyDescent="0.2">
      <c r="E660" s="365" t="s">
        <v>3199</v>
      </c>
      <c r="F660" s="378" t="s">
        <v>2043</v>
      </c>
      <c r="G660" s="423" t="s">
        <v>453</v>
      </c>
      <c r="H660" s="424" t="s">
        <v>1383</v>
      </c>
      <c r="I660" s="424" t="s">
        <v>898</v>
      </c>
      <c r="J660" s="424" t="s">
        <v>1374</v>
      </c>
      <c r="K660" s="424" t="s">
        <v>453</v>
      </c>
      <c r="L660" s="424" t="s">
        <v>866</v>
      </c>
      <c r="M660" s="424" t="s">
        <v>1016</v>
      </c>
      <c r="N660" s="423"/>
      <c r="O660" s="424" t="s">
        <v>1017</v>
      </c>
      <c r="P660" s="424" t="s">
        <v>453</v>
      </c>
      <c r="Q660" s="425">
        <v>1</v>
      </c>
    </row>
    <row r="661" spans="5:17" ht="14.1" customHeight="1" x14ac:dyDescent="0.2">
      <c r="E661" s="365" t="s">
        <v>3200</v>
      </c>
      <c r="F661" s="378" t="s">
        <v>2044</v>
      </c>
      <c r="G661" s="423" t="s">
        <v>453</v>
      </c>
      <c r="H661" s="424" t="s">
        <v>1380</v>
      </c>
      <c r="I661" s="424" t="s">
        <v>898</v>
      </c>
      <c r="J661" s="424" t="s">
        <v>1377</v>
      </c>
      <c r="K661" s="424" t="s">
        <v>453</v>
      </c>
      <c r="L661" s="424" t="s">
        <v>866</v>
      </c>
      <c r="M661" s="424" t="s">
        <v>1016</v>
      </c>
      <c r="N661" s="423"/>
      <c r="O661" s="424" t="s">
        <v>1017</v>
      </c>
      <c r="P661" s="424" t="s">
        <v>453</v>
      </c>
      <c r="Q661" s="425">
        <v>1</v>
      </c>
    </row>
    <row r="662" spans="5:17" ht="14.1" customHeight="1" x14ac:dyDescent="0.2">
      <c r="E662" s="365" t="s">
        <v>1550</v>
      </c>
      <c r="F662" s="378" t="s">
        <v>2045</v>
      </c>
      <c r="G662" s="423" t="s">
        <v>453</v>
      </c>
      <c r="H662" s="424" t="s">
        <v>1384</v>
      </c>
      <c r="I662" s="424" t="s">
        <v>898</v>
      </c>
      <c r="J662" s="424" t="s">
        <v>1375</v>
      </c>
      <c r="K662" s="424" t="s">
        <v>453</v>
      </c>
      <c r="L662" s="424" t="s">
        <v>865</v>
      </c>
      <c r="M662" s="424" t="s">
        <v>1016</v>
      </c>
      <c r="N662" s="423"/>
      <c r="O662" s="424" t="s">
        <v>1017</v>
      </c>
      <c r="P662" s="424" t="s">
        <v>453</v>
      </c>
      <c r="Q662" s="425">
        <v>1</v>
      </c>
    </row>
    <row r="663" spans="5:17" ht="14.1" customHeight="1" x14ac:dyDescent="0.2">
      <c r="E663" s="365" t="s">
        <v>1547</v>
      </c>
      <c r="F663" s="378" t="s">
        <v>2046</v>
      </c>
      <c r="G663" s="423" t="s">
        <v>453</v>
      </c>
      <c r="H663" s="424" t="s">
        <v>1381</v>
      </c>
      <c r="I663" s="424" t="s">
        <v>898</v>
      </c>
      <c r="J663" s="424" t="s">
        <v>1378</v>
      </c>
      <c r="K663" s="424" t="s">
        <v>453</v>
      </c>
      <c r="L663" s="424" t="s">
        <v>865</v>
      </c>
      <c r="M663" s="424" t="s">
        <v>1016</v>
      </c>
      <c r="N663" s="423"/>
      <c r="O663" s="424" t="s">
        <v>1017</v>
      </c>
      <c r="P663" s="424" t="s">
        <v>453</v>
      </c>
      <c r="Q663" s="425">
        <v>1</v>
      </c>
    </row>
    <row r="664" spans="5:17" ht="14.1" customHeight="1" x14ac:dyDescent="0.2">
      <c r="E664" s="365" t="s">
        <v>3201</v>
      </c>
      <c r="F664" s="378" t="s">
        <v>2047</v>
      </c>
      <c r="G664" s="423" t="s">
        <v>453</v>
      </c>
      <c r="H664" s="424" t="s">
        <v>1384</v>
      </c>
      <c r="I664" s="424" t="s">
        <v>898</v>
      </c>
      <c r="J664" s="424" t="s">
        <v>1375</v>
      </c>
      <c r="K664" s="424" t="s">
        <v>453</v>
      </c>
      <c r="L664" s="424" t="s">
        <v>866</v>
      </c>
      <c r="M664" s="424" t="s">
        <v>1016</v>
      </c>
      <c r="N664" s="423"/>
      <c r="O664" s="424" t="s">
        <v>1017</v>
      </c>
      <c r="P664" s="424" t="s">
        <v>453</v>
      </c>
      <c r="Q664" s="425">
        <v>1</v>
      </c>
    </row>
    <row r="665" spans="5:17" ht="14.1" customHeight="1" x14ac:dyDescent="0.2">
      <c r="E665" s="365" t="s">
        <v>3202</v>
      </c>
      <c r="F665" s="378" t="s">
        <v>2048</v>
      </c>
      <c r="G665" s="423" t="s">
        <v>453</v>
      </c>
      <c r="H665" s="424" t="s">
        <v>1381</v>
      </c>
      <c r="I665" s="424" t="s">
        <v>898</v>
      </c>
      <c r="J665" s="424" t="s">
        <v>1378</v>
      </c>
      <c r="K665" s="424" t="s">
        <v>453</v>
      </c>
      <c r="L665" s="424" t="s">
        <v>866</v>
      </c>
      <c r="M665" s="424" t="s">
        <v>1016</v>
      </c>
      <c r="N665" s="423"/>
      <c r="O665" s="424" t="s">
        <v>1017</v>
      </c>
      <c r="P665" s="424" t="s">
        <v>453</v>
      </c>
      <c r="Q665" s="425">
        <v>1</v>
      </c>
    </row>
    <row r="666" spans="5:17" ht="14.1" customHeight="1" x14ac:dyDescent="0.2">
      <c r="E666" s="365" t="s">
        <v>1551</v>
      </c>
      <c r="F666" s="378" t="s">
        <v>2049</v>
      </c>
      <c r="G666" s="423" t="s">
        <v>453</v>
      </c>
      <c r="H666" s="424" t="s">
        <v>1385</v>
      </c>
      <c r="I666" s="424" t="s">
        <v>898</v>
      </c>
      <c r="J666" s="424" t="s">
        <v>1376</v>
      </c>
      <c r="K666" s="424" t="s">
        <v>453</v>
      </c>
      <c r="L666" s="424" t="s">
        <v>865</v>
      </c>
      <c r="M666" s="424" t="s">
        <v>1016</v>
      </c>
      <c r="N666" s="423"/>
      <c r="O666" s="424" t="s">
        <v>1017</v>
      </c>
      <c r="P666" s="424" t="s">
        <v>453</v>
      </c>
      <c r="Q666" s="425">
        <v>1</v>
      </c>
    </row>
    <row r="667" spans="5:17" ht="14.1" customHeight="1" x14ac:dyDescent="0.2">
      <c r="E667" s="365" t="s">
        <v>1548</v>
      </c>
      <c r="F667" s="378" t="s">
        <v>2050</v>
      </c>
      <c r="G667" s="423" t="s">
        <v>453</v>
      </c>
      <c r="H667" s="424" t="s">
        <v>1382</v>
      </c>
      <c r="I667" s="424" t="s">
        <v>898</v>
      </c>
      <c r="J667" s="424" t="s">
        <v>1379</v>
      </c>
      <c r="K667" s="424" t="s">
        <v>453</v>
      </c>
      <c r="L667" s="424" t="s">
        <v>865</v>
      </c>
      <c r="M667" s="424" t="s">
        <v>1016</v>
      </c>
      <c r="N667" s="423"/>
      <c r="O667" s="424" t="s">
        <v>1017</v>
      </c>
      <c r="P667" s="424" t="s">
        <v>453</v>
      </c>
      <c r="Q667" s="425">
        <v>1</v>
      </c>
    </row>
    <row r="668" spans="5:17" ht="14.1" customHeight="1" x14ac:dyDescent="0.2">
      <c r="E668" s="365" t="s">
        <v>3203</v>
      </c>
      <c r="F668" s="378" t="s">
        <v>2051</v>
      </c>
      <c r="G668" s="423" t="s">
        <v>453</v>
      </c>
      <c r="H668" s="424" t="s">
        <v>1385</v>
      </c>
      <c r="I668" s="424" t="s">
        <v>898</v>
      </c>
      <c r="J668" s="424" t="s">
        <v>1376</v>
      </c>
      <c r="K668" s="424" t="s">
        <v>453</v>
      </c>
      <c r="L668" s="424" t="s">
        <v>866</v>
      </c>
      <c r="M668" s="424" t="s">
        <v>1016</v>
      </c>
      <c r="N668" s="423"/>
      <c r="O668" s="424" t="s">
        <v>1017</v>
      </c>
      <c r="P668" s="424" t="s">
        <v>453</v>
      </c>
      <c r="Q668" s="425">
        <v>1</v>
      </c>
    </row>
    <row r="669" spans="5:17" ht="14.1" customHeight="1" x14ac:dyDescent="0.2">
      <c r="E669" s="365" t="s">
        <v>3204</v>
      </c>
      <c r="F669" s="378" t="s">
        <v>2052</v>
      </c>
      <c r="G669" s="423" t="s">
        <v>453</v>
      </c>
      <c r="H669" s="424" t="s">
        <v>1382</v>
      </c>
      <c r="I669" s="424" t="s">
        <v>898</v>
      </c>
      <c r="J669" s="424" t="s">
        <v>1379</v>
      </c>
      <c r="K669" s="424" t="s">
        <v>453</v>
      </c>
      <c r="L669" s="424" t="s">
        <v>866</v>
      </c>
      <c r="M669" s="424" t="s">
        <v>1016</v>
      </c>
      <c r="N669" s="423"/>
      <c r="O669" s="424" t="s">
        <v>1017</v>
      </c>
      <c r="P669" s="424" t="s">
        <v>453</v>
      </c>
      <c r="Q669" s="425">
        <v>1</v>
      </c>
    </row>
    <row r="670" spans="5:17" ht="14.1" customHeight="1" x14ac:dyDescent="0.2">
      <c r="E670" s="365" t="s">
        <v>3205</v>
      </c>
      <c r="F670" s="378" t="s">
        <v>2408</v>
      </c>
      <c r="G670" s="423"/>
      <c r="H670" s="424" t="s">
        <v>3206</v>
      </c>
      <c r="I670" s="424" t="s">
        <v>898</v>
      </c>
      <c r="J670" s="424" t="s">
        <v>2404</v>
      </c>
      <c r="K670" s="424"/>
      <c r="L670" s="424" t="s">
        <v>865</v>
      </c>
      <c r="M670" s="424" t="s">
        <v>1016</v>
      </c>
      <c r="N670" s="423"/>
      <c r="O670" s="424" t="s">
        <v>1017</v>
      </c>
      <c r="P670" s="424" t="s">
        <v>453</v>
      </c>
      <c r="Q670" s="425">
        <v>1</v>
      </c>
    </row>
    <row r="671" spans="5:17" ht="14.1" customHeight="1" x14ac:dyDescent="0.2">
      <c r="E671" s="365" t="s">
        <v>3207</v>
      </c>
      <c r="F671" s="378" t="s">
        <v>2409</v>
      </c>
      <c r="G671" s="423"/>
      <c r="H671" s="424" t="s">
        <v>3208</v>
      </c>
      <c r="I671" s="424" t="s">
        <v>898</v>
      </c>
      <c r="J671" s="424" t="s">
        <v>2405</v>
      </c>
      <c r="K671" s="424"/>
      <c r="L671" s="424" t="s">
        <v>865</v>
      </c>
      <c r="M671" s="424" t="s">
        <v>1016</v>
      </c>
      <c r="N671" s="423"/>
      <c r="O671" s="424" t="s">
        <v>1017</v>
      </c>
      <c r="P671" s="424" t="s">
        <v>453</v>
      </c>
      <c r="Q671" s="425">
        <v>1</v>
      </c>
    </row>
    <row r="672" spans="5:17" ht="14.1" customHeight="1" x14ac:dyDescent="0.2">
      <c r="E672" s="365" t="s">
        <v>3209</v>
      </c>
      <c r="F672" s="378" t="s">
        <v>2410</v>
      </c>
      <c r="G672" s="423"/>
      <c r="H672" s="424" t="s">
        <v>3206</v>
      </c>
      <c r="I672" s="424" t="s">
        <v>898</v>
      </c>
      <c r="J672" s="424" t="s">
        <v>2404</v>
      </c>
      <c r="K672" s="424"/>
      <c r="L672" s="424" t="s">
        <v>866</v>
      </c>
      <c r="M672" s="424" t="s">
        <v>1016</v>
      </c>
      <c r="N672" s="423"/>
      <c r="O672" s="424" t="s">
        <v>1017</v>
      </c>
      <c r="P672" s="424" t="s">
        <v>453</v>
      </c>
      <c r="Q672" s="425">
        <v>1</v>
      </c>
    </row>
    <row r="673" spans="5:17" ht="14.1" customHeight="1" x14ac:dyDescent="0.2">
      <c r="E673" s="365" t="s">
        <v>3210</v>
      </c>
      <c r="F673" s="380" t="s">
        <v>2411</v>
      </c>
      <c r="G673" s="423"/>
      <c r="H673" s="424" t="s">
        <v>3208</v>
      </c>
      <c r="I673" s="424" t="s">
        <v>898</v>
      </c>
      <c r="J673" s="424" t="s">
        <v>2405</v>
      </c>
      <c r="K673" s="424"/>
      <c r="L673" s="424" t="s">
        <v>866</v>
      </c>
      <c r="M673" s="424" t="s">
        <v>1016</v>
      </c>
      <c r="N673" s="423"/>
      <c r="O673" s="424" t="s">
        <v>1017</v>
      </c>
      <c r="P673" s="424" t="s">
        <v>453</v>
      </c>
      <c r="Q673" s="425">
        <v>1</v>
      </c>
    </row>
    <row r="674" spans="5:17" ht="14.1" customHeight="1" x14ac:dyDescent="0.2">
      <c r="E674" s="365" t="s">
        <v>3211</v>
      </c>
      <c r="F674" s="378" t="s">
        <v>2412</v>
      </c>
      <c r="G674" s="423"/>
      <c r="H674" s="424" t="s">
        <v>3212</v>
      </c>
      <c r="I674" s="424" t="s">
        <v>898</v>
      </c>
      <c r="J674" s="424" t="s">
        <v>2406</v>
      </c>
      <c r="K674" s="424"/>
      <c r="L674" s="424" t="s">
        <v>865</v>
      </c>
      <c r="M674" s="424" t="s">
        <v>1016</v>
      </c>
      <c r="N674" s="423"/>
      <c r="O674" s="424" t="s">
        <v>1017</v>
      </c>
      <c r="P674" s="424" t="s">
        <v>453</v>
      </c>
      <c r="Q674" s="425">
        <v>1</v>
      </c>
    </row>
    <row r="675" spans="5:17" ht="14.1" customHeight="1" x14ac:dyDescent="0.2">
      <c r="E675" s="365" t="s">
        <v>3213</v>
      </c>
      <c r="F675" s="378" t="s">
        <v>2413</v>
      </c>
      <c r="G675" s="423"/>
      <c r="H675" s="424" t="s">
        <v>3214</v>
      </c>
      <c r="I675" s="424" t="s">
        <v>898</v>
      </c>
      <c r="J675" s="424" t="s">
        <v>2407</v>
      </c>
      <c r="K675" s="424"/>
      <c r="L675" s="424" t="s">
        <v>865</v>
      </c>
      <c r="M675" s="424" t="s">
        <v>1016</v>
      </c>
      <c r="N675" s="423"/>
      <c r="O675" s="424" t="s">
        <v>1017</v>
      </c>
      <c r="P675" s="424" t="s">
        <v>453</v>
      </c>
      <c r="Q675" s="425">
        <v>1</v>
      </c>
    </row>
    <row r="676" spans="5:17" ht="14.1" customHeight="1" x14ac:dyDescent="0.2">
      <c r="E676" s="365" t="s">
        <v>3215</v>
      </c>
      <c r="F676" s="378" t="s">
        <v>2414</v>
      </c>
      <c r="G676" s="423"/>
      <c r="H676" s="424" t="s">
        <v>3212</v>
      </c>
      <c r="I676" s="424" t="s">
        <v>898</v>
      </c>
      <c r="J676" s="424" t="s">
        <v>2406</v>
      </c>
      <c r="K676" s="424"/>
      <c r="L676" s="424" t="s">
        <v>866</v>
      </c>
      <c r="M676" s="424" t="s">
        <v>1016</v>
      </c>
      <c r="N676" s="423"/>
      <c r="O676" s="424" t="s">
        <v>1017</v>
      </c>
      <c r="P676" s="424" t="s">
        <v>453</v>
      </c>
      <c r="Q676" s="425">
        <v>1</v>
      </c>
    </row>
    <row r="677" spans="5:17" ht="14.1" customHeight="1" x14ac:dyDescent="0.2">
      <c r="E677" s="365" t="s">
        <v>3216</v>
      </c>
      <c r="F677" s="380" t="s">
        <v>2415</v>
      </c>
      <c r="G677" s="423"/>
      <c r="H677" s="424" t="s">
        <v>3214</v>
      </c>
      <c r="I677" s="424" t="s">
        <v>898</v>
      </c>
      <c r="J677" s="424" t="s">
        <v>2407</v>
      </c>
      <c r="K677" s="424"/>
      <c r="L677" s="424" t="s">
        <v>866</v>
      </c>
      <c r="M677" s="424" t="s">
        <v>1016</v>
      </c>
      <c r="N677" s="423"/>
      <c r="O677" s="424" t="s">
        <v>1017</v>
      </c>
      <c r="P677" s="424" t="s">
        <v>453</v>
      </c>
      <c r="Q677" s="425">
        <v>1</v>
      </c>
    </row>
    <row r="678" spans="5:17" ht="14.1" customHeight="1" x14ac:dyDescent="0.2">
      <c r="E678" s="365" t="s">
        <v>1557</v>
      </c>
      <c r="F678" s="378" t="s">
        <v>2053</v>
      </c>
      <c r="G678" s="423" t="s">
        <v>453</v>
      </c>
      <c r="H678" s="424" t="s">
        <v>1396</v>
      </c>
      <c r="I678" s="424" t="s">
        <v>915</v>
      </c>
      <c r="J678" s="424" t="s">
        <v>1386</v>
      </c>
      <c r="K678" s="424" t="s">
        <v>453</v>
      </c>
      <c r="L678" s="424" t="s">
        <v>865</v>
      </c>
      <c r="M678" s="424" t="s">
        <v>1016</v>
      </c>
      <c r="N678" s="423"/>
      <c r="O678" s="424" t="s">
        <v>1017</v>
      </c>
      <c r="P678" s="424" t="s">
        <v>453</v>
      </c>
      <c r="Q678" s="425">
        <v>1</v>
      </c>
    </row>
    <row r="679" spans="5:17" ht="14.1" customHeight="1" x14ac:dyDescent="0.2">
      <c r="E679" s="365" t="s">
        <v>1552</v>
      </c>
      <c r="F679" s="378" t="s">
        <v>2054</v>
      </c>
      <c r="G679" s="423" t="s">
        <v>453</v>
      </c>
      <c r="H679" s="424" t="s">
        <v>1391</v>
      </c>
      <c r="I679" s="424" t="s">
        <v>915</v>
      </c>
      <c r="J679" s="426" t="s">
        <v>2313</v>
      </c>
      <c r="K679" s="424" t="s">
        <v>453</v>
      </c>
      <c r="L679" s="424" t="s">
        <v>865</v>
      </c>
      <c r="M679" s="424" t="s">
        <v>1016</v>
      </c>
      <c r="N679" s="423"/>
      <c r="O679" s="424" t="s">
        <v>1017</v>
      </c>
      <c r="P679" s="424" t="s">
        <v>453</v>
      </c>
      <c r="Q679" s="425">
        <v>1</v>
      </c>
    </row>
    <row r="680" spans="5:17" ht="14.1" customHeight="1" x14ac:dyDescent="0.2">
      <c r="E680" s="365" t="s">
        <v>3217</v>
      </c>
      <c r="F680" s="378" t="s">
        <v>2055</v>
      </c>
      <c r="G680" s="423" t="s">
        <v>453</v>
      </c>
      <c r="H680" s="424" t="s">
        <v>1396</v>
      </c>
      <c r="I680" s="424" t="s">
        <v>915</v>
      </c>
      <c r="J680" s="424" t="s">
        <v>1386</v>
      </c>
      <c r="K680" s="424" t="s">
        <v>453</v>
      </c>
      <c r="L680" s="424" t="s">
        <v>866</v>
      </c>
      <c r="M680" s="424" t="s">
        <v>1016</v>
      </c>
      <c r="N680" s="423"/>
      <c r="O680" s="424" t="s">
        <v>1017</v>
      </c>
      <c r="P680" s="424" t="s">
        <v>453</v>
      </c>
      <c r="Q680" s="425">
        <v>1</v>
      </c>
    </row>
    <row r="681" spans="5:17" ht="14.1" customHeight="1" x14ac:dyDescent="0.2">
      <c r="E681" s="365" t="s">
        <v>3218</v>
      </c>
      <c r="F681" s="378" t="s">
        <v>2056</v>
      </c>
      <c r="G681" s="423" t="s">
        <v>453</v>
      </c>
      <c r="H681" s="424" t="s">
        <v>1391</v>
      </c>
      <c r="I681" s="424" t="s">
        <v>915</v>
      </c>
      <c r="J681" s="426" t="s">
        <v>2313</v>
      </c>
      <c r="K681" s="424" t="s">
        <v>453</v>
      </c>
      <c r="L681" s="424" t="s">
        <v>866</v>
      </c>
      <c r="M681" s="424" t="s">
        <v>1016</v>
      </c>
      <c r="N681" s="423"/>
      <c r="O681" s="424" t="s">
        <v>1017</v>
      </c>
      <c r="P681" s="424" t="s">
        <v>453</v>
      </c>
      <c r="Q681" s="425">
        <v>1</v>
      </c>
    </row>
    <row r="682" spans="5:17" ht="14.1" customHeight="1" x14ac:dyDescent="0.2">
      <c r="E682" s="365" t="s">
        <v>1558</v>
      </c>
      <c r="F682" s="378" t="s">
        <v>2057</v>
      </c>
      <c r="G682" s="423" t="s">
        <v>453</v>
      </c>
      <c r="H682" s="424" t="s">
        <v>1397</v>
      </c>
      <c r="I682" s="424" t="s">
        <v>915</v>
      </c>
      <c r="J682" s="424" t="s">
        <v>1387</v>
      </c>
      <c r="K682" s="424" t="s">
        <v>453</v>
      </c>
      <c r="L682" s="424" t="s">
        <v>865</v>
      </c>
      <c r="M682" s="424" t="s">
        <v>1016</v>
      </c>
      <c r="N682" s="423"/>
      <c r="O682" s="424" t="s">
        <v>1017</v>
      </c>
      <c r="P682" s="424" t="s">
        <v>453</v>
      </c>
      <c r="Q682" s="425">
        <v>1</v>
      </c>
    </row>
    <row r="683" spans="5:17" ht="14.1" customHeight="1" x14ac:dyDescent="0.2">
      <c r="E683" s="365" t="s">
        <v>1553</v>
      </c>
      <c r="F683" s="379" t="s">
        <v>2058</v>
      </c>
      <c r="G683" s="423" t="s">
        <v>453</v>
      </c>
      <c r="H683" s="424" t="s">
        <v>1392</v>
      </c>
      <c r="I683" s="424" t="s">
        <v>915</v>
      </c>
      <c r="J683" s="426" t="s">
        <v>2309</v>
      </c>
      <c r="K683" s="424" t="s">
        <v>453</v>
      </c>
      <c r="L683" s="424" t="s">
        <v>865</v>
      </c>
      <c r="M683" s="424" t="s">
        <v>1016</v>
      </c>
      <c r="N683" s="423"/>
      <c r="O683" s="424" t="s">
        <v>1017</v>
      </c>
      <c r="P683" s="424" t="s">
        <v>453</v>
      </c>
      <c r="Q683" s="425">
        <v>1</v>
      </c>
    </row>
    <row r="684" spans="5:17" ht="14.1" customHeight="1" x14ac:dyDescent="0.2">
      <c r="E684" s="365" t="s">
        <v>3219</v>
      </c>
      <c r="F684" s="379" t="s">
        <v>2059</v>
      </c>
      <c r="G684" s="423" t="s">
        <v>453</v>
      </c>
      <c r="H684" s="424" t="s">
        <v>1397</v>
      </c>
      <c r="I684" s="424" t="s">
        <v>915</v>
      </c>
      <c r="J684" s="424" t="s">
        <v>1387</v>
      </c>
      <c r="K684" s="424" t="s">
        <v>453</v>
      </c>
      <c r="L684" s="424" t="s">
        <v>866</v>
      </c>
      <c r="M684" s="424" t="s">
        <v>1016</v>
      </c>
      <c r="N684" s="423"/>
      <c r="O684" s="424" t="s">
        <v>1017</v>
      </c>
      <c r="P684" s="424" t="s">
        <v>453</v>
      </c>
      <c r="Q684" s="425">
        <v>1</v>
      </c>
    </row>
    <row r="685" spans="5:17" ht="14.1" customHeight="1" x14ac:dyDescent="0.2">
      <c r="E685" s="365" t="s">
        <v>3220</v>
      </c>
      <c r="F685" s="378" t="s">
        <v>2060</v>
      </c>
      <c r="G685" s="423" t="s">
        <v>453</v>
      </c>
      <c r="H685" s="424" t="s">
        <v>1392</v>
      </c>
      <c r="I685" s="424" t="s">
        <v>915</v>
      </c>
      <c r="J685" s="426" t="s">
        <v>2309</v>
      </c>
      <c r="K685" s="424" t="s">
        <v>453</v>
      </c>
      <c r="L685" s="424" t="s">
        <v>866</v>
      </c>
      <c r="M685" s="424" t="s">
        <v>1016</v>
      </c>
      <c r="N685" s="423"/>
      <c r="O685" s="424" t="s">
        <v>1017</v>
      </c>
      <c r="P685" s="424" t="s">
        <v>453</v>
      </c>
      <c r="Q685" s="425">
        <v>1</v>
      </c>
    </row>
    <row r="686" spans="5:17" ht="14.1" customHeight="1" x14ac:dyDescent="0.2">
      <c r="E686" s="365" t="s">
        <v>1559</v>
      </c>
      <c r="F686" s="378" t="s">
        <v>2061</v>
      </c>
      <c r="G686" s="423" t="s">
        <v>453</v>
      </c>
      <c r="H686" s="424" t="s">
        <v>1398</v>
      </c>
      <c r="I686" s="424" t="s">
        <v>915</v>
      </c>
      <c r="J686" s="424" t="s">
        <v>1388</v>
      </c>
      <c r="K686" s="424" t="s">
        <v>453</v>
      </c>
      <c r="L686" s="424" t="s">
        <v>865</v>
      </c>
      <c r="M686" s="424" t="s">
        <v>1016</v>
      </c>
      <c r="N686" s="423"/>
      <c r="O686" s="424" t="s">
        <v>1017</v>
      </c>
      <c r="P686" s="424" t="s">
        <v>453</v>
      </c>
      <c r="Q686" s="425">
        <v>1</v>
      </c>
    </row>
    <row r="687" spans="5:17" ht="14.1" customHeight="1" x14ac:dyDescent="0.2">
      <c r="E687" s="365" t="s">
        <v>1554</v>
      </c>
      <c r="F687" s="378" t="s">
        <v>2062</v>
      </c>
      <c r="G687" s="423" t="s">
        <v>453</v>
      </c>
      <c r="H687" s="424" t="s">
        <v>1393</v>
      </c>
      <c r="I687" s="424" t="s">
        <v>915</v>
      </c>
      <c r="J687" s="426" t="s">
        <v>2310</v>
      </c>
      <c r="K687" s="424" t="s">
        <v>453</v>
      </c>
      <c r="L687" s="424" t="s">
        <v>865</v>
      </c>
      <c r="M687" s="424" t="s">
        <v>1016</v>
      </c>
      <c r="N687" s="423"/>
      <c r="O687" s="424" t="s">
        <v>1017</v>
      </c>
      <c r="P687" s="424" t="s">
        <v>453</v>
      </c>
      <c r="Q687" s="425">
        <v>1</v>
      </c>
    </row>
    <row r="688" spans="5:17" ht="14.1" customHeight="1" x14ac:dyDescent="0.2">
      <c r="E688" s="365" t="s">
        <v>3221</v>
      </c>
      <c r="F688" s="378" t="s">
        <v>2063</v>
      </c>
      <c r="G688" s="423" t="s">
        <v>453</v>
      </c>
      <c r="H688" s="424" t="s">
        <v>1398</v>
      </c>
      <c r="I688" s="424" t="s">
        <v>915</v>
      </c>
      <c r="J688" s="424" t="s">
        <v>1388</v>
      </c>
      <c r="K688" s="424" t="s">
        <v>453</v>
      </c>
      <c r="L688" s="424" t="s">
        <v>866</v>
      </c>
      <c r="M688" s="424" t="s">
        <v>1016</v>
      </c>
      <c r="N688" s="423"/>
      <c r="O688" s="424" t="s">
        <v>1017</v>
      </c>
      <c r="P688" s="424" t="s">
        <v>453</v>
      </c>
      <c r="Q688" s="425">
        <v>1</v>
      </c>
    </row>
    <row r="689" spans="5:17" ht="14.1" customHeight="1" x14ac:dyDescent="0.2">
      <c r="E689" s="365" t="s">
        <v>3222</v>
      </c>
      <c r="F689" s="378" t="s">
        <v>2064</v>
      </c>
      <c r="G689" s="423" t="s">
        <v>453</v>
      </c>
      <c r="H689" s="424" t="s">
        <v>1393</v>
      </c>
      <c r="I689" s="424" t="s">
        <v>915</v>
      </c>
      <c r="J689" s="426" t="s">
        <v>2310</v>
      </c>
      <c r="K689" s="424" t="s">
        <v>453</v>
      </c>
      <c r="L689" s="424" t="s">
        <v>866</v>
      </c>
      <c r="M689" s="424" t="s">
        <v>1016</v>
      </c>
      <c r="N689" s="423"/>
      <c r="O689" s="424" t="s">
        <v>1017</v>
      </c>
      <c r="P689" s="424" t="s">
        <v>453</v>
      </c>
      <c r="Q689" s="425">
        <v>1</v>
      </c>
    </row>
    <row r="690" spans="5:17" ht="14.1" customHeight="1" x14ac:dyDescent="0.2">
      <c r="E690" s="365" t="s">
        <v>1560</v>
      </c>
      <c r="F690" s="378" t="s">
        <v>2065</v>
      </c>
      <c r="G690" s="423" t="s">
        <v>453</v>
      </c>
      <c r="H690" s="424" t="s">
        <v>1399</v>
      </c>
      <c r="I690" s="424" t="s">
        <v>915</v>
      </c>
      <c r="J690" s="424" t="s">
        <v>1389</v>
      </c>
      <c r="K690" s="424" t="s">
        <v>453</v>
      </c>
      <c r="L690" s="424" t="s">
        <v>865</v>
      </c>
      <c r="M690" s="424" t="s">
        <v>1016</v>
      </c>
      <c r="N690" s="423"/>
      <c r="O690" s="424" t="s">
        <v>1017</v>
      </c>
      <c r="P690" s="424" t="s">
        <v>453</v>
      </c>
      <c r="Q690" s="425">
        <v>1</v>
      </c>
    </row>
    <row r="691" spans="5:17" ht="14.1" customHeight="1" x14ac:dyDescent="0.2">
      <c r="E691" s="365" t="s">
        <v>1555</v>
      </c>
      <c r="F691" s="378" t="s">
        <v>2066</v>
      </c>
      <c r="G691" s="423" t="s">
        <v>453</v>
      </c>
      <c r="H691" s="424" t="s">
        <v>1394</v>
      </c>
      <c r="I691" s="424" t="s">
        <v>915</v>
      </c>
      <c r="J691" s="426" t="s">
        <v>2311</v>
      </c>
      <c r="K691" s="424" t="s">
        <v>453</v>
      </c>
      <c r="L691" s="424" t="s">
        <v>865</v>
      </c>
      <c r="M691" s="424" t="s">
        <v>1016</v>
      </c>
      <c r="N691" s="423"/>
      <c r="O691" s="424" t="s">
        <v>1017</v>
      </c>
      <c r="P691" s="424" t="s">
        <v>453</v>
      </c>
      <c r="Q691" s="425">
        <v>1</v>
      </c>
    </row>
    <row r="692" spans="5:17" ht="14.1" customHeight="1" x14ac:dyDescent="0.2">
      <c r="E692" s="365" t="s">
        <v>3223</v>
      </c>
      <c r="F692" s="378" t="s">
        <v>2067</v>
      </c>
      <c r="G692" s="423" t="s">
        <v>453</v>
      </c>
      <c r="H692" s="424" t="s">
        <v>1399</v>
      </c>
      <c r="I692" s="424" t="s">
        <v>915</v>
      </c>
      <c r="J692" s="424" t="s">
        <v>1389</v>
      </c>
      <c r="K692" s="424" t="s">
        <v>453</v>
      </c>
      <c r="L692" s="424" t="s">
        <v>866</v>
      </c>
      <c r="M692" s="424" t="s">
        <v>1016</v>
      </c>
      <c r="N692" s="423"/>
      <c r="O692" s="424" t="s">
        <v>1017</v>
      </c>
      <c r="P692" s="424" t="s">
        <v>453</v>
      </c>
      <c r="Q692" s="425">
        <v>1</v>
      </c>
    </row>
    <row r="693" spans="5:17" ht="14.1" customHeight="1" x14ac:dyDescent="0.2">
      <c r="E693" s="365" t="s">
        <v>3224</v>
      </c>
      <c r="F693" s="378" t="s">
        <v>2068</v>
      </c>
      <c r="G693" s="423" t="s">
        <v>453</v>
      </c>
      <c r="H693" s="424" t="s">
        <v>1394</v>
      </c>
      <c r="I693" s="424" t="s">
        <v>915</v>
      </c>
      <c r="J693" s="426" t="s">
        <v>2311</v>
      </c>
      <c r="K693" s="424" t="s">
        <v>453</v>
      </c>
      <c r="L693" s="424" t="s">
        <v>866</v>
      </c>
      <c r="M693" s="424" t="s">
        <v>1016</v>
      </c>
      <c r="N693" s="423"/>
      <c r="O693" s="424" t="s">
        <v>1017</v>
      </c>
      <c r="P693" s="424" t="s">
        <v>453</v>
      </c>
      <c r="Q693" s="425">
        <v>1</v>
      </c>
    </row>
    <row r="694" spans="5:17" s="397" customFormat="1" ht="14.1" customHeight="1" x14ac:dyDescent="0.2">
      <c r="E694" s="366" t="s">
        <v>1561</v>
      </c>
      <c r="F694" s="378" t="s">
        <v>2069</v>
      </c>
      <c r="G694" s="423" t="s">
        <v>453</v>
      </c>
      <c r="H694" s="424" t="s">
        <v>1400</v>
      </c>
      <c r="I694" s="424" t="s">
        <v>915</v>
      </c>
      <c r="J694" s="424" t="s">
        <v>1390</v>
      </c>
      <c r="K694" s="424" t="s">
        <v>453</v>
      </c>
      <c r="L694" s="426" t="s">
        <v>865</v>
      </c>
      <c r="M694" s="424" t="s">
        <v>1016</v>
      </c>
      <c r="N694" s="423"/>
      <c r="O694" s="424" t="s">
        <v>1017</v>
      </c>
      <c r="P694" s="424" t="s">
        <v>453</v>
      </c>
      <c r="Q694" s="425">
        <v>1</v>
      </c>
    </row>
    <row r="695" spans="5:17" s="397" customFormat="1" ht="14.1" customHeight="1" x14ac:dyDescent="0.2">
      <c r="E695" s="366" t="s">
        <v>1556</v>
      </c>
      <c r="F695" s="378" t="s">
        <v>2070</v>
      </c>
      <c r="G695" s="423" t="s">
        <v>453</v>
      </c>
      <c r="H695" s="424" t="s">
        <v>1400</v>
      </c>
      <c r="I695" s="424" t="s">
        <v>915</v>
      </c>
      <c r="J695" s="426" t="s">
        <v>2312</v>
      </c>
      <c r="K695" s="424" t="s">
        <v>453</v>
      </c>
      <c r="L695" s="424" t="s">
        <v>865</v>
      </c>
      <c r="M695" s="424" t="s">
        <v>1016</v>
      </c>
      <c r="N695" s="423"/>
      <c r="O695" s="424" t="s">
        <v>1017</v>
      </c>
      <c r="P695" s="424" t="s">
        <v>453</v>
      </c>
      <c r="Q695" s="425">
        <v>1</v>
      </c>
    </row>
    <row r="696" spans="5:17" s="397" customFormat="1" ht="14.1" customHeight="1" x14ac:dyDescent="0.2">
      <c r="E696" s="366" t="s">
        <v>3225</v>
      </c>
      <c r="F696" s="378" t="s">
        <v>2071</v>
      </c>
      <c r="G696" s="423" t="s">
        <v>453</v>
      </c>
      <c r="H696" s="424" t="s">
        <v>1395</v>
      </c>
      <c r="I696" s="424" t="s">
        <v>915</v>
      </c>
      <c r="J696" s="426" t="s">
        <v>1390</v>
      </c>
      <c r="K696" s="424" t="s">
        <v>453</v>
      </c>
      <c r="L696" s="426" t="s">
        <v>866</v>
      </c>
      <c r="M696" s="424" t="s">
        <v>1016</v>
      </c>
      <c r="N696" s="423"/>
      <c r="O696" s="424" t="s">
        <v>1017</v>
      </c>
      <c r="P696" s="424" t="s">
        <v>453</v>
      </c>
      <c r="Q696" s="425">
        <v>1</v>
      </c>
    </row>
    <row r="697" spans="5:17" s="381" customFormat="1" ht="14.1" customHeight="1" x14ac:dyDescent="0.2">
      <c r="E697" s="365" t="s">
        <v>3226</v>
      </c>
      <c r="F697" s="378" t="s">
        <v>2072</v>
      </c>
      <c r="G697" s="423" t="s">
        <v>453</v>
      </c>
      <c r="H697" s="424" t="s">
        <v>1395</v>
      </c>
      <c r="I697" s="424" t="s">
        <v>915</v>
      </c>
      <c r="J697" s="426" t="s">
        <v>2312</v>
      </c>
      <c r="K697" s="424" t="s">
        <v>453</v>
      </c>
      <c r="L697" s="424" t="s">
        <v>866</v>
      </c>
      <c r="M697" s="424" t="s">
        <v>1016</v>
      </c>
      <c r="N697" s="423"/>
      <c r="O697" s="424" t="s">
        <v>1017</v>
      </c>
      <c r="P697" s="424" t="s">
        <v>453</v>
      </c>
      <c r="Q697" s="425">
        <v>1</v>
      </c>
    </row>
    <row r="698" spans="5:17" s="381" customFormat="1" ht="14.1" customHeight="1" x14ac:dyDescent="0.2">
      <c r="E698" s="365" t="s">
        <v>3227</v>
      </c>
      <c r="F698" s="378" t="s">
        <v>2420</v>
      </c>
      <c r="G698" s="423"/>
      <c r="H698" s="424" t="s">
        <v>3228</v>
      </c>
      <c r="I698" s="424" t="s">
        <v>915</v>
      </c>
      <c r="J698" s="424" t="s">
        <v>2416</v>
      </c>
      <c r="K698" s="424"/>
      <c r="L698" s="424" t="s">
        <v>865</v>
      </c>
      <c r="M698" s="424" t="s">
        <v>1016</v>
      </c>
      <c r="N698" s="423"/>
      <c r="O698" s="424" t="s">
        <v>1017</v>
      </c>
      <c r="P698" s="424" t="s">
        <v>453</v>
      </c>
      <c r="Q698" s="425">
        <v>1</v>
      </c>
    </row>
    <row r="699" spans="5:17" s="381" customFormat="1" ht="14.1" customHeight="1" x14ac:dyDescent="0.2">
      <c r="E699" s="365" t="s">
        <v>3229</v>
      </c>
      <c r="F699" s="378" t="s">
        <v>2421</v>
      </c>
      <c r="G699" s="423"/>
      <c r="H699" s="424" t="s">
        <v>3230</v>
      </c>
      <c r="I699" s="424" t="s">
        <v>915</v>
      </c>
      <c r="J699" s="424" t="s">
        <v>2417</v>
      </c>
      <c r="K699" s="424"/>
      <c r="L699" s="424" t="s">
        <v>865</v>
      </c>
      <c r="M699" s="424" t="s">
        <v>1016</v>
      </c>
      <c r="N699" s="423"/>
      <c r="O699" s="424" t="s">
        <v>1017</v>
      </c>
      <c r="P699" s="424" t="s">
        <v>453</v>
      </c>
      <c r="Q699" s="425">
        <v>1</v>
      </c>
    </row>
    <row r="700" spans="5:17" s="381" customFormat="1" ht="14.1" customHeight="1" x14ac:dyDescent="0.2">
      <c r="E700" s="365" t="s">
        <v>3231</v>
      </c>
      <c r="F700" s="378" t="s">
        <v>2422</v>
      </c>
      <c r="G700" s="423"/>
      <c r="H700" s="424" t="s">
        <v>3228</v>
      </c>
      <c r="I700" s="424" t="s">
        <v>915</v>
      </c>
      <c r="J700" s="424" t="s">
        <v>2416</v>
      </c>
      <c r="K700" s="424"/>
      <c r="L700" s="424" t="s">
        <v>866</v>
      </c>
      <c r="M700" s="424" t="s">
        <v>1016</v>
      </c>
      <c r="N700" s="423"/>
      <c r="O700" s="424" t="s">
        <v>1017</v>
      </c>
      <c r="P700" s="424" t="s">
        <v>453</v>
      </c>
      <c r="Q700" s="425">
        <v>1</v>
      </c>
    </row>
    <row r="701" spans="5:17" s="381" customFormat="1" ht="14.1" customHeight="1" x14ac:dyDescent="0.2">
      <c r="E701" s="365" t="s">
        <v>3232</v>
      </c>
      <c r="F701" s="380" t="s">
        <v>2423</v>
      </c>
      <c r="G701" s="423"/>
      <c r="H701" s="424" t="s">
        <v>3230</v>
      </c>
      <c r="I701" s="424" t="s">
        <v>915</v>
      </c>
      <c r="J701" s="424" t="s">
        <v>2417</v>
      </c>
      <c r="K701" s="424"/>
      <c r="L701" s="424" t="s">
        <v>866</v>
      </c>
      <c r="M701" s="424" t="s">
        <v>1016</v>
      </c>
      <c r="N701" s="423"/>
      <c r="O701" s="424" t="s">
        <v>1017</v>
      </c>
      <c r="P701" s="424" t="s">
        <v>453</v>
      </c>
      <c r="Q701" s="425">
        <v>1</v>
      </c>
    </row>
    <row r="702" spans="5:17" s="381" customFormat="1" ht="14.1" customHeight="1" x14ac:dyDescent="0.2">
      <c r="E702" s="365" t="s">
        <v>3233</v>
      </c>
      <c r="F702" s="378" t="s">
        <v>2424</v>
      </c>
      <c r="G702" s="423"/>
      <c r="H702" s="424" t="s">
        <v>3234</v>
      </c>
      <c r="I702" s="424" t="s">
        <v>915</v>
      </c>
      <c r="J702" s="424" t="s">
        <v>2418</v>
      </c>
      <c r="K702" s="424"/>
      <c r="L702" s="424" t="s">
        <v>865</v>
      </c>
      <c r="M702" s="424" t="s">
        <v>1016</v>
      </c>
      <c r="N702" s="423"/>
      <c r="O702" s="424" t="s">
        <v>1017</v>
      </c>
      <c r="P702" s="424" t="s">
        <v>453</v>
      </c>
      <c r="Q702" s="425">
        <v>1</v>
      </c>
    </row>
    <row r="703" spans="5:17" s="381" customFormat="1" ht="14.1" customHeight="1" x14ac:dyDescent="0.2">
      <c r="E703" s="365" t="s">
        <v>3235</v>
      </c>
      <c r="F703" s="378" t="s">
        <v>2425</v>
      </c>
      <c r="G703" s="423"/>
      <c r="H703" s="424" t="s">
        <v>3236</v>
      </c>
      <c r="I703" s="424" t="s">
        <v>915</v>
      </c>
      <c r="J703" s="424" t="s">
        <v>2419</v>
      </c>
      <c r="K703" s="424"/>
      <c r="L703" s="424" t="s">
        <v>865</v>
      </c>
      <c r="M703" s="424" t="s">
        <v>1016</v>
      </c>
      <c r="N703" s="423"/>
      <c r="O703" s="424" t="s">
        <v>1017</v>
      </c>
      <c r="P703" s="424" t="s">
        <v>453</v>
      </c>
      <c r="Q703" s="425">
        <v>1</v>
      </c>
    </row>
    <row r="704" spans="5:17" s="381" customFormat="1" ht="14.1" customHeight="1" x14ac:dyDescent="0.2">
      <c r="E704" s="365" t="s">
        <v>3237</v>
      </c>
      <c r="F704" s="378" t="s">
        <v>2426</v>
      </c>
      <c r="G704" s="423"/>
      <c r="H704" s="424" t="s">
        <v>3234</v>
      </c>
      <c r="I704" s="424" t="s">
        <v>915</v>
      </c>
      <c r="J704" s="424" t="s">
        <v>2418</v>
      </c>
      <c r="K704" s="424"/>
      <c r="L704" s="424" t="s">
        <v>866</v>
      </c>
      <c r="M704" s="424" t="s">
        <v>1016</v>
      </c>
      <c r="N704" s="423"/>
      <c r="O704" s="424" t="s">
        <v>1017</v>
      </c>
      <c r="P704" s="424" t="s">
        <v>453</v>
      </c>
      <c r="Q704" s="425">
        <v>1</v>
      </c>
    </row>
    <row r="705" spans="5:17" s="381" customFormat="1" ht="14.1" customHeight="1" x14ac:dyDescent="0.2">
      <c r="E705" s="365" t="s">
        <v>3238</v>
      </c>
      <c r="F705" s="380" t="s">
        <v>2427</v>
      </c>
      <c r="G705" s="423"/>
      <c r="H705" s="424" t="s">
        <v>3236</v>
      </c>
      <c r="I705" s="424" t="s">
        <v>915</v>
      </c>
      <c r="J705" s="424" t="s">
        <v>2419</v>
      </c>
      <c r="K705" s="424"/>
      <c r="L705" s="424" t="s">
        <v>866</v>
      </c>
      <c r="M705" s="424" t="s">
        <v>1016</v>
      </c>
      <c r="N705" s="423"/>
      <c r="O705" s="424" t="s">
        <v>1017</v>
      </c>
      <c r="P705" s="424" t="s">
        <v>453</v>
      </c>
      <c r="Q705" s="425">
        <v>1</v>
      </c>
    </row>
    <row r="706" spans="5:17" s="381" customFormat="1" ht="14.1" customHeight="1" x14ac:dyDescent="0.2">
      <c r="E706" s="365" t="s">
        <v>3239</v>
      </c>
      <c r="F706" s="378" t="s">
        <v>2432</v>
      </c>
      <c r="G706" s="423"/>
      <c r="H706" s="424" t="s">
        <v>3240</v>
      </c>
      <c r="I706" s="424" t="s">
        <v>926</v>
      </c>
      <c r="J706" s="424" t="s">
        <v>2428</v>
      </c>
      <c r="K706" s="424"/>
      <c r="L706" s="424" t="s">
        <v>865</v>
      </c>
      <c r="M706" s="424" t="s">
        <v>1016</v>
      </c>
      <c r="N706" s="423"/>
      <c r="O706" s="424" t="s">
        <v>1017</v>
      </c>
      <c r="P706" s="424" t="s">
        <v>453</v>
      </c>
      <c r="Q706" s="425">
        <v>1</v>
      </c>
    </row>
    <row r="707" spans="5:17" s="381" customFormat="1" ht="14.1" customHeight="1" x14ac:dyDescent="0.2">
      <c r="E707" s="365" t="s">
        <v>3241</v>
      </c>
      <c r="F707" s="378" t="s">
        <v>2433</v>
      </c>
      <c r="G707" s="423"/>
      <c r="H707" s="424" t="s">
        <v>3242</v>
      </c>
      <c r="I707" s="424" t="s">
        <v>926</v>
      </c>
      <c r="J707" s="424" t="s">
        <v>2429</v>
      </c>
      <c r="K707" s="424"/>
      <c r="L707" s="424" t="s">
        <v>865</v>
      </c>
      <c r="M707" s="424" t="s">
        <v>1016</v>
      </c>
      <c r="N707" s="423"/>
      <c r="O707" s="424" t="s">
        <v>1017</v>
      </c>
      <c r="P707" s="424" t="s">
        <v>453</v>
      </c>
      <c r="Q707" s="425">
        <v>1</v>
      </c>
    </row>
    <row r="708" spans="5:17" s="381" customFormat="1" ht="14.1" customHeight="1" x14ac:dyDescent="0.2">
      <c r="E708" s="365" t="s">
        <v>3243</v>
      </c>
      <c r="F708" s="378" t="s">
        <v>2434</v>
      </c>
      <c r="G708" s="423"/>
      <c r="H708" s="424" t="s">
        <v>3240</v>
      </c>
      <c r="I708" s="424" t="s">
        <v>926</v>
      </c>
      <c r="J708" s="424" t="s">
        <v>2428</v>
      </c>
      <c r="K708" s="424"/>
      <c r="L708" s="424" t="s">
        <v>866</v>
      </c>
      <c r="M708" s="424" t="s">
        <v>1016</v>
      </c>
      <c r="N708" s="423"/>
      <c r="O708" s="424" t="s">
        <v>1017</v>
      </c>
      <c r="P708" s="424" t="s">
        <v>453</v>
      </c>
      <c r="Q708" s="425">
        <v>1</v>
      </c>
    </row>
    <row r="709" spans="5:17" s="381" customFormat="1" ht="14.1" customHeight="1" x14ac:dyDescent="0.2">
      <c r="E709" s="365" t="s">
        <v>3244</v>
      </c>
      <c r="F709" s="380" t="s">
        <v>2435</v>
      </c>
      <c r="G709" s="423"/>
      <c r="H709" s="424" t="s">
        <v>3242</v>
      </c>
      <c r="I709" s="424" t="s">
        <v>926</v>
      </c>
      <c r="J709" s="424" t="s">
        <v>2429</v>
      </c>
      <c r="K709" s="424"/>
      <c r="L709" s="424" t="s">
        <v>866</v>
      </c>
      <c r="M709" s="424" t="s">
        <v>1016</v>
      </c>
      <c r="N709" s="423"/>
      <c r="O709" s="424" t="s">
        <v>1017</v>
      </c>
      <c r="P709" s="424" t="s">
        <v>453</v>
      </c>
      <c r="Q709" s="425">
        <v>1</v>
      </c>
    </row>
    <row r="710" spans="5:17" s="381" customFormat="1" ht="14.1" customHeight="1" x14ac:dyDescent="0.2">
      <c r="E710" s="365" t="s">
        <v>3245</v>
      </c>
      <c r="F710" s="378" t="s">
        <v>2436</v>
      </c>
      <c r="G710" s="423"/>
      <c r="H710" s="424" t="s">
        <v>3246</v>
      </c>
      <c r="I710" s="424" t="s">
        <v>926</v>
      </c>
      <c r="J710" s="424" t="s">
        <v>2430</v>
      </c>
      <c r="K710" s="424"/>
      <c r="L710" s="424" t="s">
        <v>865</v>
      </c>
      <c r="M710" s="424" t="s">
        <v>1016</v>
      </c>
      <c r="N710" s="423"/>
      <c r="O710" s="424" t="s">
        <v>1017</v>
      </c>
      <c r="P710" s="424" t="s">
        <v>453</v>
      </c>
      <c r="Q710" s="425">
        <v>1</v>
      </c>
    </row>
    <row r="711" spans="5:17" s="381" customFormat="1" ht="14.1" customHeight="1" x14ac:dyDescent="0.2">
      <c r="E711" s="365" t="s">
        <v>3247</v>
      </c>
      <c r="F711" s="378" t="s">
        <v>2437</v>
      </c>
      <c r="G711" s="423"/>
      <c r="H711" s="424" t="s">
        <v>3248</v>
      </c>
      <c r="I711" s="424" t="s">
        <v>926</v>
      </c>
      <c r="J711" s="424" t="s">
        <v>2431</v>
      </c>
      <c r="K711" s="424"/>
      <c r="L711" s="424" t="s">
        <v>865</v>
      </c>
      <c r="M711" s="424" t="s">
        <v>1016</v>
      </c>
      <c r="N711" s="423"/>
      <c r="O711" s="424" t="s">
        <v>1017</v>
      </c>
      <c r="P711" s="424" t="s">
        <v>453</v>
      </c>
      <c r="Q711" s="425">
        <v>1</v>
      </c>
    </row>
    <row r="712" spans="5:17" s="381" customFormat="1" ht="14.1" customHeight="1" x14ac:dyDescent="0.2">
      <c r="E712" s="365" t="s">
        <v>3249</v>
      </c>
      <c r="F712" s="378" t="s">
        <v>2438</v>
      </c>
      <c r="G712" s="423"/>
      <c r="H712" s="424" t="s">
        <v>3246</v>
      </c>
      <c r="I712" s="424" t="s">
        <v>926</v>
      </c>
      <c r="J712" s="424" t="s">
        <v>2430</v>
      </c>
      <c r="K712" s="424"/>
      <c r="L712" s="424" t="s">
        <v>866</v>
      </c>
      <c r="M712" s="424" t="s">
        <v>1016</v>
      </c>
      <c r="N712" s="423"/>
      <c r="O712" s="424" t="s">
        <v>1017</v>
      </c>
      <c r="P712" s="424" t="s">
        <v>453</v>
      </c>
      <c r="Q712" s="425">
        <v>1</v>
      </c>
    </row>
    <row r="713" spans="5:17" s="381" customFormat="1" ht="14.1" customHeight="1" x14ac:dyDescent="0.2">
      <c r="E713" s="365" t="s">
        <v>3250</v>
      </c>
      <c r="F713" s="380" t="s">
        <v>2439</v>
      </c>
      <c r="G713" s="423"/>
      <c r="H713" s="424" t="s">
        <v>3248</v>
      </c>
      <c r="I713" s="424" t="s">
        <v>926</v>
      </c>
      <c r="J713" s="424" t="s">
        <v>2431</v>
      </c>
      <c r="K713" s="424"/>
      <c r="L713" s="424" t="s">
        <v>866</v>
      </c>
      <c r="M713" s="424" t="s">
        <v>1016</v>
      </c>
      <c r="N713" s="423"/>
      <c r="O713" s="424" t="s">
        <v>1017</v>
      </c>
      <c r="P713" s="424" t="s">
        <v>453</v>
      </c>
      <c r="Q713" s="425">
        <v>1</v>
      </c>
    </row>
    <row r="714" spans="5:17" s="381" customFormat="1" ht="14.1" customHeight="1" x14ac:dyDescent="0.2">
      <c r="E714" s="365" t="s">
        <v>3251</v>
      </c>
      <c r="F714" s="378" t="s">
        <v>3252</v>
      </c>
      <c r="G714" s="423"/>
      <c r="H714" s="424" t="s">
        <v>3253</v>
      </c>
      <c r="I714" s="424" t="s">
        <v>929</v>
      </c>
      <c r="J714" s="424" t="s">
        <v>3254</v>
      </c>
      <c r="K714" s="424"/>
      <c r="L714" s="424" t="s">
        <v>865</v>
      </c>
      <c r="M714" s="424" t="s">
        <v>1016</v>
      </c>
      <c r="N714" s="423"/>
      <c r="O714" s="424" t="s">
        <v>1017</v>
      </c>
      <c r="P714" s="424"/>
      <c r="Q714" s="425"/>
    </row>
    <row r="715" spans="5:17" s="381" customFormat="1" ht="14.1" customHeight="1" x14ac:dyDescent="0.2">
      <c r="E715" s="365" t="s">
        <v>3255</v>
      </c>
      <c r="F715" s="378" t="s">
        <v>3256</v>
      </c>
      <c r="G715" s="423"/>
      <c r="H715" s="424" t="s">
        <v>3257</v>
      </c>
      <c r="I715" s="424" t="s">
        <v>929</v>
      </c>
      <c r="J715" s="424" t="s">
        <v>3258</v>
      </c>
      <c r="K715" s="424"/>
      <c r="L715" s="424" t="s">
        <v>865</v>
      </c>
      <c r="M715" s="424" t="s">
        <v>1016</v>
      </c>
      <c r="N715" s="423"/>
      <c r="O715" s="424" t="s">
        <v>1017</v>
      </c>
      <c r="P715" s="424"/>
      <c r="Q715" s="425"/>
    </row>
    <row r="716" spans="5:17" s="381" customFormat="1" ht="14.1" customHeight="1" x14ac:dyDescent="0.2">
      <c r="E716" s="365" t="s">
        <v>3259</v>
      </c>
      <c r="F716" s="378" t="s">
        <v>3260</v>
      </c>
      <c r="G716" s="423"/>
      <c r="H716" s="424" t="s">
        <v>3253</v>
      </c>
      <c r="I716" s="424" t="s">
        <v>929</v>
      </c>
      <c r="J716" s="424" t="s">
        <v>3254</v>
      </c>
      <c r="K716" s="424"/>
      <c r="L716" s="424" t="s">
        <v>866</v>
      </c>
      <c r="M716" s="424" t="s">
        <v>1016</v>
      </c>
      <c r="N716" s="423"/>
      <c r="O716" s="424" t="s">
        <v>1017</v>
      </c>
      <c r="P716" s="424"/>
      <c r="Q716" s="425"/>
    </row>
    <row r="717" spans="5:17" s="381" customFormat="1" ht="14.1" customHeight="1" x14ac:dyDescent="0.2">
      <c r="E717" s="365" t="s">
        <v>3261</v>
      </c>
      <c r="F717" s="380" t="s">
        <v>3262</v>
      </c>
      <c r="G717" s="423"/>
      <c r="H717" s="424" t="s">
        <v>3257</v>
      </c>
      <c r="I717" s="424" t="s">
        <v>929</v>
      </c>
      <c r="J717" s="424" t="s">
        <v>3258</v>
      </c>
      <c r="K717" s="424"/>
      <c r="L717" s="424" t="s">
        <v>866</v>
      </c>
      <c r="M717" s="424" t="s">
        <v>1016</v>
      </c>
      <c r="N717" s="423"/>
      <c r="O717" s="424" t="s">
        <v>1017</v>
      </c>
      <c r="P717" s="424"/>
      <c r="Q717" s="425"/>
    </row>
    <row r="718" spans="5:17" s="381" customFormat="1" ht="14.1" customHeight="1" x14ac:dyDescent="0.2">
      <c r="E718" s="365" t="s">
        <v>3263</v>
      </c>
      <c r="F718" s="378" t="s">
        <v>2444</v>
      </c>
      <c r="G718" s="423"/>
      <c r="H718" s="424" t="s">
        <v>3253</v>
      </c>
      <c r="I718" s="424" t="s">
        <v>929</v>
      </c>
      <c r="J718" s="424" t="s">
        <v>2440</v>
      </c>
      <c r="K718" s="424"/>
      <c r="L718" s="424" t="s">
        <v>865</v>
      </c>
      <c r="M718" s="424" t="s">
        <v>1016</v>
      </c>
      <c r="N718" s="423"/>
      <c r="O718" s="424" t="s">
        <v>1017</v>
      </c>
      <c r="P718" s="424" t="s">
        <v>453</v>
      </c>
      <c r="Q718" s="425">
        <v>1</v>
      </c>
    </row>
    <row r="719" spans="5:17" s="381" customFormat="1" ht="14.1" customHeight="1" x14ac:dyDescent="0.2">
      <c r="E719" s="365" t="s">
        <v>3264</v>
      </c>
      <c r="F719" s="378" t="s">
        <v>2445</v>
      </c>
      <c r="G719" s="423"/>
      <c r="H719" s="424" t="s">
        <v>3257</v>
      </c>
      <c r="I719" s="424" t="s">
        <v>929</v>
      </c>
      <c r="J719" s="424" t="s">
        <v>2441</v>
      </c>
      <c r="K719" s="424"/>
      <c r="L719" s="424" t="s">
        <v>865</v>
      </c>
      <c r="M719" s="424" t="s">
        <v>1016</v>
      </c>
      <c r="N719" s="423"/>
      <c r="O719" s="424" t="s">
        <v>1017</v>
      </c>
      <c r="P719" s="424" t="s">
        <v>453</v>
      </c>
      <c r="Q719" s="425">
        <v>1</v>
      </c>
    </row>
    <row r="720" spans="5:17" s="381" customFormat="1" ht="14.1" customHeight="1" x14ac:dyDescent="0.2">
      <c r="E720" s="365" t="s">
        <v>3265</v>
      </c>
      <c r="F720" s="378" t="s">
        <v>2446</v>
      </c>
      <c r="G720" s="423"/>
      <c r="H720" s="424" t="s">
        <v>3253</v>
      </c>
      <c r="I720" s="424" t="s">
        <v>929</v>
      </c>
      <c r="J720" s="424" t="s">
        <v>2440</v>
      </c>
      <c r="K720" s="424"/>
      <c r="L720" s="424" t="s">
        <v>866</v>
      </c>
      <c r="M720" s="424" t="s">
        <v>1016</v>
      </c>
      <c r="N720" s="423"/>
      <c r="O720" s="424" t="s">
        <v>1017</v>
      </c>
      <c r="P720" s="424" t="s">
        <v>453</v>
      </c>
      <c r="Q720" s="425">
        <v>1</v>
      </c>
    </row>
    <row r="721" spans="5:17" s="381" customFormat="1" ht="14.1" customHeight="1" x14ac:dyDescent="0.2">
      <c r="E721" s="365" t="s">
        <v>3266</v>
      </c>
      <c r="F721" s="380" t="s">
        <v>2447</v>
      </c>
      <c r="G721" s="423"/>
      <c r="H721" s="424" t="s">
        <v>3257</v>
      </c>
      <c r="I721" s="424" t="s">
        <v>929</v>
      </c>
      <c r="J721" s="424" t="s">
        <v>2441</v>
      </c>
      <c r="K721" s="424"/>
      <c r="L721" s="424" t="s">
        <v>866</v>
      </c>
      <c r="M721" s="424" t="s">
        <v>1016</v>
      </c>
      <c r="N721" s="423"/>
      <c r="O721" s="424" t="s">
        <v>1017</v>
      </c>
      <c r="P721" s="424" t="s">
        <v>453</v>
      </c>
      <c r="Q721" s="425">
        <v>1</v>
      </c>
    </row>
    <row r="722" spans="5:17" s="381" customFormat="1" ht="14.1" customHeight="1" x14ac:dyDescent="0.2">
      <c r="E722" s="365" t="s">
        <v>3267</v>
      </c>
      <c r="F722" s="378" t="s">
        <v>2448</v>
      </c>
      <c r="G722" s="423"/>
      <c r="H722" s="424" t="s">
        <v>3268</v>
      </c>
      <c r="I722" s="424" t="s">
        <v>929</v>
      </c>
      <c r="J722" s="424" t="s">
        <v>2442</v>
      </c>
      <c r="K722" s="424"/>
      <c r="L722" s="424" t="s">
        <v>865</v>
      </c>
      <c r="M722" s="424" t="s">
        <v>1016</v>
      </c>
      <c r="N722" s="423"/>
      <c r="O722" s="424" t="s">
        <v>1017</v>
      </c>
      <c r="P722" s="424" t="s">
        <v>453</v>
      </c>
      <c r="Q722" s="425">
        <v>1</v>
      </c>
    </row>
    <row r="723" spans="5:17" s="381" customFormat="1" ht="14.1" customHeight="1" x14ac:dyDescent="0.2">
      <c r="E723" s="365" t="s">
        <v>3269</v>
      </c>
      <c r="F723" s="378" t="s">
        <v>2449</v>
      </c>
      <c r="G723" s="423"/>
      <c r="H723" s="424" t="s">
        <v>3270</v>
      </c>
      <c r="I723" s="424" t="s">
        <v>929</v>
      </c>
      <c r="J723" s="424" t="s">
        <v>2443</v>
      </c>
      <c r="K723" s="424"/>
      <c r="L723" s="424" t="s">
        <v>865</v>
      </c>
      <c r="M723" s="424" t="s">
        <v>1016</v>
      </c>
      <c r="N723" s="423"/>
      <c r="O723" s="424" t="s">
        <v>1017</v>
      </c>
      <c r="P723" s="424" t="s">
        <v>453</v>
      </c>
      <c r="Q723" s="425">
        <v>1</v>
      </c>
    </row>
    <row r="724" spans="5:17" s="381" customFormat="1" ht="14.1" customHeight="1" x14ac:dyDescent="0.2">
      <c r="E724" s="365" t="s">
        <v>3271</v>
      </c>
      <c r="F724" s="378" t="s">
        <v>2450</v>
      </c>
      <c r="G724" s="423"/>
      <c r="H724" s="424" t="s">
        <v>3268</v>
      </c>
      <c r="I724" s="424" t="s">
        <v>929</v>
      </c>
      <c r="J724" s="424" t="s">
        <v>2442</v>
      </c>
      <c r="K724" s="424"/>
      <c r="L724" s="424" t="s">
        <v>866</v>
      </c>
      <c r="M724" s="424" t="s">
        <v>1016</v>
      </c>
      <c r="N724" s="423"/>
      <c r="O724" s="424" t="s">
        <v>1017</v>
      </c>
      <c r="P724" s="424" t="s">
        <v>453</v>
      </c>
      <c r="Q724" s="425">
        <v>1</v>
      </c>
    </row>
    <row r="725" spans="5:17" s="381" customFormat="1" ht="14.1" customHeight="1" x14ac:dyDescent="0.2">
      <c r="E725" s="365" t="s">
        <v>3272</v>
      </c>
      <c r="F725" s="380" t="s">
        <v>2451</v>
      </c>
      <c r="G725" s="423"/>
      <c r="H725" s="424" t="s">
        <v>3270</v>
      </c>
      <c r="I725" s="424" t="s">
        <v>929</v>
      </c>
      <c r="J725" s="424" t="s">
        <v>2443</v>
      </c>
      <c r="K725" s="424"/>
      <c r="L725" s="424" t="s">
        <v>866</v>
      </c>
      <c r="M725" s="424" t="s">
        <v>1016</v>
      </c>
      <c r="N725" s="423"/>
      <c r="O725" s="424" t="s">
        <v>1017</v>
      </c>
      <c r="P725" s="424" t="s">
        <v>453</v>
      </c>
      <c r="Q725" s="425">
        <v>1</v>
      </c>
    </row>
    <row r="726" spans="5:17" s="381" customFormat="1" ht="14.1" customHeight="1" x14ac:dyDescent="0.2">
      <c r="E726" s="365" t="s">
        <v>3273</v>
      </c>
      <c r="F726" s="378" t="s">
        <v>2459</v>
      </c>
      <c r="G726" s="423"/>
      <c r="H726" s="424" t="s">
        <v>3274</v>
      </c>
      <c r="I726" s="424" t="s">
        <v>936</v>
      </c>
      <c r="J726" s="424" t="s">
        <v>2452</v>
      </c>
      <c r="K726" s="424"/>
      <c r="L726" s="424" t="s">
        <v>865</v>
      </c>
      <c r="M726" s="424" t="s">
        <v>1016</v>
      </c>
      <c r="N726" s="423"/>
      <c r="O726" s="424" t="s">
        <v>1017</v>
      </c>
      <c r="P726" s="424" t="s">
        <v>453</v>
      </c>
      <c r="Q726" s="425">
        <v>1</v>
      </c>
    </row>
    <row r="727" spans="5:17" s="381" customFormat="1" ht="14.1" customHeight="1" x14ac:dyDescent="0.2">
      <c r="E727" s="365" t="s">
        <v>3275</v>
      </c>
      <c r="F727" s="378" t="s">
        <v>2456</v>
      </c>
      <c r="G727" s="423"/>
      <c r="H727" s="424" t="s">
        <v>3276</v>
      </c>
      <c r="I727" s="424" t="s">
        <v>936</v>
      </c>
      <c r="J727" s="424" t="s">
        <v>2453</v>
      </c>
      <c r="K727" s="424"/>
      <c r="L727" s="424" t="s">
        <v>865</v>
      </c>
      <c r="M727" s="424" t="s">
        <v>1016</v>
      </c>
      <c r="N727" s="423"/>
      <c r="O727" s="424" t="s">
        <v>1017</v>
      </c>
      <c r="P727" s="424" t="s">
        <v>453</v>
      </c>
      <c r="Q727" s="425">
        <v>1</v>
      </c>
    </row>
    <row r="728" spans="5:17" s="381" customFormat="1" ht="14.1" customHeight="1" x14ac:dyDescent="0.2">
      <c r="E728" s="365" t="s">
        <v>3277</v>
      </c>
      <c r="F728" s="378" t="s">
        <v>2457</v>
      </c>
      <c r="G728" s="423"/>
      <c r="H728" s="424" t="s">
        <v>3274</v>
      </c>
      <c r="I728" s="424" t="s">
        <v>936</v>
      </c>
      <c r="J728" s="424" t="s">
        <v>2452</v>
      </c>
      <c r="K728" s="424"/>
      <c r="L728" s="424" t="s">
        <v>866</v>
      </c>
      <c r="M728" s="424" t="s">
        <v>1016</v>
      </c>
      <c r="N728" s="423"/>
      <c r="O728" s="424" t="s">
        <v>1017</v>
      </c>
      <c r="P728" s="424" t="s">
        <v>453</v>
      </c>
      <c r="Q728" s="425">
        <v>1</v>
      </c>
    </row>
    <row r="729" spans="5:17" s="381" customFormat="1" ht="14.1" customHeight="1" x14ac:dyDescent="0.2">
      <c r="E729" s="365" t="s">
        <v>3278</v>
      </c>
      <c r="F729" s="380" t="s">
        <v>2458</v>
      </c>
      <c r="G729" s="423"/>
      <c r="H729" s="424" t="s">
        <v>3276</v>
      </c>
      <c r="I729" s="424" t="s">
        <v>936</v>
      </c>
      <c r="J729" s="424" t="s">
        <v>2453</v>
      </c>
      <c r="K729" s="424"/>
      <c r="L729" s="424" t="s">
        <v>866</v>
      </c>
      <c r="M729" s="424" t="s">
        <v>1016</v>
      </c>
      <c r="N729" s="423"/>
      <c r="O729" s="424" t="s">
        <v>1017</v>
      </c>
      <c r="P729" s="424" t="s">
        <v>453</v>
      </c>
      <c r="Q729" s="425">
        <v>1</v>
      </c>
    </row>
    <row r="730" spans="5:17" s="381" customFormat="1" ht="14.1" customHeight="1" x14ac:dyDescent="0.2">
      <c r="E730" s="365" t="s">
        <v>3279</v>
      </c>
      <c r="F730" s="378" t="s">
        <v>2460</v>
      </c>
      <c r="G730" s="423"/>
      <c r="H730" s="424" t="s">
        <v>3280</v>
      </c>
      <c r="I730" s="424" t="s">
        <v>936</v>
      </c>
      <c r="J730" s="424" t="s">
        <v>2454</v>
      </c>
      <c r="K730" s="424"/>
      <c r="L730" s="424" t="s">
        <v>865</v>
      </c>
      <c r="M730" s="424" t="s">
        <v>1016</v>
      </c>
      <c r="N730" s="423"/>
      <c r="O730" s="424" t="s">
        <v>1017</v>
      </c>
      <c r="P730" s="424" t="s">
        <v>453</v>
      </c>
      <c r="Q730" s="425">
        <v>1</v>
      </c>
    </row>
    <row r="731" spans="5:17" s="381" customFormat="1" ht="14.1" customHeight="1" x14ac:dyDescent="0.2">
      <c r="E731" s="365" t="s">
        <v>3281</v>
      </c>
      <c r="F731" s="378" t="s">
        <v>2461</v>
      </c>
      <c r="G731" s="423"/>
      <c r="H731" s="424" t="s">
        <v>3282</v>
      </c>
      <c r="I731" s="424" t="s">
        <v>936</v>
      </c>
      <c r="J731" s="424" t="s">
        <v>2455</v>
      </c>
      <c r="K731" s="424"/>
      <c r="L731" s="424" t="s">
        <v>865</v>
      </c>
      <c r="M731" s="424" t="s">
        <v>1016</v>
      </c>
      <c r="N731" s="423"/>
      <c r="O731" s="424" t="s">
        <v>1017</v>
      </c>
      <c r="P731" s="424" t="s">
        <v>453</v>
      </c>
      <c r="Q731" s="425">
        <v>1</v>
      </c>
    </row>
    <row r="732" spans="5:17" s="381" customFormat="1" ht="14.1" customHeight="1" x14ac:dyDescent="0.2">
      <c r="E732" s="365" t="s">
        <v>3283</v>
      </c>
      <c r="F732" s="378" t="s">
        <v>2462</v>
      </c>
      <c r="G732" s="423"/>
      <c r="H732" s="424" t="s">
        <v>3280</v>
      </c>
      <c r="I732" s="424" t="s">
        <v>936</v>
      </c>
      <c r="J732" s="424" t="s">
        <v>2454</v>
      </c>
      <c r="K732" s="424"/>
      <c r="L732" s="424" t="s">
        <v>866</v>
      </c>
      <c r="M732" s="424" t="s">
        <v>1016</v>
      </c>
      <c r="N732" s="423"/>
      <c r="O732" s="424" t="s">
        <v>1017</v>
      </c>
      <c r="P732" s="424" t="s">
        <v>453</v>
      </c>
      <c r="Q732" s="425">
        <v>1</v>
      </c>
    </row>
    <row r="733" spans="5:17" s="381" customFormat="1" ht="14.1" customHeight="1" x14ac:dyDescent="0.2">
      <c r="E733" s="365" t="s">
        <v>3284</v>
      </c>
      <c r="F733" s="380" t="s">
        <v>2463</v>
      </c>
      <c r="G733" s="423"/>
      <c r="H733" s="424" t="s">
        <v>3282</v>
      </c>
      <c r="I733" s="424" t="s">
        <v>936</v>
      </c>
      <c r="J733" s="424" t="s">
        <v>2455</v>
      </c>
      <c r="K733" s="424"/>
      <c r="L733" s="424" t="s">
        <v>866</v>
      </c>
      <c r="M733" s="424" t="s">
        <v>1016</v>
      </c>
      <c r="N733" s="423"/>
      <c r="O733" s="424" t="s">
        <v>1017</v>
      </c>
      <c r="P733" s="424" t="s">
        <v>453</v>
      </c>
      <c r="Q733" s="425">
        <v>1</v>
      </c>
    </row>
    <row r="734" spans="5:17" s="381" customFormat="1" ht="14.1" customHeight="1" x14ac:dyDescent="0.2">
      <c r="E734" s="365" t="s">
        <v>1564</v>
      </c>
      <c r="F734" s="378" t="s">
        <v>2073</v>
      </c>
      <c r="G734" s="423" t="s">
        <v>453</v>
      </c>
      <c r="H734" s="424" t="s">
        <v>1407</v>
      </c>
      <c r="I734" s="424" t="s">
        <v>945</v>
      </c>
      <c r="J734" s="424" t="s">
        <v>1403</v>
      </c>
      <c r="K734" s="424" t="s">
        <v>453</v>
      </c>
      <c r="L734" s="424" t="s">
        <v>865</v>
      </c>
      <c r="M734" s="424" t="s">
        <v>1016</v>
      </c>
      <c r="N734" s="423"/>
      <c r="O734" s="424" t="s">
        <v>1017</v>
      </c>
      <c r="P734" s="424" t="s">
        <v>453</v>
      </c>
      <c r="Q734" s="425">
        <v>1</v>
      </c>
    </row>
    <row r="735" spans="5:17" s="381" customFormat="1" ht="14.1" customHeight="1" x14ac:dyDescent="0.2">
      <c r="E735" s="365" t="s">
        <v>1562</v>
      </c>
      <c r="F735" s="378" t="s">
        <v>2074</v>
      </c>
      <c r="G735" s="423" t="s">
        <v>453</v>
      </c>
      <c r="H735" s="424" t="s">
        <v>1406</v>
      </c>
      <c r="I735" s="424" t="s">
        <v>945</v>
      </c>
      <c r="J735" s="424" t="s">
        <v>1401</v>
      </c>
      <c r="K735" s="424" t="s">
        <v>453</v>
      </c>
      <c r="L735" s="424" t="s">
        <v>865</v>
      </c>
      <c r="M735" s="424" t="s">
        <v>1016</v>
      </c>
      <c r="N735" s="423"/>
      <c r="O735" s="424" t="s">
        <v>1017</v>
      </c>
      <c r="P735" s="424" t="s">
        <v>453</v>
      </c>
      <c r="Q735" s="425">
        <v>1</v>
      </c>
    </row>
    <row r="736" spans="5:17" s="381" customFormat="1" ht="14.1" customHeight="1" x14ac:dyDescent="0.2">
      <c r="E736" s="365" t="s">
        <v>3285</v>
      </c>
      <c r="F736" s="378" t="s">
        <v>2075</v>
      </c>
      <c r="G736" s="423" t="s">
        <v>453</v>
      </c>
      <c r="H736" s="424" t="s">
        <v>1407</v>
      </c>
      <c r="I736" s="424" t="s">
        <v>945</v>
      </c>
      <c r="J736" s="424" t="s">
        <v>1403</v>
      </c>
      <c r="K736" s="424" t="s">
        <v>453</v>
      </c>
      <c r="L736" s="424" t="s">
        <v>866</v>
      </c>
      <c r="M736" s="424" t="s">
        <v>1016</v>
      </c>
      <c r="N736" s="423"/>
      <c r="O736" s="424" t="s">
        <v>1017</v>
      </c>
      <c r="P736" s="424" t="s">
        <v>453</v>
      </c>
      <c r="Q736" s="425">
        <v>1</v>
      </c>
    </row>
    <row r="737" spans="5:17" s="381" customFormat="1" ht="14.1" customHeight="1" x14ac:dyDescent="0.2">
      <c r="E737" s="365" t="s">
        <v>3286</v>
      </c>
      <c r="F737" s="378" t="s">
        <v>2076</v>
      </c>
      <c r="G737" s="423" t="s">
        <v>453</v>
      </c>
      <c r="H737" s="424" t="s">
        <v>1406</v>
      </c>
      <c r="I737" s="424" t="s">
        <v>945</v>
      </c>
      <c r="J737" s="424" t="s">
        <v>1401</v>
      </c>
      <c r="K737" s="424" t="s">
        <v>453</v>
      </c>
      <c r="L737" s="424" t="s">
        <v>866</v>
      </c>
      <c r="M737" s="424" t="s">
        <v>1016</v>
      </c>
      <c r="N737" s="423"/>
      <c r="O737" s="424" t="s">
        <v>1017</v>
      </c>
      <c r="P737" s="424" t="s">
        <v>453</v>
      </c>
      <c r="Q737" s="425">
        <v>1</v>
      </c>
    </row>
    <row r="738" spans="5:17" s="381" customFormat="1" ht="14.1" customHeight="1" x14ac:dyDescent="0.2">
      <c r="E738" s="365" t="s">
        <v>3287</v>
      </c>
      <c r="F738" s="378" t="s">
        <v>2475</v>
      </c>
      <c r="G738" s="423"/>
      <c r="H738" s="424" t="s">
        <v>3288</v>
      </c>
      <c r="I738" s="424" t="s">
        <v>945</v>
      </c>
      <c r="J738" s="424" t="s">
        <v>2464</v>
      </c>
      <c r="K738" s="424"/>
      <c r="L738" s="424" t="s">
        <v>865</v>
      </c>
      <c r="M738" s="424" t="s">
        <v>1016</v>
      </c>
      <c r="N738" s="423"/>
      <c r="O738" s="424" t="s">
        <v>1017</v>
      </c>
      <c r="P738" s="424" t="s">
        <v>453</v>
      </c>
      <c r="Q738" s="425">
        <v>1</v>
      </c>
    </row>
    <row r="739" spans="5:17" s="381" customFormat="1" ht="14.1" customHeight="1" x14ac:dyDescent="0.2">
      <c r="E739" s="365" t="s">
        <v>3289</v>
      </c>
      <c r="F739" s="378" t="s">
        <v>2468</v>
      </c>
      <c r="G739" s="423"/>
      <c r="H739" s="424" t="s">
        <v>3290</v>
      </c>
      <c r="I739" s="424" t="s">
        <v>945</v>
      </c>
      <c r="J739" s="424" t="s">
        <v>2465</v>
      </c>
      <c r="K739" s="424"/>
      <c r="L739" s="424" t="s">
        <v>865</v>
      </c>
      <c r="M739" s="424" t="s">
        <v>1016</v>
      </c>
      <c r="N739" s="423"/>
      <c r="O739" s="424" t="s">
        <v>1017</v>
      </c>
      <c r="P739" s="424" t="s">
        <v>453</v>
      </c>
      <c r="Q739" s="425">
        <v>1</v>
      </c>
    </row>
    <row r="740" spans="5:17" s="381" customFormat="1" ht="14.1" customHeight="1" x14ac:dyDescent="0.2">
      <c r="E740" s="365" t="s">
        <v>3291</v>
      </c>
      <c r="F740" s="378" t="s">
        <v>2469</v>
      </c>
      <c r="G740" s="423"/>
      <c r="H740" s="424" t="s">
        <v>3288</v>
      </c>
      <c r="I740" s="424" t="s">
        <v>945</v>
      </c>
      <c r="J740" s="424" t="s">
        <v>2464</v>
      </c>
      <c r="K740" s="424"/>
      <c r="L740" s="424" t="s">
        <v>866</v>
      </c>
      <c r="M740" s="424" t="s">
        <v>1016</v>
      </c>
      <c r="N740" s="423"/>
      <c r="O740" s="424" t="s">
        <v>1017</v>
      </c>
      <c r="P740" s="424" t="s">
        <v>453</v>
      </c>
      <c r="Q740" s="425">
        <v>1</v>
      </c>
    </row>
    <row r="741" spans="5:17" s="381" customFormat="1" ht="14.1" customHeight="1" x14ac:dyDescent="0.2">
      <c r="E741" s="365" t="s">
        <v>3292</v>
      </c>
      <c r="F741" s="380" t="s">
        <v>2470</v>
      </c>
      <c r="G741" s="423"/>
      <c r="H741" s="424" t="s">
        <v>3290</v>
      </c>
      <c r="I741" s="424" t="s">
        <v>945</v>
      </c>
      <c r="J741" s="424" t="s">
        <v>2465</v>
      </c>
      <c r="K741" s="424"/>
      <c r="L741" s="424" t="s">
        <v>866</v>
      </c>
      <c r="M741" s="424" t="s">
        <v>1016</v>
      </c>
      <c r="N741" s="423"/>
      <c r="O741" s="424" t="s">
        <v>1017</v>
      </c>
      <c r="P741" s="424" t="s">
        <v>453</v>
      </c>
      <c r="Q741" s="425">
        <v>1</v>
      </c>
    </row>
    <row r="742" spans="5:17" s="381" customFormat="1" ht="14.1" customHeight="1" x14ac:dyDescent="0.2">
      <c r="E742" s="365" t="s">
        <v>3293</v>
      </c>
      <c r="F742" s="378" t="s">
        <v>2471</v>
      </c>
      <c r="G742" s="423"/>
      <c r="H742" s="424" t="s">
        <v>3294</v>
      </c>
      <c r="I742" s="424" t="s">
        <v>945</v>
      </c>
      <c r="J742" s="424" t="s">
        <v>2466</v>
      </c>
      <c r="K742" s="424"/>
      <c r="L742" s="424" t="s">
        <v>865</v>
      </c>
      <c r="M742" s="424" t="s">
        <v>1016</v>
      </c>
      <c r="N742" s="423"/>
      <c r="O742" s="424" t="s">
        <v>1017</v>
      </c>
      <c r="P742" s="424" t="s">
        <v>453</v>
      </c>
      <c r="Q742" s="425">
        <v>1</v>
      </c>
    </row>
    <row r="743" spans="5:17" s="381" customFormat="1" ht="14.1" customHeight="1" x14ac:dyDescent="0.2">
      <c r="E743" s="365" t="s">
        <v>3295</v>
      </c>
      <c r="F743" s="378" t="s">
        <v>2472</v>
      </c>
      <c r="G743" s="423"/>
      <c r="H743" s="424" t="s">
        <v>3296</v>
      </c>
      <c r="I743" s="424" t="s">
        <v>945</v>
      </c>
      <c r="J743" s="424" t="s">
        <v>2467</v>
      </c>
      <c r="K743" s="424"/>
      <c r="L743" s="424" t="s">
        <v>865</v>
      </c>
      <c r="M743" s="424" t="s">
        <v>1016</v>
      </c>
      <c r="N743" s="423"/>
      <c r="O743" s="424" t="s">
        <v>1017</v>
      </c>
      <c r="P743" s="424" t="s">
        <v>453</v>
      </c>
      <c r="Q743" s="425">
        <v>1</v>
      </c>
    </row>
    <row r="744" spans="5:17" s="381" customFormat="1" ht="14.1" customHeight="1" x14ac:dyDescent="0.2">
      <c r="E744" s="365" t="s">
        <v>3297</v>
      </c>
      <c r="F744" s="378" t="s">
        <v>2473</v>
      </c>
      <c r="G744" s="423"/>
      <c r="H744" s="424" t="s">
        <v>3294</v>
      </c>
      <c r="I744" s="424" t="s">
        <v>945</v>
      </c>
      <c r="J744" s="424" t="s">
        <v>2466</v>
      </c>
      <c r="K744" s="424"/>
      <c r="L744" s="424" t="s">
        <v>866</v>
      </c>
      <c r="M744" s="424" t="s">
        <v>1016</v>
      </c>
      <c r="N744" s="423"/>
      <c r="O744" s="424" t="s">
        <v>1017</v>
      </c>
      <c r="P744" s="424" t="s">
        <v>453</v>
      </c>
      <c r="Q744" s="425">
        <v>1</v>
      </c>
    </row>
    <row r="745" spans="5:17" s="381" customFormat="1" ht="14.1" customHeight="1" x14ac:dyDescent="0.2">
      <c r="E745" s="365" t="s">
        <v>3298</v>
      </c>
      <c r="F745" s="380" t="s">
        <v>2474</v>
      </c>
      <c r="G745" s="423"/>
      <c r="H745" s="424" t="s">
        <v>3296</v>
      </c>
      <c r="I745" s="424" t="s">
        <v>945</v>
      </c>
      <c r="J745" s="424" t="s">
        <v>2467</v>
      </c>
      <c r="K745" s="424"/>
      <c r="L745" s="424" t="s">
        <v>866</v>
      </c>
      <c r="M745" s="424" t="s">
        <v>1016</v>
      </c>
      <c r="N745" s="423"/>
      <c r="O745" s="424" t="s">
        <v>1017</v>
      </c>
      <c r="P745" s="424" t="s">
        <v>453</v>
      </c>
      <c r="Q745" s="425">
        <v>1</v>
      </c>
    </row>
    <row r="746" spans="5:17" s="381" customFormat="1" ht="14.1" customHeight="1" x14ac:dyDescent="0.2">
      <c r="E746" s="365" t="s">
        <v>1565</v>
      </c>
      <c r="F746" s="378" t="s">
        <v>2077</v>
      </c>
      <c r="G746" s="423" t="s">
        <v>453</v>
      </c>
      <c r="H746" s="424" t="s">
        <v>1408</v>
      </c>
      <c r="I746" s="424" t="s">
        <v>945</v>
      </c>
      <c r="J746" s="424" t="s">
        <v>1404</v>
      </c>
      <c r="K746" s="424" t="s">
        <v>453</v>
      </c>
      <c r="L746" s="424" t="s">
        <v>865</v>
      </c>
      <c r="M746" s="424" t="s">
        <v>1016</v>
      </c>
      <c r="N746" s="423"/>
      <c r="O746" s="424" t="s">
        <v>1017</v>
      </c>
      <c r="P746" s="424" t="s">
        <v>453</v>
      </c>
      <c r="Q746" s="425">
        <v>1</v>
      </c>
    </row>
    <row r="747" spans="5:17" s="381" customFormat="1" ht="14.1" customHeight="1" x14ac:dyDescent="0.2">
      <c r="E747" s="365" t="s">
        <v>1563</v>
      </c>
      <c r="F747" s="378" t="s">
        <v>2078</v>
      </c>
      <c r="G747" s="423" t="s">
        <v>453</v>
      </c>
      <c r="H747" s="424" t="s">
        <v>1405</v>
      </c>
      <c r="I747" s="424" t="s">
        <v>945</v>
      </c>
      <c r="J747" s="424" t="s">
        <v>1402</v>
      </c>
      <c r="K747" s="424" t="s">
        <v>453</v>
      </c>
      <c r="L747" s="424" t="s">
        <v>865</v>
      </c>
      <c r="M747" s="424" t="s">
        <v>1016</v>
      </c>
      <c r="N747" s="423"/>
      <c r="O747" s="424" t="s">
        <v>1017</v>
      </c>
      <c r="P747" s="424" t="s">
        <v>453</v>
      </c>
      <c r="Q747" s="425">
        <v>1</v>
      </c>
    </row>
    <row r="748" spans="5:17" s="381" customFormat="1" ht="14.1" customHeight="1" x14ac:dyDescent="0.2">
      <c r="E748" s="365" t="s">
        <v>3299</v>
      </c>
      <c r="F748" s="378" t="s">
        <v>2079</v>
      </c>
      <c r="G748" s="423" t="s">
        <v>453</v>
      </c>
      <c r="H748" s="424" t="s">
        <v>1408</v>
      </c>
      <c r="I748" s="424" t="s">
        <v>945</v>
      </c>
      <c r="J748" s="424" t="s">
        <v>1404</v>
      </c>
      <c r="K748" s="424" t="s">
        <v>453</v>
      </c>
      <c r="L748" s="424" t="s">
        <v>866</v>
      </c>
      <c r="M748" s="424" t="s">
        <v>1016</v>
      </c>
      <c r="N748" s="423"/>
      <c r="O748" s="424" t="s">
        <v>1017</v>
      </c>
      <c r="P748" s="424" t="s">
        <v>453</v>
      </c>
      <c r="Q748" s="425">
        <v>1</v>
      </c>
    </row>
    <row r="749" spans="5:17" s="381" customFormat="1" ht="14.1" customHeight="1" x14ac:dyDescent="0.2">
      <c r="E749" s="365" t="s">
        <v>3300</v>
      </c>
      <c r="F749" s="378" t="s">
        <v>2080</v>
      </c>
      <c r="G749" s="423" t="s">
        <v>453</v>
      </c>
      <c r="H749" s="424" t="s">
        <v>1405</v>
      </c>
      <c r="I749" s="424" t="s">
        <v>945</v>
      </c>
      <c r="J749" s="424" t="s">
        <v>1402</v>
      </c>
      <c r="K749" s="424" t="s">
        <v>453</v>
      </c>
      <c r="L749" s="424" t="s">
        <v>866</v>
      </c>
      <c r="M749" s="424" t="s">
        <v>1016</v>
      </c>
      <c r="N749" s="423"/>
      <c r="O749" s="424" t="s">
        <v>1017</v>
      </c>
      <c r="P749" s="424" t="s">
        <v>453</v>
      </c>
      <c r="Q749" s="425">
        <v>1</v>
      </c>
    </row>
    <row r="750" spans="5:17" s="381" customFormat="1" ht="14.1" customHeight="1" x14ac:dyDescent="0.2">
      <c r="E750" s="365" t="s">
        <v>3301</v>
      </c>
      <c r="F750" s="378" t="s">
        <v>2480</v>
      </c>
      <c r="G750" s="423"/>
      <c r="H750" s="424" t="s">
        <v>3288</v>
      </c>
      <c r="I750" s="424" t="s">
        <v>945</v>
      </c>
      <c r="J750" s="424" t="s">
        <v>2476</v>
      </c>
      <c r="K750" s="424"/>
      <c r="L750" s="424" t="s">
        <v>865</v>
      </c>
      <c r="M750" s="424" t="s">
        <v>1016</v>
      </c>
      <c r="N750" s="423"/>
      <c r="O750" s="424" t="s">
        <v>1017</v>
      </c>
      <c r="P750" s="424" t="s">
        <v>453</v>
      </c>
      <c r="Q750" s="425">
        <v>1</v>
      </c>
    </row>
    <row r="751" spans="5:17" s="381" customFormat="1" ht="14.1" customHeight="1" x14ac:dyDescent="0.2">
      <c r="E751" s="365" t="s">
        <v>3302</v>
      </c>
      <c r="F751" s="378" t="s">
        <v>2481</v>
      </c>
      <c r="G751" s="423"/>
      <c r="H751" s="424" t="s">
        <v>3290</v>
      </c>
      <c r="I751" s="424" t="s">
        <v>945</v>
      </c>
      <c r="J751" s="424" t="s">
        <v>2477</v>
      </c>
      <c r="K751" s="424"/>
      <c r="L751" s="424" t="s">
        <v>865</v>
      </c>
      <c r="M751" s="424" t="s">
        <v>1016</v>
      </c>
      <c r="N751" s="423"/>
      <c r="O751" s="424" t="s">
        <v>1017</v>
      </c>
      <c r="P751" s="424" t="s">
        <v>453</v>
      </c>
      <c r="Q751" s="425">
        <v>1</v>
      </c>
    </row>
    <row r="752" spans="5:17" s="381" customFormat="1" ht="14.1" customHeight="1" x14ac:dyDescent="0.2">
      <c r="E752" s="365" t="s">
        <v>3303</v>
      </c>
      <c r="F752" s="378" t="s">
        <v>2482</v>
      </c>
      <c r="G752" s="423"/>
      <c r="H752" s="424" t="s">
        <v>3288</v>
      </c>
      <c r="I752" s="424" t="s">
        <v>945</v>
      </c>
      <c r="J752" s="424" t="s">
        <v>2476</v>
      </c>
      <c r="K752" s="424"/>
      <c r="L752" s="424" t="s">
        <v>866</v>
      </c>
      <c r="M752" s="424" t="s">
        <v>1016</v>
      </c>
      <c r="N752" s="423"/>
      <c r="O752" s="424" t="s">
        <v>1017</v>
      </c>
      <c r="P752" s="424" t="s">
        <v>453</v>
      </c>
      <c r="Q752" s="425">
        <v>1</v>
      </c>
    </row>
    <row r="753" spans="5:17" s="381" customFormat="1" ht="14.1" customHeight="1" x14ac:dyDescent="0.2">
      <c r="E753" s="365" t="s">
        <v>3304</v>
      </c>
      <c r="F753" s="380" t="s">
        <v>2483</v>
      </c>
      <c r="G753" s="423"/>
      <c r="H753" s="424" t="s">
        <v>3290</v>
      </c>
      <c r="I753" s="424" t="s">
        <v>945</v>
      </c>
      <c r="J753" s="424" t="s">
        <v>2477</v>
      </c>
      <c r="K753" s="424"/>
      <c r="L753" s="424" t="s">
        <v>866</v>
      </c>
      <c r="M753" s="424" t="s">
        <v>1016</v>
      </c>
      <c r="N753" s="423"/>
      <c r="O753" s="424" t="s">
        <v>1017</v>
      </c>
      <c r="P753" s="424" t="s">
        <v>453</v>
      </c>
      <c r="Q753" s="425">
        <v>1</v>
      </c>
    </row>
    <row r="754" spans="5:17" s="381" customFormat="1" ht="14.1" customHeight="1" x14ac:dyDescent="0.2">
      <c r="E754" s="365" t="s">
        <v>3305</v>
      </c>
      <c r="F754" s="378" t="s">
        <v>2484</v>
      </c>
      <c r="G754" s="423"/>
      <c r="H754" s="424" t="s">
        <v>3294</v>
      </c>
      <c r="I754" s="424" t="s">
        <v>945</v>
      </c>
      <c r="J754" s="424" t="s">
        <v>2478</v>
      </c>
      <c r="K754" s="424"/>
      <c r="L754" s="424" t="s">
        <v>865</v>
      </c>
      <c r="M754" s="424" t="s">
        <v>1016</v>
      </c>
      <c r="N754" s="423"/>
      <c r="O754" s="424" t="s">
        <v>1017</v>
      </c>
      <c r="P754" s="424" t="s">
        <v>453</v>
      </c>
      <c r="Q754" s="425">
        <v>1</v>
      </c>
    </row>
    <row r="755" spans="5:17" s="381" customFormat="1" ht="14.1" customHeight="1" x14ac:dyDescent="0.2">
      <c r="E755" s="365" t="s">
        <v>3306</v>
      </c>
      <c r="F755" s="378" t="s">
        <v>2485</v>
      </c>
      <c r="G755" s="423"/>
      <c r="H755" s="424" t="s">
        <v>3296</v>
      </c>
      <c r="I755" s="424" t="s">
        <v>945</v>
      </c>
      <c r="J755" s="424" t="s">
        <v>2479</v>
      </c>
      <c r="K755" s="424"/>
      <c r="L755" s="424" t="s">
        <v>865</v>
      </c>
      <c r="M755" s="424" t="s">
        <v>1016</v>
      </c>
      <c r="N755" s="423"/>
      <c r="O755" s="424" t="s">
        <v>1017</v>
      </c>
      <c r="P755" s="424" t="s">
        <v>453</v>
      </c>
      <c r="Q755" s="425">
        <v>1</v>
      </c>
    </row>
    <row r="756" spans="5:17" s="381" customFormat="1" ht="14.1" customHeight="1" x14ac:dyDescent="0.2">
      <c r="E756" s="365" t="s">
        <v>3307</v>
      </c>
      <c r="F756" s="378" t="s">
        <v>2486</v>
      </c>
      <c r="G756" s="423"/>
      <c r="H756" s="424" t="s">
        <v>3294</v>
      </c>
      <c r="I756" s="424" t="s">
        <v>945</v>
      </c>
      <c r="J756" s="424" t="s">
        <v>2478</v>
      </c>
      <c r="K756" s="424"/>
      <c r="L756" s="424" t="s">
        <v>866</v>
      </c>
      <c r="M756" s="424" t="s">
        <v>1016</v>
      </c>
      <c r="N756" s="423"/>
      <c r="O756" s="424" t="s">
        <v>1017</v>
      </c>
      <c r="P756" s="424" t="s">
        <v>453</v>
      </c>
      <c r="Q756" s="425">
        <v>1</v>
      </c>
    </row>
    <row r="757" spans="5:17" s="381" customFormat="1" ht="14.1" customHeight="1" x14ac:dyDescent="0.2">
      <c r="E757" s="365" t="s">
        <v>3308</v>
      </c>
      <c r="F757" s="380" t="s">
        <v>2487</v>
      </c>
      <c r="G757" s="423"/>
      <c r="H757" s="424" t="s">
        <v>3296</v>
      </c>
      <c r="I757" s="424" t="s">
        <v>945</v>
      </c>
      <c r="J757" s="424" t="s">
        <v>2479</v>
      </c>
      <c r="K757" s="424"/>
      <c r="L757" s="424" t="s">
        <v>866</v>
      </c>
      <c r="M757" s="424" t="s">
        <v>1016</v>
      </c>
      <c r="N757" s="423"/>
      <c r="O757" s="424" t="s">
        <v>1017</v>
      </c>
      <c r="P757" s="424" t="s">
        <v>453</v>
      </c>
      <c r="Q757" s="425">
        <v>1</v>
      </c>
    </row>
    <row r="758" spans="5:17" s="381" customFormat="1" ht="14.1" customHeight="1" x14ac:dyDescent="0.2">
      <c r="E758" s="365" t="s">
        <v>3309</v>
      </c>
      <c r="F758" s="378" t="s">
        <v>2492</v>
      </c>
      <c r="G758" s="423"/>
      <c r="H758" s="424" t="s">
        <v>3288</v>
      </c>
      <c r="I758" s="424" t="s">
        <v>945</v>
      </c>
      <c r="J758" s="424" t="s">
        <v>2488</v>
      </c>
      <c r="K758" s="424"/>
      <c r="L758" s="424" t="s">
        <v>865</v>
      </c>
      <c r="M758" s="424" t="s">
        <v>1016</v>
      </c>
      <c r="N758" s="423"/>
      <c r="O758" s="424" t="s">
        <v>1017</v>
      </c>
      <c r="P758" s="424" t="s">
        <v>453</v>
      </c>
      <c r="Q758" s="425">
        <v>1</v>
      </c>
    </row>
    <row r="759" spans="5:17" s="381" customFormat="1" ht="14.1" customHeight="1" x14ac:dyDescent="0.2">
      <c r="E759" s="365" t="s">
        <v>3310</v>
      </c>
      <c r="F759" s="378" t="s">
        <v>2493</v>
      </c>
      <c r="G759" s="423"/>
      <c r="H759" s="424" t="s">
        <v>3290</v>
      </c>
      <c r="I759" s="424" t="s">
        <v>945</v>
      </c>
      <c r="J759" s="424" t="s">
        <v>2489</v>
      </c>
      <c r="K759" s="424"/>
      <c r="L759" s="424" t="s">
        <v>865</v>
      </c>
      <c r="M759" s="424" t="s">
        <v>1016</v>
      </c>
      <c r="N759" s="423"/>
      <c r="O759" s="424" t="s">
        <v>1017</v>
      </c>
      <c r="P759" s="424" t="s">
        <v>453</v>
      </c>
      <c r="Q759" s="425">
        <v>1</v>
      </c>
    </row>
    <row r="760" spans="5:17" s="381" customFormat="1" ht="14.1" customHeight="1" x14ac:dyDescent="0.2">
      <c r="E760" s="365" t="s">
        <v>3311</v>
      </c>
      <c r="F760" s="378" t="s">
        <v>2494</v>
      </c>
      <c r="G760" s="423"/>
      <c r="H760" s="424" t="s">
        <v>3288</v>
      </c>
      <c r="I760" s="424" t="s">
        <v>945</v>
      </c>
      <c r="J760" s="424" t="s">
        <v>2488</v>
      </c>
      <c r="K760" s="424"/>
      <c r="L760" s="424" t="s">
        <v>866</v>
      </c>
      <c r="M760" s="424" t="s">
        <v>1016</v>
      </c>
      <c r="N760" s="423"/>
      <c r="O760" s="424" t="s">
        <v>1017</v>
      </c>
      <c r="P760" s="424" t="s">
        <v>453</v>
      </c>
      <c r="Q760" s="425">
        <v>1</v>
      </c>
    </row>
    <row r="761" spans="5:17" s="381" customFormat="1" ht="14.1" customHeight="1" x14ac:dyDescent="0.2">
      <c r="E761" s="365" t="s">
        <v>3312</v>
      </c>
      <c r="F761" s="380" t="s">
        <v>2495</v>
      </c>
      <c r="G761" s="423"/>
      <c r="H761" s="424" t="s">
        <v>3290</v>
      </c>
      <c r="I761" s="424" t="s">
        <v>945</v>
      </c>
      <c r="J761" s="424" t="s">
        <v>2489</v>
      </c>
      <c r="K761" s="424"/>
      <c r="L761" s="424" t="s">
        <v>866</v>
      </c>
      <c r="M761" s="424" t="s">
        <v>1016</v>
      </c>
      <c r="N761" s="423"/>
      <c r="O761" s="424" t="s">
        <v>1017</v>
      </c>
      <c r="P761" s="424" t="s">
        <v>453</v>
      </c>
      <c r="Q761" s="425">
        <v>1</v>
      </c>
    </row>
    <row r="762" spans="5:17" s="381" customFormat="1" ht="14.1" customHeight="1" x14ac:dyDescent="0.2">
      <c r="E762" s="365" t="s">
        <v>3313</v>
      </c>
      <c r="F762" s="378" t="s">
        <v>2496</v>
      </c>
      <c r="G762" s="423"/>
      <c r="H762" s="424" t="s">
        <v>3294</v>
      </c>
      <c r="I762" s="424" t="s">
        <v>945</v>
      </c>
      <c r="J762" s="424" t="s">
        <v>2490</v>
      </c>
      <c r="K762" s="424"/>
      <c r="L762" s="424" t="s">
        <v>865</v>
      </c>
      <c r="M762" s="424" t="s">
        <v>1016</v>
      </c>
      <c r="N762" s="423"/>
      <c r="O762" s="424" t="s">
        <v>1017</v>
      </c>
      <c r="P762" s="424" t="s">
        <v>453</v>
      </c>
      <c r="Q762" s="425">
        <v>1</v>
      </c>
    </row>
    <row r="763" spans="5:17" s="381" customFormat="1" ht="14.1" customHeight="1" x14ac:dyDescent="0.2">
      <c r="E763" s="365" t="s">
        <v>3314</v>
      </c>
      <c r="F763" s="378" t="s">
        <v>2497</v>
      </c>
      <c r="G763" s="423"/>
      <c r="H763" s="424" t="s">
        <v>3296</v>
      </c>
      <c r="I763" s="424" t="s">
        <v>945</v>
      </c>
      <c r="J763" s="424" t="s">
        <v>2491</v>
      </c>
      <c r="K763" s="424"/>
      <c r="L763" s="424" t="s">
        <v>865</v>
      </c>
      <c r="M763" s="424" t="s">
        <v>1016</v>
      </c>
      <c r="N763" s="423"/>
      <c r="O763" s="424" t="s">
        <v>1017</v>
      </c>
      <c r="P763" s="424" t="s">
        <v>453</v>
      </c>
      <c r="Q763" s="425">
        <v>1</v>
      </c>
    </row>
    <row r="764" spans="5:17" s="381" customFormat="1" ht="14.1" customHeight="1" x14ac:dyDescent="0.2">
      <c r="E764" s="365" t="s">
        <v>3315</v>
      </c>
      <c r="F764" s="378" t="s">
        <v>2498</v>
      </c>
      <c r="G764" s="423"/>
      <c r="H764" s="424" t="s">
        <v>3294</v>
      </c>
      <c r="I764" s="424" t="s">
        <v>945</v>
      </c>
      <c r="J764" s="424" t="s">
        <v>2490</v>
      </c>
      <c r="K764" s="424"/>
      <c r="L764" s="424" t="s">
        <v>866</v>
      </c>
      <c r="M764" s="424" t="s">
        <v>1016</v>
      </c>
      <c r="N764" s="423"/>
      <c r="O764" s="424" t="s">
        <v>1017</v>
      </c>
      <c r="P764" s="424" t="s">
        <v>453</v>
      </c>
      <c r="Q764" s="425">
        <v>1</v>
      </c>
    </row>
    <row r="765" spans="5:17" s="381" customFormat="1" ht="14.1" customHeight="1" x14ac:dyDescent="0.2">
      <c r="E765" s="365" t="s">
        <v>3316</v>
      </c>
      <c r="F765" s="380" t="s">
        <v>2499</v>
      </c>
      <c r="G765" s="423"/>
      <c r="H765" s="424" t="s">
        <v>3296</v>
      </c>
      <c r="I765" s="424" t="s">
        <v>945</v>
      </c>
      <c r="J765" s="424" t="s">
        <v>2491</v>
      </c>
      <c r="K765" s="424"/>
      <c r="L765" s="424" t="s">
        <v>866</v>
      </c>
      <c r="M765" s="424" t="s">
        <v>1016</v>
      </c>
      <c r="N765" s="423"/>
      <c r="O765" s="424" t="s">
        <v>1017</v>
      </c>
      <c r="P765" s="424" t="s">
        <v>453</v>
      </c>
      <c r="Q765" s="425">
        <v>1</v>
      </c>
    </row>
    <row r="766" spans="5:17" s="381" customFormat="1" ht="14.1" customHeight="1" x14ac:dyDescent="0.2">
      <c r="E766" s="365" t="s">
        <v>3317</v>
      </c>
      <c r="F766" s="378" t="s">
        <v>2508</v>
      </c>
      <c r="G766" s="423"/>
      <c r="H766" s="424" t="s">
        <v>3318</v>
      </c>
      <c r="I766" s="424" t="s">
        <v>950</v>
      </c>
      <c r="J766" s="424" t="s">
        <v>2500</v>
      </c>
      <c r="K766" s="424"/>
      <c r="L766" s="424" t="s">
        <v>865</v>
      </c>
      <c r="M766" s="424" t="s">
        <v>1016</v>
      </c>
      <c r="N766" s="423"/>
      <c r="O766" s="424" t="s">
        <v>1017</v>
      </c>
      <c r="P766" s="424" t="s">
        <v>453</v>
      </c>
      <c r="Q766" s="425">
        <v>1</v>
      </c>
    </row>
    <row r="767" spans="5:17" s="381" customFormat="1" ht="14.1" customHeight="1" x14ac:dyDescent="0.2">
      <c r="E767" s="365" t="s">
        <v>3319</v>
      </c>
      <c r="F767" s="378" t="s">
        <v>2509</v>
      </c>
      <c r="G767" s="423"/>
      <c r="H767" s="424" t="s">
        <v>3320</v>
      </c>
      <c r="I767" s="424" t="s">
        <v>950</v>
      </c>
      <c r="J767" s="424" t="s">
        <v>2501</v>
      </c>
      <c r="K767" s="424"/>
      <c r="L767" s="424" t="s">
        <v>865</v>
      </c>
      <c r="M767" s="424" t="s">
        <v>1016</v>
      </c>
      <c r="N767" s="423"/>
      <c r="O767" s="424" t="s">
        <v>1017</v>
      </c>
      <c r="P767" s="424" t="s">
        <v>453</v>
      </c>
      <c r="Q767" s="425">
        <v>1</v>
      </c>
    </row>
    <row r="768" spans="5:17" s="381" customFormat="1" ht="14.1" customHeight="1" x14ac:dyDescent="0.2">
      <c r="E768" s="365" t="s">
        <v>3321</v>
      </c>
      <c r="F768" s="378" t="s">
        <v>2510</v>
      </c>
      <c r="G768" s="423"/>
      <c r="H768" s="424" t="s">
        <v>3318</v>
      </c>
      <c r="I768" s="424" t="s">
        <v>950</v>
      </c>
      <c r="J768" s="424" t="s">
        <v>2500</v>
      </c>
      <c r="K768" s="424"/>
      <c r="L768" s="424" t="s">
        <v>866</v>
      </c>
      <c r="M768" s="424" t="s">
        <v>1016</v>
      </c>
      <c r="N768" s="423"/>
      <c r="O768" s="424" t="s">
        <v>1017</v>
      </c>
      <c r="P768" s="424" t="s">
        <v>453</v>
      </c>
      <c r="Q768" s="425">
        <v>1</v>
      </c>
    </row>
    <row r="769" spans="5:17" s="381" customFormat="1" ht="14.1" customHeight="1" x14ac:dyDescent="0.2">
      <c r="E769" s="365" t="s">
        <v>3322</v>
      </c>
      <c r="F769" s="380" t="s">
        <v>2511</v>
      </c>
      <c r="G769" s="423"/>
      <c r="H769" s="424" t="s">
        <v>3320</v>
      </c>
      <c r="I769" s="424" t="s">
        <v>950</v>
      </c>
      <c r="J769" s="424" t="s">
        <v>2501</v>
      </c>
      <c r="K769" s="424"/>
      <c r="L769" s="424" t="s">
        <v>866</v>
      </c>
      <c r="M769" s="424" t="s">
        <v>1016</v>
      </c>
      <c r="N769" s="423"/>
      <c r="O769" s="424" t="s">
        <v>1017</v>
      </c>
      <c r="P769" s="424" t="s">
        <v>453</v>
      </c>
      <c r="Q769" s="425">
        <v>1</v>
      </c>
    </row>
    <row r="770" spans="5:17" s="381" customFormat="1" ht="14.1" customHeight="1" x14ac:dyDescent="0.2">
      <c r="E770" s="365" t="s">
        <v>3323</v>
      </c>
      <c r="F770" s="378" t="s">
        <v>2512</v>
      </c>
      <c r="G770" s="423"/>
      <c r="H770" s="424" t="s">
        <v>3324</v>
      </c>
      <c r="I770" s="424" t="s">
        <v>950</v>
      </c>
      <c r="J770" s="424" t="s">
        <v>2502</v>
      </c>
      <c r="K770" s="424"/>
      <c r="L770" s="424" t="s">
        <v>865</v>
      </c>
      <c r="M770" s="424" t="s">
        <v>1016</v>
      </c>
      <c r="N770" s="423"/>
      <c r="O770" s="424" t="s">
        <v>1017</v>
      </c>
      <c r="P770" s="424" t="s">
        <v>453</v>
      </c>
      <c r="Q770" s="425">
        <v>1</v>
      </c>
    </row>
    <row r="771" spans="5:17" s="381" customFormat="1" ht="14.1" customHeight="1" x14ac:dyDescent="0.2">
      <c r="E771" s="365" t="s">
        <v>3325</v>
      </c>
      <c r="F771" s="378" t="s">
        <v>2513</v>
      </c>
      <c r="G771" s="423"/>
      <c r="H771" s="424" t="s">
        <v>3326</v>
      </c>
      <c r="I771" s="424" t="s">
        <v>950</v>
      </c>
      <c r="J771" s="424" t="s">
        <v>2503</v>
      </c>
      <c r="K771" s="424"/>
      <c r="L771" s="424" t="s">
        <v>865</v>
      </c>
      <c r="M771" s="424" t="s">
        <v>1016</v>
      </c>
      <c r="N771" s="423"/>
      <c r="O771" s="424" t="s">
        <v>1017</v>
      </c>
      <c r="P771" s="424" t="s">
        <v>453</v>
      </c>
      <c r="Q771" s="425">
        <v>1</v>
      </c>
    </row>
    <row r="772" spans="5:17" s="381" customFormat="1" ht="14.1" customHeight="1" x14ac:dyDescent="0.2">
      <c r="E772" s="365" t="s">
        <v>3327</v>
      </c>
      <c r="F772" s="378" t="s">
        <v>2514</v>
      </c>
      <c r="G772" s="423"/>
      <c r="H772" s="424" t="s">
        <v>3324</v>
      </c>
      <c r="I772" s="424" t="s">
        <v>950</v>
      </c>
      <c r="J772" s="424" t="s">
        <v>2502</v>
      </c>
      <c r="K772" s="424"/>
      <c r="L772" s="424" t="s">
        <v>866</v>
      </c>
      <c r="M772" s="424" t="s">
        <v>1016</v>
      </c>
      <c r="N772" s="423"/>
      <c r="O772" s="424" t="s">
        <v>1017</v>
      </c>
      <c r="P772" s="424" t="s">
        <v>453</v>
      </c>
      <c r="Q772" s="425">
        <v>1</v>
      </c>
    </row>
    <row r="773" spans="5:17" s="381" customFormat="1" ht="14.1" customHeight="1" x14ac:dyDescent="0.2">
      <c r="E773" s="365" t="s">
        <v>3328</v>
      </c>
      <c r="F773" s="380" t="s">
        <v>2515</v>
      </c>
      <c r="G773" s="423"/>
      <c r="H773" s="424" t="s">
        <v>3326</v>
      </c>
      <c r="I773" s="424" t="s">
        <v>950</v>
      </c>
      <c r="J773" s="424" t="s">
        <v>2503</v>
      </c>
      <c r="K773" s="424"/>
      <c r="L773" s="424" t="s">
        <v>866</v>
      </c>
      <c r="M773" s="424" t="s">
        <v>1016</v>
      </c>
      <c r="N773" s="423"/>
      <c r="O773" s="424" t="s">
        <v>1017</v>
      </c>
      <c r="P773" s="424" t="s">
        <v>453</v>
      </c>
      <c r="Q773" s="425">
        <v>1</v>
      </c>
    </row>
    <row r="774" spans="5:17" s="381" customFormat="1" ht="14.1" customHeight="1" x14ac:dyDescent="0.2">
      <c r="E774" s="365" t="s">
        <v>3329</v>
      </c>
      <c r="F774" s="378" t="s">
        <v>2516</v>
      </c>
      <c r="G774" s="423"/>
      <c r="H774" s="424" t="s">
        <v>3330</v>
      </c>
      <c r="I774" s="424" t="s">
        <v>953</v>
      </c>
      <c r="J774" s="424" t="s">
        <v>2504</v>
      </c>
      <c r="K774" s="424"/>
      <c r="L774" s="424" t="s">
        <v>865</v>
      </c>
      <c r="M774" s="424" t="s">
        <v>1016</v>
      </c>
      <c r="N774" s="423"/>
      <c r="O774" s="424" t="s">
        <v>1017</v>
      </c>
      <c r="P774" s="424" t="s">
        <v>453</v>
      </c>
      <c r="Q774" s="425">
        <v>1</v>
      </c>
    </row>
    <row r="775" spans="5:17" s="381" customFormat="1" ht="14.1" customHeight="1" x14ac:dyDescent="0.2">
      <c r="E775" s="365" t="s">
        <v>3331</v>
      </c>
      <c r="F775" s="378" t="s">
        <v>2517</v>
      </c>
      <c r="G775" s="423"/>
      <c r="H775" s="424" t="s">
        <v>3332</v>
      </c>
      <c r="I775" s="424" t="s">
        <v>953</v>
      </c>
      <c r="J775" s="424" t="s">
        <v>2505</v>
      </c>
      <c r="K775" s="424"/>
      <c r="L775" s="424" t="s">
        <v>865</v>
      </c>
      <c r="M775" s="424" t="s">
        <v>1016</v>
      </c>
      <c r="N775" s="423"/>
      <c r="O775" s="424" t="s">
        <v>1017</v>
      </c>
      <c r="P775" s="424" t="s">
        <v>453</v>
      </c>
      <c r="Q775" s="425">
        <v>1</v>
      </c>
    </row>
    <row r="776" spans="5:17" s="381" customFormat="1" ht="14.1" customHeight="1" x14ac:dyDescent="0.2">
      <c r="E776" s="365" t="s">
        <v>3333</v>
      </c>
      <c r="F776" s="378" t="s">
        <v>2518</v>
      </c>
      <c r="G776" s="423"/>
      <c r="H776" s="424" t="s">
        <v>3330</v>
      </c>
      <c r="I776" s="424" t="s">
        <v>953</v>
      </c>
      <c r="J776" s="424" t="s">
        <v>2504</v>
      </c>
      <c r="K776" s="424"/>
      <c r="L776" s="424" t="s">
        <v>866</v>
      </c>
      <c r="M776" s="424" t="s">
        <v>1016</v>
      </c>
      <c r="N776" s="423"/>
      <c r="O776" s="424" t="s">
        <v>1017</v>
      </c>
      <c r="P776" s="424" t="s">
        <v>453</v>
      </c>
      <c r="Q776" s="425">
        <v>1</v>
      </c>
    </row>
    <row r="777" spans="5:17" s="381" customFormat="1" ht="14.1" customHeight="1" x14ac:dyDescent="0.2">
      <c r="E777" s="365" t="s">
        <v>3334</v>
      </c>
      <c r="F777" s="380" t="s">
        <v>2519</v>
      </c>
      <c r="G777" s="423"/>
      <c r="H777" s="424" t="s">
        <v>3332</v>
      </c>
      <c r="I777" s="424" t="s">
        <v>953</v>
      </c>
      <c r="J777" s="424" t="s">
        <v>2505</v>
      </c>
      <c r="K777" s="424"/>
      <c r="L777" s="424" t="s">
        <v>866</v>
      </c>
      <c r="M777" s="424" t="s">
        <v>1016</v>
      </c>
      <c r="N777" s="423"/>
      <c r="O777" s="424" t="s">
        <v>1017</v>
      </c>
      <c r="P777" s="424" t="s">
        <v>453</v>
      </c>
      <c r="Q777" s="425">
        <v>1</v>
      </c>
    </row>
    <row r="778" spans="5:17" s="381" customFormat="1" ht="14.1" customHeight="1" x14ac:dyDescent="0.2">
      <c r="E778" s="365" t="s">
        <v>3335</v>
      </c>
      <c r="F778" s="378" t="s">
        <v>2520</v>
      </c>
      <c r="G778" s="423"/>
      <c r="H778" s="424" t="s">
        <v>3336</v>
      </c>
      <c r="I778" s="424" t="s">
        <v>953</v>
      </c>
      <c r="J778" s="424" t="s">
        <v>2506</v>
      </c>
      <c r="K778" s="424"/>
      <c r="L778" s="424" t="s">
        <v>865</v>
      </c>
      <c r="M778" s="424" t="s">
        <v>1016</v>
      </c>
      <c r="N778" s="423"/>
      <c r="O778" s="424" t="s">
        <v>1017</v>
      </c>
      <c r="P778" s="424" t="s">
        <v>453</v>
      </c>
      <c r="Q778" s="425">
        <v>1</v>
      </c>
    </row>
    <row r="779" spans="5:17" s="381" customFormat="1" ht="14.1" customHeight="1" x14ac:dyDescent="0.2">
      <c r="E779" s="365" t="s">
        <v>3337</v>
      </c>
      <c r="F779" s="378" t="s">
        <v>2521</v>
      </c>
      <c r="G779" s="423"/>
      <c r="H779" s="424" t="s">
        <v>3338</v>
      </c>
      <c r="I779" s="424" t="s">
        <v>953</v>
      </c>
      <c r="J779" s="424" t="s">
        <v>2507</v>
      </c>
      <c r="K779" s="424"/>
      <c r="L779" s="424" t="s">
        <v>865</v>
      </c>
      <c r="M779" s="424" t="s">
        <v>1016</v>
      </c>
      <c r="N779" s="423"/>
      <c r="O779" s="424" t="s">
        <v>1017</v>
      </c>
      <c r="P779" s="424" t="s">
        <v>453</v>
      </c>
      <c r="Q779" s="425">
        <v>1</v>
      </c>
    </row>
    <row r="780" spans="5:17" s="381" customFormat="1" ht="14.1" customHeight="1" x14ac:dyDescent="0.2">
      <c r="E780" s="365" t="s">
        <v>3339</v>
      </c>
      <c r="F780" s="378" t="s">
        <v>2522</v>
      </c>
      <c r="G780" s="423"/>
      <c r="H780" s="424" t="s">
        <v>3336</v>
      </c>
      <c r="I780" s="424" t="s">
        <v>953</v>
      </c>
      <c r="J780" s="424" t="s">
        <v>2506</v>
      </c>
      <c r="K780" s="424"/>
      <c r="L780" s="424" t="s">
        <v>866</v>
      </c>
      <c r="M780" s="424" t="s">
        <v>1016</v>
      </c>
      <c r="N780" s="423"/>
      <c r="O780" s="424" t="s">
        <v>1017</v>
      </c>
      <c r="P780" s="424" t="s">
        <v>453</v>
      </c>
      <c r="Q780" s="425">
        <v>1</v>
      </c>
    </row>
    <row r="781" spans="5:17" s="381" customFormat="1" ht="14.1" customHeight="1" x14ac:dyDescent="0.2">
      <c r="E781" s="365" t="s">
        <v>3340</v>
      </c>
      <c r="F781" s="380" t="s">
        <v>2523</v>
      </c>
      <c r="G781" s="423"/>
      <c r="H781" s="424" t="s">
        <v>3338</v>
      </c>
      <c r="I781" s="424" t="s">
        <v>953</v>
      </c>
      <c r="J781" s="424" t="s">
        <v>2507</v>
      </c>
      <c r="K781" s="424"/>
      <c r="L781" s="424" t="s">
        <v>866</v>
      </c>
      <c r="M781" s="424" t="s">
        <v>1016</v>
      </c>
      <c r="N781" s="423"/>
      <c r="O781" s="424" t="s">
        <v>1017</v>
      </c>
      <c r="P781" s="424" t="s">
        <v>453</v>
      </c>
      <c r="Q781" s="425">
        <v>1</v>
      </c>
    </row>
    <row r="782" spans="5:17" s="381" customFormat="1" ht="14.1" customHeight="1" x14ac:dyDescent="0.2">
      <c r="E782" s="365" t="s">
        <v>3684</v>
      </c>
      <c r="F782" s="380" t="s">
        <v>3685</v>
      </c>
      <c r="G782" s="423" t="s">
        <v>453</v>
      </c>
      <c r="H782" s="424"/>
      <c r="I782" s="424"/>
      <c r="J782" s="424"/>
      <c r="K782" s="424"/>
      <c r="L782" s="424"/>
      <c r="M782" s="424"/>
      <c r="N782" s="423"/>
      <c r="O782" s="424"/>
      <c r="P782" s="424"/>
      <c r="Q782" s="425"/>
    </row>
    <row r="783" spans="5:17" s="381" customFormat="1" ht="14.1" customHeight="1" x14ac:dyDescent="0.2">
      <c r="E783" s="365" t="s">
        <v>3686</v>
      </c>
      <c r="F783" s="380" t="s">
        <v>3687</v>
      </c>
      <c r="G783" s="423" t="s">
        <v>453</v>
      </c>
      <c r="H783" s="424"/>
      <c r="I783" s="424"/>
      <c r="J783" s="424"/>
      <c r="K783" s="424"/>
      <c r="L783" s="424"/>
      <c r="M783" s="424"/>
      <c r="N783" s="423"/>
      <c r="O783" s="424"/>
      <c r="P783" s="424"/>
      <c r="Q783" s="425"/>
    </row>
    <row r="784" spans="5:17" s="381" customFormat="1" ht="14.1" customHeight="1" x14ac:dyDescent="0.2">
      <c r="E784" s="365" t="s">
        <v>3688</v>
      </c>
      <c r="F784" s="380" t="s">
        <v>3689</v>
      </c>
      <c r="G784" s="423" t="s">
        <v>453</v>
      </c>
      <c r="H784" s="424"/>
      <c r="I784" s="424"/>
      <c r="J784" s="424"/>
      <c r="K784" s="424"/>
      <c r="L784" s="424"/>
      <c r="M784" s="424"/>
      <c r="N784" s="423"/>
      <c r="O784" s="424"/>
      <c r="P784" s="424"/>
      <c r="Q784" s="425"/>
    </row>
    <row r="785" spans="5:17" s="381" customFormat="1" ht="14.1" customHeight="1" x14ac:dyDescent="0.2">
      <c r="E785" s="365" t="s">
        <v>3690</v>
      </c>
      <c r="F785" s="380" t="s">
        <v>3691</v>
      </c>
      <c r="G785" s="423" t="s">
        <v>453</v>
      </c>
      <c r="H785" s="424"/>
      <c r="I785" s="424"/>
      <c r="J785" s="424"/>
      <c r="K785" s="424"/>
      <c r="L785" s="424"/>
      <c r="M785" s="424"/>
      <c r="N785" s="423"/>
      <c r="O785" s="424"/>
      <c r="P785" s="424"/>
      <c r="Q785" s="425"/>
    </row>
    <row r="786" spans="5:17" s="381" customFormat="1" ht="14.1" customHeight="1" x14ac:dyDescent="0.2">
      <c r="E786" s="365" t="s">
        <v>3692</v>
      </c>
      <c r="F786" s="380" t="s">
        <v>3693</v>
      </c>
      <c r="G786" s="423" t="s">
        <v>453</v>
      </c>
      <c r="H786" s="424"/>
      <c r="I786" s="424"/>
      <c r="J786" s="424"/>
      <c r="K786" s="424"/>
      <c r="L786" s="424"/>
      <c r="M786" s="424"/>
      <c r="N786" s="423"/>
      <c r="O786" s="424"/>
      <c r="P786" s="424"/>
      <c r="Q786" s="425"/>
    </row>
    <row r="787" spans="5:17" s="381" customFormat="1" ht="14.1" customHeight="1" x14ac:dyDescent="0.2">
      <c r="E787" s="365" t="s">
        <v>3694</v>
      </c>
      <c r="F787" s="380" t="s">
        <v>3695</v>
      </c>
      <c r="G787" s="423" t="s">
        <v>453</v>
      </c>
      <c r="H787" s="424"/>
      <c r="I787" s="424"/>
      <c r="J787" s="424"/>
      <c r="K787" s="424"/>
      <c r="L787" s="424"/>
      <c r="M787" s="424"/>
      <c r="N787" s="423"/>
      <c r="O787" s="424"/>
      <c r="P787" s="424"/>
      <c r="Q787" s="425"/>
    </row>
    <row r="788" spans="5:17" s="381" customFormat="1" ht="14.1" customHeight="1" x14ac:dyDescent="0.2">
      <c r="E788" s="365" t="s">
        <v>3696</v>
      </c>
      <c r="F788" s="380" t="s">
        <v>3697</v>
      </c>
      <c r="G788" s="423" t="s">
        <v>453</v>
      </c>
      <c r="H788" s="424"/>
      <c r="I788" s="424"/>
      <c r="J788" s="424"/>
      <c r="K788" s="424"/>
      <c r="L788" s="424"/>
      <c r="M788" s="424"/>
      <c r="N788" s="423"/>
      <c r="O788" s="424"/>
      <c r="P788" s="424"/>
      <c r="Q788" s="425"/>
    </row>
    <row r="789" spans="5:17" s="381" customFormat="1" ht="14.1" customHeight="1" x14ac:dyDescent="0.2">
      <c r="E789" s="365" t="s">
        <v>3698</v>
      </c>
      <c r="F789" s="380" t="s">
        <v>3699</v>
      </c>
      <c r="G789" s="423" t="s">
        <v>453</v>
      </c>
      <c r="H789" s="424"/>
      <c r="I789" s="424"/>
      <c r="J789" s="424"/>
      <c r="K789" s="424"/>
      <c r="L789" s="424"/>
      <c r="M789" s="424"/>
      <c r="N789" s="423"/>
      <c r="O789" s="424"/>
      <c r="P789" s="424"/>
      <c r="Q789" s="425"/>
    </row>
    <row r="790" spans="5:17" s="381" customFormat="1" ht="14.1" customHeight="1" x14ac:dyDescent="0.2">
      <c r="E790" s="365" t="s">
        <v>3700</v>
      </c>
      <c r="F790" s="380" t="s">
        <v>3701</v>
      </c>
      <c r="G790" s="423" t="s">
        <v>453</v>
      </c>
      <c r="H790" s="424"/>
      <c r="I790" s="424"/>
      <c r="J790" s="424"/>
      <c r="K790" s="424"/>
      <c r="L790" s="424"/>
      <c r="M790" s="424"/>
      <c r="N790" s="423"/>
      <c r="O790" s="424"/>
      <c r="P790" s="424"/>
      <c r="Q790" s="425"/>
    </row>
    <row r="791" spans="5:17" s="381" customFormat="1" ht="14.1" customHeight="1" x14ac:dyDescent="0.2">
      <c r="E791" s="365" t="s">
        <v>3702</v>
      </c>
      <c r="F791" s="380" t="s">
        <v>3703</v>
      </c>
      <c r="G791" s="423" t="s">
        <v>453</v>
      </c>
      <c r="H791" s="424"/>
      <c r="I791" s="424"/>
      <c r="J791" s="424"/>
      <c r="K791" s="424"/>
      <c r="L791" s="424"/>
      <c r="M791" s="424"/>
      <c r="N791" s="423"/>
      <c r="O791" s="424"/>
      <c r="P791" s="424"/>
      <c r="Q791" s="425"/>
    </row>
    <row r="792" spans="5:17" s="381" customFormat="1" ht="14.1" customHeight="1" x14ac:dyDescent="0.2">
      <c r="E792" s="365" t="s">
        <v>3704</v>
      </c>
      <c r="F792" s="380" t="s">
        <v>3705</v>
      </c>
      <c r="G792" s="423" t="s">
        <v>453</v>
      </c>
      <c r="H792" s="424"/>
      <c r="I792" s="424"/>
      <c r="J792" s="424"/>
      <c r="K792" s="424"/>
      <c r="L792" s="424"/>
      <c r="M792" s="424"/>
      <c r="N792" s="423"/>
      <c r="O792" s="424"/>
      <c r="P792" s="424"/>
      <c r="Q792" s="425"/>
    </row>
    <row r="793" spans="5:17" s="381" customFormat="1" ht="14.1" customHeight="1" x14ac:dyDescent="0.2">
      <c r="E793" s="365" t="s">
        <v>3706</v>
      </c>
      <c r="F793" s="380" t="s">
        <v>3707</v>
      </c>
      <c r="G793" s="423" t="s">
        <v>453</v>
      </c>
      <c r="H793" s="424"/>
      <c r="I793" s="424"/>
      <c r="J793" s="424"/>
      <c r="K793" s="424"/>
      <c r="L793" s="424"/>
      <c r="M793" s="424"/>
      <c r="N793" s="423"/>
      <c r="O793" s="424"/>
      <c r="P793" s="424"/>
      <c r="Q793" s="425"/>
    </row>
    <row r="794" spans="5:17" s="381" customFormat="1" ht="14.1" customHeight="1" x14ac:dyDescent="0.2">
      <c r="E794" s="365" t="s">
        <v>3708</v>
      </c>
      <c r="F794" s="380" t="s">
        <v>3709</v>
      </c>
      <c r="G794" s="423" t="s">
        <v>453</v>
      </c>
      <c r="H794" s="424"/>
      <c r="I794" s="424"/>
      <c r="J794" s="424"/>
      <c r="K794" s="424"/>
      <c r="L794" s="424"/>
      <c r="M794" s="424"/>
      <c r="N794" s="423"/>
      <c r="O794" s="424"/>
      <c r="P794" s="424"/>
      <c r="Q794" s="425"/>
    </row>
    <row r="795" spans="5:17" s="381" customFormat="1" ht="14.1" customHeight="1" x14ac:dyDescent="0.2">
      <c r="E795" s="365" t="s">
        <v>3710</v>
      </c>
      <c r="F795" s="380" t="s">
        <v>3711</v>
      </c>
      <c r="G795" s="423" t="s">
        <v>453</v>
      </c>
      <c r="H795" s="424"/>
      <c r="I795" s="424"/>
      <c r="J795" s="424"/>
      <c r="K795" s="424"/>
      <c r="L795" s="424"/>
      <c r="M795" s="424"/>
      <c r="N795" s="423"/>
      <c r="O795" s="424"/>
      <c r="P795" s="424"/>
      <c r="Q795" s="425"/>
    </row>
    <row r="796" spans="5:17" s="381" customFormat="1" ht="14.1" customHeight="1" x14ac:dyDescent="0.2">
      <c r="E796" s="365" t="s">
        <v>3712</v>
      </c>
      <c r="F796" s="380" t="s">
        <v>3713</v>
      </c>
      <c r="G796" s="423" t="s">
        <v>453</v>
      </c>
      <c r="H796" s="424"/>
      <c r="I796" s="424"/>
      <c r="J796" s="424"/>
      <c r="K796" s="424"/>
      <c r="L796" s="424"/>
      <c r="M796" s="424"/>
      <c r="N796" s="423"/>
      <c r="O796" s="424"/>
      <c r="P796" s="424"/>
      <c r="Q796" s="425"/>
    </row>
    <row r="797" spans="5:17" s="381" customFormat="1" ht="14.1" customHeight="1" x14ac:dyDescent="0.2">
      <c r="E797" s="365" t="s">
        <v>3714</v>
      </c>
      <c r="F797" s="380" t="s">
        <v>3715</v>
      </c>
      <c r="G797" s="423" t="s">
        <v>453</v>
      </c>
      <c r="H797" s="424"/>
      <c r="I797" s="424"/>
      <c r="J797" s="424"/>
      <c r="K797" s="424"/>
      <c r="L797" s="424"/>
      <c r="M797" s="424"/>
      <c r="N797" s="423"/>
      <c r="O797" s="424"/>
      <c r="P797" s="424"/>
      <c r="Q797" s="425"/>
    </row>
    <row r="798" spans="5:17" s="381" customFormat="1" ht="14.1" customHeight="1" x14ac:dyDescent="0.2">
      <c r="E798" s="365" t="s">
        <v>3716</v>
      </c>
      <c r="F798" s="380" t="s">
        <v>3717</v>
      </c>
      <c r="G798" s="423" t="s">
        <v>453</v>
      </c>
      <c r="H798" s="424"/>
      <c r="I798" s="424"/>
      <c r="J798" s="424"/>
      <c r="K798" s="424"/>
      <c r="L798" s="424"/>
      <c r="M798" s="424"/>
      <c r="N798" s="423"/>
      <c r="O798" s="424"/>
      <c r="P798" s="424"/>
      <c r="Q798" s="425"/>
    </row>
    <row r="799" spans="5:17" s="381" customFormat="1" ht="14.1" customHeight="1" x14ac:dyDescent="0.2">
      <c r="E799" s="365" t="s">
        <v>3718</v>
      </c>
      <c r="F799" s="380" t="s">
        <v>3719</v>
      </c>
      <c r="G799" s="423" t="s">
        <v>453</v>
      </c>
      <c r="H799" s="424"/>
      <c r="I799" s="424"/>
      <c r="J799" s="424"/>
      <c r="K799" s="424"/>
      <c r="L799" s="424"/>
      <c r="M799" s="424"/>
      <c r="N799" s="423"/>
      <c r="O799" s="424"/>
      <c r="P799" s="424"/>
      <c r="Q799" s="425"/>
    </row>
    <row r="800" spans="5:17" s="381" customFormat="1" ht="14.1" customHeight="1" x14ac:dyDescent="0.2">
      <c r="E800" s="365" t="s">
        <v>3720</v>
      </c>
      <c r="F800" s="380" t="s">
        <v>3721</v>
      </c>
      <c r="G800" s="423" t="s">
        <v>453</v>
      </c>
      <c r="H800" s="424"/>
      <c r="I800" s="424"/>
      <c r="J800" s="424"/>
      <c r="K800" s="424"/>
      <c r="L800" s="424"/>
      <c r="M800" s="424"/>
      <c r="N800" s="423"/>
      <c r="O800" s="424"/>
      <c r="P800" s="424"/>
      <c r="Q800" s="425"/>
    </row>
    <row r="801" spans="5:17" s="381" customFormat="1" ht="14.1" customHeight="1" x14ac:dyDescent="0.2">
      <c r="E801" s="365" t="s">
        <v>3722</v>
      </c>
      <c r="F801" s="380" t="s">
        <v>3723</v>
      </c>
      <c r="G801" s="423" t="s">
        <v>453</v>
      </c>
      <c r="H801" s="424"/>
      <c r="I801" s="424"/>
      <c r="J801" s="424"/>
      <c r="K801" s="424"/>
      <c r="L801" s="424"/>
      <c r="M801" s="424"/>
      <c r="N801" s="423"/>
      <c r="O801" s="424"/>
      <c r="P801" s="424"/>
      <c r="Q801" s="425"/>
    </row>
    <row r="802" spans="5:17" s="381" customFormat="1" ht="14.1" customHeight="1" x14ac:dyDescent="0.2">
      <c r="E802" s="365" t="s">
        <v>3724</v>
      </c>
      <c r="F802" s="380" t="s">
        <v>3725</v>
      </c>
      <c r="G802" s="423" t="s">
        <v>453</v>
      </c>
      <c r="H802" s="424"/>
      <c r="I802" s="424"/>
      <c r="J802" s="424"/>
      <c r="K802" s="424"/>
      <c r="L802" s="424"/>
      <c r="M802" s="424"/>
      <c r="N802" s="423"/>
      <c r="O802" s="424"/>
      <c r="P802" s="424"/>
      <c r="Q802" s="425"/>
    </row>
    <row r="803" spans="5:17" s="381" customFormat="1" ht="14.1" customHeight="1" x14ac:dyDescent="0.2">
      <c r="E803" s="365" t="s">
        <v>3726</v>
      </c>
      <c r="F803" s="380" t="s">
        <v>3727</v>
      </c>
      <c r="G803" s="423" t="s">
        <v>453</v>
      </c>
      <c r="H803" s="424"/>
      <c r="I803" s="424"/>
      <c r="J803" s="424"/>
      <c r="K803" s="424"/>
      <c r="L803" s="424"/>
      <c r="M803" s="424"/>
      <c r="N803" s="423"/>
      <c r="O803" s="424"/>
      <c r="P803" s="424"/>
      <c r="Q803" s="425"/>
    </row>
    <row r="804" spans="5:17" s="381" customFormat="1" ht="14.1" customHeight="1" x14ac:dyDescent="0.2">
      <c r="E804" s="365" t="s">
        <v>3728</v>
      </c>
      <c r="F804" s="380" t="s">
        <v>3729</v>
      </c>
      <c r="G804" s="423" t="s">
        <v>453</v>
      </c>
      <c r="H804" s="424"/>
      <c r="I804" s="424"/>
      <c r="J804" s="424"/>
      <c r="K804" s="424"/>
      <c r="L804" s="424"/>
      <c r="M804" s="424"/>
      <c r="N804" s="423"/>
      <c r="O804" s="424"/>
      <c r="P804" s="424"/>
      <c r="Q804" s="425"/>
    </row>
    <row r="805" spans="5:17" s="381" customFormat="1" ht="14.1" customHeight="1" x14ac:dyDescent="0.2">
      <c r="E805" s="365" t="s">
        <v>3730</v>
      </c>
      <c r="F805" s="380" t="s">
        <v>3731</v>
      </c>
      <c r="G805" s="423" t="s">
        <v>453</v>
      </c>
      <c r="H805" s="424"/>
      <c r="I805" s="424"/>
      <c r="J805" s="424"/>
      <c r="K805" s="424"/>
      <c r="L805" s="424"/>
      <c r="M805" s="424"/>
      <c r="N805" s="423"/>
      <c r="O805" s="424"/>
      <c r="P805" s="424"/>
      <c r="Q805" s="425"/>
    </row>
    <row r="806" spans="5:17" s="381" customFormat="1" ht="14.1" customHeight="1" x14ac:dyDescent="0.2">
      <c r="E806" s="365" t="s">
        <v>3732</v>
      </c>
      <c r="F806" s="380" t="s">
        <v>3733</v>
      </c>
      <c r="G806" s="423" t="s">
        <v>453</v>
      </c>
      <c r="H806" s="424"/>
      <c r="I806" s="424"/>
      <c r="J806" s="424"/>
      <c r="K806" s="424"/>
      <c r="L806" s="424"/>
      <c r="M806" s="424"/>
      <c r="N806" s="423"/>
      <c r="O806" s="424"/>
      <c r="P806" s="424"/>
      <c r="Q806" s="425"/>
    </row>
    <row r="807" spans="5:17" s="381" customFormat="1" ht="14.1" customHeight="1" x14ac:dyDescent="0.2">
      <c r="E807" s="365" t="s">
        <v>3734</v>
      </c>
      <c r="F807" s="380" t="s">
        <v>3735</v>
      </c>
      <c r="G807" s="423" t="s">
        <v>453</v>
      </c>
      <c r="H807" s="424"/>
      <c r="I807" s="424"/>
      <c r="J807" s="424"/>
      <c r="K807" s="424"/>
      <c r="L807" s="424"/>
      <c r="M807" s="424"/>
      <c r="N807" s="423"/>
      <c r="O807" s="424"/>
      <c r="P807" s="424"/>
      <c r="Q807" s="425"/>
    </row>
    <row r="808" spans="5:17" s="381" customFormat="1" ht="14.1" customHeight="1" x14ac:dyDescent="0.2">
      <c r="E808" s="365" t="s">
        <v>3736</v>
      </c>
      <c r="F808" s="380" t="s">
        <v>3737</v>
      </c>
      <c r="G808" s="423" t="s">
        <v>453</v>
      </c>
      <c r="H808" s="424"/>
      <c r="I808" s="424"/>
      <c r="J808" s="424"/>
      <c r="K808" s="424"/>
      <c r="L808" s="424"/>
      <c r="M808" s="424"/>
      <c r="N808" s="423"/>
      <c r="O808" s="424"/>
      <c r="P808" s="424"/>
      <c r="Q808" s="425"/>
    </row>
    <row r="809" spans="5:17" s="381" customFormat="1" ht="14.1" customHeight="1" x14ac:dyDescent="0.2">
      <c r="E809" s="365" t="s">
        <v>3738</v>
      </c>
      <c r="F809" s="380" t="s">
        <v>3739</v>
      </c>
      <c r="G809" s="423" t="s">
        <v>453</v>
      </c>
      <c r="H809" s="424"/>
      <c r="I809" s="424"/>
      <c r="J809" s="424"/>
      <c r="K809" s="424"/>
      <c r="L809" s="424"/>
      <c r="M809" s="424"/>
      <c r="N809" s="423"/>
      <c r="O809" s="424"/>
      <c r="P809" s="424"/>
      <c r="Q809" s="425"/>
    </row>
    <row r="810" spans="5:17" s="381" customFormat="1" ht="14.1" customHeight="1" x14ac:dyDescent="0.2">
      <c r="E810" s="365" t="s">
        <v>3740</v>
      </c>
      <c r="F810" s="380" t="s">
        <v>3741</v>
      </c>
      <c r="G810" s="423" t="s">
        <v>453</v>
      </c>
      <c r="H810" s="424"/>
      <c r="I810" s="424"/>
      <c r="J810" s="424"/>
      <c r="K810" s="424"/>
      <c r="L810" s="424"/>
      <c r="M810" s="424"/>
      <c r="N810" s="423"/>
      <c r="O810" s="424"/>
      <c r="P810" s="424"/>
      <c r="Q810" s="425"/>
    </row>
    <row r="811" spans="5:17" s="381" customFormat="1" ht="14.1" customHeight="1" x14ac:dyDescent="0.2">
      <c r="E811" s="365" t="s">
        <v>3742</v>
      </c>
      <c r="F811" s="380" t="s">
        <v>3743</v>
      </c>
      <c r="G811" s="423" t="s">
        <v>453</v>
      </c>
      <c r="H811" s="424"/>
      <c r="I811" s="424"/>
      <c r="J811" s="424"/>
      <c r="K811" s="424"/>
      <c r="L811" s="424"/>
      <c r="M811" s="424"/>
      <c r="N811" s="423"/>
      <c r="O811" s="424"/>
      <c r="P811" s="424"/>
      <c r="Q811" s="425"/>
    </row>
    <row r="812" spans="5:17" s="381" customFormat="1" ht="14.1" customHeight="1" x14ac:dyDescent="0.2">
      <c r="E812" s="365" t="s">
        <v>3744</v>
      </c>
      <c r="F812" s="380" t="s">
        <v>3745</v>
      </c>
      <c r="G812" s="423" t="s">
        <v>453</v>
      </c>
      <c r="H812" s="424"/>
      <c r="I812" s="424"/>
      <c r="J812" s="424"/>
      <c r="K812" s="424"/>
      <c r="L812" s="424"/>
      <c r="M812" s="424"/>
      <c r="N812" s="423"/>
      <c r="O812" s="424"/>
      <c r="P812" s="424"/>
      <c r="Q812" s="425"/>
    </row>
    <row r="813" spans="5:17" s="381" customFormat="1" ht="14.1" customHeight="1" x14ac:dyDescent="0.2">
      <c r="E813" s="365" t="s">
        <v>3746</v>
      </c>
      <c r="F813" s="380" t="s">
        <v>3747</v>
      </c>
      <c r="G813" s="423" t="s">
        <v>453</v>
      </c>
      <c r="H813" s="424"/>
      <c r="I813" s="424"/>
      <c r="J813" s="424"/>
      <c r="K813" s="424"/>
      <c r="L813" s="424"/>
      <c r="M813" s="424"/>
      <c r="N813" s="423"/>
      <c r="O813" s="424"/>
      <c r="P813" s="424"/>
      <c r="Q813" s="425"/>
    </row>
    <row r="814" spans="5:17" s="381" customFormat="1" ht="14.1" customHeight="1" x14ac:dyDescent="0.2">
      <c r="E814" s="365" t="s">
        <v>3748</v>
      </c>
      <c r="F814" s="380" t="s">
        <v>3749</v>
      </c>
      <c r="G814" s="423" t="s">
        <v>453</v>
      </c>
      <c r="H814" s="424"/>
      <c r="I814" s="424"/>
      <c r="J814" s="424"/>
      <c r="K814" s="424"/>
      <c r="L814" s="424"/>
      <c r="M814" s="424"/>
      <c r="N814" s="423"/>
      <c r="O814" s="424"/>
      <c r="P814" s="424"/>
      <c r="Q814" s="425"/>
    </row>
    <row r="815" spans="5:17" s="381" customFormat="1" ht="14.1" customHeight="1" x14ac:dyDescent="0.2">
      <c r="E815" s="365" t="s">
        <v>3750</v>
      </c>
      <c r="F815" s="380" t="s">
        <v>3751</v>
      </c>
      <c r="G815" s="423" t="s">
        <v>453</v>
      </c>
      <c r="H815" s="424"/>
      <c r="I815" s="424"/>
      <c r="J815" s="424"/>
      <c r="K815" s="424"/>
      <c r="L815" s="424"/>
      <c r="M815" s="424"/>
      <c r="N815" s="423"/>
      <c r="O815" s="424"/>
      <c r="P815" s="424"/>
      <c r="Q815" s="425"/>
    </row>
    <row r="816" spans="5:17" s="381" customFormat="1" ht="14.1" customHeight="1" x14ac:dyDescent="0.2">
      <c r="E816" s="365" t="s">
        <v>3752</v>
      </c>
      <c r="F816" s="380" t="s">
        <v>3753</v>
      </c>
      <c r="G816" s="423" t="s">
        <v>453</v>
      </c>
      <c r="H816" s="424"/>
      <c r="I816" s="424"/>
      <c r="J816" s="424"/>
      <c r="K816" s="424"/>
      <c r="L816" s="424"/>
      <c r="M816" s="424"/>
      <c r="N816" s="423"/>
      <c r="O816" s="424"/>
      <c r="P816" s="424"/>
      <c r="Q816" s="425"/>
    </row>
    <row r="817" spans="5:17" s="381" customFormat="1" ht="14.1" customHeight="1" x14ac:dyDescent="0.2">
      <c r="E817" s="365" t="s">
        <v>3754</v>
      </c>
      <c r="F817" s="380" t="s">
        <v>3755</v>
      </c>
      <c r="G817" s="423" t="s">
        <v>453</v>
      </c>
      <c r="H817" s="424"/>
      <c r="I817" s="424"/>
      <c r="J817" s="424"/>
      <c r="K817" s="424"/>
      <c r="L817" s="424"/>
      <c r="M817" s="424"/>
      <c r="N817" s="423"/>
      <c r="O817" s="424"/>
      <c r="P817" s="424"/>
      <c r="Q817" s="425"/>
    </row>
    <row r="818" spans="5:17" s="381" customFormat="1" ht="14.1" customHeight="1" x14ac:dyDescent="0.2">
      <c r="E818" s="365" t="s">
        <v>3756</v>
      </c>
      <c r="F818" s="380" t="s">
        <v>3757</v>
      </c>
      <c r="G818" s="423" t="s">
        <v>453</v>
      </c>
      <c r="H818" s="424"/>
      <c r="I818" s="424"/>
      <c r="J818" s="424"/>
      <c r="K818" s="424"/>
      <c r="L818" s="424"/>
      <c r="M818" s="424"/>
      <c r="N818" s="423"/>
      <c r="O818" s="424"/>
      <c r="P818" s="424"/>
      <c r="Q818" s="425"/>
    </row>
    <row r="819" spans="5:17" s="381" customFormat="1" ht="14.1" customHeight="1" x14ac:dyDescent="0.2">
      <c r="E819" s="365" t="s">
        <v>3758</v>
      </c>
      <c r="F819" s="380" t="s">
        <v>3759</v>
      </c>
      <c r="G819" s="423" t="s">
        <v>453</v>
      </c>
      <c r="H819" s="424"/>
      <c r="I819" s="424"/>
      <c r="J819" s="424"/>
      <c r="K819" s="424"/>
      <c r="L819" s="424"/>
      <c r="M819" s="424"/>
      <c r="N819" s="423"/>
      <c r="O819" s="424"/>
      <c r="P819" s="424"/>
      <c r="Q819" s="425"/>
    </row>
    <row r="820" spans="5:17" s="381" customFormat="1" ht="14.1" customHeight="1" x14ac:dyDescent="0.2">
      <c r="E820" s="365" t="s">
        <v>3760</v>
      </c>
      <c r="F820" s="380" t="s">
        <v>3761</v>
      </c>
      <c r="G820" s="423" t="s">
        <v>453</v>
      </c>
      <c r="H820" s="424"/>
      <c r="I820" s="424"/>
      <c r="J820" s="424"/>
      <c r="K820" s="424"/>
      <c r="L820" s="424"/>
      <c r="M820" s="424"/>
      <c r="N820" s="423"/>
      <c r="O820" s="424"/>
      <c r="P820" s="424"/>
      <c r="Q820" s="425"/>
    </row>
    <row r="821" spans="5:17" s="381" customFormat="1" ht="14.1" customHeight="1" x14ac:dyDescent="0.2">
      <c r="E821" s="365" t="s">
        <v>3762</v>
      </c>
      <c r="F821" s="380" t="s">
        <v>3763</v>
      </c>
      <c r="G821" s="423" t="s">
        <v>453</v>
      </c>
      <c r="H821" s="424"/>
      <c r="I821" s="424"/>
      <c r="J821" s="424"/>
      <c r="K821" s="424"/>
      <c r="L821" s="424"/>
      <c r="M821" s="424"/>
      <c r="N821" s="423"/>
      <c r="O821" s="424"/>
      <c r="P821" s="424"/>
      <c r="Q821" s="425"/>
    </row>
    <row r="822" spans="5:17" s="381" customFormat="1" ht="14.1" customHeight="1" x14ac:dyDescent="0.2">
      <c r="E822" s="365" t="s">
        <v>3764</v>
      </c>
      <c r="F822" s="380" t="s">
        <v>3765</v>
      </c>
      <c r="G822" s="423" t="s">
        <v>453</v>
      </c>
      <c r="H822" s="424"/>
      <c r="I822" s="424"/>
      <c r="J822" s="424"/>
      <c r="K822" s="424"/>
      <c r="L822" s="424"/>
      <c r="M822" s="424"/>
      <c r="N822" s="423"/>
      <c r="O822" s="424"/>
      <c r="P822" s="424"/>
      <c r="Q822" s="425"/>
    </row>
    <row r="823" spans="5:17" s="381" customFormat="1" ht="14.1" customHeight="1" x14ac:dyDescent="0.2">
      <c r="E823" s="365" t="s">
        <v>3766</v>
      </c>
      <c r="F823" s="380" t="s">
        <v>3767</v>
      </c>
      <c r="G823" s="423" t="s">
        <v>453</v>
      </c>
      <c r="H823" s="424"/>
      <c r="I823" s="424"/>
      <c r="J823" s="424"/>
      <c r="K823" s="424"/>
      <c r="L823" s="424"/>
      <c r="M823" s="424"/>
      <c r="N823" s="423"/>
      <c r="O823" s="424"/>
      <c r="P823" s="424"/>
      <c r="Q823" s="425"/>
    </row>
    <row r="824" spans="5:17" s="381" customFormat="1" ht="14.1" customHeight="1" x14ac:dyDescent="0.2">
      <c r="E824" s="365" t="s">
        <v>3768</v>
      </c>
      <c r="F824" s="380" t="s">
        <v>3769</v>
      </c>
      <c r="G824" s="423" t="s">
        <v>453</v>
      </c>
      <c r="H824" s="424"/>
      <c r="I824" s="424"/>
      <c r="J824" s="424"/>
      <c r="K824" s="424"/>
      <c r="L824" s="424"/>
      <c r="M824" s="424"/>
      <c r="N824" s="423"/>
      <c r="O824" s="424"/>
      <c r="P824" s="424"/>
      <c r="Q824" s="425"/>
    </row>
    <row r="825" spans="5:17" s="381" customFormat="1" ht="14.1" customHeight="1" x14ac:dyDescent="0.2">
      <c r="E825" s="365" t="s">
        <v>3770</v>
      </c>
      <c r="F825" s="380" t="s">
        <v>3771</v>
      </c>
      <c r="G825" s="423" t="s">
        <v>453</v>
      </c>
      <c r="H825" s="424"/>
      <c r="I825" s="424"/>
      <c r="J825" s="424"/>
      <c r="K825" s="424"/>
      <c r="L825" s="424"/>
      <c r="M825" s="424"/>
      <c r="N825" s="423"/>
      <c r="O825" s="424"/>
      <c r="P825" s="424"/>
      <c r="Q825" s="425"/>
    </row>
    <row r="826" spans="5:17" s="381" customFormat="1" ht="14.1" customHeight="1" x14ac:dyDescent="0.2">
      <c r="E826" s="365" t="s">
        <v>3772</v>
      </c>
      <c r="F826" s="380" t="s">
        <v>3773</v>
      </c>
      <c r="G826" s="423" t="s">
        <v>453</v>
      </c>
      <c r="H826" s="424"/>
      <c r="I826" s="424"/>
      <c r="J826" s="424"/>
      <c r="K826" s="424"/>
      <c r="L826" s="424"/>
      <c r="M826" s="424"/>
      <c r="N826" s="423"/>
      <c r="O826" s="424"/>
      <c r="P826" s="424"/>
      <c r="Q826" s="425"/>
    </row>
    <row r="827" spans="5:17" s="381" customFormat="1" ht="14.1" customHeight="1" x14ac:dyDescent="0.2">
      <c r="E827" s="365" t="s">
        <v>3774</v>
      </c>
      <c r="F827" s="380" t="s">
        <v>3775</v>
      </c>
      <c r="G827" s="423" t="s">
        <v>453</v>
      </c>
      <c r="H827" s="424"/>
      <c r="I827" s="424"/>
      <c r="J827" s="424"/>
      <c r="K827" s="424"/>
      <c r="L827" s="424"/>
      <c r="M827" s="424"/>
      <c r="N827" s="423"/>
      <c r="O827" s="424"/>
      <c r="P827" s="424"/>
      <c r="Q827" s="425"/>
    </row>
    <row r="828" spans="5:17" s="381" customFormat="1" ht="14.1" customHeight="1" x14ac:dyDescent="0.2">
      <c r="E828" s="365" t="s">
        <v>3776</v>
      </c>
      <c r="F828" s="380" t="s">
        <v>3777</v>
      </c>
      <c r="G828" s="423" t="s">
        <v>453</v>
      </c>
      <c r="H828" s="424"/>
      <c r="I828" s="424"/>
      <c r="J828" s="424"/>
      <c r="K828" s="424"/>
      <c r="L828" s="424"/>
      <c r="M828" s="424"/>
      <c r="N828" s="423"/>
      <c r="O828" s="424"/>
      <c r="P828" s="424"/>
      <c r="Q828" s="425"/>
    </row>
    <row r="829" spans="5:17" s="381" customFormat="1" ht="14.1" customHeight="1" x14ac:dyDescent="0.2">
      <c r="E829" s="365" t="s">
        <v>3778</v>
      </c>
      <c r="F829" s="380" t="s">
        <v>3779</v>
      </c>
      <c r="G829" s="423" t="s">
        <v>453</v>
      </c>
      <c r="H829" s="424"/>
      <c r="I829" s="424"/>
      <c r="J829" s="424"/>
      <c r="K829" s="424"/>
      <c r="L829" s="424"/>
      <c r="M829" s="424"/>
      <c r="N829" s="423"/>
      <c r="O829" s="424"/>
      <c r="P829" s="424"/>
      <c r="Q829" s="425"/>
    </row>
    <row r="830" spans="5:17" s="381" customFormat="1" ht="14.1" customHeight="1" x14ac:dyDescent="0.2">
      <c r="E830" s="365" t="s">
        <v>3780</v>
      </c>
      <c r="F830" s="380" t="s">
        <v>3781</v>
      </c>
      <c r="G830" s="423" t="s">
        <v>453</v>
      </c>
      <c r="H830" s="424"/>
      <c r="I830" s="424"/>
      <c r="J830" s="424"/>
      <c r="K830" s="424"/>
      <c r="L830" s="424"/>
      <c r="M830" s="424"/>
      <c r="N830" s="423"/>
      <c r="O830" s="424"/>
      <c r="P830" s="424"/>
      <c r="Q830" s="425"/>
    </row>
    <row r="831" spans="5:17" s="381" customFormat="1" ht="14.1" customHeight="1" x14ac:dyDescent="0.2">
      <c r="E831" s="365" t="s">
        <v>3782</v>
      </c>
      <c r="F831" s="380" t="s">
        <v>3783</v>
      </c>
      <c r="G831" s="423" t="s">
        <v>453</v>
      </c>
      <c r="H831" s="424"/>
      <c r="I831" s="424"/>
      <c r="J831" s="424"/>
      <c r="K831" s="424"/>
      <c r="L831" s="424"/>
      <c r="M831" s="424"/>
      <c r="N831" s="423"/>
      <c r="O831" s="424"/>
      <c r="P831" s="424"/>
      <c r="Q831" s="425"/>
    </row>
    <row r="832" spans="5:17" s="381" customFormat="1" ht="14.1" customHeight="1" x14ac:dyDescent="0.2">
      <c r="E832" s="365" t="s">
        <v>3784</v>
      </c>
      <c r="F832" s="380" t="s">
        <v>3785</v>
      </c>
      <c r="G832" s="423" t="s">
        <v>453</v>
      </c>
      <c r="H832" s="424"/>
      <c r="I832" s="424"/>
      <c r="J832" s="424"/>
      <c r="K832" s="424"/>
      <c r="L832" s="424"/>
      <c r="M832" s="424"/>
      <c r="N832" s="423"/>
      <c r="O832" s="424"/>
      <c r="P832" s="424"/>
      <c r="Q832" s="425"/>
    </row>
    <row r="833" spans="5:17" s="381" customFormat="1" ht="14.1" customHeight="1" x14ac:dyDescent="0.2">
      <c r="E833" s="365" t="s">
        <v>3786</v>
      </c>
      <c r="F833" s="380" t="s">
        <v>3787</v>
      </c>
      <c r="G833" s="423" t="s">
        <v>453</v>
      </c>
      <c r="H833" s="424"/>
      <c r="I833" s="424"/>
      <c r="J833" s="424"/>
      <c r="K833" s="424"/>
      <c r="L833" s="424"/>
      <c r="M833" s="424"/>
      <c r="N833" s="423"/>
      <c r="O833" s="424"/>
      <c r="P833" s="424"/>
      <c r="Q833" s="425"/>
    </row>
    <row r="834" spans="5:17" s="381" customFormat="1" ht="14.1" customHeight="1" x14ac:dyDescent="0.2">
      <c r="E834" s="365" t="s">
        <v>3788</v>
      </c>
      <c r="F834" s="380" t="s">
        <v>3789</v>
      </c>
      <c r="G834" s="423"/>
      <c r="H834" s="424"/>
      <c r="I834" s="424"/>
      <c r="J834" s="424"/>
      <c r="K834" s="424"/>
      <c r="L834" s="424"/>
      <c r="M834" s="424"/>
      <c r="N834" s="423"/>
      <c r="O834" s="424"/>
      <c r="P834" s="424"/>
      <c r="Q834" s="425"/>
    </row>
    <row r="835" spans="5:17" s="381" customFormat="1" ht="14.1" customHeight="1" x14ac:dyDescent="0.2">
      <c r="E835" s="365" t="s">
        <v>3790</v>
      </c>
      <c r="F835" s="380" t="s">
        <v>3791</v>
      </c>
      <c r="G835" s="423"/>
      <c r="H835" s="424"/>
      <c r="I835" s="424"/>
      <c r="J835" s="424"/>
      <c r="K835" s="424"/>
      <c r="L835" s="424"/>
      <c r="M835" s="424"/>
      <c r="N835" s="423"/>
      <c r="O835" s="424"/>
      <c r="P835" s="424"/>
      <c r="Q835" s="425"/>
    </row>
    <row r="836" spans="5:17" s="381" customFormat="1" ht="14.1" customHeight="1" x14ac:dyDescent="0.2">
      <c r="E836" s="365" t="s">
        <v>3792</v>
      </c>
      <c r="F836" s="380" t="s">
        <v>3793</v>
      </c>
      <c r="G836" s="423"/>
      <c r="H836" s="424"/>
      <c r="I836" s="424"/>
      <c r="J836" s="424"/>
      <c r="K836" s="424"/>
      <c r="L836" s="424"/>
      <c r="M836" s="424"/>
      <c r="N836" s="423"/>
      <c r="O836" s="424"/>
      <c r="P836" s="424"/>
      <c r="Q836" s="425"/>
    </row>
    <row r="837" spans="5:17" s="381" customFormat="1" ht="14.1" customHeight="1" x14ac:dyDescent="0.2">
      <c r="E837" s="365" t="s">
        <v>3794</v>
      </c>
      <c r="F837" s="380" t="s">
        <v>3795</v>
      </c>
      <c r="G837" s="423"/>
      <c r="H837" s="424"/>
      <c r="I837" s="424"/>
      <c r="J837" s="424"/>
      <c r="K837" s="424"/>
      <c r="L837" s="424"/>
      <c r="M837" s="424"/>
      <c r="N837" s="423"/>
      <c r="O837" s="424"/>
      <c r="P837" s="424"/>
      <c r="Q837" s="425"/>
    </row>
    <row r="838" spans="5:17" s="381" customFormat="1" ht="14.1" customHeight="1" x14ac:dyDescent="0.2">
      <c r="E838" s="365" t="s">
        <v>1567</v>
      </c>
      <c r="F838" s="379" t="s">
        <v>2314</v>
      </c>
      <c r="G838" s="423" t="s">
        <v>453</v>
      </c>
      <c r="H838" s="424" t="s">
        <v>1414</v>
      </c>
      <c r="I838" s="424" t="s">
        <v>966</v>
      </c>
      <c r="J838" s="424" t="s">
        <v>1412</v>
      </c>
      <c r="K838" s="424" t="s">
        <v>453</v>
      </c>
      <c r="L838" s="424" t="s">
        <v>865</v>
      </c>
      <c r="M838" s="424" t="s">
        <v>1016</v>
      </c>
      <c r="N838" s="423"/>
      <c r="O838" s="424" t="s">
        <v>1017</v>
      </c>
      <c r="P838" s="424" t="s">
        <v>453</v>
      </c>
      <c r="Q838" s="425">
        <v>1</v>
      </c>
    </row>
    <row r="839" spans="5:17" s="381" customFormat="1" ht="14.1" customHeight="1" x14ac:dyDescent="0.2">
      <c r="E839" s="365" t="s">
        <v>1566</v>
      </c>
      <c r="F839" s="379" t="s">
        <v>2315</v>
      </c>
      <c r="G839" s="423" t="s">
        <v>453</v>
      </c>
      <c r="H839" s="424" t="s">
        <v>1413</v>
      </c>
      <c r="I839" s="424" t="s">
        <v>966</v>
      </c>
      <c r="J839" s="424" t="s">
        <v>1411</v>
      </c>
      <c r="K839" s="424" t="s">
        <v>453</v>
      </c>
      <c r="L839" s="424" t="s">
        <v>865</v>
      </c>
      <c r="M839" s="424" t="s">
        <v>1016</v>
      </c>
      <c r="N839" s="423"/>
      <c r="O839" s="424" t="s">
        <v>1017</v>
      </c>
      <c r="P839" s="424" t="s">
        <v>453</v>
      </c>
      <c r="Q839" s="425">
        <v>1</v>
      </c>
    </row>
    <row r="840" spans="5:17" s="381" customFormat="1" ht="14.1" customHeight="1" x14ac:dyDescent="0.2">
      <c r="E840" s="365" t="s">
        <v>3341</v>
      </c>
      <c r="F840" s="379" t="s">
        <v>2316</v>
      </c>
      <c r="G840" s="423" t="s">
        <v>453</v>
      </c>
      <c r="H840" s="424" t="s">
        <v>1414</v>
      </c>
      <c r="I840" s="424" t="s">
        <v>966</v>
      </c>
      <c r="J840" s="424" t="s">
        <v>1412</v>
      </c>
      <c r="K840" s="424" t="s">
        <v>453</v>
      </c>
      <c r="L840" s="424" t="s">
        <v>866</v>
      </c>
      <c r="M840" s="424" t="s">
        <v>1016</v>
      </c>
      <c r="N840" s="423"/>
      <c r="O840" s="424" t="s">
        <v>1017</v>
      </c>
      <c r="P840" s="424" t="s">
        <v>453</v>
      </c>
      <c r="Q840" s="425">
        <v>1</v>
      </c>
    </row>
    <row r="841" spans="5:17" s="381" customFormat="1" ht="14.1" customHeight="1" x14ac:dyDescent="0.2">
      <c r="E841" s="365" t="s">
        <v>3342</v>
      </c>
      <c r="F841" s="379" t="s">
        <v>2317</v>
      </c>
      <c r="G841" s="423" t="s">
        <v>453</v>
      </c>
      <c r="H841" s="424" t="s">
        <v>1413</v>
      </c>
      <c r="I841" s="424" t="s">
        <v>966</v>
      </c>
      <c r="J841" s="424" t="s">
        <v>1411</v>
      </c>
      <c r="K841" s="424" t="s">
        <v>453</v>
      </c>
      <c r="L841" s="424" t="s">
        <v>866</v>
      </c>
      <c r="M841" s="424" t="s">
        <v>1016</v>
      </c>
      <c r="N841" s="423"/>
      <c r="O841" s="424" t="s">
        <v>1017</v>
      </c>
      <c r="P841" s="424" t="s">
        <v>453</v>
      </c>
      <c r="Q841" s="425">
        <v>1</v>
      </c>
    </row>
    <row r="842" spans="5:17" s="381" customFormat="1" ht="14.1" customHeight="1" x14ac:dyDescent="0.2">
      <c r="E842" s="365" t="s">
        <v>2524</v>
      </c>
      <c r="F842" s="379" t="s">
        <v>2535</v>
      </c>
      <c r="G842" s="380" t="s">
        <v>453</v>
      </c>
      <c r="H842" s="365" t="s">
        <v>2525</v>
      </c>
      <c r="I842" s="365" t="s">
        <v>2526</v>
      </c>
      <c r="J842" s="365" t="s">
        <v>2527</v>
      </c>
      <c r="K842" s="365" t="s">
        <v>2528</v>
      </c>
      <c r="L842" s="365" t="s">
        <v>864</v>
      </c>
      <c r="M842" s="398"/>
      <c r="N842" s="398"/>
      <c r="O842" s="398"/>
      <c r="P842" s="398"/>
      <c r="Q842" s="398"/>
    </row>
    <row r="843" spans="5:17" s="381" customFormat="1" ht="14.1" customHeight="1" x14ac:dyDescent="0.2">
      <c r="E843" s="365" t="s">
        <v>2529</v>
      </c>
      <c r="F843" s="379" t="s">
        <v>2536</v>
      </c>
      <c r="G843" s="380" t="s">
        <v>453</v>
      </c>
      <c r="H843" s="365" t="s">
        <v>2530</v>
      </c>
      <c r="I843" s="365" t="s">
        <v>2526</v>
      </c>
      <c r="J843" s="365" t="s">
        <v>2527</v>
      </c>
      <c r="K843" s="365" t="s">
        <v>2531</v>
      </c>
      <c r="L843" s="365" t="s">
        <v>864</v>
      </c>
      <c r="M843" s="398"/>
      <c r="N843" s="398"/>
      <c r="O843" s="398"/>
      <c r="P843" s="398"/>
      <c r="Q843" s="398"/>
    </row>
    <row r="844" spans="5:17" s="381" customFormat="1" ht="14.1" customHeight="1" x14ac:dyDescent="0.2">
      <c r="E844" s="365" t="s">
        <v>2532</v>
      </c>
      <c r="F844" s="379" t="s">
        <v>2537</v>
      </c>
      <c r="G844" s="380" t="s">
        <v>453</v>
      </c>
      <c r="H844" s="365" t="s">
        <v>2533</v>
      </c>
      <c r="I844" s="365" t="s">
        <v>2526</v>
      </c>
      <c r="J844" s="365" t="s">
        <v>2527</v>
      </c>
      <c r="K844" s="365" t="s">
        <v>2534</v>
      </c>
      <c r="L844" s="365" t="s">
        <v>864</v>
      </c>
      <c r="M844" s="398"/>
      <c r="N844" s="398"/>
      <c r="O844" s="398"/>
      <c r="P844" s="398"/>
      <c r="Q844" s="398"/>
    </row>
    <row r="845" spans="5:17" s="381" customFormat="1" ht="14.1" customHeight="1" x14ac:dyDescent="0.2">
      <c r="E845" s="365" t="s">
        <v>3830</v>
      </c>
      <c r="F845" s="378" t="s">
        <v>2081</v>
      </c>
      <c r="G845" s="380" t="s">
        <v>453</v>
      </c>
      <c r="H845" s="365" t="s">
        <v>802</v>
      </c>
      <c r="I845" s="365" t="s">
        <v>975</v>
      </c>
      <c r="J845" s="365" t="s">
        <v>976</v>
      </c>
      <c r="K845" s="365" t="s">
        <v>977</v>
      </c>
      <c r="L845" s="365" t="s">
        <v>3344</v>
      </c>
      <c r="M845" s="365" t="s">
        <v>1018</v>
      </c>
      <c r="N845" s="380"/>
      <c r="O845" s="365" t="s">
        <v>1017</v>
      </c>
      <c r="P845" s="365" t="s">
        <v>453</v>
      </c>
      <c r="Q845" s="380"/>
    </row>
    <row r="846" spans="5:17" s="381" customFormat="1" ht="14.1" customHeight="1" x14ac:dyDescent="0.2">
      <c r="E846" s="365" t="s">
        <v>3831</v>
      </c>
      <c r="F846" s="378" t="s">
        <v>2082</v>
      </c>
      <c r="G846" s="380" t="s">
        <v>453</v>
      </c>
      <c r="H846" s="365" t="s">
        <v>803</v>
      </c>
      <c r="I846" s="365" t="s">
        <v>975</v>
      </c>
      <c r="J846" s="365" t="s">
        <v>976</v>
      </c>
      <c r="K846" s="365" t="s">
        <v>978</v>
      </c>
      <c r="L846" s="365" t="s">
        <v>3344</v>
      </c>
      <c r="M846" s="365" t="s">
        <v>1018</v>
      </c>
      <c r="N846" s="380"/>
      <c r="O846" s="365" t="s">
        <v>1017</v>
      </c>
      <c r="P846" s="365" t="s">
        <v>453</v>
      </c>
      <c r="Q846" s="380"/>
    </row>
    <row r="847" spans="5:17" s="381" customFormat="1" ht="14.1" customHeight="1" x14ac:dyDescent="0.2">
      <c r="E847" s="365" t="s">
        <v>3832</v>
      </c>
      <c r="F847" s="378" t="s">
        <v>2083</v>
      </c>
      <c r="G847" s="380" t="s">
        <v>453</v>
      </c>
      <c r="H847" s="365" t="s">
        <v>804</v>
      </c>
      <c r="I847" s="365" t="s">
        <v>975</v>
      </c>
      <c r="J847" s="365" t="s">
        <v>976</v>
      </c>
      <c r="K847" s="365" t="s">
        <v>979</v>
      </c>
      <c r="L847" s="365" t="s">
        <v>3344</v>
      </c>
      <c r="M847" s="365" t="s">
        <v>1018</v>
      </c>
      <c r="N847" s="380"/>
      <c r="O847" s="365" t="s">
        <v>1017</v>
      </c>
      <c r="P847" s="365" t="s">
        <v>453</v>
      </c>
      <c r="Q847" s="380"/>
    </row>
    <row r="848" spans="5:17" s="381" customFormat="1" ht="14.1" customHeight="1" x14ac:dyDescent="0.2">
      <c r="E848" s="365" t="s">
        <v>3833</v>
      </c>
      <c r="F848" s="378" t="s">
        <v>2084</v>
      </c>
      <c r="G848" s="380" t="s">
        <v>453</v>
      </c>
      <c r="H848" s="365" t="s">
        <v>805</v>
      </c>
      <c r="I848" s="365" t="s">
        <v>975</v>
      </c>
      <c r="J848" s="365" t="s">
        <v>976</v>
      </c>
      <c r="K848" s="365" t="s">
        <v>980</v>
      </c>
      <c r="L848" s="365" t="s">
        <v>3344</v>
      </c>
      <c r="M848" s="365" t="s">
        <v>1018</v>
      </c>
      <c r="N848" s="380"/>
      <c r="O848" s="365" t="s">
        <v>1017</v>
      </c>
      <c r="P848" s="365" t="s">
        <v>453</v>
      </c>
      <c r="Q848" s="380"/>
    </row>
    <row r="849" spans="5:17" s="381" customFormat="1" ht="14.1" customHeight="1" x14ac:dyDescent="0.2">
      <c r="E849" s="365" t="s">
        <v>3834</v>
      </c>
      <c r="F849" s="378" t="s">
        <v>2085</v>
      </c>
      <c r="G849" s="380" t="s">
        <v>453</v>
      </c>
      <c r="H849" s="365" t="s">
        <v>806</v>
      </c>
      <c r="I849" s="365" t="s">
        <v>975</v>
      </c>
      <c r="J849" s="365" t="s">
        <v>976</v>
      </c>
      <c r="K849" s="365" t="s">
        <v>981</v>
      </c>
      <c r="L849" s="365" t="s">
        <v>3344</v>
      </c>
      <c r="M849" s="365" t="s">
        <v>1018</v>
      </c>
      <c r="N849" s="380"/>
      <c r="O849" s="365" t="s">
        <v>1017</v>
      </c>
      <c r="P849" s="365" t="s">
        <v>453</v>
      </c>
      <c r="Q849" s="380"/>
    </row>
    <row r="850" spans="5:17" s="381" customFormat="1" ht="14.1" customHeight="1" x14ac:dyDescent="0.2">
      <c r="E850" s="365" t="s">
        <v>3835</v>
      </c>
      <c r="F850" s="378" t="s">
        <v>2086</v>
      </c>
      <c r="G850" s="380" t="s">
        <v>453</v>
      </c>
      <c r="H850" s="365" t="s">
        <v>807</v>
      </c>
      <c r="I850" s="365" t="s">
        <v>975</v>
      </c>
      <c r="J850" s="365" t="s">
        <v>976</v>
      </c>
      <c r="K850" s="365" t="s">
        <v>982</v>
      </c>
      <c r="L850" s="365" t="s">
        <v>3344</v>
      </c>
      <c r="M850" s="365" t="s">
        <v>1018</v>
      </c>
      <c r="N850" s="380"/>
      <c r="O850" s="365" t="s">
        <v>1017</v>
      </c>
      <c r="P850" s="365" t="s">
        <v>453</v>
      </c>
      <c r="Q850" s="380"/>
    </row>
    <row r="851" spans="5:17" s="381" customFormat="1" ht="14.1" customHeight="1" x14ac:dyDescent="0.2">
      <c r="E851" s="365" t="s">
        <v>3836</v>
      </c>
      <c r="F851" s="378" t="s">
        <v>2087</v>
      </c>
      <c r="G851" s="380" t="s">
        <v>453</v>
      </c>
      <c r="H851" s="365" t="s">
        <v>808</v>
      </c>
      <c r="I851" s="365" t="s">
        <v>975</v>
      </c>
      <c r="J851" s="365" t="s">
        <v>976</v>
      </c>
      <c r="K851" s="365" t="s">
        <v>983</v>
      </c>
      <c r="L851" s="365" t="s">
        <v>3344</v>
      </c>
      <c r="M851" s="365" t="s">
        <v>1018</v>
      </c>
      <c r="N851" s="380"/>
      <c r="O851" s="365" t="s">
        <v>1017</v>
      </c>
      <c r="P851" s="365" t="s">
        <v>453</v>
      </c>
      <c r="Q851" s="380"/>
    </row>
    <row r="852" spans="5:17" s="381" customFormat="1" ht="14.1" customHeight="1" x14ac:dyDescent="0.2">
      <c r="E852" s="365" t="s">
        <v>3837</v>
      </c>
      <c r="F852" s="378" t="s">
        <v>2088</v>
      </c>
      <c r="G852" s="380" t="s">
        <v>453</v>
      </c>
      <c r="H852" s="365" t="s">
        <v>809</v>
      </c>
      <c r="I852" s="365" t="s">
        <v>975</v>
      </c>
      <c r="J852" s="365" t="s">
        <v>976</v>
      </c>
      <c r="K852" s="365" t="s">
        <v>984</v>
      </c>
      <c r="L852" s="365" t="s">
        <v>3344</v>
      </c>
      <c r="M852" s="365" t="s">
        <v>1018</v>
      </c>
      <c r="N852" s="380"/>
      <c r="O852" s="365" t="s">
        <v>1017</v>
      </c>
      <c r="P852" s="365" t="s">
        <v>453</v>
      </c>
      <c r="Q852" s="380"/>
    </row>
    <row r="853" spans="5:17" s="381" customFormat="1" ht="14.1" customHeight="1" x14ac:dyDescent="0.2">
      <c r="E853" s="365" t="s">
        <v>3838</v>
      </c>
      <c r="F853" s="378" t="s">
        <v>2089</v>
      </c>
      <c r="G853" s="380" t="s">
        <v>453</v>
      </c>
      <c r="H853" s="365" t="s">
        <v>810</v>
      </c>
      <c r="I853" s="365" t="s">
        <v>975</v>
      </c>
      <c r="J853" s="365" t="s">
        <v>976</v>
      </c>
      <c r="K853" s="365" t="s">
        <v>985</v>
      </c>
      <c r="L853" s="365" t="s">
        <v>3344</v>
      </c>
      <c r="M853" s="365" t="s">
        <v>1018</v>
      </c>
      <c r="N853" s="380"/>
      <c r="O853" s="365" t="s">
        <v>1017</v>
      </c>
      <c r="P853" s="365" t="s">
        <v>453</v>
      </c>
      <c r="Q853" s="380"/>
    </row>
    <row r="854" spans="5:17" s="381" customFormat="1" ht="14.1" customHeight="1" x14ac:dyDescent="0.2">
      <c r="E854" s="365" t="s">
        <v>3839</v>
      </c>
      <c r="F854" s="378" t="s">
        <v>2090</v>
      </c>
      <c r="G854" s="380" t="s">
        <v>453</v>
      </c>
      <c r="H854" s="365" t="s">
        <v>811</v>
      </c>
      <c r="I854" s="365" t="s">
        <v>975</v>
      </c>
      <c r="J854" s="365" t="s">
        <v>976</v>
      </c>
      <c r="K854" s="365" t="s">
        <v>986</v>
      </c>
      <c r="L854" s="365" t="s">
        <v>3344</v>
      </c>
      <c r="M854" s="365" t="s">
        <v>1018</v>
      </c>
      <c r="N854" s="380"/>
      <c r="O854" s="365" t="s">
        <v>1017</v>
      </c>
      <c r="P854" s="365" t="s">
        <v>453</v>
      </c>
      <c r="Q854" s="380"/>
    </row>
    <row r="855" spans="5:17" s="381" customFormat="1" ht="14.1" customHeight="1" x14ac:dyDescent="0.2">
      <c r="E855" s="365" t="s">
        <v>3840</v>
      </c>
      <c r="F855" s="378" t="s">
        <v>2091</v>
      </c>
      <c r="G855" s="380" t="s">
        <v>453</v>
      </c>
      <c r="H855" s="365" t="s">
        <v>812</v>
      </c>
      <c r="I855" s="365" t="s">
        <v>975</v>
      </c>
      <c r="J855" s="365" t="s">
        <v>976</v>
      </c>
      <c r="K855" s="365" t="s">
        <v>987</v>
      </c>
      <c r="L855" s="365" t="s">
        <v>3344</v>
      </c>
      <c r="M855" s="365" t="s">
        <v>1018</v>
      </c>
      <c r="N855" s="380"/>
      <c r="O855" s="365" t="s">
        <v>1017</v>
      </c>
      <c r="P855" s="365" t="s">
        <v>453</v>
      </c>
      <c r="Q855" s="380"/>
    </row>
    <row r="856" spans="5:17" s="381" customFormat="1" ht="14.1" customHeight="1" x14ac:dyDescent="0.2">
      <c r="E856" s="365" t="s">
        <v>3841</v>
      </c>
      <c r="F856" s="378" t="s">
        <v>2092</v>
      </c>
      <c r="G856" s="380" t="s">
        <v>453</v>
      </c>
      <c r="H856" s="365" t="s">
        <v>813</v>
      </c>
      <c r="I856" s="365" t="s">
        <v>975</v>
      </c>
      <c r="J856" s="365" t="s">
        <v>976</v>
      </c>
      <c r="K856" s="365" t="s">
        <v>988</v>
      </c>
      <c r="L856" s="365" t="s">
        <v>3344</v>
      </c>
      <c r="M856" s="365" t="s">
        <v>1018</v>
      </c>
      <c r="N856" s="380"/>
      <c r="O856" s="365" t="s">
        <v>1017</v>
      </c>
      <c r="P856" s="365" t="s">
        <v>453</v>
      </c>
      <c r="Q856" s="380"/>
    </row>
    <row r="857" spans="5:17" s="381" customFormat="1" ht="14.1" customHeight="1" x14ac:dyDescent="0.2">
      <c r="E857" s="365" t="s">
        <v>3842</v>
      </c>
      <c r="F857" s="378" t="s">
        <v>2093</v>
      </c>
      <c r="G857" s="380" t="s">
        <v>453</v>
      </c>
      <c r="H857" s="365" t="s">
        <v>814</v>
      </c>
      <c r="I857" s="365" t="s">
        <v>975</v>
      </c>
      <c r="J857" s="365" t="s">
        <v>976</v>
      </c>
      <c r="K857" s="365" t="s">
        <v>989</v>
      </c>
      <c r="L857" s="365" t="s">
        <v>3344</v>
      </c>
      <c r="M857" s="365" t="s">
        <v>1018</v>
      </c>
      <c r="N857" s="380"/>
      <c r="O857" s="365" t="s">
        <v>1017</v>
      </c>
      <c r="P857" s="365" t="s">
        <v>453</v>
      </c>
      <c r="Q857" s="380"/>
    </row>
    <row r="858" spans="5:17" s="381" customFormat="1" ht="14.1" customHeight="1" x14ac:dyDescent="0.2">
      <c r="E858" s="365" t="s">
        <v>3843</v>
      </c>
      <c r="F858" s="378" t="s">
        <v>2094</v>
      </c>
      <c r="G858" s="380" t="s">
        <v>453</v>
      </c>
      <c r="H858" s="365" t="s">
        <v>815</v>
      </c>
      <c r="I858" s="365" t="s">
        <v>975</v>
      </c>
      <c r="J858" s="365" t="s">
        <v>976</v>
      </c>
      <c r="K858" s="365" t="s">
        <v>990</v>
      </c>
      <c r="L858" s="365" t="s">
        <v>3344</v>
      </c>
      <c r="M858" s="365" t="s">
        <v>1018</v>
      </c>
      <c r="N858" s="380"/>
      <c r="O858" s="365" t="s">
        <v>1017</v>
      </c>
      <c r="P858" s="365" t="s">
        <v>453</v>
      </c>
      <c r="Q858" s="380"/>
    </row>
    <row r="859" spans="5:17" s="381" customFormat="1" ht="14.1" customHeight="1" x14ac:dyDescent="0.2">
      <c r="E859" s="365" t="s">
        <v>3844</v>
      </c>
      <c r="F859" s="378" t="s">
        <v>2095</v>
      </c>
      <c r="G859" s="380" t="s">
        <v>453</v>
      </c>
      <c r="H859" s="365" t="s">
        <v>816</v>
      </c>
      <c r="I859" s="365" t="s">
        <v>975</v>
      </c>
      <c r="J859" s="365" t="s">
        <v>976</v>
      </c>
      <c r="K859" s="365" t="s">
        <v>991</v>
      </c>
      <c r="L859" s="365" t="s">
        <v>3344</v>
      </c>
      <c r="M859" s="365" t="s">
        <v>1018</v>
      </c>
      <c r="N859" s="380"/>
      <c r="O859" s="365" t="s">
        <v>1017</v>
      </c>
      <c r="P859" s="365" t="s">
        <v>453</v>
      </c>
      <c r="Q859" s="380"/>
    </row>
    <row r="860" spans="5:17" s="381" customFormat="1" ht="14.1" customHeight="1" x14ac:dyDescent="0.2">
      <c r="E860" s="365" t="s">
        <v>3845</v>
      </c>
      <c r="F860" s="378" t="s">
        <v>2096</v>
      </c>
      <c r="G860" s="380" t="s">
        <v>453</v>
      </c>
      <c r="H860" s="365" t="s">
        <v>817</v>
      </c>
      <c r="I860" s="365" t="s">
        <v>975</v>
      </c>
      <c r="J860" s="365" t="s">
        <v>976</v>
      </c>
      <c r="K860" s="365" t="s">
        <v>992</v>
      </c>
      <c r="L860" s="365" t="s">
        <v>3344</v>
      </c>
      <c r="M860" s="365" t="s">
        <v>1018</v>
      </c>
      <c r="N860" s="380"/>
      <c r="O860" s="365" t="s">
        <v>1017</v>
      </c>
      <c r="P860" s="365" t="s">
        <v>453</v>
      </c>
      <c r="Q860" s="380"/>
    </row>
    <row r="861" spans="5:17" s="381" customFormat="1" ht="14.1" customHeight="1" x14ac:dyDescent="0.2">
      <c r="E861" s="365" t="s">
        <v>3846</v>
      </c>
      <c r="F861" s="378" t="s">
        <v>2097</v>
      </c>
      <c r="G861" s="380" t="s">
        <v>453</v>
      </c>
      <c r="H861" s="365" t="s">
        <v>818</v>
      </c>
      <c r="I861" s="365" t="s">
        <v>975</v>
      </c>
      <c r="J861" s="365" t="s">
        <v>976</v>
      </c>
      <c r="K861" s="365" t="s">
        <v>993</v>
      </c>
      <c r="L861" s="365" t="s">
        <v>3344</v>
      </c>
      <c r="M861" s="365" t="s">
        <v>1018</v>
      </c>
      <c r="N861" s="380"/>
      <c r="O861" s="365" t="s">
        <v>1017</v>
      </c>
      <c r="P861" s="365" t="s">
        <v>453</v>
      </c>
      <c r="Q861" s="380"/>
    </row>
    <row r="862" spans="5:17" s="381" customFormat="1" ht="14.1" customHeight="1" x14ac:dyDescent="0.2">
      <c r="E862" s="365" t="s">
        <v>3847</v>
      </c>
      <c r="F862" s="378" t="s">
        <v>2098</v>
      </c>
      <c r="G862" s="380" t="s">
        <v>453</v>
      </c>
      <c r="H862" s="365" t="s">
        <v>819</v>
      </c>
      <c r="I862" s="365" t="s">
        <v>975</v>
      </c>
      <c r="J862" s="365" t="s">
        <v>976</v>
      </c>
      <c r="K862" s="365" t="s">
        <v>994</v>
      </c>
      <c r="L862" s="365" t="s">
        <v>3344</v>
      </c>
      <c r="M862" s="365" t="s">
        <v>1018</v>
      </c>
      <c r="N862" s="380"/>
      <c r="O862" s="365" t="s">
        <v>1017</v>
      </c>
      <c r="P862" s="365" t="s">
        <v>453</v>
      </c>
      <c r="Q862" s="380"/>
    </row>
    <row r="863" spans="5:17" s="381" customFormat="1" ht="14.1" customHeight="1" x14ac:dyDescent="0.2">
      <c r="E863" s="365" t="s">
        <v>3848</v>
      </c>
      <c r="F863" s="378" t="s">
        <v>2099</v>
      </c>
      <c r="G863" s="380" t="s">
        <v>453</v>
      </c>
      <c r="H863" s="365" t="s">
        <v>820</v>
      </c>
      <c r="I863" s="365" t="s">
        <v>975</v>
      </c>
      <c r="J863" s="365" t="s">
        <v>976</v>
      </c>
      <c r="K863" s="365" t="s">
        <v>995</v>
      </c>
      <c r="L863" s="365" t="s">
        <v>3344</v>
      </c>
      <c r="M863" s="365" t="s">
        <v>1018</v>
      </c>
      <c r="N863" s="380"/>
      <c r="O863" s="365" t="s">
        <v>1017</v>
      </c>
      <c r="P863" s="365" t="s">
        <v>453</v>
      </c>
      <c r="Q863" s="380"/>
    </row>
    <row r="864" spans="5:17" s="381" customFormat="1" ht="14.1" customHeight="1" x14ac:dyDescent="0.2">
      <c r="E864" s="365" t="s">
        <v>3849</v>
      </c>
      <c r="F864" s="378" t="s">
        <v>2100</v>
      </c>
      <c r="G864" s="380" t="s">
        <v>453</v>
      </c>
      <c r="H864" s="365" t="s">
        <v>821</v>
      </c>
      <c r="I864" s="365" t="s">
        <v>975</v>
      </c>
      <c r="J864" s="365" t="s">
        <v>976</v>
      </c>
      <c r="K864" s="365" t="s">
        <v>996</v>
      </c>
      <c r="L864" s="365" t="s">
        <v>3344</v>
      </c>
      <c r="M864" s="365" t="s">
        <v>1018</v>
      </c>
      <c r="N864" s="380"/>
      <c r="O864" s="365" t="s">
        <v>1017</v>
      </c>
      <c r="P864" s="365" t="s">
        <v>453</v>
      </c>
      <c r="Q864" s="380"/>
    </row>
    <row r="865" spans="5:17" s="381" customFormat="1" ht="14.1" customHeight="1" x14ac:dyDescent="0.2">
      <c r="E865" s="365" t="s">
        <v>3850</v>
      </c>
      <c r="F865" s="378" t="s">
        <v>2121</v>
      </c>
      <c r="G865" s="380" t="s">
        <v>453</v>
      </c>
      <c r="H865" s="365" t="s">
        <v>822</v>
      </c>
      <c r="I865" s="365" t="s">
        <v>975</v>
      </c>
      <c r="J865" s="365" t="s">
        <v>997</v>
      </c>
      <c r="K865" s="365" t="s">
        <v>977</v>
      </c>
      <c r="L865" s="365" t="s">
        <v>3344</v>
      </c>
      <c r="M865" s="365" t="s">
        <v>1018</v>
      </c>
      <c r="N865" s="380"/>
      <c r="O865" s="365" t="s">
        <v>1017</v>
      </c>
      <c r="P865" s="365" t="s">
        <v>453</v>
      </c>
      <c r="Q865" s="380"/>
    </row>
    <row r="866" spans="5:17" s="381" customFormat="1" ht="14.1" customHeight="1" x14ac:dyDescent="0.2">
      <c r="E866" s="365" t="s">
        <v>3851</v>
      </c>
      <c r="F866" s="378" t="s">
        <v>2122</v>
      </c>
      <c r="G866" s="380" t="s">
        <v>453</v>
      </c>
      <c r="H866" s="365" t="s">
        <v>823</v>
      </c>
      <c r="I866" s="365" t="s">
        <v>975</v>
      </c>
      <c r="J866" s="365" t="s">
        <v>997</v>
      </c>
      <c r="K866" s="365" t="s">
        <v>978</v>
      </c>
      <c r="L866" s="365" t="s">
        <v>3344</v>
      </c>
      <c r="M866" s="365" t="s">
        <v>1018</v>
      </c>
      <c r="N866" s="380"/>
      <c r="O866" s="365" t="s">
        <v>1017</v>
      </c>
      <c r="P866" s="365" t="s">
        <v>453</v>
      </c>
      <c r="Q866" s="380"/>
    </row>
    <row r="867" spans="5:17" s="381" customFormat="1" ht="14.1" customHeight="1" x14ac:dyDescent="0.2">
      <c r="E867" s="365" t="s">
        <v>3852</v>
      </c>
      <c r="F867" s="378" t="s">
        <v>2123</v>
      </c>
      <c r="G867" s="380" t="s">
        <v>453</v>
      </c>
      <c r="H867" s="365" t="s">
        <v>824</v>
      </c>
      <c r="I867" s="365" t="s">
        <v>975</v>
      </c>
      <c r="J867" s="365" t="s">
        <v>997</v>
      </c>
      <c r="K867" s="365" t="s">
        <v>979</v>
      </c>
      <c r="L867" s="365" t="s">
        <v>3344</v>
      </c>
      <c r="M867" s="365" t="s">
        <v>1018</v>
      </c>
      <c r="N867" s="380"/>
      <c r="O867" s="365" t="s">
        <v>1017</v>
      </c>
      <c r="P867" s="365" t="s">
        <v>453</v>
      </c>
      <c r="Q867" s="380"/>
    </row>
    <row r="868" spans="5:17" s="381" customFormat="1" ht="14.1" customHeight="1" x14ac:dyDescent="0.2">
      <c r="E868" s="365" t="s">
        <v>3853</v>
      </c>
      <c r="F868" s="378" t="s">
        <v>2124</v>
      </c>
      <c r="G868" s="380" t="s">
        <v>453</v>
      </c>
      <c r="H868" s="365" t="s">
        <v>825</v>
      </c>
      <c r="I868" s="365" t="s">
        <v>975</v>
      </c>
      <c r="J868" s="365" t="s">
        <v>997</v>
      </c>
      <c r="K868" s="365" t="s">
        <v>980</v>
      </c>
      <c r="L868" s="365" t="s">
        <v>3344</v>
      </c>
      <c r="M868" s="365" t="s">
        <v>1018</v>
      </c>
      <c r="N868" s="380"/>
      <c r="O868" s="365" t="s">
        <v>1017</v>
      </c>
      <c r="P868" s="365" t="s">
        <v>453</v>
      </c>
      <c r="Q868" s="380"/>
    </row>
    <row r="869" spans="5:17" s="381" customFormat="1" ht="14.1" customHeight="1" x14ac:dyDescent="0.2">
      <c r="E869" s="365" t="s">
        <v>3854</v>
      </c>
      <c r="F869" s="378" t="s">
        <v>2125</v>
      </c>
      <c r="G869" s="380" t="s">
        <v>453</v>
      </c>
      <c r="H869" s="365" t="s">
        <v>826</v>
      </c>
      <c r="I869" s="365" t="s">
        <v>975</v>
      </c>
      <c r="J869" s="365" t="s">
        <v>997</v>
      </c>
      <c r="K869" s="365" t="s">
        <v>981</v>
      </c>
      <c r="L869" s="365" t="s">
        <v>3344</v>
      </c>
      <c r="M869" s="365" t="s">
        <v>1018</v>
      </c>
      <c r="N869" s="380"/>
      <c r="O869" s="365" t="s">
        <v>1017</v>
      </c>
      <c r="P869" s="365" t="s">
        <v>453</v>
      </c>
      <c r="Q869" s="380"/>
    </row>
    <row r="870" spans="5:17" s="381" customFormat="1" ht="14.1" customHeight="1" x14ac:dyDescent="0.2">
      <c r="E870" s="365" t="s">
        <v>3855</v>
      </c>
      <c r="F870" s="378" t="s">
        <v>2126</v>
      </c>
      <c r="G870" s="380" t="s">
        <v>453</v>
      </c>
      <c r="H870" s="365" t="s">
        <v>827</v>
      </c>
      <c r="I870" s="365" t="s">
        <v>975</v>
      </c>
      <c r="J870" s="365" t="s">
        <v>997</v>
      </c>
      <c r="K870" s="365" t="s">
        <v>982</v>
      </c>
      <c r="L870" s="365" t="s">
        <v>3344</v>
      </c>
      <c r="M870" s="365" t="s">
        <v>1018</v>
      </c>
      <c r="N870" s="380"/>
      <c r="O870" s="365" t="s">
        <v>1017</v>
      </c>
      <c r="P870" s="365" t="s">
        <v>453</v>
      </c>
      <c r="Q870" s="380"/>
    </row>
    <row r="871" spans="5:17" s="381" customFormat="1" ht="14.1" customHeight="1" x14ac:dyDescent="0.2">
      <c r="E871" s="365" t="s">
        <v>3856</v>
      </c>
      <c r="F871" s="378" t="s">
        <v>2127</v>
      </c>
      <c r="G871" s="380" t="s">
        <v>453</v>
      </c>
      <c r="H871" s="365" t="s">
        <v>828</v>
      </c>
      <c r="I871" s="365" t="s">
        <v>975</v>
      </c>
      <c r="J871" s="365" t="s">
        <v>997</v>
      </c>
      <c r="K871" s="365" t="s">
        <v>983</v>
      </c>
      <c r="L871" s="365" t="s">
        <v>3344</v>
      </c>
      <c r="M871" s="365" t="s">
        <v>1018</v>
      </c>
      <c r="N871" s="380"/>
      <c r="O871" s="365" t="s">
        <v>1017</v>
      </c>
      <c r="P871" s="365" t="s">
        <v>453</v>
      </c>
      <c r="Q871" s="380"/>
    </row>
    <row r="872" spans="5:17" s="381" customFormat="1" ht="14.1" customHeight="1" x14ac:dyDescent="0.2">
      <c r="E872" s="365" t="s">
        <v>3857</v>
      </c>
      <c r="F872" s="378" t="s">
        <v>2128</v>
      </c>
      <c r="G872" s="380" t="s">
        <v>453</v>
      </c>
      <c r="H872" s="365" t="s">
        <v>829</v>
      </c>
      <c r="I872" s="365" t="s">
        <v>975</v>
      </c>
      <c r="J872" s="365" t="s">
        <v>997</v>
      </c>
      <c r="K872" s="365" t="s">
        <v>984</v>
      </c>
      <c r="L872" s="365" t="s">
        <v>3344</v>
      </c>
      <c r="M872" s="365" t="s">
        <v>1018</v>
      </c>
      <c r="N872" s="380"/>
      <c r="O872" s="365" t="s">
        <v>1017</v>
      </c>
      <c r="P872" s="365" t="s">
        <v>453</v>
      </c>
      <c r="Q872" s="380"/>
    </row>
    <row r="873" spans="5:17" s="381" customFormat="1" ht="14.1" customHeight="1" x14ac:dyDescent="0.2">
      <c r="E873" s="365" t="s">
        <v>3858</v>
      </c>
      <c r="F873" s="378" t="s">
        <v>2129</v>
      </c>
      <c r="G873" s="380" t="s">
        <v>453</v>
      </c>
      <c r="H873" s="365" t="s">
        <v>830</v>
      </c>
      <c r="I873" s="365" t="s">
        <v>975</v>
      </c>
      <c r="J873" s="365" t="s">
        <v>997</v>
      </c>
      <c r="K873" s="365" t="s">
        <v>985</v>
      </c>
      <c r="L873" s="365" t="s">
        <v>3344</v>
      </c>
      <c r="M873" s="365" t="s">
        <v>1018</v>
      </c>
      <c r="N873" s="380"/>
      <c r="O873" s="365" t="s">
        <v>1017</v>
      </c>
      <c r="P873" s="365" t="s">
        <v>453</v>
      </c>
      <c r="Q873" s="380"/>
    </row>
    <row r="874" spans="5:17" s="381" customFormat="1" ht="14.1" customHeight="1" x14ac:dyDescent="0.2">
      <c r="E874" s="365" t="s">
        <v>3859</v>
      </c>
      <c r="F874" s="378" t="s">
        <v>2130</v>
      </c>
      <c r="G874" s="380" t="s">
        <v>453</v>
      </c>
      <c r="H874" s="365" t="s">
        <v>831</v>
      </c>
      <c r="I874" s="365" t="s">
        <v>975</v>
      </c>
      <c r="J874" s="365" t="s">
        <v>997</v>
      </c>
      <c r="K874" s="365" t="s">
        <v>986</v>
      </c>
      <c r="L874" s="365" t="s">
        <v>3344</v>
      </c>
      <c r="M874" s="365" t="s">
        <v>1018</v>
      </c>
      <c r="N874" s="380"/>
      <c r="O874" s="365" t="s">
        <v>1017</v>
      </c>
      <c r="P874" s="365" t="s">
        <v>453</v>
      </c>
      <c r="Q874" s="380"/>
    </row>
    <row r="875" spans="5:17" s="381" customFormat="1" ht="14.1" customHeight="1" x14ac:dyDescent="0.2">
      <c r="E875" s="365" t="s">
        <v>3860</v>
      </c>
      <c r="F875" s="378" t="s">
        <v>2131</v>
      </c>
      <c r="G875" s="380" t="s">
        <v>453</v>
      </c>
      <c r="H875" s="365" t="s">
        <v>832</v>
      </c>
      <c r="I875" s="365" t="s">
        <v>975</v>
      </c>
      <c r="J875" s="365" t="s">
        <v>997</v>
      </c>
      <c r="K875" s="365" t="s">
        <v>987</v>
      </c>
      <c r="L875" s="365" t="s">
        <v>3344</v>
      </c>
      <c r="M875" s="365" t="s">
        <v>1018</v>
      </c>
      <c r="N875" s="380"/>
      <c r="O875" s="365" t="s">
        <v>1017</v>
      </c>
      <c r="P875" s="365" t="s">
        <v>453</v>
      </c>
      <c r="Q875" s="380"/>
    </row>
    <row r="876" spans="5:17" s="381" customFormat="1" ht="14.1" customHeight="1" x14ac:dyDescent="0.2">
      <c r="E876" s="365" t="s">
        <v>3861</v>
      </c>
      <c r="F876" s="378" t="s">
        <v>2132</v>
      </c>
      <c r="G876" s="380" t="s">
        <v>453</v>
      </c>
      <c r="H876" s="365" t="s">
        <v>833</v>
      </c>
      <c r="I876" s="365" t="s">
        <v>975</v>
      </c>
      <c r="J876" s="365" t="s">
        <v>997</v>
      </c>
      <c r="K876" s="365" t="s">
        <v>988</v>
      </c>
      <c r="L876" s="365" t="s">
        <v>3344</v>
      </c>
      <c r="M876" s="365" t="s">
        <v>1018</v>
      </c>
      <c r="N876" s="380"/>
      <c r="O876" s="365" t="s">
        <v>1017</v>
      </c>
      <c r="P876" s="365" t="s">
        <v>453</v>
      </c>
      <c r="Q876" s="380"/>
    </row>
    <row r="877" spans="5:17" s="381" customFormat="1" ht="14.1" customHeight="1" x14ac:dyDescent="0.2">
      <c r="E877" s="365" t="s">
        <v>3862</v>
      </c>
      <c r="F877" s="378" t="s">
        <v>2133</v>
      </c>
      <c r="G877" s="380" t="s">
        <v>453</v>
      </c>
      <c r="H877" s="365" t="s">
        <v>834</v>
      </c>
      <c r="I877" s="365" t="s">
        <v>975</v>
      </c>
      <c r="J877" s="365" t="s">
        <v>997</v>
      </c>
      <c r="K877" s="365" t="s">
        <v>989</v>
      </c>
      <c r="L877" s="365" t="s">
        <v>3344</v>
      </c>
      <c r="M877" s="365" t="s">
        <v>1018</v>
      </c>
      <c r="N877" s="380"/>
      <c r="O877" s="365" t="s">
        <v>1017</v>
      </c>
      <c r="P877" s="365" t="s">
        <v>453</v>
      </c>
      <c r="Q877" s="380"/>
    </row>
    <row r="878" spans="5:17" s="381" customFormat="1" ht="14.1" customHeight="1" x14ac:dyDescent="0.2">
      <c r="E878" s="365" t="s">
        <v>3863</v>
      </c>
      <c r="F878" s="378" t="s">
        <v>2134</v>
      </c>
      <c r="G878" s="380" t="s">
        <v>453</v>
      </c>
      <c r="H878" s="365" t="s">
        <v>835</v>
      </c>
      <c r="I878" s="365" t="s">
        <v>975</v>
      </c>
      <c r="J878" s="365" t="s">
        <v>997</v>
      </c>
      <c r="K878" s="365" t="s">
        <v>990</v>
      </c>
      <c r="L878" s="365" t="s">
        <v>3344</v>
      </c>
      <c r="M878" s="365" t="s">
        <v>1018</v>
      </c>
      <c r="N878" s="380"/>
      <c r="O878" s="365" t="s">
        <v>1017</v>
      </c>
      <c r="P878" s="365" t="s">
        <v>453</v>
      </c>
      <c r="Q878" s="380"/>
    </row>
    <row r="879" spans="5:17" s="381" customFormat="1" ht="14.1" customHeight="1" x14ac:dyDescent="0.2">
      <c r="E879" s="365" t="s">
        <v>3864</v>
      </c>
      <c r="F879" s="378" t="s">
        <v>2135</v>
      </c>
      <c r="G879" s="380" t="s">
        <v>453</v>
      </c>
      <c r="H879" s="365" t="s">
        <v>836</v>
      </c>
      <c r="I879" s="365" t="s">
        <v>975</v>
      </c>
      <c r="J879" s="365" t="s">
        <v>997</v>
      </c>
      <c r="K879" s="365" t="s">
        <v>991</v>
      </c>
      <c r="L879" s="365" t="s">
        <v>3344</v>
      </c>
      <c r="M879" s="365" t="s">
        <v>1018</v>
      </c>
      <c r="N879" s="380"/>
      <c r="O879" s="365" t="s">
        <v>1017</v>
      </c>
      <c r="P879" s="365" t="s">
        <v>453</v>
      </c>
      <c r="Q879" s="380"/>
    </row>
    <row r="880" spans="5:17" s="381" customFormat="1" ht="14.1" customHeight="1" x14ac:dyDescent="0.2">
      <c r="E880" s="365" t="s">
        <v>3865</v>
      </c>
      <c r="F880" s="378" t="s">
        <v>2136</v>
      </c>
      <c r="G880" s="380" t="s">
        <v>453</v>
      </c>
      <c r="H880" s="365" t="s">
        <v>837</v>
      </c>
      <c r="I880" s="365" t="s">
        <v>975</v>
      </c>
      <c r="J880" s="365" t="s">
        <v>997</v>
      </c>
      <c r="K880" s="365" t="s">
        <v>992</v>
      </c>
      <c r="L880" s="365" t="s">
        <v>3344</v>
      </c>
      <c r="M880" s="365" t="s">
        <v>1018</v>
      </c>
      <c r="N880" s="380"/>
      <c r="O880" s="365" t="s">
        <v>1017</v>
      </c>
      <c r="P880" s="365" t="s">
        <v>453</v>
      </c>
      <c r="Q880" s="380"/>
    </row>
    <row r="881" spans="5:17" s="381" customFormat="1" ht="14.1" customHeight="1" x14ac:dyDescent="0.2">
      <c r="E881" s="365" t="s">
        <v>3866</v>
      </c>
      <c r="F881" s="378" t="s">
        <v>2137</v>
      </c>
      <c r="G881" s="380" t="s">
        <v>453</v>
      </c>
      <c r="H881" s="365" t="s">
        <v>838</v>
      </c>
      <c r="I881" s="365" t="s">
        <v>975</v>
      </c>
      <c r="J881" s="365" t="s">
        <v>997</v>
      </c>
      <c r="K881" s="365" t="s">
        <v>993</v>
      </c>
      <c r="L881" s="365" t="s">
        <v>3344</v>
      </c>
      <c r="M881" s="365" t="s">
        <v>1018</v>
      </c>
      <c r="N881" s="380"/>
      <c r="O881" s="365" t="s">
        <v>1017</v>
      </c>
      <c r="P881" s="365" t="s">
        <v>453</v>
      </c>
      <c r="Q881" s="380"/>
    </row>
    <row r="882" spans="5:17" s="381" customFormat="1" ht="14.1" customHeight="1" x14ac:dyDescent="0.2">
      <c r="E882" s="365" t="s">
        <v>3867</v>
      </c>
      <c r="F882" s="378" t="s">
        <v>2138</v>
      </c>
      <c r="G882" s="380" t="s">
        <v>453</v>
      </c>
      <c r="H882" s="365" t="s">
        <v>839</v>
      </c>
      <c r="I882" s="365" t="s">
        <v>975</v>
      </c>
      <c r="J882" s="365" t="s">
        <v>997</v>
      </c>
      <c r="K882" s="365" t="s">
        <v>994</v>
      </c>
      <c r="L882" s="365" t="s">
        <v>3344</v>
      </c>
      <c r="M882" s="365" t="s">
        <v>1018</v>
      </c>
      <c r="N882" s="380"/>
      <c r="O882" s="365" t="s">
        <v>1017</v>
      </c>
      <c r="P882" s="365" t="s">
        <v>453</v>
      </c>
      <c r="Q882" s="380"/>
    </row>
    <row r="883" spans="5:17" s="381" customFormat="1" ht="14.1" customHeight="1" x14ac:dyDescent="0.2">
      <c r="E883" s="365" t="s">
        <v>3868</v>
      </c>
      <c r="F883" s="378" t="s">
        <v>2139</v>
      </c>
      <c r="G883" s="380" t="s">
        <v>453</v>
      </c>
      <c r="H883" s="365" t="s">
        <v>840</v>
      </c>
      <c r="I883" s="365" t="s">
        <v>975</v>
      </c>
      <c r="J883" s="365" t="s">
        <v>997</v>
      </c>
      <c r="K883" s="365" t="s">
        <v>995</v>
      </c>
      <c r="L883" s="365" t="s">
        <v>3344</v>
      </c>
      <c r="M883" s="365" t="s">
        <v>1018</v>
      </c>
      <c r="N883" s="380"/>
      <c r="O883" s="365" t="s">
        <v>1017</v>
      </c>
      <c r="P883" s="365" t="s">
        <v>453</v>
      </c>
      <c r="Q883" s="380"/>
    </row>
    <row r="884" spans="5:17" s="381" customFormat="1" ht="14.1" customHeight="1" x14ac:dyDescent="0.2">
      <c r="E884" s="365" t="s">
        <v>3869</v>
      </c>
      <c r="F884" s="378" t="s">
        <v>2140</v>
      </c>
      <c r="G884" s="380" t="s">
        <v>453</v>
      </c>
      <c r="H884" s="365" t="s">
        <v>841</v>
      </c>
      <c r="I884" s="365" t="s">
        <v>975</v>
      </c>
      <c r="J884" s="365" t="s">
        <v>997</v>
      </c>
      <c r="K884" s="365" t="s">
        <v>996</v>
      </c>
      <c r="L884" s="365" t="s">
        <v>3344</v>
      </c>
      <c r="M884" s="365" t="s">
        <v>1018</v>
      </c>
      <c r="N884" s="380"/>
      <c r="O884" s="365" t="s">
        <v>1017</v>
      </c>
      <c r="P884" s="365" t="s">
        <v>453</v>
      </c>
      <c r="Q884" s="380"/>
    </row>
    <row r="885" spans="5:17" s="381" customFormat="1" ht="14.1" customHeight="1" x14ac:dyDescent="0.2">
      <c r="E885" s="365" t="s">
        <v>3870</v>
      </c>
      <c r="F885" s="378" t="s">
        <v>2101</v>
      </c>
      <c r="G885" s="380" t="s">
        <v>453</v>
      </c>
      <c r="H885" s="365" t="s">
        <v>1063</v>
      </c>
      <c r="I885" s="365" t="s">
        <v>975</v>
      </c>
      <c r="J885" s="365" t="s">
        <v>997</v>
      </c>
      <c r="K885" s="365" t="s">
        <v>977</v>
      </c>
      <c r="L885" s="365" t="s">
        <v>3344</v>
      </c>
      <c r="M885" s="365" t="s">
        <v>1018</v>
      </c>
      <c r="N885" s="380"/>
      <c r="O885" s="365" t="s">
        <v>1017</v>
      </c>
      <c r="P885" s="365" t="s">
        <v>453</v>
      </c>
      <c r="Q885" s="380"/>
    </row>
    <row r="886" spans="5:17" s="381" customFormat="1" ht="14.1" customHeight="1" x14ac:dyDescent="0.2">
      <c r="E886" s="365" t="s">
        <v>3871</v>
      </c>
      <c r="F886" s="378" t="s">
        <v>2102</v>
      </c>
      <c r="G886" s="380" t="s">
        <v>453</v>
      </c>
      <c r="H886" s="365" t="s">
        <v>1064</v>
      </c>
      <c r="I886" s="365" t="s">
        <v>975</v>
      </c>
      <c r="J886" s="365" t="s">
        <v>997</v>
      </c>
      <c r="K886" s="365" t="s">
        <v>978</v>
      </c>
      <c r="L886" s="365" t="s">
        <v>3344</v>
      </c>
      <c r="M886" s="365" t="s">
        <v>1018</v>
      </c>
      <c r="N886" s="380"/>
      <c r="O886" s="365" t="s">
        <v>1017</v>
      </c>
      <c r="P886" s="365" t="s">
        <v>453</v>
      </c>
      <c r="Q886" s="380"/>
    </row>
    <row r="887" spans="5:17" s="381" customFormat="1" ht="14.1" customHeight="1" x14ac:dyDescent="0.2">
      <c r="E887" s="365" t="s">
        <v>3872</v>
      </c>
      <c r="F887" s="378" t="s">
        <v>2103</v>
      </c>
      <c r="G887" s="380" t="s">
        <v>453</v>
      </c>
      <c r="H887" s="365" t="s">
        <v>1065</v>
      </c>
      <c r="I887" s="365" t="s">
        <v>975</v>
      </c>
      <c r="J887" s="365" t="s">
        <v>997</v>
      </c>
      <c r="K887" s="365" t="s">
        <v>979</v>
      </c>
      <c r="L887" s="365" t="s">
        <v>3344</v>
      </c>
      <c r="M887" s="365" t="s">
        <v>1018</v>
      </c>
      <c r="N887" s="380"/>
      <c r="O887" s="365" t="s">
        <v>1017</v>
      </c>
      <c r="P887" s="365" t="s">
        <v>453</v>
      </c>
      <c r="Q887" s="380"/>
    </row>
    <row r="888" spans="5:17" s="381" customFormat="1" ht="14.1" customHeight="1" x14ac:dyDescent="0.2">
      <c r="E888" s="365" t="s">
        <v>3873</v>
      </c>
      <c r="F888" s="378" t="s">
        <v>2104</v>
      </c>
      <c r="G888" s="380" t="s">
        <v>453</v>
      </c>
      <c r="H888" s="365" t="s">
        <v>1066</v>
      </c>
      <c r="I888" s="365" t="s">
        <v>975</v>
      </c>
      <c r="J888" s="365" t="s">
        <v>997</v>
      </c>
      <c r="K888" s="365" t="s">
        <v>980</v>
      </c>
      <c r="L888" s="365" t="s">
        <v>3344</v>
      </c>
      <c r="M888" s="365" t="s">
        <v>1018</v>
      </c>
      <c r="N888" s="380"/>
      <c r="O888" s="365" t="s">
        <v>1017</v>
      </c>
      <c r="P888" s="365" t="s">
        <v>453</v>
      </c>
      <c r="Q888" s="380"/>
    </row>
    <row r="889" spans="5:17" s="381" customFormat="1" ht="14.1" customHeight="1" x14ac:dyDescent="0.2">
      <c r="E889" s="365" t="s">
        <v>3874</v>
      </c>
      <c r="F889" s="378" t="s">
        <v>2105</v>
      </c>
      <c r="G889" s="380" t="s">
        <v>453</v>
      </c>
      <c r="H889" s="365" t="s">
        <v>1067</v>
      </c>
      <c r="I889" s="365" t="s">
        <v>975</v>
      </c>
      <c r="J889" s="365" t="s">
        <v>997</v>
      </c>
      <c r="K889" s="365" t="s">
        <v>981</v>
      </c>
      <c r="L889" s="365" t="s">
        <v>3344</v>
      </c>
      <c r="M889" s="365" t="s">
        <v>1018</v>
      </c>
      <c r="N889" s="380"/>
      <c r="O889" s="365" t="s">
        <v>1017</v>
      </c>
      <c r="P889" s="365" t="s">
        <v>453</v>
      </c>
      <c r="Q889" s="380"/>
    </row>
    <row r="890" spans="5:17" s="381" customFormat="1" ht="14.1" customHeight="1" x14ac:dyDescent="0.2">
      <c r="E890" s="365" t="s">
        <v>3875</v>
      </c>
      <c r="F890" s="378" t="s">
        <v>2106</v>
      </c>
      <c r="G890" s="380" t="s">
        <v>453</v>
      </c>
      <c r="H890" s="365" t="s">
        <v>1068</v>
      </c>
      <c r="I890" s="365" t="s">
        <v>975</v>
      </c>
      <c r="J890" s="365" t="s">
        <v>997</v>
      </c>
      <c r="K890" s="365" t="s">
        <v>982</v>
      </c>
      <c r="L890" s="365" t="s">
        <v>3344</v>
      </c>
      <c r="M890" s="365" t="s">
        <v>1018</v>
      </c>
      <c r="N890" s="380"/>
      <c r="O890" s="365" t="s">
        <v>1017</v>
      </c>
      <c r="P890" s="365" t="s">
        <v>453</v>
      </c>
      <c r="Q890" s="380"/>
    </row>
    <row r="891" spans="5:17" s="381" customFormat="1" ht="14.1" customHeight="1" x14ac:dyDescent="0.2">
      <c r="E891" s="365" t="s">
        <v>3876</v>
      </c>
      <c r="F891" s="378" t="s">
        <v>2107</v>
      </c>
      <c r="G891" s="380" t="s">
        <v>453</v>
      </c>
      <c r="H891" s="365" t="s">
        <v>1069</v>
      </c>
      <c r="I891" s="365" t="s">
        <v>975</v>
      </c>
      <c r="J891" s="365" t="s">
        <v>997</v>
      </c>
      <c r="K891" s="365" t="s">
        <v>983</v>
      </c>
      <c r="L891" s="365" t="s">
        <v>3344</v>
      </c>
      <c r="M891" s="365" t="s">
        <v>1018</v>
      </c>
      <c r="N891" s="380"/>
      <c r="O891" s="365" t="s">
        <v>1017</v>
      </c>
      <c r="P891" s="365" t="s">
        <v>453</v>
      </c>
      <c r="Q891" s="380"/>
    </row>
    <row r="892" spans="5:17" s="381" customFormat="1" ht="14.1" customHeight="1" x14ac:dyDescent="0.2">
      <c r="E892" s="365" t="s">
        <v>3877</v>
      </c>
      <c r="F892" s="378" t="s">
        <v>2108</v>
      </c>
      <c r="G892" s="380" t="s">
        <v>453</v>
      </c>
      <c r="H892" s="365" t="s">
        <v>1070</v>
      </c>
      <c r="I892" s="365" t="s">
        <v>975</v>
      </c>
      <c r="J892" s="365" t="s">
        <v>997</v>
      </c>
      <c r="K892" s="365" t="s">
        <v>984</v>
      </c>
      <c r="L892" s="365" t="s">
        <v>3344</v>
      </c>
      <c r="M892" s="365" t="s">
        <v>1018</v>
      </c>
      <c r="N892" s="380"/>
      <c r="O892" s="365" t="s">
        <v>1017</v>
      </c>
      <c r="P892" s="365" t="s">
        <v>453</v>
      </c>
      <c r="Q892" s="380"/>
    </row>
    <row r="893" spans="5:17" s="381" customFormat="1" ht="14.1" customHeight="1" x14ac:dyDescent="0.2">
      <c r="E893" s="365" t="s">
        <v>3878</v>
      </c>
      <c r="F893" s="378" t="s">
        <v>2109</v>
      </c>
      <c r="G893" s="380" t="s">
        <v>453</v>
      </c>
      <c r="H893" s="365" t="s">
        <v>1071</v>
      </c>
      <c r="I893" s="365" t="s">
        <v>975</v>
      </c>
      <c r="J893" s="365" t="s">
        <v>997</v>
      </c>
      <c r="K893" s="365" t="s">
        <v>985</v>
      </c>
      <c r="L893" s="365" t="s">
        <v>3344</v>
      </c>
      <c r="M893" s="365" t="s">
        <v>1018</v>
      </c>
      <c r="N893" s="380"/>
      <c r="O893" s="365" t="s">
        <v>1017</v>
      </c>
      <c r="P893" s="365" t="s">
        <v>453</v>
      </c>
      <c r="Q893" s="380"/>
    </row>
    <row r="894" spans="5:17" s="381" customFormat="1" ht="14.1" customHeight="1" x14ac:dyDescent="0.2">
      <c r="E894" s="365" t="s">
        <v>3879</v>
      </c>
      <c r="F894" s="378" t="s">
        <v>2110</v>
      </c>
      <c r="G894" s="380" t="s">
        <v>453</v>
      </c>
      <c r="H894" s="365" t="s">
        <v>1072</v>
      </c>
      <c r="I894" s="365" t="s">
        <v>975</v>
      </c>
      <c r="J894" s="365" t="s">
        <v>997</v>
      </c>
      <c r="K894" s="365" t="s">
        <v>986</v>
      </c>
      <c r="L894" s="365" t="s">
        <v>3344</v>
      </c>
      <c r="M894" s="365" t="s">
        <v>1018</v>
      </c>
      <c r="N894" s="380"/>
      <c r="O894" s="365" t="s">
        <v>1017</v>
      </c>
      <c r="P894" s="365" t="s">
        <v>453</v>
      </c>
      <c r="Q894" s="380"/>
    </row>
    <row r="895" spans="5:17" s="381" customFormat="1" ht="14.1" customHeight="1" x14ac:dyDescent="0.2">
      <c r="E895" s="365" t="s">
        <v>3880</v>
      </c>
      <c r="F895" s="378" t="s">
        <v>2111</v>
      </c>
      <c r="G895" s="380" t="s">
        <v>453</v>
      </c>
      <c r="H895" s="365" t="s">
        <v>1073</v>
      </c>
      <c r="I895" s="365" t="s">
        <v>975</v>
      </c>
      <c r="J895" s="365" t="s">
        <v>997</v>
      </c>
      <c r="K895" s="365" t="s">
        <v>987</v>
      </c>
      <c r="L895" s="365" t="s">
        <v>3344</v>
      </c>
      <c r="M895" s="365" t="s">
        <v>1018</v>
      </c>
      <c r="N895" s="380"/>
      <c r="O895" s="365" t="s">
        <v>1017</v>
      </c>
      <c r="P895" s="365" t="s">
        <v>453</v>
      </c>
      <c r="Q895" s="380"/>
    </row>
    <row r="896" spans="5:17" s="381" customFormat="1" ht="14.1" customHeight="1" x14ac:dyDescent="0.2">
      <c r="E896" s="365" t="s">
        <v>3881</v>
      </c>
      <c r="F896" s="378" t="s">
        <v>2112</v>
      </c>
      <c r="G896" s="380" t="s">
        <v>453</v>
      </c>
      <c r="H896" s="365" t="s">
        <v>1074</v>
      </c>
      <c r="I896" s="365" t="s">
        <v>975</v>
      </c>
      <c r="J896" s="365" t="s">
        <v>997</v>
      </c>
      <c r="K896" s="365" t="s">
        <v>988</v>
      </c>
      <c r="L896" s="365" t="s">
        <v>3344</v>
      </c>
      <c r="M896" s="365" t="s">
        <v>1018</v>
      </c>
      <c r="N896" s="380"/>
      <c r="O896" s="365" t="s">
        <v>1017</v>
      </c>
      <c r="P896" s="365" t="s">
        <v>453</v>
      </c>
      <c r="Q896" s="380"/>
    </row>
    <row r="897" spans="5:17" s="381" customFormat="1" ht="14.1" customHeight="1" x14ac:dyDescent="0.2">
      <c r="E897" s="365" t="s">
        <v>3882</v>
      </c>
      <c r="F897" s="378" t="s">
        <v>2113</v>
      </c>
      <c r="G897" s="380" t="s">
        <v>453</v>
      </c>
      <c r="H897" s="365" t="s">
        <v>1075</v>
      </c>
      <c r="I897" s="365" t="s">
        <v>975</v>
      </c>
      <c r="J897" s="365" t="s">
        <v>997</v>
      </c>
      <c r="K897" s="365" t="s">
        <v>989</v>
      </c>
      <c r="L897" s="365" t="s">
        <v>3344</v>
      </c>
      <c r="M897" s="365" t="s">
        <v>1018</v>
      </c>
      <c r="N897" s="380"/>
      <c r="O897" s="365" t="s">
        <v>1017</v>
      </c>
      <c r="P897" s="365" t="s">
        <v>453</v>
      </c>
      <c r="Q897" s="380"/>
    </row>
    <row r="898" spans="5:17" s="381" customFormat="1" ht="14.1" customHeight="1" x14ac:dyDescent="0.2">
      <c r="E898" s="365" t="s">
        <v>3883</v>
      </c>
      <c r="F898" s="378" t="s">
        <v>2114</v>
      </c>
      <c r="G898" s="380" t="s">
        <v>453</v>
      </c>
      <c r="H898" s="365" t="s">
        <v>1076</v>
      </c>
      <c r="I898" s="365" t="s">
        <v>975</v>
      </c>
      <c r="J898" s="365" t="s">
        <v>997</v>
      </c>
      <c r="K898" s="365" t="s">
        <v>990</v>
      </c>
      <c r="L898" s="365" t="s">
        <v>3344</v>
      </c>
      <c r="M898" s="365" t="s">
        <v>1018</v>
      </c>
      <c r="N898" s="380"/>
      <c r="O898" s="365" t="s">
        <v>1017</v>
      </c>
      <c r="P898" s="365" t="s">
        <v>453</v>
      </c>
      <c r="Q898" s="380"/>
    </row>
    <row r="899" spans="5:17" s="381" customFormat="1" ht="14.1" customHeight="1" x14ac:dyDescent="0.2">
      <c r="E899" s="365" t="s">
        <v>3884</v>
      </c>
      <c r="F899" s="378" t="s">
        <v>2115</v>
      </c>
      <c r="G899" s="380" t="s">
        <v>453</v>
      </c>
      <c r="H899" s="365" t="s">
        <v>1077</v>
      </c>
      <c r="I899" s="365" t="s">
        <v>975</v>
      </c>
      <c r="J899" s="365" t="s">
        <v>997</v>
      </c>
      <c r="K899" s="365" t="s">
        <v>991</v>
      </c>
      <c r="L899" s="365" t="s">
        <v>3344</v>
      </c>
      <c r="M899" s="365" t="s">
        <v>1018</v>
      </c>
      <c r="N899" s="380"/>
      <c r="O899" s="365" t="s">
        <v>1017</v>
      </c>
      <c r="P899" s="365" t="s">
        <v>453</v>
      </c>
      <c r="Q899" s="380"/>
    </row>
    <row r="900" spans="5:17" s="381" customFormat="1" ht="14.1" customHeight="1" x14ac:dyDescent="0.2">
      <c r="E900" s="365" t="s">
        <v>3885</v>
      </c>
      <c r="F900" s="378" t="s">
        <v>2116</v>
      </c>
      <c r="G900" s="380" t="s">
        <v>453</v>
      </c>
      <c r="H900" s="365" t="s">
        <v>1078</v>
      </c>
      <c r="I900" s="365" t="s">
        <v>975</v>
      </c>
      <c r="J900" s="365" t="s">
        <v>997</v>
      </c>
      <c r="K900" s="365" t="s">
        <v>992</v>
      </c>
      <c r="L900" s="365" t="s">
        <v>3344</v>
      </c>
      <c r="M900" s="365" t="s">
        <v>1018</v>
      </c>
      <c r="N900" s="380"/>
      <c r="O900" s="365" t="s">
        <v>1017</v>
      </c>
      <c r="P900" s="365" t="s">
        <v>453</v>
      </c>
      <c r="Q900" s="380"/>
    </row>
    <row r="901" spans="5:17" s="381" customFormat="1" ht="14.1" customHeight="1" x14ac:dyDescent="0.2">
      <c r="E901" s="365" t="s">
        <v>3886</v>
      </c>
      <c r="F901" s="378" t="s">
        <v>2117</v>
      </c>
      <c r="G901" s="380" t="s">
        <v>453</v>
      </c>
      <c r="H901" s="365" t="s">
        <v>1079</v>
      </c>
      <c r="I901" s="365" t="s">
        <v>975</v>
      </c>
      <c r="J901" s="365" t="s">
        <v>997</v>
      </c>
      <c r="K901" s="365" t="s">
        <v>993</v>
      </c>
      <c r="L901" s="365" t="s">
        <v>3344</v>
      </c>
      <c r="M901" s="365" t="s">
        <v>1018</v>
      </c>
      <c r="N901" s="380"/>
      <c r="O901" s="365" t="s">
        <v>1017</v>
      </c>
      <c r="P901" s="365" t="s">
        <v>453</v>
      </c>
      <c r="Q901" s="380"/>
    </row>
    <row r="902" spans="5:17" s="381" customFormat="1" ht="14.1" customHeight="1" x14ac:dyDescent="0.2">
      <c r="E902" s="365" t="s">
        <v>3887</v>
      </c>
      <c r="F902" s="378" t="s">
        <v>2118</v>
      </c>
      <c r="G902" s="380" t="s">
        <v>453</v>
      </c>
      <c r="H902" s="365" t="s">
        <v>1080</v>
      </c>
      <c r="I902" s="365" t="s">
        <v>975</v>
      </c>
      <c r="J902" s="365" t="s">
        <v>997</v>
      </c>
      <c r="K902" s="365" t="s">
        <v>994</v>
      </c>
      <c r="L902" s="365" t="s">
        <v>3344</v>
      </c>
      <c r="M902" s="365" t="s">
        <v>1018</v>
      </c>
      <c r="N902" s="380"/>
      <c r="O902" s="365" t="s">
        <v>1017</v>
      </c>
      <c r="P902" s="365" t="s">
        <v>453</v>
      </c>
      <c r="Q902" s="380"/>
    </row>
    <row r="903" spans="5:17" s="381" customFormat="1" ht="14.1" customHeight="1" x14ac:dyDescent="0.2">
      <c r="E903" s="365" t="s">
        <v>3888</v>
      </c>
      <c r="F903" s="378" t="s">
        <v>2119</v>
      </c>
      <c r="G903" s="380" t="s">
        <v>453</v>
      </c>
      <c r="H903" s="365" t="s">
        <v>1081</v>
      </c>
      <c r="I903" s="365" t="s">
        <v>975</v>
      </c>
      <c r="J903" s="365" t="s">
        <v>997</v>
      </c>
      <c r="K903" s="365" t="s">
        <v>995</v>
      </c>
      <c r="L903" s="365" t="s">
        <v>3344</v>
      </c>
      <c r="M903" s="365" t="s">
        <v>1018</v>
      </c>
      <c r="N903" s="380"/>
      <c r="O903" s="365" t="s">
        <v>1017</v>
      </c>
      <c r="P903" s="365" t="s">
        <v>453</v>
      </c>
      <c r="Q903" s="380"/>
    </row>
    <row r="904" spans="5:17" s="381" customFormat="1" ht="14.1" customHeight="1" x14ac:dyDescent="0.2">
      <c r="E904" s="365" t="s">
        <v>3889</v>
      </c>
      <c r="F904" s="378" t="s">
        <v>2120</v>
      </c>
      <c r="G904" s="380" t="s">
        <v>453</v>
      </c>
      <c r="H904" s="365" t="s">
        <v>1082</v>
      </c>
      <c r="I904" s="365" t="s">
        <v>975</v>
      </c>
      <c r="J904" s="365" t="s">
        <v>997</v>
      </c>
      <c r="K904" s="365" t="s">
        <v>996</v>
      </c>
      <c r="L904" s="365" t="s">
        <v>3344</v>
      </c>
      <c r="M904" s="365" t="s">
        <v>1018</v>
      </c>
      <c r="N904" s="380"/>
      <c r="O904" s="365" t="s">
        <v>1017</v>
      </c>
      <c r="P904" s="365" t="s">
        <v>453</v>
      </c>
      <c r="Q904" s="380"/>
    </row>
    <row r="905" spans="5:17" s="381" customFormat="1" ht="14.1" customHeight="1" x14ac:dyDescent="0.2">
      <c r="E905" s="365" t="s">
        <v>3890</v>
      </c>
      <c r="F905" s="379" t="s">
        <v>2142</v>
      </c>
      <c r="G905" s="380" t="s">
        <v>453</v>
      </c>
      <c r="H905" s="365" t="s">
        <v>843</v>
      </c>
      <c r="I905" s="365" t="s">
        <v>998</v>
      </c>
      <c r="J905" s="365" t="s">
        <v>999</v>
      </c>
      <c r="K905" s="365" t="s">
        <v>1001</v>
      </c>
      <c r="L905" s="365" t="s">
        <v>3344</v>
      </c>
      <c r="M905" s="365" t="s">
        <v>1018</v>
      </c>
      <c r="N905" s="380"/>
      <c r="O905" s="365" t="s">
        <v>1017</v>
      </c>
      <c r="P905" s="365" t="s">
        <v>453</v>
      </c>
      <c r="Q905" s="380"/>
    </row>
    <row r="906" spans="5:17" s="381" customFormat="1" ht="14.1" customHeight="1" x14ac:dyDescent="0.2">
      <c r="E906" s="365" t="s">
        <v>3891</v>
      </c>
      <c r="F906" s="379" t="s">
        <v>2141</v>
      </c>
      <c r="G906" s="380" t="s">
        <v>453</v>
      </c>
      <c r="H906" s="365" t="s">
        <v>842</v>
      </c>
      <c r="I906" s="365" t="s">
        <v>998</v>
      </c>
      <c r="J906" s="365" t="s">
        <v>999</v>
      </c>
      <c r="K906" s="365" t="s">
        <v>1000</v>
      </c>
      <c r="L906" s="365" t="s">
        <v>3344</v>
      </c>
      <c r="M906" s="365" t="s">
        <v>1018</v>
      </c>
      <c r="N906" s="380"/>
      <c r="O906" s="365" t="s">
        <v>1017</v>
      </c>
      <c r="P906" s="365" t="s">
        <v>453</v>
      </c>
      <c r="Q906" s="380"/>
    </row>
    <row r="907" spans="5:17" s="381" customFormat="1" ht="14.1" customHeight="1" x14ac:dyDescent="0.2">
      <c r="E907" s="365" t="s">
        <v>3892</v>
      </c>
      <c r="F907" s="380" t="s">
        <v>2180</v>
      </c>
      <c r="G907" s="380" t="s">
        <v>453</v>
      </c>
      <c r="H907" s="365" t="s">
        <v>802</v>
      </c>
      <c r="I907" s="365" t="s">
        <v>975</v>
      </c>
      <c r="J907" s="365" t="s">
        <v>976</v>
      </c>
      <c r="K907" s="365" t="s">
        <v>977</v>
      </c>
      <c r="L907" s="365" t="s">
        <v>3345</v>
      </c>
      <c r="M907" s="365" t="s">
        <v>1018</v>
      </c>
      <c r="N907" s="380"/>
      <c r="O907" s="365" t="s">
        <v>1017</v>
      </c>
      <c r="P907" s="365" t="s">
        <v>453</v>
      </c>
      <c r="Q907" s="380"/>
    </row>
    <row r="908" spans="5:17" s="381" customFormat="1" ht="14.1" customHeight="1" x14ac:dyDescent="0.2">
      <c r="E908" s="365" t="s">
        <v>3893</v>
      </c>
      <c r="F908" s="380" t="s">
        <v>2181</v>
      </c>
      <c r="G908" s="380" t="s">
        <v>453</v>
      </c>
      <c r="H908" s="365" t="s">
        <v>803</v>
      </c>
      <c r="I908" s="365" t="s">
        <v>975</v>
      </c>
      <c r="J908" s="365" t="s">
        <v>976</v>
      </c>
      <c r="K908" s="365" t="s">
        <v>978</v>
      </c>
      <c r="L908" s="365" t="s">
        <v>3345</v>
      </c>
      <c r="M908" s="365" t="s">
        <v>1018</v>
      </c>
      <c r="N908" s="380"/>
      <c r="O908" s="365" t="s">
        <v>1017</v>
      </c>
      <c r="P908" s="365" t="s">
        <v>453</v>
      </c>
      <c r="Q908" s="380"/>
    </row>
    <row r="909" spans="5:17" s="381" customFormat="1" ht="14.1" customHeight="1" x14ac:dyDescent="0.2">
      <c r="E909" s="365" t="s">
        <v>3894</v>
      </c>
      <c r="F909" s="380" t="s">
        <v>2182</v>
      </c>
      <c r="G909" s="380" t="s">
        <v>453</v>
      </c>
      <c r="H909" s="365" t="s">
        <v>804</v>
      </c>
      <c r="I909" s="365" t="s">
        <v>975</v>
      </c>
      <c r="J909" s="365" t="s">
        <v>976</v>
      </c>
      <c r="K909" s="365" t="s">
        <v>979</v>
      </c>
      <c r="L909" s="365" t="s">
        <v>3345</v>
      </c>
      <c r="M909" s="365" t="s">
        <v>1018</v>
      </c>
      <c r="N909" s="380"/>
      <c r="O909" s="365" t="s">
        <v>1017</v>
      </c>
      <c r="P909" s="365" t="s">
        <v>453</v>
      </c>
      <c r="Q909" s="380"/>
    </row>
    <row r="910" spans="5:17" s="381" customFormat="1" ht="14.1" customHeight="1" x14ac:dyDescent="0.2">
      <c r="E910" s="365" t="s">
        <v>3895</v>
      </c>
      <c r="F910" s="380" t="s">
        <v>2183</v>
      </c>
      <c r="G910" s="380" t="s">
        <v>453</v>
      </c>
      <c r="H910" s="365" t="s">
        <v>805</v>
      </c>
      <c r="I910" s="365" t="s">
        <v>975</v>
      </c>
      <c r="J910" s="365" t="s">
        <v>976</v>
      </c>
      <c r="K910" s="365" t="s">
        <v>980</v>
      </c>
      <c r="L910" s="365" t="s">
        <v>3345</v>
      </c>
      <c r="M910" s="365" t="s">
        <v>1018</v>
      </c>
      <c r="N910" s="380"/>
      <c r="O910" s="365" t="s">
        <v>1017</v>
      </c>
      <c r="P910" s="365" t="s">
        <v>453</v>
      </c>
      <c r="Q910" s="380"/>
    </row>
    <row r="911" spans="5:17" s="381" customFormat="1" ht="14.1" customHeight="1" x14ac:dyDescent="0.2">
      <c r="E911" s="365" t="s">
        <v>3896</v>
      </c>
      <c r="F911" s="380" t="s">
        <v>2184</v>
      </c>
      <c r="G911" s="380" t="s">
        <v>453</v>
      </c>
      <c r="H911" s="365" t="s">
        <v>806</v>
      </c>
      <c r="I911" s="365" t="s">
        <v>975</v>
      </c>
      <c r="J911" s="365" t="s">
        <v>976</v>
      </c>
      <c r="K911" s="365" t="s">
        <v>981</v>
      </c>
      <c r="L911" s="365" t="s">
        <v>3345</v>
      </c>
      <c r="M911" s="365" t="s">
        <v>1018</v>
      </c>
      <c r="N911" s="380"/>
      <c r="O911" s="365" t="s">
        <v>1017</v>
      </c>
      <c r="P911" s="365" t="s">
        <v>453</v>
      </c>
      <c r="Q911" s="380"/>
    </row>
    <row r="912" spans="5:17" s="381" customFormat="1" ht="14.1" customHeight="1" x14ac:dyDescent="0.2">
      <c r="E912" s="365" t="s">
        <v>3897</v>
      </c>
      <c r="F912" s="380" t="s">
        <v>2185</v>
      </c>
      <c r="G912" s="380" t="s">
        <v>453</v>
      </c>
      <c r="H912" s="365" t="s">
        <v>807</v>
      </c>
      <c r="I912" s="365" t="s">
        <v>975</v>
      </c>
      <c r="J912" s="365" t="s">
        <v>976</v>
      </c>
      <c r="K912" s="365" t="s">
        <v>982</v>
      </c>
      <c r="L912" s="365" t="s">
        <v>3345</v>
      </c>
      <c r="M912" s="365" t="s">
        <v>1018</v>
      </c>
      <c r="N912" s="380"/>
      <c r="O912" s="365" t="s">
        <v>1017</v>
      </c>
      <c r="P912" s="365" t="s">
        <v>453</v>
      </c>
      <c r="Q912" s="380"/>
    </row>
    <row r="913" spans="5:17" s="381" customFormat="1" ht="14.1" customHeight="1" x14ac:dyDescent="0.2">
      <c r="E913" s="365" t="s">
        <v>3898</v>
      </c>
      <c r="F913" s="380" t="s">
        <v>2186</v>
      </c>
      <c r="G913" s="380" t="s">
        <v>453</v>
      </c>
      <c r="H913" s="365" t="s">
        <v>808</v>
      </c>
      <c r="I913" s="365" t="s">
        <v>975</v>
      </c>
      <c r="J913" s="365" t="s">
        <v>976</v>
      </c>
      <c r="K913" s="365" t="s">
        <v>983</v>
      </c>
      <c r="L913" s="365" t="s">
        <v>3345</v>
      </c>
      <c r="M913" s="365" t="s">
        <v>1018</v>
      </c>
      <c r="N913" s="380"/>
      <c r="O913" s="365" t="s">
        <v>1017</v>
      </c>
      <c r="P913" s="365" t="s">
        <v>453</v>
      </c>
      <c r="Q913" s="380"/>
    </row>
    <row r="914" spans="5:17" s="381" customFormat="1" ht="14.1" customHeight="1" x14ac:dyDescent="0.2">
      <c r="E914" s="365" t="s">
        <v>3899</v>
      </c>
      <c r="F914" s="380" t="s">
        <v>2187</v>
      </c>
      <c r="G914" s="380" t="s">
        <v>453</v>
      </c>
      <c r="H914" s="365" t="s">
        <v>809</v>
      </c>
      <c r="I914" s="365" t="s">
        <v>975</v>
      </c>
      <c r="J914" s="365" t="s">
        <v>976</v>
      </c>
      <c r="K914" s="365" t="s">
        <v>984</v>
      </c>
      <c r="L914" s="365" t="s">
        <v>3345</v>
      </c>
      <c r="M914" s="365" t="s">
        <v>1018</v>
      </c>
      <c r="N914" s="380"/>
      <c r="O914" s="365" t="s">
        <v>1017</v>
      </c>
      <c r="P914" s="365" t="s">
        <v>453</v>
      </c>
      <c r="Q914" s="380"/>
    </row>
    <row r="915" spans="5:17" s="381" customFormat="1" ht="14.1" customHeight="1" x14ac:dyDescent="0.2">
      <c r="E915" s="365" t="s">
        <v>3900</v>
      </c>
      <c r="F915" s="380" t="s">
        <v>2188</v>
      </c>
      <c r="G915" s="380" t="s">
        <v>453</v>
      </c>
      <c r="H915" s="365" t="s">
        <v>810</v>
      </c>
      <c r="I915" s="365" t="s">
        <v>975</v>
      </c>
      <c r="J915" s="365" t="s">
        <v>976</v>
      </c>
      <c r="K915" s="365" t="s">
        <v>985</v>
      </c>
      <c r="L915" s="365" t="s">
        <v>3345</v>
      </c>
      <c r="M915" s="365" t="s">
        <v>1018</v>
      </c>
      <c r="N915" s="380"/>
      <c r="O915" s="365" t="s">
        <v>1017</v>
      </c>
      <c r="P915" s="365" t="s">
        <v>453</v>
      </c>
      <c r="Q915" s="380"/>
    </row>
    <row r="916" spans="5:17" s="381" customFormat="1" ht="14.1" customHeight="1" x14ac:dyDescent="0.2">
      <c r="E916" s="365" t="s">
        <v>3901</v>
      </c>
      <c r="F916" s="380" t="s">
        <v>2189</v>
      </c>
      <c r="G916" s="380" t="s">
        <v>453</v>
      </c>
      <c r="H916" s="365" t="s">
        <v>811</v>
      </c>
      <c r="I916" s="365" t="s">
        <v>975</v>
      </c>
      <c r="J916" s="365" t="s">
        <v>976</v>
      </c>
      <c r="K916" s="365" t="s">
        <v>986</v>
      </c>
      <c r="L916" s="365" t="s">
        <v>3345</v>
      </c>
      <c r="M916" s="365" t="s">
        <v>1018</v>
      </c>
      <c r="N916" s="380"/>
      <c r="O916" s="365" t="s">
        <v>1017</v>
      </c>
      <c r="P916" s="365" t="s">
        <v>453</v>
      </c>
      <c r="Q916" s="380"/>
    </row>
    <row r="917" spans="5:17" s="381" customFormat="1" ht="14.1" customHeight="1" x14ac:dyDescent="0.2">
      <c r="E917" s="365" t="s">
        <v>3902</v>
      </c>
      <c r="F917" s="380" t="s">
        <v>2190</v>
      </c>
      <c r="G917" s="380" t="s">
        <v>453</v>
      </c>
      <c r="H917" s="365" t="s">
        <v>812</v>
      </c>
      <c r="I917" s="365" t="s">
        <v>975</v>
      </c>
      <c r="J917" s="365" t="s">
        <v>976</v>
      </c>
      <c r="K917" s="365" t="s">
        <v>987</v>
      </c>
      <c r="L917" s="365" t="s">
        <v>3345</v>
      </c>
      <c r="M917" s="365" t="s">
        <v>1018</v>
      </c>
      <c r="N917" s="380"/>
      <c r="O917" s="365" t="s">
        <v>1017</v>
      </c>
      <c r="P917" s="365" t="s">
        <v>453</v>
      </c>
      <c r="Q917" s="380"/>
    </row>
    <row r="918" spans="5:17" s="381" customFormat="1" ht="14.1" customHeight="1" x14ac:dyDescent="0.2">
      <c r="E918" s="365" t="s">
        <v>3903</v>
      </c>
      <c r="F918" s="380" t="s">
        <v>2191</v>
      </c>
      <c r="G918" s="380" t="s">
        <v>453</v>
      </c>
      <c r="H918" s="365" t="s">
        <v>813</v>
      </c>
      <c r="I918" s="365" t="s">
        <v>975</v>
      </c>
      <c r="J918" s="365" t="s">
        <v>976</v>
      </c>
      <c r="K918" s="365" t="s">
        <v>988</v>
      </c>
      <c r="L918" s="365" t="s">
        <v>3345</v>
      </c>
      <c r="M918" s="365" t="s">
        <v>1018</v>
      </c>
      <c r="N918" s="380"/>
      <c r="O918" s="365" t="s">
        <v>1017</v>
      </c>
      <c r="P918" s="365" t="s">
        <v>453</v>
      </c>
      <c r="Q918" s="380"/>
    </row>
    <row r="919" spans="5:17" s="381" customFormat="1" ht="14.1" customHeight="1" x14ac:dyDescent="0.2">
      <c r="E919" s="365" t="s">
        <v>3904</v>
      </c>
      <c r="F919" s="380" t="s">
        <v>2192</v>
      </c>
      <c r="G919" s="380" t="s">
        <v>453</v>
      </c>
      <c r="H919" s="365" t="s">
        <v>814</v>
      </c>
      <c r="I919" s="365" t="s">
        <v>975</v>
      </c>
      <c r="J919" s="365" t="s">
        <v>976</v>
      </c>
      <c r="K919" s="365" t="s">
        <v>989</v>
      </c>
      <c r="L919" s="365" t="s">
        <v>3345</v>
      </c>
      <c r="M919" s="365" t="s">
        <v>1018</v>
      </c>
      <c r="N919" s="380"/>
      <c r="O919" s="365" t="s">
        <v>1017</v>
      </c>
      <c r="P919" s="365" t="s">
        <v>453</v>
      </c>
      <c r="Q919" s="380"/>
    </row>
    <row r="920" spans="5:17" s="381" customFormat="1" ht="14.1" customHeight="1" x14ac:dyDescent="0.2">
      <c r="E920" s="365" t="s">
        <v>3905</v>
      </c>
      <c r="F920" s="380" t="s">
        <v>2193</v>
      </c>
      <c r="G920" s="380" t="s">
        <v>453</v>
      </c>
      <c r="H920" s="365" t="s">
        <v>815</v>
      </c>
      <c r="I920" s="365" t="s">
        <v>975</v>
      </c>
      <c r="J920" s="365" t="s">
        <v>976</v>
      </c>
      <c r="K920" s="365" t="s">
        <v>990</v>
      </c>
      <c r="L920" s="365" t="s">
        <v>3345</v>
      </c>
      <c r="M920" s="365" t="s">
        <v>1018</v>
      </c>
      <c r="N920" s="380"/>
      <c r="O920" s="365" t="s">
        <v>1017</v>
      </c>
      <c r="P920" s="365" t="s">
        <v>453</v>
      </c>
      <c r="Q920" s="380"/>
    </row>
    <row r="921" spans="5:17" s="381" customFormat="1" ht="14.1" customHeight="1" x14ac:dyDescent="0.2">
      <c r="E921" s="365" t="s">
        <v>3906</v>
      </c>
      <c r="F921" s="380" t="s">
        <v>2194</v>
      </c>
      <c r="G921" s="380" t="s">
        <v>453</v>
      </c>
      <c r="H921" s="365" t="s">
        <v>816</v>
      </c>
      <c r="I921" s="365" t="s">
        <v>975</v>
      </c>
      <c r="J921" s="365" t="s">
        <v>976</v>
      </c>
      <c r="K921" s="365" t="s">
        <v>991</v>
      </c>
      <c r="L921" s="365" t="s">
        <v>3345</v>
      </c>
      <c r="M921" s="365" t="s">
        <v>1018</v>
      </c>
      <c r="N921" s="380"/>
      <c r="O921" s="365" t="s">
        <v>1017</v>
      </c>
      <c r="P921" s="365" t="s">
        <v>453</v>
      </c>
      <c r="Q921" s="380"/>
    </row>
    <row r="922" spans="5:17" s="381" customFormat="1" ht="14.1" customHeight="1" x14ac:dyDescent="0.2">
      <c r="E922" s="365" t="s">
        <v>3907</v>
      </c>
      <c r="F922" s="380" t="s">
        <v>2195</v>
      </c>
      <c r="G922" s="380" t="s">
        <v>453</v>
      </c>
      <c r="H922" s="365" t="s">
        <v>817</v>
      </c>
      <c r="I922" s="365" t="s">
        <v>975</v>
      </c>
      <c r="J922" s="365" t="s">
        <v>976</v>
      </c>
      <c r="K922" s="365" t="s">
        <v>992</v>
      </c>
      <c r="L922" s="365" t="s">
        <v>3345</v>
      </c>
      <c r="M922" s="365" t="s">
        <v>1018</v>
      </c>
      <c r="N922" s="380"/>
      <c r="O922" s="365" t="s">
        <v>1017</v>
      </c>
      <c r="P922" s="365" t="s">
        <v>453</v>
      </c>
      <c r="Q922" s="380"/>
    </row>
    <row r="923" spans="5:17" s="381" customFormat="1" ht="14.1" customHeight="1" x14ac:dyDescent="0.2">
      <c r="E923" s="365" t="s">
        <v>3908</v>
      </c>
      <c r="F923" s="380" t="s">
        <v>2196</v>
      </c>
      <c r="G923" s="380" t="s">
        <v>453</v>
      </c>
      <c r="H923" s="365" t="s">
        <v>818</v>
      </c>
      <c r="I923" s="365" t="s">
        <v>975</v>
      </c>
      <c r="J923" s="365" t="s">
        <v>976</v>
      </c>
      <c r="K923" s="365" t="s">
        <v>993</v>
      </c>
      <c r="L923" s="365" t="s">
        <v>3345</v>
      </c>
      <c r="M923" s="365" t="s">
        <v>1018</v>
      </c>
      <c r="N923" s="380"/>
      <c r="O923" s="365" t="s">
        <v>1017</v>
      </c>
      <c r="P923" s="365" t="s">
        <v>453</v>
      </c>
      <c r="Q923" s="380"/>
    </row>
    <row r="924" spans="5:17" s="381" customFormat="1" ht="14.1" customHeight="1" x14ac:dyDescent="0.2">
      <c r="E924" s="365" t="s">
        <v>3909</v>
      </c>
      <c r="F924" s="380" t="s">
        <v>2197</v>
      </c>
      <c r="G924" s="380" t="s">
        <v>453</v>
      </c>
      <c r="H924" s="365" t="s">
        <v>819</v>
      </c>
      <c r="I924" s="365" t="s">
        <v>975</v>
      </c>
      <c r="J924" s="365" t="s">
        <v>976</v>
      </c>
      <c r="K924" s="365" t="s">
        <v>994</v>
      </c>
      <c r="L924" s="365" t="s">
        <v>3345</v>
      </c>
      <c r="M924" s="365" t="s">
        <v>1018</v>
      </c>
      <c r="N924" s="380"/>
      <c r="O924" s="365" t="s">
        <v>1017</v>
      </c>
      <c r="P924" s="365" t="s">
        <v>453</v>
      </c>
      <c r="Q924" s="380"/>
    </row>
    <row r="925" spans="5:17" s="381" customFormat="1" ht="14.1" customHeight="1" x14ac:dyDescent="0.2">
      <c r="E925" s="365" t="s">
        <v>3910</v>
      </c>
      <c r="F925" s="380" t="s">
        <v>2198</v>
      </c>
      <c r="G925" s="380" t="s">
        <v>453</v>
      </c>
      <c r="H925" s="365" t="s">
        <v>820</v>
      </c>
      <c r="I925" s="365" t="s">
        <v>975</v>
      </c>
      <c r="J925" s="365" t="s">
        <v>976</v>
      </c>
      <c r="K925" s="365" t="s">
        <v>995</v>
      </c>
      <c r="L925" s="365" t="s">
        <v>3345</v>
      </c>
      <c r="M925" s="365" t="s">
        <v>1018</v>
      </c>
      <c r="N925" s="380"/>
      <c r="O925" s="365" t="s">
        <v>1017</v>
      </c>
      <c r="P925" s="365" t="s">
        <v>453</v>
      </c>
      <c r="Q925" s="380"/>
    </row>
    <row r="926" spans="5:17" s="381" customFormat="1" ht="14.1" customHeight="1" x14ac:dyDescent="0.2">
      <c r="E926" s="365" t="s">
        <v>3911</v>
      </c>
      <c r="F926" s="380" t="s">
        <v>2199</v>
      </c>
      <c r="G926" s="380" t="s">
        <v>453</v>
      </c>
      <c r="H926" s="365" t="s">
        <v>821</v>
      </c>
      <c r="I926" s="365" t="s">
        <v>975</v>
      </c>
      <c r="J926" s="365" t="s">
        <v>976</v>
      </c>
      <c r="K926" s="365" t="s">
        <v>996</v>
      </c>
      <c r="L926" s="365" t="s">
        <v>3345</v>
      </c>
      <c r="M926" s="365" t="s">
        <v>1018</v>
      </c>
      <c r="N926" s="380"/>
      <c r="O926" s="365" t="s">
        <v>1017</v>
      </c>
      <c r="P926" s="365" t="s">
        <v>453</v>
      </c>
      <c r="Q926" s="380"/>
    </row>
    <row r="927" spans="5:17" s="381" customFormat="1" ht="14.1" customHeight="1" x14ac:dyDescent="0.2">
      <c r="E927" s="365" t="s">
        <v>3912</v>
      </c>
      <c r="F927" s="380" t="s">
        <v>2200</v>
      </c>
      <c r="G927" s="380" t="s">
        <v>453</v>
      </c>
      <c r="H927" s="365" t="s">
        <v>822</v>
      </c>
      <c r="I927" s="365" t="s">
        <v>975</v>
      </c>
      <c r="J927" s="365" t="s">
        <v>997</v>
      </c>
      <c r="K927" s="365" t="s">
        <v>977</v>
      </c>
      <c r="L927" s="365" t="s">
        <v>3345</v>
      </c>
      <c r="M927" s="365" t="s">
        <v>1018</v>
      </c>
      <c r="N927" s="380"/>
      <c r="O927" s="365" t="s">
        <v>1017</v>
      </c>
      <c r="P927" s="365" t="s">
        <v>453</v>
      </c>
      <c r="Q927" s="380"/>
    </row>
    <row r="928" spans="5:17" s="381" customFormat="1" ht="14.1" customHeight="1" x14ac:dyDescent="0.2">
      <c r="E928" s="365" t="s">
        <v>3913</v>
      </c>
      <c r="F928" s="380" t="s">
        <v>2201</v>
      </c>
      <c r="G928" s="380" t="s">
        <v>453</v>
      </c>
      <c r="H928" s="365" t="s">
        <v>823</v>
      </c>
      <c r="I928" s="365" t="s">
        <v>975</v>
      </c>
      <c r="J928" s="365" t="s">
        <v>997</v>
      </c>
      <c r="K928" s="365" t="s">
        <v>978</v>
      </c>
      <c r="L928" s="365" t="s">
        <v>3345</v>
      </c>
      <c r="M928" s="365" t="s">
        <v>1018</v>
      </c>
      <c r="N928" s="380"/>
      <c r="O928" s="365" t="s">
        <v>1017</v>
      </c>
      <c r="P928" s="365" t="s">
        <v>453</v>
      </c>
      <c r="Q928" s="380"/>
    </row>
    <row r="929" spans="5:17" s="381" customFormat="1" ht="14.1" customHeight="1" x14ac:dyDescent="0.2">
      <c r="E929" s="365" t="s">
        <v>3914</v>
      </c>
      <c r="F929" s="380" t="s">
        <v>2202</v>
      </c>
      <c r="G929" s="380" t="s">
        <v>453</v>
      </c>
      <c r="H929" s="365" t="s">
        <v>824</v>
      </c>
      <c r="I929" s="365" t="s">
        <v>975</v>
      </c>
      <c r="J929" s="365" t="s">
        <v>997</v>
      </c>
      <c r="K929" s="365" t="s">
        <v>979</v>
      </c>
      <c r="L929" s="365" t="s">
        <v>3345</v>
      </c>
      <c r="M929" s="365" t="s">
        <v>1018</v>
      </c>
      <c r="N929" s="380"/>
      <c r="O929" s="365" t="s">
        <v>1017</v>
      </c>
      <c r="P929" s="365" t="s">
        <v>453</v>
      </c>
      <c r="Q929" s="380"/>
    </row>
    <row r="930" spans="5:17" s="381" customFormat="1" ht="14.1" customHeight="1" x14ac:dyDescent="0.2">
      <c r="E930" s="365" t="s">
        <v>3915</v>
      </c>
      <c r="F930" s="380" t="s">
        <v>2203</v>
      </c>
      <c r="G930" s="380" t="s">
        <v>453</v>
      </c>
      <c r="H930" s="365" t="s">
        <v>825</v>
      </c>
      <c r="I930" s="365" t="s">
        <v>975</v>
      </c>
      <c r="J930" s="365" t="s">
        <v>997</v>
      </c>
      <c r="K930" s="365" t="s">
        <v>980</v>
      </c>
      <c r="L930" s="365" t="s">
        <v>3345</v>
      </c>
      <c r="M930" s="365" t="s">
        <v>1018</v>
      </c>
      <c r="N930" s="380"/>
      <c r="O930" s="365" t="s">
        <v>1017</v>
      </c>
      <c r="P930" s="365" t="s">
        <v>453</v>
      </c>
      <c r="Q930" s="380"/>
    </row>
    <row r="931" spans="5:17" s="381" customFormat="1" ht="14.1" customHeight="1" x14ac:dyDescent="0.2">
      <c r="E931" s="365" t="s">
        <v>3916</v>
      </c>
      <c r="F931" s="380" t="s">
        <v>2204</v>
      </c>
      <c r="G931" s="380" t="s">
        <v>453</v>
      </c>
      <c r="H931" s="365" t="s">
        <v>826</v>
      </c>
      <c r="I931" s="365" t="s">
        <v>975</v>
      </c>
      <c r="J931" s="365" t="s">
        <v>997</v>
      </c>
      <c r="K931" s="365" t="s">
        <v>981</v>
      </c>
      <c r="L931" s="365" t="s">
        <v>3345</v>
      </c>
      <c r="M931" s="365" t="s">
        <v>1018</v>
      </c>
      <c r="N931" s="380"/>
      <c r="O931" s="365" t="s">
        <v>1017</v>
      </c>
      <c r="P931" s="365" t="s">
        <v>453</v>
      </c>
      <c r="Q931" s="380"/>
    </row>
    <row r="932" spans="5:17" s="381" customFormat="1" ht="14.1" customHeight="1" x14ac:dyDescent="0.2">
      <c r="E932" s="365" t="s">
        <v>3917</v>
      </c>
      <c r="F932" s="380" t="s">
        <v>2205</v>
      </c>
      <c r="G932" s="380" t="s">
        <v>453</v>
      </c>
      <c r="H932" s="365" t="s">
        <v>827</v>
      </c>
      <c r="I932" s="365" t="s">
        <v>975</v>
      </c>
      <c r="J932" s="365" t="s">
        <v>997</v>
      </c>
      <c r="K932" s="365" t="s">
        <v>982</v>
      </c>
      <c r="L932" s="365" t="s">
        <v>3345</v>
      </c>
      <c r="M932" s="365" t="s">
        <v>1018</v>
      </c>
      <c r="N932" s="380"/>
      <c r="O932" s="365" t="s">
        <v>1017</v>
      </c>
      <c r="P932" s="365" t="s">
        <v>453</v>
      </c>
      <c r="Q932" s="380"/>
    </row>
    <row r="933" spans="5:17" s="381" customFormat="1" ht="14.1" customHeight="1" x14ac:dyDescent="0.2">
      <c r="E933" s="365" t="s">
        <v>3918</v>
      </c>
      <c r="F933" s="380" t="s">
        <v>2206</v>
      </c>
      <c r="G933" s="380" t="s">
        <v>453</v>
      </c>
      <c r="H933" s="365" t="s">
        <v>828</v>
      </c>
      <c r="I933" s="365" t="s">
        <v>975</v>
      </c>
      <c r="J933" s="365" t="s">
        <v>997</v>
      </c>
      <c r="K933" s="365" t="s">
        <v>983</v>
      </c>
      <c r="L933" s="365" t="s">
        <v>3345</v>
      </c>
      <c r="M933" s="365" t="s">
        <v>1018</v>
      </c>
      <c r="N933" s="380"/>
      <c r="O933" s="365" t="s">
        <v>1017</v>
      </c>
      <c r="P933" s="365" t="s">
        <v>453</v>
      </c>
      <c r="Q933" s="380"/>
    </row>
    <row r="934" spans="5:17" s="381" customFormat="1" ht="14.1" customHeight="1" x14ac:dyDescent="0.2">
      <c r="E934" s="365" t="s">
        <v>3919</v>
      </c>
      <c r="F934" s="380" t="s">
        <v>2207</v>
      </c>
      <c r="G934" s="380" t="s">
        <v>453</v>
      </c>
      <c r="H934" s="365" t="s">
        <v>829</v>
      </c>
      <c r="I934" s="365" t="s">
        <v>975</v>
      </c>
      <c r="J934" s="365" t="s">
        <v>997</v>
      </c>
      <c r="K934" s="365" t="s">
        <v>984</v>
      </c>
      <c r="L934" s="365" t="s">
        <v>3345</v>
      </c>
      <c r="M934" s="365" t="s">
        <v>1018</v>
      </c>
      <c r="N934" s="380"/>
      <c r="O934" s="365" t="s">
        <v>1017</v>
      </c>
      <c r="P934" s="365" t="s">
        <v>453</v>
      </c>
      <c r="Q934" s="380"/>
    </row>
    <row r="935" spans="5:17" s="381" customFormat="1" ht="14.1" customHeight="1" x14ac:dyDescent="0.2">
      <c r="E935" s="365" t="s">
        <v>3920</v>
      </c>
      <c r="F935" s="380" t="s">
        <v>2208</v>
      </c>
      <c r="G935" s="380" t="s">
        <v>453</v>
      </c>
      <c r="H935" s="365" t="s">
        <v>830</v>
      </c>
      <c r="I935" s="365" t="s">
        <v>975</v>
      </c>
      <c r="J935" s="365" t="s">
        <v>997</v>
      </c>
      <c r="K935" s="365" t="s">
        <v>985</v>
      </c>
      <c r="L935" s="365" t="s">
        <v>3345</v>
      </c>
      <c r="M935" s="365" t="s">
        <v>1018</v>
      </c>
      <c r="N935" s="380"/>
      <c r="O935" s="365" t="s">
        <v>1017</v>
      </c>
      <c r="P935" s="365" t="s">
        <v>453</v>
      </c>
      <c r="Q935" s="380"/>
    </row>
    <row r="936" spans="5:17" s="381" customFormat="1" ht="14.1" customHeight="1" x14ac:dyDescent="0.2">
      <c r="E936" s="365" t="s">
        <v>3921</v>
      </c>
      <c r="F936" s="380" t="s">
        <v>2209</v>
      </c>
      <c r="G936" s="380" t="s">
        <v>453</v>
      </c>
      <c r="H936" s="365" t="s">
        <v>831</v>
      </c>
      <c r="I936" s="365" t="s">
        <v>975</v>
      </c>
      <c r="J936" s="365" t="s">
        <v>997</v>
      </c>
      <c r="K936" s="365" t="s">
        <v>986</v>
      </c>
      <c r="L936" s="365" t="s">
        <v>3345</v>
      </c>
      <c r="M936" s="365" t="s">
        <v>1018</v>
      </c>
      <c r="N936" s="380"/>
      <c r="O936" s="365" t="s">
        <v>1017</v>
      </c>
      <c r="P936" s="365" t="s">
        <v>453</v>
      </c>
      <c r="Q936" s="380"/>
    </row>
    <row r="937" spans="5:17" s="381" customFormat="1" ht="14.1" customHeight="1" x14ac:dyDescent="0.2">
      <c r="E937" s="365" t="s">
        <v>3922</v>
      </c>
      <c r="F937" s="380" t="s">
        <v>2210</v>
      </c>
      <c r="G937" s="380" t="s">
        <v>453</v>
      </c>
      <c r="H937" s="365" t="s">
        <v>832</v>
      </c>
      <c r="I937" s="365" t="s">
        <v>975</v>
      </c>
      <c r="J937" s="365" t="s">
        <v>997</v>
      </c>
      <c r="K937" s="365" t="s">
        <v>987</v>
      </c>
      <c r="L937" s="365" t="s">
        <v>3345</v>
      </c>
      <c r="M937" s="365" t="s">
        <v>1018</v>
      </c>
      <c r="N937" s="380"/>
      <c r="O937" s="365" t="s">
        <v>1017</v>
      </c>
      <c r="P937" s="365" t="s">
        <v>453</v>
      </c>
      <c r="Q937" s="380"/>
    </row>
    <row r="938" spans="5:17" s="381" customFormat="1" ht="14.1" customHeight="1" x14ac:dyDescent="0.2">
      <c r="E938" s="365" t="s">
        <v>3923</v>
      </c>
      <c r="F938" s="380" t="s">
        <v>2211</v>
      </c>
      <c r="G938" s="380" t="s">
        <v>453</v>
      </c>
      <c r="H938" s="365" t="s">
        <v>833</v>
      </c>
      <c r="I938" s="365" t="s">
        <v>975</v>
      </c>
      <c r="J938" s="365" t="s">
        <v>997</v>
      </c>
      <c r="K938" s="365" t="s">
        <v>988</v>
      </c>
      <c r="L938" s="365" t="s">
        <v>3345</v>
      </c>
      <c r="M938" s="365" t="s">
        <v>1018</v>
      </c>
      <c r="N938" s="380"/>
      <c r="O938" s="365" t="s">
        <v>1017</v>
      </c>
      <c r="P938" s="365" t="s">
        <v>453</v>
      </c>
      <c r="Q938" s="380"/>
    </row>
    <row r="939" spans="5:17" s="381" customFormat="1" ht="14.1" customHeight="1" x14ac:dyDescent="0.2">
      <c r="E939" s="365" t="s">
        <v>3924</v>
      </c>
      <c r="F939" s="380" t="s">
        <v>2212</v>
      </c>
      <c r="G939" s="380" t="s">
        <v>453</v>
      </c>
      <c r="H939" s="365" t="s">
        <v>834</v>
      </c>
      <c r="I939" s="365" t="s">
        <v>975</v>
      </c>
      <c r="J939" s="365" t="s">
        <v>997</v>
      </c>
      <c r="K939" s="365" t="s">
        <v>989</v>
      </c>
      <c r="L939" s="365" t="s">
        <v>3345</v>
      </c>
      <c r="M939" s="365" t="s">
        <v>1018</v>
      </c>
      <c r="N939" s="380"/>
      <c r="O939" s="365" t="s">
        <v>1017</v>
      </c>
      <c r="P939" s="365" t="s">
        <v>453</v>
      </c>
      <c r="Q939" s="380"/>
    </row>
    <row r="940" spans="5:17" s="381" customFormat="1" ht="14.1" customHeight="1" x14ac:dyDescent="0.2">
      <c r="E940" s="365" t="s">
        <v>3925</v>
      </c>
      <c r="F940" s="380" t="s">
        <v>2213</v>
      </c>
      <c r="G940" s="380" t="s">
        <v>453</v>
      </c>
      <c r="H940" s="365" t="s">
        <v>835</v>
      </c>
      <c r="I940" s="365" t="s">
        <v>975</v>
      </c>
      <c r="J940" s="365" t="s">
        <v>997</v>
      </c>
      <c r="K940" s="365" t="s">
        <v>990</v>
      </c>
      <c r="L940" s="365" t="s">
        <v>3345</v>
      </c>
      <c r="M940" s="365" t="s">
        <v>1018</v>
      </c>
      <c r="N940" s="380"/>
      <c r="O940" s="365" t="s">
        <v>1017</v>
      </c>
      <c r="P940" s="365" t="s">
        <v>453</v>
      </c>
      <c r="Q940" s="380"/>
    </row>
    <row r="941" spans="5:17" s="381" customFormat="1" ht="14.1" customHeight="1" x14ac:dyDescent="0.2">
      <c r="E941" s="365" t="s">
        <v>3926</v>
      </c>
      <c r="F941" s="380" t="s">
        <v>2214</v>
      </c>
      <c r="G941" s="380" t="s">
        <v>453</v>
      </c>
      <c r="H941" s="365" t="s">
        <v>836</v>
      </c>
      <c r="I941" s="365" t="s">
        <v>975</v>
      </c>
      <c r="J941" s="365" t="s">
        <v>997</v>
      </c>
      <c r="K941" s="365" t="s">
        <v>991</v>
      </c>
      <c r="L941" s="365" t="s">
        <v>3345</v>
      </c>
      <c r="M941" s="365" t="s">
        <v>1018</v>
      </c>
      <c r="N941" s="380"/>
      <c r="O941" s="365" t="s">
        <v>1017</v>
      </c>
      <c r="P941" s="365" t="s">
        <v>453</v>
      </c>
      <c r="Q941" s="380"/>
    </row>
    <row r="942" spans="5:17" s="381" customFormat="1" ht="14.1" customHeight="1" x14ac:dyDescent="0.2">
      <c r="E942" s="365" t="s">
        <v>3927</v>
      </c>
      <c r="F942" s="380" t="s">
        <v>2215</v>
      </c>
      <c r="G942" s="380" t="s">
        <v>453</v>
      </c>
      <c r="H942" s="365" t="s">
        <v>837</v>
      </c>
      <c r="I942" s="365" t="s">
        <v>975</v>
      </c>
      <c r="J942" s="365" t="s">
        <v>997</v>
      </c>
      <c r="K942" s="365" t="s">
        <v>992</v>
      </c>
      <c r="L942" s="365" t="s">
        <v>3345</v>
      </c>
      <c r="M942" s="365" t="s">
        <v>1018</v>
      </c>
      <c r="N942" s="380"/>
      <c r="O942" s="365" t="s">
        <v>1017</v>
      </c>
      <c r="P942" s="365" t="s">
        <v>453</v>
      </c>
      <c r="Q942" s="380"/>
    </row>
    <row r="943" spans="5:17" s="381" customFormat="1" ht="14.1" customHeight="1" x14ac:dyDescent="0.2">
      <c r="E943" s="365" t="s">
        <v>3928</v>
      </c>
      <c r="F943" s="380" t="s">
        <v>2216</v>
      </c>
      <c r="G943" s="380" t="s">
        <v>453</v>
      </c>
      <c r="H943" s="365" t="s">
        <v>838</v>
      </c>
      <c r="I943" s="365" t="s">
        <v>975</v>
      </c>
      <c r="J943" s="365" t="s">
        <v>997</v>
      </c>
      <c r="K943" s="365" t="s">
        <v>993</v>
      </c>
      <c r="L943" s="365" t="s">
        <v>3345</v>
      </c>
      <c r="M943" s="365" t="s">
        <v>1018</v>
      </c>
      <c r="N943" s="380"/>
      <c r="O943" s="365" t="s">
        <v>1017</v>
      </c>
      <c r="P943" s="365" t="s">
        <v>453</v>
      </c>
      <c r="Q943" s="380"/>
    </row>
    <row r="944" spans="5:17" s="381" customFormat="1" ht="14.1" customHeight="1" x14ac:dyDescent="0.2">
      <c r="E944" s="365" t="s">
        <v>3929</v>
      </c>
      <c r="F944" s="380" t="s">
        <v>2217</v>
      </c>
      <c r="G944" s="380" t="s">
        <v>453</v>
      </c>
      <c r="H944" s="365" t="s">
        <v>839</v>
      </c>
      <c r="I944" s="365" t="s">
        <v>975</v>
      </c>
      <c r="J944" s="365" t="s">
        <v>997</v>
      </c>
      <c r="K944" s="365" t="s">
        <v>994</v>
      </c>
      <c r="L944" s="365" t="s">
        <v>3345</v>
      </c>
      <c r="M944" s="365" t="s">
        <v>1018</v>
      </c>
      <c r="N944" s="380"/>
      <c r="O944" s="365" t="s">
        <v>1017</v>
      </c>
      <c r="P944" s="365" t="s">
        <v>453</v>
      </c>
      <c r="Q944" s="380"/>
    </row>
    <row r="945" spans="5:17" s="381" customFormat="1" ht="14.1" customHeight="1" x14ac:dyDescent="0.2">
      <c r="E945" s="365" t="s">
        <v>3930</v>
      </c>
      <c r="F945" s="380" t="s">
        <v>2218</v>
      </c>
      <c r="G945" s="380" t="s">
        <v>453</v>
      </c>
      <c r="H945" s="365" t="s">
        <v>840</v>
      </c>
      <c r="I945" s="365" t="s">
        <v>975</v>
      </c>
      <c r="J945" s="365" t="s">
        <v>997</v>
      </c>
      <c r="K945" s="365" t="s">
        <v>995</v>
      </c>
      <c r="L945" s="365" t="s">
        <v>3345</v>
      </c>
      <c r="M945" s="365" t="s">
        <v>1018</v>
      </c>
      <c r="N945" s="380"/>
      <c r="O945" s="365" t="s">
        <v>1017</v>
      </c>
      <c r="P945" s="365" t="s">
        <v>453</v>
      </c>
      <c r="Q945" s="380"/>
    </row>
    <row r="946" spans="5:17" s="381" customFormat="1" ht="14.1" customHeight="1" x14ac:dyDescent="0.2">
      <c r="E946" s="365" t="s">
        <v>3931</v>
      </c>
      <c r="F946" s="380" t="s">
        <v>2219</v>
      </c>
      <c r="G946" s="380" t="s">
        <v>453</v>
      </c>
      <c r="H946" s="365" t="s">
        <v>841</v>
      </c>
      <c r="I946" s="365" t="s">
        <v>975</v>
      </c>
      <c r="J946" s="365" t="s">
        <v>997</v>
      </c>
      <c r="K946" s="365" t="s">
        <v>996</v>
      </c>
      <c r="L946" s="365" t="s">
        <v>3345</v>
      </c>
      <c r="M946" s="365" t="s">
        <v>1018</v>
      </c>
      <c r="N946" s="380"/>
      <c r="O946" s="365" t="s">
        <v>1017</v>
      </c>
      <c r="P946" s="365" t="s">
        <v>453</v>
      </c>
      <c r="Q946" s="380"/>
    </row>
    <row r="947" spans="5:17" s="381" customFormat="1" ht="14.1" customHeight="1" x14ac:dyDescent="0.2">
      <c r="E947" s="365" t="s">
        <v>3932</v>
      </c>
      <c r="F947" s="380" t="s">
        <v>2318</v>
      </c>
      <c r="G947" s="380" t="s">
        <v>453</v>
      </c>
      <c r="H947" s="365" t="s">
        <v>1063</v>
      </c>
      <c r="I947" s="365" t="s">
        <v>975</v>
      </c>
      <c r="J947" s="365" t="s">
        <v>997</v>
      </c>
      <c r="K947" s="365" t="s">
        <v>977</v>
      </c>
      <c r="L947" s="365" t="s">
        <v>3345</v>
      </c>
      <c r="M947" s="365" t="s">
        <v>1018</v>
      </c>
      <c r="N947" s="380"/>
      <c r="O947" s="365" t="s">
        <v>1017</v>
      </c>
      <c r="P947" s="365" t="s">
        <v>453</v>
      </c>
      <c r="Q947" s="380"/>
    </row>
    <row r="948" spans="5:17" s="381" customFormat="1" ht="14.1" customHeight="1" x14ac:dyDescent="0.2">
      <c r="E948" s="365" t="s">
        <v>3933</v>
      </c>
      <c r="F948" s="380" t="s">
        <v>2319</v>
      </c>
      <c r="G948" s="380" t="s">
        <v>453</v>
      </c>
      <c r="H948" s="365" t="s">
        <v>1064</v>
      </c>
      <c r="I948" s="365" t="s">
        <v>975</v>
      </c>
      <c r="J948" s="365" t="s">
        <v>997</v>
      </c>
      <c r="K948" s="365" t="s">
        <v>978</v>
      </c>
      <c r="L948" s="365" t="s">
        <v>3345</v>
      </c>
      <c r="M948" s="365" t="s">
        <v>1018</v>
      </c>
      <c r="N948" s="380"/>
      <c r="O948" s="365" t="s">
        <v>1017</v>
      </c>
      <c r="P948" s="365" t="s">
        <v>453</v>
      </c>
      <c r="Q948" s="380"/>
    </row>
    <row r="949" spans="5:17" s="381" customFormat="1" ht="14.1" customHeight="1" x14ac:dyDescent="0.2">
      <c r="E949" s="365" t="s">
        <v>3934</v>
      </c>
      <c r="F949" s="380" t="s">
        <v>2320</v>
      </c>
      <c r="G949" s="380" t="s">
        <v>453</v>
      </c>
      <c r="H949" s="365" t="s">
        <v>1065</v>
      </c>
      <c r="I949" s="365" t="s">
        <v>975</v>
      </c>
      <c r="J949" s="365" t="s">
        <v>997</v>
      </c>
      <c r="K949" s="365" t="s">
        <v>979</v>
      </c>
      <c r="L949" s="365" t="s">
        <v>3345</v>
      </c>
      <c r="M949" s="365" t="s">
        <v>1018</v>
      </c>
      <c r="N949" s="380"/>
      <c r="O949" s="365" t="s">
        <v>1017</v>
      </c>
      <c r="P949" s="365" t="s">
        <v>453</v>
      </c>
      <c r="Q949" s="380"/>
    </row>
    <row r="950" spans="5:17" s="381" customFormat="1" ht="14.1" customHeight="1" x14ac:dyDescent="0.2">
      <c r="E950" s="365" t="s">
        <v>3935</v>
      </c>
      <c r="F950" s="380" t="s">
        <v>2321</v>
      </c>
      <c r="G950" s="380" t="s">
        <v>453</v>
      </c>
      <c r="H950" s="365" t="s">
        <v>1066</v>
      </c>
      <c r="I950" s="365" t="s">
        <v>975</v>
      </c>
      <c r="J950" s="365" t="s">
        <v>997</v>
      </c>
      <c r="K950" s="365" t="s">
        <v>980</v>
      </c>
      <c r="L950" s="365" t="s">
        <v>3345</v>
      </c>
      <c r="M950" s="365" t="s">
        <v>1018</v>
      </c>
      <c r="N950" s="380"/>
      <c r="O950" s="365" t="s">
        <v>1017</v>
      </c>
      <c r="P950" s="365" t="s">
        <v>453</v>
      </c>
      <c r="Q950" s="380"/>
    </row>
    <row r="951" spans="5:17" s="381" customFormat="1" ht="14.1" customHeight="1" x14ac:dyDescent="0.2">
      <c r="E951" s="365" t="s">
        <v>3936</v>
      </c>
      <c r="F951" s="380" t="s">
        <v>2322</v>
      </c>
      <c r="G951" s="380" t="s">
        <v>453</v>
      </c>
      <c r="H951" s="365" t="s">
        <v>1067</v>
      </c>
      <c r="I951" s="365" t="s">
        <v>975</v>
      </c>
      <c r="J951" s="365" t="s">
        <v>997</v>
      </c>
      <c r="K951" s="365" t="s">
        <v>981</v>
      </c>
      <c r="L951" s="365" t="s">
        <v>3345</v>
      </c>
      <c r="M951" s="365" t="s">
        <v>1018</v>
      </c>
      <c r="N951" s="380"/>
      <c r="O951" s="365" t="s">
        <v>1017</v>
      </c>
      <c r="P951" s="365" t="s">
        <v>453</v>
      </c>
      <c r="Q951" s="380"/>
    </row>
    <row r="952" spans="5:17" s="381" customFormat="1" ht="14.1" customHeight="1" x14ac:dyDescent="0.2">
      <c r="E952" s="365" t="s">
        <v>3937</v>
      </c>
      <c r="F952" s="380" t="s">
        <v>2323</v>
      </c>
      <c r="G952" s="380" t="s">
        <v>453</v>
      </c>
      <c r="H952" s="365" t="s">
        <v>1068</v>
      </c>
      <c r="I952" s="365" t="s">
        <v>975</v>
      </c>
      <c r="J952" s="365" t="s">
        <v>997</v>
      </c>
      <c r="K952" s="365" t="s">
        <v>982</v>
      </c>
      <c r="L952" s="365" t="s">
        <v>3345</v>
      </c>
      <c r="M952" s="365" t="s">
        <v>1018</v>
      </c>
      <c r="N952" s="380"/>
      <c r="O952" s="365" t="s">
        <v>1017</v>
      </c>
      <c r="P952" s="365" t="s">
        <v>453</v>
      </c>
      <c r="Q952" s="380"/>
    </row>
    <row r="953" spans="5:17" s="381" customFormat="1" ht="14.1" customHeight="1" x14ac:dyDescent="0.2">
      <c r="E953" s="365" t="s">
        <v>3938</v>
      </c>
      <c r="F953" s="380" t="s">
        <v>2324</v>
      </c>
      <c r="G953" s="380" t="s">
        <v>453</v>
      </c>
      <c r="H953" s="365" t="s">
        <v>1069</v>
      </c>
      <c r="I953" s="365" t="s">
        <v>975</v>
      </c>
      <c r="J953" s="365" t="s">
        <v>997</v>
      </c>
      <c r="K953" s="365" t="s">
        <v>983</v>
      </c>
      <c r="L953" s="365" t="s">
        <v>3345</v>
      </c>
      <c r="M953" s="365" t="s">
        <v>1018</v>
      </c>
      <c r="N953" s="380"/>
      <c r="O953" s="365" t="s">
        <v>1017</v>
      </c>
      <c r="P953" s="365" t="s">
        <v>453</v>
      </c>
      <c r="Q953" s="380"/>
    </row>
    <row r="954" spans="5:17" s="381" customFormat="1" ht="14.1" customHeight="1" x14ac:dyDescent="0.2">
      <c r="E954" s="365" t="s">
        <v>3939</v>
      </c>
      <c r="F954" s="380" t="s">
        <v>2325</v>
      </c>
      <c r="G954" s="380" t="s">
        <v>453</v>
      </c>
      <c r="H954" s="365" t="s">
        <v>1070</v>
      </c>
      <c r="I954" s="365" t="s">
        <v>975</v>
      </c>
      <c r="J954" s="365" t="s">
        <v>997</v>
      </c>
      <c r="K954" s="365" t="s">
        <v>984</v>
      </c>
      <c r="L954" s="365" t="s">
        <v>3345</v>
      </c>
      <c r="M954" s="365" t="s">
        <v>1018</v>
      </c>
      <c r="N954" s="380"/>
      <c r="O954" s="365" t="s">
        <v>1017</v>
      </c>
      <c r="P954" s="365" t="s">
        <v>453</v>
      </c>
      <c r="Q954" s="380"/>
    </row>
    <row r="955" spans="5:17" s="381" customFormat="1" ht="14.1" customHeight="1" x14ac:dyDescent="0.2">
      <c r="E955" s="365" t="s">
        <v>3940</v>
      </c>
      <c r="F955" s="380" t="s">
        <v>2326</v>
      </c>
      <c r="G955" s="380" t="s">
        <v>453</v>
      </c>
      <c r="H955" s="365" t="s">
        <v>1071</v>
      </c>
      <c r="I955" s="365" t="s">
        <v>975</v>
      </c>
      <c r="J955" s="365" t="s">
        <v>997</v>
      </c>
      <c r="K955" s="365" t="s">
        <v>985</v>
      </c>
      <c r="L955" s="365" t="s">
        <v>3345</v>
      </c>
      <c r="M955" s="365" t="s">
        <v>1018</v>
      </c>
      <c r="N955" s="380"/>
      <c r="O955" s="365" t="s">
        <v>1017</v>
      </c>
      <c r="P955" s="365" t="s">
        <v>453</v>
      </c>
      <c r="Q955" s="380"/>
    </row>
    <row r="956" spans="5:17" s="381" customFormat="1" ht="14.1" customHeight="1" x14ac:dyDescent="0.2">
      <c r="E956" s="365" t="s">
        <v>3941</v>
      </c>
      <c r="F956" s="380" t="s">
        <v>2327</v>
      </c>
      <c r="G956" s="380" t="s">
        <v>453</v>
      </c>
      <c r="H956" s="365" t="s">
        <v>1072</v>
      </c>
      <c r="I956" s="365" t="s">
        <v>975</v>
      </c>
      <c r="J956" s="365" t="s">
        <v>997</v>
      </c>
      <c r="K956" s="365" t="s">
        <v>986</v>
      </c>
      <c r="L956" s="365" t="s">
        <v>3345</v>
      </c>
      <c r="M956" s="365" t="s">
        <v>1018</v>
      </c>
      <c r="N956" s="380"/>
      <c r="O956" s="365" t="s">
        <v>1017</v>
      </c>
      <c r="P956" s="365" t="s">
        <v>453</v>
      </c>
      <c r="Q956" s="380"/>
    </row>
    <row r="957" spans="5:17" s="381" customFormat="1" ht="14.1" customHeight="1" x14ac:dyDescent="0.2">
      <c r="E957" s="365" t="s">
        <v>3942</v>
      </c>
      <c r="F957" s="380" t="s">
        <v>2328</v>
      </c>
      <c r="G957" s="380" t="s">
        <v>453</v>
      </c>
      <c r="H957" s="365" t="s">
        <v>1073</v>
      </c>
      <c r="I957" s="365" t="s">
        <v>975</v>
      </c>
      <c r="J957" s="365" t="s">
        <v>997</v>
      </c>
      <c r="K957" s="365" t="s">
        <v>987</v>
      </c>
      <c r="L957" s="365" t="s">
        <v>3345</v>
      </c>
      <c r="M957" s="365" t="s">
        <v>1018</v>
      </c>
      <c r="N957" s="380"/>
      <c r="O957" s="365" t="s">
        <v>1017</v>
      </c>
      <c r="P957" s="365" t="s">
        <v>453</v>
      </c>
      <c r="Q957" s="380"/>
    </row>
    <row r="958" spans="5:17" s="381" customFormat="1" ht="14.1" customHeight="1" x14ac:dyDescent="0.2">
      <c r="E958" s="365" t="s">
        <v>3943</v>
      </c>
      <c r="F958" s="380" t="s">
        <v>2329</v>
      </c>
      <c r="G958" s="380" t="s">
        <v>453</v>
      </c>
      <c r="H958" s="365" t="s">
        <v>1074</v>
      </c>
      <c r="I958" s="365" t="s">
        <v>975</v>
      </c>
      <c r="J958" s="365" t="s">
        <v>997</v>
      </c>
      <c r="K958" s="365" t="s">
        <v>988</v>
      </c>
      <c r="L958" s="365" t="s">
        <v>3345</v>
      </c>
      <c r="M958" s="365" t="s">
        <v>1018</v>
      </c>
      <c r="N958" s="380"/>
      <c r="O958" s="365" t="s">
        <v>1017</v>
      </c>
      <c r="P958" s="365" t="s">
        <v>453</v>
      </c>
      <c r="Q958" s="380"/>
    </row>
    <row r="959" spans="5:17" s="381" customFormat="1" ht="14.1" customHeight="1" x14ac:dyDescent="0.2">
      <c r="E959" s="365" t="s">
        <v>3944</v>
      </c>
      <c r="F959" s="380" t="s">
        <v>2330</v>
      </c>
      <c r="G959" s="380" t="s">
        <v>453</v>
      </c>
      <c r="H959" s="365" t="s">
        <v>1075</v>
      </c>
      <c r="I959" s="365" t="s">
        <v>975</v>
      </c>
      <c r="J959" s="365" t="s">
        <v>997</v>
      </c>
      <c r="K959" s="365" t="s">
        <v>989</v>
      </c>
      <c r="L959" s="365" t="s">
        <v>3345</v>
      </c>
      <c r="M959" s="365" t="s">
        <v>1018</v>
      </c>
      <c r="N959" s="380"/>
      <c r="O959" s="365" t="s">
        <v>1017</v>
      </c>
      <c r="P959" s="365" t="s">
        <v>453</v>
      </c>
      <c r="Q959" s="380"/>
    </row>
    <row r="960" spans="5:17" s="381" customFormat="1" ht="14.1" customHeight="1" x14ac:dyDescent="0.2">
      <c r="E960" s="365" t="s">
        <v>3945</v>
      </c>
      <c r="F960" s="380" t="s">
        <v>2331</v>
      </c>
      <c r="G960" s="380" t="s">
        <v>453</v>
      </c>
      <c r="H960" s="365" t="s">
        <v>1076</v>
      </c>
      <c r="I960" s="365" t="s">
        <v>975</v>
      </c>
      <c r="J960" s="365" t="s">
        <v>997</v>
      </c>
      <c r="K960" s="365" t="s">
        <v>990</v>
      </c>
      <c r="L960" s="365" t="s">
        <v>3345</v>
      </c>
      <c r="M960" s="365" t="s">
        <v>1018</v>
      </c>
      <c r="N960" s="380"/>
      <c r="O960" s="365" t="s">
        <v>1017</v>
      </c>
      <c r="P960" s="365" t="s">
        <v>453</v>
      </c>
      <c r="Q960" s="380"/>
    </row>
    <row r="961" spans="5:17" s="381" customFormat="1" ht="14.1" customHeight="1" x14ac:dyDescent="0.2">
      <c r="E961" s="365" t="s">
        <v>3946</v>
      </c>
      <c r="F961" s="380" t="s">
        <v>2332</v>
      </c>
      <c r="G961" s="380" t="s">
        <v>453</v>
      </c>
      <c r="H961" s="365" t="s">
        <v>1077</v>
      </c>
      <c r="I961" s="365" t="s">
        <v>975</v>
      </c>
      <c r="J961" s="365" t="s">
        <v>997</v>
      </c>
      <c r="K961" s="365" t="s">
        <v>991</v>
      </c>
      <c r="L961" s="365" t="s">
        <v>3345</v>
      </c>
      <c r="M961" s="365" t="s">
        <v>1018</v>
      </c>
      <c r="N961" s="380"/>
      <c r="O961" s="365" t="s">
        <v>1017</v>
      </c>
      <c r="P961" s="365" t="s">
        <v>453</v>
      </c>
      <c r="Q961" s="380"/>
    </row>
    <row r="962" spans="5:17" s="381" customFormat="1" ht="14.1" customHeight="1" x14ac:dyDescent="0.2">
      <c r="E962" s="365" t="s">
        <v>3947</v>
      </c>
      <c r="F962" s="380" t="s">
        <v>2333</v>
      </c>
      <c r="G962" s="380" t="s">
        <v>453</v>
      </c>
      <c r="H962" s="365" t="s">
        <v>1078</v>
      </c>
      <c r="I962" s="365" t="s">
        <v>975</v>
      </c>
      <c r="J962" s="365" t="s">
        <v>997</v>
      </c>
      <c r="K962" s="365" t="s">
        <v>992</v>
      </c>
      <c r="L962" s="365" t="s">
        <v>3345</v>
      </c>
      <c r="M962" s="365" t="s">
        <v>1018</v>
      </c>
      <c r="N962" s="380"/>
      <c r="O962" s="365" t="s">
        <v>1017</v>
      </c>
      <c r="P962" s="365" t="s">
        <v>453</v>
      </c>
      <c r="Q962" s="380"/>
    </row>
    <row r="963" spans="5:17" s="381" customFormat="1" ht="14.1" customHeight="1" x14ac:dyDescent="0.2">
      <c r="E963" s="365" t="s">
        <v>3948</v>
      </c>
      <c r="F963" s="380" t="s">
        <v>2334</v>
      </c>
      <c r="G963" s="380" t="s">
        <v>453</v>
      </c>
      <c r="H963" s="365" t="s">
        <v>1079</v>
      </c>
      <c r="I963" s="365" t="s">
        <v>975</v>
      </c>
      <c r="J963" s="365" t="s">
        <v>997</v>
      </c>
      <c r="K963" s="365" t="s">
        <v>993</v>
      </c>
      <c r="L963" s="365" t="s">
        <v>3345</v>
      </c>
      <c r="M963" s="365" t="s">
        <v>1018</v>
      </c>
      <c r="N963" s="380"/>
      <c r="O963" s="365" t="s">
        <v>1017</v>
      </c>
      <c r="P963" s="365" t="s">
        <v>453</v>
      </c>
      <c r="Q963" s="380"/>
    </row>
    <row r="964" spans="5:17" s="381" customFormat="1" ht="14.1" customHeight="1" x14ac:dyDescent="0.2">
      <c r="E964" s="365" t="s">
        <v>3949</v>
      </c>
      <c r="F964" s="380" t="s">
        <v>2335</v>
      </c>
      <c r="G964" s="380" t="s">
        <v>453</v>
      </c>
      <c r="H964" s="365" t="s">
        <v>1080</v>
      </c>
      <c r="I964" s="365" t="s">
        <v>975</v>
      </c>
      <c r="J964" s="365" t="s">
        <v>997</v>
      </c>
      <c r="K964" s="365" t="s">
        <v>994</v>
      </c>
      <c r="L964" s="365" t="s">
        <v>3345</v>
      </c>
      <c r="M964" s="365" t="s">
        <v>1018</v>
      </c>
      <c r="N964" s="380"/>
      <c r="O964" s="365" t="s">
        <v>1017</v>
      </c>
      <c r="P964" s="365" t="s">
        <v>453</v>
      </c>
      <c r="Q964" s="380"/>
    </row>
    <row r="965" spans="5:17" s="381" customFormat="1" ht="14.1" customHeight="1" x14ac:dyDescent="0.2">
      <c r="E965" s="365" t="s">
        <v>3950</v>
      </c>
      <c r="F965" s="380" t="s">
        <v>2336</v>
      </c>
      <c r="G965" s="380" t="s">
        <v>453</v>
      </c>
      <c r="H965" s="365" t="s">
        <v>1081</v>
      </c>
      <c r="I965" s="365" t="s">
        <v>975</v>
      </c>
      <c r="J965" s="365" t="s">
        <v>997</v>
      </c>
      <c r="K965" s="365" t="s">
        <v>995</v>
      </c>
      <c r="L965" s="365" t="s">
        <v>3345</v>
      </c>
      <c r="M965" s="365" t="s">
        <v>1018</v>
      </c>
      <c r="N965" s="380"/>
      <c r="O965" s="365" t="s">
        <v>1017</v>
      </c>
      <c r="P965" s="365" t="s">
        <v>453</v>
      </c>
      <c r="Q965" s="380"/>
    </row>
    <row r="966" spans="5:17" s="381" customFormat="1" ht="14.1" customHeight="1" x14ac:dyDescent="0.2">
      <c r="E966" s="365" t="s">
        <v>3951</v>
      </c>
      <c r="F966" s="380" t="s">
        <v>2337</v>
      </c>
      <c r="G966" s="380" t="s">
        <v>453</v>
      </c>
      <c r="H966" s="365" t="s">
        <v>1082</v>
      </c>
      <c r="I966" s="365" t="s">
        <v>975</v>
      </c>
      <c r="J966" s="365" t="s">
        <v>997</v>
      </c>
      <c r="K966" s="365" t="s">
        <v>996</v>
      </c>
      <c r="L966" s="365" t="s">
        <v>3345</v>
      </c>
      <c r="M966" s="365" t="s">
        <v>1018</v>
      </c>
      <c r="N966" s="380"/>
      <c r="O966" s="365" t="s">
        <v>1017</v>
      </c>
      <c r="P966" s="365" t="s">
        <v>453</v>
      </c>
      <c r="Q966" s="380"/>
    </row>
    <row r="967" spans="5:17" s="381" customFormat="1" ht="14.1" customHeight="1" x14ac:dyDescent="0.2">
      <c r="E967" s="365" t="s">
        <v>3952</v>
      </c>
      <c r="F967" s="382" t="s">
        <v>2338</v>
      </c>
      <c r="G967" s="380" t="s">
        <v>453</v>
      </c>
      <c r="H967" s="365" t="s">
        <v>843</v>
      </c>
      <c r="I967" s="365" t="s">
        <v>998</v>
      </c>
      <c r="J967" s="365" t="s">
        <v>999</v>
      </c>
      <c r="K967" s="365" t="s">
        <v>1001</v>
      </c>
      <c r="L967" s="365" t="s">
        <v>3345</v>
      </c>
      <c r="M967" s="365" t="s">
        <v>1018</v>
      </c>
      <c r="N967" s="380"/>
      <c r="O967" s="365" t="s">
        <v>1017</v>
      </c>
      <c r="P967" s="365" t="s">
        <v>453</v>
      </c>
      <c r="Q967" s="380"/>
    </row>
    <row r="968" spans="5:17" s="381" customFormat="1" ht="14.1" customHeight="1" x14ac:dyDescent="0.2">
      <c r="E968" s="365" t="s">
        <v>3953</v>
      </c>
      <c r="F968" s="382" t="s">
        <v>2339</v>
      </c>
      <c r="G968" s="380" t="s">
        <v>453</v>
      </c>
      <c r="H968" s="365" t="s">
        <v>842</v>
      </c>
      <c r="I968" s="365" t="s">
        <v>998</v>
      </c>
      <c r="J968" s="365" t="s">
        <v>999</v>
      </c>
      <c r="K968" s="365" t="s">
        <v>1000</v>
      </c>
      <c r="L968" s="365" t="s">
        <v>3345</v>
      </c>
      <c r="M968" s="365" t="s">
        <v>1018</v>
      </c>
      <c r="N968" s="380"/>
      <c r="O968" s="365" t="s">
        <v>1017</v>
      </c>
      <c r="P968" s="365" t="s">
        <v>453</v>
      </c>
      <c r="Q968" s="380"/>
    </row>
    <row r="969" spans="5:17" s="381" customFormat="1" ht="14.1" customHeight="1" x14ac:dyDescent="0.2">
      <c r="E969" s="365" t="s">
        <v>3954</v>
      </c>
      <c r="F969" s="380" t="s">
        <v>3416</v>
      </c>
      <c r="G969" s="380" t="s">
        <v>453</v>
      </c>
      <c r="H969" s="365" t="s">
        <v>802</v>
      </c>
      <c r="I969" s="365" t="s">
        <v>975</v>
      </c>
      <c r="J969" s="365" t="s">
        <v>976</v>
      </c>
      <c r="K969" s="365" t="s">
        <v>977</v>
      </c>
      <c r="L969" s="365" t="s">
        <v>3346</v>
      </c>
      <c r="M969" s="365" t="s">
        <v>1018</v>
      </c>
      <c r="N969" s="380"/>
      <c r="O969" s="365" t="s">
        <v>1017</v>
      </c>
      <c r="P969" s="365" t="s">
        <v>453</v>
      </c>
      <c r="Q969" s="380"/>
    </row>
    <row r="970" spans="5:17" s="381" customFormat="1" ht="14.1" customHeight="1" x14ac:dyDescent="0.2">
      <c r="E970" s="365" t="s">
        <v>3955</v>
      </c>
      <c r="F970" s="380" t="s">
        <v>3417</v>
      </c>
      <c r="G970" s="380" t="s">
        <v>453</v>
      </c>
      <c r="H970" s="365" t="s">
        <v>803</v>
      </c>
      <c r="I970" s="365" t="s">
        <v>975</v>
      </c>
      <c r="J970" s="365" t="s">
        <v>976</v>
      </c>
      <c r="K970" s="365" t="s">
        <v>978</v>
      </c>
      <c r="L970" s="365" t="s">
        <v>3346</v>
      </c>
      <c r="M970" s="365" t="s">
        <v>1018</v>
      </c>
      <c r="N970" s="380"/>
      <c r="O970" s="365" t="s">
        <v>1017</v>
      </c>
      <c r="P970" s="365" t="s">
        <v>453</v>
      </c>
      <c r="Q970" s="380"/>
    </row>
    <row r="971" spans="5:17" s="381" customFormat="1" ht="14.1" customHeight="1" x14ac:dyDescent="0.2">
      <c r="E971" s="365" t="s">
        <v>3956</v>
      </c>
      <c r="F971" s="380" t="s">
        <v>3418</v>
      </c>
      <c r="G971" s="380" t="s">
        <v>453</v>
      </c>
      <c r="H971" s="365" t="s">
        <v>804</v>
      </c>
      <c r="I971" s="365" t="s">
        <v>975</v>
      </c>
      <c r="J971" s="365" t="s">
        <v>976</v>
      </c>
      <c r="K971" s="365" t="s">
        <v>979</v>
      </c>
      <c r="L971" s="365" t="s">
        <v>3346</v>
      </c>
      <c r="M971" s="365" t="s">
        <v>1018</v>
      </c>
      <c r="N971" s="380"/>
      <c r="O971" s="365" t="s">
        <v>1017</v>
      </c>
      <c r="P971" s="365" t="s">
        <v>453</v>
      </c>
      <c r="Q971" s="380"/>
    </row>
    <row r="972" spans="5:17" s="381" customFormat="1" ht="14.1" customHeight="1" x14ac:dyDescent="0.2">
      <c r="E972" s="365" t="s">
        <v>3957</v>
      </c>
      <c r="F972" s="380" t="s">
        <v>3419</v>
      </c>
      <c r="G972" s="380" t="s">
        <v>453</v>
      </c>
      <c r="H972" s="365" t="s">
        <v>805</v>
      </c>
      <c r="I972" s="365" t="s">
        <v>975</v>
      </c>
      <c r="J972" s="365" t="s">
        <v>976</v>
      </c>
      <c r="K972" s="365" t="s">
        <v>980</v>
      </c>
      <c r="L972" s="365" t="s">
        <v>3346</v>
      </c>
      <c r="M972" s="365" t="s">
        <v>1018</v>
      </c>
      <c r="N972" s="380"/>
      <c r="O972" s="365" t="s">
        <v>1017</v>
      </c>
      <c r="P972" s="365" t="s">
        <v>453</v>
      </c>
      <c r="Q972" s="380"/>
    </row>
    <row r="973" spans="5:17" s="381" customFormat="1" ht="14.1" customHeight="1" x14ac:dyDescent="0.2">
      <c r="E973" s="365" t="s">
        <v>3958</v>
      </c>
      <c r="F973" s="380" t="s">
        <v>3420</v>
      </c>
      <c r="G973" s="380" t="s">
        <v>453</v>
      </c>
      <c r="H973" s="365" t="s">
        <v>806</v>
      </c>
      <c r="I973" s="365" t="s">
        <v>975</v>
      </c>
      <c r="J973" s="365" t="s">
        <v>976</v>
      </c>
      <c r="K973" s="365" t="s">
        <v>981</v>
      </c>
      <c r="L973" s="365" t="s">
        <v>3346</v>
      </c>
      <c r="M973" s="365" t="s">
        <v>1018</v>
      </c>
      <c r="N973" s="380"/>
      <c r="O973" s="365" t="s">
        <v>1017</v>
      </c>
      <c r="P973" s="365" t="s">
        <v>453</v>
      </c>
      <c r="Q973" s="380"/>
    </row>
    <row r="974" spans="5:17" s="381" customFormat="1" ht="14.1" customHeight="1" x14ac:dyDescent="0.2">
      <c r="E974" s="365" t="s">
        <v>3959</v>
      </c>
      <c r="F974" s="380" t="s">
        <v>3421</v>
      </c>
      <c r="G974" s="380" t="s">
        <v>453</v>
      </c>
      <c r="H974" s="365" t="s">
        <v>807</v>
      </c>
      <c r="I974" s="365" t="s">
        <v>975</v>
      </c>
      <c r="J974" s="365" t="s">
        <v>976</v>
      </c>
      <c r="K974" s="365" t="s">
        <v>982</v>
      </c>
      <c r="L974" s="365" t="s">
        <v>3346</v>
      </c>
      <c r="M974" s="365" t="s">
        <v>1018</v>
      </c>
      <c r="N974" s="380"/>
      <c r="O974" s="365" t="s">
        <v>1017</v>
      </c>
      <c r="P974" s="365" t="s">
        <v>453</v>
      </c>
      <c r="Q974" s="380"/>
    </row>
    <row r="975" spans="5:17" s="381" customFormat="1" ht="14.1" customHeight="1" x14ac:dyDescent="0.2">
      <c r="E975" s="365" t="s">
        <v>3960</v>
      </c>
      <c r="F975" s="380" t="s">
        <v>3422</v>
      </c>
      <c r="G975" s="380" t="s">
        <v>453</v>
      </c>
      <c r="H975" s="365" t="s">
        <v>808</v>
      </c>
      <c r="I975" s="365" t="s">
        <v>975</v>
      </c>
      <c r="J975" s="365" t="s">
        <v>976</v>
      </c>
      <c r="K975" s="365" t="s">
        <v>983</v>
      </c>
      <c r="L975" s="365" t="s">
        <v>3346</v>
      </c>
      <c r="M975" s="365" t="s">
        <v>1018</v>
      </c>
      <c r="N975" s="380"/>
      <c r="O975" s="365" t="s">
        <v>1017</v>
      </c>
      <c r="P975" s="365" t="s">
        <v>453</v>
      </c>
      <c r="Q975" s="380"/>
    </row>
    <row r="976" spans="5:17" s="381" customFormat="1" ht="14.1" customHeight="1" x14ac:dyDescent="0.2">
      <c r="E976" s="365" t="s">
        <v>3961</v>
      </c>
      <c r="F976" s="380" t="s">
        <v>3423</v>
      </c>
      <c r="G976" s="380" t="s">
        <v>453</v>
      </c>
      <c r="H976" s="365" t="s">
        <v>809</v>
      </c>
      <c r="I976" s="365" t="s">
        <v>975</v>
      </c>
      <c r="J976" s="365" t="s">
        <v>976</v>
      </c>
      <c r="K976" s="365" t="s">
        <v>984</v>
      </c>
      <c r="L976" s="365" t="s">
        <v>3346</v>
      </c>
      <c r="M976" s="365" t="s">
        <v>1018</v>
      </c>
      <c r="N976" s="380"/>
      <c r="O976" s="365" t="s">
        <v>1017</v>
      </c>
      <c r="P976" s="365" t="s">
        <v>453</v>
      </c>
      <c r="Q976" s="380"/>
    </row>
    <row r="977" spans="5:17" s="381" customFormat="1" ht="14.1" customHeight="1" x14ac:dyDescent="0.2">
      <c r="E977" s="365" t="s">
        <v>3962</v>
      </c>
      <c r="F977" s="380" t="s">
        <v>3424</v>
      </c>
      <c r="G977" s="380" t="s">
        <v>453</v>
      </c>
      <c r="H977" s="365" t="s">
        <v>810</v>
      </c>
      <c r="I977" s="365" t="s">
        <v>975</v>
      </c>
      <c r="J977" s="365" t="s">
        <v>976</v>
      </c>
      <c r="K977" s="365" t="s">
        <v>985</v>
      </c>
      <c r="L977" s="365" t="s">
        <v>3346</v>
      </c>
      <c r="M977" s="365" t="s">
        <v>1018</v>
      </c>
      <c r="N977" s="380"/>
      <c r="O977" s="365" t="s">
        <v>1017</v>
      </c>
      <c r="P977" s="365" t="s">
        <v>453</v>
      </c>
      <c r="Q977" s="380"/>
    </row>
    <row r="978" spans="5:17" s="381" customFormat="1" ht="14.1" customHeight="1" x14ac:dyDescent="0.2">
      <c r="E978" s="365" t="s">
        <v>3963</v>
      </c>
      <c r="F978" s="380" t="s">
        <v>3425</v>
      </c>
      <c r="G978" s="380" t="s">
        <v>453</v>
      </c>
      <c r="H978" s="365" t="s">
        <v>811</v>
      </c>
      <c r="I978" s="365" t="s">
        <v>975</v>
      </c>
      <c r="J978" s="365" t="s">
        <v>976</v>
      </c>
      <c r="K978" s="365" t="s">
        <v>986</v>
      </c>
      <c r="L978" s="365" t="s">
        <v>3346</v>
      </c>
      <c r="M978" s="365" t="s">
        <v>1018</v>
      </c>
      <c r="N978" s="380"/>
      <c r="O978" s="365" t="s">
        <v>1017</v>
      </c>
      <c r="P978" s="365" t="s">
        <v>453</v>
      </c>
      <c r="Q978" s="380"/>
    </row>
    <row r="979" spans="5:17" s="381" customFormat="1" ht="14.1" customHeight="1" x14ac:dyDescent="0.2">
      <c r="E979" s="365" t="s">
        <v>3964</v>
      </c>
      <c r="F979" s="380" t="s">
        <v>3426</v>
      </c>
      <c r="G979" s="380" t="s">
        <v>453</v>
      </c>
      <c r="H979" s="365" t="s">
        <v>812</v>
      </c>
      <c r="I979" s="365" t="s">
        <v>975</v>
      </c>
      <c r="J979" s="365" t="s">
        <v>976</v>
      </c>
      <c r="K979" s="365" t="s">
        <v>987</v>
      </c>
      <c r="L979" s="365" t="s">
        <v>3346</v>
      </c>
      <c r="M979" s="365" t="s">
        <v>1018</v>
      </c>
      <c r="N979" s="380"/>
      <c r="O979" s="365" t="s">
        <v>1017</v>
      </c>
      <c r="P979" s="365" t="s">
        <v>453</v>
      </c>
      <c r="Q979" s="380"/>
    </row>
    <row r="980" spans="5:17" s="381" customFormat="1" ht="14.1" customHeight="1" x14ac:dyDescent="0.2">
      <c r="E980" s="365" t="s">
        <v>3965</v>
      </c>
      <c r="F980" s="380" t="s">
        <v>3427</v>
      </c>
      <c r="G980" s="380" t="s">
        <v>453</v>
      </c>
      <c r="H980" s="365" t="s">
        <v>813</v>
      </c>
      <c r="I980" s="365" t="s">
        <v>975</v>
      </c>
      <c r="J980" s="365" t="s">
        <v>976</v>
      </c>
      <c r="K980" s="365" t="s">
        <v>988</v>
      </c>
      <c r="L980" s="365" t="s">
        <v>3346</v>
      </c>
      <c r="M980" s="365" t="s">
        <v>1018</v>
      </c>
      <c r="N980" s="380"/>
      <c r="O980" s="365" t="s">
        <v>1017</v>
      </c>
      <c r="P980" s="365" t="s">
        <v>453</v>
      </c>
      <c r="Q980" s="380"/>
    </row>
    <row r="981" spans="5:17" s="381" customFormat="1" ht="14.1" customHeight="1" x14ac:dyDescent="0.2">
      <c r="E981" s="365" t="s">
        <v>3966</v>
      </c>
      <c r="F981" s="380" t="s">
        <v>3428</v>
      </c>
      <c r="G981" s="380" t="s">
        <v>453</v>
      </c>
      <c r="H981" s="365" t="s">
        <v>814</v>
      </c>
      <c r="I981" s="365" t="s">
        <v>975</v>
      </c>
      <c r="J981" s="365" t="s">
        <v>976</v>
      </c>
      <c r="K981" s="365" t="s">
        <v>989</v>
      </c>
      <c r="L981" s="365" t="s">
        <v>3346</v>
      </c>
      <c r="M981" s="365" t="s">
        <v>1018</v>
      </c>
      <c r="N981" s="380"/>
      <c r="O981" s="365" t="s">
        <v>1017</v>
      </c>
      <c r="P981" s="365" t="s">
        <v>453</v>
      </c>
      <c r="Q981" s="380"/>
    </row>
    <row r="982" spans="5:17" s="381" customFormat="1" ht="14.1" customHeight="1" x14ac:dyDescent="0.2">
      <c r="E982" s="365" t="s">
        <v>3967</v>
      </c>
      <c r="F982" s="380" t="s">
        <v>3429</v>
      </c>
      <c r="G982" s="380" t="s">
        <v>453</v>
      </c>
      <c r="H982" s="365" t="s">
        <v>815</v>
      </c>
      <c r="I982" s="365" t="s">
        <v>975</v>
      </c>
      <c r="J982" s="365" t="s">
        <v>976</v>
      </c>
      <c r="K982" s="365" t="s">
        <v>990</v>
      </c>
      <c r="L982" s="365" t="s">
        <v>3346</v>
      </c>
      <c r="M982" s="365" t="s">
        <v>1018</v>
      </c>
      <c r="N982" s="380"/>
      <c r="O982" s="365" t="s">
        <v>1017</v>
      </c>
      <c r="P982" s="365" t="s">
        <v>453</v>
      </c>
      <c r="Q982" s="380"/>
    </row>
    <row r="983" spans="5:17" s="381" customFormat="1" ht="14.1" customHeight="1" x14ac:dyDescent="0.2">
      <c r="E983" s="365" t="s">
        <v>3968</v>
      </c>
      <c r="F983" s="380" t="s">
        <v>3430</v>
      </c>
      <c r="G983" s="380" t="s">
        <v>453</v>
      </c>
      <c r="H983" s="365" t="s">
        <v>816</v>
      </c>
      <c r="I983" s="365" t="s">
        <v>975</v>
      </c>
      <c r="J983" s="365" t="s">
        <v>976</v>
      </c>
      <c r="K983" s="365" t="s">
        <v>991</v>
      </c>
      <c r="L983" s="365" t="s">
        <v>3346</v>
      </c>
      <c r="M983" s="365" t="s">
        <v>1018</v>
      </c>
      <c r="N983" s="380"/>
      <c r="O983" s="365" t="s">
        <v>1017</v>
      </c>
      <c r="P983" s="365" t="s">
        <v>453</v>
      </c>
      <c r="Q983" s="380"/>
    </row>
    <row r="984" spans="5:17" s="381" customFormat="1" ht="14.1" customHeight="1" x14ac:dyDescent="0.2">
      <c r="E984" s="365" t="s">
        <v>3969</v>
      </c>
      <c r="F984" s="380" t="s">
        <v>3431</v>
      </c>
      <c r="G984" s="380" t="s">
        <v>453</v>
      </c>
      <c r="H984" s="365" t="s">
        <v>817</v>
      </c>
      <c r="I984" s="365" t="s">
        <v>975</v>
      </c>
      <c r="J984" s="365" t="s">
        <v>976</v>
      </c>
      <c r="K984" s="365" t="s">
        <v>992</v>
      </c>
      <c r="L984" s="365" t="s">
        <v>3346</v>
      </c>
      <c r="M984" s="365" t="s">
        <v>1018</v>
      </c>
      <c r="N984" s="380"/>
      <c r="O984" s="365" t="s">
        <v>1017</v>
      </c>
      <c r="P984" s="365" t="s">
        <v>453</v>
      </c>
      <c r="Q984" s="380"/>
    </row>
    <row r="985" spans="5:17" s="381" customFormat="1" ht="14.1" customHeight="1" x14ac:dyDescent="0.2">
      <c r="E985" s="365" t="s">
        <v>3970</v>
      </c>
      <c r="F985" s="380" t="s">
        <v>3432</v>
      </c>
      <c r="G985" s="380" t="s">
        <v>453</v>
      </c>
      <c r="H985" s="365" t="s">
        <v>818</v>
      </c>
      <c r="I985" s="365" t="s">
        <v>975</v>
      </c>
      <c r="J985" s="365" t="s">
        <v>976</v>
      </c>
      <c r="K985" s="365" t="s">
        <v>993</v>
      </c>
      <c r="L985" s="365" t="s">
        <v>3346</v>
      </c>
      <c r="M985" s="365" t="s">
        <v>1018</v>
      </c>
      <c r="N985" s="380"/>
      <c r="O985" s="365" t="s">
        <v>1017</v>
      </c>
      <c r="P985" s="365" t="s">
        <v>453</v>
      </c>
      <c r="Q985" s="380"/>
    </row>
    <row r="986" spans="5:17" s="381" customFormat="1" ht="14.1" customHeight="1" x14ac:dyDescent="0.2">
      <c r="E986" s="365" t="s">
        <v>3971</v>
      </c>
      <c r="F986" s="380" t="s">
        <v>3433</v>
      </c>
      <c r="G986" s="380" t="s">
        <v>453</v>
      </c>
      <c r="H986" s="365" t="s">
        <v>819</v>
      </c>
      <c r="I986" s="365" t="s">
        <v>975</v>
      </c>
      <c r="J986" s="365" t="s">
        <v>976</v>
      </c>
      <c r="K986" s="365" t="s">
        <v>994</v>
      </c>
      <c r="L986" s="365" t="s">
        <v>3346</v>
      </c>
      <c r="M986" s="365" t="s">
        <v>1018</v>
      </c>
      <c r="N986" s="380"/>
      <c r="O986" s="365" t="s">
        <v>1017</v>
      </c>
      <c r="P986" s="365" t="s">
        <v>453</v>
      </c>
      <c r="Q986" s="380"/>
    </row>
    <row r="987" spans="5:17" s="381" customFormat="1" ht="14.1" customHeight="1" x14ac:dyDescent="0.2">
      <c r="E987" s="365" t="s">
        <v>3972</v>
      </c>
      <c r="F987" s="380" t="s">
        <v>3434</v>
      </c>
      <c r="G987" s="380" t="s">
        <v>453</v>
      </c>
      <c r="H987" s="365" t="s">
        <v>820</v>
      </c>
      <c r="I987" s="365" t="s">
        <v>975</v>
      </c>
      <c r="J987" s="365" t="s">
        <v>976</v>
      </c>
      <c r="K987" s="365" t="s">
        <v>995</v>
      </c>
      <c r="L987" s="365" t="s">
        <v>3346</v>
      </c>
      <c r="M987" s="365" t="s">
        <v>1018</v>
      </c>
      <c r="N987" s="380"/>
      <c r="O987" s="365" t="s">
        <v>1017</v>
      </c>
      <c r="P987" s="365" t="s">
        <v>453</v>
      </c>
      <c r="Q987" s="380"/>
    </row>
    <row r="988" spans="5:17" s="381" customFormat="1" ht="14.1" customHeight="1" x14ac:dyDescent="0.2">
      <c r="E988" s="365" t="s">
        <v>3973</v>
      </c>
      <c r="F988" s="380" t="s">
        <v>3435</v>
      </c>
      <c r="G988" s="380" t="s">
        <v>453</v>
      </c>
      <c r="H988" s="365" t="s">
        <v>821</v>
      </c>
      <c r="I988" s="365" t="s">
        <v>975</v>
      </c>
      <c r="J988" s="365" t="s">
        <v>976</v>
      </c>
      <c r="K988" s="365" t="s">
        <v>996</v>
      </c>
      <c r="L988" s="365" t="s">
        <v>3346</v>
      </c>
      <c r="M988" s="365" t="s">
        <v>1018</v>
      </c>
      <c r="N988" s="380"/>
      <c r="O988" s="365" t="s">
        <v>1017</v>
      </c>
      <c r="P988" s="365" t="s">
        <v>453</v>
      </c>
      <c r="Q988" s="380"/>
    </row>
    <row r="989" spans="5:17" s="381" customFormat="1" ht="14.1" customHeight="1" x14ac:dyDescent="0.2">
      <c r="E989" s="365" t="s">
        <v>3974</v>
      </c>
      <c r="F989" s="380" t="s">
        <v>3436</v>
      </c>
      <c r="G989" s="380" t="s">
        <v>453</v>
      </c>
      <c r="H989" s="365" t="s">
        <v>822</v>
      </c>
      <c r="I989" s="365" t="s">
        <v>975</v>
      </c>
      <c r="J989" s="365" t="s">
        <v>997</v>
      </c>
      <c r="K989" s="365" t="s">
        <v>977</v>
      </c>
      <c r="L989" s="365" t="s">
        <v>3346</v>
      </c>
      <c r="M989" s="365" t="s">
        <v>1018</v>
      </c>
      <c r="N989" s="380"/>
      <c r="O989" s="365" t="s">
        <v>1017</v>
      </c>
      <c r="P989" s="365" t="s">
        <v>453</v>
      </c>
      <c r="Q989" s="380"/>
    </row>
    <row r="990" spans="5:17" s="381" customFormat="1" ht="14.1" customHeight="1" x14ac:dyDescent="0.2">
      <c r="E990" s="365" t="s">
        <v>3975</v>
      </c>
      <c r="F990" s="380" t="s">
        <v>3437</v>
      </c>
      <c r="G990" s="380" t="s">
        <v>453</v>
      </c>
      <c r="H990" s="365" t="s">
        <v>823</v>
      </c>
      <c r="I990" s="365" t="s">
        <v>975</v>
      </c>
      <c r="J990" s="365" t="s">
        <v>997</v>
      </c>
      <c r="K990" s="365" t="s">
        <v>978</v>
      </c>
      <c r="L990" s="365" t="s">
        <v>3346</v>
      </c>
      <c r="M990" s="365" t="s">
        <v>1018</v>
      </c>
      <c r="N990" s="380"/>
      <c r="O990" s="365" t="s">
        <v>1017</v>
      </c>
      <c r="P990" s="365" t="s">
        <v>453</v>
      </c>
      <c r="Q990" s="380"/>
    </row>
    <row r="991" spans="5:17" s="381" customFormat="1" ht="14.1" customHeight="1" x14ac:dyDescent="0.2">
      <c r="E991" s="365" t="s">
        <v>3976</v>
      </c>
      <c r="F991" s="380" t="s">
        <v>3438</v>
      </c>
      <c r="G991" s="380" t="s">
        <v>453</v>
      </c>
      <c r="H991" s="365" t="s">
        <v>824</v>
      </c>
      <c r="I991" s="365" t="s">
        <v>975</v>
      </c>
      <c r="J991" s="365" t="s">
        <v>997</v>
      </c>
      <c r="K991" s="365" t="s">
        <v>979</v>
      </c>
      <c r="L991" s="365" t="s">
        <v>3346</v>
      </c>
      <c r="M991" s="365" t="s">
        <v>1018</v>
      </c>
      <c r="N991" s="380"/>
      <c r="O991" s="365" t="s">
        <v>1017</v>
      </c>
      <c r="P991" s="365" t="s">
        <v>453</v>
      </c>
      <c r="Q991" s="380"/>
    </row>
    <row r="992" spans="5:17" s="381" customFormat="1" ht="14.1" customHeight="1" x14ac:dyDescent="0.2">
      <c r="E992" s="365" t="s">
        <v>3977</v>
      </c>
      <c r="F992" s="380" t="s">
        <v>3439</v>
      </c>
      <c r="G992" s="380" t="s">
        <v>453</v>
      </c>
      <c r="H992" s="365" t="s">
        <v>825</v>
      </c>
      <c r="I992" s="365" t="s">
        <v>975</v>
      </c>
      <c r="J992" s="365" t="s">
        <v>997</v>
      </c>
      <c r="K992" s="365" t="s">
        <v>980</v>
      </c>
      <c r="L992" s="365" t="s">
        <v>3346</v>
      </c>
      <c r="M992" s="365" t="s">
        <v>1018</v>
      </c>
      <c r="N992" s="380"/>
      <c r="O992" s="365" t="s">
        <v>1017</v>
      </c>
      <c r="P992" s="365" t="s">
        <v>453</v>
      </c>
      <c r="Q992" s="380"/>
    </row>
    <row r="993" spans="5:17" s="381" customFormat="1" ht="14.1" customHeight="1" x14ac:dyDescent="0.2">
      <c r="E993" s="365" t="s">
        <v>3978</v>
      </c>
      <c r="F993" s="380" t="s">
        <v>3440</v>
      </c>
      <c r="G993" s="380" t="s">
        <v>453</v>
      </c>
      <c r="H993" s="365" t="s">
        <v>826</v>
      </c>
      <c r="I993" s="365" t="s">
        <v>975</v>
      </c>
      <c r="J993" s="365" t="s">
        <v>997</v>
      </c>
      <c r="K993" s="365" t="s">
        <v>981</v>
      </c>
      <c r="L993" s="365" t="s">
        <v>3346</v>
      </c>
      <c r="M993" s="365" t="s">
        <v>1018</v>
      </c>
      <c r="N993" s="380"/>
      <c r="O993" s="365" t="s">
        <v>1017</v>
      </c>
      <c r="P993" s="365" t="s">
        <v>453</v>
      </c>
      <c r="Q993" s="380"/>
    </row>
    <row r="994" spans="5:17" s="381" customFormat="1" ht="14.1" customHeight="1" x14ac:dyDescent="0.2">
      <c r="E994" s="365" t="s">
        <v>3979</v>
      </c>
      <c r="F994" s="380" t="s">
        <v>3441</v>
      </c>
      <c r="G994" s="380" t="s">
        <v>453</v>
      </c>
      <c r="H994" s="365" t="s">
        <v>827</v>
      </c>
      <c r="I994" s="365" t="s">
        <v>975</v>
      </c>
      <c r="J994" s="365" t="s">
        <v>997</v>
      </c>
      <c r="K994" s="365" t="s">
        <v>982</v>
      </c>
      <c r="L994" s="365" t="s">
        <v>3346</v>
      </c>
      <c r="M994" s="365" t="s">
        <v>1018</v>
      </c>
      <c r="N994" s="380"/>
      <c r="O994" s="365" t="s">
        <v>1017</v>
      </c>
      <c r="P994" s="365" t="s">
        <v>453</v>
      </c>
      <c r="Q994" s="380"/>
    </row>
    <row r="995" spans="5:17" s="381" customFormat="1" ht="14.1" customHeight="1" x14ac:dyDescent="0.2">
      <c r="E995" s="365" t="s">
        <v>3980</v>
      </c>
      <c r="F995" s="380" t="s">
        <v>3442</v>
      </c>
      <c r="G995" s="380" t="s">
        <v>453</v>
      </c>
      <c r="H995" s="365" t="s">
        <v>828</v>
      </c>
      <c r="I995" s="365" t="s">
        <v>975</v>
      </c>
      <c r="J995" s="365" t="s">
        <v>997</v>
      </c>
      <c r="K995" s="365" t="s">
        <v>983</v>
      </c>
      <c r="L995" s="365" t="s">
        <v>3346</v>
      </c>
      <c r="M995" s="365" t="s">
        <v>1018</v>
      </c>
      <c r="N995" s="380"/>
      <c r="O995" s="365" t="s">
        <v>1017</v>
      </c>
      <c r="P995" s="365" t="s">
        <v>453</v>
      </c>
      <c r="Q995" s="380"/>
    </row>
    <row r="996" spans="5:17" s="381" customFormat="1" ht="14.1" customHeight="1" x14ac:dyDescent="0.2">
      <c r="E996" s="365" t="s">
        <v>3981</v>
      </c>
      <c r="F996" s="380" t="s">
        <v>3443</v>
      </c>
      <c r="G996" s="380" t="s">
        <v>453</v>
      </c>
      <c r="H996" s="365" t="s">
        <v>829</v>
      </c>
      <c r="I996" s="365" t="s">
        <v>975</v>
      </c>
      <c r="J996" s="365" t="s">
        <v>997</v>
      </c>
      <c r="K996" s="365" t="s">
        <v>984</v>
      </c>
      <c r="L996" s="365" t="s">
        <v>3346</v>
      </c>
      <c r="M996" s="365" t="s">
        <v>1018</v>
      </c>
      <c r="N996" s="380"/>
      <c r="O996" s="365" t="s">
        <v>1017</v>
      </c>
      <c r="P996" s="365" t="s">
        <v>453</v>
      </c>
      <c r="Q996" s="380"/>
    </row>
    <row r="997" spans="5:17" s="381" customFormat="1" ht="14.1" customHeight="1" x14ac:dyDescent="0.2">
      <c r="E997" s="365" t="s">
        <v>3982</v>
      </c>
      <c r="F997" s="380" t="s">
        <v>3444</v>
      </c>
      <c r="G997" s="380" t="s">
        <v>453</v>
      </c>
      <c r="H997" s="365" t="s">
        <v>830</v>
      </c>
      <c r="I997" s="365" t="s">
        <v>975</v>
      </c>
      <c r="J997" s="365" t="s">
        <v>997</v>
      </c>
      <c r="K997" s="365" t="s">
        <v>985</v>
      </c>
      <c r="L997" s="365" t="s">
        <v>3346</v>
      </c>
      <c r="M997" s="365" t="s">
        <v>1018</v>
      </c>
      <c r="N997" s="380"/>
      <c r="O997" s="365" t="s">
        <v>1017</v>
      </c>
      <c r="P997" s="365" t="s">
        <v>453</v>
      </c>
      <c r="Q997" s="380"/>
    </row>
    <row r="998" spans="5:17" s="381" customFormat="1" ht="14.1" customHeight="1" x14ac:dyDescent="0.2">
      <c r="E998" s="365" t="s">
        <v>3983</v>
      </c>
      <c r="F998" s="380" t="s">
        <v>3445</v>
      </c>
      <c r="G998" s="380" t="s">
        <v>453</v>
      </c>
      <c r="H998" s="365" t="s">
        <v>831</v>
      </c>
      <c r="I998" s="365" t="s">
        <v>975</v>
      </c>
      <c r="J998" s="365" t="s">
        <v>997</v>
      </c>
      <c r="K998" s="365" t="s">
        <v>986</v>
      </c>
      <c r="L998" s="365" t="s">
        <v>3346</v>
      </c>
      <c r="M998" s="365" t="s">
        <v>1018</v>
      </c>
      <c r="N998" s="380"/>
      <c r="O998" s="365" t="s">
        <v>1017</v>
      </c>
      <c r="P998" s="365" t="s">
        <v>453</v>
      </c>
      <c r="Q998" s="380"/>
    </row>
    <row r="999" spans="5:17" s="381" customFormat="1" ht="14.1" customHeight="1" x14ac:dyDescent="0.2">
      <c r="E999" s="365" t="s">
        <v>3984</v>
      </c>
      <c r="F999" s="380" t="s">
        <v>3446</v>
      </c>
      <c r="G999" s="380" t="s">
        <v>453</v>
      </c>
      <c r="H999" s="365" t="s">
        <v>832</v>
      </c>
      <c r="I999" s="365" t="s">
        <v>975</v>
      </c>
      <c r="J999" s="365" t="s">
        <v>997</v>
      </c>
      <c r="K999" s="365" t="s">
        <v>987</v>
      </c>
      <c r="L999" s="365" t="s">
        <v>3346</v>
      </c>
      <c r="M999" s="365" t="s">
        <v>1018</v>
      </c>
      <c r="N999" s="380"/>
      <c r="O999" s="365" t="s">
        <v>1017</v>
      </c>
      <c r="P999" s="365" t="s">
        <v>453</v>
      </c>
      <c r="Q999" s="380"/>
    </row>
    <row r="1000" spans="5:17" s="381" customFormat="1" ht="14.1" customHeight="1" x14ac:dyDescent="0.2">
      <c r="E1000" s="365" t="s">
        <v>3985</v>
      </c>
      <c r="F1000" s="380" t="s">
        <v>3447</v>
      </c>
      <c r="G1000" s="380" t="s">
        <v>453</v>
      </c>
      <c r="H1000" s="365" t="s">
        <v>833</v>
      </c>
      <c r="I1000" s="365" t="s">
        <v>975</v>
      </c>
      <c r="J1000" s="365" t="s">
        <v>997</v>
      </c>
      <c r="K1000" s="365" t="s">
        <v>988</v>
      </c>
      <c r="L1000" s="365" t="s">
        <v>3346</v>
      </c>
      <c r="M1000" s="365" t="s">
        <v>1018</v>
      </c>
      <c r="N1000" s="380"/>
      <c r="O1000" s="365" t="s">
        <v>1017</v>
      </c>
      <c r="P1000" s="365" t="s">
        <v>453</v>
      </c>
      <c r="Q1000" s="380"/>
    </row>
    <row r="1001" spans="5:17" s="381" customFormat="1" ht="14.1" customHeight="1" x14ac:dyDescent="0.2">
      <c r="E1001" s="365" t="s">
        <v>3986</v>
      </c>
      <c r="F1001" s="380" t="s">
        <v>3448</v>
      </c>
      <c r="G1001" s="380" t="s">
        <v>453</v>
      </c>
      <c r="H1001" s="365" t="s">
        <v>834</v>
      </c>
      <c r="I1001" s="365" t="s">
        <v>975</v>
      </c>
      <c r="J1001" s="365" t="s">
        <v>997</v>
      </c>
      <c r="K1001" s="365" t="s">
        <v>989</v>
      </c>
      <c r="L1001" s="365" t="s">
        <v>3346</v>
      </c>
      <c r="M1001" s="365" t="s">
        <v>1018</v>
      </c>
      <c r="N1001" s="380"/>
      <c r="O1001" s="365" t="s">
        <v>1017</v>
      </c>
      <c r="P1001" s="365" t="s">
        <v>453</v>
      </c>
      <c r="Q1001" s="380"/>
    </row>
    <row r="1002" spans="5:17" s="381" customFormat="1" ht="14.1" customHeight="1" x14ac:dyDescent="0.2">
      <c r="E1002" s="365" t="s">
        <v>3987</v>
      </c>
      <c r="F1002" s="380" t="s">
        <v>3449</v>
      </c>
      <c r="G1002" s="380" t="s">
        <v>453</v>
      </c>
      <c r="H1002" s="365" t="s">
        <v>835</v>
      </c>
      <c r="I1002" s="365" t="s">
        <v>975</v>
      </c>
      <c r="J1002" s="365" t="s">
        <v>997</v>
      </c>
      <c r="K1002" s="365" t="s">
        <v>990</v>
      </c>
      <c r="L1002" s="365" t="s">
        <v>3346</v>
      </c>
      <c r="M1002" s="365" t="s">
        <v>1018</v>
      </c>
      <c r="N1002" s="380"/>
      <c r="O1002" s="365" t="s">
        <v>1017</v>
      </c>
      <c r="P1002" s="365" t="s">
        <v>453</v>
      </c>
      <c r="Q1002" s="380"/>
    </row>
    <row r="1003" spans="5:17" s="381" customFormat="1" ht="14.1" customHeight="1" x14ac:dyDescent="0.2">
      <c r="E1003" s="365" t="s">
        <v>3988</v>
      </c>
      <c r="F1003" s="380" t="s">
        <v>3450</v>
      </c>
      <c r="G1003" s="380" t="s">
        <v>453</v>
      </c>
      <c r="H1003" s="365" t="s">
        <v>836</v>
      </c>
      <c r="I1003" s="365" t="s">
        <v>975</v>
      </c>
      <c r="J1003" s="365" t="s">
        <v>997</v>
      </c>
      <c r="K1003" s="365" t="s">
        <v>991</v>
      </c>
      <c r="L1003" s="365" t="s">
        <v>3346</v>
      </c>
      <c r="M1003" s="365" t="s">
        <v>1018</v>
      </c>
      <c r="N1003" s="380"/>
      <c r="O1003" s="365" t="s">
        <v>1017</v>
      </c>
      <c r="P1003" s="365" t="s">
        <v>453</v>
      </c>
      <c r="Q1003" s="380"/>
    </row>
    <row r="1004" spans="5:17" s="381" customFormat="1" ht="14.1" customHeight="1" x14ac:dyDescent="0.2">
      <c r="E1004" s="365" t="s">
        <v>3989</v>
      </c>
      <c r="F1004" s="380" t="s">
        <v>3451</v>
      </c>
      <c r="G1004" s="380" t="s">
        <v>453</v>
      </c>
      <c r="H1004" s="365" t="s">
        <v>837</v>
      </c>
      <c r="I1004" s="365" t="s">
        <v>975</v>
      </c>
      <c r="J1004" s="365" t="s">
        <v>997</v>
      </c>
      <c r="K1004" s="365" t="s">
        <v>992</v>
      </c>
      <c r="L1004" s="365" t="s">
        <v>3346</v>
      </c>
      <c r="M1004" s="365" t="s">
        <v>1018</v>
      </c>
      <c r="N1004" s="380"/>
      <c r="O1004" s="365" t="s">
        <v>1017</v>
      </c>
      <c r="P1004" s="365" t="s">
        <v>453</v>
      </c>
      <c r="Q1004" s="380"/>
    </row>
    <row r="1005" spans="5:17" s="381" customFormat="1" ht="14.1" customHeight="1" x14ac:dyDescent="0.2">
      <c r="E1005" s="365" t="s">
        <v>3990</v>
      </c>
      <c r="F1005" s="380" t="s">
        <v>3452</v>
      </c>
      <c r="G1005" s="380" t="s">
        <v>453</v>
      </c>
      <c r="H1005" s="365" t="s">
        <v>838</v>
      </c>
      <c r="I1005" s="365" t="s">
        <v>975</v>
      </c>
      <c r="J1005" s="365" t="s">
        <v>997</v>
      </c>
      <c r="K1005" s="365" t="s">
        <v>993</v>
      </c>
      <c r="L1005" s="365" t="s">
        <v>3346</v>
      </c>
      <c r="M1005" s="365" t="s">
        <v>1018</v>
      </c>
      <c r="N1005" s="380"/>
      <c r="O1005" s="365" t="s">
        <v>1017</v>
      </c>
      <c r="P1005" s="365" t="s">
        <v>453</v>
      </c>
      <c r="Q1005" s="380"/>
    </row>
    <row r="1006" spans="5:17" s="381" customFormat="1" ht="14.1" customHeight="1" x14ac:dyDescent="0.2">
      <c r="E1006" s="365" t="s">
        <v>3991</v>
      </c>
      <c r="F1006" s="380" t="s">
        <v>3453</v>
      </c>
      <c r="G1006" s="380" t="s">
        <v>453</v>
      </c>
      <c r="H1006" s="365" t="s">
        <v>839</v>
      </c>
      <c r="I1006" s="365" t="s">
        <v>975</v>
      </c>
      <c r="J1006" s="365" t="s">
        <v>997</v>
      </c>
      <c r="K1006" s="365" t="s">
        <v>994</v>
      </c>
      <c r="L1006" s="365" t="s">
        <v>3346</v>
      </c>
      <c r="M1006" s="365" t="s">
        <v>1018</v>
      </c>
      <c r="N1006" s="380"/>
      <c r="O1006" s="365" t="s">
        <v>1017</v>
      </c>
      <c r="P1006" s="365" t="s">
        <v>453</v>
      </c>
      <c r="Q1006" s="380"/>
    </row>
    <row r="1007" spans="5:17" s="381" customFormat="1" ht="14.1" customHeight="1" x14ac:dyDescent="0.2">
      <c r="E1007" s="365" t="s">
        <v>3992</v>
      </c>
      <c r="F1007" s="380" t="s">
        <v>3454</v>
      </c>
      <c r="G1007" s="380" t="s">
        <v>453</v>
      </c>
      <c r="H1007" s="365" t="s">
        <v>840</v>
      </c>
      <c r="I1007" s="365" t="s">
        <v>975</v>
      </c>
      <c r="J1007" s="365" t="s">
        <v>997</v>
      </c>
      <c r="K1007" s="365" t="s">
        <v>995</v>
      </c>
      <c r="L1007" s="365" t="s">
        <v>3346</v>
      </c>
      <c r="M1007" s="365" t="s">
        <v>1018</v>
      </c>
      <c r="N1007" s="380"/>
      <c r="O1007" s="365" t="s">
        <v>1017</v>
      </c>
      <c r="P1007" s="365" t="s">
        <v>453</v>
      </c>
      <c r="Q1007" s="380"/>
    </row>
    <row r="1008" spans="5:17" s="381" customFormat="1" ht="14.1" customHeight="1" x14ac:dyDescent="0.2">
      <c r="E1008" s="365" t="s">
        <v>3993</v>
      </c>
      <c r="F1008" s="380" t="s">
        <v>3455</v>
      </c>
      <c r="G1008" s="380" t="s">
        <v>453</v>
      </c>
      <c r="H1008" s="365" t="s">
        <v>841</v>
      </c>
      <c r="I1008" s="365" t="s">
        <v>975</v>
      </c>
      <c r="J1008" s="365" t="s">
        <v>997</v>
      </c>
      <c r="K1008" s="365" t="s">
        <v>996</v>
      </c>
      <c r="L1008" s="365" t="s">
        <v>3346</v>
      </c>
      <c r="M1008" s="365" t="s">
        <v>1018</v>
      </c>
      <c r="N1008" s="380"/>
      <c r="O1008" s="365" t="s">
        <v>1017</v>
      </c>
      <c r="P1008" s="365" t="s">
        <v>453</v>
      </c>
      <c r="Q1008" s="380"/>
    </row>
    <row r="1009" spans="5:17" s="381" customFormat="1" ht="14.1" customHeight="1" x14ac:dyDescent="0.2">
      <c r="E1009" s="365" t="s">
        <v>3994</v>
      </c>
      <c r="F1009" s="380" t="s">
        <v>3456</v>
      </c>
      <c r="G1009" s="380" t="s">
        <v>453</v>
      </c>
      <c r="H1009" s="365" t="s">
        <v>1063</v>
      </c>
      <c r="I1009" s="365" t="s">
        <v>975</v>
      </c>
      <c r="J1009" s="365" t="s">
        <v>997</v>
      </c>
      <c r="K1009" s="365" t="s">
        <v>977</v>
      </c>
      <c r="L1009" s="365" t="s">
        <v>3346</v>
      </c>
      <c r="M1009" s="365" t="s">
        <v>1018</v>
      </c>
      <c r="N1009" s="380"/>
      <c r="O1009" s="365" t="s">
        <v>1017</v>
      </c>
      <c r="P1009" s="365" t="s">
        <v>453</v>
      </c>
      <c r="Q1009" s="380"/>
    </row>
    <row r="1010" spans="5:17" s="381" customFormat="1" ht="14.1" customHeight="1" x14ac:dyDescent="0.2">
      <c r="E1010" s="365" t="s">
        <v>3995</v>
      </c>
      <c r="F1010" s="380" t="s">
        <v>3457</v>
      </c>
      <c r="G1010" s="380" t="s">
        <v>453</v>
      </c>
      <c r="H1010" s="365" t="s">
        <v>1064</v>
      </c>
      <c r="I1010" s="365" t="s">
        <v>975</v>
      </c>
      <c r="J1010" s="365" t="s">
        <v>997</v>
      </c>
      <c r="K1010" s="365" t="s">
        <v>978</v>
      </c>
      <c r="L1010" s="365" t="s">
        <v>3346</v>
      </c>
      <c r="M1010" s="365" t="s">
        <v>1018</v>
      </c>
      <c r="N1010" s="380"/>
      <c r="O1010" s="365" t="s">
        <v>1017</v>
      </c>
      <c r="P1010" s="365" t="s">
        <v>453</v>
      </c>
      <c r="Q1010" s="380"/>
    </row>
    <row r="1011" spans="5:17" s="381" customFormat="1" ht="14.1" customHeight="1" x14ac:dyDescent="0.2">
      <c r="E1011" s="365" t="s">
        <v>3996</v>
      </c>
      <c r="F1011" s="380" t="s">
        <v>3458</v>
      </c>
      <c r="G1011" s="380" t="s">
        <v>453</v>
      </c>
      <c r="H1011" s="365" t="s">
        <v>1065</v>
      </c>
      <c r="I1011" s="365" t="s">
        <v>975</v>
      </c>
      <c r="J1011" s="365" t="s">
        <v>997</v>
      </c>
      <c r="K1011" s="365" t="s">
        <v>979</v>
      </c>
      <c r="L1011" s="365" t="s">
        <v>3346</v>
      </c>
      <c r="M1011" s="365" t="s">
        <v>1018</v>
      </c>
      <c r="N1011" s="380"/>
      <c r="O1011" s="365" t="s">
        <v>1017</v>
      </c>
      <c r="P1011" s="365" t="s">
        <v>453</v>
      </c>
      <c r="Q1011" s="380"/>
    </row>
    <row r="1012" spans="5:17" s="381" customFormat="1" ht="14.1" customHeight="1" x14ac:dyDescent="0.2">
      <c r="E1012" s="365" t="s">
        <v>3997</v>
      </c>
      <c r="F1012" s="380" t="s">
        <v>3459</v>
      </c>
      <c r="G1012" s="380" t="s">
        <v>453</v>
      </c>
      <c r="H1012" s="365" t="s">
        <v>1066</v>
      </c>
      <c r="I1012" s="365" t="s">
        <v>975</v>
      </c>
      <c r="J1012" s="365" t="s">
        <v>997</v>
      </c>
      <c r="K1012" s="365" t="s">
        <v>980</v>
      </c>
      <c r="L1012" s="365" t="s">
        <v>3346</v>
      </c>
      <c r="M1012" s="365" t="s">
        <v>1018</v>
      </c>
      <c r="N1012" s="380"/>
      <c r="O1012" s="365" t="s">
        <v>1017</v>
      </c>
      <c r="P1012" s="365" t="s">
        <v>453</v>
      </c>
      <c r="Q1012" s="380"/>
    </row>
    <row r="1013" spans="5:17" s="381" customFormat="1" ht="14.1" customHeight="1" x14ac:dyDescent="0.2">
      <c r="E1013" s="365" t="s">
        <v>3998</v>
      </c>
      <c r="F1013" s="380" t="s">
        <v>3460</v>
      </c>
      <c r="G1013" s="380" t="s">
        <v>453</v>
      </c>
      <c r="H1013" s="365" t="s">
        <v>1067</v>
      </c>
      <c r="I1013" s="365" t="s">
        <v>975</v>
      </c>
      <c r="J1013" s="365" t="s">
        <v>997</v>
      </c>
      <c r="K1013" s="365" t="s">
        <v>981</v>
      </c>
      <c r="L1013" s="365" t="s">
        <v>3346</v>
      </c>
      <c r="M1013" s="365" t="s">
        <v>1018</v>
      </c>
      <c r="N1013" s="380"/>
      <c r="O1013" s="365" t="s">
        <v>1017</v>
      </c>
      <c r="P1013" s="365" t="s">
        <v>453</v>
      </c>
      <c r="Q1013" s="380"/>
    </row>
    <row r="1014" spans="5:17" s="381" customFormat="1" ht="14.1" customHeight="1" x14ac:dyDescent="0.2">
      <c r="E1014" s="365" t="s">
        <v>3999</v>
      </c>
      <c r="F1014" s="380" t="s">
        <v>3461</v>
      </c>
      <c r="G1014" s="380" t="s">
        <v>453</v>
      </c>
      <c r="H1014" s="365" t="s">
        <v>1068</v>
      </c>
      <c r="I1014" s="365" t="s">
        <v>975</v>
      </c>
      <c r="J1014" s="365" t="s">
        <v>997</v>
      </c>
      <c r="K1014" s="365" t="s">
        <v>982</v>
      </c>
      <c r="L1014" s="365" t="s">
        <v>3346</v>
      </c>
      <c r="M1014" s="365" t="s">
        <v>1018</v>
      </c>
      <c r="N1014" s="380"/>
      <c r="O1014" s="365" t="s">
        <v>1017</v>
      </c>
      <c r="P1014" s="365" t="s">
        <v>453</v>
      </c>
      <c r="Q1014" s="380"/>
    </row>
    <row r="1015" spans="5:17" s="381" customFormat="1" ht="14.1" customHeight="1" x14ac:dyDescent="0.2">
      <c r="E1015" s="365" t="s">
        <v>4000</v>
      </c>
      <c r="F1015" s="380" t="s">
        <v>3462</v>
      </c>
      <c r="G1015" s="380" t="s">
        <v>453</v>
      </c>
      <c r="H1015" s="365" t="s">
        <v>1069</v>
      </c>
      <c r="I1015" s="365" t="s">
        <v>975</v>
      </c>
      <c r="J1015" s="365" t="s">
        <v>997</v>
      </c>
      <c r="K1015" s="365" t="s">
        <v>983</v>
      </c>
      <c r="L1015" s="365" t="s">
        <v>3346</v>
      </c>
      <c r="M1015" s="365" t="s">
        <v>1018</v>
      </c>
      <c r="N1015" s="380"/>
      <c r="O1015" s="365" t="s">
        <v>1017</v>
      </c>
      <c r="P1015" s="365" t="s">
        <v>453</v>
      </c>
      <c r="Q1015" s="380"/>
    </row>
    <row r="1016" spans="5:17" s="381" customFormat="1" ht="14.1" customHeight="1" x14ac:dyDescent="0.2">
      <c r="E1016" s="365" t="s">
        <v>4001</v>
      </c>
      <c r="F1016" s="380" t="s">
        <v>3463</v>
      </c>
      <c r="G1016" s="380" t="s">
        <v>453</v>
      </c>
      <c r="H1016" s="365" t="s">
        <v>1070</v>
      </c>
      <c r="I1016" s="365" t="s">
        <v>975</v>
      </c>
      <c r="J1016" s="365" t="s">
        <v>997</v>
      </c>
      <c r="K1016" s="365" t="s">
        <v>984</v>
      </c>
      <c r="L1016" s="365" t="s">
        <v>3346</v>
      </c>
      <c r="M1016" s="365" t="s">
        <v>1018</v>
      </c>
      <c r="N1016" s="380"/>
      <c r="O1016" s="365" t="s">
        <v>1017</v>
      </c>
      <c r="P1016" s="365" t="s">
        <v>453</v>
      </c>
      <c r="Q1016" s="380"/>
    </row>
    <row r="1017" spans="5:17" s="381" customFormat="1" ht="14.1" customHeight="1" x14ac:dyDescent="0.2">
      <c r="E1017" s="365" t="s">
        <v>4002</v>
      </c>
      <c r="F1017" s="380" t="s">
        <v>3464</v>
      </c>
      <c r="G1017" s="380" t="s">
        <v>453</v>
      </c>
      <c r="H1017" s="365" t="s">
        <v>1071</v>
      </c>
      <c r="I1017" s="365" t="s">
        <v>975</v>
      </c>
      <c r="J1017" s="365" t="s">
        <v>997</v>
      </c>
      <c r="K1017" s="365" t="s">
        <v>985</v>
      </c>
      <c r="L1017" s="365" t="s">
        <v>3346</v>
      </c>
      <c r="M1017" s="365" t="s">
        <v>1018</v>
      </c>
      <c r="N1017" s="380"/>
      <c r="O1017" s="365" t="s">
        <v>1017</v>
      </c>
      <c r="P1017" s="365" t="s">
        <v>453</v>
      </c>
      <c r="Q1017" s="380"/>
    </row>
    <row r="1018" spans="5:17" s="381" customFormat="1" ht="14.1" customHeight="1" x14ac:dyDescent="0.2">
      <c r="E1018" s="365" t="s">
        <v>4003</v>
      </c>
      <c r="F1018" s="380" t="s">
        <v>3465</v>
      </c>
      <c r="G1018" s="380" t="s">
        <v>453</v>
      </c>
      <c r="H1018" s="365" t="s">
        <v>1072</v>
      </c>
      <c r="I1018" s="365" t="s">
        <v>975</v>
      </c>
      <c r="J1018" s="365" t="s">
        <v>997</v>
      </c>
      <c r="K1018" s="365" t="s">
        <v>986</v>
      </c>
      <c r="L1018" s="365" t="s">
        <v>3346</v>
      </c>
      <c r="M1018" s="365" t="s">
        <v>1018</v>
      </c>
      <c r="N1018" s="380"/>
      <c r="O1018" s="365" t="s">
        <v>1017</v>
      </c>
      <c r="P1018" s="365" t="s">
        <v>453</v>
      </c>
      <c r="Q1018" s="380"/>
    </row>
    <row r="1019" spans="5:17" s="381" customFormat="1" ht="14.1" customHeight="1" x14ac:dyDescent="0.2">
      <c r="E1019" s="365" t="s">
        <v>4004</v>
      </c>
      <c r="F1019" s="380" t="s">
        <v>3466</v>
      </c>
      <c r="G1019" s="380" t="s">
        <v>453</v>
      </c>
      <c r="H1019" s="365" t="s">
        <v>1073</v>
      </c>
      <c r="I1019" s="365" t="s">
        <v>975</v>
      </c>
      <c r="J1019" s="365" t="s">
        <v>997</v>
      </c>
      <c r="K1019" s="365" t="s">
        <v>987</v>
      </c>
      <c r="L1019" s="365" t="s">
        <v>3346</v>
      </c>
      <c r="M1019" s="365" t="s">
        <v>1018</v>
      </c>
      <c r="N1019" s="380"/>
      <c r="O1019" s="365" t="s">
        <v>1017</v>
      </c>
      <c r="P1019" s="365" t="s">
        <v>453</v>
      </c>
      <c r="Q1019" s="380"/>
    </row>
    <row r="1020" spans="5:17" s="381" customFormat="1" ht="14.1" customHeight="1" x14ac:dyDescent="0.2">
      <c r="E1020" s="365" t="s">
        <v>4005</v>
      </c>
      <c r="F1020" s="380" t="s">
        <v>3467</v>
      </c>
      <c r="G1020" s="380" t="s">
        <v>453</v>
      </c>
      <c r="H1020" s="365" t="s">
        <v>1074</v>
      </c>
      <c r="I1020" s="365" t="s">
        <v>975</v>
      </c>
      <c r="J1020" s="365" t="s">
        <v>997</v>
      </c>
      <c r="K1020" s="365" t="s">
        <v>988</v>
      </c>
      <c r="L1020" s="365" t="s">
        <v>3346</v>
      </c>
      <c r="M1020" s="365" t="s">
        <v>1018</v>
      </c>
      <c r="N1020" s="380"/>
      <c r="O1020" s="365" t="s">
        <v>1017</v>
      </c>
      <c r="P1020" s="365" t="s">
        <v>453</v>
      </c>
      <c r="Q1020" s="380"/>
    </row>
    <row r="1021" spans="5:17" s="381" customFormat="1" ht="14.1" customHeight="1" x14ac:dyDescent="0.2">
      <c r="E1021" s="365" t="s">
        <v>4006</v>
      </c>
      <c r="F1021" s="380" t="s">
        <v>3468</v>
      </c>
      <c r="G1021" s="380" t="s">
        <v>453</v>
      </c>
      <c r="H1021" s="365" t="s">
        <v>1075</v>
      </c>
      <c r="I1021" s="365" t="s">
        <v>975</v>
      </c>
      <c r="J1021" s="365" t="s">
        <v>997</v>
      </c>
      <c r="K1021" s="365" t="s">
        <v>989</v>
      </c>
      <c r="L1021" s="365" t="s">
        <v>3346</v>
      </c>
      <c r="M1021" s="365" t="s">
        <v>1018</v>
      </c>
      <c r="N1021" s="380"/>
      <c r="O1021" s="365" t="s">
        <v>1017</v>
      </c>
      <c r="P1021" s="365" t="s">
        <v>453</v>
      </c>
      <c r="Q1021" s="380"/>
    </row>
    <row r="1022" spans="5:17" s="381" customFormat="1" ht="14.1" customHeight="1" x14ac:dyDescent="0.2">
      <c r="E1022" s="365" t="s">
        <v>4007</v>
      </c>
      <c r="F1022" s="380" t="s">
        <v>3469</v>
      </c>
      <c r="G1022" s="380" t="s">
        <v>453</v>
      </c>
      <c r="H1022" s="365" t="s">
        <v>1076</v>
      </c>
      <c r="I1022" s="365" t="s">
        <v>975</v>
      </c>
      <c r="J1022" s="365" t="s">
        <v>997</v>
      </c>
      <c r="K1022" s="365" t="s">
        <v>990</v>
      </c>
      <c r="L1022" s="365" t="s">
        <v>3346</v>
      </c>
      <c r="M1022" s="365" t="s">
        <v>1018</v>
      </c>
      <c r="N1022" s="380"/>
      <c r="O1022" s="365" t="s">
        <v>1017</v>
      </c>
      <c r="P1022" s="365" t="s">
        <v>453</v>
      </c>
      <c r="Q1022" s="380"/>
    </row>
    <row r="1023" spans="5:17" s="381" customFormat="1" ht="14.1" customHeight="1" x14ac:dyDescent="0.2">
      <c r="E1023" s="365" t="s">
        <v>4008</v>
      </c>
      <c r="F1023" s="380" t="s">
        <v>3470</v>
      </c>
      <c r="G1023" s="380" t="s">
        <v>453</v>
      </c>
      <c r="H1023" s="365" t="s">
        <v>1077</v>
      </c>
      <c r="I1023" s="365" t="s">
        <v>975</v>
      </c>
      <c r="J1023" s="365" t="s">
        <v>997</v>
      </c>
      <c r="K1023" s="365" t="s">
        <v>991</v>
      </c>
      <c r="L1023" s="365" t="s">
        <v>3346</v>
      </c>
      <c r="M1023" s="365" t="s">
        <v>1018</v>
      </c>
      <c r="N1023" s="380"/>
      <c r="O1023" s="365" t="s">
        <v>1017</v>
      </c>
      <c r="P1023" s="365" t="s">
        <v>453</v>
      </c>
      <c r="Q1023" s="380"/>
    </row>
    <row r="1024" spans="5:17" s="381" customFormat="1" ht="14.1" customHeight="1" x14ac:dyDescent="0.2">
      <c r="E1024" s="365" t="s">
        <v>4009</v>
      </c>
      <c r="F1024" s="380" t="s">
        <v>3471</v>
      </c>
      <c r="G1024" s="380" t="s">
        <v>453</v>
      </c>
      <c r="H1024" s="365" t="s">
        <v>1078</v>
      </c>
      <c r="I1024" s="365" t="s">
        <v>975</v>
      </c>
      <c r="J1024" s="365" t="s">
        <v>997</v>
      </c>
      <c r="K1024" s="365" t="s">
        <v>992</v>
      </c>
      <c r="L1024" s="365" t="s">
        <v>3346</v>
      </c>
      <c r="M1024" s="365" t="s">
        <v>1018</v>
      </c>
      <c r="N1024" s="380"/>
      <c r="O1024" s="365" t="s">
        <v>1017</v>
      </c>
      <c r="P1024" s="365" t="s">
        <v>453</v>
      </c>
      <c r="Q1024" s="380"/>
    </row>
    <row r="1025" spans="1:859" s="381" customFormat="1" ht="14.1" customHeight="1" x14ac:dyDescent="0.2">
      <c r="E1025" s="365" t="s">
        <v>4010</v>
      </c>
      <c r="F1025" s="380" t="s">
        <v>3472</v>
      </c>
      <c r="G1025" s="380" t="s">
        <v>453</v>
      </c>
      <c r="H1025" s="365" t="s">
        <v>1079</v>
      </c>
      <c r="I1025" s="365" t="s">
        <v>975</v>
      </c>
      <c r="J1025" s="365" t="s">
        <v>997</v>
      </c>
      <c r="K1025" s="365" t="s">
        <v>993</v>
      </c>
      <c r="L1025" s="365" t="s">
        <v>3346</v>
      </c>
      <c r="M1025" s="365" t="s">
        <v>1018</v>
      </c>
      <c r="N1025" s="380"/>
      <c r="O1025" s="365" t="s">
        <v>1017</v>
      </c>
      <c r="P1025" s="365" t="s">
        <v>453</v>
      </c>
      <c r="Q1025" s="380"/>
    </row>
    <row r="1026" spans="1:859" s="381" customFormat="1" ht="14.1" customHeight="1" x14ac:dyDescent="0.2">
      <c r="E1026" s="365" t="s">
        <v>4011</v>
      </c>
      <c r="F1026" s="380" t="s">
        <v>3473</v>
      </c>
      <c r="G1026" s="380" t="s">
        <v>453</v>
      </c>
      <c r="H1026" s="365" t="s">
        <v>1080</v>
      </c>
      <c r="I1026" s="365" t="s">
        <v>975</v>
      </c>
      <c r="J1026" s="365" t="s">
        <v>997</v>
      </c>
      <c r="K1026" s="365" t="s">
        <v>994</v>
      </c>
      <c r="L1026" s="365" t="s">
        <v>3346</v>
      </c>
      <c r="M1026" s="365" t="s">
        <v>1018</v>
      </c>
      <c r="N1026" s="380"/>
      <c r="O1026" s="365" t="s">
        <v>1017</v>
      </c>
      <c r="P1026" s="365" t="s">
        <v>453</v>
      </c>
      <c r="Q1026" s="380"/>
    </row>
    <row r="1027" spans="1:859" s="381" customFormat="1" ht="14.1" customHeight="1" x14ac:dyDescent="0.2">
      <c r="E1027" s="365" t="s">
        <v>4012</v>
      </c>
      <c r="F1027" s="380" t="s">
        <v>3474</v>
      </c>
      <c r="G1027" s="380" t="s">
        <v>453</v>
      </c>
      <c r="H1027" s="365" t="s">
        <v>1081</v>
      </c>
      <c r="I1027" s="365" t="s">
        <v>975</v>
      </c>
      <c r="J1027" s="365" t="s">
        <v>997</v>
      </c>
      <c r="K1027" s="365" t="s">
        <v>995</v>
      </c>
      <c r="L1027" s="365" t="s">
        <v>3346</v>
      </c>
      <c r="M1027" s="365" t="s">
        <v>1018</v>
      </c>
      <c r="N1027" s="380"/>
      <c r="O1027" s="365" t="s">
        <v>1017</v>
      </c>
      <c r="P1027" s="365" t="s">
        <v>453</v>
      </c>
      <c r="Q1027" s="380"/>
    </row>
    <row r="1028" spans="1:859" s="381" customFormat="1" ht="14.1" customHeight="1" x14ac:dyDescent="0.2">
      <c r="E1028" s="365" t="s">
        <v>4013</v>
      </c>
      <c r="F1028" s="380" t="s">
        <v>3475</v>
      </c>
      <c r="G1028" s="380" t="s">
        <v>453</v>
      </c>
      <c r="H1028" s="365" t="s">
        <v>1082</v>
      </c>
      <c r="I1028" s="365" t="s">
        <v>975</v>
      </c>
      <c r="J1028" s="365" t="s">
        <v>997</v>
      </c>
      <c r="K1028" s="365" t="s">
        <v>996</v>
      </c>
      <c r="L1028" s="365" t="s">
        <v>3346</v>
      </c>
      <c r="M1028" s="365" t="s">
        <v>1018</v>
      </c>
      <c r="N1028" s="380"/>
      <c r="O1028" s="365" t="s">
        <v>1017</v>
      </c>
      <c r="P1028" s="365" t="s">
        <v>453</v>
      </c>
      <c r="Q1028" s="380"/>
    </row>
    <row r="1029" spans="1:859" s="381" customFormat="1" ht="14.1" customHeight="1" x14ac:dyDescent="0.2">
      <c r="E1029" s="365" t="s">
        <v>4014</v>
      </c>
      <c r="F1029" s="382" t="s">
        <v>3476</v>
      </c>
      <c r="G1029" s="380" t="s">
        <v>453</v>
      </c>
      <c r="H1029" s="365" t="s">
        <v>843</v>
      </c>
      <c r="I1029" s="365" t="s">
        <v>998</v>
      </c>
      <c r="J1029" s="365" t="s">
        <v>999</v>
      </c>
      <c r="K1029" s="365" t="s">
        <v>1001</v>
      </c>
      <c r="L1029" s="365" t="s">
        <v>3346</v>
      </c>
      <c r="M1029" s="365" t="s">
        <v>1018</v>
      </c>
      <c r="N1029" s="380"/>
      <c r="O1029" s="365" t="s">
        <v>1017</v>
      </c>
      <c r="P1029" s="365" t="s">
        <v>453</v>
      </c>
      <c r="Q1029" s="380"/>
    </row>
    <row r="1030" spans="1:859" s="381" customFormat="1" ht="14.1" customHeight="1" x14ac:dyDescent="0.2">
      <c r="E1030" s="365" t="s">
        <v>4015</v>
      </c>
      <c r="F1030" s="382" t="s">
        <v>3477</v>
      </c>
      <c r="G1030" s="380" t="s">
        <v>453</v>
      </c>
      <c r="H1030" s="365" t="s">
        <v>842</v>
      </c>
      <c r="I1030" s="365" t="s">
        <v>998</v>
      </c>
      <c r="J1030" s="365" t="s">
        <v>999</v>
      </c>
      <c r="K1030" s="365" t="s">
        <v>1000</v>
      </c>
      <c r="L1030" s="365" t="s">
        <v>3346</v>
      </c>
      <c r="M1030" s="365" t="s">
        <v>1018</v>
      </c>
      <c r="N1030" s="380"/>
      <c r="O1030" s="365" t="s">
        <v>1017</v>
      </c>
      <c r="P1030" s="365" t="s">
        <v>453</v>
      </c>
      <c r="Q1030" s="380"/>
    </row>
    <row r="1031" spans="1:859" s="383" customFormat="1" x14ac:dyDescent="0.2">
      <c r="A1031" s="381"/>
      <c r="B1031" s="381"/>
      <c r="C1031" s="381"/>
      <c r="D1031" s="381"/>
      <c r="E1031" s="365" t="s">
        <v>1184</v>
      </c>
      <c r="F1031" s="378" t="s">
        <v>3478</v>
      </c>
      <c r="G1031" s="380" t="s">
        <v>453</v>
      </c>
      <c r="H1031" s="365" t="s">
        <v>1185</v>
      </c>
      <c r="I1031" s="365" t="s">
        <v>1086</v>
      </c>
      <c r="J1031" s="365" t="s">
        <v>908</v>
      </c>
      <c r="K1031" s="365" t="s">
        <v>1087</v>
      </c>
      <c r="L1031" s="365" t="s">
        <v>864</v>
      </c>
      <c r="M1031" s="365"/>
      <c r="N1031" s="380"/>
      <c r="O1031" s="365"/>
      <c r="P1031" s="365"/>
      <c r="Q1031" s="380"/>
      <c r="R1031" s="381"/>
      <c r="S1031" s="381"/>
      <c r="T1031" s="381"/>
      <c r="U1031" s="381"/>
      <c r="V1031" s="381"/>
      <c r="W1031" s="381"/>
      <c r="X1031" s="381"/>
      <c r="Y1031" s="381"/>
      <c r="Z1031" s="381"/>
      <c r="AA1031" s="381"/>
      <c r="AB1031" s="381"/>
      <c r="AC1031" s="381"/>
      <c r="AD1031" s="381"/>
      <c r="AE1031" s="381"/>
      <c r="AF1031" s="381"/>
      <c r="AG1031" s="381"/>
      <c r="AH1031" s="381"/>
      <c r="AI1031" s="381"/>
      <c r="AJ1031" s="381"/>
      <c r="AK1031" s="381"/>
      <c r="AL1031" s="381"/>
      <c r="AM1031" s="381"/>
      <c r="AN1031" s="381"/>
      <c r="AO1031" s="381"/>
      <c r="AP1031" s="381"/>
      <c r="AQ1031" s="381"/>
      <c r="AR1031" s="381"/>
      <c r="AS1031" s="381"/>
      <c r="AT1031" s="381"/>
      <c r="AU1031" s="381"/>
      <c r="AV1031" s="381"/>
      <c r="AW1031" s="381"/>
      <c r="AX1031" s="381"/>
      <c r="AY1031" s="381"/>
      <c r="AZ1031" s="381"/>
      <c r="BA1031" s="381"/>
      <c r="BB1031" s="381"/>
      <c r="BC1031" s="381"/>
      <c r="BD1031" s="381"/>
      <c r="BE1031" s="381"/>
      <c r="BF1031" s="381"/>
      <c r="BG1031" s="381"/>
      <c r="BH1031" s="381"/>
      <c r="BI1031" s="381"/>
      <c r="BJ1031" s="381"/>
      <c r="BK1031" s="381"/>
      <c r="BL1031" s="381"/>
      <c r="BM1031" s="381"/>
      <c r="BN1031" s="381"/>
      <c r="BO1031" s="381"/>
      <c r="BP1031" s="381"/>
      <c r="BQ1031" s="381"/>
      <c r="BR1031" s="381"/>
      <c r="BS1031" s="381"/>
      <c r="BT1031" s="381"/>
      <c r="BU1031" s="381"/>
      <c r="BV1031" s="381"/>
      <c r="BW1031" s="381"/>
      <c r="BX1031" s="381"/>
      <c r="BY1031" s="381"/>
      <c r="BZ1031" s="381"/>
      <c r="CA1031" s="381"/>
      <c r="CB1031" s="381"/>
      <c r="CC1031" s="381"/>
      <c r="CD1031" s="381"/>
      <c r="CE1031" s="381"/>
      <c r="CF1031" s="381"/>
      <c r="CG1031" s="381"/>
      <c r="CH1031" s="381"/>
      <c r="CI1031" s="381"/>
      <c r="CJ1031" s="381"/>
      <c r="CK1031" s="381"/>
      <c r="CL1031" s="381"/>
      <c r="CM1031" s="381"/>
      <c r="CN1031" s="381"/>
      <c r="CO1031" s="381"/>
      <c r="CP1031" s="381"/>
      <c r="CQ1031" s="381"/>
      <c r="CR1031" s="381"/>
      <c r="CS1031" s="381"/>
      <c r="CT1031" s="381"/>
      <c r="CU1031" s="381"/>
      <c r="CV1031" s="381"/>
      <c r="CW1031" s="381"/>
      <c r="CX1031" s="381"/>
      <c r="CY1031" s="381"/>
      <c r="CZ1031" s="381"/>
      <c r="DA1031" s="381"/>
      <c r="DB1031" s="381"/>
      <c r="DC1031" s="381"/>
      <c r="DD1031" s="381"/>
      <c r="DE1031" s="381"/>
      <c r="DF1031" s="381"/>
      <c r="DG1031" s="381"/>
      <c r="DH1031" s="381"/>
      <c r="DI1031" s="381"/>
      <c r="DJ1031" s="381"/>
      <c r="DK1031" s="381"/>
      <c r="DL1031" s="381"/>
      <c r="DM1031" s="381"/>
      <c r="DN1031" s="381"/>
      <c r="DO1031" s="381"/>
      <c r="DP1031" s="381"/>
      <c r="DQ1031" s="381"/>
      <c r="DR1031" s="381"/>
      <c r="DS1031" s="381"/>
      <c r="DT1031" s="381"/>
      <c r="DU1031" s="381"/>
      <c r="DV1031" s="381"/>
      <c r="DW1031" s="381"/>
      <c r="DX1031" s="381"/>
      <c r="DY1031" s="381"/>
      <c r="DZ1031" s="381"/>
      <c r="EA1031" s="381"/>
      <c r="EB1031" s="381"/>
      <c r="EC1031" s="381"/>
      <c r="ED1031" s="381"/>
      <c r="EE1031" s="381"/>
      <c r="EF1031" s="381"/>
      <c r="EG1031" s="381"/>
      <c r="EH1031" s="381"/>
      <c r="EI1031" s="381"/>
      <c r="EJ1031" s="381"/>
      <c r="EK1031" s="381"/>
      <c r="EL1031" s="381"/>
      <c r="EM1031" s="381"/>
      <c r="EN1031" s="381"/>
      <c r="EO1031" s="381"/>
      <c r="EP1031" s="381"/>
      <c r="EQ1031" s="381"/>
      <c r="ER1031" s="381"/>
      <c r="ES1031" s="381"/>
      <c r="ET1031" s="381"/>
      <c r="EU1031" s="381"/>
      <c r="EV1031" s="381"/>
      <c r="EW1031" s="381"/>
      <c r="EX1031" s="381"/>
      <c r="EY1031" s="381"/>
      <c r="EZ1031" s="381"/>
      <c r="FA1031" s="381"/>
      <c r="FB1031" s="381"/>
      <c r="FC1031" s="381"/>
      <c r="FD1031" s="381"/>
      <c r="FE1031" s="381"/>
      <c r="FF1031" s="381"/>
      <c r="FG1031" s="381"/>
      <c r="FH1031" s="381"/>
      <c r="FI1031" s="381"/>
      <c r="FJ1031" s="381"/>
      <c r="FK1031" s="381"/>
      <c r="FL1031" s="381"/>
      <c r="FM1031" s="381"/>
      <c r="FN1031" s="381"/>
      <c r="FO1031" s="381"/>
      <c r="FP1031" s="381"/>
      <c r="FQ1031" s="381"/>
      <c r="FR1031" s="381"/>
      <c r="FS1031" s="381"/>
      <c r="FT1031" s="381"/>
      <c r="FU1031" s="381"/>
      <c r="FV1031" s="381"/>
      <c r="FW1031" s="381"/>
      <c r="FX1031" s="381"/>
      <c r="FY1031" s="381"/>
      <c r="FZ1031" s="381"/>
      <c r="GA1031" s="381"/>
      <c r="GB1031" s="381"/>
      <c r="GC1031" s="381"/>
      <c r="GD1031" s="381"/>
      <c r="GE1031" s="381"/>
      <c r="GF1031" s="381"/>
      <c r="GG1031" s="381"/>
      <c r="GH1031" s="381"/>
      <c r="GI1031" s="381"/>
      <c r="GJ1031" s="381"/>
      <c r="GK1031" s="381"/>
      <c r="GL1031" s="381"/>
      <c r="GM1031" s="381"/>
      <c r="GN1031" s="381"/>
      <c r="GO1031" s="381"/>
      <c r="GP1031" s="381"/>
      <c r="GQ1031" s="381"/>
      <c r="GR1031" s="381"/>
      <c r="GS1031" s="381"/>
      <c r="GT1031" s="381"/>
      <c r="GU1031" s="381"/>
      <c r="GV1031" s="381"/>
      <c r="GW1031" s="381"/>
      <c r="GX1031" s="381"/>
      <c r="GY1031" s="381"/>
      <c r="GZ1031" s="381"/>
      <c r="HA1031" s="381"/>
      <c r="HB1031" s="381"/>
      <c r="HC1031" s="381"/>
      <c r="HD1031" s="381"/>
      <c r="HE1031" s="381"/>
      <c r="HF1031" s="381"/>
      <c r="HG1031" s="381"/>
      <c r="HH1031" s="381"/>
      <c r="HI1031" s="381"/>
      <c r="HJ1031" s="381"/>
      <c r="HK1031" s="381"/>
      <c r="HL1031" s="381"/>
      <c r="HM1031" s="381"/>
      <c r="HN1031" s="381"/>
      <c r="HO1031" s="381"/>
      <c r="HP1031" s="381"/>
      <c r="HQ1031" s="381"/>
      <c r="HR1031" s="381"/>
      <c r="HS1031" s="381"/>
      <c r="HT1031" s="381"/>
      <c r="HU1031" s="381"/>
      <c r="HV1031" s="381"/>
      <c r="HW1031" s="381"/>
      <c r="HX1031" s="381"/>
      <c r="HY1031" s="381"/>
      <c r="HZ1031" s="381"/>
      <c r="IA1031" s="381"/>
      <c r="IB1031" s="381"/>
      <c r="IC1031" s="381"/>
      <c r="ID1031" s="381"/>
      <c r="IE1031" s="381"/>
      <c r="IF1031" s="381"/>
      <c r="IG1031" s="381"/>
      <c r="IH1031" s="381"/>
      <c r="II1031" s="381"/>
      <c r="IJ1031" s="381"/>
      <c r="IK1031" s="381"/>
      <c r="IL1031" s="381"/>
      <c r="IM1031" s="381"/>
      <c r="IN1031" s="381"/>
      <c r="IO1031" s="381"/>
      <c r="IP1031" s="381"/>
      <c r="IQ1031" s="381"/>
      <c r="IR1031" s="381"/>
      <c r="IS1031" s="381"/>
      <c r="IT1031" s="381"/>
      <c r="IU1031" s="381"/>
      <c r="IV1031" s="381"/>
      <c r="IW1031" s="381"/>
      <c r="IX1031" s="381"/>
      <c r="IY1031" s="381"/>
      <c r="IZ1031" s="381"/>
      <c r="JA1031" s="381"/>
      <c r="JB1031" s="381"/>
      <c r="JC1031" s="381"/>
      <c r="JD1031" s="381"/>
      <c r="JE1031" s="381"/>
      <c r="JF1031" s="381"/>
      <c r="JG1031" s="381"/>
      <c r="JH1031" s="381"/>
      <c r="JI1031" s="381"/>
      <c r="JJ1031" s="381"/>
      <c r="JK1031" s="381"/>
      <c r="JL1031" s="381"/>
      <c r="JM1031" s="381"/>
      <c r="JN1031" s="381"/>
      <c r="JO1031" s="381"/>
      <c r="JP1031" s="381"/>
      <c r="JQ1031" s="381"/>
      <c r="JR1031" s="381"/>
      <c r="JS1031" s="381"/>
      <c r="JT1031" s="381"/>
      <c r="JU1031" s="381"/>
      <c r="JV1031" s="381"/>
      <c r="JW1031" s="381"/>
      <c r="JX1031" s="381"/>
      <c r="JY1031" s="381"/>
      <c r="JZ1031" s="381"/>
      <c r="KA1031" s="381"/>
      <c r="KB1031" s="381"/>
      <c r="KC1031" s="381"/>
      <c r="KD1031" s="381"/>
      <c r="KE1031" s="381"/>
      <c r="KF1031" s="381"/>
      <c r="KG1031" s="381"/>
      <c r="KH1031" s="381"/>
      <c r="KI1031" s="381"/>
      <c r="KJ1031" s="381"/>
      <c r="KK1031" s="381"/>
      <c r="KL1031" s="381"/>
      <c r="KM1031" s="381"/>
      <c r="KN1031" s="381"/>
      <c r="KO1031" s="381"/>
      <c r="KP1031" s="381"/>
      <c r="KQ1031" s="381"/>
      <c r="KR1031" s="381"/>
      <c r="KS1031" s="381"/>
      <c r="KT1031" s="381"/>
      <c r="KU1031" s="381"/>
      <c r="KV1031" s="381"/>
      <c r="KW1031" s="381"/>
      <c r="KX1031" s="381"/>
      <c r="KY1031" s="381"/>
      <c r="KZ1031" s="381"/>
      <c r="LA1031" s="381"/>
      <c r="LB1031" s="381"/>
      <c r="LC1031" s="381"/>
      <c r="LD1031" s="381"/>
      <c r="LE1031" s="381"/>
      <c r="LF1031" s="381"/>
      <c r="LG1031" s="381"/>
      <c r="LH1031" s="381"/>
      <c r="LI1031" s="381"/>
      <c r="LJ1031" s="381"/>
      <c r="LK1031" s="381"/>
      <c r="LL1031" s="381"/>
      <c r="LM1031" s="381"/>
      <c r="LN1031" s="381"/>
      <c r="LO1031" s="381"/>
      <c r="LP1031" s="381"/>
      <c r="LQ1031" s="381"/>
      <c r="LR1031" s="381"/>
      <c r="LS1031" s="381"/>
      <c r="LT1031" s="381"/>
      <c r="LU1031" s="381"/>
      <c r="LV1031" s="381"/>
      <c r="LW1031" s="381"/>
      <c r="LX1031" s="381"/>
      <c r="LY1031" s="381"/>
      <c r="LZ1031" s="381"/>
      <c r="MA1031" s="381"/>
      <c r="MB1031" s="381"/>
      <c r="MC1031" s="381"/>
      <c r="MD1031" s="381"/>
      <c r="ME1031" s="381"/>
      <c r="MF1031" s="381"/>
      <c r="MG1031" s="381"/>
      <c r="MH1031" s="381"/>
      <c r="MI1031" s="381"/>
      <c r="MJ1031" s="381"/>
      <c r="MK1031" s="381"/>
      <c r="ML1031" s="381"/>
      <c r="MM1031" s="381"/>
      <c r="MN1031" s="381"/>
      <c r="MO1031" s="381"/>
      <c r="MP1031" s="381"/>
      <c r="MQ1031" s="381"/>
      <c r="MR1031" s="381"/>
      <c r="MS1031" s="381"/>
      <c r="MT1031" s="381"/>
      <c r="MU1031" s="381"/>
      <c r="MV1031" s="381"/>
      <c r="MW1031" s="381"/>
      <c r="MX1031" s="381"/>
      <c r="MY1031" s="381"/>
      <c r="MZ1031" s="381"/>
      <c r="NA1031" s="381"/>
      <c r="NB1031" s="381"/>
      <c r="NC1031" s="381"/>
      <c r="ND1031" s="381"/>
      <c r="NE1031" s="381"/>
      <c r="NF1031" s="381"/>
      <c r="NG1031" s="381"/>
      <c r="NH1031" s="381"/>
      <c r="NI1031" s="381"/>
      <c r="NJ1031" s="381"/>
      <c r="NK1031" s="381"/>
      <c r="NL1031" s="381"/>
      <c r="NM1031" s="381"/>
      <c r="NN1031" s="381"/>
      <c r="NO1031" s="381"/>
      <c r="NP1031" s="381"/>
      <c r="NQ1031" s="381"/>
      <c r="NR1031" s="381"/>
      <c r="NS1031" s="381"/>
      <c r="NT1031" s="381"/>
      <c r="NU1031" s="381"/>
      <c r="NV1031" s="381"/>
      <c r="NW1031" s="381"/>
      <c r="NX1031" s="381"/>
      <c r="NY1031" s="381"/>
      <c r="NZ1031" s="381"/>
      <c r="OA1031" s="381"/>
      <c r="OB1031" s="381"/>
      <c r="OC1031" s="381"/>
      <c r="OD1031" s="381"/>
      <c r="OE1031" s="381"/>
      <c r="OF1031" s="381"/>
      <c r="OG1031" s="381"/>
      <c r="OH1031" s="381"/>
      <c r="OI1031" s="381"/>
      <c r="OJ1031" s="381"/>
      <c r="OK1031" s="381"/>
      <c r="OL1031" s="381"/>
      <c r="OM1031" s="381"/>
      <c r="ON1031" s="381"/>
      <c r="OO1031" s="381"/>
      <c r="OP1031" s="381"/>
      <c r="OQ1031" s="381"/>
      <c r="OR1031" s="381"/>
      <c r="OS1031" s="381"/>
      <c r="OT1031" s="381"/>
      <c r="OU1031" s="381"/>
      <c r="OV1031" s="381"/>
      <c r="OW1031" s="381"/>
      <c r="OX1031" s="381"/>
      <c r="OY1031" s="381"/>
      <c r="OZ1031" s="381"/>
      <c r="PA1031" s="381"/>
      <c r="PB1031" s="381"/>
      <c r="PC1031" s="381"/>
      <c r="PD1031" s="381"/>
      <c r="PE1031" s="381"/>
      <c r="PF1031" s="381"/>
      <c r="PG1031" s="381"/>
      <c r="PH1031" s="381"/>
      <c r="PI1031" s="381"/>
      <c r="PJ1031" s="381"/>
      <c r="PK1031" s="381"/>
      <c r="PL1031" s="381"/>
      <c r="PM1031" s="381"/>
      <c r="PN1031" s="381"/>
      <c r="PO1031" s="381"/>
      <c r="PP1031" s="381"/>
      <c r="PQ1031" s="381"/>
      <c r="PR1031" s="381"/>
      <c r="PS1031" s="381"/>
      <c r="PT1031" s="381"/>
      <c r="PU1031" s="381"/>
      <c r="PV1031" s="381"/>
      <c r="PW1031" s="381"/>
      <c r="PX1031" s="381"/>
      <c r="PY1031" s="381"/>
      <c r="PZ1031" s="381"/>
      <c r="QA1031" s="381"/>
      <c r="QB1031" s="381"/>
      <c r="QC1031" s="381"/>
      <c r="QD1031" s="381"/>
      <c r="QE1031" s="381"/>
      <c r="QF1031" s="381"/>
      <c r="QG1031" s="381"/>
      <c r="QH1031" s="381"/>
      <c r="QI1031" s="381"/>
      <c r="QJ1031" s="381"/>
      <c r="QK1031" s="381"/>
      <c r="QL1031" s="381"/>
      <c r="QM1031" s="381"/>
      <c r="QN1031" s="381"/>
      <c r="QO1031" s="381"/>
      <c r="QP1031" s="381"/>
      <c r="QQ1031" s="381"/>
      <c r="QR1031" s="381"/>
      <c r="QS1031" s="381"/>
      <c r="QT1031" s="381"/>
      <c r="QU1031" s="381"/>
      <c r="QV1031" s="381"/>
      <c r="QW1031" s="381"/>
      <c r="QX1031" s="381"/>
      <c r="QY1031" s="381"/>
      <c r="QZ1031" s="381"/>
      <c r="RA1031" s="381"/>
      <c r="RB1031" s="381"/>
      <c r="RC1031" s="381"/>
      <c r="RD1031" s="381"/>
      <c r="RE1031" s="381"/>
      <c r="RF1031" s="381"/>
      <c r="RG1031" s="381"/>
      <c r="RH1031" s="381"/>
      <c r="RI1031" s="381"/>
      <c r="RJ1031" s="381"/>
      <c r="RK1031" s="381"/>
      <c r="RL1031" s="381"/>
      <c r="RM1031" s="381"/>
      <c r="RN1031" s="381"/>
      <c r="RO1031" s="381"/>
      <c r="RP1031" s="381"/>
      <c r="RQ1031" s="381"/>
      <c r="RR1031" s="381"/>
      <c r="RS1031" s="381"/>
      <c r="RT1031" s="381"/>
      <c r="RU1031" s="381"/>
      <c r="RV1031" s="381"/>
      <c r="RW1031" s="381"/>
      <c r="RX1031" s="381"/>
      <c r="RY1031" s="381"/>
      <c r="RZ1031" s="381"/>
      <c r="SA1031" s="381"/>
      <c r="SB1031" s="381"/>
      <c r="SC1031" s="381"/>
      <c r="SD1031" s="381"/>
      <c r="SE1031" s="381"/>
      <c r="SF1031" s="381"/>
      <c r="SG1031" s="381"/>
      <c r="SH1031" s="381"/>
      <c r="SI1031" s="381"/>
      <c r="SJ1031" s="381"/>
      <c r="SK1031" s="381"/>
      <c r="SL1031" s="381"/>
      <c r="SM1031" s="381"/>
      <c r="SN1031" s="381"/>
      <c r="SO1031" s="381"/>
      <c r="SP1031" s="381"/>
      <c r="SQ1031" s="381"/>
      <c r="SR1031" s="381"/>
      <c r="SS1031" s="381"/>
      <c r="ST1031" s="381"/>
      <c r="SU1031" s="381"/>
      <c r="SV1031" s="381"/>
      <c r="SW1031" s="381"/>
      <c r="SX1031" s="381"/>
      <c r="SY1031" s="381"/>
      <c r="SZ1031" s="381"/>
      <c r="TA1031" s="381"/>
      <c r="TB1031" s="381"/>
      <c r="TC1031" s="381"/>
      <c r="TD1031" s="381"/>
      <c r="TE1031" s="381"/>
      <c r="TF1031" s="381"/>
      <c r="TG1031" s="381"/>
      <c r="TH1031" s="381"/>
      <c r="TI1031" s="381"/>
      <c r="TJ1031" s="381"/>
      <c r="TK1031" s="381"/>
      <c r="TL1031" s="381"/>
      <c r="TM1031" s="381"/>
      <c r="TN1031" s="381"/>
      <c r="TO1031" s="381"/>
      <c r="TP1031" s="381"/>
      <c r="TQ1031" s="381"/>
      <c r="TR1031" s="381"/>
      <c r="TS1031" s="381"/>
      <c r="TT1031" s="381"/>
      <c r="TU1031" s="381"/>
      <c r="TV1031" s="381"/>
      <c r="TW1031" s="381"/>
      <c r="TX1031" s="381"/>
      <c r="TY1031" s="381"/>
      <c r="TZ1031" s="381"/>
      <c r="UA1031" s="381"/>
      <c r="UB1031" s="381"/>
      <c r="UC1031" s="381"/>
      <c r="UD1031" s="381"/>
      <c r="UE1031" s="381"/>
      <c r="UF1031" s="381"/>
      <c r="UG1031" s="381"/>
      <c r="UH1031" s="381"/>
      <c r="UI1031" s="381"/>
      <c r="UJ1031" s="381"/>
      <c r="UK1031" s="381"/>
      <c r="UL1031" s="381"/>
      <c r="UM1031" s="381"/>
      <c r="UN1031" s="381"/>
      <c r="UO1031" s="381"/>
      <c r="UP1031" s="381"/>
      <c r="UQ1031" s="381"/>
      <c r="UR1031" s="381"/>
      <c r="US1031" s="381"/>
      <c r="UT1031" s="381"/>
      <c r="UU1031" s="381"/>
      <c r="UV1031" s="381"/>
      <c r="UW1031" s="381"/>
      <c r="UX1031" s="381"/>
      <c r="UY1031" s="381"/>
      <c r="UZ1031" s="381"/>
      <c r="VA1031" s="381"/>
      <c r="VB1031" s="381"/>
      <c r="VC1031" s="381"/>
      <c r="VD1031" s="381"/>
      <c r="VE1031" s="381"/>
      <c r="VF1031" s="381"/>
      <c r="VG1031" s="381"/>
      <c r="VH1031" s="381"/>
      <c r="VI1031" s="381"/>
      <c r="VJ1031" s="381"/>
      <c r="VK1031" s="381"/>
      <c r="VL1031" s="381"/>
      <c r="VM1031" s="381"/>
      <c r="VN1031" s="381"/>
      <c r="VO1031" s="381"/>
      <c r="VP1031" s="381"/>
      <c r="VQ1031" s="381"/>
      <c r="VR1031" s="381"/>
      <c r="VS1031" s="381"/>
      <c r="VT1031" s="381"/>
      <c r="VU1031" s="381"/>
      <c r="VV1031" s="381"/>
      <c r="VW1031" s="381"/>
      <c r="VX1031" s="381"/>
      <c r="VY1031" s="381"/>
      <c r="VZ1031" s="381"/>
      <c r="WA1031" s="381"/>
      <c r="WB1031" s="381"/>
      <c r="WC1031" s="381"/>
      <c r="WD1031" s="381"/>
      <c r="WE1031" s="381"/>
      <c r="WF1031" s="381"/>
      <c r="WG1031" s="381"/>
      <c r="WH1031" s="381"/>
      <c r="WI1031" s="381"/>
      <c r="WJ1031" s="381"/>
      <c r="WK1031" s="381"/>
      <c r="WL1031" s="381"/>
      <c r="WM1031" s="381"/>
      <c r="WN1031" s="381"/>
      <c r="WO1031" s="381"/>
      <c r="WP1031" s="381"/>
      <c r="WQ1031" s="381"/>
      <c r="WR1031" s="381"/>
      <c r="WS1031" s="381"/>
      <c r="WT1031" s="381"/>
      <c r="WU1031" s="381"/>
      <c r="WV1031" s="381"/>
      <c r="WW1031" s="381"/>
      <c r="WX1031" s="381"/>
      <c r="WY1031" s="381"/>
      <c r="WZ1031" s="381"/>
      <c r="XA1031" s="381"/>
      <c r="XB1031" s="381"/>
      <c r="XC1031" s="381"/>
      <c r="XD1031" s="381"/>
      <c r="XE1031" s="381"/>
      <c r="XF1031" s="381"/>
      <c r="XG1031" s="381"/>
      <c r="XH1031" s="381"/>
      <c r="XI1031" s="381"/>
      <c r="XJ1031" s="381"/>
      <c r="XK1031" s="381"/>
      <c r="XL1031" s="381"/>
      <c r="XM1031" s="381"/>
      <c r="XN1031" s="381"/>
      <c r="XO1031" s="381"/>
      <c r="XP1031" s="381"/>
      <c r="XQ1031" s="381"/>
      <c r="XR1031" s="381"/>
      <c r="XS1031" s="381"/>
      <c r="XT1031" s="381"/>
      <c r="XU1031" s="381"/>
      <c r="XV1031" s="381"/>
      <c r="XW1031" s="381"/>
      <c r="XX1031" s="381"/>
      <c r="XY1031" s="381"/>
      <c r="XZ1031" s="381"/>
      <c r="YA1031" s="381"/>
      <c r="YB1031" s="381"/>
      <c r="YC1031" s="381"/>
      <c r="YD1031" s="381"/>
      <c r="YE1031" s="381"/>
      <c r="YF1031" s="381"/>
      <c r="YG1031" s="381"/>
      <c r="YH1031" s="381"/>
      <c r="YI1031" s="381"/>
      <c r="YJ1031" s="381"/>
      <c r="YK1031" s="381"/>
      <c r="YL1031" s="381"/>
      <c r="YM1031" s="381"/>
      <c r="YN1031" s="381"/>
      <c r="YO1031" s="381"/>
      <c r="YP1031" s="381"/>
      <c r="YQ1031" s="381"/>
      <c r="YR1031" s="381"/>
      <c r="YS1031" s="381"/>
      <c r="YT1031" s="381"/>
      <c r="YU1031" s="381"/>
      <c r="YV1031" s="381"/>
      <c r="YW1031" s="381"/>
      <c r="YX1031" s="381"/>
      <c r="YY1031" s="381"/>
      <c r="YZ1031" s="381"/>
      <c r="ZA1031" s="381"/>
      <c r="ZB1031" s="381"/>
      <c r="ZC1031" s="381"/>
      <c r="ZD1031" s="381"/>
      <c r="ZE1031" s="381"/>
      <c r="ZF1031" s="381"/>
      <c r="ZG1031" s="381"/>
      <c r="ZH1031" s="381"/>
      <c r="ZI1031" s="381"/>
      <c r="ZJ1031" s="381"/>
      <c r="ZK1031" s="381"/>
      <c r="ZL1031" s="381"/>
      <c r="ZM1031" s="381"/>
      <c r="ZN1031" s="381"/>
      <c r="ZO1031" s="381"/>
      <c r="ZP1031" s="381"/>
      <c r="ZQ1031" s="381"/>
      <c r="ZR1031" s="381"/>
      <c r="ZS1031" s="381"/>
      <c r="ZT1031" s="381"/>
      <c r="ZU1031" s="381"/>
      <c r="ZV1031" s="381"/>
      <c r="ZW1031" s="381"/>
      <c r="ZX1031" s="381"/>
      <c r="ZY1031" s="381"/>
      <c r="ZZ1031" s="381"/>
      <c r="AAA1031" s="381"/>
      <c r="AAB1031" s="381"/>
      <c r="AAC1031" s="381"/>
      <c r="AAD1031" s="381"/>
      <c r="AAE1031" s="381"/>
      <c r="AAF1031" s="381"/>
      <c r="AAG1031" s="381"/>
      <c r="AAH1031" s="381"/>
      <c r="AAI1031" s="381"/>
      <c r="AAJ1031" s="381"/>
      <c r="AAK1031" s="381"/>
      <c r="AAL1031" s="381"/>
      <c r="AAM1031" s="381"/>
      <c r="AAN1031" s="381"/>
      <c r="AAO1031" s="381"/>
      <c r="AAP1031" s="381"/>
      <c r="AAQ1031" s="381"/>
      <c r="AAR1031" s="381"/>
      <c r="AAS1031" s="381"/>
      <c r="AAT1031" s="381"/>
      <c r="AAU1031" s="381"/>
      <c r="AAV1031" s="381"/>
      <c r="AAW1031" s="381"/>
      <c r="AAX1031" s="381"/>
      <c r="AAY1031" s="381"/>
      <c r="AAZ1031" s="381"/>
      <c r="ABA1031" s="381"/>
      <c r="ABB1031" s="381"/>
      <c r="ABC1031" s="381"/>
      <c r="ABD1031" s="381"/>
      <c r="ABE1031" s="381"/>
      <c r="ABF1031" s="381"/>
      <c r="ABG1031" s="381"/>
      <c r="ABH1031" s="381"/>
      <c r="ABI1031" s="381"/>
      <c r="ABJ1031" s="381"/>
      <c r="ABK1031" s="381"/>
      <c r="ABL1031" s="381"/>
      <c r="ABM1031" s="381"/>
      <c r="ABN1031" s="381"/>
      <c r="ABO1031" s="381"/>
      <c r="ABP1031" s="381"/>
      <c r="ABQ1031" s="381"/>
      <c r="ABR1031" s="381"/>
      <c r="ABS1031" s="381"/>
      <c r="ABT1031" s="381"/>
      <c r="ABU1031" s="381"/>
      <c r="ABV1031" s="381"/>
      <c r="ABW1031" s="381"/>
      <c r="ABX1031" s="381"/>
      <c r="ABY1031" s="381"/>
      <c r="ABZ1031" s="381"/>
      <c r="ACA1031" s="381"/>
      <c r="ACB1031" s="381"/>
      <c r="ACC1031" s="381"/>
      <c r="ACD1031" s="381"/>
      <c r="ACE1031" s="381"/>
      <c r="ACF1031" s="381"/>
      <c r="ACG1031" s="381"/>
      <c r="ACH1031" s="381"/>
      <c r="ACI1031" s="381"/>
      <c r="ACJ1031" s="381"/>
      <c r="ACK1031" s="381"/>
      <c r="ACL1031" s="381"/>
      <c r="ACM1031" s="381"/>
      <c r="ACN1031" s="381"/>
      <c r="ACO1031" s="381"/>
      <c r="ACP1031" s="381"/>
      <c r="ACQ1031" s="381"/>
      <c r="ACR1031" s="381"/>
      <c r="ACS1031" s="381"/>
      <c r="ACT1031" s="381"/>
      <c r="ACU1031" s="381"/>
      <c r="ACV1031" s="381"/>
      <c r="ACW1031" s="381"/>
      <c r="ACX1031" s="381"/>
      <c r="ACY1031" s="381"/>
      <c r="ACZ1031" s="381"/>
      <c r="ADA1031" s="381"/>
      <c r="ADB1031" s="381"/>
      <c r="ADC1031" s="381"/>
      <c r="ADD1031" s="381"/>
      <c r="ADE1031" s="381"/>
      <c r="ADF1031" s="381"/>
      <c r="ADG1031" s="381"/>
      <c r="ADH1031" s="381"/>
      <c r="ADI1031" s="381"/>
      <c r="ADJ1031" s="381"/>
      <c r="ADK1031" s="381"/>
      <c r="ADL1031" s="381"/>
      <c r="ADM1031" s="381"/>
      <c r="ADN1031" s="381"/>
      <c r="ADO1031" s="381"/>
      <c r="ADP1031" s="381"/>
      <c r="ADQ1031" s="381"/>
      <c r="ADR1031" s="381"/>
      <c r="ADS1031" s="381"/>
      <c r="ADT1031" s="381"/>
      <c r="ADU1031" s="381"/>
      <c r="ADV1031" s="381"/>
      <c r="ADW1031" s="381"/>
      <c r="ADX1031" s="381"/>
      <c r="ADY1031" s="381"/>
      <c r="ADZ1031" s="381"/>
      <c r="AEA1031" s="381"/>
      <c r="AEB1031" s="381"/>
      <c r="AEC1031" s="381"/>
      <c r="AED1031" s="381"/>
      <c r="AEE1031" s="381"/>
      <c r="AEF1031" s="381"/>
      <c r="AEG1031" s="381"/>
      <c r="AEH1031" s="381"/>
      <c r="AEI1031" s="381"/>
      <c r="AEJ1031" s="381"/>
      <c r="AEK1031" s="381"/>
      <c r="AEL1031" s="381"/>
      <c r="AEM1031" s="381"/>
      <c r="AEN1031" s="381"/>
      <c r="AEO1031" s="381"/>
      <c r="AEP1031" s="381"/>
      <c r="AEQ1031" s="381"/>
      <c r="AER1031" s="381"/>
      <c r="AES1031" s="381"/>
      <c r="AET1031" s="381"/>
      <c r="AEU1031" s="381"/>
      <c r="AEV1031" s="381"/>
      <c r="AEW1031" s="381"/>
      <c r="AEX1031" s="381"/>
      <c r="AEY1031" s="381"/>
      <c r="AEZ1031" s="381"/>
      <c r="AFA1031" s="381"/>
      <c r="AFB1031" s="381"/>
      <c r="AFC1031" s="381"/>
      <c r="AFD1031" s="381"/>
      <c r="AFE1031" s="381"/>
      <c r="AFF1031" s="381"/>
      <c r="AFG1031" s="381"/>
      <c r="AFH1031" s="381"/>
      <c r="AFI1031" s="381"/>
      <c r="AFJ1031" s="381"/>
      <c r="AFK1031" s="381"/>
      <c r="AFL1031" s="381"/>
      <c r="AFM1031" s="381"/>
      <c r="AFN1031" s="381"/>
      <c r="AFO1031" s="381"/>
      <c r="AFP1031" s="381"/>
      <c r="AFQ1031" s="381"/>
      <c r="AFR1031" s="381"/>
      <c r="AFS1031" s="381"/>
      <c r="AFT1031" s="381"/>
      <c r="AFU1031" s="381"/>
      <c r="AFV1031" s="381"/>
      <c r="AFW1031" s="381"/>
      <c r="AFX1031" s="381"/>
      <c r="AFY1031" s="381"/>
      <c r="AFZ1031" s="381"/>
      <c r="AGA1031" s="381"/>
    </row>
    <row r="1032" spans="1:859" s="381" customFormat="1" x14ac:dyDescent="0.2">
      <c r="E1032" s="365" t="s">
        <v>1084</v>
      </c>
      <c r="F1032" s="378" t="s">
        <v>3479</v>
      </c>
      <c r="G1032" s="380" t="s">
        <v>453</v>
      </c>
      <c r="H1032" s="365" t="s">
        <v>1085</v>
      </c>
      <c r="I1032" s="365" t="s">
        <v>1086</v>
      </c>
      <c r="J1032" s="365" t="s">
        <v>900</v>
      </c>
      <c r="K1032" s="365" t="s">
        <v>1087</v>
      </c>
      <c r="L1032" s="365" t="s">
        <v>864</v>
      </c>
      <c r="M1032" s="365"/>
      <c r="N1032" s="380"/>
      <c r="O1032" s="365"/>
      <c r="P1032" s="365"/>
      <c r="Q1032" s="380"/>
    </row>
    <row r="1033" spans="1:859" s="383" customFormat="1" x14ac:dyDescent="0.2">
      <c r="A1033" s="381"/>
      <c r="B1033" s="381"/>
      <c r="C1033" s="381"/>
      <c r="D1033" s="381"/>
      <c r="E1033" s="365" t="s">
        <v>1186</v>
      </c>
      <c r="F1033" s="378" t="s">
        <v>3480</v>
      </c>
      <c r="G1033" s="380" t="s">
        <v>453</v>
      </c>
      <c r="H1033" s="365" t="s">
        <v>1185</v>
      </c>
      <c r="I1033" s="365" t="s">
        <v>1086</v>
      </c>
      <c r="J1033" s="365" t="s">
        <v>908</v>
      </c>
      <c r="K1033" s="365" t="s">
        <v>1087</v>
      </c>
      <c r="L1033" s="365" t="s">
        <v>865</v>
      </c>
      <c r="M1033" s="365"/>
      <c r="N1033" s="380"/>
      <c r="O1033" s="365"/>
      <c r="P1033" s="365"/>
      <c r="Q1033" s="380"/>
      <c r="R1033" s="381"/>
      <c r="S1033" s="381"/>
      <c r="T1033" s="381"/>
      <c r="U1033" s="381"/>
      <c r="V1033" s="381"/>
      <c r="W1033" s="381"/>
      <c r="X1033" s="381"/>
      <c r="Y1033" s="381"/>
      <c r="Z1033" s="381"/>
      <c r="AA1033" s="381"/>
      <c r="AB1033" s="381"/>
      <c r="AC1033" s="381"/>
      <c r="AD1033" s="381"/>
      <c r="AE1033" s="381"/>
      <c r="AF1033" s="381"/>
      <c r="AG1033" s="381"/>
      <c r="AH1033" s="381"/>
      <c r="AI1033" s="381"/>
      <c r="AJ1033" s="381"/>
      <c r="AK1033" s="381"/>
      <c r="AL1033" s="381"/>
      <c r="AM1033" s="381"/>
      <c r="AN1033" s="381"/>
      <c r="AO1033" s="381"/>
      <c r="AP1033" s="381"/>
      <c r="AQ1033" s="381"/>
      <c r="AR1033" s="381"/>
      <c r="AS1033" s="381"/>
      <c r="AT1033" s="381"/>
      <c r="AU1033" s="381"/>
      <c r="AV1033" s="381"/>
      <c r="AW1033" s="381"/>
      <c r="AX1033" s="381"/>
      <c r="AY1033" s="381"/>
      <c r="AZ1033" s="381"/>
      <c r="BA1033" s="381"/>
      <c r="BB1033" s="381"/>
      <c r="BC1033" s="381"/>
      <c r="BD1033" s="381"/>
      <c r="BE1033" s="381"/>
      <c r="BF1033" s="381"/>
      <c r="BG1033" s="381"/>
      <c r="BH1033" s="381"/>
      <c r="BI1033" s="381"/>
      <c r="BJ1033" s="381"/>
      <c r="BK1033" s="381"/>
      <c r="BL1033" s="381"/>
      <c r="BM1033" s="381"/>
      <c r="BN1033" s="381"/>
      <c r="BO1033" s="381"/>
      <c r="BP1033" s="381"/>
      <c r="BQ1033" s="381"/>
      <c r="BR1033" s="381"/>
      <c r="BS1033" s="381"/>
      <c r="BT1033" s="381"/>
      <c r="BU1033" s="381"/>
      <c r="BV1033" s="381"/>
      <c r="BW1033" s="381"/>
      <c r="BX1033" s="381"/>
      <c r="BY1033" s="381"/>
      <c r="BZ1033" s="381"/>
      <c r="CA1033" s="381"/>
      <c r="CB1033" s="381"/>
      <c r="CC1033" s="381"/>
      <c r="CD1033" s="381"/>
      <c r="CE1033" s="381"/>
      <c r="CF1033" s="381"/>
      <c r="CG1033" s="381"/>
      <c r="CH1033" s="381"/>
      <c r="CI1033" s="381"/>
      <c r="CJ1033" s="381"/>
      <c r="CK1033" s="381"/>
      <c r="CL1033" s="381"/>
      <c r="CM1033" s="381"/>
      <c r="CN1033" s="381"/>
      <c r="CO1033" s="381"/>
      <c r="CP1033" s="381"/>
      <c r="CQ1033" s="381"/>
      <c r="CR1033" s="381"/>
      <c r="CS1033" s="381"/>
      <c r="CT1033" s="381"/>
      <c r="CU1033" s="381"/>
      <c r="CV1033" s="381"/>
      <c r="CW1033" s="381"/>
      <c r="CX1033" s="381"/>
      <c r="CY1033" s="381"/>
      <c r="CZ1033" s="381"/>
      <c r="DA1033" s="381"/>
      <c r="DB1033" s="381"/>
      <c r="DC1033" s="381"/>
      <c r="DD1033" s="381"/>
      <c r="DE1033" s="381"/>
      <c r="DF1033" s="381"/>
      <c r="DG1033" s="381"/>
      <c r="DH1033" s="381"/>
      <c r="DI1033" s="381"/>
      <c r="DJ1033" s="381"/>
      <c r="DK1033" s="381"/>
      <c r="DL1033" s="381"/>
      <c r="DM1033" s="381"/>
      <c r="DN1033" s="381"/>
      <c r="DO1033" s="381"/>
      <c r="DP1033" s="381"/>
      <c r="DQ1033" s="381"/>
      <c r="DR1033" s="381"/>
      <c r="DS1033" s="381"/>
      <c r="DT1033" s="381"/>
      <c r="DU1033" s="381"/>
      <c r="DV1033" s="381"/>
      <c r="DW1033" s="381"/>
      <c r="DX1033" s="381"/>
      <c r="DY1033" s="381"/>
      <c r="DZ1033" s="381"/>
      <c r="EA1033" s="381"/>
      <c r="EB1033" s="381"/>
      <c r="EC1033" s="381"/>
      <c r="ED1033" s="381"/>
      <c r="EE1033" s="381"/>
      <c r="EF1033" s="381"/>
      <c r="EG1033" s="381"/>
      <c r="EH1033" s="381"/>
      <c r="EI1033" s="381"/>
      <c r="EJ1033" s="381"/>
      <c r="EK1033" s="381"/>
      <c r="EL1033" s="381"/>
      <c r="EM1033" s="381"/>
      <c r="EN1033" s="381"/>
      <c r="EO1033" s="381"/>
      <c r="EP1033" s="381"/>
      <c r="EQ1033" s="381"/>
      <c r="ER1033" s="381"/>
      <c r="ES1033" s="381"/>
      <c r="ET1033" s="381"/>
      <c r="EU1033" s="381"/>
      <c r="EV1033" s="381"/>
      <c r="EW1033" s="381"/>
      <c r="EX1033" s="381"/>
      <c r="EY1033" s="381"/>
      <c r="EZ1033" s="381"/>
      <c r="FA1033" s="381"/>
      <c r="FB1033" s="381"/>
      <c r="FC1033" s="381"/>
      <c r="FD1033" s="381"/>
      <c r="FE1033" s="381"/>
      <c r="FF1033" s="381"/>
      <c r="FG1033" s="381"/>
      <c r="FH1033" s="381"/>
      <c r="FI1033" s="381"/>
      <c r="FJ1033" s="381"/>
      <c r="FK1033" s="381"/>
      <c r="FL1033" s="381"/>
      <c r="FM1033" s="381"/>
      <c r="FN1033" s="381"/>
      <c r="FO1033" s="381"/>
      <c r="FP1033" s="381"/>
      <c r="FQ1033" s="381"/>
      <c r="FR1033" s="381"/>
      <c r="FS1033" s="381"/>
      <c r="FT1033" s="381"/>
      <c r="FU1033" s="381"/>
      <c r="FV1033" s="381"/>
      <c r="FW1033" s="381"/>
      <c r="FX1033" s="381"/>
      <c r="FY1033" s="381"/>
      <c r="FZ1033" s="381"/>
      <c r="GA1033" s="381"/>
      <c r="GB1033" s="381"/>
      <c r="GC1033" s="381"/>
      <c r="GD1033" s="381"/>
      <c r="GE1033" s="381"/>
      <c r="GF1033" s="381"/>
      <c r="GG1033" s="381"/>
      <c r="GH1033" s="381"/>
      <c r="GI1033" s="381"/>
      <c r="GJ1033" s="381"/>
      <c r="GK1033" s="381"/>
      <c r="GL1033" s="381"/>
      <c r="GM1033" s="381"/>
      <c r="GN1033" s="381"/>
      <c r="GO1033" s="381"/>
      <c r="GP1033" s="381"/>
      <c r="GQ1033" s="381"/>
      <c r="GR1033" s="381"/>
      <c r="GS1033" s="381"/>
      <c r="GT1033" s="381"/>
      <c r="GU1033" s="381"/>
      <c r="GV1033" s="381"/>
      <c r="GW1033" s="381"/>
      <c r="GX1033" s="381"/>
      <c r="GY1033" s="381"/>
      <c r="GZ1033" s="381"/>
      <c r="HA1033" s="381"/>
      <c r="HB1033" s="381"/>
      <c r="HC1033" s="381"/>
      <c r="HD1033" s="381"/>
      <c r="HE1033" s="381"/>
      <c r="HF1033" s="381"/>
      <c r="HG1033" s="381"/>
      <c r="HH1033" s="381"/>
      <c r="HI1033" s="381"/>
      <c r="HJ1033" s="381"/>
      <c r="HK1033" s="381"/>
      <c r="HL1033" s="381"/>
      <c r="HM1033" s="381"/>
      <c r="HN1033" s="381"/>
      <c r="HO1033" s="381"/>
      <c r="HP1033" s="381"/>
      <c r="HQ1033" s="381"/>
      <c r="HR1033" s="381"/>
      <c r="HS1033" s="381"/>
      <c r="HT1033" s="381"/>
      <c r="HU1033" s="381"/>
      <c r="HV1033" s="381"/>
      <c r="HW1033" s="381"/>
      <c r="HX1033" s="381"/>
      <c r="HY1033" s="381"/>
      <c r="HZ1033" s="381"/>
      <c r="IA1033" s="381"/>
      <c r="IB1033" s="381"/>
      <c r="IC1033" s="381"/>
      <c r="ID1033" s="381"/>
      <c r="IE1033" s="381"/>
      <c r="IF1033" s="381"/>
      <c r="IG1033" s="381"/>
      <c r="IH1033" s="381"/>
      <c r="II1033" s="381"/>
      <c r="IJ1033" s="381"/>
      <c r="IK1033" s="381"/>
      <c r="IL1033" s="381"/>
      <c r="IM1033" s="381"/>
      <c r="IN1033" s="381"/>
      <c r="IO1033" s="381"/>
      <c r="IP1033" s="381"/>
      <c r="IQ1033" s="381"/>
      <c r="IR1033" s="381"/>
      <c r="IS1033" s="381"/>
      <c r="IT1033" s="381"/>
      <c r="IU1033" s="381"/>
      <c r="IV1033" s="381"/>
      <c r="IW1033" s="381"/>
      <c r="IX1033" s="381"/>
      <c r="IY1033" s="381"/>
      <c r="IZ1033" s="381"/>
      <c r="JA1033" s="381"/>
      <c r="JB1033" s="381"/>
      <c r="JC1033" s="381"/>
      <c r="JD1033" s="381"/>
      <c r="JE1033" s="381"/>
      <c r="JF1033" s="381"/>
      <c r="JG1033" s="381"/>
      <c r="JH1033" s="381"/>
      <c r="JI1033" s="381"/>
      <c r="JJ1033" s="381"/>
      <c r="JK1033" s="381"/>
      <c r="JL1033" s="381"/>
      <c r="JM1033" s="381"/>
      <c r="JN1033" s="381"/>
      <c r="JO1033" s="381"/>
      <c r="JP1033" s="381"/>
      <c r="JQ1033" s="381"/>
      <c r="JR1033" s="381"/>
      <c r="JS1033" s="381"/>
      <c r="JT1033" s="381"/>
      <c r="JU1033" s="381"/>
      <c r="JV1033" s="381"/>
      <c r="JW1033" s="381"/>
      <c r="JX1033" s="381"/>
      <c r="JY1033" s="381"/>
      <c r="JZ1033" s="381"/>
      <c r="KA1033" s="381"/>
      <c r="KB1033" s="381"/>
      <c r="KC1033" s="381"/>
      <c r="KD1033" s="381"/>
      <c r="KE1033" s="381"/>
      <c r="KF1033" s="381"/>
      <c r="KG1033" s="381"/>
      <c r="KH1033" s="381"/>
      <c r="KI1033" s="381"/>
      <c r="KJ1033" s="381"/>
      <c r="KK1033" s="381"/>
      <c r="KL1033" s="381"/>
      <c r="KM1033" s="381"/>
      <c r="KN1033" s="381"/>
      <c r="KO1033" s="381"/>
      <c r="KP1033" s="381"/>
      <c r="KQ1033" s="381"/>
      <c r="KR1033" s="381"/>
      <c r="KS1033" s="381"/>
      <c r="KT1033" s="381"/>
      <c r="KU1033" s="381"/>
      <c r="KV1033" s="381"/>
      <c r="KW1033" s="381"/>
      <c r="KX1033" s="381"/>
      <c r="KY1033" s="381"/>
      <c r="KZ1033" s="381"/>
      <c r="LA1033" s="381"/>
      <c r="LB1033" s="381"/>
      <c r="LC1033" s="381"/>
      <c r="LD1033" s="381"/>
      <c r="LE1033" s="381"/>
      <c r="LF1033" s="381"/>
      <c r="LG1033" s="381"/>
      <c r="LH1033" s="381"/>
      <c r="LI1033" s="381"/>
      <c r="LJ1033" s="381"/>
      <c r="LK1033" s="381"/>
      <c r="LL1033" s="381"/>
      <c r="LM1033" s="381"/>
      <c r="LN1033" s="381"/>
      <c r="LO1033" s="381"/>
      <c r="LP1033" s="381"/>
      <c r="LQ1033" s="381"/>
      <c r="LR1033" s="381"/>
      <c r="LS1033" s="381"/>
      <c r="LT1033" s="381"/>
      <c r="LU1033" s="381"/>
      <c r="LV1033" s="381"/>
      <c r="LW1033" s="381"/>
      <c r="LX1033" s="381"/>
      <c r="LY1033" s="381"/>
      <c r="LZ1033" s="381"/>
      <c r="MA1033" s="381"/>
      <c r="MB1033" s="381"/>
      <c r="MC1033" s="381"/>
      <c r="MD1033" s="381"/>
      <c r="ME1033" s="381"/>
      <c r="MF1033" s="381"/>
      <c r="MG1033" s="381"/>
      <c r="MH1033" s="381"/>
      <c r="MI1033" s="381"/>
      <c r="MJ1033" s="381"/>
      <c r="MK1033" s="381"/>
      <c r="ML1033" s="381"/>
      <c r="MM1033" s="381"/>
      <c r="MN1033" s="381"/>
      <c r="MO1033" s="381"/>
      <c r="MP1033" s="381"/>
      <c r="MQ1033" s="381"/>
      <c r="MR1033" s="381"/>
      <c r="MS1033" s="381"/>
      <c r="MT1033" s="381"/>
      <c r="MU1033" s="381"/>
      <c r="MV1033" s="381"/>
      <c r="MW1033" s="381"/>
      <c r="MX1033" s="381"/>
      <c r="MY1033" s="381"/>
      <c r="MZ1033" s="381"/>
      <c r="NA1033" s="381"/>
      <c r="NB1033" s="381"/>
      <c r="NC1033" s="381"/>
      <c r="ND1033" s="381"/>
      <c r="NE1033" s="381"/>
      <c r="NF1033" s="381"/>
      <c r="NG1033" s="381"/>
      <c r="NH1033" s="381"/>
      <c r="NI1033" s="381"/>
      <c r="NJ1033" s="381"/>
      <c r="NK1033" s="381"/>
      <c r="NL1033" s="381"/>
      <c r="NM1033" s="381"/>
      <c r="NN1033" s="381"/>
      <c r="NO1033" s="381"/>
      <c r="NP1033" s="381"/>
      <c r="NQ1033" s="381"/>
      <c r="NR1033" s="381"/>
      <c r="NS1033" s="381"/>
      <c r="NT1033" s="381"/>
      <c r="NU1033" s="381"/>
      <c r="NV1033" s="381"/>
      <c r="NW1033" s="381"/>
      <c r="NX1033" s="381"/>
      <c r="NY1033" s="381"/>
      <c r="NZ1033" s="381"/>
      <c r="OA1033" s="381"/>
      <c r="OB1033" s="381"/>
      <c r="OC1033" s="381"/>
      <c r="OD1033" s="381"/>
      <c r="OE1033" s="381"/>
      <c r="OF1033" s="381"/>
      <c r="OG1033" s="381"/>
      <c r="OH1033" s="381"/>
      <c r="OI1033" s="381"/>
      <c r="OJ1033" s="381"/>
      <c r="OK1033" s="381"/>
      <c r="OL1033" s="381"/>
      <c r="OM1033" s="381"/>
      <c r="ON1033" s="381"/>
      <c r="OO1033" s="381"/>
      <c r="OP1033" s="381"/>
      <c r="OQ1033" s="381"/>
      <c r="OR1033" s="381"/>
      <c r="OS1033" s="381"/>
      <c r="OT1033" s="381"/>
      <c r="OU1033" s="381"/>
      <c r="OV1033" s="381"/>
      <c r="OW1033" s="381"/>
      <c r="OX1033" s="381"/>
      <c r="OY1033" s="381"/>
      <c r="OZ1033" s="381"/>
      <c r="PA1033" s="381"/>
      <c r="PB1033" s="381"/>
      <c r="PC1033" s="381"/>
      <c r="PD1033" s="381"/>
      <c r="PE1033" s="381"/>
      <c r="PF1033" s="381"/>
      <c r="PG1033" s="381"/>
      <c r="PH1033" s="381"/>
      <c r="PI1033" s="381"/>
      <c r="PJ1033" s="381"/>
      <c r="PK1033" s="381"/>
      <c r="PL1033" s="381"/>
      <c r="PM1033" s="381"/>
      <c r="PN1033" s="381"/>
      <c r="PO1033" s="381"/>
      <c r="PP1033" s="381"/>
      <c r="PQ1033" s="381"/>
      <c r="PR1033" s="381"/>
      <c r="PS1033" s="381"/>
      <c r="PT1033" s="381"/>
      <c r="PU1033" s="381"/>
      <c r="PV1033" s="381"/>
      <c r="PW1033" s="381"/>
      <c r="PX1033" s="381"/>
      <c r="PY1033" s="381"/>
      <c r="PZ1033" s="381"/>
      <c r="QA1033" s="381"/>
      <c r="QB1033" s="381"/>
      <c r="QC1033" s="381"/>
      <c r="QD1033" s="381"/>
      <c r="QE1033" s="381"/>
      <c r="QF1033" s="381"/>
      <c r="QG1033" s="381"/>
      <c r="QH1033" s="381"/>
      <c r="QI1033" s="381"/>
      <c r="QJ1033" s="381"/>
      <c r="QK1033" s="381"/>
      <c r="QL1033" s="381"/>
      <c r="QM1033" s="381"/>
      <c r="QN1033" s="381"/>
      <c r="QO1033" s="381"/>
      <c r="QP1033" s="381"/>
      <c r="QQ1033" s="381"/>
      <c r="QR1033" s="381"/>
      <c r="QS1033" s="381"/>
      <c r="QT1033" s="381"/>
      <c r="QU1033" s="381"/>
      <c r="QV1033" s="381"/>
      <c r="QW1033" s="381"/>
      <c r="QX1033" s="381"/>
      <c r="QY1033" s="381"/>
      <c r="QZ1033" s="381"/>
      <c r="RA1033" s="381"/>
      <c r="RB1033" s="381"/>
      <c r="RC1033" s="381"/>
      <c r="RD1033" s="381"/>
      <c r="RE1033" s="381"/>
      <c r="RF1033" s="381"/>
      <c r="RG1033" s="381"/>
      <c r="RH1033" s="381"/>
      <c r="RI1033" s="381"/>
      <c r="RJ1033" s="381"/>
      <c r="RK1033" s="381"/>
      <c r="RL1033" s="381"/>
      <c r="RM1033" s="381"/>
      <c r="RN1033" s="381"/>
      <c r="RO1033" s="381"/>
      <c r="RP1033" s="381"/>
      <c r="RQ1033" s="381"/>
      <c r="RR1033" s="381"/>
      <c r="RS1033" s="381"/>
      <c r="RT1033" s="381"/>
      <c r="RU1033" s="381"/>
      <c r="RV1033" s="381"/>
      <c r="RW1033" s="381"/>
      <c r="RX1033" s="381"/>
      <c r="RY1033" s="381"/>
      <c r="RZ1033" s="381"/>
      <c r="SA1033" s="381"/>
      <c r="SB1033" s="381"/>
      <c r="SC1033" s="381"/>
      <c r="SD1033" s="381"/>
      <c r="SE1033" s="381"/>
      <c r="SF1033" s="381"/>
      <c r="SG1033" s="381"/>
      <c r="SH1033" s="381"/>
      <c r="SI1033" s="381"/>
      <c r="SJ1033" s="381"/>
      <c r="SK1033" s="381"/>
      <c r="SL1033" s="381"/>
      <c r="SM1033" s="381"/>
      <c r="SN1033" s="381"/>
      <c r="SO1033" s="381"/>
      <c r="SP1033" s="381"/>
      <c r="SQ1033" s="381"/>
      <c r="SR1033" s="381"/>
      <c r="SS1033" s="381"/>
      <c r="ST1033" s="381"/>
      <c r="SU1033" s="381"/>
      <c r="SV1033" s="381"/>
      <c r="SW1033" s="381"/>
      <c r="SX1033" s="381"/>
      <c r="SY1033" s="381"/>
      <c r="SZ1033" s="381"/>
      <c r="TA1033" s="381"/>
      <c r="TB1033" s="381"/>
      <c r="TC1033" s="381"/>
      <c r="TD1033" s="381"/>
      <c r="TE1033" s="381"/>
      <c r="TF1033" s="381"/>
      <c r="TG1033" s="381"/>
      <c r="TH1033" s="381"/>
      <c r="TI1033" s="381"/>
      <c r="TJ1033" s="381"/>
      <c r="TK1033" s="381"/>
      <c r="TL1033" s="381"/>
      <c r="TM1033" s="381"/>
      <c r="TN1033" s="381"/>
      <c r="TO1033" s="381"/>
      <c r="TP1033" s="381"/>
      <c r="TQ1033" s="381"/>
      <c r="TR1033" s="381"/>
      <c r="TS1033" s="381"/>
      <c r="TT1033" s="381"/>
      <c r="TU1033" s="381"/>
      <c r="TV1033" s="381"/>
      <c r="TW1033" s="381"/>
      <c r="TX1033" s="381"/>
      <c r="TY1033" s="381"/>
      <c r="TZ1033" s="381"/>
      <c r="UA1033" s="381"/>
      <c r="UB1033" s="381"/>
      <c r="UC1033" s="381"/>
      <c r="UD1033" s="381"/>
      <c r="UE1033" s="381"/>
      <c r="UF1033" s="381"/>
      <c r="UG1033" s="381"/>
      <c r="UH1033" s="381"/>
      <c r="UI1033" s="381"/>
      <c r="UJ1033" s="381"/>
      <c r="UK1033" s="381"/>
      <c r="UL1033" s="381"/>
      <c r="UM1033" s="381"/>
      <c r="UN1033" s="381"/>
      <c r="UO1033" s="381"/>
      <c r="UP1033" s="381"/>
      <c r="UQ1033" s="381"/>
      <c r="UR1033" s="381"/>
      <c r="US1033" s="381"/>
      <c r="UT1033" s="381"/>
      <c r="UU1033" s="381"/>
      <c r="UV1033" s="381"/>
      <c r="UW1033" s="381"/>
      <c r="UX1033" s="381"/>
      <c r="UY1033" s="381"/>
      <c r="UZ1033" s="381"/>
      <c r="VA1033" s="381"/>
      <c r="VB1033" s="381"/>
      <c r="VC1033" s="381"/>
      <c r="VD1033" s="381"/>
      <c r="VE1033" s="381"/>
      <c r="VF1033" s="381"/>
      <c r="VG1033" s="381"/>
      <c r="VH1033" s="381"/>
      <c r="VI1033" s="381"/>
      <c r="VJ1033" s="381"/>
      <c r="VK1033" s="381"/>
      <c r="VL1033" s="381"/>
      <c r="VM1033" s="381"/>
      <c r="VN1033" s="381"/>
      <c r="VO1033" s="381"/>
      <c r="VP1033" s="381"/>
      <c r="VQ1033" s="381"/>
      <c r="VR1033" s="381"/>
      <c r="VS1033" s="381"/>
      <c r="VT1033" s="381"/>
      <c r="VU1033" s="381"/>
      <c r="VV1033" s="381"/>
      <c r="VW1033" s="381"/>
      <c r="VX1033" s="381"/>
      <c r="VY1033" s="381"/>
      <c r="VZ1033" s="381"/>
      <c r="WA1033" s="381"/>
      <c r="WB1033" s="381"/>
      <c r="WC1033" s="381"/>
      <c r="WD1033" s="381"/>
      <c r="WE1033" s="381"/>
      <c r="WF1033" s="381"/>
      <c r="WG1033" s="381"/>
      <c r="WH1033" s="381"/>
      <c r="WI1033" s="381"/>
      <c r="WJ1033" s="381"/>
      <c r="WK1033" s="381"/>
      <c r="WL1033" s="381"/>
      <c r="WM1033" s="381"/>
      <c r="WN1033" s="381"/>
      <c r="WO1033" s="381"/>
      <c r="WP1033" s="381"/>
      <c r="WQ1033" s="381"/>
      <c r="WR1033" s="381"/>
      <c r="WS1033" s="381"/>
      <c r="WT1033" s="381"/>
      <c r="WU1033" s="381"/>
      <c r="WV1033" s="381"/>
      <c r="WW1033" s="381"/>
      <c r="WX1033" s="381"/>
      <c r="WY1033" s="381"/>
      <c r="WZ1033" s="381"/>
      <c r="XA1033" s="381"/>
      <c r="XB1033" s="381"/>
      <c r="XC1033" s="381"/>
      <c r="XD1033" s="381"/>
      <c r="XE1033" s="381"/>
      <c r="XF1033" s="381"/>
      <c r="XG1033" s="381"/>
      <c r="XH1033" s="381"/>
      <c r="XI1033" s="381"/>
      <c r="XJ1033" s="381"/>
      <c r="XK1033" s="381"/>
      <c r="XL1033" s="381"/>
      <c r="XM1033" s="381"/>
      <c r="XN1033" s="381"/>
      <c r="XO1033" s="381"/>
      <c r="XP1033" s="381"/>
      <c r="XQ1033" s="381"/>
      <c r="XR1033" s="381"/>
      <c r="XS1033" s="381"/>
      <c r="XT1033" s="381"/>
      <c r="XU1033" s="381"/>
      <c r="XV1033" s="381"/>
      <c r="XW1033" s="381"/>
      <c r="XX1033" s="381"/>
      <c r="XY1033" s="381"/>
      <c r="XZ1033" s="381"/>
      <c r="YA1033" s="381"/>
      <c r="YB1033" s="381"/>
      <c r="YC1033" s="381"/>
      <c r="YD1033" s="381"/>
      <c r="YE1033" s="381"/>
      <c r="YF1033" s="381"/>
      <c r="YG1033" s="381"/>
      <c r="YH1033" s="381"/>
      <c r="YI1033" s="381"/>
      <c r="YJ1033" s="381"/>
      <c r="YK1033" s="381"/>
      <c r="YL1033" s="381"/>
      <c r="YM1033" s="381"/>
      <c r="YN1033" s="381"/>
      <c r="YO1033" s="381"/>
      <c r="YP1033" s="381"/>
      <c r="YQ1033" s="381"/>
      <c r="YR1033" s="381"/>
      <c r="YS1033" s="381"/>
      <c r="YT1033" s="381"/>
      <c r="YU1033" s="381"/>
      <c r="YV1033" s="381"/>
      <c r="YW1033" s="381"/>
      <c r="YX1033" s="381"/>
      <c r="YY1033" s="381"/>
      <c r="YZ1033" s="381"/>
      <c r="ZA1033" s="381"/>
      <c r="ZB1033" s="381"/>
      <c r="ZC1033" s="381"/>
      <c r="ZD1033" s="381"/>
      <c r="ZE1033" s="381"/>
      <c r="ZF1033" s="381"/>
      <c r="ZG1033" s="381"/>
      <c r="ZH1033" s="381"/>
      <c r="ZI1033" s="381"/>
      <c r="ZJ1033" s="381"/>
      <c r="ZK1033" s="381"/>
      <c r="ZL1033" s="381"/>
      <c r="ZM1033" s="381"/>
      <c r="ZN1033" s="381"/>
      <c r="ZO1033" s="381"/>
      <c r="ZP1033" s="381"/>
      <c r="ZQ1033" s="381"/>
      <c r="ZR1033" s="381"/>
      <c r="ZS1033" s="381"/>
      <c r="ZT1033" s="381"/>
      <c r="ZU1033" s="381"/>
      <c r="ZV1033" s="381"/>
      <c r="ZW1033" s="381"/>
      <c r="ZX1033" s="381"/>
      <c r="ZY1033" s="381"/>
      <c r="ZZ1033" s="381"/>
      <c r="AAA1033" s="381"/>
      <c r="AAB1033" s="381"/>
      <c r="AAC1033" s="381"/>
      <c r="AAD1033" s="381"/>
      <c r="AAE1033" s="381"/>
      <c r="AAF1033" s="381"/>
      <c r="AAG1033" s="381"/>
      <c r="AAH1033" s="381"/>
      <c r="AAI1033" s="381"/>
      <c r="AAJ1033" s="381"/>
      <c r="AAK1033" s="381"/>
      <c r="AAL1033" s="381"/>
      <c r="AAM1033" s="381"/>
      <c r="AAN1033" s="381"/>
      <c r="AAO1033" s="381"/>
      <c r="AAP1033" s="381"/>
      <c r="AAQ1033" s="381"/>
      <c r="AAR1033" s="381"/>
      <c r="AAS1033" s="381"/>
      <c r="AAT1033" s="381"/>
      <c r="AAU1033" s="381"/>
      <c r="AAV1033" s="381"/>
      <c r="AAW1033" s="381"/>
      <c r="AAX1033" s="381"/>
      <c r="AAY1033" s="381"/>
      <c r="AAZ1033" s="381"/>
      <c r="ABA1033" s="381"/>
      <c r="ABB1033" s="381"/>
      <c r="ABC1033" s="381"/>
      <c r="ABD1033" s="381"/>
      <c r="ABE1033" s="381"/>
      <c r="ABF1033" s="381"/>
      <c r="ABG1033" s="381"/>
      <c r="ABH1033" s="381"/>
      <c r="ABI1033" s="381"/>
      <c r="ABJ1033" s="381"/>
      <c r="ABK1033" s="381"/>
      <c r="ABL1033" s="381"/>
      <c r="ABM1033" s="381"/>
      <c r="ABN1033" s="381"/>
      <c r="ABO1033" s="381"/>
      <c r="ABP1033" s="381"/>
      <c r="ABQ1033" s="381"/>
      <c r="ABR1033" s="381"/>
      <c r="ABS1033" s="381"/>
      <c r="ABT1033" s="381"/>
      <c r="ABU1033" s="381"/>
      <c r="ABV1033" s="381"/>
      <c r="ABW1033" s="381"/>
      <c r="ABX1033" s="381"/>
      <c r="ABY1033" s="381"/>
      <c r="ABZ1033" s="381"/>
      <c r="ACA1033" s="381"/>
      <c r="ACB1033" s="381"/>
      <c r="ACC1033" s="381"/>
      <c r="ACD1033" s="381"/>
      <c r="ACE1033" s="381"/>
      <c r="ACF1033" s="381"/>
      <c r="ACG1033" s="381"/>
      <c r="ACH1033" s="381"/>
      <c r="ACI1033" s="381"/>
      <c r="ACJ1033" s="381"/>
      <c r="ACK1033" s="381"/>
      <c r="ACL1033" s="381"/>
      <c r="ACM1033" s="381"/>
      <c r="ACN1033" s="381"/>
      <c r="ACO1033" s="381"/>
      <c r="ACP1033" s="381"/>
      <c r="ACQ1033" s="381"/>
      <c r="ACR1033" s="381"/>
      <c r="ACS1033" s="381"/>
      <c r="ACT1033" s="381"/>
      <c r="ACU1033" s="381"/>
      <c r="ACV1033" s="381"/>
      <c r="ACW1033" s="381"/>
      <c r="ACX1033" s="381"/>
      <c r="ACY1033" s="381"/>
      <c r="ACZ1033" s="381"/>
      <c r="ADA1033" s="381"/>
      <c r="ADB1033" s="381"/>
      <c r="ADC1033" s="381"/>
      <c r="ADD1033" s="381"/>
      <c r="ADE1033" s="381"/>
      <c r="ADF1033" s="381"/>
      <c r="ADG1033" s="381"/>
      <c r="ADH1033" s="381"/>
      <c r="ADI1033" s="381"/>
      <c r="ADJ1033" s="381"/>
      <c r="ADK1033" s="381"/>
      <c r="ADL1033" s="381"/>
      <c r="ADM1033" s="381"/>
      <c r="ADN1033" s="381"/>
      <c r="ADO1033" s="381"/>
      <c r="ADP1033" s="381"/>
      <c r="ADQ1033" s="381"/>
      <c r="ADR1033" s="381"/>
      <c r="ADS1033" s="381"/>
      <c r="ADT1033" s="381"/>
      <c r="ADU1033" s="381"/>
      <c r="ADV1033" s="381"/>
      <c r="ADW1033" s="381"/>
      <c r="ADX1033" s="381"/>
      <c r="ADY1033" s="381"/>
      <c r="ADZ1033" s="381"/>
      <c r="AEA1033" s="381"/>
      <c r="AEB1033" s="381"/>
      <c r="AEC1033" s="381"/>
      <c r="AED1033" s="381"/>
      <c r="AEE1033" s="381"/>
      <c r="AEF1033" s="381"/>
      <c r="AEG1033" s="381"/>
      <c r="AEH1033" s="381"/>
      <c r="AEI1033" s="381"/>
      <c r="AEJ1033" s="381"/>
      <c r="AEK1033" s="381"/>
      <c r="AEL1033" s="381"/>
      <c r="AEM1033" s="381"/>
      <c r="AEN1033" s="381"/>
      <c r="AEO1033" s="381"/>
      <c r="AEP1033" s="381"/>
      <c r="AEQ1033" s="381"/>
      <c r="AER1033" s="381"/>
      <c r="AES1033" s="381"/>
      <c r="AET1033" s="381"/>
      <c r="AEU1033" s="381"/>
      <c r="AEV1033" s="381"/>
      <c r="AEW1033" s="381"/>
      <c r="AEX1033" s="381"/>
      <c r="AEY1033" s="381"/>
      <c r="AEZ1033" s="381"/>
      <c r="AFA1033" s="381"/>
      <c r="AFB1033" s="381"/>
      <c r="AFC1033" s="381"/>
      <c r="AFD1033" s="381"/>
      <c r="AFE1033" s="381"/>
      <c r="AFF1033" s="381"/>
      <c r="AFG1033" s="381"/>
      <c r="AFH1033" s="381"/>
      <c r="AFI1033" s="381"/>
      <c r="AFJ1033" s="381"/>
      <c r="AFK1033" s="381"/>
      <c r="AFL1033" s="381"/>
      <c r="AFM1033" s="381"/>
      <c r="AFN1033" s="381"/>
      <c r="AFO1033" s="381"/>
      <c r="AFP1033" s="381"/>
      <c r="AFQ1033" s="381"/>
      <c r="AFR1033" s="381"/>
      <c r="AFS1033" s="381"/>
      <c r="AFT1033" s="381"/>
      <c r="AFU1033" s="381"/>
      <c r="AFV1033" s="381"/>
      <c r="AFW1033" s="381"/>
      <c r="AFX1033" s="381"/>
      <c r="AFY1033" s="381"/>
      <c r="AFZ1033" s="381"/>
      <c r="AGA1033" s="381"/>
    </row>
    <row r="1034" spans="1:859" s="381" customFormat="1" x14ac:dyDescent="0.2">
      <c r="E1034" s="365" t="s">
        <v>1088</v>
      </c>
      <c r="F1034" s="380" t="s">
        <v>3481</v>
      </c>
      <c r="G1034" s="380" t="s">
        <v>453</v>
      </c>
      <c r="H1034" s="365" t="s">
        <v>1085</v>
      </c>
      <c r="I1034" s="365" t="s">
        <v>1086</v>
      </c>
      <c r="J1034" s="365" t="s">
        <v>900</v>
      </c>
      <c r="K1034" s="365" t="s">
        <v>1087</v>
      </c>
      <c r="L1034" s="365" t="s">
        <v>865</v>
      </c>
      <c r="M1034" s="365"/>
      <c r="N1034" s="380"/>
      <c r="O1034" s="365"/>
      <c r="P1034" s="365"/>
      <c r="Q1034" s="380"/>
    </row>
    <row r="1035" spans="1:859" s="383" customFormat="1" x14ac:dyDescent="0.2">
      <c r="A1035" s="381"/>
      <c r="B1035" s="381"/>
      <c r="C1035" s="381"/>
      <c r="D1035" s="381"/>
      <c r="E1035" s="365" t="s">
        <v>1187</v>
      </c>
      <c r="F1035" s="378" t="s">
        <v>3482</v>
      </c>
      <c r="G1035" s="380" t="s">
        <v>453</v>
      </c>
      <c r="H1035" s="365" t="s">
        <v>1185</v>
      </c>
      <c r="I1035" s="365" t="s">
        <v>1086</v>
      </c>
      <c r="J1035" s="365" t="s">
        <v>908</v>
      </c>
      <c r="K1035" s="365" t="s">
        <v>1087</v>
      </c>
      <c r="L1035" s="365" t="s">
        <v>866</v>
      </c>
      <c r="M1035" s="365"/>
      <c r="N1035" s="380"/>
      <c r="O1035" s="365"/>
      <c r="P1035" s="365"/>
      <c r="Q1035" s="380"/>
      <c r="R1035" s="381"/>
      <c r="S1035" s="381"/>
      <c r="T1035" s="381"/>
      <c r="U1035" s="381"/>
      <c r="V1035" s="381"/>
      <c r="W1035" s="381"/>
      <c r="X1035" s="381"/>
      <c r="Y1035" s="381"/>
      <c r="Z1035" s="381"/>
      <c r="AA1035" s="381"/>
      <c r="AB1035" s="381"/>
      <c r="AC1035" s="381"/>
      <c r="AD1035" s="381"/>
      <c r="AE1035" s="381"/>
      <c r="AF1035" s="381"/>
      <c r="AG1035" s="381"/>
      <c r="AH1035" s="381"/>
      <c r="AI1035" s="381"/>
      <c r="AJ1035" s="381"/>
      <c r="AK1035" s="381"/>
      <c r="AL1035" s="381"/>
      <c r="AM1035" s="381"/>
      <c r="AN1035" s="381"/>
      <c r="AO1035" s="381"/>
      <c r="AP1035" s="381"/>
      <c r="AQ1035" s="381"/>
      <c r="AR1035" s="381"/>
      <c r="AS1035" s="381"/>
      <c r="AT1035" s="381"/>
      <c r="AU1035" s="381"/>
      <c r="AV1035" s="381"/>
      <c r="AW1035" s="381"/>
      <c r="AX1035" s="381"/>
      <c r="AY1035" s="381"/>
      <c r="AZ1035" s="381"/>
      <c r="BA1035" s="381"/>
      <c r="BB1035" s="381"/>
      <c r="BC1035" s="381"/>
      <c r="BD1035" s="381"/>
      <c r="BE1035" s="381"/>
      <c r="BF1035" s="381"/>
      <c r="BG1035" s="381"/>
      <c r="BH1035" s="381"/>
      <c r="BI1035" s="381"/>
      <c r="BJ1035" s="381"/>
      <c r="BK1035" s="381"/>
      <c r="BL1035" s="381"/>
      <c r="BM1035" s="381"/>
      <c r="BN1035" s="381"/>
      <c r="BO1035" s="381"/>
      <c r="BP1035" s="381"/>
      <c r="BQ1035" s="381"/>
      <c r="BR1035" s="381"/>
      <c r="BS1035" s="381"/>
      <c r="BT1035" s="381"/>
      <c r="BU1035" s="381"/>
      <c r="BV1035" s="381"/>
      <c r="BW1035" s="381"/>
      <c r="BX1035" s="381"/>
      <c r="BY1035" s="381"/>
      <c r="BZ1035" s="381"/>
      <c r="CA1035" s="381"/>
      <c r="CB1035" s="381"/>
      <c r="CC1035" s="381"/>
      <c r="CD1035" s="381"/>
      <c r="CE1035" s="381"/>
      <c r="CF1035" s="381"/>
      <c r="CG1035" s="381"/>
      <c r="CH1035" s="381"/>
      <c r="CI1035" s="381"/>
      <c r="CJ1035" s="381"/>
      <c r="CK1035" s="381"/>
      <c r="CL1035" s="381"/>
      <c r="CM1035" s="381"/>
      <c r="CN1035" s="381"/>
      <c r="CO1035" s="381"/>
      <c r="CP1035" s="381"/>
      <c r="CQ1035" s="381"/>
      <c r="CR1035" s="381"/>
      <c r="CS1035" s="381"/>
      <c r="CT1035" s="381"/>
      <c r="CU1035" s="381"/>
      <c r="CV1035" s="381"/>
      <c r="CW1035" s="381"/>
      <c r="CX1035" s="381"/>
      <c r="CY1035" s="381"/>
      <c r="CZ1035" s="381"/>
      <c r="DA1035" s="381"/>
      <c r="DB1035" s="381"/>
      <c r="DC1035" s="381"/>
      <c r="DD1035" s="381"/>
      <c r="DE1035" s="381"/>
      <c r="DF1035" s="381"/>
      <c r="DG1035" s="381"/>
      <c r="DH1035" s="381"/>
      <c r="DI1035" s="381"/>
      <c r="DJ1035" s="381"/>
      <c r="DK1035" s="381"/>
      <c r="DL1035" s="381"/>
      <c r="DM1035" s="381"/>
      <c r="DN1035" s="381"/>
      <c r="DO1035" s="381"/>
      <c r="DP1035" s="381"/>
      <c r="DQ1035" s="381"/>
      <c r="DR1035" s="381"/>
      <c r="DS1035" s="381"/>
      <c r="DT1035" s="381"/>
      <c r="DU1035" s="381"/>
      <c r="DV1035" s="381"/>
      <c r="DW1035" s="381"/>
      <c r="DX1035" s="381"/>
      <c r="DY1035" s="381"/>
      <c r="DZ1035" s="381"/>
      <c r="EA1035" s="381"/>
      <c r="EB1035" s="381"/>
      <c r="EC1035" s="381"/>
      <c r="ED1035" s="381"/>
      <c r="EE1035" s="381"/>
      <c r="EF1035" s="381"/>
      <c r="EG1035" s="381"/>
      <c r="EH1035" s="381"/>
      <c r="EI1035" s="381"/>
      <c r="EJ1035" s="381"/>
      <c r="EK1035" s="381"/>
      <c r="EL1035" s="381"/>
      <c r="EM1035" s="381"/>
      <c r="EN1035" s="381"/>
      <c r="EO1035" s="381"/>
      <c r="EP1035" s="381"/>
      <c r="EQ1035" s="381"/>
      <c r="ER1035" s="381"/>
      <c r="ES1035" s="381"/>
      <c r="ET1035" s="381"/>
      <c r="EU1035" s="381"/>
      <c r="EV1035" s="381"/>
      <c r="EW1035" s="381"/>
      <c r="EX1035" s="381"/>
      <c r="EY1035" s="381"/>
      <c r="EZ1035" s="381"/>
      <c r="FA1035" s="381"/>
      <c r="FB1035" s="381"/>
      <c r="FC1035" s="381"/>
      <c r="FD1035" s="381"/>
      <c r="FE1035" s="381"/>
      <c r="FF1035" s="381"/>
      <c r="FG1035" s="381"/>
      <c r="FH1035" s="381"/>
      <c r="FI1035" s="381"/>
      <c r="FJ1035" s="381"/>
      <c r="FK1035" s="381"/>
      <c r="FL1035" s="381"/>
      <c r="FM1035" s="381"/>
      <c r="FN1035" s="381"/>
      <c r="FO1035" s="381"/>
      <c r="FP1035" s="381"/>
      <c r="FQ1035" s="381"/>
      <c r="FR1035" s="381"/>
      <c r="FS1035" s="381"/>
      <c r="FT1035" s="381"/>
      <c r="FU1035" s="381"/>
      <c r="FV1035" s="381"/>
      <c r="FW1035" s="381"/>
      <c r="FX1035" s="381"/>
      <c r="FY1035" s="381"/>
      <c r="FZ1035" s="381"/>
      <c r="GA1035" s="381"/>
      <c r="GB1035" s="381"/>
      <c r="GC1035" s="381"/>
      <c r="GD1035" s="381"/>
      <c r="GE1035" s="381"/>
      <c r="GF1035" s="381"/>
      <c r="GG1035" s="381"/>
      <c r="GH1035" s="381"/>
      <c r="GI1035" s="381"/>
      <c r="GJ1035" s="381"/>
      <c r="GK1035" s="381"/>
      <c r="GL1035" s="381"/>
      <c r="GM1035" s="381"/>
      <c r="GN1035" s="381"/>
      <c r="GO1035" s="381"/>
      <c r="GP1035" s="381"/>
      <c r="GQ1035" s="381"/>
      <c r="GR1035" s="381"/>
      <c r="GS1035" s="381"/>
      <c r="GT1035" s="381"/>
      <c r="GU1035" s="381"/>
      <c r="GV1035" s="381"/>
      <c r="GW1035" s="381"/>
      <c r="GX1035" s="381"/>
      <c r="GY1035" s="381"/>
      <c r="GZ1035" s="381"/>
      <c r="HA1035" s="381"/>
      <c r="HB1035" s="381"/>
      <c r="HC1035" s="381"/>
      <c r="HD1035" s="381"/>
      <c r="HE1035" s="381"/>
      <c r="HF1035" s="381"/>
      <c r="HG1035" s="381"/>
      <c r="HH1035" s="381"/>
      <c r="HI1035" s="381"/>
      <c r="HJ1035" s="381"/>
      <c r="HK1035" s="381"/>
      <c r="HL1035" s="381"/>
      <c r="HM1035" s="381"/>
      <c r="HN1035" s="381"/>
      <c r="HO1035" s="381"/>
      <c r="HP1035" s="381"/>
      <c r="HQ1035" s="381"/>
      <c r="HR1035" s="381"/>
      <c r="HS1035" s="381"/>
      <c r="HT1035" s="381"/>
      <c r="HU1035" s="381"/>
      <c r="HV1035" s="381"/>
      <c r="HW1035" s="381"/>
      <c r="HX1035" s="381"/>
      <c r="HY1035" s="381"/>
      <c r="HZ1035" s="381"/>
      <c r="IA1035" s="381"/>
      <c r="IB1035" s="381"/>
      <c r="IC1035" s="381"/>
      <c r="ID1035" s="381"/>
      <c r="IE1035" s="381"/>
      <c r="IF1035" s="381"/>
      <c r="IG1035" s="381"/>
      <c r="IH1035" s="381"/>
      <c r="II1035" s="381"/>
      <c r="IJ1035" s="381"/>
      <c r="IK1035" s="381"/>
      <c r="IL1035" s="381"/>
      <c r="IM1035" s="381"/>
      <c r="IN1035" s="381"/>
      <c r="IO1035" s="381"/>
      <c r="IP1035" s="381"/>
      <c r="IQ1035" s="381"/>
      <c r="IR1035" s="381"/>
      <c r="IS1035" s="381"/>
      <c r="IT1035" s="381"/>
      <c r="IU1035" s="381"/>
      <c r="IV1035" s="381"/>
      <c r="IW1035" s="381"/>
      <c r="IX1035" s="381"/>
      <c r="IY1035" s="381"/>
      <c r="IZ1035" s="381"/>
      <c r="JA1035" s="381"/>
      <c r="JB1035" s="381"/>
      <c r="JC1035" s="381"/>
      <c r="JD1035" s="381"/>
      <c r="JE1035" s="381"/>
      <c r="JF1035" s="381"/>
      <c r="JG1035" s="381"/>
      <c r="JH1035" s="381"/>
      <c r="JI1035" s="381"/>
      <c r="JJ1035" s="381"/>
      <c r="JK1035" s="381"/>
      <c r="JL1035" s="381"/>
      <c r="JM1035" s="381"/>
      <c r="JN1035" s="381"/>
      <c r="JO1035" s="381"/>
      <c r="JP1035" s="381"/>
      <c r="JQ1035" s="381"/>
      <c r="JR1035" s="381"/>
      <c r="JS1035" s="381"/>
      <c r="JT1035" s="381"/>
      <c r="JU1035" s="381"/>
      <c r="JV1035" s="381"/>
      <c r="JW1035" s="381"/>
      <c r="JX1035" s="381"/>
      <c r="JY1035" s="381"/>
      <c r="JZ1035" s="381"/>
      <c r="KA1035" s="381"/>
      <c r="KB1035" s="381"/>
      <c r="KC1035" s="381"/>
      <c r="KD1035" s="381"/>
      <c r="KE1035" s="381"/>
      <c r="KF1035" s="381"/>
      <c r="KG1035" s="381"/>
      <c r="KH1035" s="381"/>
      <c r="KI1035" s="381"/>
      <c r="KJ1035" s="381"/>
      <c r="KK1035" s="381"/>
      <c r="KL1035" s="381"/>
      <c r="KM1035" s="381"/>
      <c r="KN1035" s="381"/>
      <c r="KO1035" s="381"/>
      <c r="KP1035" s="381"/>
      <c r="KQ1035" s="381"/>
      <c r="KR1035" s="381"/>
      <c r="KS1035" s="381"/>
      <c r="KT1035" s="381"/>
      <c r="KU1035" s="381"/>
      <c r="KV1035" s="381"/>
      <c r="KW1035" s="381"/>
      <c r="KX1035" s="381"/>
      <c r="KY1035" s="381"/>
      <c r="KZ1035" s="381"/>
      <c r="LA1035" s="381"/>
      <c r="LB1035" s="381"/>
      <c r="LC1035" s="381"/>
      <c r="LD1035" s="381"/>
      <c r="LE1035" s="381"/>
      <c r="LF1035" s="381"/>
      <c r="LG1035" s="381"/>
      <c r="LH1035" s="381"/>
      <c r="LI1035" s="381"/>
      <c r="LJ1035" s="381"/>
      <c r="LK1035" s="381"/>
      <c r="LL1035" s="381"/>
      <c r="LM1035" s="381"/>
      <c r="LN1035" s="381"/>
      <c r="LO1035" s="381"/>
      <c r="LP1035" s="381"/>
      <c r="LQ1035" s="381"/>
      <c r="LR1035" s="381"/>
      <c r="LS1035" s="381"/>
      <c r="LT1035" s="381"/>
      <c r="LU1035" s="381"/>
      <c r="LV1035" s="381"/>
      <c r="LW1035" s="381"/>
      <c r="LX1035" s="381"/>
      <c r="LY1035" s="381"/>
      <c r="LZ1035" s="381"/>
      <c r="MA1035" s="381"/>
      <c r="MB1035" s="381"/>
      <c r="MC1035" s="381"/>
      <c r="MD1035" s="381"/>
      <c r="ME1035" s="381"/>
      <c r="MF1035" s="381"/>
      <c r="MG1035" s="381"/>
      <c r="MH1035" s="381"/>
      <c r="MI1035" s="381"/>
      <c r="MJ1035" s="381"/>
      <c r="MK1035" s="381"/>
      <c r="ML1035" s="381"/>
      <c r="MM1035" s="381"/>
      <c r="MN1035" s="381"/>
      <c r="MO1035" s="381"/>
      <c r="MP1035" s="381"/>
      <c r="MQ1035" s="381"/>
      <c r="MR1035" s="381"/>
      <c r="MS1035" s="381"/>
      <c r="MT1035" s="381"/>
      <c r="MU1035" s="381"/>
      <c r="MV1035" s="381"/>
      <c r="MW1035" s="381"/>
      <c r="MX1035" s="381"/>
      <c r="MY1035" s="381"/>
      <c r="MZ1035" s="381"/>
      <c r="NA1035" s="381"/>
      <c r="NB1035" s="381"/>
      <c r="NC1035" s="381"/>
      <c r="ND1035" s="381"/>
      <c r="NE1035" s="381"/>
      <c r="NF1035" s="381"/>
      <c r="NG1035" s="381"/>
      <c r="NH1035" s="381"/>
      <c r="NI1035" s="381"/>
      <c r="NJ1035" s="381"/>
      <c r="NK1035" s="381"/>
      <c r="NL1035" s="381"/>
      <c r="NM1035" s="381"/>
      <c r="NN1035" s="381"/>
      <c r="NO1035" s="381"/>
      <c r="NP1035" s="381"/>
      <c r="NQ1035" s="381"/>
      <c r="NR1035" s="381"/>
      <c r="NS1035" s="381"/>
      <c r="NT1035" s="381"/>
      <c r="NU1035" s="381"/>
      <c r="NV1035" s="381"/>
      <c r="NW1035" s="381"/>
      <c r="NX1035" s="381"/>
      <c r="NY1035" s="381"/>
      <c r="NZ1035" s="381"/>
      <c r="OA1035" s="381"/>
      <c r="OB1035" s="381"/>
      <c r="OC1035" s="381"/>
      <c r="OD1035" s="381"/>
      <c r="OE1035" s="381"/>
      <c r="OF1035" s="381"/>
      <c r="OG1035" s="381"/>
      <c r="OH1035" s="381"/>
      <c r="OI1035" s="381"/>
      <c r="OJ1035" s="381"/>
      <c r="OK1035" s="381"/>
      <c r="OL1035" s="381"/>
      <c r="OM1035" s="381"/>
      <c r="ON1035" s="381"/>
      <c r="OO1035" s="381"/>
      <c r="OP1035" s="381"/>
      <c r="OQ1035" s="381"/>
      <c r="OR1035" s="381"/>
      <c r="OS1035" s="381"/>
      <c r="OT1035" s="381"/>
      <c r="OU1035" s="381"/>
      <c r="OV1035" s="381"/>
      <c r="OW1035" s="381"/>
      <c r="OX1035" s="381"/>
      <c r="OY1035" s="381"/>
      <c r="OZ1035" s="381"/>
      <c r="PA1035" s="381"/>
      <c r="PB1035" s="381"/>
      <c r="PC1035" s="381"/>
      <c r="PD1035" s="381"/>
      <c r="PE1035" s="381"/>
      <c r="PF1035" s="381"/>
      <c r="PG1035" s="381"/>
      <c r="PH1035" s="381"/>
      <c r="PI1035" s="381"/>
      <c r="PJ1035" s="381"/>
      <c r="PK1035" s="381"/>
      <c r="PL1035" s="381"/>
      <c r="PM1035" s="381"/>
      <c r="PN1035" s="381"/>
      <c r="PO1035" s="381"/>
      <c r="PP1035" s="381"/>
      <c r="PQ1035" s="381"/>
      <c r="PR1035" s="381"/>
      <c r="PS1035" s="381"/>
      <c r="PT1035" s="381"/>
      <c r="PU1035" s="381"/>
      <c r="PV1035" s="381"/>
      <c r="PW1035" s="381"/>
      <c r="PX1035" s="381"/>
      <c r="PY1035" s="381"/>
      <c r="PZ1035" s="381"/>
      <c r="QA1035" s="381"/>
      <c r="QB1035" s="381"/>
      <c r="QC1035" s="381"/>
      <c r="QD1035" s="381"/>
      <c r="QE1035" s="381"/>
      <c r="QF1035" s="381"/>
      <c r="QG1035" s="381"/>
      <c r="QH1035" s="381"/>
      <c r="QI1035" s="381"/>
      <c r="QJ1035" s="381"/>
      <c r="QK1035" s="381"/>
      <c r="QL1035" s="381"/>
      <c r="QM1035" s="381"/>
      <c r="QN1035" s="381"/>
      <c r="QO1035" s="381"/>
      <c r="QP1035" s="381"/>
      <c r="QQ1035" s="381"/>
      <c r="QR1035" s="381"/>
      <c r="QS1035" s="381"/>
      <c r="QT1035" s="381"/>
      <c r="QU1035" s="381"/>
      <c r="QV1035" s="381"/>
      <c r="QW1035" s="381"/>
      <c r="QX1035" s="381"/>
      <c r="QY1035" s="381"/>
      <c r="QZ1035" s="381"/>
      <c r="RA1035" s="381"/>
      <c r="RB1035" s="381"/>
      <c r="RC1035" s="381"/>
      <c r="RD1035" s="381"/>
      <c r="RE1035" s="381"/>
      <c r="RF1035" s="381"/>
      <c r="RG1035" s="381"/>
      <c r="RH1035" s="381"/>
      <c r="RI1035" s="381"/>
      <c r="RJ1035" s="381"/>
      <c r="RK1035" s="381"/>
      <c r="RL1035" s="381"/>
      <c r="RM1035" s="381"/>
      <c r="RN1035" s="381"/>
      <c r="RO1035" s="381"/>
      <c r="RP1035" s="381"/>
      <c r="RQ1035" s="381"/>
      <c r="RR1035" s="381"/>
      <c r="RS1035" s="381"/>
      <c r="RT1035" s="381"/>
      <c r="RU1035" s="381"/>
      <c r="RV1035" s="381"/>
      <c r="RW1035" s="381"/>
      <c r="RX1035" s="381"/>
      <c r="RY1035" s="381"/>
      <c r="RZ1035" s="381"/>
      <c r="SA1035" s="381"/>
      <c r="SB1035" s="381"/>
      <c r="SC1035" s="381"/>
      <c r="SD1035" s="381"/>
      <c r="SE1035" s="381"/>
      <c r="SF1035" s="381"/>
      <c r="SG1035" s="381"/>
      <c r="SH1035" s="381"/>
      <c r="SI1035" s="381"/>
      <c r="SJ1035" s="381"/>
      <c r="SK1035" s="381"/>
      <c r="SL1035" s="381"/>
      <c r="SM1035" s="381"/>
      <c r="SN1035" s="381"/>
      <c r="SO1035" s="381"/>
      <c r="SP1035" s="381"/>
      <c r="SQ1035" s="381"/>
      <c r="SR1035" s="381"/>
      <c r="SS1035" s="381"/>
      <c r="ST1035" s="381"/>
      <c r="SU1035" s="381"/>
      <c r="SV1035" s="381"/>
      <c r="SW1035" s="381"/>
      <c r="SX1035" s="381"/>
      <c r="SY1035" s="381"/>
      <c r="SZ1035" s="381"/>
      <c r="TA1035" s="381"/>
      <c r="TB1035" s="381"/>
      <c r="TC1035" s="381"/>
      <c r="TD1035" s="381"/>
      <c r="TE1035" s="381"/>
      <c r="TF1035" s="381"/>
      <c r="TG1035" s="381"/>
      <c r="TH1035" s="381"/>
      <c r="TI1035" s="381"/>
      <c r="TJ1035" s="381"/>
      <c r="TK1035" s="381"/>
      <c r="TL1035" s="381"/>
      <c r="TM1035" s="381"/>
      <c r="TN1035" s="381"/>
      <c r="TO1035" s="381"/>
      <c r="TP1035" s="381"/>
      <c r="TQ1035" s="381"/>
      <c r="TR1035" s="381"/>
      <c r="TS1035" s="381"/>
      <c r="TT1035" s="381"/>
      <c r="TU1035" s="381"/>
      <c r="TV1035" s="381"/>
      <c r="TW1035" s="381"/>
      <c r="TX1035" s="381"/>
      <c r="TY1035" s="381"/>
      <c r="TZ1035" s="381"/>
      <c r="UA1035" s="381"/>
      <c r="UB1035" s="381"/>
      <c r="UC1035" s="381"/>
      <c r="UD1035" s="381"/>
      <c r="UE1035" s="381"/>
      <c r="UF1035" s="381"/>
      <c r="UG1035" s="381"/>
      <c r="UH1035" s="381"/>
      <c r="UI1035" s="381"/>
      <c r="UJ1035" s="381"/>
      <c r="UK1035" s="381"/>
      <c r="UL1035" s="381"/>
      <c r="UM1035" s="381"/>
      <c r="UN1035" s="381"/>
      <c r="UO1035" s="381"/>
      <c r="UP1035" s="381"/>
      <c r="UQ1035" s="381"/>
      <c r="UR1035" s="381"/>
      <c r="US1035" s="381"/>
      <c r="UT1035" s="381"/>
      <c r="UU1035" s="381"/>
      <c r="UV1035" s="381"/>
      <c r="UW1035" s="381"/>
      <c r="UX1035" s="381"/>
      <c r="UY1035" s="381"/>
      <c r="UZ1035" s="381"/>
      <c r="VA1035" s="381"/>
      <c r="VB1035" s="381"/>
      <c r="VC1035" s="381"/>
      <c r="VD1035" s="381"/>
      <c r="VE1035" s="381"/>
      <c r="VF1035" s="381"/>
      <c r="VG1035" s="381"/>
      <c r="VH1035" s="381"/>
      <c r="VI1035" s="381"/>
      <c r="VJ1035" s="381"/>
      <c r="VK1035" s="381"/>
      <c r="VL1035" s="381"/>
      <c r="VM1035" s="381"/>
      <c r="VN1035" s="381"/>
      <c r="VO1035" s="381"/>
      <c r="VP1035" s="381"/>
      <c r="VQ1035" s="381"/>
      <c r="VR1035" s="381"/>
      <c r="VS1035" s="381"/>
      <c r="VT1035" s="381"/>
      <c r="VU1035" s="381"/>
      <c r="VV1035" s="381"/>
      <c r="VW1035" s="381"/>
      <c r="VX1035" s="381"/>
      <c r="VY1035" s="381"/>
      <c r="VZ1035" s="381"/>
      <c r="WA1035" s="381"/>
      <c r="WB1035" s="381"/>
      <c r="WC1035" s="381"/>
      <c r="WD1035" s="381"/>
      <c r="WE1035" s="381"/>
      <c r="WF1035" s="381"/>
      <c r="WG1035" s="381"/>
      <c r="WH1035" s="381"/>
      <c r="WI1035" s="381"/>
      <c r="WJ1035" s="381"/>
      <c r="WK1035" s="381"/>
      <c r="WL1035" s="381"/>
      <c r="WM1035" s="381"/>
      <c r="WN1035" s="381"/>
      <c r="WO1035" s="381"/>
      <c r="WP1035" s="381"/>
      <c r="WQ1035" s="381"/>
      <c r="WR1035" s="381"/>
      <c r="WS1035" s="381"/>
      <c r="WT1035" s="381"/>
      <c r="WU1035" s="381"/>
      <c r="WV1035" s="381"/>
      <c r="WW1035" s="381"/>
      <c r="WX1035" s="381"/>
      <c r="WY1035" s="381"/>
      <c r="WZ1035" s="381"/>
      <c r="XA1035" s="381"/>
      <c r="XB1035" s="381"/>
      <c r="XC1035" s="381"/>
      <c r="XD1035" s="381"/>
      <c r="XE1035" s="381"/>
      <c r="XF1035" s="381"/>
      <c r="XG1035" s="381"/>
      <c r="XH1035" s="381"/>
      <c r="XI1035" s="381"/>
      <c r="XJ1035" s="381"/>
      <c r="XK1035" s="381"/>
      <c r="XL1035" s="381"/>
      <c r="XM1035" s="381"/>
      <c r="XN1035" s="381"/>
      <c r="XO1035" s="381"/>
      <c r="XP1035" s="381"/>
      <c r="XQ1035" s="381"/>
      <c r="XR1035" s="381"/>
      <c r="XS1035" s="381"/>
      <c r="XT1035" s="381"/>
      <c r="XU1035" s="381"/>
      <c r="XV1035" s="381"/>
      <c r="XW1035" s="381"/>
      <c r="XX1035" s="381"/>
      <c r="XY1035" s="381"/>
      <c r="XZ1035" s="381"/>
      <c r="YA1035" s="381"/>
      <c r="YB1035" s="381"/>
      <c r="YC1035" s="381"/>
      <c r="YD1035" s="381"/>
      <c r="YE1035" s="381"/>
      <c r="YF1035" s="381"/>
      <c r="YG1035" s="381"/>
      <c r="YH1035" s="381"/>
      <c r="YI1035" s="381"/>
      <c r="YJ1035" s="381"/>
      <c r="YK1035" s="381"/>
      <c r="YL1035" s="381"/>
      <c r="YM1035" s="381"/>
      <c r="YN1035" s="381"/>
      <c r="YO1035" s="381"/>
      <c r="YP1035" s="381"/>
      <c r="YQ1035" s="381"/>
      <c r="YR1035" s="381"/>
      <c r="YS1035" s="381"/>
      <c r="YT1035" s="381"/>
      <c r="YU1035" s="381"/>
      <c r="YV1035" s="381"/>
      <c r="YW1035" s="381"/>
      <c r="YX1035" s="381"/>
      <c r="YY1035" s="381"/>
      <c r="YZ1035" s="381"/>
      <c r="ZA1035" s="381"/>
      <c r="ZB1035" s="381"/>
      <c r="ZC1035" s="381"/>
      <c r="ZD1035" s="381"/>
      <c r="ZE1035" s="381"/>
      <c r="ZF1035" s="381"/>
      <c r="ZG1035" s="381"/>
      <c r="ZH1035" s="381"/>
      <c r="ZI1035" s="381"/>
      <c r="ZJ1035" s="381"/>
      <c r="ZK1035" s="381"/>
      <c r="ZL1035" s="381"/>
      <c r="ZM1035" s="381"/>
      <c r="ZN1035" s="381"/>
      <c r="ZO1035" s="381"/>
      <c r="ZP1035" s="381"/>
      <c r="ZQ1035" s="381"/>
      <c r="ZR1035" s="381"/>
      <c r="ZS1035" s="381"/>
      <c r="ZT1035" s="381"/>
      <c r="ZU1035" s="381"/>
      <c r="ZV1035" s="381"/>
      <c r="ZW1035" s="381"/>
      <c r="ZX1035" s="381"/>
      <c r="ZY1035" s="381"/>
      <c r="ZZ1035" s="381"/>
      <c r="AAA1035" s="381"/>
      <c r="AAB1035" s="381"/>
      <c r="AAC1035" s="381"/>
      <c r="AAD1035" s="381"/>
      <c r="AAE1035" s="381"/>
      <c r="AAF1035" s="381"/>
      <c r="AAG1035" s="381"/>
      <c r="AAH1035" s="381"/>
      <c r="AAI1035" s="381"/>
      <c r="AAJ1035" s="381"/>
      <c r="AAK1035" s="381"/>
      <c r="AAL1035" s="381"/>
      <c r="AAM1035" s="381"/>
      <c r="AAN1035" s="381"/>
      <c r="AAO1035" s="381"/>
      <c r="AAP1035" s="381"/>
      <c r="AAQ1035" s="381"/>
      <c r="AAR1035" s="381"/>
      <c r="AAS1035" s="381"/>
      <c r="AAT1035" s="381"/>
      <c r="AAU1035" s="381"/>
      <c r="AAV1035" s="381"/>
      <c r="AAW1035" s="381"/>
      <c r="AAX1035" s="381"/>
      <c r="AAY1035" s="381"/>
      <c r="AAZ1035" s="381"/>
      <c r="ABA1035" s="381"/>
      <c r="ABB1035" s="381"/>
      <c r="ABC1035" s="381"/>
      <c r="ABD1035" s="381"/>
      <c r="ABE1035" s="381"/>
      <c r="ABF1035" s="381"/>
      <c r="ABG1035" s="381"/>
      <c r="ABH1035" s="381"/>
      <c r="ABI1035" s="381"/>
      <c r="ABJ1035" s="381"/>
      <c r="ABK1035" s="381"/>
      <c r="ABL1035" s="381"/>
      <c r="ABM1035" s="381"/>
      <c r="ABN1035" s="381"/>
      <c r="ABO1035" s="381"/>
      <c r="ABP1035" s="381"/>
      <c r="ABQ1035" s="381"/>
      <c r="ABR1035" s="381"/>
      <c r="ABS1035" s="381"/>
      <c r="ABT1035" s="381"/>
      <c r="ABU1035" s="381"/>
      <c r="ABV1035" s="381"/>
      <c r="ABW1035" s="381"/>
      <c r="ABX1035" s="381"/>
      <c r="ABY1035" s="381"/>
      <c r="ABZ1035" s="381"/>
      <c r="ACA1035" s="381"/>
      <c r="ACB1035" s="381"/>
      <c r="ACC1035" s="381"/>
      <c r="ACD1035" s="381"/>
      <c r="ACE1035" s="381"/>
      <c r="ACF1035" s="381"/>
      <c r="ACG1035" s="381"/>
      <c r="ACH1035" s="381"/>
      <c r="ACI1035" s="381"/>
      <c r="ACJ1035" s="381"/>
      <c r="ACK1035" s="381"/>
      <c r="ACL1035" s="381"/>
      <c r="ACM1035" s="381"/>
      <c r="ACN1035" s="381"/>
      <c r="ACO1035" s="381"/>
      <c r="ACP1035" s="381"/>
      <c r="ACQ1035" s="381"/>
      <c r="ACR1035" s="381"/>
      <c r="ACS1035" s="381"/>
      <c r="ACT1035" s="381"/>
      <c r="ACU1035" s="381"/>
      <c r="ACV1035" s="381"/>
      <c r="ACW1035" s="381"/>
      <c r="ACX1035" s="381"/>
      <c r="ACY1035" s="381"/>
      <c r="ACZ1035" s="381"/>
      <c r="ADA1035" s="381"/>
      <c r="ADB1035" s="381"/>
      <c r="ADC1035" s="381"/>
      <c r="ADD1035" s="381"/>
      <c r="ADE1035" s="381"/>
      <c r="ADF1035" s="381"/>
      <c r="ADG1035" s="381"/>
      <c r="ADH1035" s="381"/>
      <c r="ADI1035" s="381"/>
      <c r="ADJ1035" s="381"/>
      <c r="ADK1035" s="381"/>
      <c r="ADL1035" s="381"/>
      <c r="ADM1035" s="381"/>
      <c r="ADN1035" s="381"/>
      <c r="ADO1035" s="381"/>
      <c r="ADP1035" s="381"/>
      <c r="ADQ1035" s="381"/>
      <c r="ADR1035" s="381"/>
      <c r="ADS1035" s="381"/>
      <c r="ADT1035" s="381"/>
      <c r="ADU1035" s="381"/>
      <c r="ADV1035" s="381"/>
      <c r="ADW1035" s="381"/>
      <c r="ADX1035" s="381"/>
      <c r="ADY1035" s="381"/>
      <c r="ADZ1035" s="381"/>
      <c r="AEA1035" s="381"/>
      <c r="AEB1035" s="381"/>
      <c r="AEC1035" s="381"/>
      <c r="AED1035" s="381"/>
      <c r="AEE1035" s="381"/>
      <c r="AEF1035" s="381"/>
      <c r="AEG1035" s="381"/>
      <c r="AEH1035" s="381"/>
      <c r="AEI1035" s="381"/>
      <c r="AEJ1035" s="381"/>
      <c r="AEK1035" s="381"/>
      <c r="AEL1035" s="381"/>
      <c r="AEM1035" s="381"/>
      <c r="AEN1035" s="381"/>
      <c r="AEO1035" s="381"/>
      <c r="AEP1035" s="381"/>
      <c r="AEQ1035" s="381"/>
      <c r="AER1035" s="381"/>
      <c r="AES1035" s="381"/>
      <c r="AET1035" s="381"/>
      <c r="AEU1035" s="381"/>
      <c r="AEV1035" s="381"/>
      <c r="AEW1035" s="381"/>
      <c r="AEX1035" s="381"/>
      <c r="AEY1035" s="381"/>
      <c r="AEZ1035" s="381"/>
      <c r="AFA1035" s="381"/>
      <c r="AFB1035" s="381"/>
      <c r="AFC1035" s="381"/>
      <c r="AFD1035" s="381"/>
      <c r="AFE1035" s="381"/>
      <c r="AFF1035" s="381"/>
      <c r="AFG1035" s="381"/>
      <c r="AFH1035" s="381"/>
      <c r="AFI1035" s="381"/>
      <c r="AFJ1035" s="381"/>
      <c r="AFK1035" s="381"/>
      <c r="AFL1035" s="381"/>
      <c r="AFM1035" s="381"/>
      <c r="AFN1035" s="381"/>
      <c r="AFO1035" s="381"/>
      <c r="AFP1035" s="381"/>
      <c r="AFQ1035" s="381"/>
      <c r="AFR1035" s="381"/>
      <c r="AFS1035" s="381"/>
      <c r="AFT1035" s="381"/>
      <c r="AFU1035" s="381"/>
      <c r="AFV1035" s="381"/>
      <c r="AFW1035" s="381"/>
      <c r="AFX1035" s="381"/>
      <c r="AFY1035" s="381"/>
      <c r="AFZ1035" s="381"/>
      <c r="AGA1035" s="381"/>
    </row>
    <row r="1036" spans="1:859" s="383" customFormat="1" x14ac:dyDescent="0.2">
      <c r="A1036" s="381"/>
      <c r="B1036" s="381"/>
      <c r="C1036" s="381"/>
      <c r="D1036" s="381"/>
      <c r="E1036" s="365" t="s">
        <v>1089</v>
      </c>
      <c r="F1036" s="380" t="s">
        <v>2270</v>
      </c>
      <c r="G1036" s="380" t="s">
        <v>453</v>
      </c>
      <c r="H1036" s="365" t="s">
        <v>1085</v>
      </c>
      <c r="I1036" s="365" t="s">
        <v>1086</v>
      </c>
      <c r="J1036" s="365" t="s">
        <v>900</v>
      </c>
      <c r="K1036" s="365" t="s">
        <v>1087</v>
      </c>
      <c r="L1036" s="365" t="s">
        <v>866</v>
      </c>
      <c r="M1036" s="365"/>
      <c r="N1036" s="380"/>
      <c r="O1036" s="365"/>
      <c r="P1036" s="365"/>
      <c r="Q1036" s="380"/>
      <c r="R1036" s="381"/>
      <c r="S1036" s="381"/>
      <c r="T1036" s="381"/>
      <c r="U1036" s="381"/>
      <c r="V1036" s="381"/>
      <c r="W1036" s="381"/>
      <c r="X1036" s="381"/>
      <c r="Y1036" s="381"/>
      <c r="Z1036" s="381"/>
      <c r="AA1036" s="381"/>
      <c r="AB1036" s="381"/>
      <c r="AC1036" s="381"/>
      <c r="AD1036" s="381"/>
      <c r="AE1036" s="381"/>
      <c r="AF1036" s="381"/>
      <c r="AG1036" s="381"/>
      <c r="AH1036" s="381"/>
      <c r="AI1036" s="381"/>
      <c r="AJ1036" s="381"/>
      <c r="AK1036" s="381"/>
      <c r="AL1036" s="381"/>
      <c r="AM1036" s="381"/>
      <c r="AN1036" s="381"/>
      <c r="AO1036" s="381"/>
      <c r="AP1036" s="381"/>
      <c r="AQ1036" s="381"/>
      <c r="AR1036" s="381"/>
      <c r="AS1036" s="381"/>
      <c r="AT1036" s="381"/>
      <c r="AU1036" s="381"/>
      <c r="AV1036" s="381"/>
      <c r="AW1036" s="381"/>
      <c r="AX1036" s="381"/>
      <c r="AY1036" s="381"/>
      <c r="AZ1036" s="381"/>
      <c r="BA1036" s="381"/>
      <c r="BB1036" s="381"/>
      <c r="BC1036" s="381"/>
      <c r="BD1036" s="381"/>
      <c r="BE1036" s="381"/>
      <c r="BF1036" s="381"/>
      <c r="BG1036" s="381"/>
      <c r="BH1036" s="381"/>
      <c r="BI1036" s="381"/>
      <c r="BJ1036" s="381"/>
      <c r="BK1036" s="381"/>
      <c r="BL1036" s="381"/>
      <c r="BM1036" s="381"/>
      <c r="BN1036" s="381"/>
      <c r="BO1036" s="381"/>
      <c r="BP1036" s="381"/>
      <c r="BQ1036" s="381"/>
      <c r="BR1036" s="381"/>
      <c r="BS1036" s="381"/>
      <c r="BT1036" s="381"/>
      <c r="BU1036" s="381"/>
      <c r="BV1036" s="381"/>
      <c r="BW1036" s="381"/>
      <c r="BX1036" s="381"/>
      <c r="BY1036" s="381"/>
      <c r="BZ1036" s="381"/>
      <c r="CA1036" s="381"/>
      <c r="CB1036" s="381"/>
      <c r="CC1036" s="381"/>
      <c r="CD1036" s="381"/>
      <c r="CE1036" s="381"/>
      <c r="CF1036" s="381"/>
      <c r="CG1036" s="381"/>
      <c r="CH1036" s="381"/>
      <c r="CI1036" s="381"/>
      <c r="CJ1036" s="381"/>
      <c r="CK1036" s="381"/>
      <c r="CL1036" s="381"/>
      <c r="CM1036" s="381"/>
      <c r="CN1036" s="381"/>
      <c r="CO1036" s="381"/>
      <c r="CP1036" s="381"/>
      <c r="CQ1036" s="381"/>
      <c r="CR1036" s="381"/>
      <c r="CS1036" s="381"/>
      <c r="CT1036" s="381"/>
      <c r="CU1036" s="381"/>
      <c r="CV1036" s="381"/>
      <c r="CW1036" s="381"/>
      <c r="CX1036" s="381"/>
      <c r="CY1036" s="381"/>
      <c r="CZ1036" s="381"/>
      <c r="DA1036" s="381"/>
      <c r="DB1036" s="381"/>
      <c r="DC1036" s="381"/>
      <c r="DD1036" s="381"/>
      <c r="DE1036" s="381"/>
      <c r="DF1036" s="381"/>
      <c r="DG1036" s="381"/>
      <c r="DH1036" s="381"/>
      <c r="DI1036" s="381"/>
      <c r="DJ1036" s="381"/>
      <c r="DK1036" s="381"/>
      <c r="DL1036" s="381"/>
      <c r="DM1036" s="381"/>
      <c r="DN1036" s="381"/>
      <c r="DO1036" s="381"/>
      <c r="DP1036" s="381"/>
      <c r="DQ1036" s="381"/>
      <c r="DR1036" s="381"/>
      <c r="DS1036" s="381"/>
      <c r="DT1036" s="381"/>
      <c r="DU1036" s="381"/>
      <c r="DV1036" s="381"/>
      <c r="DW1036" s="381"/>
      <c r="DX1036" s="381"/>
      <c r="DY1036" s="381"/>
      <c r="DZ1036" s="381"/>
      <c r="EA1036" s="381"/>
      <c r="EB1036" s="381"/>
      <c r="EC1036" s="381"/>
      <c r="ED1036" s="381"/>
      <c r="EE1036" s="381"/>
      <c r="EF1036" s="381"/>
      <c r="EG1036" s="381"/>
      <c r="EH1036" s="381"/>
      <c r="EI1036" s="381"/>
      <c r="EJ1036" s="381"/>
      <c r="EK1036" s="381"/>
      <c r="EL1036" s="381"/>
      <c r="EM1036" s="381"/>
      <c r="EN1036" s="381"/>
      <c r="EO1036" s="381"/>
      <c r="EP1036" s="381"/>
      <c r="EQ1036" s="381"/>
      <c r="ER1036" s="381"/>
      <c r="ES1036" s="381"/>
      <c r="ET1036" s="381"/>
      <c r="EU1036" s="381"/>
      <c r="EV1036" s="381"/>
      <c r="EW1036" s="381"/>
      <c r="EX1036" s="381"/>
      <c r="EY1036" s="381"/>
      <c r="EZ1036" s="381"/>
      <c r="FA1036" s="381"/>
      <c r="FB1036" s="381"/>
      <c r="FC1036" s="381"/>
      <c r="FD1036" s="381"/>
      <c r="FE1036" s="381"/>
      <c r="FF1036" s="381"/>
      <c r="FG1036" s="381"/>
      <c r="FH1036" s="381"/>
      <c r="FI1036" s="381"/>
      <c r="FJ1036" s="381"/>
      <c r="FK1036" s="381"/>
      <c r="FL1036" s="381"/>
      <c r="FM1036" s="381"/>
      <c r="FN1036" s="381"/>
      <c r="FO1036" s="381"/>
      <c r="FP1036" s="381"/>
      <c r="FQ1036" s="381"/>
      <c r="FR1036" s="381"/>
      <c r="FS1036" s="381"/>
      <c r="FT1036" s="381"/>
      <c r="FU1036" s="381"/>
      <c r="FV1036" s="381"/>
      <c r="FW1036" s="381"/>
      <c r="FX1036" s="381"/>
      <c r="FY1036" s="381"/>
      <c r="FZ1036" s="381"/>
      <c r="GA1036" s="381"/>
      <c r="GB1036" s="381"/>
      <c r="GC1036" s="381"/>
      <c r="GD1036" s="381"/>
      <c r="GE1036" s="381"/>
      <c r="GF1036" s="381"/>
      <c r="GG1036" s="381"/>
      <c r="GH1036" s="381"/>
      <c r="GI1036" s="381"/>
      <c r="GJ1036" s="381"/>
      <c r="GK1036" s="381"/>
      <c r="GL1036" s="381"/>
      <c r="GM1036" s="381"/>
      <c r="GN1036" s="381"/>
      <c r="GO1036" s="381"/>
      <c r="GP1036" s="381"/>
      <c r="GQ1036" s="381"/>
      <c r="GR1036" s="381"/>
      <c r="GS1036" s="381"/>
      <c r="GT1036" s="381"/>
      <c r="GU1036" s="381"/>
      <c r="GV1036" s="381"/>
      <c r="GW1036" s="381"/>
      <c r="GX1036" s="381"/>
      <c r="GY1036" s="381"/>
      <c r="GZ1036" s="381"/>
      <c r="HA1036" s="381"/>
      <c r="HB1036" s="381"/>
      <c r="HC1036" s="381"/>
      <c r="HD1036" s="381"/>
      <c r="HE1036" s="381"/>
      <c r="HF1036" s="381"/>
      <c r="HG1036" s="381"/>
      <c r="HH1036" s="381"/>
      <c r="HI1036" s="381"/>
      <c r="HJ1036" s="381"/>
      <c r="HK1036" s="381"/>
      <c r="HL1036" s="381"/>
      <c r="HM1036" s="381"/>
      <c r="HN1036" s="381"/>
      <c r="HO1036" s="381"/>
      <c r="HP1036" s="381"/>
      <c r="HQ1036" s="381"/>
      <c r="HR1036" s="381"/>
      <c r="HS1036" s="381"/>
      <c r="HT1036" s="381"/>
      <c r="HU1036" s="381"/>
      <c r="HV1036" s="381"/>
      <c r="HW1036" s="381"/>
      <c r="HX1036" s="381"/>
      <c r="HY1036" s="381"/>
      <c r="HZ1036" s="381"/>
      <c r="IA1036" s="381"/>
      <c r="IB1036" s="381"/>
      <c r="IC1036" s="381"/>
      <c r="ID1036" s="381"/>
      <c r="IE1036" s="381"/>
      <c r="IF1036" s="381"/>
      <c r="IG1036" s="381"/>
      <c r="IH1036" s="381"/>
      <c r="II1036" s="381"/>
      <c r="IJ1036" s="381"/>
      <c r="IK1036" s="381"/>
      <c r="IL1036" s="381"/>
      <c r="IM1036" s="381"/>
      <c r="IN1036" s="381"/>
      <c r="IO1036" s="381"/>
      <c r="IP1036" s="381"/>
      <c r="IQ1036" s="381"/>
      <c r="IR1036" s="381"/>
      <c r="IS1036" s="381"/>
      <c r="IT1036" s="381"/>
      <c r="IU1036" s="381"/>
      <c r="IV1036" s="381"/>
      <c r="IW1036" s="381"/>
      <c r="IX1036" s="381"/>
      <c r="IY1036" s="381"/>
      <c r="IZ1036" s="381"/>
      <c r="JA1036" s="381"/>
      <c r="JB1036" s="381"/>
      <c r="JC1036" s="381"/>
      <c r="JD1036" s="381"/>
      <c r="JE1036" s="381"/>
      <c r="JF1036" s="381"/>
      <c r="JG1036" s="381"/>
      <c r="JH1036" s="381"/>
      <c r="JI1036" s="381"/>
      <c r="JJ1036" s="381"/>
      <c r="JK1036" s="381"/>
      <c r="JL1036" s="381"/>
      <c r="JM1036" s="381"/>
      <c r="JN1036" s="381"/>
      <c r="JO1036" s="381"/>
      <c r="JP1036" s="381"/>
      <c r="JQ1036" s="381"/>
      <c r="JR1036" s="381"/>
      <c r="JS1036" s="381"/>
      <c r="JT1036" s="381"/>
      <c r="JU1036" s="381"/>
      <c r="JV1036" s="381"/>
      <c r="JW1036" s="381"/>
      <c r="JX1036" s="381"/>
      <c r="JY1036" s="381"/>
      <c r="JZ1036" s="381"/>
      <c r="KA1036" s="381"/>
      <c r="KB1036" s="381"/>
      <c r="KC1036" s="381"/>
      <c r="KD1036" s="381"/>
      <c r="KE1036" s="381"/>
      <c r="KF1036" s="381"/>
      <c r="KG1036" s="381"/>
      <c r="KH1036" s="381"/>
      <c r="KI1036" s="381"/>
      <c r="KJ1036" s="381"/>
      <c r="KK1036" s="381"/>
      <c r="KL1036" s="381"/>
      <c r="KM1036" s="381"/>
      <c r="KN1036" s="381"/>
      <c r="KO1036" s="381"/>
      <c r="KP1036" s="381"/>
      <c r="KQ1036" s="381"/>
      <c r="KR1036" s="381"/>
      <c r="KS1036" s="381"/>
      <c r="KT1036" s="381"/>
      <c r="KU1036" s="381"/>
      <c r="KV1036" s="381"/>
      <c r="KW1036" s="381"/>
      <c r="KX1036" s="381"/>
      <c r="KY1036" s="381"/>
      <c r="KZ1036" s="381"/>
      <c r="LA1036" s="381"/>
      <c r="LB1036" s="381"/>
      <c r="LC1036" s="381"/>
      <c r="LD1036" s="381"/>
      <c r="LE1036" s="381"/>
      <c r="LF1036" s="381"/>
      <c r="LG1036" s="381"/>
      <c r="LH1036" s="381"/>
      <c r="LI1036" s="381"/>
      <c r="LJ1036" s="381"/>
      <c r="LK1036" s="381"/>
      <c r="LL1036" s="381"/>
      <c r="LM1036" s="381"/>
      <c r="LN1036" s="381"/>
      <c r="LO1036" s="381"/>
      <c r="LP1036" s="381"/>
      <c r="LQ1036" s="381"/>
      <c r="LR1036" s="381"/>
      <c r="LS1036" s="381"/>
      <c r="LT1036" s="381"/>
      <c r="LU1036" s="381"/>
      <c r="LV1036" s="381"/>
      <c r="LW1036" s="381"/>
      <c r="LX1036" s="381"/>
      <c r="LY1036" s="381"/>
      <c r="LZ1036" s="381"/>
      <c r="MA1036" s="381"/>
      <c r="MB1036" s="381"/>
      <c r="MC1036" s="381"/>
      <c r="MD1036" s="381"/>
      <c r="ME1036" s="381"/>
      <c r="MF1036" s="381"/>
      <c r="MG1036" s="381"/>
      <c r="MH1036" s="381"/>
      <c r="MI1036" s="381"/>
      <c r="MJ1036" s="381"/>
      <c r="MK1036" s="381"/>
      <c r="ML1036" s="381"/>
      <c r="MM1036" s="381"/>
      <c r="MN1036" s="381"/>
      <c r="MO1036" s="381"/>
      <c r="MP1036" s="381"/>
      <c r="MQ1036" s="381"/>
      <c r="MR1036" s="381"/>
      <c r="MS1036" s="381"/>
      <c r="MT1036" s="381"/>
      <c r="MU1036" s="381"/>
      <c r="MV1036" s="381"/>
      <c r="MW1036" s="381"/>
      <c r="MX1036" s="381"/>
      <c r="MY1036" s="381"/>
      <c r="MZ1036" s="381"/>
      <c r="NA1036" s="381"/>
      <c r="NB1036" s="381"/>
      <c r="NC1036" s="381"/>
      <c r="ND1036" s="381"/>
      <c r="NE1036" s="381"/>
      <c r="NF1036" s="381"/>
      <c r="NG1036" s="381"/>
      <c r="NH1036" s="381"/>
      <c r="NI1036" s="381"/>
      <c r="NJ1036" s="381"/>
      <c r="NK1036" s="381"/>
      <c r="NL1036" s="381"/>
      <c r="NM1036" s="381"/>
      <c r="NN1036" s="381"/>
      <c r="NO1036" s="381"/>
      <c r="NP1036" s="381"/>
      <c r="NQ1036" s="381"/>
      <c r="NR1036" s="381"/>
      <c r="NS1036" s="381"/>
      <c r="NT1036" s="381"/>
      <c r="NU1036" s="381"/>
      <c r="NV1036" s="381"/>
      <c r="NW1036" s="381"/>
      <c r="NX1036" s="381"/>
      <c r="NY1036" s="381"/>
      <c r="NZ1036" s="381"/>
      <c r="OA1036" s="381"/>
      <c r="OB1036" s="381"/>
      <c r="OC1036" s="381"/>
      <c r="OD1036" s="381"/>
      <c r="OE1036" s="381"/>
      <c r="OF1036" s="381"/>
      <c r="OG1036" s="381"/>
      <c r="OH1036" s="381"/>
      <c r="OI1036" s="381"/>
      <c r="OJ1036" s="381"/>
      <c r="OK1036" s="381"/>
      <c r="OL1036" s="381"/>
      <c r="OM1036" s="381"/>
      <c r="ON1036" s="381"/>
      <c r="OO1036" s="381"/>
      <c r="OP1036" s="381"/>
      <c r="OQ1036" s="381"/>
      <c r="OR1036" s="381"/>
      <c r="OS1036" s="381"/>
      <c r="OT1036" s="381"/>
      <c r="OU1036" s="381"/>
      <c r="OV1036" s="381"/>
      <c r="OW1036" s="381"/>
      <c r="OX1036" s="381"/>
      <c r="OY1036" s="381"/>
      <c r="OZ1036" s="381"/>
      <c r="PA1036" s="381"/>
      <c r="PB1036" s="381"/>
      <c r="PC1036" s="381"/>
      <c r="PD1036" s="381"/>
      <c r="PE1036" s="381"/>
      <c r="PF1036" s="381"/>
      <c r="PG1036" s="381"/>
      <c r="PH1036" s="381"/>
      <c r="PI1036" s="381"/>
      <c r="PJ1036" s="381"/>
      <c r="PK1036" s="381"/>
      <c r="PL1036" s="381"/>
      <c r="PM1036" s="381"/>
      <c r="PN1036" s="381"/>
      <c r="PO1036" s="381"/>
      <c r="PP1036" s="381"/>
      <c r="PQ1036" s="381"/>
      <c r="PR1036" s="381"/>
      <c r="PS1036" s="381"/>
      <c r="PT1036" s="381"/>
      <c r="PU1036" s="381"/>
      <c r="PV1036" s="381"/>
      <c r="PW1036" s="381"/>
      <c r="PX1036" s="381"/>
      <c r="PY1036" s="381"/>
      <c r="PZ1036" s="381"/>
      <c r="QA1036" s="381"/>
      <c r="QB1036" s="381"/>
      <c r="QC1036" s="381"/>
      <c r="QD1036" s="381"/>
      <c r="QE1036" s="381"/>
      <c r="QF1036" s="381"/>
      <c r="QG1036" s="381"/>
      <c r="QH1036" s="381"/>
      <c r="QI1036" s="381"/>
      <c r="QJ1036" s="381"/>
      <c r="QK1036" s="381"/>
      <c r="QL1036" s="381"/>
      <c r="QM1036" s="381"/>
      <c r="QN1036" s="381"/>
      <c r="QO1036" s="381"/>
      <c r="QP1036" s="381"/>
      <c r="QQ1036" s="381"/>
      <c r="QR1036" s="381"/>
      <c r="QS1036" s="381"/>
      <c r="QT1036" s="381"/>
      <c r="QU1036" s="381"/>
      <c r="QV1036" s="381"/>
      <c r="QW1036" s="381"/>
      <c r="QX1036" s="381"/>
      <c r="QY1036" s="381"/>
      <c r="QZ1036" s="381"/>
      <c r="RA1036" s="381"/>
      <c r="RB1036" s="381"/>
      <c r="RC1036" s="381"/>
      <c r="RD1036" s="381"/>
      <c r="RE1036" s="381"/>
      <c r="RF1036" s="381"/>
      <c r="RG1036" s="381"/>
      <c r="RH1036" s="381"/>
      <c r="RI1036" s="381"/>
      <c r="RJ1036" s="381"/>
      <c r="RK1036" s="381"/>
      <c r="RL1036" s="381"/>
      <c r="RM1036" s="381"/>
      <c r="RN1036" s="381"/>
      <c r="RO1036" s="381"/>
      <c r="RP1036" s="381"/>
      <c r="RQ1036" s="381"/>
      <c r="RR1036" s="381"/>
      <c r="RS1036" s="381"/>
      <c r="RT1036" s="381"/>
      <c r="RU1036" s="381"/>
      <c r="RV1036" s="381"/>
      <c r="RW1036" s="381"/>
      <c r="RX1036" s="381"/>
      <c r="RY1036" s="381"/>
      <c r="RZ1036" s="381"/>
      <c r="SA1036" s="381"/>
      <c r="SB1036" s="381"/>
      <c r="SC1036" s="381"/>
      <c r="SD1036" s="381"/>
      <c r="SE1036" s="381"/>
      <c r="SF1036" s="381"/>
      <c r="SG1036" s="381"/>
      <c r="SH1036" s="381"/>
      <c r="SI1036" s="381"/>
      <c r="SJ1036" s="381"/>
      <c r="SK1036" s="381"/>
      <c r="SL1036" s="381"/>
      <c r="SM1036" s="381"/>
      <c r="SN1036" s="381"/>
      <c r="SO1036" s="381"/>
      <c r="SP1036" s="381"/>
      <c r="SQ1036" s="381"/>
      <c r="SR1036" s="381"/>
      <c r="SS1036" s="381"/>
      <c r="ST1036" s="381"/>
      <c r="SU1036" s="381"/>
      <c r="SV1036" s="381"/>
      <c r="SW1036" s="381"/>
      <c r="SX1036" s="381"/>
      <c r="SY1036" s="381"/>
      <c r="SZ1036" s="381"/>
      <c r="TA1036" s="381"/>
      <c r="TB1036" s="381"/>
      <c r="TC1036" s="381"/>
      <c r="TD1036" s="381"/>
      <c r="TE1036" s="381"/>
      <c r="TF1036" s="381"/>
      <c r="TG1036" s="381"/>
      <c r="TH1036" s="381"/>
      <c r="TI1036" s="381"/>
      <c r="TJ1036" s="381"/>
      <c r="TK1036" s="381"/>
      <c r="TL1036" s="381"/>
      <c r="TM1036" s="381"/>
      <c r="TN1036" s="381"/>
      <c r="TO1036" s="381"/>
      <c r="TP1036" s="381"/>
      <c r="TQ1036" s="381"/>
      <c r="TR1036" s="381"/>
      <c r="TS1036" s="381"/>
      <c r="TT1036" s="381"/>
      <c r="TU1036" s="381"/>
      <c r="TV1036" s="381"/>
      <c r="TW1036" s="381"/>
      <c r="TX1036" s="381"/>
      <c r="TY1036" s="381"/>
      <c r="TZ1036" s="381"/>
      <c r="UA1036" s="381"/>
      <c r="UB1036" s="381"/>
      <c r="UC1036" s="381"/>
      <c r="UD1036" s="381"/>
      <c r="UE1036" s="381"/>
      <c r="UF1036" s="381"/>
      <c r="UG1036" s="381"/>
      <c r="UH1036" s="381"/>
      <c r="UI1036" s="381"/>
      <c r="UJ1036" s="381"/>
      <c r="UK1036" s="381"/>
      <c r="UL1036" s="381"/>
      <c r="UM1036" s="381"/>
      <c r="UN1036" s="381"/>
      <c r="UO1036" s="381"/>
      <c r="UP1036" s="381"/>
      <c r="UQ1036" s="381"/>
      <c r="UR1036" s="381"/>
      <c r="US1036" s="381"/>
      <c r="UT1036" s="381"/>
      <c r="UU1036" s="381"/>
      <c r="UV1036" s="381"/>
      <c r="UW1036" s="381"/>
      <c r="UX1036" s="381"/>
      <c r="UY1036" s="381"/>
      <c r="UZ1036" s="381"/>
      <c r="VA1036" s="381"/>
      <c r="VB1036" s="381"/>
      <c r="VC1036" s="381"/>
      <c r="VD1036" s="381"/>
      <c r="VE1036" s="381"/>
      <c r="VF1036" s="381"/>
      <c r="VG1036" s="381"/>
      <c r="VH1036" s="381"/>
      <c r="VI1036" s="381"/>
      <c r="VJ1036" s="381"/>
      <c r="VK1036" s="381"/>
      <c r="VL1036" s="381"/>
      <c r="VM1036" s="381"/>
      <c r="VN1036" s="381"/>
      <c r="VO1036" s="381"/>
      <c r="VP1036" s="381"/>
      <c r="VQ1036" s="381"/>
      <c r="VR1036" s="381"/>
      <c r="VS1036" s="381"/>
      <c r="VT1036" s="381"/>
      <c r="VU1036" s="381"/>
      <c r="VV1036" s="381"/>
      <c r="VW1036" s="381"/>
      <c r="VX1036" s="381"/>
      <c r="VY1036" s="381"/>
      <c r="VZ1036" s="381"/>
      <c r="WA1036" s="381"/>
      <c r="WB1036" s="381"/>
      <c r="WC1036" s="381"/>
      <c r="WD1036" s="381"/>
      <c r="WE1036" s="381"/>
      <c r="WF1036" s="381"/>
      <c r="WG1036" s="381"/>
      <c r="WH1036" s="381"/>
      <c r="WI1036" s="381"/>
      <c r="WJ1036" s="381"/>
      <c r="WK1036" s="381"/>
      <c r="WL1036" s="381"/>
      <c r="WM1036" s="381"/>
      <c r="WN1036" s="381"/>
      <c r="WO1036" s="381"/>
      <c r="WP1036" s="381"/>
      <c r="WQ1036" s="381"/>
      <c r="WR1036" s="381"/>
      <c r="WS1036" s="381"/>
      <c r="WT1036" s="381"/>
      <c r="WU1036" s="381"/>
      <c r="WV1036" s="381"/>
      <c r="WW1036" s="381"/>
      <c r="WX1036" s="381"/>
      <c r="WY1036" s="381"/>
      <c r="WZ1036" s="381"/>
      <c r="XA1036" s="381"/>
      <c r="XB1036" s="381"/>
      <c r="XC1036" s="381"/>
      <c r="XD1036" s="381"/>
      <c r="XE1036" s="381"/>
      <c r="XF1036" s="381"/>
      <c r="XG1036" s="381"/>
      <c r="XH1036" s="381"/>
      <c r="XI1036" s="381"/>
      <c r="XJ1036" s="381"/>
      <c r="XK1036" s="381"/>
      <c r="XL1036" s="381"/>
      <c r="XM1036" s="381"/>
      <c r="XN1036" s="381"/>
      <c r="XO1036" s="381"/>
      <c r="XP1036" s="381"/>
      <c r="XQ1036" s="381"/>
      <c r="XR1036" s="381"/>
      <c r="XS1036" s="381"/>
      <c r="XT1036" s="381"/>
      <c r="XU1036" s="381"/>
      <c r="XV1036" s="381"/>
      <c r="XW1036" s="381"/>
      <c r="XX1036" s="381"/>
      <c r="XY1036" s="381"/>
      <c r="XZ1036" s="381"/>
      <c r="YA1036" s="381"/>
      <c r="YB1036" s="381"/>
      <c r="YC1036" s="381"/>
      <c r="YD1036" s="381"/>
      <c r="YE1036" s="381"/>
      <c r="YF1036" s="381"/>
      <c r="YG1036" s="381"/>
      <c r="YH1036" s="381"/>
      <c r="YI1036" s="381"/>
      <c r="YJ1036" s="381"/>
      <c r="YK1036" s="381"/>
      <c r="YL1036" s="381"/>
      <c r="YM1036" s="381"/>
      <c r="YN1036" s="381"/>
      <c r="YO1036" s="381"/>
      <c r="YP1036" s="381"/>
      <c r="YQ1036" s="381"/>
      <c r="YR1036" s="381"/>
      <c r="YS1036" s="381"/>
      <c r="YT1036" s="381"/>
      <c r="YU1036" s="381"/>
      <c r="YV1036" s="381"/>
      <c r="YW1036" s="381"/>
      <c r="YX1036" s="381"/>
      <c r="YY1036" s="381"/>
      <c r="YZ1036" s="381"/>
      <c r="ZA1036" s="381"/>
      <c r="ZB1036" s="381"/>
      <c r="ZC1036" s="381"/>
      <c r="ZD1036" s="381"/>
      <c r="ZE1036" s="381"/>
      <c r="ZF1036" s="381"/>
      <c r="ZG1036" s="381"/>
      <c r="ZH1036" s="381"/>
      <c r="ZI1036" s="381"/>
      <c r="ZJ1036" s="381"/>
      <c r="ZK1036" s="381"/>
      <c r="ZL1036" s="381"/>
      <c r="ZM1036" s="381"/>
      <c r="ZN1036" s="381"/>
      <c r="ZO1036" s="381"/>
      <c r="ZP1036" s="381"/>
      <c r="ZQ1036" s="381"/>
      <c r="ZR1036" s="381"/>
      <c r="ZS1036" s="381"/>
      <c r="ZT1036" s="381"/>
      <c r="ZU1036" s="381"/>
      <c r="ZV1036" s="381"/>
      <c r="ZW1036" s="381"/>
      <c r="ZX1036" s="381"/>
      <c r="ZY1036" s="381"/>
      <c r="ZZ1036" s="381"/>
      <c r="AAA1036" s="381"/>
      <c r="AAB1036" s="381"/>
      <c r="AAC1036" s="381"/>
      <c r="AAD1036" s="381"/>
      <c r="AAE1036" s="381"/>
      <c r="AAF1036" s="381"/>
      <c r="AAG1036" s="381"/>
      <c r="AAH1036" s="381"/>
      <c r="AAI1036" s="381"/>
      <c r="AAJ1036" s="381"/>
      <c r="AAK1036" s="381"/>
      <c r="AAL1036" s="381"/>
      <c r="AAM1036" s="381"/>
      <c r="AAN1036" s="381"/>
      <c r="AAO1036" s="381"/>
      <c r="AAP1036" s="381"/>
      <c r="AAQ1036" s="381"/>
      <c r="AAR1036" s="381"/>
      <c r="AAS1036" s="381"/>
      <c r="AAT1036" s="381"/>
      <c r="AAU1036" s="381"/>
      <c r="AAV1036" s="381"/>
      <c r="AAW1036" s="381"/>
      <c r="AAX1036" s="381"/>
      <c r="AAY1036" s="381"/>
      <c r="AAZ1036" s="381"/>
      <c r="ABA1036" s="381"/>
      <c r="ABB1036" s="381"/>
      <c r="ABC1036" s="381"/>
      <c r="ABD1036" s="381"/>
      <c r="ABE1036" s="381"/>
      <c r="ABF1036" s="381"/>
      <c r="ABG1036" s="381"/>
      <c r="ABH1036" s="381"/>
      <c r="ABI1036" s="381"/>
      <c r="ABJ1036" s="381"/>
      <c r="ABK1036" s="381"/>
      <c r="ABL1036" s="381"/>
      <c r="ABM1036" s="381"/>
      <c r="ABN1036" s="381"/>
      <c r="ABO1036" s="381"/>
      <c r="ABP1036" s="381"/>
      <c r="ABQ1036" s="381"/>
      <c r="ABR1036" s="381"/>
      <c r="ABS1036" s="381"/>
      <c r="ABT1036" s="381"/>
      <c r="ABU1036" s="381"/>
      <c r="ABV1036" s="381"/>
      <c r="ABW1036" s="381"/>
      <c r="ABX1036" s="381"/>
      <c r="ABY1036" s="381"/>
      <c r="ABZ1036" s="381"/>
      <c r="ACA1036" s="381"/>
      <c r="ACB1036" s="381"/>
      <c r="ACC1036" s="381"/>
      <c r="ACD1036" s="381"/>
      <c r="ACE1036" s="381"/>
      <c r="ACF1036" s="381"/>
      <c r="ACG1036" s="381"/>
      <c r="ACH1036" s="381"/>
      <c r="ACI1036" s="381"/>
      <c r="ACJ1036" s="381"/>
      <c r="ACK1036" s="381"/>
      <c r="ACL1036" s="381"/>
      <c r="ACM1036" s="381"/>
      <c r="ACN1036" s="381"/>
      <c r="ACO1036" s="381"/>
      <c r="ACP1036" s="381"/>
      <c r="ACQ1036" s="381"/>
      <c r="ACR1036" s="381"/>
      <c r="ACS1036" s="381"/>
      <c r="ACT1036" s="381"/>
      <c r="ACU1036" s="381"/>
      <c r="ACV1036" s="381"/>
      <c r="ACW1036" s="381"/>
      <c r="ACX1036" s="381"/>
      <c r="ACY1036" s="381"/>
      <c r="ACZ1036" s="381"/>
      <c r="ADA1036" s="381"/>
      <c r="ADB1036" s="381"/>
      <c r="ADC1036" s="381"/>
      <c r="ADD1036" s="381"/>
      <c r="ADE1036" s="381"/>
      <c r="ADF1036" s="381"/>
      <c r="ADG1036" s="381"/>
      <c r="ADH1036" s="381"/>
      <c r="ADI1036" s="381"/>
      <c r="ADJ1036" s="381"/>
      <c r="ADK1036" s="381"/>
      <c r="ADL1036" s="381"/>
      <c r="ADM1036" s="381"/>
      <c r="ADN1036" s="381"/>
      <c r="ADO1036" s="381"/>
      <c r="ADP1036" s="381"/>
      <c r="ADQ1036" s="381"/>
      <c r="ADR1036" s="381"/>
      <c r="ADS1036" s="381"/>
      <c r="ADT1036" s="381"/>
      <c r="ADU1036" s="381"/>
      <c r="ADV1036" s="381"/>
      <c r="ADW1036" s="381"/>
      <c r="ADX1036" s="381"/>
      <c r="ADY1036" s="381"/>
      <c r="ADZ1036" s="381"/>
      <c r="AEA1036" s="381"/>
      <c r="AEB1036" s="381"/>
      <c r="AEC1036" s="381"/>
      <c r="AED1036" s="381"/>
      <c r="AEE1036" s="381"/>
      <c r="AEF1036" s="381"/>
      <c r="AEG1036" s="381"/>
      <c r="AEH1036" s="381"/>
      <c r="AEI1036" s="381"/>
      <c r="AEJ1036" s="381"/>
      <c r="AEK1036" s="381"/>
      <c r="AEL1036" s="381"/>
      <c r="AEM1036" s="381"/>
      <c r="AEN1036" s="381"/>
      <c r="AEO1036" s="381"/>
      <c r="AEP1036" s="381"/>
      <c r="AEQ1036" s="381"/>
      <c r="AER1036" s="381"/>
      <c r="AES1036" s="381"/>
      <c r="AET1036" s="381"/>
      <c r="AEU1036" s="381"/>
      <c r="AEV1036" s="381"/>
      <c r="AEW1036" s="381"/>
      <c r="AEX1036" s="381"/>
      <c r="AEY1036" s="381"/>
      <c r="AEZ1036" s="381"/>
      <c r="AFA1036" s="381"/>
      <c r="AFB1036" s="381"/>
      <c r="AFC1036" s="381"/>
      <c r="AFD1036" s="381"/>
      <c r="AFE1036" s="381"/>
      <c r="AFF1036" s="381"/>
      <c r="AFG1036" s="381"/>
      <c r="AFH1036" s="381"/>
      <c r="AFI1036" s="381"/>
      <c r="AFJ1036" s="381"/>
      <c r="AFK1036" s="381"/>
      <c r="AFL1036" s="381"/>
      <c r="AFM1036" s="381"/>
      <c r="AFN1036" s="381"/>
      <c r="AFO1036" s="381"/>
      <c r="AFP1036" s="381"/>
      <c r="AFQ1036" s="381"/>
      <c r="AFR1036" s="381"/>
      <c r="AFS1036" s="381"/>
      <c r="AFT1036" s="381"/>
      <c r="AFU1036" s="381"/>
      <c r="AFV1036" s="381"/>
      <c r="AFW1036" s="381"/>
      <c r="AFX1036" s="381"/>
      <c r="AFY1036" s="381"/>
      <c r="AFZ1036" s="381"/>
      <c r="AGA1036" s="381"/>
    </row>
    <row r="1037" spans="1:859" s="383" customFormat="1" x14ac:dyDescent="0.2">
      <c r="A1037" s="381"/>
      <c r="B1037" s="381"/>
      <c r="C1037" s="381"/>
      <c r="D1037" s="381"/>
      <c r="E1037" s="365" t="s">
        <v>1192</v>
      </c>
      <c r="F1037" s="378" t="s">
        <v>3483</v>
      </c>
      <c r="G1037" s="380" t="s">
        <v>453</v>
      </c>
      <c r="H1037" s="365" t="s">
        <v>1193</v>
      </c>
      <c r="I1037" s="365" t="s">
        <v>1086</v>
      </c>
      <c r="J1037" s="365" t="s">
        <v>908</v>
      </c>
      <c r="K1037" s="365" t="s">
        <v>1097</v>
      </c>
      <c r="L1037" s="365" t="s">
        <v>864</v>
      </c>
      <c r="M1037" s="365"/>
      <c r="N1037" s="380"/>
      <c r="O1037" s="365"/>
      <c r="P1037" s="365"/>
      <c r="Q1037" s="380"/>
      <c r="R1037" s="381"/>
      <c r="S1037" s="381"/>
      <c r="T1037" s="381"/>
      <c r="U1037" s="381"/>
      <c r="V1037" s="381"/>
      <c r="W1037" s="381"/>
      <c r="X1037" s="381"/>
      <c r="Y1037" s="381"/>
      <c r="Z1037" s="381"/>
      <c r="AA1037" s="381"/>
      <c r="AB1037" s="381"/>
      <c r="AC1037" s="381"/>
      <c r="AD1037" s="381"/>
      <c r="AE1037" s="381"/>
      <c r="AF1037" s="381"/>
      <c r="AG1037" s="381"/>
      <c r="AH1037" s="381"/>
      <c r="AI1037" s="381"/>
      <c r="AJ1037" s="381"/>
      <c r="AK1037" s="381"/>
      <c r="AL1037" s="381"/>
      <c r="AM1037" s="381"/>
      <c r="AN1037" s="381"/>
      <c r="AO1037" s="381"/>
      <c r="AP1037" s="381"/>
      <c r="AQ1037" s="381"/>
      <c r="AR1037" s="381"/>
      <c r="AS1037" s="381"/>
      <c r="AT1037" s="381"/>
      <c r="AU1037" s="381"/>
      <c r="AV1037" s="381"/>
      <c r="AW1037" s="381"/>
      <c r="AX1037" s="381"/>
      <c r="AY1037" s="381"/>
      <c r="AZ1037" s="381"/>
      <c r="BA1037" s="381"/>
      <c r="BB1037" s="381"/>
      <c r="BC1037" s="381"/>
      <c r="BD1037" s="381"/>
      <c r="BE1037" s="381"/>
      <c r="BF1037" s="381"/>
      <c r="BG1037" s="381"/>
      <c r="BH1037" s="381"/>
      <c r="BI1037" s="381"/>
      <c r="BJ1037" s="381"/>
      <c r="BK1037" s="381"/>
      <c r="BL1037" s="381"/>
      <c r="BM1037" s="381"/>
      <c r="BN1037" s="381"/>
      <c r="BO1037" s="381"/>
      <c r="BP1037" s="381"/>
      <c r="BQ1037" s="381"/>
      <c r="BR1037" s="381"/>
      <c r="BS1037" s="381"/>
      <c r="BT1037" s="381"/>
      <c r="BU1037" s="381"/>
      <c r="BV1037" s="381"/>
      <c r="BW1037" s="381"/>
      <c r="BX1037" s="381"/>
      <c r="BY1037" s="381"/>
      <c r="BZ1037" s="381"/>
      <c r="CA1037" s="381"/>
      <c r="CB1037" s="381"/>
      <c r="CC1037" s="381"/>
      <c r="CD1037" s="381"/>
      <c r="CE1037" s="381"/>
      <c r="CF1037" s="381"/>
      <c r="CG1037" s="381"/>
      <c r="CH1037" s="381"/>
      <c r="CI1037" s="381"/>
      <c r="CJ1037" s="381"/>
      <c r="CK1037" s="381"/>
      <c r="CL1037" s="381"/>
      <c r="CM1037" s="381"/>
      <c r="CN1037" s="381"/>
      <c r="CO1037" s="381"/>
      <c r="CP1037" s="381"/>
      <c r="CQ1037" s="381"/>
      <c r="CR1037" s="381"/>
      <c r="CS1037" s="381"/>
      <c r="CT1037" s="381"/>
      <c r="CU1037" s="381"/>
      <c r="CV1037" s="381"/>
      <c r="CW1037" s="381"/>
      <c r="CX1037" s="381"/>
      <c r="CY1037" s="381"/>
      <c r="CZ1037" s="381"/>
      <c r="DA1037" s="381"/>
      <c r="DB1037" s="381"/>
      <c r="DC1037" s="381"/>
      <c r="DD1037" s="381"/>
      <c r="DE1037" s="381"/>
      <c r="DF1037" s="381"/>
      <c r="DG1037" s="381"/>
      <c r="DH1037" s="381"/>
      <c r="DI1037" s="381"/>
      <c r="DJ1037" s="381"/>
      <c r="DK1037" s="381"/>
      <c r="DL1037" s="381"/>
      <c r="DM1037" s="381"/>
      <c r="DN1037" s="381"/>
      <c r="DO1037" s="381"/>
      <c r="DP1037" s="381"/>
      <c r="DQ1037" s="381"/>
      <c r="DR1037" s="381"/>
      <c r="DS1037" s="381"/>
      <c r="DT1037" s="381"/>
      <c r="DU1037" s="381"/>
      <c r="DV1037" s="381"/>
      <c r="DW1037" s="381"/>
      <c r="DX1037" s="381"/>
      <c r="DY1037" s="381"/>
      <c r="DZ1037" s="381"/>
      <c r="EA1037" s="381"/>
      <c r="EB1037" s="381"/>
      <c r="EC1037" s="381"/>
      <c r="ED1037" s="381"/>
      <c r="EE1037" s="381"/>
      <c r="EF1037" s="381"/>
      <c r="EG1037" s="381"/>
      <c r="EH1037" s="381"/>
      <c r="EI1037" s="381"/>
      <c r="EJ1037" s="381"/>
      <c r="EK1037" s="381"/>
      <c r="EL1037" s="381"/>
      <c r="EM1037" s="381"/>
      <c r="EN1037" s="381"/>
      <c r="EO1037" s="381"/>
      <c r="EP1037" s="381"/>
      <c r="EQ1037" s="381"/>
      <c r="ER1037" s="381"/>
      <c r="ES1037" s="381"/>
      <c r="ET1037" s="381"/>
      <c r="EU1037" s="381"/>
      <c r="EV1037" s="381"/>
      <c r="EW1037" s="381"/>
      <c r="EX1037" s="381"/>
      <c r="EY1037" s="381"/>
      <c r="EZ1037" s="381"/>
      <c r="FA1037" s="381"/>
      <c r="FB1037" s="381"/>
      <c r="FC1037" s="381"/>
      <c r="FD1037" s="381"/>
      <c r="FE1037" s="381"/>
      <c r="FF1037" s="381"/>
      <c r="FG1037" s="381"/>
      <c r="FH1037" s="381"/>
      <c r="FI1037" s="381"/>
      <c r="FJ1037" s="381"/>
      <c r="FK1037" s="381"/>
      <c r="FL1037" s="381"/>
      <c r="FM1037" s="381"/>
      <c r="FN1037" s="381"/>
      <c r="FO1037" s="381"/>
      <c r="FP1037" s="381"/>
      <c r="FQ1037" s="381"/>
      <c r="FR1037" s="381"/>
      <c r="FS1037" s="381"/>
      <c r="FT1037" s="381"/>
      <c r="FU1037" s="381"/>
      <c r="FV1037" s="381"/>
      <c r="FW1037" s="381"/>
      <c r="FX1037" s="381"/>
      <c r="FY1037" s="381"/>
      <c r="FZ1037" s="381"/>
      <c r="GA1037" s="381"/>
      <c r="GB1037" s="381"/>
      <c r="GC1037" s="381"/>
      <c r="GD1037" s="381"/>
      <c r="GE1037" s="381"/>
      <c r="GF1037" s="381"/>
      <c r="GG1037" s="381"/>
      <c r="GH1037" s="381"/>
      <c r="GI1037" s="381"/>
      <c r="GJ1037" s="381"/>
      <c r="GK1037" s="381"/>
      <c r="GL1037" s="381"/>
      <c r="GM1037" s="381"/>
      <c r="GN1037" s="381"/>
      <c r="GO1037" s="381"/>
      <c r="GP1037" s="381"/>
      <c r="GQ1037" s="381"/>
      <c r="GR1037" s="381"/>
      <c r="GS1037" s="381"/>
      <c r="GT1037" s="381"/>
      <c r="GU1037" s="381"/>
      <c r="GV1037" s="381"/>
      <c r="GW1037" s="381"/>
      <c r="GX1037" s="381"/>
      <c r="GY1037" s="381"/>
      <c r="GZ1037" s="381"/>
      <c r="HA1037" s="381"/>
      <c r="HB1037" s="381"/>
      <c r="HC1037" s="381"/>
      <c r="HD1037" s="381"/>
      <c r="HE1037" s="381"/>
      <c r="HF1037" s="381"/>
      <c r="HG1037" s="381"/>
      <c r="HH1037" s="381"/>
      <c r="HI1037" s="381"/>
      <c r="HJ1037" s="381"/>
      <c r="HK1037" s="381"/>
      <c r="HL1037" s="381"/>
      <c r="HM1037" s="381"/>
      <c r="HN1037" s="381"/>
      <c r="HO1037" s="381"/>
      <c r="HP1037" s="381"/>
      <c r="HQ1037" s="381"/>
      <c r="HR1037" s="381"/>
      <c r="HS1037" s="381"/>
      <c r="HT1037" s="381"/>
      <c r="HU1037" s="381"/>
      <c r="HV1037" s="381"/>
      <c r="HW1037" s="381"/>
      <c r="HX1037" s="381"/>
      <c r="HY1037" s="381"/>
      <c r="HZ1037" s="381"/>
      <c r="IA1037" s="381"/>
      <c r="IB1037" s="381"/>
      <c r="IC1037" s="381"/>
      <c r="ID1037" s="381"/>
      <c r="IE1037" s="381"/>
      <c r="IF1037" s="381"/>
      <c r="IG1037" s="381"/>
      <c r="IH1037" s="381"/>
      <c r="II1037" s="381"/>
      <c r="IJ1037" s="381"/>
      <c r="IK1037" s="381"/>
      <c r="IL1037" s="381"/>
      <c r="IM1037" s="381"/>
      <c r="IN1037" s="381"/>
      <c r="IO1037" s="381"/>
      <c r="IP1037" s="381"/>
      <c r="IQ1037" s="381"/>
      <c r="IR1037" s="381"/>
      <c r="IS1037" s="381"/>
      <c r="IT1037" s="381"/>
      <c r="IU1037" s="381"/>
      <c r="IV1037" s="381"/>
      <c r="IW1037" s="381"/>
      <c r="IX1037" s="381"/>
      <c r="IY1037" s="381"/>
      <c r="IZ1037" s="381"/>
      <c r="JA1037" s="381"/>
      <c r="JB1037" s="381"/>
      <c r="JC1037" s="381"/>
      <c r="JD1037" s="381"/>
      <c r="JE1037" s="381"/>
      <c r="JF1037" s="381"/>
      <c r="JG1037" s="381"/>
      <c r="JH1037" s="381"/>
      <c r="JI1037" s="381"/>
      <c r="JJ1037" s="381"/>
      <c r="JK1037" s="381"/>
      <c r="JL1037" s="381"/>
      <c r="JM1037" s="381"/>
      <c r="JN1037" s="381"/>
      <c r="JO1037" s="381"/>
      <c r="JP1037" s="381"/>
      <c r="JQ1037" s="381"/>
      <c r="JR1037" s="381"/>
      <c r="JS1037" s="381"/>
      <c r="JT1037" s="381"/>
      <c r="JU1037" s="381"/>
      <c r="JV1037" s="381"/>
      <c r="JW1037" s="381"/>
      <c r="JX1037" s="381"/>
      <c r="JY1037" s="381"/>
      <c r="JZ1037" s="381"/>
      <c r="KA1037" s="381"/>
      <c r="KB1037" s="381"/>
      <c r="KC1037" s="381"/>
      <c r="KD1037" s="381"/>
      <c r="KE1037" s="381"/>
      <c r="KF1037" s="381"/>
      <c r="KG1037" s="381"/>
      <c r="KH1037" s="381"/>
      <c r="KI1037" s="381"/>
      <c r="KJ1037" s="381"/>
      <c r="KK1037" s="381"/>
      <c r="KL1037" s="381"/>
      <c r="KM1037" s="381"/>
      <c r="KN1037" s="381"/>
      <c r="KO1037" s="381"/>
      <c r="KP1037" s="381"/>
      <c r="KQ1037" s="381"/>
      <c r="KR1037" s="381"/>
      <c r="KS1037" s="381"/>
      <c r="KT1037" s="381"/>
      <c r="KU1037" s="381"/>
      <c r="KV1037" s="381"/>
      <c r="KW1037" s="381"/>
      <c r="KX1037" s="381"/>
      <c r="KY1037" s="381"/>
      <c r="KZ1037" s="381"/>
      <c r="LA1037" s="381"/>
      <c r="LB1037" s="381"/>
      <c r="LC1037" s="381"/>
      <c r="LD1037" s="381"/>
      <c r="LE1037" s="381"/>
      <c r="LF1037" s="381"/>
      <c r="LG1037" s="381"/>
      <c r="LH1037" s="381"/>
      <c r="LI1037" s="381"/>
      <c r="LJ1037" s="381"/>
      <c r="LK1037" s="381"/>
      <c r="LL1037" s="381"/>
      <c r="LM1037" s="381"/>
      <c r="LN1037" s="381"/>
      <c r="LO1037" s="381"/>
      <c r="LP1037" s="381"/>
      <c r="LQ1037" s="381"/>
      <c r="LR1037" s="381"/>
      <c r="LS1037" s="381"/>
      <c r="LT1037" s="381"/>
      <c r="LU1037" s="381"/>
      <c r="LV1037" s="381"/>
      <c r="LW1037" s="381"/>
      <c r="LX1037" s="381"/>
      <c r="LY1037" s="381"/>
      <c r="LZ1037" s="381"/>
      <c r="MA1037" s="381"/>
      <c r="MB1037" s="381"/>
      <c r="MC1037" s="381"/>
      <c r="MD1037" s="381"/>
      <c r="ME1037" s="381"/>
      <c r="MF1037" s="381"/>
      <c r="MG1037" s="381"/>
      <c r="MH1037" s="381"/>
      <c r="MI1037" s="381"/>
      <c r="MJ1037" s="381"/>
      <c r="MK1037" s="381"/>
      <c r="ML1037" s="381"/>
      <c r="MM1037" s="381"/>
      <c r="MN1037" s="381"/>
      <c r="MO1037" s="381"/>
      <c r="MP1037" s="381"/>
      <c r="MQ1037" s="381"/>
      <c r="MR1037" s="381"/>
      <c r="MS1037" s="381"/>
      <c r="MT1037" s="381"/>
      <c r="MU1037" s="381"/>
      <c r="MV1037" s="381"/>
      <c r="MW1037" s="381"/>
      <c r="MX1037" s="381"/>
      <c r="MY1037" s="381"/>
      <c r="MZ1037" s="381"/>
      <c r="NA1037" s="381"/>
      <c r="NB1037" s="381"/>
      <c r="NC1037" s="381"/>
      <c r="ND1037" s="381"/>
      <c r="NE1037" s="381"/>
      <c r="NF1037" s="381"/>
      <c r="NG1037" s="381"/>
      <c r="NH1037" s="381"/>
      <c r="NI1037" s="381"/>
      <c r="NJ1037" s="381"/>
      <c r="NK1037" s="381"/>
      <c r="NL1037" s="381"/>
      <c r="NM1037" s="381"/>
      <c r="NN1037" s="381"/>
      <c r="NO1037" s="381"/>
      <c r="NP1037" s="381"/>
      <c r="NQ1037" s="381"/>
      <c r="NR1037" s="381"/>
      <c r="NS1037" s="381"/>
      <c r="NT1037" s="381"/>
      <c r="NU1037" s="381"/>
      <c r="NV1037" s="381"/>
      <c r="NW1037" s="381"/>
      <c r="NX1037" s="381"/>
      <c r="NY1037" s="381"/>
      <c r="NZ1037" s="381"/>
      <c r="OA1037" s="381"/>
      <c r="OB1037" s="381"/>
      <c r="OC1037" s="381"/>
      <c r="OD1037" s="381"/>
      <c r="OE1037" s="381"/>
      <c r="OF1037" s="381"/>
      <c r="OG1037" s="381"/>
      <c r="OH1037" s="381"/>
      <c r="OI1037" s="381"/>
      <c r="OJ1037" s="381"/>
      <c r="OK1037" s="381"/>
      <c r="OL1037" s="381"/>
      <c r="OM1037" s="381"/>
      <c r="ON1037" s="381"/>
      <c r="OO1037" s="381"/>
      <c r="OP1037" s="381"/>
      <c r="OQ1037" s="381"/>
      <c r="OR1037" s="381"/>
      <c r="OS1037" s="381"/>
      <c r="OT1037" s="381"/>
      <c r="OU1037" s="381"/>
      <c r="OV1037" s="381"/>
      <c r="OW1037" s="381"/>
      <c r="OX1037" s="381"/>
      <c r="OY1037" s="381"/>
      <c r="OZ1037" s="381"/>
      <c r="PA1037" s="381"/>
      <c r="PB1037" s="381"/>
      <c r="PC1037" s="381"/>
      <c r="PD1037" s="381"/>
      <c r="PE1037" s="381"/>
      <c r="PF1037" s="381"/>
      <c r="PG1037" s="381"/>
      <c r="PH1037" s="381"/>
      <c r="PI1037" s="381"/>
      <c r="PJ1037" s="381"/>
      <c r="PK1037" s="381"/>
      <c r="PL1037" s="381"/>
      <c r="PM1037" s="381"/>
      <c r="PN1037" s="381"/>
      <c r="PO1037" s="381"/>
      <c r="PP1037" s="381"/>
      <c r="PQ1037" s="381"/>
      <c r="PR1037" s="381"/>
      <c r="PS1037" s="381"/>
      <c r="PT1037" s="381"/>
      <c r="PU1037" s="381"/>
      <c r="PV1037" s="381"/>
      <c r="PW1037" s="381"/>
      <c r="PX1037" s="381"/>
      <c r="PY1037" s="381"/>
      <c r="PZ1037" s="381"/>
      <c r="QA1037" s="381"/>
      <c r="QB1037" s="381"/>
      <c r="QC1037" s="381"/>
      <c r="QD1037" s="381"/>
      <c r="QE1037" s="381"/>
      <c r="QF1037" s="381"/>
      <c r="QG1037" s="381"/>
      <c r="QH1037" s="381"/>
      <c r="QI1037" s="381"/>
      <c r="QJ1037" s="381"/>
      <c r="QK1037" s="381"/>
      <c r="QL1037" s="381"/>
      <c r="QM1037" s="381"/>
      <c r="QN1037" s="381"/>
      <c r="QO1037" s="381"/>
      <c r="QP1037" s="381"/>
      <c r="QQ1037" s="381"/>
      <c r="QR1037" s="381"/>
      <c r="QS1037" s="381"/>
      <c r="QT1037" s="381"/>
      <c r="QU1037" s="381"/>
      <c r="QV1037" s="381"/>
      <c r="QW1037" s="381"/>
      <c r="QX1037" s="381"/>
      <c r="QY1037" s="381"/>
      <c r="QZ1037" s="381"/>
      <c r="RA1037" s="381"/>
      <c r="RB1037" s="381"/>
      <c r="RC1037" s="381"/>
      <c r="RD1037" s="381"/>
      <c r="RE1037" s="381"/>
      <c r="RF1037" s="381"/>
      <c r="RG1037" s="381"/>
      <c r="RH1037" s="381"/>
      <c r="RI1037" s="381"/>
      <c r="RJ1037" s="381"/>
      <c r="RK1037" s="381"/>
      <c r="RL1037" s="381"/>
      <c r="RM1037" s="381"/>
      <c r="RN1037" s="381"/>
      <c r="RO1037" s="381"/>
      <c r="RP1037" s="381"/>
      <c r="RQ1037" s="381"/>
      <c r="RR1037" s="381"/>
      <c r="RS1037" s="381"/>
      <c r="RT1037" s="381"/>
      <c r="RU1037" s="381"/>
      <c r="RV1037" s="381"/>
      <c r="RW1037" s="381"/>
      <c r="RX1037" s="381"/>
      <c r="RY1037" s="381"/>
      <c r="RZ1037" s="381"/>
      <c r="SA1037" s="381"/>
      <c r="SB1037" s="381"/>
      <c r="SC1037" s="381"/>
      <c r="SD1037" s="381"/>
      <c r="SE1037" s="381"/>
      <c r="SF1037" s="381"/>
      <c r="SG1037" s="381"/>
      <c r="SH1037" s="381"/>
      <c r="SI1037" s="381"/>
      <c r="SJ1037" s="381"/>
      <c r="SK1037" s="381"/>
      <c r="SL1037" s="381"/>
      <c r="SM1037" s="381"/>
      <c r="SN1037" s="381"/>
      <c r="SO1037" s="381"/>
      <c r="SP1037" s="381"/>
      <c r="SQ1037" s="381"/>
      <c r="SR1037" s="381"/>
      <c r="SS1037" s="381"/>
      <c r="ST1037" s="381"/>
      <c r="SU1037" s="381"/>
      <c r="SV1037" s="381"/>
      <c r="SW1037" s="381"/>
      <c r="SX1037" s="381"/>
      <c r="SY1037" s="381"/>
      <c r="SZ1037" s="381"/>
      <c r="TA1037" s="381"/>
      <c r="TB1037" s="381"/>
      <c r="TC1037" s="381"/>
      <c r="TD1037" s="381"/>
      <c r="TE1037" s="381"/>
      <c r="TF1037" s="381"/>
      <c r="TG1037" s="381"/>
      <c r="TH1037" s="381"/>
      <c r="TI1037" s="381"/>
      <c r="TJ1037" s="381"/>
      <c r="TK1037" s="381"/>
      <c r="TL1037" s="381"/>
      <c r="TM1037" s="381"/>
      <c r="TN1037" s="381"/>
      <c r="TO1037" s="381"/>
      <c r="TP1037" s="381"/>
      <c r="TQ1037" s="381"/>
      <c r="TR1037" s="381"/>
      <c r="TS1037" s="381"/>
      <c r="TT1037" s="381"/>
      <c r="TU1037" s="381"/>
      <c r="TV1037" s="381"/>
      <c r="TW1037" s="381"/>
      <c r="TX1037" s="381"/>
      <c r="TY1037" s="381"/>
      <c r="TZ1037" s="381"/>
      <c r="UA1037" s="381"/>
      <c r="UB1037" s="381"/>
      <c r="UC1037" s="381"/>
      <c r="UD1037" s="381"/>
      <c r="UE1037" s="381"/>
      <c r="UF1037" s="381"/>
      <c r="UG1037" s="381"/>
      <c r="UH1037" s="381"/>
      <c r="UI1037" s="381"/>
      <c r="UJ1037" s="381"/>
      <c r="UK1037" s="381"/>
      <c r="UL1037" s="381"/>
      <c r="UM1037" s="381"/>
      <c r="UN1037" s="381"/>
      <c r="UO1037" s="381"/>
      <c r="UP1037" s="381"/>
      <c r="UQ1037" s="381"/>
      <c r="UR1037" s="381"/>
      <c r="US1037" s="381"/>
      <c r="UT1037" s="381"/>
      <c r="UU1037" s="381"/>
      <c r="UV1037" s="381"/>
      <c r="UW1037" s="381"/>
      <c r="UX1037" s="381"/>
      <c r="UY1037" s="381"/>
      <c r="UZ1037" s="381"/>
      <c r="VA1037" s="381"/>
      <c r="VB1037" s="381"/>
      <c r="VC1037" s="381"/>
      <c r="VD1037" s="381"/>
      <c r="VE1037" s="381"/>
      <c r="VF1037" s="381"/>
      <c r="VG1037" s="381"/>
      <c r="VH1037" s="381"/>
      <c r="VI1037" s="381"/>
      <c r="VJ1037" s="381"/>
      <c r="VK1037" s="381"/>
      <c r="VL1037" s="381"/>
      <c r="VM1037" s="381"/>
      <c r="VN1037" s="381"/>
      <c r="VO1037" s="381"/>
      <c r="VP1037" s="381"/>
      <c r="VQ1037" s="381"/>
      <c r="VR1037" s="381"/>
      <c r="VS1037" s="381"/>
      <c r="VT1037" s="381"/>
      <c r="VU1037" s="381"/>
      <c r="VV1037" s="381"/>
      <c r="VW1037" s="381"/>
      <c r="VX1037" s="381"/>
      <c r="VY1037" s="381"/>
      <c r="VZ1037" s="381"/>
      <c r="WA1037" s="381"/>
      <c r="WB1037" s="381"/>
      <c r="WC1037" s="381"/>
      <c r="WD1037" s="381"/>
      <c r="WE1037" s="381"/>
      <c r="WF1037" s="381"/>
      <c r="WG1037" s="381"/>
      <c r="WH1037" s="381"/>
      <c r="WI1037" s="381"/>
      <c r="WJ1037" s="381"/>
      <c r="WK1037" s="381"/>
      <c r="WL1037" s="381"/>
      <c r="WM1037" s="381"/>
      <c r="WN1037" s="381"/>
      <c r="WO1037" s="381"/>
      <c r="WP1037" s="381"/>
      <c r="WQ1037" s="381"/>
      <c r="WR1037" s="381"/>
      <c r="WS1037" s="381"/>
      <c r="WT1037" s="381"/>
      <c r="WU1037" s="381"/>
      <c r="WV1037" s="381"/>
      <c r="WW1037" s="381"/>
      <c r="WX1037" s="381"/>
      <c r="WY1037" s="381"/>
      <c r="WZ1037" s="381"/>
      <c r="XA1037" s="381"/>
      <c r="XB1037" s="381"/>
      <c r="XC1037" s="381"/>
      <c r="XD1037" s="381"/>
      <c r="XE1037" s="381"/>
      <c r="XF1037" s="381"/>
      <c r="XG1037" s="381"/>
      <c r="XH1037" s="381"/>
      <c r="XI1037" s="381"/>
      <c r="XJ1037" s="381"/>
      <c r="XK1037" s="381"/>
      <c r="XL1037" s="381"/>
      <c r="XM1037" s="381"/>
      <c r="XN1037" s="381"/>
      <c r="XO1037" s="381"/>
      <c r="XP1037" s="381"/>
      <c r="XQ1037" s="381"/>
      <c r="XR1037" s="381"/>
      <c r="XS1037" s="381"/>
      <c r="XT1037" s="381"/>
      <c r="XU1037" s="381"/>
      <c r="XV1037" s="381"/>
      <c r="XW1037" s="381"/>
      <c r="XX1037" s="381"/>
      <c r="XY1037" s="381"/>
      <c r="XZ1037" s="381"/>
      <c r="YA1037" s="381"/>
      <c r="YB1037" s="381"/>
      <c r="YC1037" s="381"/>
      <c r="YD1037" s="381"/>
      <c r="YE1037" s="381"/>
      <c r="YF1037" s="381"/>
      <c r="YG1037" s="381"/>
      <c r="YH1037" s="381"/>
      <c r="YI1037" s="381"/>
      <c r="YJ1037" s="381"/>
      <c r="YK1037" s="381"/>
      <c r="YL1037" s="381"/>
      <c r="YM1037" s="381"/>
      <c r="YN1037" s="381"/>
      <c r="YO1037" s="381"/>
      <c r="YP1037" s="381"/>
      <c r="YQ1037" s="381"/>
      <c r="YR1037" s="381"/>
      <c r="YS1037" s="381"/>
      <c r="YT1037" s="381"/>
      <c r="YU1037" s="381"/>
      <c r="YV1037" s="381"/>
      <c r="YW1037" s="381"/>
      <c r="YX1037" s="381"/>
      <c r="YY1037" s="381"/>
      <c r="YZ1037" s="381"/>
      <c r="ZA1037" s="381"/>
      <c r="ZB1037" s="381"/>
      <c r="ZC1037" s="381"/>
      <c r="ZD1037" s="381"/>
      <c r="ZE1037" s="381"/>
      <c r="ZF1037" s="381"/>
      <c r="ZG1037" s="381"/>
      <c r="ZH1037" s="381"/>
      <c r="ZI1037" s="381"/>
      <c r="ZJ1037" s="381"/>
      <c r="ZK1037" s="381"/>
      <c r="ZL1037" s="381"/>
      <c r="ZM1037" s="381"/>
      <c r="ZN1037" s="381"/>
      <c r="ZO1037" s="381"/>
      <c r="ZP1037" s="381"/>
      <c r="ZQ1037" s="381"/>
      <c r="ZR1037" s="381"/>
      <c r="ZS1037" s="381"/>
      <c r="ZT1037" s="381"/>
      <c r="ZU1037" s="381"/>
      <c r="ZV1037" s="381"/>
      <c r="ZW1037" s="381"/>
      <c r="ZX1037" s="381"/>
      <c r="ZY1037" s="381"/>
      <c r="ZZ1037" s="381"/>
      <c r="AAA1037" s="381"/>
      <c r="AAB1037" s="381"/>
      <c r="AAC1037" s="381"/>
      <c r="AAD1037" s="381"/>
      <c r="AAE1037" s="381"/>
      <c r="AAF1037" s="381"/>
      <c r="AAG1037" s="381"/>
      <c r="AAH1037" s="381"/>
      <c r="AAI1037" s="381"/>
      <c r="AAJ1037" s="381"/>
      <c r="AAK1037" s="381"/>
      <c r="AAL1037" s="381"/>
      <c r="AAM1037" s="381"/>
      <c r="AAN1037" s="381"/>
      <c r="AAO1037" s="381"/>
      <c r="AAP1037" s="381"/>
      <c r="AAQ1037" s="381"/>
      <c r="AAR1037" s="381"/>
      <c r="AAS1037" s="381"/>
      <c r="AAT1037" s="381"/>
      <c r="AAU1037" s="381"/>
      <c r="AAV1037" s="381"/>
      <c r="AAW1037" s="381"/>
      <c r="AAX1037" s="381"/>
      <c r="AAY1037" s="381"/>
      <c r="AAZ1037" s="381"/>
      <c r="ABA1037" s="381"/>
      <c r="ABB1037" s="381"/>
      <c r="ABC1037" s="381"/>
      <c r="ABD1037" s="381"/>
      <c r="ABE1037" s="381"/>
      <c r="ABF1037" s="381"/>
      <c r="ABG1037" s="381"/>
      <c r="ABH1037" s="381"/>
      <c r="ABI1037" s="381"/>
      <c r="ABJ1037" s="381"/>
      <c r="ABK1037" s="381"/>
      <c r="ABL1037" s="381"/>
      <c r="ABM1037" s="381"/>
      <c r="ABN1037" s="381"/>
      <c r="ABO1037" s="381"/>
      <c r="ABP1037" s="381"/>
      <c r="ABQ1037" s="381"/>
      <c r="ABR1037" s="381"/>
      <c r="ABS1037" s="381"/>
      <c r="ABT1037" s="381"/>
      <c r="ABU1037" s="381"/>
      <c r="ABV1037" s="381"/>
      <c r="ABW1037" s="381"/>
      <c r="ABX1037" s="381"/>
      <c r="ABY1037" s="381"/>
      <c r="ABZ1037" s="381"/>
      <c r="ACA1037" s="381"/>
      <c r="ACB1037" s="381"/>
      <c r="ACC1037" s="381"/>
      <c r="ACD1037" s="381"/>
      <c r="ACE1037" s="381"/>
      <c r="ACF1037" s="381"/>
      <c r="ACG1037" s="381"/>
      <c r="ACH1037" s="381"/>
      <c r="ACI1037" s="381"/>
      <c r="ACJ1037" s="381"/>
      <c r="ACK1037" s="381"/>
      <c r="ACL1037" s="381"/>
      <c r="ACM1037" s="381"/>
      <c r="ACN1037" s="381"/>
      <c r="ACO1037" s="381"/>
      <c r="ACP1037" s="381"/>
      <c r="ACQ1037" s="381"/>
      <c r="ACR1037" s="381"/>
      <c r="ACS1037" s="381"/>
      <c r="ACT1037" s="381"/>
      <c r="ACU1037" s="381"/>
      <c r="ACV1037" s="381"/>
      <c r="ACW1037" s="381"/>
      <c r="ACX1037" s="381"/>
      <c r="ACY1037" s="381"/>
      <c r="ACZ1037" s="381"/>
      <c r="ADA1037" s="381"/>
      <c r="ADB1037" s="381"/>
      <c r="ADC1037" s="381"/>
      <c r="ADD1037" s="381"/>
      <c r="ADE1037" s="381"/>
      <c r="ADF1037" s="381"/>
      <c r="ADG1037" s="381"/>
      <c r="ADH1037" s="381"/>
      <c r="ADI1037" s="381"/>
      <c r="ADJ1037" s="381"/>
      <c r="ADK1037" s="381"/>
      <c r="ADL1037" s="381"/>
      <c r="ADM1037" s="381"/>
      <c r="ADN1037" s="381"/>
      <c r="ADO1037" s="381"/>
      <c r="ADP1037" s="381"/>
      <c r="ADQ1037" s="381"/>
      <c r="ADR1037" s="381"/>
      <c r="ADS1037" s="381"/>
      <c r="ADT1037" s="381"/>
      <c r="ADU1037" s="381"/>
      <c r="ADV1037" s="381"/>
      <c r="ADW1037" s="381"/>
      <c r="ADX1037" s="381"/>
      <c r="ADY1037" s="381"/>
      <c r="ADZ1037" s="381"/>
      <c r="AEA1037" s="381"/>
      <c r="AEB1037" s="381"/>
      <c r="AEC1037" s="381"/>
      <c r="AED1037" s="381"/>
      <c r="AEE1037" s="381"/>
      <c r="AEF1037" s="381"/>
      <c r="AEG1037" s="381"/>
      <c r="AEH1037" s="381"/>
      <c r="AEI1037" s="381"/>
      <c r="AEJ1037" s="381"/>
      <c r="AEK1037" s="381"/>
      <c r="AEL1037" s="381"/>
      <c r="AEM1037" s="381"/>
      <c r="AEN1037" s="381"/>
      <c r="AEO1037" s="381"/>
      <c r="AEP1037" s="381"/>
      <c r="AEQ1037" s="381"/>
      <c r="AER1037" s="381"/>
      <c r="AES1037" s="381"/>
      <c r="AET1037" s="381"/>
      <c r="AEU1037" s="381"/>
      <c r="AEV1037" s="381"/>
      <c r="AEW1037" s="381"/>
      <c r="AEX1037" s="381"/>
      <c r="AEY1037" s="381"/>
      <c r="AEZ1037" s="381"/>
      <c r="AFA1037" s="381"/>
      <c r="AFB1037" s="381"/>
      <c r="AFC1037" s="381"/>
      <c r="AFD1037" s="381"/>
      <c r="AFE1037" s="381"/>
      <c r="AFF1037" s="381"/>
      <c r="AFG1037" s="381"/>
      <c r="AFH1037" s="381"/>
      <c r="AFI1037" s="381"/>
      <c r="AFJ1037" s="381"/>
      <c r="AFK1037" s="381"/>
      <c r="AFL1037" s="381"/>
      <c r="AFM1037" s="381"/>
      <c r="AFN1037" s="381"/>
      <c r="AFO1037" s="381"/>
      <c r="AFP1037" s="381"/>
      <c r="AFQ1037" s="381"/>
      <c r="AFR1037" s="381"/>
      <c r="AFS1037" s="381"/>
      <c r="AFT1037" s="381"/>
      <c r="AFU1037" s="381"/>
      <c r="AFV1037" s="381"/>
      <c r="AFW1037" s="381"/>
      <c r="AFX1037" s="381"/>
      <c r="AFY1037" s="381"/>
      <c r="AFZ1037" s="381"/>
      <c r="AGA1037" s="381"/>
    </row>
    <row r="1038" spans="1:859" s="383" customFormat="1" x14ac:dyDescent="0.2">
      <c r="A1038" s="381"/>
      <c r="B1038" s="381"/>
      <c r="C1038" s="381"/>
      <c r="D1038" s="381"/>
      <c r="E1038" s="365" t="s">
        <v>1095</v>
      </c>
      <c r="F1038" s="378" t="s">
        <v>3484</v>
      </c>
      <c r="G1038" s="380" t="s">
        <v>453</v>
      </c>
      <c r="H1038" s="365" t="s">
        <v>1096</v>
      </c>
      <c r="I1038" s="365" t="s">
        <v>1086</v>
      </c>
      <c r="J1038" s="365" t="s">
        <v>900</v>
      </c>
      <c r="K1038" s="365" t="s">
        <v>1097</v>
      </c>
      <c r="L1038" s="365" t="s">
        <v>864</v>
      </c>
      <c r="M1038" s="365"/>
      <c r="N1038" s="380"/>
      <c r="O1038" s="365"/>
      <c r="P1038" s="365"/>
      <c r="Q1038" s="380"/>
      <c r="R1038" s="381"/>
      <c r="S1038" s="381"/>
      <c r="T1038" s="381"/>
      <c r="U1038" s="381"/>
      <c r="V1038" s="381"/>
      <c r="W1038" s="381"/>
      <c r="X1038" s="381"/>
      <c r="Y1038" s="381"/>
      <c r="Z1038" s="381"/>
      <c r="AA1038" s="381"/>
      <c r="AB1038" s="381"/>
      <c r="AC1038" s="381"/>
      <c r="AD1038" s="381"/>
      <c r="AE1038" s="381"/>
      <c r="AF1038" s="381"/>
      <c r="AG1038" s="381"/>
      <c r="AH1038" s="381"/>
      <c r="AI1038" s="381"/>
      <c r="AJ1038" s="381"/>
      <c r="AK1038" s="381"/>
      <c r="AL1038" s="381"/>
      <c r="AM1038" s="381"/>
      <c r="AN1038" s="381"/>
      <c r="AO1038" s="381"/>
      <c r="AP1038" s="381"/>
      <c r="AQ1038" s="381"/>
      <c r="AR1038" s="381"/>
      <c r="AS1038" s="381"/>
      <c r="AT1038" s="381"/>
      <c r="AU1038" s="381"/>
      <c r="AV1038" s="381"/>
      <c r="AW1038" s="381"/>
      <c r="AX1038" s="381"/>
      <c r="AY1038" s="381"/>
      <c r="AZ1038" s="381"/>
      <c r="BA1038" s="381"/>
      <c r="BB1038" s="381"/>
      <c r="BC1038" s="381"/>
      <c r="BD1038" s="381"/>
      <c r="BE1038" s="381"/>
      <c r="BF1038" s="381"/>
      <c r="BG1038" s="381"/>
      <c r="BH1038" s="381"/>
      <c r="BI1038" s="381"/>
      <c r="BJ1038" s="381"/>
      <c r="BK1038" s="381"/>
      <c r="BL1038" s="381"/>
      <c r="BM1038" s="381"/>
      <c r="BN1038" s="381"/>
      <c r="BO1038" s="381"/>
      <c r="BP1038" s="381"/>
      <c r="BQ1038" s="381"/>
      <c r="BR1038" s="381"/>
      <c r="BS1038" s="381"/>
      <c r="BT1038" s="381"/>
      <c r="BU1038" s="381"/>
      <c r="BV1038" s="381"/>
      <c r="BW1038" s="381"/>
      <c r="BX1038" s="381"/>
      <c r="BY1038" s="381"/>
      <c r="BZ1038" s="381"/>
      <c r="CA1038" s="381"/>
      <c r="CB1038" s="381"/>
      <c r="CC1038" s="381"/>
      <c r="CD1038" s="381"/>
      <c r="CE1038" s="381"/>
      <c r="CF1038" s="381"/>
      <c r="CG1038" s="381"/>
      <c r="CH1038" s="381"/>
      <c r="CI1038" s="381"/>
      <c r="CJ1038" s="381"/>
      <c r="CK1038" s="381"/>
      <c r="CL1038" s="381"/>
      <c r="CM1038" s="381"/>
      <c r="CN1038" s="381"/>
      <c r="CO1038" s="381"/>
      <c r="CP1038" s="381"/>
      <c r="CQ1038" s="381"/>
      <c r="CR1038" s="381"/>
      <c r="CS1038" s="381"/>
      <c r="CT1038" s="381"/>
      <c r="CU1038" s="381"/>
      <c r="CV1038" s="381"/>
      <c r="CW1038" s="381"/>
      <c r="CX1038" s="381"/>
      <c r="CY1038" s="381"/>
      <c r="CZ1038" s="381"/>
      <c r="DA1038" s="381"/>
      <c r="DB1038" s="381"/>
      <c r="DC1038" s="381"/>
      <c r="DD1038" s="381"/>
      <c r="DE1038" s="381"/>
      <c r="DF1038" s="381"/>
      <c r="DG1038" s="381"/>
      <c r="DH1038" s="381"/>
      <c r="DI1038" s="381"/>
      <c r="DJ1038" s="381"/>
      <c r="DK1038" s="381"/>
      <c r="DL1038" s="381"/>
      <c r="DM1038" s="381"/>
      <c r="DN1038" s="381"/>
      <c r="DO1038" s="381"/>
      <c r="DP1038" s="381"/>
      <c r="DQ1038" s="381"/>
      <c r="DR1038" s="381"/>
      <c r="DS1038" s="381"/>
      <c r="DT1038" s="381"/>
      <c r="DU1038" s="381"/>
      <c r="DV1038" s="381"/>
      <c r="DW1038" s="381"/>
      <c r="DX1038" s="381"/>
      <c r="DY1038" s="381"/>
      <c r="DZ1038" s="381"/>
      <c r="EA1038" s="381"/>
      <c r="EB1038" s="381"/>
      <c r="EC1038" s="381"/>
      <c r="ED1038" s="381"/>
      <c r="EE1038" s="381"/>
      <c r="EF1038" s="381"/>
      <c r="EG1038" s="381"/>
      <c r="EH1038" s="381"/>
      <c r="EI1038" s="381"/>
      <c r="EJ1038" s="381"/>
      <c r="EK1038" s="381"/>
      <c r="EL1038" s="381"/>
      <c r="EM1038" s="381"/>
      <c r="EN1038" s="381"/>
      <c r="EO1038" s="381"/>
      <c r="EP1038" s="381"/>
      <c r="EQ1038" s="381"/>
      <c r="ER1038" s="381"/>
      <c r="ES1038" s="381"/>
      <c r="ET1038" s="381"/>
      <c r="EU1038" s="381"/>
      <c r="EV1038" s="381"/>
      <c r="EW1038" s="381"/>
      <c r="EX1038" s="381"/>
      <c r="EY1038" s="381"/>
      <c r="EZ1038" s="381"/>
      <c r="FA1038" s="381"/>
      <c r="FB1038" s="381"/>
      <c r="FC1038" s="381"/>
      <c r="FD1038" s="381"/>
      <c r="FE1038" s="381"/>
      <c r="FF1038" s="381"/>
      <c r="FG1038" s="381"/>
      <c r="FH1038" s="381"/>
      <c r="FI1038" s="381"/>
      <c r="FJ1038" s="381"/>
      <c r="FK1038" s="381"/>
      <c r="FL1038" s="381"/>
      <c r="FM1038" s="381"/>
      <c r="FN1038" s="381"/>
      <c r="FO1038" s="381"/>
      <c r="FP1038" s="381"/>
      <c r="FQ1038" s="381"/>
      <c r="FR1038" s="381"/>
      <c r="FS1038" s="381"/>
      <c r="FT1038" s="381"/>
      <c r="FU1038" s="381"/>
      <c r="FV1038" s="381"/>
      <c r="FW1038" s="381"/>
      <c r="FX1038" s="381"/>
      <c r="FY1038" s="381"/>
      <c r="FZ1038" s="381"/>
      <c r="GA1038" s="381"/>
      <c r="GB1038" s="381"/>
      <c r="GC1038" s="381"/>
      <c r="GD1038" s="381"/>
      <c r="GE1038" s="381"/>
      <c r="GF1038" s="381"/>
      <c r="GG1038" s="381"/>
      <c r="GH1038" s="381"/>
      <c r="GI1038" s="381"/>
      <c r="GJ1038" s="381"/>
      <c r="GK1038" s="381"/>
      <c r="GL1038" s="381"/>
      <c r="GM1038" s="381"/>
      <c r="GN1038" s="381"/>
      <c r="GO1038" s="381"/>
      <c r="GP1038" s="381"/>
      <c r="GQ1038" s="381"/>
      <c r="GR1038" s="381"/>
      <c r="GS1038" s="381"/>
      <c r="GT1038" s="381"/>
      <c r="GU1038" s="381"/>
      <c r="GV1038" s="381"/>
      <c r="GW1038" s="381"/>
      <c r="GX1038" s="381"/>
      <c r="GY1038" s="381"/>
      <c r="GZ1038" s="381"/>
      <c r="HA1038" s="381"/>
      <c r="HB1038" s="381"/>
      <c r="HC1038" s="381"/>
      <c r="HD1038" s="381"/>
      <c r="HE1038" s="381"/>
      <c r="HF1038" s="381"/>
      <c r="HG1038" s="381"/>
      <c r="HH1038" s="381"/>
      <c r="HI1038" s="381"/>
      <c r="HJ1038" s="381"/>
      <c r="HK1038" s="381"/>
      <c r="HL1038" s="381"/>
      <c r="HM1038" s="381"/>
      <c r="HN1038" s="381"/>
      <c r="HO1038" s="381"/>
      <c r="HP1038" s="381"/>
      <c r="HQ1038" s="381"/>
      <c r="HR1038" s="381"/>
      <c r="HS1038" s="381"/>
      <c r="HT1038" s="381"/>
      <c r="HU1038" s="381"/>
      <c r="HV1038" s="381"/>
      <c r="HW1038" s="381"/>
      <c r="HX1038" s="381"/>
      <c r="HY1038" s="381"/>
      <c r="HZ1038" s="381"/>
      <c r="IA1038" s="381"/>
      <c r="IB1038" s="381"/>
      <c r="IC1038" s="381"/>
      <c r="ID1038" s="381"/>
      <c r="IE1038" s="381"/>
      <c r="IF1038" s="381"/>
      <c r="IG1038" s="381"/>
      <c r="IH1038" s="381"/>
      <c r="II1038" s="381"/>
      <c r="IJ1038" s="381"/>
      <c r="IK1038" s="381"/>
      <c r="IL1038" s="381"/>
      <c r="IM1038" s="381"/>
      <c r="IN1038" s="381"/>
      <c r="IO1038" s="381"/>
      <c r="IP1038" s="381"/>
      <c r="IQ1038" s="381"/>
      <c r="IR1038" s="381"/>
      <c r="IS1038" s="381"/>
      <c r="IT1038" s="381"/>
      <c r="IU1038" s="381"/>
      <c r="IV1038" s="381"/>
      <c r="IW1038" s="381"/>
      <c r="IX1038" s="381"/>
      <c r="IY1038" s="381"/>
      <c r="IZ1038" s="381"/>
      <c r="JA1038" s="381"/>
      <c r="JB1038" s="381"/>
      <c r="JC1038" s="381"/>
      <c r="JD1038" s="381"/>
      <c r="JE1038" s="381"/>
      <c r="JF1038" s="381"/>
      <c r="JG1038" s="381"/>
      <c r="JH1038" s="381"/>
      <c r="JI1038" s="381"/>
      <c r="JJ1038" s="381"/>
      <c r="JK1038" s="381"/>
      <c r="JL1038" s="381"/>
      <c r="JM1038" s="381"/>
      <c r="JN1038" s="381"/>
      <c r="JO1038" s="381"/>
      <c r="JP1038" s="381"/>
      <c r="JQ1038" s="381"/>
      <c r="JR1038" s="381"/>
      <c r="JS1038" s="381"/>
      <c r="JT1038" s="381"/>
      <c r="JU1038" s="381"/>
      <c r="JV1038" s="381"/>
      <c r="JW1038" s="381"/>
      <c r="JX1038" s="381"/>
      <c r="JY1038" s="381"/>
      <c r="JZ1038" s="381"/>
      <c r="KA1038" s="381"/>
      <c r="KB1038" s="381"/>
      <c r="KC1038" s="381"/>
      <c r="KD1038" s="381"/>
      <c r="KE1038" s="381"/>
      <c r="KF1038" s="381"/>
      <c r="KG1038" s="381"/>
      <c r="KH1038" s="381"/>
      <c r="KI1038" s="381"/>
      <c r="KJ1038" s="381"/>
      <c r="KK1038" s="381"/>
      <c r="KL1038" s="381"/>
      <c r="KM1038" s="381"/>
      <c r="KN1038" s="381"/>
      <c r="KO1038" s="381"/>
      <c r="KP1038" s="381"/>
      <c r="KQ1038" s="381"/>
      <c r="KR1038" s="381"/>
      <c r="KS1038" s="381"/>
      <c r="KT1038" s="381"/>
      <c r="KU1038" s="381"/>
      <c r="KV1038" s="381"/>
      <c r="KW1038" s="381"/>
      <c r="KX1038" s="381"/>
      <c r="KY1038" s="381"/>
      <c r="KZ1038" s="381"/>
      <c r="LA1038" s="381"/>
      <c r="LB1038" s="381"/>
      <c r="LC1038" s="381"/>
      <c r="LD1038" s="381"/>
      <c r="LE1038" s="381"/>
      <c r="LF1038" s="381"/>
      <c r="LG1038" s="381"/>
      <c r="LH1038" s="381"/>
      <c r="LI1038" s="381"/>
      <c r="LJ1038" s="381"/>
      <c r="LK1038" s="381"/>
      <c r="LL1038" s="381"/>
      <c r="LM1038" s="381"/>
      <c r="LN1038" s="381"/>
      <c r="LO1038" s="381"/>
      <c r="LP1038" s="381"/>
      <c r="LQ1038" s="381"/>
      <c r="LR1038" s="381"/>
      <c r="LS1038" s="381"/>
      <c r="LT1038" s="381"/>
      <c r="LU1038" s="381"/>
      <c r="LV1038" s="381"/>
      <c r="LW1038" s="381"/>
      <c r="LX1038" s="381"/>
      <c r="LY1038" s="381"/>
      <c r="LZ1038" s="381"/>
      <c r="MA1038" s="381"/>
      <c r="MB1038" s="381"/>
      <c r="MC1038" s="381"/>
      <c r="MD1038" s="381"/>
      <c r="ME1038" s="381"/>
      <c r="MF1038" s="381"/>
      <c r="MG1038" s="381"/>
      <c r="MH1038" s="381"/>
      <c r="MI1038" s="381"/>
      <c r="MJ1038" s="381"/>
      <c r="MK1038" s="381"/>
      <c r="ML1038" s="381"/>
      <c r="MM1038" s="381"/>
      <c r="MN1038" s="381"/>
      <c r="MO1038" s="381"/>
      <c r="MP1038" s="381"/>
      <c r="MQ1038" s="381"/>
      <c r="MR1038" s="381"/>
      <c r="MS1038" s="381"/>
      <c r="MT1038" s="381"/>
      <c r="MU1038" s="381"/>
      <c r="MV1038" s="381"/>
      <c r="MW1038" s="381"/>
      <c r="MX1038" s="381"/>
      <c r="MY1038" s="381"/>
      <c r="MZ1038" s="381"/>
      <c r="NA1038" s="381"/>
      <c r="NB1038" s="381"/>
      <c r="NC1038" s="381"/>
      <c r="ND1038" s="381"/>
      <c r="NE1038" s="381"/>
      <c r="NF1038" s="381"/>
      <c r="NG1038" s="381"/>
      <c r="NH1038" s="381"/>
      <c r="NI1038" s="381"/>
      <c r="NJ1038" s="381"/>
      <c r="NK1038" s="381"/>
      <c r="NL1038" s="381"/>
      <c r="NM1038" s="381"/>
      <c r="NN1038" s="381"/>
      <c r="NO1038" s="381"/>
      <c r="NP1038" s="381"/>
      <c r="NQ1038" s="381"/>
      <c r="NR1038" s="381"/>
      <c r="NS1038" s="381"/>
      <c r="NT1038" s="381"/>
      <c r="NU1038" s="381"/>
      <c r="NV1038" s="381"/>
      <c r="NW1038" s="381"/>
      <c r="NX1038" s="381"/>
      <c r="NY1038" s="381"/>
      <c r="NZ1038" s="381"/>
      <c r="OA1038" s="381"/>
      <c r="OB1038" s="381"/>
      <c r="OC1038" s="381"/>
      <c r="OD1038" s="381"/>
      <c r="OE1038" s="381"/>
      <c r="OF1038" s="381"/>
      <c r="OG1038" s="381"/>
      <c r="OH1038" s="381"/>
      <c r="OI1038" s="381"/>
      <c r="OJ1038" s="381"/>
      <c r="OK1038" s="381"/>
      <c r="OL1038" s="381"/>
      <c r="OM1038" s="381"/>
      <c r="ON1038" s="381"/>
      <c r="OO1038" s="381"/>
      <c r="OP1038" s="381"/>
      <c r="OQ1038" s="381"/>
      <c r="OR1038" s="381"/>
      <c r="OS1038" s="381"/>
      <c r="OT1038" s="381"/>
      <c r="OU1038" s="381"/>
      <c r="OV1038" s="381"/>
      <c r="OW1038" s="381"/>
      <c r="OX1038" s="381"/>
      <c r="OY1038" s="381"/>
      <c r="OZ1038" s="381"/>
      <c r="PA1038" s="381"/>
      <c r="PB1038" s="381"/>
      <c r="PC1038" s="381"/>
      <c r="PD1038" s="381"/>
      <c r="PE1038" s="381"/>
      <c r="PF1038" s="381"/>
      <c r="PG1038" s="381"/>
      <c r="PH1038" s="381"/>
      <c r="PI1038" s="381"/>
      <c r="PJ1038" s="381"/>
      <c r="PK1038" s="381"/>
      <c r="PL1038" s="381"/>
      <c r="PM1038" s="381"/>
      <c r="PN1038" s="381"/>
      <c r="PO1038" s="381"/>
      <c r="PP1038" s="381"/>
      <c r="PQ1038" s="381"/>
      <c r="PR1038" s="381"/>
      <c r="PS1038" s="381"/>
      <c r="PT1038" s="381"/>
      <c r="PU1038" s="381"/>
      <c r="PV1038" s="381"/>
      <c r="PW1038" s="381"/>
      <c r="PX1038" s="381"/>
      <c r="PY1038" s="381"/>
      <c r="PZ1038" s="381"/>
      <c r="QA1038" s="381"/>
      <c r="QB1038" s="381"/>
      <c r="QC1038" s="381"/>
      <c r="QD1038" s="381"/>
      <c r="QE1038" s="381"/>
      <c r="QF1038" s="381"/>
      <c r="QG1038" s="381"/>
      <c r="QH1038" s="381"/>
      <c r="QI1038" s="381"/>
      <c r="QJ1038" s="381"/>
      <c r="QK1038" s="381"/>
      <c r="QL1038" s="381"/>
      <c r="QM1038" s="381"/>
      <c r="QN1038" s="381"/>
      <c r="QO1038" s="381"/>
      <c r="QP1038" s="381"/>
      <c r="QQ1038" s="381"/>
      <c r="QR1038" s="381"/>
      <c r="QS1038" s="381"/>
      <c r="QT1038" s="381"/>
      <c r="QU1038" s="381"/>
      <c r="QV1038" s="381"/>
      <c r="QW1038" s="381"/>
      <c r="QX1038" s="381"/>
      <c r="QY1038" s="381"/>
      <c r="QZ1038" s="381"/>
      <c r="RA1038" s="381"/>
      <c r="RB1038" s="381"/>
      <c r="RC1038" s="381"/>
      <c r="RD1038" s="381"/>
      <c r="RE1038" s="381"/>
      <c r="RF1038" s="381"/>
      <c r="RG1038" s="381"/>
      <c r="RH1038" s="381"/>
      <c r="RI1038" s="381"/>
      <c r="RJ1038" s="381"/>
      <c r="RK1038" s="381"/>
      <c r="RL1038" s="381"/>
      <c r="RM1038" s="381"/>
      <c r="RN1038" s="381"/>
      <c r="RO1038" s="381"/>
      <c r="RP1038" s="381"/>
      <c r="RQ1038" s="381"/>
      <c r="RR1038" s="381"/>
      <c r="RS1038" s="381"/>
      <c r="RT1038" s="381"/>
      <c r="RU1038" s="381"/>
      <c r="RV1038" s="381"/>
      <c r="RW1038" s="381"/>
      <c r="RX1038" s="381"/>
      <c r="RY1038" s="381"/>
      <c r="RZ1038" s="381"/>
      <c r="SA1038" s="381"/>
      <c r="SB1038" s="381"/>
      <c r="SC1038" s="381"/>
      <c r="SD1038" s="381"/>
      <c r="SE1038" s="381"/>
      <c r="SF1038" s="381"/>
      <c r="SG1038" s="381"/>
      <c r="SH1038" s="381"/>
      <c r="SI1038" s="381"/>
      <c r="SJ1038" s="381"/>
      <c r="SK1038" s="381"/>
      <c r="SL1038" s="381"/>
      <c r="SM1038" s="381"/>
      <c r="SN1038" s="381"/>
      <c r="SO1038" s="381"/>
      <c r="SP1038" s="381"/>
      <c r="SQ1038" s="381"/>
      <c r="SR1038" s="381"/>
      <c r="SS1038" s="381"/>
      <c r="ST1038" s="381"/>
      <c r="SU1038" s="381"/>
      <c r="SV1038" s="381"/>
      <c r="SW1038" s="381"/>
      <c r="SX1038" s="381"/>
      <c r="SY1038" s="381"/>
      <c r="SZ1038" s="381"/>
      <c r="TA1038" s="381"/>
      <c r="TB1038" s="381"/>
      <c r="TC1038" s="381"/>
      <c r="TD1038" s="381"/>
      <c r="TE1038" s="381"/>
      <c r="TF1038" s="381"/>
      <c r="TG1038" s="381"/>
      <c r="TH1038" s="381"/>
      <c r="TI1038" s="381"/>
      <c r="TJ1038" s="381"/>
      <c r="TK1038" s="381"/>
      <c r="TL1038" s="381"/>
      <c r="TM1038" s="381"/>
      <c r="TN1038" s="381"/>
      <c r="TO1038" s="381"/>
      <c r="TP1038" s="381"/>
      <c r="TQ1038" s="381"/>
      <c r="TR1038" s="381"/>
      <c r="TS1038" s="381"/>
      <c r="TT1038" s="381"/>
      <c r="TU1038" s="381"/>
      <c r="TV1038" s="381"/>
      <c r="TW1038" s="381"/>
      <c r="TX1038" s="381"/>
      <c r="TY1038" s="381"/>
      <c r="TZ1038" s="381"/>
      <c r="UA1038" s="381"/>
      <c r="UB1038" s="381"/>
      <c r="UC1038" s="381"/>
      <c r="UD1038" s="381"/>
      <c r="UE1038" s="381"/>
      <c r="UF1038" s="381"/>
      <c r="UG1038" s="381"/>
      <c r="UH1038" s="381"/>
      <c r="UI1038" s="381"/>
      <c r="UJ1038" s="381"/>
      <c r="UK1038" s="381"/>
      <c r="UL1038" s="381"/>
      <c r="UM1038" s="381"/>
      <c r="UN1038" s="381"/>
      <c r="UO1038" s="381"/>
      <c r="UP1038" s="381"/>
      <c r="UQ1038" s="381"/>
      <c r="UR1038" s="381"/>
      <c r="US1038" s="381"/>
      <c r="UT1038" s="381"/>
      <c r="UU1038" s="381"/>
      <c r="UV1038" s="381"/>
      <c r="UW1038" s="381"/>
      <c r="UX1038" s="381"/>
      <c r="UY1038" s="381"/>
      <c r="UZ1038" s="381"/>
      <c r="VA1038" s="381"/>
      <c r="VB1038" s="381"/>
      <c r="VC1038" s="381"/>
      <c r="VD1038" s="381"/>
      <c r="VE1038" s="381"/>
      <c r="VF1038" s="381"/>
      <c r="VG1038" s="381"/>
      <c r="VH1038" s="381"/>
      <c r="VI1038" s="381"/>
      <c r="VJ1038" s="381"/>
      <c r="VK1038" s="381"/>
      <c r="VL1038" s="381"/>
      <c r="VM1038" s="381"/>
      <c r="VN1038" s="381"/>
      <c r="VO1038" s="381"/>
      <c r="VP1038" s="381"/>
      <c r="VQ1038" s="381"/>
      <c r="VR1038" s="381"/>
      <c r="VS1038" s="381"/>
      <c r="VT1038" s="381"/>
      <c r="VU1038" s="381"/>
      <c r="VV1038" s="381"/>
      <c r="VW1038" s="381"/>
      <c r="VX1038" s="381"/>
      <c r="VY1038" s="381"/>
      <c r="VZ1038" s="381"/>
      <c r="WA1038" s="381"/>
      <c r="WB1038" s="381"/>
      <c r="WC1038" s="381"/>
      <c r="WD1038" s="381"/>
      <c r="WE1038" s="381"/>
      <c r="WF1038" s="381"/>
      <c r="WG1038" s="381"/>
      <c r="WH1038" s="381"/>
      <c r="WI1038" s="381"/>
      <c r="WJ1038" s="381"/>
      <c r="WK1038" s="381"/>
      <c r="WL1038" s="381"/>
      <c r="WM1038" s="381"/>
      <c r="WN1038" s="381"/>
      <c r="WO1038" s="381"/>
      <c r="WP1038" s="381"/>
      <c r="WQ1038" s="381"/>
      <c r="WR1038" s="381"/>
      <c r="WS1038" s="381"/>
      <c r="WT1038" s="381"/>
      <c r="WU1038" s="381"/>
      <c r="WV1038" s="381"/>
      <c r="WW1038" s="381"/>
      <c r="WX1038" s="381"/>
      <c r="WY1038" s="381"/>
      <c r="WZ1038" s="381"/>
      <c r="XA1038" s="381"/>
      <c r="XB1038" s="381"/>
      <c r="XC1038" s="381"/>
      <c r="XD1038" s="381"/>
      <c r="XE1038" s="381"/>
      <c r="XF1038" s="381"/>
      <c r="XG1038" s="381"/>
      <c r="XH1038" s="381"/>
      <c r="XI1038" s="381"/>
      <c r="XJ1038" s="381"/>
      <c r="XK1038" s="381"/>
      <c r="XL1038" s="381"/>
      <c r="XM1038" s="381"/>
      <c r="XN1038" s="381"/>
      <c r="XO1038" s="381"/>
      <c r="XP1038" s="381"/>
      <c r="XQ1038" s="381"/>
      <c r="XR1038" s="381"/>
      <c r="XS1038" s="381"/>
      <c r="XT1038" s="381"/>
      <c r="XU1038" s="381"/>
      <c r="XV1038" s="381"/>
      <c r="XW1038" s="381"/>
      <c r="XX1038" s="381"/>
      <c r="XY1038" s="381"/>
      <c r="XZ1038" s="381"/>
      <c r="YA1038" s="381"/>
      <c r="YB1038" s="381"/>
      <c r="YC1038" s="381"/>
      <c r="YD1038" s="381"/>
      <c r="YE1038" s="381"/>
      <c r="YF1038" s="381"/>
      <c r="YG1038" s="381"/>
      <c r="YH1038" s="381"/>
      <c r="YI1038" s="381"/>
      <c r="YJ1038" s="381"/>
      <c r="YK1038" s="381"/>
      <c r="YL1038" s="381"/>
      <c r="YM1038" s="381"/>
      <c r="YN1038" s="381"/>
      <c r="YO1038" s="381"/>
      <c r="YP1038" s="381"/>
      <c r="YQ1038" s="381"/>
      <c r="YR1038" s="381"/>
      <c r="YS1038" s="381"/>
      <c r="YT1038" s="381"/>
      <c r="YU1038" s="381"/>
      <c r="YV1038" s="381"/>
      <c r="YW1038" s="381"/>
      <c r="YX1038" s="381"/>
      <c r="YY1038" s="381"/>
      <c r="YZ1038" s="381"/>
      <c r="ZA1038" s="381"/>
      <c r="ZB1038" s="381"/>
      <c r="ZC1038" s="381"/>
      <c r="ZD1038" s="381"/>
      <c r="ZE1038" s="381"/>
      <c r="ZF1038" s="381"/>
      <c r="ZG1038" s="381"/>
      <c r="ZH1038" s="381"/>
      <c r="ZI1038" s="381"/>
      <c r="ZJ1038" s="381"/>
      <c r="ZK1038" s="381"/>
      <c r="ZL1038" s="381"/>
      <c r="ZM1038" s="381"/>
      <c r="ZN1038" s="381"/>
      <c r="ZO1038" s="381"/>
      <c r="ZP1038" s="381"/>
      <c r="ZQ1038" s="381"/>
      <c r="ZR1038" s="381"/>
      <c r="ZS1038" s="381"/>
      <c r="ZT1038" s="381"/>
      <c r="ZU1038" s="381"/>
      <c r="ZV1038" s="381"/>
      <c r="ZW1038" s="381"/>
      <c r="ZX1038" s="381"/>
      <c r="ZY1038" s="381"/>
      <c r="ZZ1038" s="381"/>
      <c r="AAA1038" s="381"/>
      <c r="AAB1038" s="381"/>
      <c r="AAC1038" s="381"/>
      <c r="AAD1038" s="381"/>
      <c r="AAE1038" s="381"/>
      <c r="AAF1038" s="381"/>
      <c r="AAG1038" s="381"/>
      <c r="AAH1038" s="381"/>
      <c r="AAI1038" s="381"/>
      <c r="AAJ1038" s="381"/>
      <c r="AAK1038" s="381"/>
      <c r="AAL1038" s="381"/>
      <c r="AAM1038" s="381"/>
      <c r="AAN1038" s="381"/>
      <c r="AAO1038" s="381"/>
      <c r="AAP1038" s="381"/>
      <c r="AAQ1038" s="381"/>
      <c r="AAR1038" s="381"/>
      <c r="AAS1038" s="381"/>
      <c r="AAT1038" s="381"/>
      <c r="AAU1038" s="381"/>
      <c r="AAV1038" s="381"/>
      <c r="AAW1038" s="381"/>
      <c r="AAX1038" s="381"/>
      <c r="AAY1038" s="381"/>
      <c r="AAZ1038" s="381"/>
      <c r="ABA1038" s="381"/>
      <c r="ABB1038" s="381"/>
      <c r="ABC1038" s="381"/>
      <c r="ABD1038" s="381"/>
      <c r="ABE1038" s="381"/>
      <c r="ABF1038" s="381"/>
      <c r="ABG1038" s="381"/>
      <c r="ABH1038" s="381"/>
      <c r="ABI1038" s="381"/>
      <c r="ABJ1038" s="381"/>
      <c r="ABK1038" s="381"/>
      <c r="ABL1038" s="381"/>
      <c r="ABM1038" s="381"/>
      <c r="ABN1038" s="381"/>
      <c r="ABO1038" s="381"/>
      <c r="ABP1038" s="381"/>
      <c r="ABQ1038" s="381"/>
      <c r="ABR1038" s="381"/>
      <c r="ABS1038" s="381"/>
      <c r="ABT1038" s="381"/>
      <c r="ABU1038" s="381"/>
      <c r="ABV1038" s="381"/>
      <c r="ABW1038" s="381"/>
      <c r="ABX1038" s="381"/>
      <c r="ABY1038" s="381"/>
      <c r="ABZ1038" s="381"/>
      <c r="ACA1038" s="381"/>
      <c r="ACB1038" s="381"/>
      <c r="ACC1038" s="381"/>
      <c r="ACD1038" s="381"/>
      <c r="ACE1038" s="381"/>
      <c r="ACF1038" s="381"/>
      <c r="ACG1038" s="381"/>
      <c r="ACH1038" s="381"/>
      <c r="ACI1038" s="381"/>
      <c r="ACJ1038" s="381"/>
      <c r="ACK1038" s="381"/>
      <c r="ACL1038" s="381"/>
      <c r="ACM1038" s="381"/>
      <c r="ACN1038" s="381"/>
      <c r="ACO1038" s="381"/>
      <c r="ACP1038" s="381"/>
      <c r="ACQ1038" s="381"/>
      <c r="ACR1038" s="381"/>
      <c r="ACS1038" s="381"/>
      <c r="ACT1038" s="381"/>
      <c r="ACU1038" s="381"/>
      <c r="ACV1038" s="381"/>
      <c r="ACW1038" s="381"/>
      <c r="ACX1038" s="381"/>
      <c r="ACY1038" s="381"/>
      <c r="ACZ1038" s="381"/>
      <c r="ADA1038" s="381"/>
      <c r="ADB1038" s="381"/>
      <c r="ADC1038" s="381"/>
      <c r="ADD1038" s="381"/>
      <c r="ADE1038" s="381"/>
      <c r="ADF1038" s="381"/>
      <c r="ADG1038" s="381"/>
      <c r="ADH1038" s="381"/>
      <c r="ADI1038" s="381"/>
      <c r="ADJ1038" s="381"/>
      <c r="ADK1038" s="381"/>
      <c r="ADL1038" s="381"/>
      <c r="ADM1038" s="381"/>
      <c r="ADN1038" s="381"/>
      <c r="ADO1038" s="381"/>
      <c r="ADP1038" s="381"/>
      <c r="ADQ1038" s="381"/>
      <c r="ADR1038" s="381"/>
      <c r="ADS1038" s="381"/>
      <c r="ADT1038" s="381"/>
      <c r="ADU1038" s="381"/>
      <c r="ADV1038" s="381"/>
      <c r="ADW1038" s="381"/>
      <c r="ADX1038" s="381"/>
      <c r="ADY1038" s="381"/>
      <c r="ADZ1038" s="381"/>
      <c r="AEA1038" s="381"/>
      <c r="AEB1038" s="381"/>
      <c r="AEC1038" s="381"/>
      <c r="AED1038" s="381"/>
      <c r="AEE1038" s="381"/>
      <c r="AEF1038" s="381"/>
      <c r="AEG1038" s="381"/>
      <c r="AEH1038" s="381"/>
      <c r="AEI1038" s="381"/>
      <c r="AEJ1038" s="381"/>
      <c r="AEK1038" s="381"/>
      <c r="AEL1038" s="381"/>
      <c r="AEM1038" s="381"/>
      <c r="AEN1038" s="381"/>
      <c r="AEO1038" s="381"/>
      <c r="AEP1038" s="381"/>
      <c r="AEQ1038" s="381"/>
      <c r="AER1038" s="381"/>
      <c r="AES1038" s="381"/>
      <c r="AET1038" s="381"/>
      <c r="AEU1038" s="381"/>
      <c r="AEV1038" s="381"/>
      <c r="AEW1038" s="381"/>
      <c r="AEX1038" s="381"/>
      <c r="AEY1038" s="381"/>
      <c r="AEZ1038" s="381"/>
      <c r="AFA1038" s="381"/>
      <c r="AFB1038" s="381"/>
      <c r="AFC1038" s="381"/>
      <c r="AFD1038" s="381"/>
      <c r="AFE1038" s="381"/>
      <c r="AFF1038" s="381"/>
      <c r="AFG1038" s="381"/>
      <c r="AFH1038" s="381"/>
      <c r="AFI1038" s="381"/>
      <c r="AFJ1038" s="381"/>
      <c r="AFK1038" s="381"/>
      <c r="AFL1038" s="381"/>
      <c r="AFM1038" s="381"/>
      <c r="AFN1038" s="381"/>
      <c r="AFO1038" s="381"/>
      <c r="AFP1038" s="381"/>
      <c r="AFQ1038" s="381"/>
      <c r="AFR1038" s="381"/>
      <c r="AFS1038" s="381"/>
      <c r="AFT1038" s="381"/>
      <c r="AFU1038" s="381"/>
      <c r="AFV1038" s="381"/>
      <c r="AFW1038" s="381"/>
      <c r="AFX1038" s="381"/>
      <c r="AFY1038" s="381"/>
      <c r="AFZ1038" s="381"/>
      <c r="AGA1038" s="381"/>
    </row>
    <row r="1039" spans="1:859" s="383" customFormat="1" x14ac:dyDescent="0.2">
      <c r="A1039" s="381"/>
      <c r="B1039" s="381"/>
      <c r="C1039" s="381"/>
      <c r="D1039" s="381"/>
      <c r="E1039" s="365" t="s">
        <v>1194</v>
      </c>
      <c r="F1039" s="378" t="s">
        <v>3485</v>
      </c>
      <c r="G1039" s="380" t="s">
        <v>453</v>
      </c>
      <c r="H1039" s="365" t="s">
        <v>1193</v>
      </c>
      <c r="I1039" s="365" t="s">
        <v>1086</v>
      </c>
      <c r="J1039" s="365" t="s">
        <v>908</v>
      </c>
      <c r="K1039" s="365" t="s">
        <v>1097</v>
      </c>
      <c r="L1039" s="365" t="s">
        <v>865</v>
      </c>
      <c r="M1039" s="365"/>
      <c r="N1039" s="380"/>
      <c r="O1039" s="365"/>
      <c r="P1039" s="365"/>
      <c r="Q1039" s="380"/>
      <c r="R1039" s="381"/>
      <c r="S1039" s="381"/>
      <c r="T1039" s="381"/>
      <c r="U1039" s="381"/>
      <c r="V1039" s="381"/>
      <c r="W1039" s="381"/>
      <c r="X1039" s="381"/>
      <c r="Y1039" s="381"/>
      <c r="Z1039" s="381"/>
      <c r="AA1039" s="381"/>
      <c r="AB1039" s="381"/>
      <c r="AC1039" s="381"/>
      <c r="AD1039" s="381"/>
      <c r="AE1039" s="381"/>
      <c r="AF1039" s="381"/>
      <c r="AG1039" s="381"/>
      <c r="AH1039" s="381"/>
      <c r="AI1039" s="381"/>
      <c r="AJ1039" s="381"/>
      <c r="AK1039" s="381"/>
      <c r="AL1039" s="381"/>
      <c r="AM1039" s="381"/>
      <c r="AN1039" s="381"/>
      <c r="AO1039" s="381"/>
      <c r="AP1039" s="381"/>
      <c r="AQ1039" s="381"/>
      <c r="AR1039" s="381"/>
      <c r="AS1039" s="381"/>
      <c r="AT1039" s="381"/>
      <c r="AU1039" s="381"/>
      <c r="AV1039" s="381"/>
      <c r="AW1039" s="381"/>
      <c r="AX1039" s="381"/>
      <c r="AY1039" s="381"/>
      <c r="AZ1039" s="381"/>
      <c r="BA1039" s="381"/>
      <c r="BB1039" s="381"/>
      <c r="BC1039" s="381"/>
      <c r="BD1039" s="381"/>
      <c r="BE1039" s="381"/>
      <c r="BF1039" s="381"/>
      <c r="BG1039" s="381"/>
      <c r="BH1039" s="381"/>
      <c r="BI1039" s="381"/>
      <c r="BJ1039" s="381"/>
      <c r="BK1039" s="381"/>
      <c r="BL1039" s="381"/>
      <c r="BM1039" s="381"/>
      <c r="BN1039" s="381"/>
      <c r="BO1039" s="381"/>
      <c r="BP1039" s="381"/>
      <c r="BQ1039" s="381"/>
      <c r="BR1039" s="381"/>
      <c r="BS1039" s="381"/>
      <c r="BT1039" s="381"/>
      <c r="BU1039" s="381"/>
      <c r="BV1039" s="381"/>
      <c r="BW1039" s="381"/>
      <c r="BX1039" s="381"/>
      <c r="BY1039" s="381"/>
      <c r="BZ1039" s="381"/>
      <c r="CA1039" s="381"/>
      <c r="CB1039" s="381"/>
      <c r="CC1039" s="381"/>
      <c r="CD1039" s="381"/>
      <c r="CE1039" s="381"/>
      <c r="CF1039" s="381"/>
      <c r="CG1039" s="381"/>
      <c r="CH1039" s="381"/>
      <c r="CI1039" s="381"/>
      <c r="CJ1039" s="381"/>
      <c r="CK1039" s="381"/>
      <c r="CL1039" s="381"/>
      <c r="CM1039" s="381"/>
      <c r="CN1039" s="381"/>
      <c r="CO1039" s="381"/>
      <c r="CP1039" s="381"/>
      <c r="CQ1039" s="381"/>
      <c r="CR1039" s="381"/>
      <c r="CS1039" s="381"/>
      <c r="CT1039" s="381"/>
      <c r="CU1039" s="381"/>
      <c r="CV1039" s="381"/>
      <c r="CW1039" s="381"/>
      <c r="CX1039" s="381"/>
      <c r="CY1039" s="381"/>
      <c r="CZ1039" s="381"/>
      <c r="DA1039" s="381"/>
      <c r="DB1039" s="381"/>
      <c r="DC1039" s="381"/>
      <c r="DD1039" s="381"/>
      <c r="DE1039" s="381"/>
      <c r="DF1039" s="381"/>
      <c r="DG1039" s="381"/>
      <c r="DH1039" s="381"/>
      <c r="DI1039" s="381"/>
      <c r="DJ1039" s="381"/>
      <c r="DK1039" s="381"/>
      <c r="DL1039" s="381"/>
      <c r="DM1039" s="381"/>
      <c r="DN1039" s="381"/>
      <c r="DO1039" s="381"/>
      <c r="DP1039" s="381"/>
      <c r="DQ1039" s="381"/>
      <c r="DR1039" s="381"/>
      <c r="DS1039" s="381"/>
      <c r="DT1039" s="381"/>
      <c r="DU1039" s="381"/>
      <c r="DV1039" s="381"/>
      <c r="DW1039" s="381"/>
      <c r="DX1039" s="381"/>
      <c r="DY1039" s="381"/>
      <c r="DZ1039" s="381"/>
      <c r="EA1039" s="381"/>
      <c r="EB1039" s="381"/>
      <c r="EC1039" s="381"/>
      <c r="ED1039" s="381"/>
      <c r="EE1039" s="381"/>
      <c r="EF1039" s="381"/>
      <c r="EG1039" s="381"/>
      <c r="EH1039" s="381"/>
      <c r="EI1039" s="381"/>
      <c r="EJ1039" s="381"/>
      <c r="EK1039" s="381"/>
      <c r="EL1039" s="381"/>
      <c r="EM1039" s="381"/>
      <c r="EN1039" s="381"/>
      <c r="EO1039" s="381"/>
      <c r="EP1039" s="381"/>
      <c r="EQ1039" s="381"/>
      <c r="ER1039" s="381"/>
      <c r="ES1039" s="381"/>
      <c r="ET1039" s="381"/>
      <c r="EU1039" s="381"/>
      <c r="EV1039" s="381"/>
      <c r="EW1039" s="381"/>
      <c r="EX1039" s="381"/>
      <c r="EY1039" s="381"/>
      <c r="EZ1039" s="381"/>
      <c r="FA1039" s="381"/>
      <c r="FB1039" s="381"/>
      <c r="FC1039" s="381"/>
      <c r="FD1039" s="381"/>
      <c r="FE1039" s="381"/>
      <c r="FF1039" s="381"/>
      <c r="FG1039" s="381"/>
      <c r="FH1039" s="381"/>
      <c r="FI1039" s="381"/>
      <c r="FJ1039" s="381"/>
      <c r="FK1039" s="381"/>
      <c r="FL1039" s="381"/>
      <c r="FM1039" s="381"/>
      <c r="FN1039" s="381"/>
      <c r="FO1039" s="381"/>
      <c r="FP1039" s="381"/>
      <c r="FQ1039" s="381"/>
      <c r="FR1039" s="381"/>
      <c r="FS1039" s="381"/>
      <c r="FT1039" s="381"/>
      <c r="FU1039" s="381"/>
      <c r="FV1039" s="381"/>
      <c r="FW1039" s="381"/>
      <c r="FX1039" s="381"/>
      <c r="FY1039" s="381"/>
      <c r="FZ1039" s="381"/>
      <c r="GA1039" s="381"/>
      <c r="GB1039" s="381"/>
      <c r="GC1039" s="381"/>
      <c r="GD1039" s="381"/>
      <c r="GE1039" s="381"/>
      <c r="GF1039" s="381"/>
      <c r="GG1039" s="381"/>
      <c r="GH1039" s="381"/>
      <c r="GI1039" s="381"/>
      <c r="GJ1039" s="381"/>
      <c r="GK1039" s="381"/>
      <c r="GL1039" s="381"/>
      <c r="GM1039" s="381"/>
      <c r="GN1039" s="381"/>
      <c r="GO1039" s="381"/>
      <c r="GP1039" s="381"/>
      <c r="GQ1039" s="381"/>
      <c r="GR1039" s="381"/>
      <c r="GS1039" s="381"/>
      <c r="GT1039" s="381"/>
      <c r="GU1039" s="381"/>
      <c r="GV1039" s="381"/>
      <c r="GW1039" s="381"/>
      <c r="GX1039" s="381"/>
      <c r="GY1039" s="381"/>
      <c r="GZ1039" s="381"/>
      <c r="HA1039" s="381"/>
      <c r="HB1039" s="381"/>
      <c r="HC1039" s="381"/>
      <c r="HD1039" s="381"/>
      <c r="HE1039" s="381"/>
      <c r="HF1039" s="381"/>
      <c r="HG1039" s="381"/>
      <c r="HH1039" s="381"/>
      <c r="HI1039" s="381"/>
      <c r="HJ1039" s="381"/>
      <c r="HK1039" s="381"/>
      <c r="HL1039" s="381"/>
      <c r="HM1039" s="381"/>
      <c r="HN1039" s="381"/>
      <c r="HO1039" s="381"/>
      <c r="HP1039" s="381"/>
      <c r="HQ1039" s="381"/>
      <c r="HR1039" s="381"/>
      <c r="HS1039" s="381"/>
      <c r="HT1039" s="381"/>
      <c r="HU1039" s="381"/>
      <c r="HV1039" s="381"/>
      <c r="HW1039" s="381"/>
      <c r="HX1039" s="381"/>
      <c r="HY1039" s="381"/>
      <c r="HZ1039" s="381"/>
      <c r="IA1039" s="381"/>
      <c r="IB1039" s="381"/>
      <c r="IC1039" s="381"/>
      <c r="ID1039" s="381"/>
      <c r="IE1039" s="381"/>
      <c r="IF1039" s="381"/>
      <c r="IG1039" s="381"/>
      <c r="IH1039" s="381"/>
      <c r="II1039" s="381"/>
      <c r="IJ1039" s="381"/>
      <c r="IK1039" s="381"/>
      <c r="IL1039" s="381"/>
      <c r="IM1039" s="381"/>
      <c r="IN1039" s="381"/>
      <c r="IO1039" s="381"/>
      <c r="IP1039" s="381"/>
      <c r="IQ1039" s="381"/>
      <c r="IR1039" s="381"/>
      <c r="IS1039" s="381"/>
      <c r="IT1039" s="381"/>
      <c r="IU1039" s="381"/>
      <c r="IV1039" s="381"/>
      <c r="IW1039" s="381"/>
      <c r="IX1039" s="381"/>
      <c r="IY1039" s="381"/>
      <c r="IZ1039" s="381"/>
      <c r="JA1039" s="381"/>
      <c r="JB1039" s="381"/>
      <c r="JC1039" s="381"/>
      <c r="JD1039" s="381"/>
      <c r="JE1039" s="381"/>
      <c r="JF1039" s="381"/>
      <c r="JG1039" s="381"/>
      <c r="JH1039" s="381"/>
      <c r="JI1039" s="381"/>
      <c r="JJ1039" s="381"/>
      <c r="JK1039" s="381"/>
      <c r="JL1039" s="381"/>
      <c r="JM1039" s="381"/>
      <c r="JN1039" s="381"/>
      <c r="JO1039" s="381"/>
      <c r="JP1039" s="381"/>
      <c r="JQ1039" s="381"/>
      <c r="JR1039" s="381"/>
      <c r="JS1039" s="381"/>
      <c r="JT1039" s="381"/>
      <c r="JU1039" s="381"/>
      <c r="JV1039" s="381"/>
      <c r="JW1039" s="381"/>
      <c r="JX1039" s="381"/>
      <c r="JY1039" s="381"/>
      <c r="JZ1039" s="381"/>
      <c r="KA1039" s="381"/>
      <c r="KB1039" s="381"/>
      <c r="KC1039" s="381"/>
      <c r="KD1039" s="381"/>
      <c r="KE1039" s="381"/>
      <c r="KF1039" s="381"/>
      <c r="KG1039" s="381"/>
      <c r="KH1039" s="381"/>
      <c r="KI1039" s="381"/>
      <c r="KJ1039" s="381"/>
      <c r="KK1039" s="381"/>
      <c r="KL1039" s="381"/>
      <c r="KM1039" s="381"/>
      <c r="KN1039" s="381"/>
      <c r="KO1039" s="381"/>
      <c r="KP1039" s="381"/>
      <c r="KQ1039" s="381"/>
      <c r="KR1039" s="381"/>
      <c r="KS1039" s="381"/>
      <c r="KT1039" s="381"/>
      <c r="KU1039" s="381"/>
      <c r="KV1039" s="381"/>
      <c r="KW1039" s="381"/>
      <c r="KX1039" s="381"/>
      <c r="KY1039" s="381"/>
      <c r="KZ1039" s="381"/>
      <c r="LA1039" s="381"/>
      <c r="LB1039" s="381"/>
      <c r="LC1039" s="381"/>
      <c r="LD1039" s="381"/>
      <c r="LE1039" s="381"/>
      <c r="LF1039" s="381"/>
      <c r="LG1039" s="381"/>
      <c r="LH1039" s="381"/>
      <c r="LI1039" s="381"/>
      <c r="LJ1039" s="381"/>
      <c r="LK1039" s="381"/>
      <c r="LL1039" s="381"/>
      <c r="LM1039" s="381"/>
      <c r="LN1039" s="381"/>
      <c r="LO1039" s="381"/>
      <c r="LP1039" s="381"/>
      <c r="LQ1039" s="381"/>
      <c r="LR1039" s="381"/>
      <c r="LS1039" s="381"/>
      <c r="LT1039" s="381"/>
      <c r="LU1039" s="381"/>
      <c r="LV1039" s="381"/>
      <c r="LW1039" s="381"/>
      <c r="LX1039" s="381"/>
      <c r="LY1039" s="381"/>
      <c r="LZ1039" s="381"/>
      <c r="MA1039" s="381"/>
      <c r="MB1039" s="381"/>
      <c r="MC1039" s="381"/>
      <c r="MD1039" s="381"/>
      <c r="ME1039" s="381"/>
      <c r="MF1039" s="381"/>
      <c r="MG1039" s="381"/>
      <c r="MH1039" s="381"/>
      <c r="MI1039" s="381"/>
      <c r="MJ1039" s="381"/>
      <c r="MK1039" s="381"/>
      <c r="ML1039" s="381"/>
      <c r="MM1039" s="381"/>
      <c r="MN1039" s="381"/>
      <c r="MO1039" s="381"/>
      <c r="MP1039" s="381"/>
      <c r="MQ1039" s="381"/>
      <c r="MR1039" s="381"/>
      <c r="MS1039" s="381"/>
      <c r="MT1039" s="381"/>
      <c r="MU1039" s="381"/>
      <c r="MV1039" s="381"/>
      <c r="MW1039" s="381"/>
      <c r="MX1039" s="381"/>
      <c r="MY1039" s="381"/>
      <c r="MZ1039" s="381"/>
      <c r="NA1039" s="381"/>
      <c r="NB1039" s="381"/>
      <c r="NC1039" s="381"/>
      <c r="ND1039" s="381"/>
      <c r="NE1039" s="381"/>
      <c r="NF1039" s="381"/>
      <c r="NG1039" s="381"/>
      <c r="NH1039" s="381"/>
      <c r="NI1039" s="381"/>
      <c r="NJ1039" s="381"/>
      <c r="NK1039" s="381"/>
      <c r="NL1039" s="381"/>
      <c r="NM1039" s="381"/>
      <c r="NN1039" s="381"/>
      <c r="NO1039" s="381"/>
      <c r="NP1039" s="381"/>
      <c r="NQ1039" s="381"/>
      <c r="NR1039" s="381"/>
      <c r="NS1039" s="381"/>
      <c r="NT1039" s="381"/>
      <c r="NU1039" s="381"/>
      <c r="NV1039" s="381"/>
      <c r="NW1039" s="381"/>
      <c r="NX1039" s="381"/>
      <c r="NY1039" s="381"/>
      <c r="NZ1039" s="381"/>
      <c r="OA1039" s="381"/>
      <c r="OB1039" s="381"/>
      <c r="OC1039" s="381"/>
      <c r="OD1039" s="381"/>
      <c r="OE1039" s="381"/>
      <c r="OF1039" s="381"/>
      <c r="OG1039" s="381"/>
      <c r="OH1039" s="381"/>
      <c r="OI1039" s="381"/>
      <c r="OJ1039" s="381"/>
      <c r="OK1039" s="381"/>
      <c r="OL1039" s="381"/>
      <c r="OM1039" s="381"/>
      <c r="ON1039" s="381"/>
      <c r="OO1039" s="381"/>
      <c r="OP1039" s="381"/>
      <c r="OQ1039" s="381"/>
      <c r="OR1039" s="381"/>
      <c r="OS1039" s="381"/>
      <c r="OT1039" s="381"/>
      <c r="OU1039" s="381"/>
      <c r="OV1039" s="381"/>
      <c r="OW1039" s="381"/>
      <c r="OX1039" s="381"/>
      <c r="OY1039" s="381"/>
      <c r="OZ1039" s="381"/>
      <c r="PA1039" s="381"/>
      <c r="PB1039" s="381"/>
      <c r="PC1039" s="381"/>
      <c r="PD1039" s="381"/>
      <c r="PE1039" s="381"/>
      <c r="PF1039" s="381"/>
      <c r="PG1039" s="381"/>
      <c r="PH1039" s="381"/>
      <c r="PI1039" s="381"/>
      <c r="PJ1039" s="381"/>
      <c r="PK1039" s="381"/>
      <c r="PL1039" s="381"/>
      <c r="PM1039" s="381"/>
      <c r="PN1039" s="381"/>
      <c r="PO1039" s="381"/>
      <c r="PP1039" s="381"/>
      <c r="PQ1039" s="381"/>
      <c r="PR1039" s="381"/>
      <c r="PS1039" s="381"/>
      <c r="PT1039" s="381"/>
      <c r="PU1039" s="381"/>
      <c r="PV1039" s="381"/>
      <c r="PW1039" s="381"/>
      <c r="PX1039" s="381"/>
      <c r="PY1039" s="381"/>
      <c r="PZ1039" s="381"/>
      <c r="QA1039" s="381"/>
      <c r="QB1039" s="381"/>
      <c r="QC1039" s="381"/>
      <c r="QD1039" s="381"/>
      <c r="QE1039" s="381"/>
      <c r="QF1039" s="381"/>
      <c r="QG1039" s="381"/>
      <c r="QH1039" s="381"/>
      <c r="QI1039" s="381"/>
      <c r="QJ1039" s="381"/>
      <c r="QK1039" s="381"/>
      <c r="QL1039" s="381"/>
      <c r="QM1039" s="381"/>
      <c r="QN1039" s="381"/>
      <c r="QO1039" s="381"/>
      <c r="QP1039" s="381"/>
      <c r="QQ1039" s="381"/>
      <c r="QR1039" s="381"/>
      <c r="QS1039" s="381"/>
      <c r="QT1039" s="381"/>
      <c r="QU1039" s="381"/>
      <c r="QV1039" s="381"/>
      <c r="QW1039" s="381"/>
      <c r="QX1039" s="381"/>
      <c r="QY1039" s="381"/>
      <c r="QZ1039" s="381"/>
      <c r="RA1039" s="381"/>
      <c r="RB1039" s="381"/>
      <c r="RC1039" s="381"/>
      <c r="RD1039" s="381"/>
      <c r="RE1039" s="381"/>
      <c r="RF1039" s="381"/>
      <c r="RG1039" s="381"/>
      <c r="RH1039" s="381"/>
      <c r="RI1039" s="381"/>
      <c r="RJ1039" s="381"/>
      <c r="RK1039" s="381"/>
      <c r="RL1039" s="381"/>
      <c r="RM1039" s="381"/>
      <c r="RN1039" s="381"/>
      <c r="RO1039" s="381"/>
      <c r="RP1039" s="381"/>
      <c r="RQ1039" s="381"/>
      <c r="RR1039" s="381"/>
      <c r="RS1039" s="381"/>
      <c r="RT1039" s="381"/>
      <c r="RU1039" s="381"/>
      <c r="RV1039" s="381"/>
      <c r="RW1039" s="381"/>
      <c r="RX1039" s="381"/>
      <c r="RY1039" s="381"/>
      <c r="RZ1039" s="381"/>
      <c r="SA1039" s="381"/>
      <c r="SB1039" s="381"/>
      <c r="SC1039" s="381"/>
      <c r="SD1039" s="381"/>
      <c r="SE1039" s="381"/>
      <c r="SF1039" s="381"/>
      <c r="SG1039" s="381"/>
      <c r="SH1039" s="381"/>
      <c r="SI1039" s="381"/>
      <c r="SJ1039" s="381"/>
      <c r="SK1039" s="381"/>
      <c r="SL1039" s="381"/>
      <c r="SM1039" s="381"/>
      <c r="SN1039" s="381"/>
      <c r="SO1039" s="381"/>
      <c r="SP1039" s="381"/>
      <c r="SQ1039" s="381"/>
      <c r="SR1039" s="381"/>
      <c r="SS1039" s="381"/>
      <c r="ST1039" s="381"/>
      <c r="SU1039" s="381"/>
      <c r="SV1039" s="381"/>
      <c r="SW1039" s="381"/>
      <c r="SX1039" s="381"/>
      <c r="SY1039" s="381"/>
      <c r="SZ1039" s="381"/>
      <c r="TA1039" s="381"/>
      <c r="TB1039" s="381"/>
      <c r="TC1039" s="381"/>
      <c r="TD1039" s="381"/>
      <c r="TE1039" s="381"/>
      <c r="TF1039" s="381"/>
      <c r="TG1039" s="381"/>
      <c r="TH1039" s="381"/>
      <c r="TI1039" s="381"/>
      <c r="TJ1039" s="381"/>
      <c r="TK1039" s="381"/>
      <c r="TL1039" s="381"/>
      <c r="TM1039" s="381"/>
      <c r="TN1039" s="381"/>
      <c r="TO1039" s="381"/>
      <c r="TP1039" s="381"/>
      <c r="TQ1039" s="381"/>
      <c r="TR1039" s="381"/>
      <c r="TS1039" s="381"/>
      <c r="TT1039" s="381"/>
      <c r="TU1039" s="381"/>
      <c r="TV1039" s="381"/>
      <c r="TW1039" s="381"/>
      <c r="TX1039" s="381"/>
      <c r="TY1039" s="381"/>
      <c r="TZ1039" s="381"/>
      <c r="UA1039" s="381"/>
      <c r="UB1039" s="381"/>
      <c r="UC1039" s="381"/>
      <c r="UD1039" s="381"/>
      <c r="UE1039" s="381"/>
      <c r="UF1039" s="381"/>
      <c r="UG1039" s="381"/>
      <c r="UH1039" s="381"/>
      <c r="UI1039" s="381"/>
      <c r="UJ1039" s="381"/>
      <c r="UK1039" s="381"/>
      <c r="UL1039" s="381"/>
      <c r="UM1039" s="381"/>
      <c r="UN1039" s="381"/>
      <c r="UO1039" s="381"/>
      <c r="UP1039" s="381"/>
      <c r="UQ1039" s="381"/>
      <c r="UR1039" s="381"/>
      <c r="US1039" s="381"/>
      <c r="UT1039" s="381"/>
      <c r="UU1039" s="381"/>
      <c r="UV1039" s="381"/>
      <c r="UW1039" s="381"/>
      <c r="UX1039" s="381"/>
      <c r="UY1039" s="381"/>
      <c r="UZ1039" s="381"/>
      <c r="VA1039" s="381"/>
      <c r="VB1039" s="381"/>
      <c r="VC1039" s="381"/>
      <c r="VD1039" s="381"/>
      <c r="VE1039" s="381"/>
      <c r="VF1039" s="381"/>
      <c r="VG1039" s="381"/>
      <c r="VH1039" s="381"/>
      <c r="VI1039" s="381"/>
      <c r="VJ1039" s="381"/>
      <c r="VK1039" s="381"/>
      <c r="VL1039" s="381"/>
      <c r="VM1039" s="381"/>
      <c r="VN1039" s="381"/>
      <c r="VO1039" s="381"/>
      <c r="VP1039" s="381"/>
      <c r="VQ1039" s="381"/>
      <c r="VR1039" s="381"/>
      <c r="VS1039" s="381"/>
      <c r="VT1039" s="381"/>
      <c r="VU1039" s="381"/>
      <c r="VV1039" s="381"/>
      <c r="VW1039" s="381"/>
      <c r="VX1039" s="381"/>
      <c r="VY1039" s="381"/>
      <c r="VZ1039" s="381"/>
      <c r="WA1039" s="381"/>
      <c r="WB1039" s="381"/>
      <c r="WC1039" s="381"/>
      <c r="WD1039" s="381"/>
      <c r="WE1039" s="381"/>
      <c r="WF1039" s="381"/>
      <c r="WG1039" s="381"/>
      <c r="WH1039" s="381"/>
      <c r="WI1039" s="381"/>
      <c r="WJ1039" s="381"/>
      <c r="WK1039" s="381"/>
      <c r="WL1039" s="381"/>
      <c r="WM1039" s="381"/>
      <c r="WN1039" s="381"/>
      <c r="WO1039" s="381"/>
      <c r="WP1039" s="381"/>
      <c r="WQ1039" s="381"/>
      <c r="WR1039" s="381"/>
      <c r="WS1039" s="381"/>
      <c r="WT1039" s="381"/>
      <c r="WU1039" s="381"/>
      <c r="WV1039" s="381"/>
      <c r="WW1039" s="381"/>
      <c r="WX1039" s="381"/>
      <c r="WY1039" s="381"/>
      <c r="WZ1039" s="381"/>
      <c r="XA1039" s="381"/>
      <c r="XB1039" s="381"/>
      <c r="XC1039" s="381"/>
      <c r="XD1039" s="381"/>
      <c r="XE1039" s="381"/>
      <c r="XF1039" s="381"/>
      <c r="XG1039" s="381"/>
      <c r="XH1039" s="381"/>
      <c r="XI1039" s="381"/>
      <c r="XJ1039" s="381"/>
      <c r="XK1039" s="381"/>
      <c r="XL1039" s="381"/>
      <c r="XM1039" s="381"/>
      <c r="XN1039" s="381"/>
      <c r="XO1039" s="381"/>
      <c r="XP1039" s="381"/>
      <c r="XQ1039" s="381"/>
      <c r="XR1039" s="381"/>
      <c r="XS1039" s="381"/>
      <c r="XT1039" s="381"/>
      <c r="XU1039" s="381"/>
      <c r="XV1039" s="381"/>
      <c r="XW1039" s="381"/>
      <c r="XX1039" s="381"/>
      <c r="XY1039" s="381"/>
      <c r="XZ1039" s="381"/>
      <c r="YA1039" s="381"/>
      <c r="YB1039" s="381"/>
      <c r="YC1039" s="381"/>
      <c r="YD1039" s="381"/>
      <c r="YE1039" s="381"/>
      <c r="YF1039" s="381"/>
      <c r="YG1039" s="381"/>
      <c r="YH1039" s="381"/>
      <c r="YI1039" s="381"/>
      <c r="YJ1039" s="381"/>
      <c r="YK1039" s="381"/>
      <c r="YL1039" s="381"/>
      <c r="YM1039" s="381"/>
      <c r="YN1039" s="381"/>
      <c r="YO1039" s="381"/>
      <c r="YP1039" s="381"/>
      <c r="YQ1039" s="381"/>
      <c r="YR1039" s="381"/>
      <c r="YS1039" s="381"/>
      <c r="YT1039" s="381"/>
      <c r="YU1039" s="381"/>
      <c r="YV1039" s="381"/>
      <c r="YW1039" s="381"/>
      <c r="YX1039" s="381"/>
      <c r="YY1039" s="381"/>
      <c r="YZ1039" s="381"/>
      <c r="ZA1039" s="381"/>
      <c r="ZB1039" s="381"/>
      <c r="ZC1039" s="381"/>
      <c r="ZD1039" s="381"/>
      <c r="ZE1039" s="381"/>
      <c r="ZF1039" s="381"/>
      <c r="ZG1039" s="381"/>
      <c r="ZH1039" s="381"/>
      <c r="ZI1039" s="381"/>
      <c r="ZJ1039" s="381"/>
      <c r="ZK1039" s="381"/>
      <c r="ZL1039" s="381"/>
      <c r="ZM1039" s="381"/>
      <c r="ZN1039" s="381"/>
      <c r="ZO1039" s="381"/>
      <c r="ZP1039" s="381"/>
      <c r="ZQ1039" s="381"/>
      <c r="ZR1039" s="381"/>
      <c r="ZS1039" s="381"/>
      <c r="ZT1039" s="381"/>
      <c r="ZU1039" s="381"/>
      <c r="ZV1039" s="381"/>
      <c r="ZW1039" s="381"/>
      <c r="ZX1039" s="381"/>
      <c r="ZY1039" s="381"/>
      <c r="ZZ1039" s="381"/>
      <c r="AAA1039" s="381"/>
      <c r="AAB1039" s="381"/>
      <c r="AAC1039" s="381"/>
      <c r="AAD1039" s="381"/>
      <c r="AAE1039" s="381"/>
      <c r="AAF1039" s="381"/>
      <c r="AAG1039" s="381"/>
      <c r="AAH1039" s="381"/>
      <c r="AAI1039" s="381"/>
      <c r="AAJ1039" s="381"/>
      <c r="AAK1039" s="381"/>
      <c r="AAL1039" s="381"/>
      <c r="AAM1039" s="381"/>
      <c r="AAN1039" s="381"/>
      <c r="AAO1039" s="381"/>
      <c r="AAP1039" s="381"/>
      <c r="AAQ1039" s="381"/>
      <c r="AAR1039" s="381"/>
      <c r="AAS1039" s="381"/>
      <c r="AAT1039" s="381"/>
      <c r="AAU1039" s="381"/>
      <c r="AAV1039" s="381"/>
      <c r="AAW1039" s="381"/>
      <c r="AAX1039" s="381"/>
      <c r="AAY1039" s="381"/>
      <c r="AAZ1039" s="381"/>
      <c r="ABA1039" s="381"/>
      <c r="ABB1039" s="381"/>
      <c r="ABC1039" s="381"/>
      <c r="ABD1039" s="381"/>
      <c r="ABE1039" s="381"/>
      <c r="ABF1039" s="381"/>
      <c r="ABG1039" s="381"/>
      <c r="ABH1039" s="381"/>
      <c r="ABI1039" s="381"/>
      <c r="ABJ1039" s="381"/>
      <c r="ABK1039" s="381"/>
      <c r="ABL1039" s="381"/>
      <c r="ABM1039" s="381"/>
      <c r="ABN1039" s="381"/>
      <c r="ABO1039" s="381"/>
      <c r="ABP1039" s="381"/>
      <c r="ABQ1039" s="381"/>
      <c r="ABR1039" s="381"/>
      <c r="ABS1039" s="381"/>
      <c r="ABT1039" s="381"/>
      <c r="ABU1039" s="381"/>
      <c r="ABV1039" s="381"/>
      <c r="ABW1039" s="381"/>
      <c r="ABX1039" s="381"/>
      <c r="ABY1039" s="381"/>
      <c r="ABZ1039" s="381"/>
      <c r="ACA1039" s="381"/>
      <c r="ACB1039" s="381"/>
      <c r="ACC1039" s="381"/>
      <c r="ACD1039" s="381"/>
      <c r="ACE1039" s="381"/>
      <c r="ACF1039" s="381"/>
      <c r="ACG1039" s="381"/>
      <c r="ACH1039" s="381"/>
      <c r="ACI1039" s="381"/>
      <c r="ACJ1039" s="381"/>
      <c r="ACK1039" s="381"/>
      <c r="ACL1039" s="381"/>
      <c r="ACM1039" s="381"/>
      <c r="ACN1039" s="381"/>
      <c r="ACO1039" s="381"/>
      <c r="ACP1039" s="381"/>
      <c r="ACQ1039" s="381"/>
      <c r="ACR1039" s="381"/>
      <c r="ACS1039" s="381"/>
      <c r="ACT1039" s="381"/>
      <c r="ACU1039" s="381"/>
      <c r="ACV1039" s="381"/>
      <c r="ACW1039" s="381"/>
      <c r="ACX1039" s="381"/>
      <c r="ACY1039" s="381"/>
      <c r="ACZ1039" s="381"/>
      <c r="ADA1039" s="381"/>
      <c r="ADB1039" s="381"/>
      <c r="ADC1039" s="381"/>
      <c r="ADD1039" s="381"/>
      <c r="ADE1039" s="381"/>
      <c r="ADF1039" s="381"/>
      <c r="ADG1039" s="381"/>
      <c r="ADH1039" s="381"/>
      <c r="ADI1039" s="381"/>
      <c r="ADJ1039" s="381"/>
      <c r="ADK1039" s="381"/>
      <c r="ADL1039" s="381"/>
      <c r="ADM1039" s="381"/>
      <c r="ADN1039" s="381"/>
      <c r="ADO1039" s="381"/>
      <c r="ADP1039" s="381"/>
      <c r="ADQ1039" s="381"/>
      <c r="ADR1039" s="381"/>
      <c r="ADS1039" s="381"/>
      <c r="ADT1039" s="381"/>
      <c r="ADU1039" s="381"/>
      <c r="ADV1039" s="381"/>
      <c r="ADW1039" s="381"/>
      <c r="ADX1039" s="381"/>
      <c r="ADY1039" s="381"/>
      <c r="ADZ1039" s="381"/>
      <c r="AEA1039" s="381"/>
      <c r="AEB1039" s="381"/>
      <c r="AEC1039" s="381"/>
      <c r="AED1039" s="381"/>
      <c r="AEE1039" s="381"/>
      <c r="AEF1039" s="381"/>
      <c r="AEG1039" s="381"/>
      <c r="AEH1039" s="381"/>
      <c r="AEI1039" s="381"/>
      <c r="AEJ1039" s="381"/>
      <c r="AEK1039" s="381"/>
      <c r="AEL1039" s="381"/>
      <c r="AEM1039" s="381"/>
      <c r="AEN1039" s="381"/>
      <c r="AEO1039" s="381"/>
      <c r="AEP1039" s="381"/>
      <c r="AEQ1039" s="381"/>
      <c r="AER1039" s="381"/>
      <c r="AES1039" s="381"/>
      <c r="AET1039" s="381"/>
      <c r="AEU1039" s="381"/>
      <c r="AEV1039" s="381"/>
      <c r="AEW1039" s="381"/>
      <c r="AEX1039" s="381"/>
      <c r="AEY1039" s="381"/>
      <c r="AEZ1039" s="381"/>
      <c r="AFA1039" s="381"/>
      <c r="AFB1039" s="381"/>
      <c r="AFC1039" s="381"/>
      <c r="AFD1039" s="381"/>
      <c r="AFE1039" s="381"/>
      <c r="AFF1039" s="381"/>
      <c r="AFG1039" s="381"/>
      <c r="AFH1039" s="381"/>
      <c r="AFI1039" s="381"/>
      <c r="AFJ1039" s="381"/>
      <c r="AFK1039" s="381"/>
      <c r="AFL1039" s="381"/>
      <c r="AFM1039" s="381"/>
      <c r="AFN1039" s="381"/>
      <c r="AFO1039" s="381"/>
      <c r="AFP1039" s="381"/>
      <c r="AFQ1039" s="381"/>
      <c r="AFR1039" s="381"/>
      <c r="AFS1039" s="381"/>
      <c r="AFT1039" s="381"/>
      <c r="AFU1039" s="381"/>
      <c r="AFV1039" s="381"/>
      <c r="AFW1039" s="381"/>
      <c r="AFX1039" s="381"/>
      <c r="AFY1039" s="381"/>
      <c r="AFZ1039" s="381"/>
      <c r="AGA1039" s="381"/>
    </row>
    <row r="1040" spans="1:859" s="383" customFormat="1" x14ac:dyDescent="0.2">
      <c r="A1040" s="381"/>
      <c r="B1040" s="381"/>
      <c r="C1040" s="381"/>
      <c r="D1040" s="381"/>
      <c r="E1040" s="365" t="s">
        <v>1098</v>
      </c>
      <c r="F1040" s="380" t="s">
        <v>3486</v>
      </c>
      <c r="G1040" s="380" t="s">
        <v>453</v>
      </c>
      <c r="H1040" s="365" t="s">
        <v>1096</v>
      </c>
      <c r="I1040" s="365" t="s">
        <v>1086</v>
      </c>
      <c r="J1040" s="365" t="s">
        <v>900</v>
      </c>
      <c r="K1040" s="365" t="s">
        <v>1097</v>
      </c>
      <c r="L1040" s="365" t="s">
        <v>865</v>
      </c>
      <c r="M1040" s="365"/>
      <c r="N1040" s="380"/>
      <c r="O1040" s="365"/>
      <c r="P1040" s="365"/>
      <c r="Q1040" s="380"/>
      <c r="R1040" s="381"/>
      <c r="S1040" s="381"/>
      <c r="T1040" s="381"/>
      <c r="U1040" s="381"/>
      <c r="V1040" s="381"/>
      <c r="W1040" s="381"/>
      <c r="X1040" s="381"/>
      <c r="Y1040" s="381"/>
      <c r="Z1040" s="381"/>
      <c r="AA1040" s="381"/>
      <c r="AB1040" s="381"/>
      <c r="AC1040" s="381"/>
      <c r="AD1040" s="381"/>
      <c r="AE1040" s="381"/>
      <c r="AF1040" s="381"/>
      <c r="AG1040" s="381"/>
      <c r="AH1040" s="381"/>
      <c r="AI1040" s="381"/>
      <c r="AJ1040" s="381"/>
      <c r="AK1040" s="381"/>
      <c r="AL1040" s="381"/>
      <c r="AM1040" s="381"/>
      <c r="AN1040" s="381"/>
      <c r="AO1040" s="381"/>
      <c r="AP1040" s="381"/>
      <c r="AQ1040" s="381"/>
      <c r="AR1040" s="381"/>
      <c r="AS1040" s="381"/>
      <c r="AT1040" s="381"/>
      <c r="AU1040" s="381"/>
      <c r="AV1040" s="381"/>
      <c r="AW1040" s="381"/>
      <c r="AX1040" s="381"/>
      <c r="AY1040" s="381"/>
      <c r="AZ1040" s="381"/>
      <c r="BA1040" s="381"/>
      <c r="BB1040" s="381"/>
      <c r="BC1040" s="381"/>
      <c r="BD1040" s="381"/>
      <c r="BE1040" s="381"/>
      <c r="BF1040" s="381"/>
      <c r="BG1040" s="381"/>
      <c r="BH1040" s="381"/>
      <c r="BI1040" s="381"/>
      <c r="BJ1040" s="381"/>
      <c r="BK1040" s="381"/>
      <c r="BL1040" s="381"/>
      <c r="BM1040" s="381"/>
      <c r="BN1040" s="381"/>
      <c r="BO1040" s="381"/>
      <c r="BP1040" s="381"/>
      <c r="BQ1040" s="381"/>
      <c r="BR1040" s="381"/>
      <c r="BS1040" s="381"/>
      <c r="BT1040" s="381"/>
      <c r="BU1040" s="381"/>
      <c r="BV1040" s="381"/>
      <c r="BW1040" s="381"/>
      <c r="BX1040" s="381"/>
      <c r="BY1040" s="381"/>
      <c r="BZ1040" s="381"/>
      <c r="CA1040" s="381"/>
      <c r="CB1040" s="381"/>
      <c r="CC1040" s="381"/>
      <c r="CD1040" s="381"/>
      <c r="CE1040" s="381"/>
      <c r="CF1040" s="381"/>
      <c r="CG1040" s="381"/>
      <c r="CH1040" s="381"/>
      <c r="CI1040" s="381"/>
      <c r="CJ1040" s="381"/>
      <c r="CK1040" s="381"/>
      <c r="CL1040" s="381"/>
      <c r="CM1040" s="381"/>
      <c r="CN1040" s="381"/>
      <c r="CO1040" s="381"/>
      <c r="CP1040" s="381"/>
      <c r="CQ1040" s="381"/>
      <c r="CR1040" s="381"/>
      <c r="CS1040" s="381"/>
      <c r="CT1040" s="381"/>
      <c r="CU1040" s="381"/>
      <c r="CV1040" s="381"/>
      <c r="CW1040" s="381"/>
      <c r="CX1040" s="381"/>
      <c r="CY1040" s="381"/>
      <c r="CZ1040" s="381"/>
      <c r="DA1040" s="381"/>
      <c r="DB1040" s="381"/>
      <c r="DC1040" s="381"/>
      <c r="DD1040" s="381"/>
      <c r="DE1040" s="381"/>
      <c r="DF1040" s="381"/>
      <c r="DG1040" s="381"/>
      <c r="DH1040" s="381"/>
      <c r="DI1040" s="381"/>
      <c r="DJ1040" s="381"/>
      <c r="DK1040" s="381"/>
      <c r="DL1040" s="381"/>
      <c r="DM1040" s="381"/>
      <c r="DN1040" s="381"/>
      <c r="DO1040" s="381"/>
      <c r="DP1040" s="381"/>
      <c r="DQ1040" s="381"/>
      <c r="DR1040" s="381"/>
      <c r="DS1040" s="381"/>
      <c r="DT1040" s="381"/>
      <c r="DU1040" s="381"/>
      <c r="DV1040" s="381"/>
      <c r="DW1040" s="381"/>
      <c r="DX1040" s="381"/>
      <c r="DY1040" s="381"/>
      <c r="DZ1040" s="381"/>
      <c r="EA1040" s="381"/>
      <c r="EB1040" s="381"/>
      <c r="EC1040" s="381"/>
      <c r="ED1040" s="381"/>
      <c r="EE1040" s="381"/>
      <c r="EF1040" s="381"/>
      <c r="EG1040" s="381"/>
      <c r="EH1040" s="381"/>
      <c r="EI1040" s="381"/>
      <c r="EJ1040" s="381"/>
      <c r="EK1040" s="381"/>
      <c r="EL1040" s="381"/>
      <c r="EM1040" s="381"/>
      <c r="EN1040" s="381"/>
      <c r="EO1040" s="381"/>
      <c r="EP1040" s="381"/>
      <c r="EQ1040" s="381"/>
      <c r="ER1040" s="381"/>
      <c r="ES1040" s="381"/>
      <c r="ET1040" s="381"/>
      <c r="EU1040" s="381"/>
      <c r="EV1040" s="381"/>
      <c r="EW1040" s="381"/>
      <c r="EX1040" s="381"/>
      <c r="EY1040" s="381"/>
      <c r="EZ1040" s="381"/>
      <c r="FA1040" s="381"/>
      <c r="FB1040" s="381"/>
      <c r="FC1040" s="381"/>
      <c r="FD1040" s="381"/>
      <c r="FE1040" s="381"/>
      <c r="FF1040" s="381"/>
      <c r="FG1040" s="381"/>
      <c r="FH1040" s="381"/>
      <c r="FI1040" s="381"/>
      <c r="FJ1040" s="381"/>
      <c r="FK1040" s="381"/>
      <c r="FL1040" s="381"/>
      <c r="FM1040" s="381"/>
      <c r="FN1040" s="381"/>
      <c r="FO1040" s="381"/>
      <c r="FP1040" s="381"/>
      <c r="FQ1040" s="381"/>
      <c r="FR1040" s="381"/>
      <c r="FS1040" s="381"/>
      <c r="FT1040" s="381"/>
      <c r="FU1040" s="381"/>
      <c r="FV1040" s="381"/>
      <c r="FW1040" s="381"/>
      <c r="FX1040" s="381"/>
      <c r="FY1040" s="381"/>
      <c r="FZ1040" s="381"/>
      <c r="GA1040" s="381"/>
      <c r="GB1040" s="381"/>
      <c r="GC1040" s="381"/>
      <c r="GD1040" s="381"/>
      <c r="GE1040" s="381"/>
      <c r="GF1040" s="381"/>
      <c r="GG1040" s="381"/>
      <c r="GH1040" s="381"/>
      <c r="GI1040" s="381"/>
      <c r="GJ1040" s="381"/>
      <c r="GK1040" s="381"/>
      <c r="GL1040" s="381"/>
      <c r="GM1040" s="381"/>
      <c r="GN1040" s="381"/>
      <c r="GO1040" s="381"/>
      <c r="GP1040" s="381"/>
      <c r="GQ1040" s="381"/>
      <c r="GR1040" s="381"/>
      <c r="GS1040" s="381"/>
      <c r="GT1040" s="381"/>
      <c r="GU1040" s="381"/>
      <c r="GV1040" s="381"/>
      <c r="GW1040" s="381"/>
      <c r="GX1040" s="381"/>
      <c r="GY1040" s="381"/>
      <c r="GZ1040" s="381"/>
      <c r="HA1040" s="381"/>
      <c r="HB1040" s="381"/>
      <c r="HC1040" s="381"/>
      <c r="HD1040" s="381"/>
      <c r="HE1040" s="381"/>
      <c r="HF1040" s="381"/>
      <c r="HG1040" s="381"/>
      <c r="HH1040" s="381"/>
      <c r="HI1040" s="381"/>
      <c r="HJ1040" s="381"/>
      <c r="HK1040" s="381"/>
      <c r="HL1040" s="381"/>
      <c r="HM1040" s="381"/>
      <c r="HN1040" s="381"/>
      <c r="HO1040" s="381"/>
      <c r="HP1040" s="381"/>
      <c r="HQ1040" s="381"/>
      <c r="HR1040" s="381"/>
      <c r="HS1040" s="381"/>
      <c r="HT1040" s="381"/>
      <c r="HU1040" s="381"/>
      <c r="HV1040" s="381"/>
      <c r="HW1040" s="381"/>
      <c r="HX1040" s="381"/>
      <c r="HY1040" s="381"/>
      <c r="HZ1040" s="381"/>
      <c r="IA1040" s="381"/>
      <c r="IB1040" s="381"/>
      <c r="IC1040" s="381"/>
      <c r="ID1040" s="381"/>
      <c r="IE1040" s="381"/>
      <c r="IF1040" s="381"/>
      <c r="IG1040" s="381"/>
      <c r="IH1040" s="381"/>
      <c r="II1040" s="381"/>
      <c r="IJ1040" s="381"/>
      <c r="IK1040" s="381"/>
      <c r="IL1040" s="381"/>
      <c r="IM1040" s="381"/>
      <c r="IN1040" s="381"/>
      <c r="IO1040" s="381"/>
      <c r="IP1040" s="381"/>
      <c r="IQ1040" s="381"/>
      <c r="IR1040" s="381"/>
      <c r="IS1040" s="381"/>
      <c r="IT1040" s="381"/>
      <c r="IU1040" s="381"/>
      <c r="IV1040" s="381"/>
      <c r="IW1040" s="381"/>
      <c r="IX1040" s="381"/>
      <c r="IY1040" s="381"/>
      <c r="IZ1040" s="381"/>
      <c r="JA1040" s="381"/>
      <c r="JB1040" s="381"/>
      <c r="JC1040" s="381"/>
      <c r="JD1040" s="381"/>
      <c r="JE1040" s="381"/>
      <c r="JF1040" s="381"/>
      <c r="JG1040" s="381"/>
      <c r="JH1040" s="381"/>
      <c r="JI1040" s="381"/>
      <c r="JJ1040" s="381"/>
      <c r="JK1040" s="381"/>
      <c r="JL1040" s="381"/>
      <c r="JM1040" s="381"/>
      <c r="JN1040" s="381"/>
      <c r="JO1040" s="381"/>
      <c r="JP1040" s="381"/>
      <c r="JQ1040" s="381"/>
      <c r="JR1040" s="381"/>
      <c r="JS1040" s="381"/>
      <c r="JT1040" s="381"/>
      <c r="JU1040" s="381"/>
      <c r="JV1040" s="381"/>
      <c r="JW1040" s="381"/>
      <c r="JX1040" s="381"/>
      <c r="JY1040" s="381"/>
      <c r="JZ1040" s="381"/>
      <c r="KA1040" s="381"/>
      <c r="KB1040" s="381"/>
      <c r="KC1040" s="381"/>
      <c r="KD1040" s="381"/>
      <c r="KE1040" s="381"/>
      <c r="KF1040" s="381"/>
      <c r="KG1040" s="381"/>
      <c r="KH1040" s="381"/>
      <c r="KI1040" s="381"/>
      <c r="KJ1040" s="381"/>
      <c r="KK1040" s="381"/>
      <c r="KL1040" s="381"/>
      <c r="KM1040" s="381"/>
      <c r="KN1040" s="381"/>
      <c r="KO1040" s="381"/>
      <c r="KP1040" s="381"/>
      <c r="KQ1040" s="381"/>
      <c r="KR1040" s="381"/>
      <c r="KS1040" s="381"/>
      <c r="KT1040" s="381"/>
      <c r="KU1040" s="381"/>
      <c r="KV1040" s="381"/>
      <c r="KW1040" s="381"/>
      <c r="KX1040" s="381"/>
      <c r="KY1040" s="381"/>
      <c r="KZ1040" s="381"/>
      <c r="LA1040" s="381"/>
      <c r="LB1040" s="381"/>
      <c r="LC1040" s="381"/>
      <c r="LD1040" s="381"/>
      <c r="LE1040" s="381"/>
      <c r="LF1040" s="381"/>
      <c r="LG1040" s="381"/>
      <c r="LH1040" s="381"/>
      <c r="LI1040" s="381"/>
      <c r="LJ1040" s="381"/>
      <c r="LK1040" s="381"/>
      <c r="LL1040" s="381"/>
      <c r="LM1040" s="381"/>
      <c r="LN1040" s="381"/>
      <c r="LO1040" s="381"/>
      <c r="LP1040" s="381"/>
      <c r="LQ1040" s="381"/>
      <c r="LR1040" s="381"/>
      <c r="LS1040" s="381"/>
      <c r="LT1040" s="381"/>
      <c r="LU1040" s="381"/>
      <c r="LV1040" s="381"/>
      <c r="LW1040" s="381"/>
      <c r="LX1040" s="381"/>
      <c r="LY1040" s="381"/>
      <c r="LZ1040" s="381"/>
      <c r="MA1040" s="381"/>
      <c r="MB1040" s="381"/>
      <c r="MC1040" s="381"/>
      <c r="MD1040" s="381"/>
      <c r="ME1040" s="381"/>
      <c r="MF1040" s="381"/>
      <c r="MG1040" s="381"/>
      <c r="MH1040" s="381"/>
      <c r="MI1040" s="381"/>
      <c r="MJ1040" s="381"/>
      <c r="MK1040" s="381"/>
      <c r="ML1040" s="381"/>
      <c r="MM1040" s="381"/>
      <c r="MN1040" s="381"/>
      <c r="MO1040" s="381"/>
      <c r="MP1040" s="381"/>
      <c r="MQ1040" s="381"/>
      <c r="MR1040" s="381"/>
      <c r="MS1040" s="381"/>
      <c r="MT1040" s="381"/>
      <c r="MU1040" s="381"/>
      <c r="MV1040" s="381"/>
      <c r="MW1040" s="381"/>
      <c r="MX1040" s="381"/>
      <c r="MY1040" s="381"/>
      <c r="MZ1040" s="381"/>
      <c r="NA1040" s="381"/>
      <c r="NB1040" s="381"/>
      <c r="NC1040" s="381"/>
      <c r="ND1040" s="381"/>
      <c r="NE1040" s="381"/>
      <c r="NF1040" s="381"/>
      <c r="NG1040" s="381"/>
      <c r="NH1040" s="381"/>
      <c r="NI1040" s="381"/>
      <c r="NJ1040" s="381"/>
      <c r="NK1040" s="381"/>
      <c r="NL1040" s="381"/>
      <c r="NM1040" s="381"/>
      <c r="NN1040" s="381"/>
      <c r="NO1040" s="381"/>
      <c r="NP1040" s="381"/>
      <c r="NQ1040" s="381"/>
      <c r="NR1040" s="381"/>
      <c r="NS1040" s="381"/>
      <c r="NT1040" s="381"/>
      <c r="NU1040" s="381"/>
      <c r="NV1040" s="381"/>
      <c r="NW1040" s="381"/>
      <c r="NX1040" s="381"/>
      <c r="NY1040" s="381"/>
      <c r="NZ1040" s="381"/>
      <c r="OA1040" s="381"/>
      <c r="OB1040" s="381"/>
      <c r="OC1040" s="381"/>
      <c r="OD1040" s="381"/>
      <c r="OE1040" s="381"/>
      <c r="OF1040" s="381"/>
      <c r="OG1040" s="381"/>
      <c r="OH1040" s="381"/>
      <c r="OI1040" s="381"/>
      <c r="OJ1040" s="381"/>
      <c r="OK1040" s="381"/>
      <c r="OL1040" s="381"/>
      <c r="OM1040" s="381"/>
      <c r="ON1040" s="381"/>
      <c r="OO1040" s="381"/>
      <c r="OP1040" s="381"/>
      <c r="OQ1040" s="381"/>
      <c r="OR1040" s="381"/>
      <c r="OS1040" s="381"/>
      <c r="OT1040" s="381"/>
      <c r="OU1040" s="381"/>
      <c r="OV1040" s="381"/>
      <c r="OW1040" s="381"/>
      <c r="OX1040" s="381"/>
      <c r="OY1040" s="381"/>
      <c r="OZ1040" s="381"/>
      <c r="PA1040" s="381"/>
      <c r="PB1040" s="381"/>
      <c r="PC1040" s="381"/>
      <c r="PD1040" s="381"/>
      <c r="PE1040" s="381"/>
      <c r="PF1040" s="381"/>
      <c r="PG1040" s="381"/>
      <c r="PH1040" s="381"/>
      <c r="PI1040" s="381"/>
      <c r="PJ1040" s="381"/>
      <c r="PK1040" s="381"/>
      <c r="PL1040" s="381"/>
      <c r="PM1040" s="381"/>
      <c r="PN1040" s="381"/>
      <c r="PO1040" s="381"/>
      <c r="PP1040" s="381"/>
      <c r="PQ1040" s="381"/>
      <c r="PR1040" s="381"/>
      <c r="PS1040" s="381"/>
      <c r="PT1040" s="381"/>
      <c r="PU1040" s="381"/>
      <c r="PV1040" s="381"/>
      <c r="PW1040" s="381"/>
      <c r="PX1040" s="381"/>
      <c r="PY1040" s="381"/>
      <c r="PZ1040" s="381"/>
      <c r="QA1040" s="381"/>
      <c r="QB1040" s="381"/>
      <c r="QC1040" s="381"/>
      <c r="QD1040" s="381"/>
      <c r="QE1040" s="381"/>
      <c r="QF1040" s="381"/>
      <c r="QG1040" s="381"/>
      <c r="QH1040" s="381"/>
      <c r="QI1040" s="381"/>
      <c r="QJ1040" s="381"/>
      <c r="QK1040" s="381"/>
      <c r="QL1040" s="381"/>
      <c r="QM1040" s="381"/>
      <c r="QN1040" s="381"/>
      <c r="QO1040" s="381"/>
      <c r="QP1040" s="381"/>
      <c r="QQ1040" s="381"/>
      <c r="QR1040" s="381"/>
      <c r="QS1040" s="381"/>
      <c r="QT1040" s="381"/>
      <c r="QU1040" s="381"/>
      <c r="QV1040" s="381"/>
      <c r="QW1040" s="381"/>
      <c r="QX1040" s="381"/>
      <c r="QY1040" s="381"/>
      <c r="QZ1040" s="381"/>
      <c r="RA1040" s="381"/>
      <c r="RB1040" s="381"/>
      <c r="RC1040" s="381"/>
      <c r="RD1040" s="381"/>
      <c r="RE1040" s="381"/>
      <c r="RF1040" s="381"/>
      <c r="RG1040" s="381"/>
      <c r="RH1040" s="381"/>
      <c r="RI1040" s="381"/>
      <c r="RJ1040" s="381"/>
      <c r="RK1040" s="381"/>
      <c r="RL1040" s="381"/>
      <c r="RM1040" s="381"/>
      <c r="RN1040" s="381"/>
      <c r="RO1040" s="381"/>
      <c r="RP1040" s="381"/>
      <c r="RQ1040" s="381"/>
      <c r="RR1040" s="381"/>
      <c r="RS1040" s="381"/>
      <c r="RT1040" s="381"/>
      <c r="RU1040" s="381"/>
      <c r="RV1040" s="381"/>
      <c r="RW1040" s="381"/>
      <c r="RX1040" s="381"/>
      <c r="RY1040" s="381"/>
      <c r="RZ1040" s="381"/>
      <c r="SA1040" s="381"/>
      <c r="SB1040" s="381"/>
      <c r="SC1040" s="381"/>
      <c r="SD1040" s="381"/>
      <c r="SE1040" s="381"/>
      <c r="SF1040" s="381"/>
      <c r="SG1040" s="381"/>
      <c r="SH1040" s="381"/>
      <c r="SI1040" s="381"/>
      <c r="SJ1040" s="381"/>
      <c r="SK1040" s="381"/>
      <c r="SL1040" s="381"/>
      <c r="SM1040" s="381"/>
      <c r="SN1040" s="381"/>
      <c r="SO1040" s="381"/>
      <c r="SP1040" s="381"/>
      <c r="SQ1040" s="381"/>
      <c r="SR1040" s="381"/>
      <c r="SS1040" s="381"/>
      <c r="ST1040" s="381"/>
      <c r="SU1040" s="381"/>
      <c r="SV1040" s="381"/>
      <c r="SW1040" s="381"/>
      <c r="SX1040" s="381"/>
      <c r="SY1040" s="381"/>
      <c r="SZ1040" s="381"/>
      <c r="TA1040" s="381"/>
      <c r="TB1040" s="381"/>
      <c r="TC1040" s="381"/>
      <c r="TD1040" s="381"/>
      <c r="TE1040" s="381"/>
      <c r="TF1040" s="381"/>
      <c r="TG1040" s="381"/>
      <c r="TH1040" s="381"/>
      <c r="TI1040" s="381"/>
      <c r="TJ1040" s="381"/>
      <c r="TK1040" s="381"/>
      <c r="TL1040" s="381"/>
      <c r="TM1040" s="381"/>
      <c r="TN1040" s="381"/>
      <c r="TO1040" s="381"/>
      <c r="TP1040" s="381"/>
      <c r="TQ1040" s="381"/>
      <c r="TR1040" s="381"/>
      <c r="TS1040" s="381"/>
      <c r="TT1040" s="381"/>
      <c r="TU1040" s="381"/>
      <c r="TV1040" s="381"/>
      <c r="TW1040" s="381"/>
      <c r="TX1040" s="381"/>
      <c r="TY1040" s="381"/>
      <c r="TZ1040" s="381"/>
      <c r="UA1040" s="381"/>
      <c r="UB1040" s="381"/>
      <c r="UC1040" s="381"/>
      <c r="UD1040" s="381"/>
      <c r="UE1040" s="381"/>
      <c r="UF1040" s="381"/>
      <c r="UG1040" s="381"/>
      <c r="UH1040" s="381"/>
      <c r="UI1040" s="381"/>
      <c r="UJ1040" s="381"/>
      <c r="UK1040" s="381"/>
      <c r="UL1040" s="381"/>
      <c r="UM1040" s="381"/>
      <c r="UN1040" s="381"/>
      <c r="UO1040" s="381"/>
      <c r="UP1040" s="381"/>
      <c r="UQ1040" s="381"/>
      <c r="UR1040" s="381"/>
      <c r="US1040" s="381"/>
      <c r="UT1040" s="381"/>
      <c r="UU1040" s="381"/>
      <c r="UV1040" s="381"/>
      <c r="UW1040" s="381"/>
      <c r="UX1040" s="381"/>
      <c r="UY1040" s="381"/>
      <c r="UZ1040" s="381"/>
      <c r="VA1040" s="381"/>
      <c r="VB1040" s="381"/>
      <c r="VC1040" s="381"/>
      <c r="VD1040" s="381"/>
      <c r="VE1040" s="381"/>
      <c r="VF1040" s="381"/>
      <c r="VG1040" s="381"/>
      <c r="VH1040" s="381"/>
      <c r="VI1040" s="381"/>
      <c r="VJ1040" s="381"/>
      <c r="VK1040" s="381"/>
      <c r="VL1040" s="381"/>
      <c r="VM1040" s="381"/>
      <c r="VN1040" s="381"/>
      <c r="VO1040" s="381"/>
      <c r="VP1040" s="381"/>
      <c r="VQ1040" s="381"/>
      <c r="VR1040" s="381"/>
      <c r="VS1040" s="381"/>
      <c r="VT1040" s="381"/>
      <c r="VU1040" s="381"/>
      <c r="VV1040" s="381"/>
      <c r="VW1040" s="381"/>
      <c r="VX1040" s="381"/>
      <c r="VY1040" s="381"/>
      <c r="VZ1040" s="381"/>
      <c r="WA1040" s="381"/>
      <c r="WB1040" s="381"/>
      <c r="WC1040" s="381"/>
      <c r="WD1040" s="381"/>
      <c r="WE1040" s="381"/>
      <c r="WF1040" s="381"/>
      <c r="WG1040" s="381"/>
      <c r="WH1040" s="381"/>
      <c r="WI1040" s="381"/>
      <c r="WJ1040" s="381"/>
      <c r="WK1040" s="381"/>
      <c r="WL1040" s="381"/>
      <c r="WM1040" s="381"/>
      <c r="WN1040" s="381"/>
      <c r="WO1040" s="381"/>
      <c r="WP1040" s="381"/>
      <c r="WQ1040" s="381"/>
      <c r="WR1040" s="381"/>
      <c r="WS1040" s="381"/>
      <c r="WT1040" s="381"/>
      <c r="WU1040" s="381"/>
      <c r="WV1040" s="381"/>
      <c r="WW1040" s="381"/>
      <c r="WX1040" s="381"/>
      <c r="WY1040" s="381"/>
      <c r="WZ1040" s="381"/>
      <c r="XA1040" s="381"/>
      <c r="XB1040" s="381"/>
      <c r="XC1040" s="381"/>
      <c r="XD1040" s="381"/>
      <c r="XE1040" s="381"/>
      <c r="XF1040" s="381"/>
      <c r="XG1040" s="381"/>
      <c r="XH1040" s="381"/>
      <c r="XI1040" s="381"/>
      <c r="XJ1040" s="381"/>
      <c r="XK1040" s="381"/>
      <c r="XL1040" s="381"/>
      <c r="XM1040" s="381"/>
      <c r="XN1040" s="381"/>
      <c r="XO1040" s="381"/>
      <c r="XP1040" s="381"/>
      <c r="XQ1040" s="381"/>
      <c r="XR1040" s="381"/>
      <c r="XS1040" s="381"/>
      <c r="XT1040" s="381"/>
      <c r="XU1040" s="381"/>
      <c r="XV1040" s="381"/>
      <c r="XW1040" s="381"/>
      <c r="XX1040" s="381"/>
      <c r="XY1040" s="381"/>
      <c r="XZ1040" s="381"/>
      <c r="YA1040" s="381"/>
      <c r="YB1040" s="381"/>
      <c r="YC1040" s="381"/>
      <c r="YD1040" s="381"/>
      <c r="YE1040" s="381"/>
      <c r="YF1040" s="381"/>
      <c r="YG1040" s="381"/>
      <c r="YH1040" s="381"/>
      <c r="YI1040" s="381"/>
      <c r="YJ1040" s="381"/>
      <c r="YK1040" s="381"/>
      <c r="YL1040" s="381"/>
      <c r="YM1040" s="381"/>
      <c r="YN1040" s="381"/>
      <c r="YO1040" s="381"/>
      <c r="YP1040" s="381"/>
      <c r="YQ1040" s="381"/>
      <c r="YR1040" s="381"/>
      <c r="YS1040" s="381"/>
      <c r="YT1040" s="381"/>
      <c r="YU1040" s="381"/>
      <c r="YV1040" s="381"/>
      <c r="YW1040" s="381"/>
      <c r="YX1040" s="381"/>
      <c r="YY1040" s="381"/>
      <c r="YZ1040" s="381"/>
      <c r="ZA1040" s="381"/>
      <c r="ZB1040" s="381"/>
      <c r="ZC1040" s="381"/>
      <c r="ZD1040" s="381"/>
      <c r="ZE1040" s="381"/>
      <c r="ZF1040" s="381"/>
      <c r="ZG1040" s="381"/>
      <c r="ZH1040" s="381"/>
      <c r="ZI1040" s="381"/>
      <c r="ZJ1040" s="381"/>
      <c r="ZK1040" s="381"/>
      <c r="ZL1040" s="381"/>
      <c r="ZM1040" s="381"/>
      <c r="ZN1040" s="381"/>
      <c r="ZO1040" s="381"/>
      <c r="ZP1040" s="381"/>
      <c r="ZQ1040" s="381"/>
      <c r="ZR1040" s="381"/>
      <c r="ZS1040" s="381"/>
      <c r="ZT1040" s="381"/>
      <c r="ZU1040" s="381"/>
      <c r="ZV1040" s="381"/>
      <c r="ZW1040" s="381"/>
      <c r="ZX1040" s="381"/>
      <c r="ZY1040" s="381"/>
      <c r="ZZ1040" s="381"/>
      <c r="AAA1040" s="381"/>
      <c r="AAB1040" s="381"/>
      <c r="AAC1040" s="381"/>
      <c r="AAD1040" s="381"/>
      <c r="AAE1040" s="381"/>
      <c r="AAF1040" s="381"/>
      <c r="AAG1040" s="381"/>
      <c r="AAH1040" s="381"/>
      <c r="AAI1040" s="381"/>
      <c r="AAJ1040" s="381"/>
      <c r="AAK1040" s="381"/>
      <c r="AAL1040" s="381"/>
      <c r="AAM1040" s="381"/>
      <c r="AAN1040" s="381"/>
      <c r="AAO1040" s="381"/>
      <c r="AAP1040" s="381"/>
      <c r="AAQ1040" s="381"/>
      <c r="AAR1040" s="381"/>
      <c r="AAS1040" s="381"/>
      <c r="AAT1040" s="381"/>
      <c r="AAU1040" s="381"/>
      <c r="AAV1040" s="381"/>
      <c r="AAW1040" s="381"/>
      <c r="AAX1040" s="381"/>
      <c r="AAY1040" s="381"/>
      <c r="AAZ1040" s="381"/>
      <c r="ABA1040" s="381"/>
      <c r="ABB1040" s="381"/>
      <c r="ABC1040" s="381"/>
      <c r="ABD1040" s="381"/>
      <c r="ABE1040" s="381"/>
      <c r="ABF1040" s="381"/>
      <c r="ABG1040" s="381"/>
      <c r="ABH1040" s="381"/>
      <c r="ABI1040" s="381"/>
      <c r="ABJ1040" s="381"/>
      <c r="ABK1040" s="381"/>
      <c r="ABL1040" s="381"/>
      <c r="ABM1040" s="381"/>
      <c r="ABN1040" s="381"/>
      <c r="ABO1040" s="381"/>
      <c r="ABP1040" s="381"/>
      <c r="ABQ1040" s="381"/>
      <c r="ABR1040" s="381"/>
      <c r="ABS1040" s="381"/>
      <c r="ABT1040" s="381"/>
      <c r="ABU1040" s="381"/>
      <c r="ABV1040" s="381"/>
      <c r="ABW1040" s="381"/>
      <c r="ABX1040" s="381"/>
      <c r="ABY1040" s="381"/>
      <c r="ABZ1040" s="381"/>
      <c r="ACA1040" s="381"/>
      <c r="ACB1040" s="381"/>
      <c r="ACC1040" s="381"/>
      <c r="ACD1040" s="381"/>
      <c r="ACE1040" s="381"/>
      <c r="ACF1040" s="381"/>
      <c r="ACG1040" s="381"/>
      <c r="ACH1040" s="381"/>
      <c r="ACI1040" s="381"/>
      <c r="ACJ1040" s="381"/>
      <c r="ACK1040" s="381"/>
      <c r="ACL1040" s="381"/>
      <c r="ACM1040" s="381"/>
      <c r="ACN1040" s="381"/>
      <c r="ACO1040" s="381"/>
      <c r="ACP1040" s="381"/>
      <c r="ACQ1040" s="381"/>
      <c r="ACR1040" s="381"/>
      <c r="ACS1040" s="381"/>
      <c r="ACT1040" s="381"/>
      <c r="ACU1040" s="381"/>
      <c r="ACV1040" s="381"/>
      <c r="ACW1040" s="381"/>
      <c r="ACX1040" s="381"/>
      <c r="ACY1040" s="381"/>
      <c r="ACZ1040" s="381"/>
      <c r="ADA1040" s="381"/>
      <c r="ADB1040" s="381"/>
      <c r="ADC1040" s="381"/>
      <c r="ADD1040" s="381"/>
      <c r="ADE1040" s="381"/>
      <c r="ADF1040" s="381"/>
      <c r="ADG1040" s="381"/>
      <c r="ADH1040" s="381"/>
      <c r="ADI1040" s="381"/>
      <c r="ADJ1040" s="381"/>
      <c r="ADK1040" s="381"/>
      <c r="ADL1040" s="381"/>
      <c r="ADM1040" s="381"/>
      <c r="ADN1040" s="381"/>
      <c r="ADO1040" s="381"/>
      <c r="ADP1040" s="381"/>
      <c r="ADQ1040" s="381"/>
      <c r="ADR1040" s="381"/>
      <c r="ADS1040" s="381"/>
      <c r="ADT1040" s="381"/>
      <c r="ADU1040" s="381"/>
      <c r="ADV1040" s="381"/>
      <c r="ADW1040" s="381"/>
      <c r="ADX1040" s="381"/>
      <c r="ADY1040" s="381"/>
      <c r="ADZ1040" s="381"/>
      <c r="AEA1040" s="381"/>
      <c r="AEB1040" s="381"/>
      <c r="AEC1040" s="381"/>
      <c r="AED1040" s="381"/>
      <c r="AEE1040" s="381"/>
      <c r="AEF1040" s="381"/>
      <c r="AEG1040" s="381"/>
      <c r="AEH1040" s="381"/>
      <c r="AEI1040" s="381"/>
      <c r="AEJ1040" s="381"/>
      <c r="AEK1040" s="381"/>
      <c r="AEL1040" s="381"/>
      <c r="AEM1040" s="381"/>
      <c r="AEN1040" s="381"/>
      <c r="AEO1040" s="381"/>
      <c r="AEP1040" s="381"/>
      <c r="AEQ1040" s="381"/>
      <c r="AER1040" s="381"/>
      <c r="AES1040" s="381"/>
      <c r="AET1040" s="381"/>
      <c r="AEU1040" s="381"/>
      <c r="AEV1040" s="381"/>
      <c r="AEW1040" s="381"/>
      <c r="AEX1040" s="381"/>
      <c r="AEY1040" s="381"/>
      <c r="AEZ1040" s="381"/>
      <c r="AFA1040" s="381"/>
      <c r="AFB1040" s="381"/>
      <c r="AFC1040" s="381"/>
      <c r="AFD1040" s="381"/>
      <c r="AFE1040" s="381"/>
      <c r="AFF1040" s="381"/>
      <c r="AFG1040" s="381"/>
      <c r="AFH1040" s="381"/>
      <c r="AFI1040" s="381"/>
      <c r="AFJ1040" s="381"/>
      <c r="AFK1040" s="381"/>
      <c r="AFL1040" s="381"/>
      <c r="AFM1040" s="381"/>
      <c r="AFN1040" s="381"/>
      <c r="AFO1040" s="381"/>
      <c r="AFP1040" s="381"/>
      <c r="AFQ1040" s="381"/>
      <c r="AFR1040" s="381"/>
      <c r="AFS1040" s="381"/>
      <c r="AFT1040" s="381"/>
      <c r="AFU1040" s="381"/>
      <c r="AFV1040" s="381"/>
      <c r="AFW1040" s="381"/>
      <c r="AFX1040" s="381"/>
      <c r="AFY1040" s="381"/>
      <c r="AFZ1040" s="381"/>
      <c r="AGA1040" s="381"/>
    </row>
    <row r="1041" spans="1:859" s="383" customFormat="1" x14ac:dyDescent="0.2">
      <c r="A1041" s="381"/>
      <c r="B1041" s="381"/>
      <c r="C1041" s="381"/>
      <c r="D1041" s="381"/>
      <c r="E1041" s="365" t="s">
        <v>1195</v>
      </c>
      <c r="F1041" s="378" t="s">
        <v>3487</v>
      </c>
      <c r="G1041" s="380" t="s">
        <v>453</v>
      </c>
      <c r="H1041" s="365" t="s">
        <v>1193</v>
      </c>
      <c r="I1041" s="365" t="s">
        <v>1086</v>
      </c>
      <c r="J1041" s="365" t="s">
        <v>908</v>
      </c>
      <c r="K1041" s="365" t="s">
        <v>1097</v>
      </c>
      <c r="L1041" s="365" t="s">
        <v>866</v>
      </c>
      <c r="M1041" s="365"/>
      <c r="N1041" s="380"/>
      <c r="O1041" s="365"/>
      <c r="P1041" s="365"/>
      <c r="Q1041" s="380"/>
      <c r="R1041" s="381"/>
      <c r="S1041" s="381"/>
      <c r="T1041" s="381"/>
      <c r="U1041" s="381"/>
      <c r="V1041" s="381"/>
      <c r="W1041" s="381"/>
      <c r="X1041" s="381"/>
      <c r="Y1041" s="381"/>
      <c r="Z1041" s="381"/>
      <c r="AA1041" s="381"/>
      <c r="AB1041" s="381"/>
      <c r="AC1041" s="381"/>
      <c r="AD1041" s="381"/>
      <c r="AE1041" s="381"/>
      <c r="AF1041" s="381"/>
      <c r="AG1041" s="381"/>
      <c r="AH1041" s="381"/>
      <c r="AI1041" s="381"/>
      <c r="AJ1041" s="381"/>
      <c r="AK1041" s="381"/>
      <c r="AL1041" s="381"/>
      <c r="AM1041" s="381"/>
      <c r="AN1041" s="381"/>
      <c r="AO1041" s="381"/>
      <c r="AP1041" s="381"/>
      <c r="AQ1041" s="381"/>
      <c r="AR1041" s="381"/>
      <c r="AS1041" s="381"/>
      <c r="AT1041" s="381"/>
      <c r="AU1041" s="381"/>
      <c r="AV1041" s="381"/>
      <c r="AW1041" s="381"/>
      <c r="AX1041" s="381"/>
      <c r="AY1041" s="381"/>
      <c r="AZ1041" s="381"/>
      <c r="BA1041" s="381"/>
      <c r="BB1041" s="381"/>
      <c r="BC1041" s="381"/>
      <c r="BD1041" s="381"/>
      <c r="BE1041" s="381"/>
      <c r="BF1041" s="381"/>
      <c r="BG1041" s="381"/>
      <c r="BH1041" s="381"/>
      <c r="BI1041" s="381"/>
      <c r="BJ1041" s="381"/>
      <c r="BK1041" s="381"/>
      <c r="BL1041" s="381"/>
      <c r="BM1041" s="381"/>
      <c r="BN1041" s="381"/>
      <c r="BO1041" s="381"/>
      <c r="BP1041" s="381"/>
      <c r="BQ1041" s="381"/>
      <c r="BR1041" s="381"/>
      <c r="BS1041" s="381"/>
      <c r="BT1041" s="381"/>
      <c r="BU1041" s="381"/>
      <c r="BV1041" s="381"/>
      <c r="BW1041" s="381"/>
      <c r="BX1041" s="381"/>
      <c r="BY1041" s="381"/>
      <c r="BZ1041" s="381"/>
      <c r="CA1041" s="381"/>
      <c r="CB1041" s="381"/>
      <c r="CC1041" s="381"/>
      <c r="CD1041" s="381"/>
      <c r="CE1041" s="381"/>
      <c r="CF1041" s="381"/>
      <c r="CG1041" s="381"/>
      <c r="CH1041" s="381"/>
      <c r="CI1041" s="381"/>
      <c r="CJ1041" s="381"/>
      <c r="CK1041" s="381"/>
      <c r="CL1041" s="381"/>
      <c r="CM1041" s="381"/>
      <c r="CN1041" s="381"/>
      <c r="CO1041" s="381"/>
      <c r="CP1041" s="381"/>
      <c r="CQ1041" s="381"/>
      <c r="CR1041" s="381"/>
      <c r="CS1041" s="381"/>
      <c r="CT1041" s="381"/>
      <c r="CU1041" s="381"/>
      <c r="CV1041" s="381"/>
      <c r="CW1041" s="381"/>
      <c r="CX1041" s="381"/>
      <c r="CY1041" s="381"/>
      <c r="CZ1041" s="381"/>
      <c r="DA1041" s="381"/>
      <c r="DB1041" s="381"/>
      <c r="DC1041" s="381"/>
      <c r="DD1041" s="381"/>
      <c r="DE1041" s="381"/>
      <c r="DF1041" s="381"/>
      <c r="DG1041" s="381"/>
      <c r="DH1041" s="381"/>
      <c r="DI1041" s="381"/>
      <c r="DJ1041" s="381"/>
      <c r="DK1041" s="381"/>
      <c r="DL1041" s="381"/>
      <c r="DM1041" s="381"/>
      <c r="DN1041" s="381"/>
      <c r="DO1041" s="381"/>
      <c r="DP1041" s="381"/>
      <c r="DQ1041" s="381"/>
      <c r="DR1041" s="381"/>
      <c r="DS1041" s="381"/>
      <c r="DT1041" s="381"/>
      <c r="DU1041" s="381"/>
      <c r="DV1041" s="381"/>
      <c r="DW1041" s="381"/>
      <c r="DX1041" s="381"/>
      <c r="DY1041" s="381"/>
      <c r="DZ1041" s="381"/>
      <c r="EA1041" s="381"/>
      <c r="EB1041" s="381"/>
      <c r="EC1041" s="381"/>
      <c r="ED1041" s="381"/>
      <c r="EE1041" s="381"/>
      <c r="EF1041" s="381"/>
      <c r="EG1041" s="381"/>
      <c r="EH1041" s="381"/>
      <c r="EI1041" s="381"/>
      <c r="EJ1041" s="381"/>
      <c r="EK1041" s="381"/>
      <c r="EL1041" s="381"/>
      <c r="EM1041" s="381"/>
      <c r="EN1041" s="381"/>
      <c r="EO1041" s="381"/>
      <c r="EP1041" s="381"/>
      <c r="EQ1041" s="381"/>
      <c r="ER1041" s="381"/>
      <c r="ES1041" s="381"/>
      <c r="ET1041" s="381"/>
      <c r="EU1041" s="381"/>
      <c r="EV1041" s="381"/>
      <c r="EW1041" s="381"/>
      <c r="EX1041" s="381"/>
      <c r="EY1041" s="381"/>
      <c r="EZ1041" s="381"/>
      <c r="FA1041" s="381"/>
      <c r="FB1041" s="381"/>
      <c r="FC1041" s="381"/>
      <c r="FD1041" s="381"/>
      <c r="FE1041" s="381"/>
      <c r="FF1041" s="381"/>
      <c r="FG1041" s="381"/>
      <c r="FH1041" s="381"/>
      <c r="FI1041" s="381"/>
      <c r="FJ1041" s="381"/>
      <c r="FK1041" s="381"/>
      <c r="FL1041" s="381"/>
      <c r="FM1041" s="381"/>
      <c r="FN1041" s="381"/>
      <c r="FO1041" s="381"/>
      <c r="FP1041" s="381"/>
      <c r="FQ1041" s="381"/>
      <c r="FR1041" s="381"/>
      <c r="FS1041" s="381"/>
      <c r="FT1041" s="381"/>
      <c r="FU1041" s="381"/>
      <c r="FV1041" s="381"/>
      <c r="FW1041" s="381"/>
      <c r="FX1041" s="381"/>
      <c r="FY1041" s="381"/>
      <c r="FZ1041" s="381"/>
      <c r="GA1041" s="381"/>
      <c r="GB1041" s="381"/>
      <c r="GC1041" s="381"/>
      <c r="GD1041" s="381"/>
      <c r="GE1041" s="381"/>
      <c r="GF1041" s="381"/>
      <c r="GG1041" s="381"/>
      <c r="GH1041" s="381"/>
      <c r="GI1041" s="381"/>
      <c r="GJ1041" s="381"/>
      <c r="GK1041" s="381"/>
      <c r="GL1041" s="381"/>
      <c r="GM1041" s="381"/>
      <c r="GN1041" s="381"/>
      <c r="GO1041" s="381"/>
      <c r="GP1041" s="381"/>
      <c r="GQ1041" s="381"/>
      <c r="GR1041" s="381"/>
      <c r="GS1041" s="381"/>
      <c r="GT1041" s="381"/>
      <c r="GU1041" s="381"/>
      <c r="GV1041" s="381"/>
      <c r="GW1041" s="381"/>
      <c r="GX1041" s="381"/>
      <c r="GY1041" s="381"/>
      <c r="GZ1041" s="381"/>
      <c r="HA1041" s="381"/>
      <c r="HB1041" s="381"/>
      <c r="HC1041" s="381"/>
      <c r="HD1041" s="381"/>
      <c r="HE1041" s="381"/>
      <c r="HF1041" s="381"/>
      <c r="HG1041" s="381"/>
      <c r="HH1041" s="381"/>
      <c r="HI1041" s="381"/>
      <c r="HJ1041" s="381"/>
      <c r="HK1041" s="381"/>
      <c r="HL1041" s="381"/>
      <c r="HM1041" s="381"/>
      <c r="HN1041" s="381"/>
      <c r="HO1041" s="381"/>
      <c r="HP1041" s="381"/>
      <c r="HQ1041" s="381"/>
      <c r="HR1041" s="381"/>
      <c r="HS1041" s="381"/>
      <c r="HT1041" s="381"/>
      <c r="HU1041" s="381"/>
      <c r="HV1041" s="381"/>
      <c r="HW1041" s="381"/>
      <c r="HX1041" s="381"/>
      <c r="HY1041" s="381"/>
      <c r="HZ1041" s="381"/>
      <c r="IA1041" s="381"/>
      <c r="IB1041" s="381"/>
      <c r="IC1041" s="381"/>
      <c r="ID1041" s="381"/>
      <c r="IE1041" s="381"/>
      <c r="IF1041" s="381"/>
      <c r="IG1041" s="381"/>
      <c r="IH1041" s="381"/>
      <c r="II1041" s="381"/>
      <c r="IJ1041" s="381"/>
      <c r="IK1041" s="381"/>
      <c r="IL1041" s="381"/>
      <c r="IM1041" s="381"/>
      <c r="IN1041" s="381"/>
      <c r="IO1041" s="381"/>
      <c r="IP1041" s="381"/>
      <c r="IQ1041" s="381"/>
      <c r="IR1041" s="381"/>
      <c r="IS1041" s="381"/>
      <c r="IT1041" s="381"/>
      <c r="IU1041" s="381"/>
      <c r="IV1041" s="381"/>
      <c r="IW1041" s="381"/>
      <c r="IX1041" s="381"/>
      <c r="IY1041" s="381"/>
      <c r="IZ1041" s="381"/>
      <c r="JA1041" s="381"/>
      <c r="JB1041" s="381"/>
      <c r="JC1041" s="381"/>
      <c r="JD1041" s="381"/>
      <c r="JE1041" s="381"/>
      <c r="JF1041" s="381"/>
      <c r="JG1041" s="381"/>
      <c r="JH1041" s="381"/>
      <c r="JI1041" s="381"/>
      <c r="JJ1041" s="381"/>
      <c r="JK1041" s="381"/>
      <c r="JL1041" s="381"/>
      <c r="JM1041" s="381"/>
      <c r="JN1041" s="381"/>
      <c r="JO1041" s="381"/>
      <c r="JP1041" s="381"/>
      <c r="JQ1041" s="381"/>
      <c r="JR1041" s="381"/>
      <c r="JS1041" s="381"/>
      <c r="JT1041" s="381"/>
      <c r="JU1041" s="381"/>
      <c r="JV1041" s="381"/>
      <c r="JW1041" s="381"/>
      <c r="JX1041" s="381"/>
      <c r="JY1041" s="381"/>
      <c r="JZ1041" s="381"/>
      <c r="KA1041" s="381"/>
      <c r="KB1041" s="381"/>
      <c r="KC1041" s="381"/>
      <c r="KD1041" s="381"/>
      <c r="KE1041" s="381"/>
      <c r="KF1041" s="381"/>
      <c r="KG1041" s="381"/>
      <c r="KH1041" s="381"/>
      <c r="KI1041" s="381"/>
      <c r="KJ1041" s="381"/>
      <c r="KK1041" s="381"/>
      <c r="KL1041" s="381"/>
      <c r="KM1041" s="381"/>
      <c r="KN1041" s="381"/>
      <c r="KO1041" s="381"/>
      <c r="KP1041" s="381"/>
      <c r="KQ1041" s="381"/>
      <c r="KR1041" s="381"/>
      <c r="KS1041" s="381"/>
      <c r="KT1041" s="381"/>
      <c r="KU1041" s="381"/>
      <c r="KV1041" s="381"/>
      <c r="KW1041" s="381"/>
      <c r="KX1041" s="381"/>
      <c r="KY1041" s="381"/>
      <c r="KZ1041" s="381"/>
      <c r="LA1041" s="381"/>
      <c r="LB1041" s="381"/>
      <c r="LC1041" s="381"/>
      <c r="LD1041" s="381"/>
      <c r="LE1041" s="381"/>
      <c r="LF1041" s="381"/>
      <c r="LG1041" s="381"/>
      <c r="LH1041" s="381"/>
      <c r="LI1041" s="381"/>
      <c r="LJ1041" s="381"/>
      <c r="LK1041" s="381"/>
      <c r="LL1041" s="381"/>
      <c r="LM1041" s="381"/>
      <c r="LN1041" s="381"/>
      <c r="LO1041" s="381"/>
      <c r="LP1041" s="381"/>
      <c r="LQ1041" s="381"/>
      <c r="LR1041" s="381"/>
      <c r="LS1041" s="381"/>
      <c r="LT1041" s="381"/>
      <c r="LU1041" s="381"/>
      <c r="LV1041" s="381"/>
      <c r="LW1041" s="381"/>
      <c r="LX1041" s="381"/>
      <c r="LY1041" s="381"/>
      <c r="LZ1041" s="381"/>
      <c r="MA1041" s="381"/>
      <c r="MB1041" s="381"/>
      <c r="MC1041" s="381"/>
      <c r="MD1041" s="381"/>
      <c r="ME1041" s="381"/>
      <c r="MF1041" s="381"/>
      <c r="MG1041" s="381"/>
      <c r="MH1041" s="381"/>
      <c r="MI1041" s="381"/>
      <c r="MJ1041" s="381"/>
      <c r="MK1041" s="381"/>
      <c r="ML1041" s="381"/>
      <c r="MM1041" s="381"/>
      <c r="MN1041" s="381"/>
      <c r="MO1041" s="381"/>
      <c r="MP1041" s="381"/>
      <c r="MQ1041" s="381"/>
      <c r="MR1041" s="381"/>
      <c r="MS1041" s="381"/>
      <c r="MT1041" s="381"/>
      <c r="MU1041" s="381"/>
      <c r="MV1041" s="381"/>
      <c r="MW1041" s="381"/>
      <c r="MX1041" s="381"/>
      <c r="MY1041" s="381"/>
      <c r="MZ1041" s="381"/>
      <c r="NA1041" s="381"/>
      <c r="NB1041" s="381"/>
      <c r="NC1041" s="381"/>
      <c r="ND1041" s="381"/>
      <c r="NE1041" s="381"/>
      <c r="NF1041" s="381"/>
      <c r="NG1041" s="381"/>
      <c r="NH1041" s="381"/>
      <c r="NI1041" s="381"/>
      <c r="NJ1041" s="381"/>
      <c r="NK1041" s="381"/>
      <c r="NL1041" s="381"/>
      <c r="NM1041" s="381"/>
      <c r="NN1041" s="381"/>
      <c r="NO1041" s="381"/>
      <c r="NP1041" s="381"/>
      <c r="NQ1041" s="381"/>
      <c r="NR1041" s="381"/>
      <c r="NS1041" s="381"/>
      <c r="NT1041" s="381"/>
      <c r="NU1041" s="381"/>
      <c r="NV1041" s="381"/>
      <c r="NW1041" s="381"/>
      <c r="NX1041" s="381"/>
      <c r="NY1041" s="381"/>
      <c r="NZ1041" s="381"/>
      <c r="OA1041" s="381"/>
      <c r="OB1041" s="381"/>
      <c r="OC1041" s="381"/>
      <c r="OD1041" s="381"/>
      <c r="OE1041" s="381"/>
      <c r="OF1041" s="381"/>
      <c r="OG1041" s="381"/>
      <c r="OH1041" s="381"/>
      <c r="OI1041" s="381"/>
      <c r="OJ1041" s="381"/>
      <c r="OK1041" s="381"/>
      <c r="OL1041" s="381"/>
      <c r="OM1041" s="381"/>
      <c r="ON1041" s="381"/>
      <c r="OO1041" s="381"/>
      <c r="OP1041" s="381"/>
      <c r="OQ1041" s="381"/>
      <c r="OR1041" s="381"/>
      <c r="OS1041" s="381"/>
      <c r="OT1041" s="381"/>
      <c r="OU1041" s="381"/>
      <c r="OV1041" s="381"/>
      <c r="OW1041" s="381"/>
      <c r="OX1041" s="381"/>
      <c r="OY1041" s="381"/>
      <c r="OZ1041" s="381"/>
      <c r="PA1041" s="381"/>
      <c r="PB1041" s="381"/>
      <c r="PC1041" s="381"/>
      <c r="PD1041" s="381"/>
      <c r="PE1041" s="381"/>
      <c r="PF1041" s="381"/>
      <c r="PG1041" s="381"/>
      <c r="PH1041" s="381"/>
      <c r="PI1041" s="381"/>
      <c r="PJ1041" s="381"/>
      <c r="PK1041" s="381"/>
      <c r="PL1041" s="381"/>
      <c r="PM1041" s="381"/>
      <c r="PN1041" s="381"/>
      <c r="PO1041" s="381"/>
      <c r="PP1041" s="381"/>
      <c r="PQ1041" s="381"/>
      <c r="PR1041" s="381"/>
      <c r="PS1041" s="381"/>
      <c r="PT1041" s="381"/>
      <c r="PU1041" s="381"/>
      <c r="PV1041" s="381"/>
      <c r="PW1041" s="381"/>
      <c r="PX1041" s="381"/>
      <c r="PY1041" s="381"/>
      <c r="PZ1041" s="381"/>
      <c r="QA1041" s="381"/>
      <c r="QB1041" s="381"/>
      <c r="QC1041" s="381"/>
      <c r="QD1041" s="381"/>
      <c r="QE1041" s="381"/>
      <c r="QF1041" s="381"/>
      <c r="QG1041" s="381"/>
      <c r="QH1041" s="381"/>
      <c r="QI1041" s="381"/>
      <c r="QJ1041" s="381"/>
      <c r="QK1041" s="381"/>
      <c r="QL1041" s="381"/>
      <c r="QM1041" s="381"/>
      <c r="QN1041" s="381"/>
      <c r="QO1041" s="381"/>
      <c r="QP1041" s="381"/>
      <c r="QQ1041" s="381"/>
      <c r="QR1041" s="381"/>
      <c r="QS1041" s="381"/>
      <c r="QT1041" s="381"/>
      <c r="QU1041" s="381"/>
      <c r="QV1041" s="381"/>
      <c r="QW1041" s="381"/>
      <c r="QX1041" s="381"/>
      <c r="QY1041" s="381"/>
      <c r="QZ1041" s="381"/>
      <c r="RA1041" s="381"/>
      <c r="RB1041" s="381"/>
      <c r="RC1041" s="381"/>
      <c r="RD1041" s="381"/>
      <c r="RE1041" s="381"/>
      <c r="RF1041" s="381"/>
      <c r="RG1041" s="381"/>
      <c r="RH1041" s="381"/>
      <c r="RI1041" s="381"/>
      <c r="RJ1041" s="381"/>
      <c r="RK1041" s="381"/>
      <c r="RL1041" s="381"/>
      <c r="RM1041" s="381"/>
      <c r="RN1041" s="381"/>
      <c r="RO1041" s="381"/>
      <c r="RP1041" s="381"/>
      <c r="RQ1041" s="381"/>
      <c r="RR1041" s="381"/>
      <c r="RS1041" s="381"/>
      <c r="RT1041" s="381"/>
      <c r="RU1041" s="381"/>
      <c r="RV1041" s="381"/>
      <c r="RW1041" s="381"/>
      <c r="RX1041" s="381"/>
      <c r="RY1041" s="381"/>
      <c r="RZ1041" s="381"/>
      <c r="SA1041" s="381"/>
      <c r="SB1041" s="381"/>
      <c r="SC1041" s="381"/>
      <c r="SD1041" s="381"/>
      <c r="SE1041" s="381"/>
      <c r="SF1041" s="381"/>
      <c r="SG1041" s="381"/>
      <c r="SH1041" s="381"/>
      <c r="SI1041" s="381"/>
      <c r="SJ1041" s="381"/>
      <c r="SK1041" s="381"/>
      <c r="SL1041" s="381"/>
      <c r="SM1041" s="381"/>
      <c r="SN1041" s="381"/>
      <c r="SO1041" s="381"/>
      <c r="SP1041" s="381"/>
      <c r="SQ1041" s="381"/>
      <c r="SR1041" s="381"/>
      <c r="SS1041" s="381"/>
      <c r="ST1041" s="381"/>
      <c r="SU1041" s="381"/>
      <c r="SV1041" s="381"/>
      <c r="SW1041" s="381"/>
      <c r="SX1041" s="381"/>
      <c r="SY1041" s="381"/>
      <c r="SZ1041" s="381"/>
      <c r="TA1041" s="381"/>
      <c r="TB1041" s="381"/>
      <c r="TC1041" s="381"/>
      <c r="TD1041" s="381"/>
      <c r="TE1041" s="381"/>
      <c r="TF1041" s="381"/>
      <c r="TG1041" s="381"/>
      <c r="TH1041" s="381"/>
      <c r="TI1041" s="381"/>
      <c r="TJ1041" s="381"/>
      <c r="TK1041" s="381"/>
      <c r="TL1041" s="381"/>
      <c r="TM1041" s="381"/>
      <c r="TN1041" s="381"/>
      <c r="TO1041" s="381"/>
      <c r="TP1041" s="381"/>
      <c r="TQ1041" s="381"/>
      <c r="TR1041" s="381"/>
      <c r="TS1041" s="381"/>
      <c r="TT1041" s="381"/>
      <c r="TU1041" s="381"/>
      <c r="TV1041" s="381"/>
      <c r="TW1041" s="381"/>
      <c r="TX1041" s="381"/>
      <c r="TY1041" s="381"/>
      <c r="TZ1041" s="381"/>
      <c r="UA1041" s="381"/>
      <c r="UB1041" s="381"/>
      <c r="UC1041" s="381"/>
      <c r="UD1041" s="381"/>
      <c r="UE1041" s="381"/>
      <c r="UF1041" s="381"/>
      <c r="UG1041" s="381"/>
      <c r="UH1041" s="381"/>
      <c r="UI1041" s="381"/>
      <c r="UJ1041" s="381"/>
      <c r="UK1041" s="381"/>
      <c r="UL1041" s="381"/>
      <c r="UM1041" s="381"/>
      <c r="UN1041" s="381"/>
      <c r="UO1041" s="381"/>
      <c r="UP1041" s="381"/>
      <c r="UQ1041" s="381"/>
      <c r="UR1041" s="381"/>
      <c r="US1041" s="381"/>
      <c r="UT1041" s="381"/>
      <c r="UU1041" s="381"/>
      <c r="UV1041" s="381"/>
      <c r="UW1041" s="381"/>
      <c r="UX1041" s="381"/>
      <c r="UY1041" s="381"/>
      <c r="UZ1041" s="381"/>
      <c r="VA1041" s="381"/>
      <c r="VB1041" s="381"/>
      <c r="VC1041" s="381"/>
      <c r="VD1041" s="381"/>
      <c r="VE1041" s="381"/>
      <c r="VF1041" s="381"/>
      <c r="VG1041" s="381"/>
      <c r="VH1041" s="381"/>
      <c r="VI1041" s="381"/>
      <c r="VJ1041" s="381"/>
      <c r="VK1041" s="381"/>
      <c r="VL1041" s="381"/>
      <c r="VM1041" s="381"/>
      <c r="VN1041" s="381"/>
      <c r="VO1041" s="381"/>
      <c r="VP1041" s="381"/>
      <c r="VQ1041" s="381"/>
      <c r="VR1041" s="381"/>
      <c r="VS1041" s="381"/>
      <c r="VT1041" s="381"/>
      <c r="VU1041" s="381"/>
      <c r="VV1041" s="381"/>
      <c r="VW1041" s="381"/>
      <c r="VX1041" s="381"/>
      <c r="VY1041" s="381"/>
      <c r="VZ1041" s="381"/>
      <c r="WA1041" s="381"/>
      <c r="WB1041" s="381"/>
      <c r="WC1041" s="381"/>
      <c r="WD1041" s="381"/>
      <c r="WE1041" s="381"/>
      <c r="WF1041" s="381"/>
      <c r="WG1041" s="381"/>
      <c r="WH1041" s="381"/>
      <c r="WI1041" s="381"/>
      <c r="WJ1041" s="381"/>
      <c r="WK1041" s="381"/>
      <c r="WL1041" s="381"/>
      <c r="WM1041" s="381"/>
      <c r="WN1041" s="381"/>
      <c r="WO1041" s="381"/>
      <c r="WP1041" s="381"/>
      <c r="WQ1041" s="381"/>
      <c r="WR1041" s="381"/>
      <c r="WS1041" s="381"/>
      <c r="WT1041" s="381"/>
      <c r="WU1041" s="381"/>
      <c r="WV1041" s="381"/>
      <c r="WW1041" s="381"/>
      <c r="WX1041" s="381"/>
      <c r="WY1041" s="381"/>
      <c r="WZ1041" s="381"/>
      <c r="XA1041" s="381"/>
      <c r="XB1041" s="381"/>
      <c r="XC1041" s="381"/>
      <c r="XD1041" s="381"/>
      <c r="XE1041" s="381"/>
      <c r="XF1041" s="381"/>
      <c r="XG1041" s="381"/>
      <c r="XH1041" s="381"/>
      <c r="XI1041" s="381"/>
      <c r="XJ1041" s="381"/>
      <c r="XK1041" s="381"/>
      <c r="XL1041" s="381"/>
      <c r="XM1041" s="381"/>
      <c r="XN1041" s="381"/>
      <c r="XO1041" s="381"/>
      <c r="XP1041" s="381"/>
      <c r="XQ1041" s="381"/>
      <c r="XR1041" s="381"/>
      <c r="XS1041" s="381"/>
      <c r="XT1041" s="381"/>
      <c r="XU1041" s="381"/>
      <c r="XV1041" s="381"/>
      <c r="XW1041" s="381"/>
      <c r="XX1041" s="381"/>
      <c r="XY1041" s="381"/>
      <c r="XZ1041" s="381"/>
      <c r="YA1041" s="381"/>
      <c r="YB1041" s="381"/>
      <c r="YC1041" s="381"/>
      <c r="YD1041" s="381"/>
      <c r="YE1041" s="381"/>
      <c r="YF1041" s="381"/>
      <c r="YG1041" s="381"/>
      <c r="YH1041" s="381"/>
      <c r="YI1041" s="381"/>
      <c r="YJ1041" s="381"/>
      <c r="YK1041" s="381"/>
      <c r="YL1041" s="381"/>
      <c r="YM1041" s="381"/>
      <c r="YN1041" s="381"/>
      <c r="YO1041" s="381"/>
      <c r="YP1041" s="381"/>
      <c r="YQ1041" s="381"/>
      <c r="YR1041" s="381"/>
      <c r="YS1041" s="381"/>
      <c r="YT1041" s="381"/>
      <c r="YU1041" s="381"/>
      <c r="YV1041" s="381"/>
      <c r="YW1041" s="381"/>
      <c r="YX1041" s="381"/>
      <c r="YY1041" s="381"/>
      <c r="YZ1041" s="381"/>
      <c r="ZA1041" s="381"/>
      <c r="ZB1041" s="381"/>
      <c r="ZC1041" s="381"/>
      <c r="ZD1041" s="381"/>
      <c r="ZE1041" s="381"/>
      <c r="ZF1041" s="381"/>
      <c r="ZG1041" s="381"/>
      <c r="ZH1041" s="381"/>
      <c r="ZI1041" s="381"/>
      <c r="ZJ1041" s="381"/>
      <c r="ZK1041" s="381"/>
      <c r="ZL1041" s="381"/>
      <c r="ZM1041" s="381"/>
      <c r="ZN1041" s="381"/>
      <c r="ZO1041" s="381"/>
      <c r="ZP1041" s="381"/>
      <c r="ZQ1041" s="381"/>
      <c r="ZR1041" s="381"/>
      <c r="ZS1041" s="381"/>
      <c r="ZT1041" s="381"/>
      <c r="ZU1041" s="381"/>
      <c r="ZV1041" s="381"/>
      <c r="ZW1041" s="381"/>
      <c r="ZX1041" s="381"/>
      <c r="ZY1041" s="381"/>
      <c r="ZZ1041" s="381"/>
      <c r="AAA1041" s="381"/>
      <c r="AAB1041" s="381"/>
      <c r="AAC1041" s="381"/>
      <c r="AAD1041" s="381"/>
      <c r="AAE1041" s="381"/>
      <c r="AAF1041" s="381"/>
      <c r="AAG1041" s="381"/>
      <c r="AAH1041" s="381"/>
      <c r="AAI1041" s="381"/>
      <c r="AAJ1041" s="381"/>
      <c r="AAK1041" s="381"/>
      <c r="AAL1041" s="381"/>
      <c r="AAM1041" s="381"/>
      <c r="AAN1041" s="381"/>
      <c r="AAO1041" s="381"/>
      <c r="AAP1041" s="381"/>
      <c r="AAQ1041" s="381"/>
      <c r="AAR1041" s="381"/>
      <c r="AAS1041" s="381"/>
      <c r="AAT1041" s="381"/>
      <c r="AAU1041" s="381"/>
      <c r="AAV1041" s="381"/>
      <c r="AAW1041" s="381"/>
      <c r="AAX1041" s="381"/>
      <c r="AAY1041" s="381"/>
      <c r="AAZ1041" s="381"/>
      <c r="ABA1041" s="381"/>
      <c r="ABB1041" s="381"/>
      <c r="ABC1041" s="381"/>
      <c r="ABD1041" s="381"/>
      <c r="ABE1041" s="381"/>
      <c r="ABF1041" s="381"/>
      <c r="ABG1041" s="381"/>
      <c r="ABH1041" s="381"/>
      <c r="ABI1041" s="381"/>
      <c r="ABJ1041" s="381"/>
      <c r="ABK1041" s="381"/>
      <c r="ABL1041" s="381"/>
      <c r="ABM1041" s="381"/>
      <c r="ABN1041" s="381"/>
      <c r="ABO1041" s="381"/>
      <c r="ABP1041" s="381"/>
      <c r="ABQ1041" s="381"/>
      <c r="ABR1041" s="381"/>
      <c r="ABS1041" s="381"/>
      <c r="ABT1041" s="381"/>
      <c r="ABU1041" s="381"/>
      <c r="ABV1041" s="381"/>
      <c r="ABW1041" s="381"/>
      <c r="ABX1041" s="381"/>
      <c r="ABY1041" s="381"/>
      <c r="ABZ1041" s="381"/>
      <c r="ACA1041" s="381"/>
      <c r="ACB1041" s="381"/>
      <c r="ACC1041" s="381"/>
      <c r="ACD1041" s="381"/>
      <c r="ACE1041" s="381"/>
      <c r="ACF1041" s="381"/>
      <c r="ACG1041" s="381"/>
      <c r="ACH1041" s="381"/>
      <c r="ACI1041" s="381"/>
      <c r="ACJ1041" s="381"/>
      <c r="ACK1041" s="381"/>
      <c r="ACL1041" s="381"/>
      <c r="ACM1041" s="381"/>
      <c r="ACN1041" s="381"/>
      <c r="ACO1041" s="381"/>
      <c r="ACP1041" s="381"/>
      <c r="ACQ1041" s="381"/>
      <c r="ACR1041" s="381"/>
      <c r="ACS1041" s="381"/>
      <c r="ACT1041" s="381"/>
      <c r="ACU1041" s="381"/>
      <c r="ACV1041" s="381"/>
      <c r="ACW1041" s="381"/>
      <c r="ACX1041" s="381"/>
      <c r="ACY1041" s="381"/>
      <c r="ACZ1041" s="381"/>
      <c r="ADA1041" s="381"/>
      <c r="ADB1041" s="381"/>
      <c r="ADC1041" s="381"/>
      <c r="ADD1041" s="381"/>
      <c r="ADE1041" s="381"/>
      <c r="ADF1041" s="381"/>
      <c r="ADG1041" s="381"/>
      <c r="ADH1041" s="381"/>
      <c r="ADI1041" s="381"/>
      <c r="ADJ1041" s="381"/>
      <c r="ADK1041" s="381"/>
      <c r="ADL1041" s="381"/>
      <c r="ADM1041" s="381"/>
      <c r="ADN1041" s="381"/>
      <c r="ADO1041" s="381"/>
      <c r="ADP1041" s="381"/>
      <c r="ADQ1041" s="381"/>
      <c r="ADR1041" s="381"/>
      <c r="ADS1041" s="381"/>
      <c r="ADT1041" s="381"/>
      <c r="ADU1041" s="381"/>
      <c r="ADV1041" s="381"/>
      <c r="ADW1041" s="381"/>
      <c r="ADX1041" s="381"/>
      <c r="ADY1041" s="381"/>
      <c r="ADZ1041" s="381"/>
      <c r="AEA1041" s="381"/>
      <c r="AEB1041" s="381"/>
      <c r="AEC1041" s="381"/>
      <c r="AED1041" s="381"/>
      <c r="AEE1041" s="381"/>
      <c r="AEF1041" s="381"/>
      <c r="AEG1041" s="381"/>
      <c r="AEH1041" s="381"/>
      <c r="AEI1041" s="381"/>
      <c r="AEJ1041" s="381"/>
      <c r="AEK1041" s="381"/>
      <c r="AEL1041" s="381"/>
      <c r="AEM1041" s="381"/>
      <c r="AEN1041" s="381"/>
      <c r="AEO1041" s="381"/>
      <c r="AEP1041" s="381"/>
      <c r="AEQ1041" s="381"/>
      <c r="AER1041" s="381"/>
      <c r="AES1041" s="381"/>
      <c r="AET1041" s="381"/>
      <c r="AEU1041" s="381"/>
      <c r="AEV1041" s="381"/>
      <c r="AEW1041" s="381"/>
      <c r="AEX1041" s="381"/>
      <c r="AEY1041" s="381"/>
      <c r="AEZ1041" s="381"/>
      <c r="AFA1041" s="381"/>
      <c r="AFB1041" s="381"/>
      <c r="AFC1041" s="381"/>
      <c r="AFD1041" s="381"/>
      <c r="AFE1041" s="381"/>
      <c r="AFF1041" s="381"/>
      <c r="AFG1041" s="381"/>
      <c r="AFH1041" s="381"/>
      <c r="AFI1041" s="381"/>
      <c r="AFJ1041" s="381"/>
      <c r="AFK1041" s="381"/>
      <c r="AFL1041" s="381"/>
      <c r="AFM1041" s="381"/>
      <c r="AFN1041" s="381"/>
      <c r="AFO1041" s="381"/>
      <c r="AFP1041" s="381"/>
      <c r="AFQ1041" s="381"/>
      <c r="AFR1041" s="381"/>
      <c r="AFS1041" s="381"/>
      <c r="AFT1041" s="381"/>
      <c r="AFU1041" s="381"/>
      <c r="AFV1041" s="381"/>
      <c r="AFW1041" s="381"/>
      <c r="AFX1041" s="381"/>
      <c r="AFY1041" s="381"/>
      <c r="AFZ1041" s="381"/>
      <c r="AGA1041" s="381"/>
    </row>
    <row r="1042" spans="1:859" s="383" customFormat="1" x14ac:dyDescent="0.2">
      <c r="A1042" s="381"/>
      <c r="B1042" s="381"/>
      <c r="C1042" s="381"/>
      <c r="D1042" s="381"/>
      <c r="E1042" s="365" t="s">
        <v>1099</v>
      </c>
      <c r="F1042" s="380" t="s">
        <v>3488</v>
      </c>
      <c r="G1042" s="380" t="s">
        <v>453</v>
      </c>
      <c r="H1042" s="365" t="s">
        <v>1096</v>
      </c>
      <c r="I1042" s="365" t="s">
        <v>1086</v>
      </c>
      <c r="J1042" s="365" t="s">
        <v>900</v>
      </c>
      <c r="K1042" s="365" t="s">
        <v>1097</v>
      </c>
      <c r="L1042" s="365" t="s">
        <v>866</v>
      </c>
      <c r="M1042" s="365"/>
      <c r="N1042" s="380"/>
      <c r="O1042" s="365"/>
      <c r="P1042" s="365"/>
      <c r="Q1042" s="380"/>
      <c r="R1042" s="381"/>
      <c r="S1042" s="381"/>
      <c r="T1042" s="381"/>
      <c r="U1042" s="381"/>
      <c r="V1042" s="381"/>
      <c r="W1042" s="381"/>
      <c r="X1042" s="381"/>
      <c r="Y1042" s="381"/>
      <c r="Z1042" s="381"/>
      <c r="AA1042" s="381"/>
      <c r="AB1042" s="381"/>
      <c r="AC1042" s="381"/>
      <c r="AD1042" s="381"/>
      <c r="AE1042" s="381"/>
      <c r="AF1042" s="381"/>
      <c r="AG1042" s="381"/>
      <c r="AH1042" s="381"/>
      <c r="AI1042" s="381"/>
      <c r="AJ1042" s="381"/>
      <c r="AK1042" s="381"/>
      <c r="AL1042" s="381"/>
      <c r="AM1042" s="381"/>
      <c r="AN1042" s="381"/>
      <c r="AO1042" s="381"/>
      <c r="AP1042" s="381"/>
      <c r="AQ1042" s="381"/>
      <c r="AR1042" s="381"/>
      <c r="AS1042" s="381"/>
      <c r="AT1042" s="381"/>
      <c r="AU1042" s="381"/>
      <c r="AV1042" s="381"/>
      <c r="AW1042" s="381"/>
      <c r="AX1042" s="381"/>
      <c r="AY1042" s="381"/>
      <c r="AZ1042" s="381"/>
      <c r="BA1042" s="381"/>
      <c r="BB1042" s="381"/>
      <c r="BC1042" s="381"/>
      <c r="BD1042" s="381"/>
      <c r="BE1042" s="381"/>
      <c r="BF1042" s="381"/>
      <c r="BG1042" s="381"/>
      <c r="BH1042" s="381"/>
      <c r="BI1042" s="381"/>
      <c r="BJ1042" s="381"/>
      <c r="BK1042" s="381"/>
      <c r="BL1042" s="381"/>
      <c r="BM1042" s="381"/>
      <c r="BN1042" s="381"/>
      <c r="BO1042" s="381"/>
      <c r="BP1042" s="381"/>
      <c r="BQ1042" s="381"/>
      <c r="BR1042" s="381"/>
      <c r="BS1042" s="381"/>
      <c r="BT1042" s="381"/>
      <c r="BU1042" s="381"/>
      <c r="BV1042" s="381"/>
      <c r="BW1042" s="381"/>
      <c r="BX1042" s="381"/>
      <c r="BY1042" s="381"/>
      <c r="BZ1042" s="381"/>
      <c r="CA1042" s="381"/>
      <c r="CB1042" s="381"/>
      <c r="CC1042" s="381"/>
      <c r="CD1042" s="381"/>
      <c r="CE1042" s="381"/>
      <c r="CF1042" s="381"/>
      <c r="CG1042" s="381"/>
      <c r="CH1042" s="381"/>
      <c r="CI1042" s="381"/>
      <c r="CJ1042" s="381"/>
      <c r="CK1042" s="381"/>
      <c r="CL1042" s="381"/>
      <c r="CM1042" s="381"/>
      <c r="CN1042" s="381"/>
      <c r="CO1042" s="381"/>
      <c r="CP1042" s="381"/>
      <c r="CQ1042" s="381"/>
      <c r="CR1042" s="381"/>
      <c r="CS1042" s="381"/>
      <c r="CT1042" s="381"/>
      <c r="CU1042" s="381"/>
      <c r="CV1042" s="381"/>
      <c r="CW1042" s="381"/>
      <c r="CX1042" s="381"/>
      <c r="CY1042" s="381"/>
      <c r="CZ1042" s="381"/>
      <c r="DA1042" s="381"/>
      <c r="DB1042" s="381"/>
      <c r="DC1042" s="381"/>
      <c r="DD1042" s="381"/>
      <c r="DE1042" s="381"/>
      <c r="DF1042" s="381"/>
      <c r="DG1042" s="381"/>
      <c r="DH1042" s="381"/>
      <c r="DI1042" s="381"/>
      <c r="DJ1042" s="381"/>
      <c r="DK1042" s="381"/>
      <c r="DL1042" s="381"/>
      <c r="DM1042" s="381"/>
      <c r="DN1042" s="381"/>
      <c r="DO1042" s="381"/>
      <c r="DP1042" s="381"/>
      <c r="DQ1042" s="381"/>
      <c r="DR1042" s="381"/>
      <c r="DS1042" s="381"/>
      <c r="DT1042" s="381"/>
      <c r="DU1042" s="381"/>
      <c r="DV1042" s="381"/>
      <c r="DW1042" s="381"/>
      <c r="DX1042" s="381"/>
      <c r="DY1042" s="381"/>
      <c r="DZ1042" s="381"/>
      <c r="EA1042" s="381"/>
      <c r="EB1042" s="381"/>
      <c r="EC1042" s="381"/>
      <c r="ED1042" s="381"/>
      <c r="EE1042" s="381"/>
      <c r="EF1042" s="381"/>
      <c r="EG1042" s="381"/>
      <c r="EH1042" s="381"/>
      <c r="EI1042" s="381"/>
      <c r="EJ1042" s="381"/>
      <c r="EK1042" s="381"/>
      <c r="EL1042" s="381"/>
      <c r="EM1042" s="381"/>
      <c r="EN1042" s="381"/>
      <c r="EO1042" s="381"/>
      <c r="EP1042" s="381"/>
      <c r="EQ1042" s="381"/>
      <c r="ER1042" s="381"/>
      <c r="ES1042" s="381"/>
      <c r="ET1042" s="381"/>
      <c r="EU1042" s="381"/>
      <c r="EV1042" s="381"/>
      <c r="EW1042" s="381"/>
      <c r="EX1042" s="381"/>
      <c r="EY1042" s="381"/>
      <c r="EZ1042" s="381"/>
      <c r="FA1042" s="381"/>
      <c r="FB1042" s="381"/>
      <c r="FC1042" s="381"/>
      <c r="FD1042" s="381"/>
      <c r="FE1042" s="381"/>
      <c r="FF1042" s="381"/>
      <c r="FG1042" s="381"/>
      <c r="FH1042" s="381"/>
      <c r="FI1042" s="381"/>
      <c r="FJ1042" s="381"/>
      <c r="FK1042" s="381"/>
      <c r="FL1042" s="381"/>
      <c r="FM1042" s="381"/>
      <c r="FN1042" s="381"/>
      <c r="FO1042" s="381"/>
      <c r="FP1042" s="381"/>
      <c r="FQ1042" s="381"/>
      <c r="FR1042" s="381"/>
      <c r="FS1042" s="381"/>
      <c r="FT1042" s="381"/>
      <c r="FU1042" s="381"/>
      <c r="FV1042" s="381"/>
      <c r="FW1042" s="381"/>
      <c r="FX1042" s="381"/>
      <c r="FY1042" s="381"/>
      <c r="FZ1042" s="381"/>
      <c r="GA1042" s="381"/>
      <c r="GB1042" s="381"/>
      <c r="GC1042" s="381"/>
      <c r="GD1042" s="381"/>
      <c r="GE1042" s="381"/>
      <c r="GF1042" s="381"/>
      <c r="GG1042" s="381"/>
      <c r="GH1042" s="381"/>
      <c r="GI1042" s="381"/>
      <c r="GJ1042" s="381"/>
      <c r="GK1042" s="381"/>
      <c r="GL1042" s="381"/>
      <c r="GM1042" s="381"/>
      <c r="GN1042" s="381"/>
      <c r="GO1042" s="381"/>
      <c r="GP1042" s="381"/>
      <c r="GQ1042" s="381"/>
      <c r="GR1042" s="381"/>
      <c r="GS1042" s="381"/>
      <c r="GT1042" s="381"/>
      <c r="GU1042" s="381"/>
      <c r="GV1042" s="381"/>
      <c r="GW1042" s="381"/>
      <c r="GX1042" s="381"/>
      <c r="GY1042" s="381"/>
      <c r="GZ1042" s="381"/>
      <c r="HA1042" s="381"/>
      <c r="HB1042" s="381"/>
      <c r="HC1042" s="381"/>
      <c r="HD1042" s="381"/>
      <c r="HE1042" s="381"/>
      <c r="HF1042" s="381"/>
      <c r="HG1042" s="381"/>
      <c r="HH1042" s="381"/>
      <c r="HI1042" s="381"/>
      <c r="HJ1042" s="381"/>
      <c r="HK1042" s="381"/>
      <c r="HL1042" s="381"/>
      <c r="HM1042" s="381"/>
      <c r="HN1042" s="381"/>
      <c r="HO1042" s="381"/>
      <c r="HP1042" s="381"/>
      <c r="HQ1042" s="381"/>
      <c r="HR1042" s="381"/>
      <c r="HS1042" s="381"/>
      <c r="HT1042" s="381"/>
      <c r="HU1042" s="381"/>
      <c r="HV1042" s="381"/>
      <c r="HW1042" s="381"/>
      <c r="HX1042" s="381"/>
      <c r="HY1042" s="381"/>
      <c r="HZ1042" s="381"/>
      <c r="IA1042" s="381"/>
      <c r="IB1042" s="381"/>
      <c r="IC1042" s="381"/>
      <c r="ID1042" s="381"/>
      <c r="IE1042" s="381"/>
      <c r="IF1042" s="381"/>
      <c r="IG1042" s="381"/>
      <c r="IH1042" s="381"/>
      <c r="II1042" s="381"/>
      <c r="IJ1042" s="381"/>
      <c r="IK1042" s="381"/>
      <c r="IL1042" s="381"/>
      <c r="IM1042" s="381"/>
      <c r="IN1042" s="381"/>
      <c r="IO1042" s="381"/>
      <c r="IP1042" s="381"/>
      <c r="IQ1042" s="381"/>
      <c r="IR1042" s="381"/>
      <c r="IS1042" s="381"/>
      <c r="IT1042" s="381"/>
      <c r="IU1042" s="381"/>
      <c r="IV1042" s="381"/>
      <c r="IW1042" s="381"/>
      <c r="IX1042" s="381"/>
      <c r="IY1042" s="381"/>
      <c r="IZ1042" s="381"/>
      <c r="JA1042" s="381"/>
      <c r="JB1042" s="381"/>
      <c r="JC1042" s="381"/>
      <c r="JD1042" s="381"/>
      <c r="JE1042" s="381"/>
      <c r="JF1042" s="381"/>
      <c r="JG1042" s="381"/>
      <c r="JH1042" s="381"/>
      <c r="JI1042" s="381"/>
      <c r="JJ1042" s="381"/>
      <c r="JK1042" s="381"/>
      <c r="JL1042" s="381"/>
      <c r="JM1042" s="381"/>
      <c r="JN1042" s="381"/>
      <c r="JO1042" s="381"/>
      <c r="JP1042" s="381"/>
      <c r="JQ1042" s="381"/>
      <c r="JR1042" s="381"/>
      <c r="JS1042" s="381"/>
      <c r="JT1042" s="381"/>
      <c r="JU1042" s="381"/>
      <c r="JV1042" s="381"/>
      <c r="JW1042" s="381"/>
      <c r="JX1042" s="381"/>
      <c r="JY1042" s="381"/>
      <c r="JZ1042" s="381"/>
      <c r="KA1042" s="381"/>
      <c r="KB1042" s="381"/>
      <c r="KC1042" s="381"/>
      <c r="KD1042" s="381"/>
      <c r="KE1042" s="381"/>
      <c r="KF1042" s="381"/>
      <c r="KG1042" s="381"/>
      <c r="KH1042" s="381"/>
      <c r="KI1042" s="381"/>
      <c r="KJ1042" s="381"/>
      <c r="KK1042" s="381"/>
      <c r="KL1042" s="381"/>
      <c r="KM1042" s="381"/>
      <c r="KN1042" s="381"/>
      <c r="KO1042" s="381"/>
      <c r="KP1042" s="381"/>
      <c r="KQ1042" s="381"/>
      <c r="KR1042" s="381"/>
      <c r="KS1042" s="381"/>
      <c r="KT1042" s="381"/>
      <c r="KU1042" s="381"/>
      <c r="KV1042" s="381"/>
      <c r="KW1042" s="381"/>
      <c r="KX1042" s="381"/>
      <c r="KY1042" s="381"/>
      <c r="KZ1042" s="381"/>
      <c r="LA1042" s="381"/>
      <c r="LB1042" s="381"/>
      <c r="LC1042" s="381"/>
      <c r="LD1042" s="381"/>
      <c r="LE1042" s="381"/>
      <c r="LF1042" s="381"/>
      <c r="LG1042" s="381"/>
      <c r="LH1042" s="381"/>
      <c r="LI1042" s="381"/>
      <c r="LJ1042" s="381"/>
      <c r="LK1042" s="381"/>
      <c r="LL1042" s="381"/>
      <c r="LM1042" s="381"/>
      <c r="LN1042" s="381"/>
      <c r="LO1042" s="381"/>
      <c r="LP1042" s="381"/>
      <c r="LQ1042" s="381"/>
      <c r="LR1042" s="381"/>
      <c r="LS1042" s="381"/>
      <c r="LT1042" s="381"/>
      <c r="LU1042" s="381"/>
      <c r="LV1042" s="381"/>
      <c r="LW1042" s="381"/>
      <c r="LX1042" s="381"/>
      <c r="LY1042" s="381"/>
      <c r="LZ1042" s="381"/>
      <c r="MA1042" s="381"/>
      <c r="MB1042" s="381"/>
      <c r="MC1042" s="381"/>
      <c r="MD1042" s="381"/>
      <c r="ME1042" s="381"/>
      <c r="MF1042" s="381"/>
      <c r="MG1042" s="381"/>
      <c r="MH1042" s="381"/>
      <c r="MI1042" s="381"/>
      <c r="MJ1042" s="381"/>
      <c r="MK1042" s="381"/>
      <c r="ML1042" s="381"/>
      <c r="MM1042" s="381"/>
      <c r="MN1042" s="381"/>
      <c r="MO1042" s="381"/>
      <c r="MP1042" s="381"/>
      <c r="MQ1042" s="381"/>
      <c r="MR1042" s="381"/>
      <c r="MS1042" s="381"/>
      <c r="MT1042" s="381"/>
      <c r="MU1042" s="381"/>
      <c r="MV1042" s="381"/>
      <c r="MW1042" s="381"/>
      <c r="MX1042" s="381"/>
      <c r="MY1042" s="381"/>
      <c r="MZ1042" s="381"/>
      <c r="NA1042" s="381"/>
      <c r="NB1042" s="381"/>
      <c r="NC1042" s="381"/>
      <c r="ND1042" s="381"/>
      <c r="NE1042" s="381"/>
      <c r="NF1042" s="381"/>
      <c r="NG1042" s="381"/>
      <c r="NH1042" s="381"/>
      <c r="NI1042" s="381"/>
      <c r="NJ1042" s="381"/>
      <c r="NK1042" s="381"/>
      <c r="NL1042" s="381"/>
      <c r="NM1042" s="381"/>
      <c r="NN1042" s="381"/>
      <c r="NO1042" s="381"/>
      <c r="NP1042" s="381"/>
      <c r="NQ1042" s="381"/>
      <c r="NR1042" s="381"/>
      <c r="NS1042" s="381"/>
      <c r="NT1042" s="381"/>
      <c r="NU1042" s="381"/>
      <c r="NV1042" s="381"/>
      <c r="NW1042" s="381"/>
      <c r="NX1042" s="381"/>
      <c r="NY1042" s="381"/>
      <c r="NZ1042" s="381"/>
      <c r="OA1042" s="381"/>
      <c r="OB1042" s="381"/>
      <c r="OC1042" s="381"/>
      <c r="OD1042" s="381"/>
      <c r="OE1042" s="381"/>
      <c r="OF1042" s="381"/>
      <c r="OG1042" s="381"/>
      <c r="OH1042" s="381"/>
      <c r="OI1042" s="381"/>
      <c r="OJ1042" s="381"/>
      <c r="OK1042" s="381"/>
      <c r="OL1042" s="381"/>
      <c r="OM1042" s="381"/>
      <c r="ON1042" s="381"/>
      <c r="OO1042" s="381"/>
      <c r="OP1042" s="381"/>
      <c r="OQ1042" s="381"/>
      <c r="OR1042" s="381"/>
      <c r="OS1042" s="381"/>
      <c r="OT1042" s="381"/>
      <c r="OU1042" s="381"/>
      <c r="OV1042" s="381"/>
      <c r="OW1042" s="381"/>
      <c r="OX1042" s="381"/>
      <c r="OY1042" s="381"/>
      <c r="OZ1042" s="381"/>
      <c r="PA1042" s="381"/>
      <c r="PB1042" s="381"/>
      <c r="PC1042" s="381"/>
      <c r="PD1042" s="381"/>
      <c r="PE1042" s="381"/>
      <c r="PF1042" s="381"/>
      <c r="PG1042" s="381"/>
      <c r="PH1042" s="381"/>
      <c r="PI1042" s="381"/>
      <c r="PJ1042" s="381"/>
      <c r="PK1042" s="381"/>
      <c r="PL1042" s="381"/>
      <c r="PM1042" s="381"/>
      <c r="PN1042" s="381"/>
      <c r="PO1042" s="381"/>
      <c r="PP1042" s="381"/>
      <c r="PQ1042" s="381"/>
      <c r="PR1042" s="381"/>
      <c r="PS1042" s="381"/>
      <c r="PT1042" s="381"/>
      <c r="PU1042" s="381"/>
      <c r="PV1042" s="381"/>
      <c r="PW1042" s="381"/>
      <c r="PX1042" s="381"/>
      <c r="PY1042" s="381"/>
      <c r="PZ1042" s="381"/>
      <c r="QA1042" s="381"/>
      <c r="QB1042" s="381"/>
      <c r="QC1042" s="381"/>
      <c r="QD1042" s="381"/>
      <c r="QE1042" s="381"/>
      <c r="QF1042" s="381"/>
      <c r="QG1042" s="381"/>
      <c r="QH1042" s="381"/>
      <c r="QI1042" s="381"/>
      <c r="QJ1042" s="381"/>
      <c r="QK1042" s="381"/>
      <c r="QL1042" s="381"/>
      <c r="QM1042" s="381"/>
      <c r="QN1042" s="381"/>
      <c r="QO1042" s="381"/>
      <c r="QP1042" s="381"/>
      <c r="QQ1042" s="381"/>
      <c r="QR1042" s="381"/>
      <c r="QS1042" s="381"/>
      <c r="QT1042" s="381"/>
      <c r="QU1042" s="381"/>
      <c r="QV1042" s="381"/>
      <c r="QW1042" s="381"/>
      <c r="QX1042" s="381"/>
      <c r="QY1042" s="381"/>
      <c r="QZ1042" s="381"/>
      <c r="RA1042" s="381"/>
      <c r="RB1042" s="381"/>
      <c r="RC1042" s="381"/>
      <c r="RD1042" s="381"/>
      <c r="RE1042" s="381"/>
      <c r="RF1042" s="381"/>
      <c r="RG1042" s="381"/>
      <c r="RH1042" s="381"/>
      <c r="RI1042" s="381"/>
      <c r="RJ1042" s="381"/>
      <c r="RK1042" s="381"/>
      <c r="RL1042" s="381"/>
      <c r="RM1042" s="381"/>
      <c r="RN1042" s="381"/>
      <c r="RO1042" s="381"/>
      <c r="RP1042" s="381"/>
      <c r="RQ1042" s="381"/>
      <c r="RR1042" s="381"/>
      <c r="RS1042" s="381"/>
      <c r="RT1042" s="381"/>
      <c r="RU1042" s="381"/>
      <c r="RV1042" s="381"/>
      <c r="RW1042" s="381"/>
      <c r="RX1042" s="381"/>
      <c r="RY1042" s="381"/>
      <c r="RZ1042" s="381"/>
      <c r="SA1042" s="381"/>
      <c r="SB1042" s="381"/>
      <c r="SC1042" s="381"/>
      <c r="SD1042" s="381"/>
      <c r="SE1042" s="381"/>
      <c r="SF1042" s="381"/>
      <c r="SG1042" s="381"/>
      <c r="SH1042" s="381"/>
      <c r="SI1042" s="381"/>
      <c r="SJ1042" s="381"/>
      <c r="SK1042" s="381"/>
      <c r="SL1042" s="381"/>
      <c r="SM1042" s="381"/>
      <c r="SN1042" s="381"/>
      <c r="SO1042" s="381"/>
      <c r="SP1042" s="381"/>
      <c r="SQ1042" s="381"/>
      <c r="SR1042" s="381"/>
      <c r="SS1042" s="381"/>
      <c r="ST1042" s="381"/>
      <c r="SU1042" s="381"/>
      <c r="SV1042" s="381"/>
      <c r="SW1042" s="381"/>
      <c r="SX1042" s="381"/>
      <c r="SY1042" s="381"/>
      <c r="SZ1042" s="381"/>
      <c r="TA1042" s="381"/>
      <c r="TB1042" s="381"/>
      <c r="TC1042" s="381"/>
      <c r="TD1042" s="381"/>
      <c r="TE1042" s="381"/>
      <c r="TF1042" s="381"/>
      <c r="TG1042" s="381"/>
      <c r="TH1042" s="381"/>
      <c r="TI1042" s="381"/>
      <c r="TJ1042" s="381"/>
      <c r="TK1042" s="381"/>
      <c r="TL1042" s="381"/>
      <c r="TM1042" s="381"/>
      <c r="TN1042" s="381"/>
      <c r="TO1042" s="381"/>
      <c r="TP1042" s="381"/>
      <c r="TQ1042" s="381"/>
      <c r="TR1042" s="381"/>
      <c r="TS1042" s="381"/>
      <c r="TT1042" s="381"/>
      <c r="TU1042" s="381"/>
      <c r="TV1042" s="381"/>
      <c r="TW1042" s="381"/>
      <c r="TX1042" s="381"/>
      <c r="TY1042" s="381"/>
      <c r="TZ1042" s="381"/>
      <c r="UA1042" s="381"/>
      <c r="UB1042" s="381"/>
      <c r="UC1042" s="381"/>
      <c r="UD1042" s="381"/>
      <c r="UE1042" s="381"/>
      <c r="UF1042" s="381"/>
      <c r="UG1042" s="381"/>
      <c r="UH1042" s="381"/>
      <c r="UI1042" s="381"/>
      <c r="UJ1042" s="381"/>
      <c r="UK1042" s="381"/>
      <c r="UL1042" s="381"/>
      <c r="UM1042" s="381"/>
      <c r="UN1042" s="381"/>
      <c r="UO1042" s="381"/>
      <c r="UP1042" s="381"/>
      <c r="UQ1042" s="381"/>
      <c r="UR1042" s="381"/>
      <c r="US1042" s="381"/>
      <c r="UT1042" s="381"/>
      <c r="UU1042" s="381"/>
      <c r="UV1042" s="381"/>
      <c r="UW1042" s="381"/>
      <c r="UX1042" s="381"/>
      <c r="UY1042" s="381"/>
      <c r="UZ1042" s="381"/>
      <c r="VA1042" s="381"/>
      <c r="VB1042" s="381"/>
      <c r="VC1042" s="381"/>
      <c r="VD1042" s="381"/>
      <c r="VE1042" s="381"/>
      <c r="VF1042" s="381"/>
      <c r="VG1042" s="381"/>
      <c r="VH1042" s="381"/>
      <c r="VI1042" s="381"/>
      <c r="VJ1042" s="381"/>
      <c r="VK1042" s="381"/>
      <c r="VL1042" s="381"/>
      <c r="VM1042" s="381"/>
      <c r="VN1042" s="381"/>
      <c r="VO1042" s="381"/>
      <c r="VP1042" s="381"/>
      <c r="VQ1042" s="381"/>
      <c r="VR1042" s="381"/>
      <c r="VS1042" s="381"/>
      <c r="VT1042" s="381"/>
      <c r="VU1042" s="381"/>
      <c r="VV1042" s="381"/>
      <c r="VW1042" s="381"/>
      <c r="VX1042" s="381"/>
      <c r="VY1042" s="381"/>
      <c r="VZ1042" s="381"/>
      <c r="WA1042" s="381"/>
      <c r="WB1042" s="381"/>
      <c r="WC1042" s="381"/>
      <c r="WD1042" s="381"/>
      <c r="WE1042" s="381"/>
      <c r="WF1042" s="381"/>
      <c r="WG1042" s="381"/>
      <c r="WH1042" s="381"/>
      <c r="WI1042" s="381"/>
      <c r="WJ1042" s="381"/>
      <c r="WK1042" s="381"/>
      <c r="WL1042" s="381"/>
      <c r="WM1042" s="381"/>
      <c r="WN1042" s="381"/>
      <c r="WO1042" s="381"/>
      <c r="WP1042" s="381"/>
      <c r="WQ1042" s="381"/>
      <c r="WR1042" s="381"/>
      <c r="WS1042" s="381"/>
      <c r="WT1042" s="381"/>
      <c r="WU1042" s="381"/>
      <c r="WV1042" s="381"/>
      <c r="WW1042" s="381"/>
      <c r="WX1042" s="381"/>
      <c r="WY1042" s="381"/>
      <c r="WZ1042" s="381"/>
      <c r="XA1042" s="381"/>
      <c r="XB1042" s="381"/>
      <c r="XC1042" s="381"/>
      <c r="XD1042" s="381"/>
      <c r="XE1042" s="381"/>
      <c r="XF1042" s="381"/>
      <c r="XG1042" s="381"/>
      <c r="XH1042" s="381"/>
      <c r="XI1042" s="381"/>
      <c r="XJ1042" s="381"/>
      <c r="XK1042" s="381"/>
      <c r="XL1042" s="381"/>
      <c r="XM1042" s="381"/>
      <c r="XN1042" s="381"/>
      <c r="XO1042" s="381"/>
      <c r="XP1042" s="381"/>
      <c r="XQ1042" s="381"/>
      <c r="XR1042" s="381"/>
      <c r="XS1042" s="381"/>
      <c r="XT1042" s="381"/>
      <c r="XU1042" s="381"/>
      <c r="XV1042" s="381"/>
      <c r="XW1042" s="381"/>
      <c r="XX1042" s="381"/>
      <c r="XY1042" s="381"/>
      <c r="XZ1042" s="381"/>
      <c r="YA1042" s="381"/>
      <c r="YB1042" s="381"/>
      <c r="YC1042" s="381"/>
      <c r="YD1042" s="381"/>
      <c r="YE1042" s="381"/>
      <c r="YF1042" s="381"/>
      <c r="YG1042" s="381"/>
      <c r="YH1042" s="381"/>
      <c r="YI1042" s="381"/>
      <c r="YJ1042" s="381"/>
      <c r="YK1042" s="381"/>
      <c r="YL1042" s="381"/>
      <c r="YM1042" s="381"/>
      <c r="YN1042" s="381"/>
      <c r="YO1042" s="381"/>
      <c r="YP1042" s="381"/>
      <c r="YQ1042" s="381"/>
      <c r="YR1042" s="381"/>
      <c r="YS1042" s="381"/>
      <c r="YT1042" s="381"/>
      <c r="YU1042" s="381"/>
      <c r="YV1042" s="381"/>
      <c r="YW1042" s="381"/>
      <c r="YX1042" s="381"/>
      <c r="YY1042" s="381"/>
      <c r="YZ1042" s="381"/>
      <c r="ZA1042" s="381"/>
      <c r="ZB1042" s="381"/>
      <c r="ZC1042" s="381"/>
      <c r="ZD1042" s="381"/>
      <c r="ZE1042" s="381"/>
      <c r="ZF1042" s="381"/>
      <c r="ZG1042" s="381"/>
      <c r="ZH1042" s="381"/>
      <c r="ZI1042" s="381"/>
      <c r="ZJ1042" s="381"/>
      <c r="ZK1042" s="381"/>
      <c r="ZL1042" s="381"/>
      <c r="ZM1042" s="381"/>
      <c r="ZN1042" s="381"/>
      <c r="ZO1042" s="381"/>
      <c r="ZP1042" s="381"/>
      <c r="ZQ1042" s="381"/>
      <c r="ZR1042" s="381"/>
      <c r="ZS1042" s="381"/>
      <c r="ZT1042" s="381"/>
      <c r="ZU1042" s="381"/>
      <c r="ZV1042" s="381"/>
      <c r="ZW1042" s="381"/>
      <c r="ZX1042" s="381"/>
      <c r="ZY1042" s="381"/>
      <c r="ZZ1042" s="381"/>
      <c r="AAA1042" s="381"/>
      <c r="AAB1042" s="381"/>
      <c r="AAC1042" s="381"/>
      <c r="AAD1042" s="381"/>
      <c r="AAE1042" s="381"/>
      <c r="AAF1042" s="381"/>
      <c r="AAG1042" s="381"/>
      <c r="AAH1042" s="381"/>
      <c r="AAI1042" s="381"/>
      <c r="AAJ1042" s="381"/>
      <c r="AAK1042" s="381"/>
      <c r="AAL1042" s="381"/>
      <c r="AAM1042" s="381"/>
      <c r="AAN1042" s="381"/>
      <c r="AAO1042" s="381"/>
      <c r="AAP1042" s="381"/>
      <c r="AAQ1042" s="381"/>
      <c r="AAR1042" s="381"/>
      <c r="AAS1042" s="381"/>
      <c r="AAT1042" s="381"/>
      <c r="AAU1042" s="381"/>
      <c r="AAV1042" s="381"/>
      <c r="AAW1042" s="381"/>
      <c r="AAX1042" s="381"/>
      <c r="AAY1042" s="381"/>
      <c r="AAZ1042" s="381"/>
      <c r="ABA1042" s="381"/>
      <c r="ABB1042" s="381"/>
      <c r="ABC1042" s="381"/>
      <c r="ABD1042" s="381"/>
      <c r="ABE1042" s="381"/>
      <c r="ABF1042" s="381"/>
      <c r="ABG1042" s="381"/>
      <c r="ABH1042" s="381"/>
      <c r="ABI1042" s="381"/>
      <c r="ABJ1042" s="381"/>
      <c r="ABK1042" s="381"/>
      <c r="ABL1042" s="381"/>
      <c r="ABM1042" s="381"/>
      <c r="ABN1042" s="381"/>
      <c r="ABO1042" s="381"/>
      <c r="ABP1042" s="381"/>
      <c r="ABQ1042" s="381"/>
      <c r="ABR1042" s="381"/>
      <c r="ABS1042" s="381"/>
      <c r="ABT1042" s="381"/>
      <c r="ABU1042" s="381"/>
      <c r="ABV1042" s="381"/>
      <c r="ABW1042" s="381"/>
      <c r="ABX1042" s="381"/>
      <c r="ABY1042" s="381"/>
      <c r="ABZ1042" s="381"/>
      <c r="ACA1042" s="381"/>
      <c r="ACB1042" s="381"/>
      <c r="ACC1042" s="381"/>
      <c r="ACD1042" s="381"/>
      <c r="ACE1042" s="381"/>
      <c r="ACF1042" s="381"/>
      <c r="ACG1042" s="381"/>
      <c r="ACH1042" s="381"/>
      <c r="ACI1042" s="381"/>
      <c r="ACJ1042" s="381"/>
      <c r="ACK1042" s="381"/>
      <c r="ACL1042" s="381"/>
      <c r="ACM1042" s="381"/>
      <c r="ACN1042" s="381"/>
      <c r="ACO1042" s="381"/>
      <c r="ACP1042" s="381"/>
      <c r="ACQ1042" s="381"/>
      <c r="ACR1042" s="381"/>
      <c r="ACS1042" s="381"/>
      <c r="ACT1042" s="381"/>
      <c r="ACU1042" s="381"/>
      <c r="ACV1042" s="381"/>
      <c r="ACW1042" s="381"/>
      <c r="ACX1042" s="381"/>
      <c r="ACY1042" s="381"/>
      <c r="ACZ1042" s="381"/>
      <c r="ADA1042" s="381"/>
      <c r="ADB1042" s="381"/>
      <c r="ADC1042" s="381"/>
      <c r="ADD1042" s="381"/>
      <c r="ADE1042" s="381"/>
      <c r="ADF1042" s="381"/>
      <c r="ADG1042" s="381"/>
      <c r="ADH1042" s="381"/>
      <c r="ADI1042" s="381"/>
      <c r="ADJ1042" s="381"/>
      <c r="ADK1042" s="381"/>
      <c r="ADL1042" s="381"/>
      <c r="ADM1042" s="381"/>
      <c r="ADN1042" s="381"/>
      <c r="ADO1042" s="381"/>
      <c r="ADP1042" s="381"/>
      <c r="ADQ1042" s="381"/>
      <c r="ADR1042" s="381"/>
      <c r="ADS1042" s="381"/>
      <c r="ADT1042" s="381"/>
      <c r="ADU1042" s="381"/>
      <c r="ADV1042" s="381"/>
      <c r="ADW1042" s="381"/>
      <c r="ADX1042" s="381"/>
      <c r="ADY1042" s="381"/>
      <c r="ADZ1042" s="381"/>
      <c r="AEA1042" s="381"/>
      <c r="AEB1042" s="381"/>
      <c r="AEC1042" s="381"/>
      <c r="AED1042" s="381"/>
      <c r="AEE1042" s="381"/>
      <c r="AEF1042" s="381"/>
      <c r="AEG1042" s="381"/>
      <c r="AEH1042" s="381"/>
      <c r="AEI1042" s="381"/>
      <c r="AEJ1042" s="381"/>
      <c r="AEK1042" s="381"/>
      <c r="AEL1042" s="381"/>
      <c r="AEM1042" s="381"/>
      <c r="AEN1042" s="381"/>
      <c r="AEO1042" s="381"/>
      <c r="AEP1042" s="381"/>
      <c r="AEQ1042" s="381"/>
      <c r="AER1042" s="381"/>
      <c r="AES1042" s="381"/>
      <c r="AET1042" s="381"/>
      <c r="AEU1042" s="381"/>
      <c r="AEV1042" s="381"/>
      <c r="AEW1042" s="381"/>
      <c r="AEX1042" s="381"/>
      <c r="AEY1042" s="381"/>
      <c r="AEZ1042" s="381"/>
      <c r="AFA1042" s="381"/>
      <c r="AFB1042" s="381"/>
      <c r="AFC1042" s="381"/>
      <c r="AFD1042" s="381"/>
      <c r="AFE1042" s="381"/>
      <c r="AFF1042" s="381"/>
      <c r="AFG1042" s="381"/>
      <c r="AFH1042" s="381"/>
      <c r="AFI1042" s="381"/>
      <c r="AFJ1042" s="381"/>
      <c r="AFK1042" s="381"/>
      <c r="AFL1042" s="381"/>
      <c r="AFM1042" s="381"/>
      <c r="AFN1042" s="381"/>
      <c r="AFO1042" s="381"/>
      <c r="AFP1042" s="381"/>
      <c r="AFQ1042" s="381"/>
      <c r="AFR1042" s="381"/>
      <c r="AFS1042" s="381"/>
      <c r="AFT1042" s="381"/>
      <c r="AFU1042" s="381"/>
      <c r="AFV1042" s="381"/>
      <c r="AFW1042" s="381"/>
      <c r="AFX1042" s="381"/>
      <c r="AFY1042" s="381"/>
      <c r="AFZ1042" s="381"/>
      <c r="AGA1042" s="381"/>
    </row>
    <row r="1043" spans="1:859" s="383" customFormat="1" x14ac:dyDescent="0.2">
      <c r="A1043" s="381"/>
      <c r="B1043" s="381"/>
      <c r="C1043" s="381"/>
      <c r="D1043" s="381"/>
      <c r="E1043" s="365" t="s">
        <v>1188</v>
      </c>
      <c r="F1043" s="378" t="s">
        <v>3489</v>
      </c>
      <c r="G1043" s="380" t="s">
        <v>453</v>
      </c>
      <c r="H1043" s="365" t="s">
        <v>1189</v>
      </c>
      <c r="I1043" s="365" t="s">
        <v>1086</v>
      </c>
      <c r="J1043" s="365" t="s">
        <v>908</v>
      </c>
      <c r="K1043" s="365" t="s">
        <v>1092</v>
      </c>
      <c r="L1043" s="365" t="s">
        <v>864</v>
      </c>
      <c r="M1043" s="365"/>
      <c r="N1043" s="380"/>
      <c r="O1043" s="365"/>
      <c r="P1043" s="365"/>
      <c r="Q1043" s="380"/>
      <c r="R1043" s="381"/>
      <c r="S1043" s="381"/>
      <c r="T1043" s="381"/>
      <c r="U1043" s="381"/>
      <c r="V1043" s="381"/>
      <c r="W1043" s="381"/>
      <c r="X1043" s="381"/>
      <c r="Y1043" s="381"/>
      <c r="Z1043" s="381"/>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1"/>
      <c r="BN1043" s="381"/>
      <c r="BO1043" s="381"/>
      <c r="BP1043" s="381"/>
      <c r="BQ1043" s="381"/>
      <c r="BR1043" s="381"/>
      <c r="BS1043" s="381"/>
      <c r="BT1043" s="381"/>
      <c r="BU1043" s="381"/>
      <c r="BV1043" s="381"/>
      <c r="BW1043" s="381"/>
      <c r="BX1043" s="381"/>
      <c r="BY1043" s="381"/>
      <c r="BZ1043" s="381"/>
      <c r="CA1043" s="381"/>
      <c r="CB1043" s="381"/>
      <c r="CC1043" s="381"/>
      <c r="CD1043" s="381"/>
      <c r="CE1043" s="381"/>
      <c r="CF1043" s="381"/>
      <c r="CG1043" s="381"/>
      <c r="CH1043" s="381"/>
      <c r="CI1043" s="381"/>
      <c r="CJ1043" s="381"/>
      <c r="CK1043" s="381"/>
      <c r="CL1043" s="381"/>
      <c r="CM1043" s="381"/>
      <c r="CN1043" s="381"/>
      <c r="CO1043" s="381"/>
      <c r="CP1043" s="381"/>
      <c r="CQ1043" s="381"/>
      <c r="CR1043" s="381"/>
      <c r="CS1043" s="381"/>
      <c r="CT1043" s="381"/>
      <c r="CU1043" s="381"/>
      <c r="CV1043" s="381"/>
      <c r="CW1043" s="381"/>
      <c r="CX1043" s="381"/>
      <c r="CY1043" s="381"/>
      <c r="CZ1043" s="381"/>
      <c r="DA1043" s="381"/>
      <c r="DB1043" s="381"/>
      <c r="DC1043" s="381"/>
      <c r="DD1043" s="381"/>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1"/>
      <c r="ER1043" s="381"/>
      <c r="ES1043" s="381"/>
      <c r="ET1043" s="381"/>
      <c r="EU1043" s="381"/>
      <c r="EV1043" s="381"/>
      <c r="EW1043" s="381"/>
      <c r="EX1043" s="381"/>
      <c r="EY1043" s="381"/>
      <c r="EZ1043" s="381"/>
      <c r="FA1043" s="381"/>
      <c r="FB1043" s="381"/>
      <c r="FC1043" s="381"/>
      <c r="FD1043" s="381"/>
      <c r="FE1043" s="381"/>
      <c r="FF1043" s="381"/>
      <c r="FG1043" s="381"/>
      <c r="FH1043" s="381"/>
      <c r="FI1043" s="381"/>
      <c r="FJ1043" s="381"/>
      <c r="FK1043" s="381"/>
      <c r="FL1043" s="381"/>
      <c r="FM1043" s="381"/>
      <c r="FN1043" s="381"/>
      <c r="FO1043" s="381"/>
      <c r="FP1043" s="381"/>
      <c r="FQ1043" s="381"/>
      <c r="FR1043" s="381"/>
      <c r="FS1043" s="381"/>
      <c r="FT1043" s="381"/>
      <c r="FU1043" s="381"/>
      <c r="FV1043" s="381"/>
      <c r="FW1043" s="381"/>
      <c r="FX1043" s="381"/>
      <c r="FY1043" s="381"/>
      <c r="FZ1043" s="381"/>
      <c r="GA1043" s="381"/>
      <c r="GB1043" s="381"/>
      <c r="GC1043" s="381"/>
      <c r="GD1043" s="381"/>
      <c r="GE1043" s="381"/>
      <c r="GF1043" s="381"/>
      <c r="GG1043" s="381"/>
      <c r="GH1043" s="381"/>
      <c r="GI1043" s="381"/>
      <c r="GJ1043" s="381"/>
      <c r="GK1043" s="381"/>
      <c r="GL1043" s="381"/>
      <c r="GM1043" s="381"/>
      <c r="GN1043" s="381"/>
      <c r="GO1043" s="381"/>
      <c r="GP1043" s="381"/>
      <c r="GQ1043" s="381"/>
      <c r="GR1043" s="381"/>
      <c r="GS1043" s="381"/>
      <c r="GT1043" s="381"/>
      <c r="GU1043" s="381"/>
      <c r="GV1043" s="381"/>
      <c r="GW1043" s="381"/>
      <c r="GX1043" s="381"/>
      <c r="GY1043" s="381"/>
      <c r="GZ1043" s="381"/>
      <c r="HA1043" s="381"/>
      <c r="HB1043" s="381"/>
      <c r="HC1043" s="381"/>
      <c r="HD1043" s="381"/>
      <c r="HE1043" s="381"/>
      <c r="HF1043" s="381"/>
      <c r="HG1043" s="381"/>
      <c r="HH1043" s="381"/>
      <c r="HI1043" s="381"/>
      <c r="HJ1043" s="381"/>
      <c r="HK1043" s="381"/>
      <c r="HL1043" s="381"/>
      <c r="HM1043" s="381"/>
      <c r="HN1043" s="381"/>
      <c r="HO1043" s="381"/>
      <c r="HP1043" s="381"/>
      <c r="HQ1043" s="381"/>
      <c r="HR1043" s="381"/>
      <c r="HS1043" s="381"/>
      <c r="HT1043" s="381"/>
      <c r="HU1043" s="381"/>
      <c r="HV1043" s="381"/>
      <c r="HW1043" s="381"/>
      <c r="HX1043" s="381"/>
      <c r="HY1043" s="381"/>
      <c r="HZ1043" s="381"/>
      <c r="IA1043" s="381"/>
      <c r="IB1043" s="381"/>
      <c r="IC1043" s="381"/>
      <c r="ID1043" s="381"/>
      <c r="IE1043" s="381"/>
      <c r="IF1043" s="381"/>
      <c r="IG1043" s="381"/>
      <c r="IH1043" s="381"/>
      <c r="II1043" s="381"/>
      <c r="IJ1043" s="381"/>
      <c r="IK1043" s="381"/>
      <c r="IL1043" s="381"/>
      <c r="IM1043" s="381"/>
      <c r="IN1043" s="381"/>
      <c r="IO1043" s="381"/>
      <c r="IP1043" s="381"/>
      <c r="IQ1043" s="381"/>
      <c r="IR1043" s="381"/>
      <c r="IS1043" s="381"/>
      <c r="IT1043" s="381"/>
      <c r="IU1043" s="381"/>
      <c r="IV1043" s="381"/>
      <c r="IW1043" s="381"/>
      <c r="IX1043" s="381"/>
      <c r="IY1043" s="381"/>
      <c r="IZ1043" s="381"/>
      <c r="JA1043" s="381"/>
      <c r="JB1043" s="381"/>
      <c r="JC1043" s="381"/>
      <c r="JD1043" s="381"/>
      <c r="JE1043" s="381"/>
      <c r="JF1043" s="381"/>
      <c r="JG1043" s="381"/>
      <c r="JH1043" s="381"/>
      <c r="JI1043" s="381"/>
      <c r="JJ1043" s="381"/>
      <c r="JK1043" s="381"/>
      <c r="JL1043" s="381"/>
      <c r="JM1043" s="381"/>
      <c r="JN1043" s="381"/>
      <c r="JO1043" s="381"/>
      <c r="JP1043" s="381"/>
      <c r="JQ1043" s="381"/>
      <c r="JR1043" s="381"/>
      <c r="JS1043" s="381"/>
      <c r="JT1043" s="381"/>
      <c r="JU1043" s="381"/>
      <c r="JV1043" s="381"/>
      <c r="JW1043" s="381"/>
      <c r="JX1043" s="381"/>
      <c r="JY1043" s="381"/>
      <c r="JZ1043" s="381"/>
      <c r="KA1043" s="381"/>
      <c r="KB1043" s="381"/>
      <c r="KC1043" s="381"/>
      <c r="KD1043" s="381"/>
      <c r="KE1043" s="381"/>
      <c r="KF1043" s="381"/>
      <c r="KG1043" s="381"/>
      <c r="KH1043" s="381"/>
      <c r="KI1043" s="381"/>
      <c r="KJ1043" s="381"/>
      <c r="KK1043" s="381"/>
      <c r="KL1043" s="381"/>
      <c r="KM1043" s="381"/>
      <c r="KN1043" s="381"/>
      <c r="KO1043" s="381"/>
      <c r="KP1043" s="381"/>
      <c r="KQ1043" s="381"/>
      <c r="KR1043" s="381"/>
      <c r="KS1043" s="381"/>
      <c r="KT1043" s="381"/>
      <c r="KU1043" s="381"/>
      <c r="KV1043" s="381"/>
      <c r="KW1043" s="381"/>
      <c r="KX1043" s="381"/>
      <c r="KY1043" s="381"/>
      <c r="KZ1043" s="381"/>
      <c r="LA1043" s="381"/>
      <c r="LB1043" s="381"/>
      <c r="LC1043" s="381"/>
      <c r="LD1043" s="381"/>
      <c r="LE1043" s="381"/>
      <c r="LF1043" s="381"/>
      <c r="LG1043" s="381"/>
      <c r="LH1043" s="381"/>
      <c r="LI1043" s="381"/>
      <c r="LJ1043" s="381"/>
      <c r="LK1043" s="381"/>
      <c r="LL1043" s="381"/>
      <c r="LM1043" s="381"/>
      <c r="LN1043" s="381"/>
      <c r="LO1043" s="381"/>
      <c r="LP1043" s="381"/>
      <c r="LQ1043" s="381"/>
      <c r="LR1043" s="381"/>
      <c r="LS1043" s="381"/>
      <c r="LT1043" s="381"/>
      <c r="LU1043" s="381"/>
      <c r="LV1043" s="381"/>
      <c r="LW1043" s="381"/>
      <c r="LX1043" s="381"/>
      <c r="LY1043" s="381"/>
      <c r="LZ1043" s="381"/>
      <c r="MA1043" s="381"/>
      <c r="MB1043" s="381"/>
      <c r="MC1043" s="381"/>
      <c r="MD1043" s="381"/>
      <c r="ME1043" s="381"/>
      <c r="MF1043" s="381"/>
      <c r="MG1043" s="381"/>
      <c r="MH1043" s="381"/>
      <c r="MI1043" s="381"/>
      <c r="MJ1043" s="381"/>
      <c r="MK1043" s="381"/>
      <c r="ML1043" s="381"/>
      <c r="MM1043" s="381"/>
      <c r="MN1043" s="381"/>
      <c r="MO1043" s="381"/>
      <c r="MP1043" s="381"/>
      <c r="MQ1043" s="381"/>
      <c r="MR1043" s="381"/>
      <c r="MS1043" s="381"/>
      <c r="MT1043" s="381"/>
      <c r="MU1043" s="381"/>
      <c r="MV1043" s="381"/>
      <c r="MW1043" s="381"/>
      <c r="MX1043" s="381"/>
      <c r="MY1043" s="381"/>
      <c r="MZ1043" s="381"/>
      <c r="NA1043" s="381"/>
      <c r="NB1043" s="381"/>
      <c r="NC1043" s="381"/>
      <c r="ND1043" s="381"/>
      <c r="NE1043" s="381"/>
      <c r="NF1043" s="381"/>
      <c r="NG1043" s="381"/>
      <c r="NH1043" s="381"/>
      <c r="NI1043" s="381"/>
      <c r="NJ1043" s="381"/>
      <c r="NK1043" s="381"/>
      <c r="NL1043" s="381"/>
      <c r="NM1043" s="381"/>
      <c r="NN1043" s="381"/>
      <c r="NO1043" s="381"/>
      <c r="NP1043" s="381"/>
      <c r="NQ1043" s="381"/>
      <c r="NR1043" s="381"/>
      <c r="NS1043" s="381"/>
      <c r="NT1043" s="381"/>
      <c r="NU1043" s="381"/>
      <c r="NV1043" s="381"/>
      <c r="NW1043" s="381"/>
      <c r="NX1043" s="381"/>
      <c r="NY1043" s="381"/>
      <c r="NZ1043" s="381"/>
      <c r="OA1043" s="381"/>
      <c r="OB1043" s="381"/>
      <c r="OC1043" s="381"/>
      <c r="OD1043" s="381"/>
      <c r="OE1043" s="381"/>
      <c r="OF1043" s="381"/>
      <c r="OG1043" s="381"/>
      <c r="OH1043" s="381"/>
      <c r="OI1043" s="381"/>
      <c r="OJ1043" s="381"/>
      <c r="OK1043" s="381"/>
      <c r="OL1043" s="381"/>
      <c r="OM1043" s="381"/>
      <c r="ON1043" s="381"/>
      <c r="OO1043" s="381"/>
      <c r="OP1043" s="381"/>
      <c r="OQ1043" s="381"/>
      <c r="OR1043" s="381"/>
      <c r="OS1043" s="381"/>
      <c r="OT1043" s="381"/>
      <c r="OU1043" s="381"/>
      <c r="OV1043" s="381"/>
      <c r="OW1043" s="381"/>
      <c r="OX1043" s="381"/>
      <c r="OY1043" s="381"/>
      <c r="OZ1043" s="381"/>
      <c r="PA1043" s="381"/>
      <c r="PB1043" s="381"/>
      <c r="PC1043" s="381"/>
      <c r="PD1043" s="381"/>
      <c r="PE1043" s="381"/>
      <c r="PF1043" s="381"/>
      <c r="PG1043" s="381"/>
      <c r="PH1043" s="381"/>
      <c r="PI1043" s="381"/>
      <c r="PJ1043" s="381"/>
      <c r="PK1043" s="381"/>
      <c r="PL1043" s="381"/>
      <c r="PM1043" s="381"/>
      <c r="PN1043" s="381"/>
      <c r="PO1043" s="381"/>
      <c r="PP1043" s="381"/>
      <c r="PQ1043" s="381"/>
      <c r="PR1043" s="381"/>
      <c r="PS1043" s="381"/>
      <c r="PT1043" s="381"/>
      <c r="PU1043" s="381"/>
      <c r="PV1043" s="381"/>
      <c r="PW1043" s="381"/>
      <c r="PX1043" s="381"/>
      <c r="PY1043" s="381"/>
      <c r="PZ1043" s="381"/>
      <c r="QA1043" s="381"/>
      <c r="QB1043" s="381"/>
      <c r="QC1043" s="381"/>
      <c r="QD1043" s="381"/>
      <c r="QE1043" s="381"/>
      <c r="QF1043" s="381"/>
      <c r="QG1043" s="381"/>
      <c r="QH1043" s="381"/>
      <c r="QI1043" s="381"/>
      <c r="QJ1043" s="381"/>
      <c r="QK1043" s="381"/>
      <c r="QL1043" s="381"/>
      <c r="QM1043" s="381"/>
      <c r="QN1043" s="381"/>
      <c r="QO1043" s="381"/>
      <c r="QP1043" s="381"/>
      <c r="QQ1043" s="381"/>
      <c r="QR1043" s="381"/>
      <c r="QS1043" s="381"/>
      <c r="QT1043" s="381"/>
      <c r="QU1043" s="381"/>
      <c r="QV1043" s="381"/>
      <c r="QW1043" s="381"/>
      <c r="QX1043" s="381"/>
      <c r="QY1043" s="381"/>
      <c r="QZ1043" s="381"/>
      <c r="RA1043" s="381"/>
      <c r="RB1043" s="381"/>
      <c r="RC1043" s="381"/>
      <c r="RD1043" s="381"/>
      <c r="RE1043" s="381"/>
      <c r="RF1043" s="381"/>
      <c r="RG1043" s="381"/>
      <c r="RH1043" s="381"/>
      <c r="RI1043" s="381"/>
      <c r="RJ1043" s="381"/>
      <c r="RK1043" s="381"/>
      <c r="RL1043" s="381"/>
      <c r="RM1043" s="381"/>
      <c r="RN1043" s="381"/>
      <c r="RO1043" s="381"/>
      <c r="RP1043" s="381"/>
      <c r="RQ1043" s="381"/>
      <c r="RR1043" s="381"/>
      <c r="RS1043" s="381"/>
      <c r="RT1043" s="381"/>
      <c r="RU1043" s="381"/>
      <c r="RV1043" s="381"/>
      <c r="RW1043" s="381"/>
      <c r="RX1043" s="381"/>
      <c r="RY1043" s="381"/>
      <c r="RZ1043" s="381"/>
      <c r="SA1043" s="381"/>
      <c r="SB1043" s="381"/>
      <c r="SC1043" s="381"/>
      <c r="SD1043" s="381"/>
      <c r="SE1043" s="381"/>
      <c r="SF1043" s="381"/>
      <c r="SG1043" s="381"/>
      <c r="SH1043" s="381"/>
      <c r="SI1043" s="381"/>
      <c r="SJ1043" s="381"/>
      <c r="SK1043" s="381"/>
      <c r="SL1043" s="381"/>
      <c r="SM1043" s="381"/>
      <c r="SN1043" s="381"/>
      <c r="SO1043" s="381"/>
      <c r="SP1043" s="381"/>
      <c r="SQ1043" s="381"/>
      <c r="SR1043" s="381"/>
      <c r="SS1043" s="381"/>
      <c r="ST1043" s="381"/>
      <c r="SU1043" s="381"/>
      <c r="SV1043" s="381"/>
      <c r="SW1043" s="381"/>
      <c r="SX1043" s="381"/>
      <c r="SY1043" s="381"/>
      <c r="SZ1043" s="381"/>
      <c r="TA1043" s="381"/>
      <c r="TB1043" s="381"/>
      <c r="TC1043" s="381"/>
      <c r="TD1043" s="381"/>
      <c r="TE1043" s="381"/>
      <c r="TF1043" s="381"/>
      <c r="TG1043" s="381"/>
      <c r="TH1043" s="381"/>
      <c r="TI1043" s="381"/>
      <c r="TJ1043" s="381"/>
      <c r="TK1043" s="381"/>
      <c r="TL1043" s="381"/>
      <c r="TM1043" s="381"/>
      <c r="TN1043" s="381"/>
      <c r="TO1043" s="381"/>
      <c r="TP1043" s="381"/>
      <c r="TQ1043" s="381"/>
      <c r="TR1043" s="381"/>
      <c r="TS1043" s="381"/>
      <c r="TT1043" s="381"/>
      <c r="TU1043" s="381"/>
      <c r="TV1043" s="381"/>
      <c r="TW1043" s="381"/>
      <c r="TX1043" s="381"/>
      <c r="TY1043" s="381"/>
      <c r="TZ1043" s="381"/>
      <c r="UA1043" s="381"/>
      <c r="UB1043" s="381"/>
      <c r="UC1043" s="381"/>
      <c r="UD1043" s="381"/>
      <c r="UE1043" s="381"/>
      <c r="UF1043" s="381"/>
      <c r="UG1043" s="381"/>
      <c r="UH1043" s="381"/>
      <c r="UI1043" s="381"/>
      <c r="UJ1043" s="381"/>
      <c r="UK1043" s="381"/>
      <c r="UL1043" s="381"/>
      <c r="UM1043" s="381"/>
      <c r="UN1043" s="381"/>
      <c r="UO1043" s="381"/>
      <c r="UP1043" s="381"/>
      <c r="UQ1043" s="381"/>
      <c r="UR1043" s="381"/>
      <c r="US1043" s="381"/>
      <c r="UT1043" s="381"/>
      <c r="UU1043" s="381"/>
      <c r="UV1043" s="381"/>
      <c r="UW1043" s="381"/>
      <c r="UX1043" s="381"/>
      <c r="UY1043" s="381"/>
      <c r="UZ1043" s="381"/>
      <c r="VA1043" s="381"/>
      <c r="VB1043" s="381"/>
      <c r="VC1043" s="381"/>
      <c r="VD1043" s="381"/>
      <c r="VE1043" s="381"/>
      <c r="VF1043" s="381"/>
      <c r="VG1043" s="381"/>
      <c r="VH1043" s="381"/>
      <c r="VI1043" s="381"/>
      <c r="VJ1043" s="381"/>
      <c r="VK1043" s="381"/>
      <c r="VL1043" s="381"/>
      <c r="VM1043" s="381"/>
      <c r="VN1043" s="381"/>
      <c r="VO1043" s="381"/>
      <c r="VP1043" s="381"/>
      <c r="VQ1043" s="381"/>
      <c r="VR1043" s="381"/>
      <c r="VS1043" s="381"/>
      <c r="VT1043" s="381"/>
      <c r="VU1043" s="381"/>
      <c r="VV1043" s="381"/>
      <c r="VW1043" s="381"/>
      <c r="VX1043" s="381"/>
      <c r="VY1043" s="381"/>
      <c r="VZ1043" s="381"/>
      <c r="WA1043" s="381"/>
      <c r="WB1043" s="381"/>
      <c r="WC1043" s="381"/>
      <c r="WD1043" s="381"/>
      <c r="WE1043" s="381"/>
      <c r="WF1043" s="381"/>
      <c r="WG1043" s="381"/>
      <c r="WH1043" s="381"/>
      <c r="WI1043" s="381"/>
      <c r="WJ1043" s="381"/>
      <c r="WK1043" s="381"/>
      <c r="WL1043" s="381"/>
      <c r="WM1043" s="381"/>
      <c r="WN1043" s="381"/>
      <c r="WO1043" s="381"/>
      <c r="WP1043" s="381"/>
      <c r="WQ1043" s="381"/>
      <c r="WR1043" s="381"/>
      <c r="WS1043" s="381"/>
      <c r="WT1043" s="381"/>
      <c r="WU1043" s="381"/>
      <c r="WV1043" s="381"/>
      <c r="WW1043" s="381"/>
      <c r="WX1043" s="381"/>
      <c r="WY1043" s="381"/>
      <c r="WZ1043" s="381"/>
      <c r="XA1043" s="381"/>
      <c r="XB1043" s="381"/>
      <c r="XC1043" s="381"/>
      <c r="XD1043" s="381"/>
      <c r="XE1043" s="381"/>
      <c r="XF1043" s="381"/>
      <c r="XG1043" s="381"/>
      <c r="XH1043" s="381"/>
      <c r="XI1043" s="381"/>
      <c r="XJ1043" s="381"/>
      <c r="XK1043" s="381"/>
      <c r="XL1043" s="381"/>
      <c r="XM1043" s="381"/>
      <c r="XN1043" s="381"/>
      <c r="XO1043" s="381"/>
      <c r="XP1043" s="381"/>
      <c r="XQ1043" s="381"/>
      <c r="XR1043" s="381"/>
      <c r="XS1043" s="381"/>
      <c r="XT1043" s="381"/>
      <c r="XU1043" s="381"/>
      <c r="XV1043" s="381"/>
      <c r="XW1043" s="381"/>
      <c r="XX1043" s="381"/>
      <c r="XY1043" s="381"/>
      <c r="XZ1043" s="381"/>
      <c r="YA1043" s="381"/>
      <c r="YB1043" s="381"/>
      <c r="YC1043" s="381"/>
      <c r="YD1043" s="381"/>
      <c r="YE1043" s="381"/>
      <c r="YF1043" s="381"/>
      <c r="YG1043" s="381"/>
      <c r="YH1043" s="381"/>
      <c r="YI1043" s="381"/>
      <c r="YJ1043" s="381"/>
      <c r="YK1043" s="381"/>
      <c r="YL1043" s="381"/>
      <c r="YM1043" s="381"/>
      <c r="YN1043" s="381"/>
      <c r="YO1043" s="381"/>
      <c r="YP1043" s="381"/>
      <c r="YQ1043" s="381"/>
      <c r="YR1043" s="381"/>
      <c r="YS1043" s="381"/>
      <c r="YT1043" s="381"/>
      <c r="YU1043" s="381"/>
      <c r="YV1043" s="381"/>
      <c r="YW1043" s="381"/>
      <c r="YX1043" s="381"/>
      <c r="YY1043" s="381"/>
      <c r="YZ1043" s="381"/>
      <c r="ZA1043" s="381"/>
      <c r="ZB1043" s="381"/>
      <c r="ZC1043" s="381"/>
      <c r="ZD1043" s="381"/>
      <c r="ZE1043" s="381"/>
      <c r="ZF1043" s="381"/>
      <c r="ZG1043" s="381"/>
      <c r="ZH1043" s="381"/>
      <c r="ZI1043" s="381"/>
      <c r="ZJ1043" s="381"/>
      <c r="ZK1043" s="381"/>
      <c r="ZL1043" s="381"/>
      <c r="ZM1043" s="381"/>
      <c r="ZN1043" s="381"/>
      <c r="ZO1043" s="381"/>
      <c r="ZP1043" s="381"/>
      <c r="ZQ1043" s="381"/>
      <c r="ZR1043" s="381"/>
      <c r="ZS1043" s="381"/>
      <c r="ZT1043" s="381"/>
      <c r="ZU1043" s="381"/>
      <c r="ZV1043" s="381"/>
      <c r="ZW1043" s="381"/>
      <c r="ZX1043" s="381"/>
      <c r="ZY1043" s="381"/>
      <c r="ZZ1043" s="381"/>
      <c r="AAA1043" s="381"/>
      <c r="AAB1043" s="381"/>
      <c r="AAC1043" s="381"/>
      <c r="AAD1043" s="381"/>
      <c r="AAE1043" s="381"/>
      <c r="AAF1043" s="381"/>
      <c r="AAG1043" s="381"/>
      <c r="AAH1043" s="381"/>
      <c r="AAI1043" s="381"/>
      <c r="AAJ1043" s="381"/>
      <c r="AAK1043" s="381"/>
      <c r="AAL1043" s="381"/>
      <c r="AAM1043" s="381"/>
      <c r="AAN1043" s="381"/>
      <c r="AAO1043" s="381"/>
      <c r="AAP1043" s="381"/>
      <c r="AAQ1043" s="381"/>
      <c r="AAR1043" s="381"/>
      <c r="AAS1043" s="381"/>
      <c r="AAT1043" s="381"/>
      <c r="AAU1043" s="381"/>
      <c r="AAV1043" s="381"/>
      <c r="AAW1043" s="381"/>
      <c r="AAX1043" s="381"/>
      <c r="AAY1043" s="381"/>
      <c r="AAZ1043" s="381"/>
      <c r="ABA1043" s="381"/>
      <c r="ABB1043" s="381"/>
      <c r="ABC1043" s="381"/>
      <c r="ABD1043" s="381"/>
      <c r="ABE1043" s="381"/>
      <c r="ABF1043" s="381"/>
      <c r="ABG1043" s="381"/>
      <c r="ABH1043" s="381"/>
      <c r="ABI1043" s="381"/>
      <c r="ABJ1043" s="381"/>
      <c r="ABK1043" s="381"/>
      <c r="ABL1043" s="381"/>
      <c r="ABM1043" s="381"/>
      <c r="ABN1043" s="381"/>
      <c r="ABO1043" s="381"/>
      <c r="ABP1043" s="381"/>
      <c r="ABQ1043" s="381"/>
      <c r="ABR1043" s="381"/>
      <c r="ABS1043" s="381"/>
      <c r="ABT1043" s="381"/>
      <c r="ABU1043" s="381"/>
      <c r="ABV1043" s="381"/>
      <c r="ABW1043" s="381"/>
      <c r="ABX1043" s="381"/>
      <c r="ABY1043" s="381"/>
      <c r="ABZ1043" s="381"/>
      <c r="ACA1043" s="381"/>
      <c r="ACB1043" s="381"/>
      <c r="ACC1043" s="381"/>
      <c r="ACD1043" s="381"/>
      <c r="ACE1043" s="381"/>
      <c r="ACF1043" s="381"/>
      <c r="ACG1043" s="381"/>
      <c r="ACH1043" s="381"/>
      <c r="ACI1043" s="381"/>
      <c r="ACJ1043" s="381"/>
      <c r="ACK1043" s="381"/>
      <c r="ACL1043" s="381"/>
      <c r="ACM1043" s="381"/>
      <c r="ACN1043" s="381"/>
      <c r="ACO1043" s="381"/>
      <c r="ACP1043" s="381"/>
      <c r="ACQ1043" s="381"/>
      <c r="ACR1043" s="381"/>
      <c r="ACS1043" s="381"/>
      <c r="ACT1043" s="381"/>
      <c r="ACU1043" s="381"/>
      <c r="ACV1043" s="381"/>
      <c r="ACW1043" s="381"/>
      <c r="ACX1043" s="381"/>
      <c r="ACY1043" s="381"/>
      <c r="ACZ1043" s="381"/>
      <c r="ADA1043" s="381"/>
      <c r="ADB1043" s="381"/>
      <c r="ADC1043" s="381"/>
      <c r="ADD1043" s="381"/>
      <c r="ADE1043" s="381"/>
      <c r="ADF1043" s="381"/>
      <c r="ADG1043" s="381"/>
      <c r="ADH1043" s="381"/>
      <c r="ADI1043" s="381"/>
      <c r="ADJ1043" s="381"/>
      <c r="ADK1043" s="381"/>
      <c r="ADL1043" s="381"/>
      <c r="ADM1043" s="381"/>
      <c r="ADN1043" s="381"/>
      <c r="ADO1043" s="381"/>
      <c r="ADP1043" s="381"/>
      <c r="ADQ1043" s="381"/>
      <c r="ADR1043" s="381"/>
      <c r="ADS1043" s="381"/>
      <c r="ADT1043" s="381"/>
      <c r="ADU1043" s="381"/>
      <c r="ADV1043" s="381"/>
      <c r="ADW1043" s="381"/>
      <c r="ADX1043" s="381"/>
      <c r="ADY1043" s="381"/>
      <c r="ADZ1043" s="381"/>
      <c r="AEA1043" s="381"/>
      <c r="AEB1043" s="381"/>
      <c r="AEC1043" s="381"/>
      <c r="AED1043" s="381"/>
      <c r="AEE1043" s="381"/>
      <c r="AEF1043" s="381"/>
      <c r="AEG1043" s="381"/>
      <c r="AEH1043" s="381"/>
      <c r="AEI1043" s="381"/>
      <c r="AEJ1043" s="381"/>
      <c r="AEK1043" s="381"/>
      <c r="AEL1043" s="381"/>
      <c r="AEM1043" s="381"/>
      <c r="AEN1043" s="381"/>
      <c r="AEO1043" s="381"/>
      <c r="AEP1043" s="381"/>
      <c r="AEQ1043" s="381"/>
      <c r="AER1043" s="381"/>
      <c r="AES1043" s="381"/>
      <c r="AET1043" s="381"/>
      <c r="AEU1043" s="381"/>
      <c r="AEV1043" s="381"/>
      <c r="AEW1043" s="381"/>
      <c r="AEX1043" s="381"/>
      <c r="AEY1043" s="381"/>
      <c r="AEZ1043" s="381"/>
      <c r="AFA1043" s="381"/>
      <c r="AFB1043" s="381"/>
      <c r="AFC1043" s="381"/>
      <c r="AFD1043" s="381"/>
      <c r="AFE1043" s="381"/>
      <c r="AFF1043" s="381"/>
      <c r="AFG1043" s="381"/>
      <c r="AFH1043" s="381"/>
      <c r="AFI1043" s="381"/>
      <c r="AFJ1043" s="381"/>
      <c r="AFK1043" s="381"/>
      <c r="AFL1043" s="381"/>
      <c r="AFM1043" s="381"/>
      <c r="AFN1043" s="381"/>
      <c r="AFO1043" s="381"/>
      <c r="AFP1043" s="381"/>
      <c r="AFQ1043" s="381"/>
      <c r="AFR1043" s="381"/>
      <c r="AFS1043" s="381"/>
      <c r="AFT1043" s="381"/>
      <c r="AFU1043" s="381"/>
      <c r="AFV1043" s="381"/>
      <c r="AFW1043" s="381"/>
      <c r="AFX1043" s="381"/>
      <c r="AFY1043" s="381"/>
      <c r="AFZ1043" s="381"/>
      <c r="AGA1043" s="381"/>
    </row>
    <row r="1044" spans="1:859" s="383" customFormat="1" x14ac:dyDescent="0.2">
      <c r="A1044" s="381"/>
      <c r="B1044" s="381"/>
      <c r="C1044" s="381"/>
      <c r="D1044" s="381"/>
      <c r="E1044" s="365" t="s">
        <v>1090</v>
      </c>
      <c r="F1044" s="378" t="s">
        <v>3490</v>
      </c>
      <c r="G1044" s="380" t="s">
        <v>453</v>
      </c>
      <c r="H1044" s="365" t="s">
        <v>1091</v>
      </c>
      <c r="I1044" s="365" t="s">
        <v>1086</v>
      </c>
      <c r="J1044" s="365" t="s">
        <v>900</v>
      </c>
      <c r="K1044" s="365" t="s">
        <v>1092</v>
      </c>
      <c r="L1044" s="365" t="s">
        <v>864</v>
      </c>
      <c r="M1044" s="365"/>
      <c r="N1044" s="380"/>
      <c r="O1044" s="365"/>
      <c r="P1044" s="365"/>
      <c r="Q1044" s="380"/>
      <c r="R1044" s="381"/>
      <c r="S1044" s="381"/>
      <c r="T1044" s="381"/>
      <c r="U1044" s="381"/>
      <c r="V1044" s="381"/>
      <c r="W1044" s="381"/>
      <c r="X1044" s="381"/>
      <c r="Y1044" s="381"/>
      <c r="Z1044" s="381"/>
      <c r="AA1044" s="381"/>
      <c r="AB1044" s="381"/>
      <c r="AC1044" s="381"/>
      <c r="AD1044" s="381"/>
      <c r="AE1044" s="381"/>
      <c r="AF1044" s="381"/>
      <c r="AG1044" s="381"/>
      <c r="AH1044" s="381"/>
      <c r="AI1044" s="381"/>
      <c r="AJ1044" s="381"/>
      <c r="AK1044" s="381"/>
      <c r="AL1044" s="381"/>
      <c r="AM1044" s="381"/>
      <c r="AN1044" s="381"/>
      <c r="AO1044" s="381"/>
      <c r="AP1044" s="381"/>
      <c r="AQ1044" s="381"/>
      <c r="AR1044" s="381"/>
      <c r="AS1044" s="381"/>
      <c r="AT1044" s="381"/>
      <c r="AU1044" s="381"/>
      <c r="AV1044" s="381"/>
      <c r="AW1044" s="381"/>
      <c r="AX1044" s="381"/>
      <c r="AY1044" s="381"/>
      <c r="AZ1044" s="381"/>
      <c r="BA1044" s="381"/>
      <c r="BB1044" s="381"/>
      <c r="BC1044" s="381"/>
      <c r="BD1044" s="381"/>
      <c r="BE1044" s="381"/>
      <c r="BF1044" s="381"/>
      <c r="BG1044" s="381"/>
      <c r="BH1044" s="381"/>
      <c r="BI1044" s="381"/>
      <c r="BJ1044" s="381"/>
      <c r="BK1044" s="381"/>
      <c r="BL1044" s="381"/>
      <c r="BM1044" s="381"/>
      <c r="BN1044" s="381"/>
      <c r="BO1044" s="381"/>
      <c r="BP1044" s="381"/>
      <c r="BQ1044" s="381"/>
      <c r="BR1044" s="381"/>
      <c r="BS1044" s="381"/>
      <c r="BT1044" s="381"/>
      <c r="BU1044" s="381"/>
      <c r="BV1044" s="381"/>
      <c r="BW1044" s="381"/>
      <c r="BX1044" s="381"/>
      <c r="BY1044" s="381"/>
      <c r="BZ1044" s="381"/>
      <c r="CA1044" s="381"/>
      <c r="CB1044" s="381"/>
      <c r="CC1044" s="381"/>
      <c r="CD1044" s="381"/>
      <c r="CE1044" s="381"/>
      <c r="CF1044" s="381"/>
      <c r="CG1044" s="381"/>
      <c r="CH1044" s="381"/>
      <c r="CI1044" s="381"/>
      <c r="CJ1044" s="381"/>
      <c r="CK1044" s="381"/>
      <c r="CL1044" s="381"/>
      <c r="CM1044" s="381"/>
      <c r="CN1044" s="381"/>
      <c r="CO1044" s="381"/>
      <c r="CP1044" s="381"/>
      <c r="CQ1044" s="381"/>
      <c r="CR1044" s="381"/>
      <c r="CS1044" s="381"/>
      <c r="CT1044" s="381"/>
      <c r="CU1044" s="381"/>
      <c r="CV1044" s="381"/>
      <c r="CW1044" s="381"/>
      <c r="CX1044" s="381"/>
      <c r="CY1044" s="381"/>
      <c r="CZ1044" s="381"/>
      <c r="DA1044" s="381"/>
      <c r="DB1044" s="381"/>
      <c r="DC1044" s="381"/>
      <c r="DD1044" s="381"/>
      <c r="DE1044" s="381"/>
      <c r="DF1044" s="381"/>
      <c r="DG1044" s="381"/>
      <c r="DH1044" s="381"/>
      <c r="DI1044" s="381"/>
      <c r="DJ1044" s="381"/>
      <c r="DK1044" s="381"/>
      <c r="DL1044" s="381"/>
      <c r="DM1044" s="381"/>
      <c r="DN1044" s="381"/>
      <c r="DO1044" s="381"/>
      <c r="DP1044" s="381"/>
      <c r="DQ1044" s="381"/>
      <c r="DR1044" s="381"/>
      <c r="DS1044" s="381"/>
      <c r="DT1044" s="381"/>
      <c r="DU1044" s="381"/>
      <c r="DV1044" s="381"/>
      <c r="DW1044" s="381"/>
      <c r="DX1044" s="381"/>
      <c r="DY1044" s="381"/>
      <c r="DZ1044" s="381"/>
      <c r="EA1044" s="381"/>
      <c r="EB1044" s="381"/>
      <c r="EC1044" s="381"/>
      <c r="ED1044" s="381"/>
      <c r="EE1044" s="381"/>
      <c r="EF1044" s="381"/>
      <c r="EG1044" s="381"/>
      <c r="EH1044" s="381"/>
      <c r="EI1044" s="381"/>
      <c r="EJ1044" s="381"/>
      <c r="EK1044" s="381"/>
      <c r="EL1044" s="381"/>
      <c r="EM1044" s="381"/>
      <c r="EN1044" s="381"/>
      <c r="EO1044" s="381"/>
      <c r="EP1044" s="381"/>
      <c r="EQ1044" s="381"/>
      <c r="ER1044" s="381"/>
      <c r="ES1044" s="381"/>
      <c r="ET1044" s="381"/>
      <c r="EU1044" s="381"/>
      <c r="EV1044" s="381"/>
      <c r="EW1044" s="381"/>
      <c r="EX1044" s="381"/>
      <c r="EY1044" s="381"/>
      <c r="EZ1044" s="381"/>
      <c r="FA1044" s="381"/>
      <c r="FB1044" s="381"/>
      <c r="FC1044" s="381"/>
      <c r="FD1044" s="381"/>
      <c r="FE1044" s="381"/>
      <c r="FF1044" s="381"/>
      <c r="FG1044" s="381"/>
      <c r="FH1044" s="381"/>
      <c r="FI1044" s="381"/>
      <c r="FJ1044" s="381"/>
      <c r="FK1044" s="381"/>
      <c r="FL1044" s="381"/>
      <c r="FM1044" s="381"/>
      <c r="FN1044" s="381"/>
      <c r="FO1044" s="381"/>
      <c r="FP1044" s="381"/>
      <c r="FQ1044" s="381"/>
      <c r="FR1044" s="381"/>
      <c r="FS1044" s="381"/>
      <c r="FT1044" s="381"/>
      <c r="FU1044" s="381"/>
      <c r="FV1044" s="381"/>
      <c r="FW1044" s="381"/>
      <c r="FX1044" s="381"/>
      <c r="FY1044" s="381"/>
      <c r="FZ1044" s="381"/>
      <c r="GA1044" s="381"/>
      <c r="GB1044" s="381"/>
      <c r="GC1044" s="381"/>
      <c r="GD1044" s="381"/>
      <c r="GE1044" s="381"/>
      <c r="GF1044" s="381"/>
      <c r="GG1044" s="381"/>
      <c r="GH1044" s="381"/>
      <c r="GI1044" s="381"/>
      <c r="GJ1044" s="381"/>
      <c r="GK1044" s="381"/>
      <c r="GL1044" s="381"/>
      <c r="GM1044" s="381"/>
      <c r="GN1044" s="381"/>
      <c r="GO1044" s="381"/>
      <c r="GP1044" s="381"/>
      <c r="GQ1044" s="381"/>
      <c r="GR1044" s="381"/>
      <c r="GS1044" s="381"/>
      <c r="GT1044" s="381"/>
      <c r="GU1044" s="381"/>
      <c r="GV1044" s="381"/>
      <c r="GW1044" s="381"/>
      <c r="GX1044" s="381"/>
      <c r="GY1044" s="381"/>
      <c r="GZ1044" s="381"/>
      <c r="HA1044" s="381"/>
      <c r="HB1044" s="381"/>
      <c r="HC1044" s="381"/>
      <c r="HD1044" s="381"/>
      <c r="HE1044" s="381"/>
      <c r="HF1044" s="381"/>
      <c r="HG1044" s="381"/>
      <c r="HH1044" s="381"/>
      <c r="HI1044" s="381"/>
      <c r="HJ1044" s="381"/>
      <c r="HK1044" s="381"/>
      <c r="HL1044" s="381"/>
      <c r="HM1044" s="381"/>
      <c r="HN1044" s="381"/>
      <c r="HO1044" s="381"/>
      <c r="HP1044" s="381"/>
      <c r="HQ1044" s="381"/>
      <c r="HR1044" s="381"/>
      <c r="HS1044" s="381"/>
      <c r="HT1044" s="381"/>
      <c r="HU1044" s="381"/>
      <c r="HV1044" s="381"/>
      <c r="HW1044" s="381"/>
      <c r="HX1044" s="381"/>
      <c r="HY1044" s="381"/>
      <c r="HZ1044" s="381"/>
      <c r="IA1044" s="381"/>
      <c r="IB1044" s="381"/>
      <c r="IC1044" s="381"/>
      <c r="ID1044" s="381"/>
      <c r="IE1044" s="381"/>
      <c r="IF1044" s="381"/>
      <c r="IG1044" s="381"/>
      <c r="IH1044" s="381"/>
      <c r="II1044" s="381"/>
      <c r="IJ1044" s="381"/>
      <c r="IK1044" s="381"/>
      <c r="IL1044" s="381"/>
      <c r="IM1044" s="381"/>
      <c r="IN1044" s="381"/>
      <c r="IO1044" s="381"/>
      <c r="IP1044" s="381"/>
      <c r="IQ1044" s="381"/>
      <c r="IR1044" s="381"/>
      <c r="IS1044" s="381"/>
      <c r="IT1044" s="381"/>
      <c r="IU1044" s="381"/>
      <c r="IV1044" s="381"/>
      <c r="IW1044" s="381"/>
      <c r="IX1044" s="381"/>
      <c r="IY1044" s="381"/>
      <c r="IZ1044" s="381"/>
      <c r="JA1044" s="381"/>
      <c r="JB1044" s="381"/>
      <c r="JC1044" s="381"/>
      <c r="JD1044" s="381"/>
      <c r="JE1044" s="381"/>
      <c r="JF1044" s="381"/>
      <c r="JG1044" s="381"/>
      <c r="JH1044" s="381"/>
      <c r="JI1044" s="381"/>
      <c r="JJ1044" s="381"/>
      <c r="JK1044" s="381"/>
      <c r="JL1044" s="381"/>
      <c r="JM1044" s="381"/>
      <c r="JN1044" s="381"/>
      <c r="JO1044" s="381"/>
      <c r="JP1044" s="381"/>
      <c r="JQ1044" s="381"/>
      <c r="JR1044" s="381"/>
      <c r="JS1044" s="381"/>
      <c r="JT1044" s="381"/>
      <c r="JU1044" s="381"/>
      <c r="JV1044" s="381"/>
      <c r="JW1044" s="381"/>
      <c r="JX1044" s="381"/>
      <c r="JY1044" s="381"/>
      <c r="JZ1044" s="381"/>
      <c r="KA1044" s="381"/>
      <c r="KB1044" s="381"/>
      <c r="KC1044" s="381"/>
      <c r="KD1044" s="381"/>
      <c r="KE1044" s="381"/>
      <c r="KF1044" s="381"/>
      <c r="KG1044" s="381"/>
      <c r="KH1044" s="381"/>
      <c r="KI1044" s="381"/>
      <c r="KJ1044" s="381"/>
      <c r="KK1044" s="381"/>
      <c r="KL1044" s="381"/>
      <c r="KM1044" s="381"/>
      <c r="KN1044" s="381"/>
      <c r="KO1044" s="381"/>
      <c r="KP1044" s="381"/>
      <c r="KQ1044" s="381"/>
      <c r="KR1044" s="381"/>
      <c r="KS1044" s="381"/>
      <c r="KT1044" s="381"/>
      <c r="KU1044" s="381"/>
      <c r="KV1044" s="381"/>
      <c r="KW1044" s="381"/>
      <c r="KX1044" s="381"/>
      <c r="KY1044" s="381"/>
      <c r="KZ1044" s="381"/>
      <c r="LA1044" s="381"/>
      <c r="LB1044" s="381"/>
      <c r="LC1044" s="381"/>
      <c r="LD1044" s="381"/>
      <c r="LE1044" s="381"/>
      <c r="LF1044" s="381"/>
      <c r="LG1044" s="381"/>
      <c r="LH1044" s="381"/>
      <c r="LI1044" s="381"/>
      <c r="LJ1044" s="381"/>
      <c r="LK1044" s="381"/>
      <c r="LL1044" s="381"/>
      <c r="LM1044" s="381"/>
      <c r="LN1044" s="381"/>
      <c r="LO1044" s="381"/>
      <c r="LP1044" s="381"/>
      <c r="LQ1044" s="381"/>
      <c r="LR1044" s="381"/>
      <c r="LS1044" s="381"/>
      <c r="LT1044" s="381"/>
      <c r="LU1044" s="381"/>
      <c r="LV1044" s="381"/>
      <c r="LW1044" s="381"/>
      <c r="LX1044" s="381"/>
      <c r="LY1044" s="381"/>
      <c r="LZ1044" s="381"/>
      <c r="MA1044" s="381"/>
      <c r="MB1044" s="381"/>
      <c r="MC1044" s="381"/>
      <c r="MD1044" s="381"/>
      <c r="ME1044" s="381"/>
      <c r="MF1044" s="381"/>
      <c r="MG1044" s="381"/>
      <c r="MH1044" s="381"/>
      <c r="MI1044" s="381"/>
      <c r="MJ1044" s="381"/>
      <c r="MK1044" s="381"/>
      <c r="ML1044" s="381"/>
      <c r="MM1044" s="381"/>
      <c r="MN1044" s="381"/>
      <c r="MO1044" s="381"/>
      <c r="MP1044" s="381"/>
      <c r="MQ1044" s="381"/>
      <c r="MR1044" s="381"/>
      <c r="MS1044" s="381"/>
      <c r="MT1044" s="381"/>
      <c r="MU1044" s="381"/>
      <c r="MV1044" s="381"/>
      <c r="MW1044" s="381"/>
      <c r="MX1044" s="381"/>
      <c r="MY1044" s="381"/>
      <c r="MZ1044" s="381"/>
      <c r="NA1044" s="381"/>
      <c r="NB1044" s="381"/>
      <c r="NC1044" s="381"/>
      <c r="ND1044" s="381"/>
      <c r="NE1044" s="381"/>
      <c r="NF1044" s="381"/>
      <c r="NG1044" s="381"/>
      <c r="NH1044" s="381"/>
      <c r="NI1044" s="381"/>
      <c r="NJ1044" s="381"/>
      <c r="NK1044" s="381"/>
      <c r="NL1044" s="381"/>
      <c r="NM1044" s="381"/>
      <c r="NN1044" s="381"/>
      <c r="NO1044" s="381"/>
      <c r="NP1044" s="381"/>
      <c r="NQ1044" s="381"/>
      <c r="NR1044" s="381"/>
      <c r="NS1044" s="381"/>
      <c r="NT1044" s="381"/>
      <c r="NU1044" s="381"/>
      <c r="NV1044" s="381"/>
      <c r="NW1044" s="381"/>
      <c r="NX1044" s="381"/>
      <c r="NY1044" s="381"/>
      <c r="NZ1044" s="381"/>
      <c r="OA1044" s="381"/>
      <c r="OB1044" s="381"/>
      <c r="OC1044" s="381"/>
      <c r="OD1044" s="381"/>
      <c r="OE1044" s="381"/>
      <c r="OF1044" s="381"/>
      <c r="OG1044" s="381"/>
      <c r="OH1044" s="381"/>
      <c r="OI1044" s="381"/>
      <c r="OJ1044" s="381"/>
      <c r="OK1044" s="381"/>
      <c r="OL1044" s="381"/>
      <c r="OM1044" s="381"/>
      <c r="ON1044" s="381"/>
      <c r="OO1044" s="381"/>
      <c r="OP1044" s="381"/>
      <c r="OQ1044" s="381"/>
      <c r="OR1044" s="381"/>
      <c r="OS1044" s="381"/>
      <c r="OT1044" s="381"/>
      <c r="OU1044" s="381"/>
      <c r="OV1044" s="381"/>
      <c r="OW1044" s="381"/>
      <c r="OX1044" s="381"/>
      <c r="OY1044" s="381"/>
      <c r="OZ1044" s="381"/>
      <c r="PA1044" s="381"/>
      <c r="PB1044" s="381"/>
      <c r="PC1044" s="381"/>
      <c r="PD1044" s="381"/>
      <c r="PE1044" s="381"/>
      <c r="PF1044" s="381"/>
      <c r="PG1044" s="381"/>
      <c r="PH1044" s="381"/>
      <c r="PI1044" s="381"/>
      <c r="PJ1044" s="381"/>
      <c r="PK1044" s="381"/>
      <c r="PL1044" s="381"/>
      <c r="PM1044" s="381"/>
      <c r="PN1044" s="381"/>
      <c r="PO1044" s="381"/>
      <c r="PP1044" s="381"/>
      <c r="PQ1044" s="381"/>
      <c r="PR1044" s="381"/>
      <c r="PS1044" s="381"/>
      <c r="PT1044" s="381"/>
      <c r="PU1044" s="381"/>
      <c r="PV1044" s="381"/>
      <c r="PW1044" s="381"/>
      <c r="PX1044" s="381"/>
      <c r="PY1044" s="381"/>
      <c r="PZ1044" s="381"/>
      <c r="QA1044" s="381"/>
      <c r="QB1044" s="381"/>
      <c r="QC1044" s="381"/>
      <c r="QD1044" s="381"/>
      <c r="QE1044" s="381"/>
      <c r="QF1044" s="381"/>
      <c r="QG1044" s="381"/>
      <c r="QH1044" s="381"/>
      <c r="QI1044" s="381"/>
      <c r="QJ1044" s="381"/>
      <c r="QK1044" s="381"/>
      <c r="QL1044" s="381"/>
      <c r="QM1044" s="381"/>
      <c r="QN1044" s="381"/>
      <c r="QO1044" s="381"/>
      <c r="QP1044" s="381"/>
      <c r="QQ1044" s="381"/>
      <c r="QR1044" s="381"/>
      <c r="QS1044" s="381"/>
      <c r="QT1044" s="381"/>
      <c r="QU1044" s="381"/>
      <c r="QV1044" s="381"/>
      <c r="QW1044" s="381"/>
      <c r="QX1044" s="381"/>
      <c r="QY1044" s="381"/>
      <c r="QZ1044" s="381"/>
      <c r="RA1044" s="381"/>
      <c r="RB1044" s="381"/>
      <c r="RC1044" s="381"/>
      <c r="RD1044" s="381"/>
      <c r="RE1044" s="381"/>
      <c r="RF1044" s="381"/>
      <c r="RG1044" s="381"/>
      <c r="RH1044" s="381"/>
      <c r="RI1044" s="381"/>
      <c r="RJ1044" s="381"/>
      <c r="RK1044" s="381"/>
      <c r="RL1044" s="381"/>
      <c r="RM1044" s="381"/>
      <c r="RN1044" s="381"/>
      <c r="RO1044" s="381"/>
      <c r="RP1044" s="381"/>
      <c r="RQ1044" s="381"/>
      <c r="RR1044" s="381"/>
      <c r="RS1044" s="381"/>
      <c r="RT1044" s="381"/>
      <c r="RU1044" s="381"/>
      <c r="RV1044" s="381"/>
      <c r="RW1044" s="381"/>
      <c r="RX1044" s="381"/>
      <c r="RY1044" s="381"/>
      <c r="RZ1044" s="381"/>
      <c r="SA1044" s="381"/>
      <c r="SB1044" s="381"/>
      <c r="SC1044" s="381"/>
      <c r="SD1044" s="381"/>
      <c r="SE1044" s="381"/>
      <c r="SF1044" s="381"/>
      <c r="SG1044" s="381"/>
      <c r="SH1044" s="381"/>
      <c r="SI1044" s="381"/>
      <c r="SJ1044" s="381"/>
      <c r="SK1044" s="381"/>
      <c r="SL1044" s="381"/>
      <c r="SM1044" s="381"/>
      <c r="SN1044" s="381"/>
      <c r="SO1044" s="381"/>
      <c r="SP1044" s="381"/>
      <c r="SQ1044" s="381"/>
      <c r="SR1044" s="381"/>
      <c r="SS1044" s="381"/>
      <c r="ST1044" s="381"/>
      <c r="SU1044" s="381"/>
      <c r="SV1044" s="381"/>
      <c r="SW1044" s="381"/>
      <c r="SX1044" s="381"/>
      <c r="SY1044" s="381"/>
      <c r="SZ1044" s="381"/>
      <c r="TA1044" s="381"/>
      <c r="TB1044" s="381"/>
      <c r="TC1044" s="381"/>
      <c r="TD1044" s="381"/>
      <c r="TE1044" s="381"/>
      <c r="TF1044" s="381"/>
      <c r="TG1044" s="381"/>
      <c r="TH1044" s="381"/>
      <c r="TI1044" s="381"/>
      <c r="TJ1044" s="381"/>
      <c r="TK1044" s="381"/>
      <c r="TL1044" s="381"/>
      <c r="TM1044" s="381"/>
      <c r="TN1044" s="381"/>
      <c r="TO1044" s="381"/>
      <c r="TP1044" s="381"/>
      <c r="TQ1044" s="381"/>
      <c r="TR1044" s="381"/>
      <c r="TS1044" s="381"/>
      <c r="TT1044" s="381"/>
      <c r="TU1044" s="381"/>
      <c r="TV1044" s="381"/>
      <c r="TW1044" s="381"/>
      <c r="TX1044" s="381"/>
      <c r="TY1044" s="381"/>
      <c r="TZ1044" s="381"/>
      <c r="UA1044" s="381"/>
      <c r="UB1044" s="381"/>
      <c r="UC1044" s="381"/>
      <c r="UD1044" s="381"/>
      <c r="UE1044" s="381"/>
      <c r="UF1044" s="381"/>
      <c r="UG1044" s="381"/>
      <c r="UH1044" s="381"/>
      <c r="UI1044" s="381"/>
      <c r="UJ1044" s="381"/>
      <c r="UK1044" s="381"/>
      <c r="UL1044" s="381"/>
      <c r="UM1044" s="381"/>
      <c r="UN1044" s="381"/>
      <c r="UO1044" s="381"/>
      <c r="UP1044" s="381"/>
      <c r="UQ1044" s="381"/>
      <c r="UR1044" s="381"/>
      <c r="US1044" s="381"/>
      <c r="UT1044" s="381"/>
      <c r="UU1044" s="381"/>
      <c r="UV1044" s="381"/>
      <c r="UW1044" s="381"/>
      <c r="UX1044" s="381"/>
      <c r="UY1044" s="381"/>
      <c r="UZ1044" s="381"/>
      <c r="VA1044" s="381"/>
      <c r="VB1044" s="381"/>
      <c r="VC1044" s="381"/>
      <c r="VD1044" s="381"/>
      <c r="VE1044" s="381"/>
      <c r="VF1044" s="381"/>
      <c r="VG1044" s="381"/>
      <c r="VH1044" s="381"/>
      <c r="VI1044" s="381"/>
      <c r="VJ1044" s="381"/>
      <c r="VK1044" s="381"/>
      <c r="VL1044" s="381"/>
      <c r="VM1044" s="381"/>
      <c r="VN1044" s="381"/>
      <c r="VO1044" s="381"/>
      <c r="VP1044" s="381"/>
      <c r="VQ1044" s="381"/>
      <c r="VR1044" s="381"/>
      <c r="VS1044" s="381"/>
      <c r="VT1044" s="381"/>
      <c r="VU1044" s="381"/>
      <c r="VV1044" s="381"/>
      <c r="VW1044" s="381"/>
      <c r="VX1044" s="381"/>
      <c r="VY1044" s="381"/>
      <c r="VZ1044" s="381"/>
      <c r="WA1044" s="381"/>
      <c r="WB1044" s="381"/>
      <c r="WC1044" s="381"/>
      <c r="WD1044" s="381"/>
      <c r="WE1044" s="381"/>
      <c r="WF1044" s="381"/>
      <c r="WG1044" s="381"/>
      <c r="WH1044" s="381"/>
      <c r="WI1044" s="381"/>
      <c r="WJ1044" s="381"/>
      <c r="WK1044" s="381"/>
      <c r="WL1044" s="381"/>
      <c r="WM1044" s="381"/>
      <c r="WN1044" s="381"/>
      <c r="WO1044" s="381"/>
      <c r="WP1044" s="381"/>
      <c r="WQ1044" s="381"/>
      <c r="WR1044" s="381"/>
      <c r="WS1044" s="381"/>
      <c r="WT1044" s="381"/>
      <c r="WU1044" s="381"/>
      <c r="WV1044" s="381"/>
      <c r="WW1044" s="381"/>
      <c r="WX1044" s="381"/>
      <c r="WY1044" s="381"/>
      <c r="WZ1044" s="381"/>
      <c r="XA1044" s="381"/>
      <c r="XB1044" s="381"/>
      <c r="XC1044" s="381"/>
      <c r="XD1044" s="381"/>
      <c r="XE1044" s="381"/>
      <c r="XF1044" s="381"/>
      <c r="XG1044" s="381"/>
      <c r="XH1044" s="381"/>
      <c r="XI1044" s="381"/>
      <c r="XJ1044" s="381"/>
      <c r="XK1044" s="381"/>
      <c r="XL1044" s="381"/>
      <c r="XM1044" s="381"/>
      <c r="XN1044" s="381"/>
      <c r="XO1044" s="381"/>
      <c r="XP1044" s="381"/>
      <c r="XQ1044" s="381"/>
      <c r="XR1044" s="381"/>
      <c r="XS1044" s="381"/>
      <c r="XT1044" s="381"/>
      <c r="XU1044" s="381"/>
      <c r="XV1044" s="381"/>
      <c r="XW1044" s="381"/>
      <c r="XX1044" s="381"/>
      <c r="XY1044" s="381"/>
      <c r="XZ1044" s="381"/>
      <c r="YA1044" s="381"/>
      <c r="YB1044" s="381"/>
      <c r="YC1044" s="381"/>
      <c r="YD1044" s="381"/>
      <c r="YE1044" s="381"/>
      <c r="YF1044" s="381"/>
      <c r="YG1044" s="381"/>
      <c r="YH1044" s="381"/>
      <c r="YI1044" s="381"/>
      <c r="YJ1044" s="381"/>
      <c r="YK1044" s="381"/>
      <c r="YL1044" s="381"/>
      <c r="YM1044" s="381"/>
      <c r="YN1044" s="381"/>
      <c r="YO1044" s="381"/>
      <c r="YP1044" s="381"/>
      <c r="YQ1044" s="381"/>
      <c r="YR1044" s="381"/>
      <c r="YS1044" s="381"/>
      <c r="YT1044" s="381"/>
      <c r="YU1044" s="381"/>
      <c r="YV1044" s="381"/>
      <c r="YW1044" s="381"/>
      <c r="YX1044" s="381"/>
      <c r="YY1044" s="381"/>
      <c r="YZ1044" s="381"/>
      <c r="ZA1044" s="381"/>
      <c r="ZB1044" s="381"/>
      <c r="ZC1044" s="381"/>
      <c r="ZD1044" s="381"/>
      <c r="ZE1044" s="381"/>
      <c r="ZF1044" s="381"/>
      <c r="ZG1044" s="381"/>
      <c r="ZH1044" s="381"/>
      <c r="ZI1044" s="381"/>
      <c r="ZJ1044" s="381"/>
      <c r="ZK1044" s="381"/>
      <c r="ZL1044" s="381"/>
      <c r="ZM1044" s="381"/>
      <c r="ZN1044" s="381"/>
      <c r="ZO1044" s="381"/>
      <c r="ZP1044" s="381"/>
      <c r="ZQ1044" s="381"/>
      <c r="ZR1044" s="381"/>
      <c r="ZS1044" s="381"/>
      <c r="ZT1044" s="381"/>
      <c r="ZU1044" s="381"/>
      <c r="ZV1044" s="381"/>
      <c r="ZW1044" s="381"/>
      <c r="ZX1044" s="381"/>
      <c r="ZY1044" s="381"/>
      <c r="ZZ1044" s="381"/>
      <c r="AAA1044" s="381"/>
      <c r="AAB1044" s="381"/>
      <c r="AAC1044" s="381"/>
      <c r="AAD1044" s="381"/>
      <c r="AAE1044" s="381"/>
      <c r="AAF1044" s="381"/>
      <c r="AAG1044" s="381"/>
      <c r="AAH1044" s="381"/>
      <c r="AAI1044" s="381"/>
      <c r="AAJ1044" s="381"/>
      <c r="AAK1044" s="381"/>
      <c r="AAL1044" s="381"/>
      <c r="AAM1044" s="381"/>
      <c r="AAN1044" s="381"/>
      <c r="AAO1044" s="381"/>
      <c r="AAP1044" s="381"/>
      <c r="AAQ1044" s="381"/>
      <c r="AAR1044" s="381"/>
      <c r="AAS1044" s="381"/>
      <c r="AAT1044" s="381"/>
      <c r="AAU1044" s="381"/>
      <c r="AAV1044" s="381"/>
      <c r="AAW1044" s="381"/>
      <c r="AAX1044" s="381"/>
      <c r="AAY1044" s="381"/>
      <c r="AAZ1044" s="381"/>
      <c r="ABA1044" s="381"/>
      <c r="ABB1044" s="381"/>
      <c r="ABC1044" s="381"/>
      <c r="ABD1044" s="381"/>
      <c r="ABE1044" s="381"/>
      <c r="ABF1044" s="381"/>
      <c r="ABG1044" s="381"/>
      <c r="ABH1044" s="381"/>
      <c r="ABI1044" s="381"/>
      <c r="ABJ1044" s="381"/>
      <c r="ABK1044" s="381"/>
      <c r="ABL1044" s="381"/>
      <c r="ABM1044" s="381"/>
      <c r="ABN1044" s="381"/>
      <c r="ABO1044" s="381"/>
      <c r="ABP1044" s="381"/>
      <c r="ABQ1044" s="381"/>
      <c r="ABR1044" s="381"/>
      <c r="ABS1044" s="381"/>
      <c r="ABT1044" s="381"/>
      <c r="ABU1044" s="381"/>
      <c r="ABV1044" s="381"/>
      <c r="ABW1044" s="381"/>
      <c r="ABX1044" s="381"/>
      <c r="ABY1044" s="381"/>
      <c r="ABZ1044" s="381"/>
      <c r="ACA1044" s="381"/>
      <c r="ACB1044" s="381"/>
      <c r="ACC1044" s="381"/>
      <c r="ACD1044" s="381"/>
      <c r="ACE1044" s="381"/>
      <c r="ACF1044" s="381"/>
      <c r="ACG1044" s="381"/>
      <c r="ACH1044" s="381"/>
      <c r="ACI1044" s="381"/>
      <c r="ACJ1044" s="381"/>
      <c r="ACK1044" s="381"/>
      <c r="ACL1044" s="381"/>
      <c r="ACM1044" s="381"/>
      <c r="ACN1044" s="381"/>
      <c r="ACO1044" s="381"/>
      <c r="ACP1044" s="381"/>
      <c r="ACQ1044" s="381"/>
      <c r="ACR1044" s="381"/>
      <c r="ACS1044" s="381"/>
      <c r="ACT1044" s="381"/>
      <c r="ACU1044" s="381"/>
      <c r="ACV1044" s="381"/>
      <c r="ACW1044" s="381"/>
      <c r="ACX1044" s="381"/>
      <c r="ACY1044" s="381"/>
      <c r="ACZ1044" s="381"/>
      <c r="ADA1044" s="381"/>
      <c r="ADB1044" s="381"/>
      <c r="ADC1044" s="381"/>
      <c r="ADD1044" s="381"/>
      <c r="ADE1044" s="381"/>
      <c r="ADF1044" s="381"/>
      <c r="ADG1044" s="381"/>
      <c r="ADH1044" s="381"/>
      <c r="ADI1044" s="381"/>
      <c r="ADJ1044" s="381"/>
      <c r="ADK1044" s="381"/>
      <c r="ADL1044" s="381"/>
      <c r="ADM1044" s="381"/>
      <c r="ADN1044" s="381"/>
      <c r="ADO1044" s="381"/>
      <c r="ADP1044" s="381"/>
      <c r="ADQ1044" s="381"/>
      <c r="ADR1044" s="381"/>
      <c r="ADS1044" s="381"/>
      <c r="ADT1044" s="381"/>
      <c r="ADU1044" s="381"/>
      <c r="ADV1044" s="381"/>
      <c r="ADW1044" s="381"/>
      <c r="ADX1044" s="381"/>
      <c r="ADY1044" s="381"/>
      <c r="ADZ1044" s="381"/>
      <c r="AEA1044" s="381"/>
      <c r="AEB1044" s="381"/>
      <c r="AEC1044" s="381"/>
      <c r="AED1044" s="381"/>
      <c r="AEE1044" s="381"/>
      <c r="AEF1044" s="381"/>
      <c r="AEG1044" s="381"/>
      <c r="AEH1044" s="381"/>
      <c r="AEI1044" s="381"/>
      <c r="AEJ1044" s="381"/>
      <c r="AEK1044" s="381"/>
      <c r="AEL1044" s="381"/>
      <c r="AEM1044" s="381"/>
      <c r="AEN1044" s="381"/>
      <c r="AEO1044" s="381"/>
      <c r="AEP1044" s="381"/>
      <c r="AEQ1044" s="381"/>
      <c r="AER1044" s="381"/>
      <c r="AES1044" s="381"/>
      <c r="AET1044" s="381"/>
      <c r="AEU1044" s="381"/>
      <c r="AEV1044" s="381"/>
      <c r="AEW1044" s="381"/>
      <c r="AEX1044" s="381"/>
      <c r="AEY1044" s="381"/>
      <c r="AEZ1044" s="381"/>
      <c r="AFA1044" s="381"/>
      <c r="AFB1044" s="381"/>
      <c r="AFC1044" s="381"/>
      <c r="AFD1044" s="381"/>
      <c r="AFE1044" s="381"/>
      <c r="AFF1044" s="381"/>
      <c r="AFG1044" s="381"/>
      <c r="AFH1044" s="381"/>
      <c r="AFI1044" s="381"/>
      <c r="AFJ1044" s="381"/>
      <c r="AFK1044" s="381"/>
      <c r="AFL1044" s="381"/>
      <c r="AFM1044" s="381"/>
      <c r="AFN1044" s="381"/>
      <c r="AFO1044" s="381"/>
      <c r="AFP1044" s="381"/>
      <c r="AFQ1044" s="381"/>
      <c r="AFR1044" s="381"/>
      <c r="AFS1044" s="381"/>
      <c r="AFT1044" s="381"/>
      <c r="AFU1044" s="381"/>
      <c r="AFV1044" s="381"/>
      <c r="AFW1044" s="381"/>
      <c r="AFX1044" s="381"/>
      <c r="AFY1044" s="381"/>
      <c r="AFZ1044" s="381"/>
      <c r="AGA1044" s="381"/>
    </row>
    <row r="1045" spans="1:859" s="383" customFormat="1" x14ac:dyDescent="0.2">
      <c r="A1045" s="381"/>
      <c r="B1045" s="381"/>
      <c r="C1045" s="381"/>
      <c r="D1045" s="381"/>
      <c r="E1045" s="365" t="s">
        <v>1190</v>
      </c>
      <c r="F1045" s="378" t="s">
        <v>3491</v>
      </c>
      <c r="G1045" s="380" t="s">
        <v>453</v>
      </c>
      <c r="H1045" s="365" t="s">
        <v>1189</v>
      </c>
      <c r="I1045" s="365" t="s">
        <v>1086</v>
      </c>
      <c r="J1045" s="365" t="s">
        <v>908</v>
      </c>
      <c r="K1045" s="365" t="s">
        <v>1092</v>
      </c>
      <c r="L1045" s="365" t="s">
        <v>865</v>
      </c>
      <c r="M1045" s="365"/>
      <c r="N1045" s="380"/>
      <c r="O1045" s="365"/>
      <c r="P1045" s="365"/>
      <c r="Q1045" s="380"/>
      <c r="R1045" s="381"/>
      <c r="S1045" s="381"/>
      <c r="T1045" s="381"/>
      <c r="U1045" s="381"/>
      <c r="V1045" s="381"/>
      <c r="W1045" s="381"/>
      <c r="X1045" s="381"/>
      <c r="Y1045" s="381"/>
      <c r="Z1045" s="381"/>
      <c r="AA1045" s="381"/>
      <c r="AB1045" s="381"/>
      <c r="AC1045" s="381"/>
      <c r="AD1045" s="381"/>
      <c r="AE1045" s="381"/>
      <c r="AF1045" s="381"/>
      <c r="AG1045" s="381"/>
      <c r="AH1045" s="381"/>
      <c r="AI1045" s="381"/>
      <c r="AJ1045" s="381"/>
      <c r="AK1045" s="381"/>
      <c r="AL1045" s="381"/>
      <c r="AM1045" s="381"/>
      <c r="AN1045" s="381"/>
      <c r="AO1045" s="381"/>
      <c r="AP1045" s="381"/>
      <c r="AQ1045" s="381"/>
      <c r="AR1045" s="381"/>
      <c r="AS1045" s="381"/>
      <c r="AT1045" s="381"/>
      <c r="AU1045" s="381"/>
      <c r="AV1045" s="381"/>
      <c r="AW1045" s="381"/>
      <c r="AX1045" s="381"/>
      <c r="AY1045" s="381"/>
      <c r="AZ1045" s="381"/>
      <c r="BA1045" s="381"/>
      <c r="BB1045" s="381"/>
      <c r="BC1045" s="381"/>
      <c r="BD1045" s="381"/>
      <c r="BE1045" s="381"/>
      <c r="BF1045" s="381"/>
      <c r="BG1045" s="381"/>
      <c r="BH1045" s="381"/>
      <c r="BI1045" s="381"/>
      <c r="BJ1045" s="381"/>
      <c r="BK1045" s="381"/>
      <c r="BL1045" s="381"/>
      <c r="BM1045" s="381"/>
      <c r="BN1045" s="381"/>
      <c r="BO1045" s="381"/>
      <c r="BP1045" s="381"/>
      <c r="BQ1045" s="381"/>
      <c r="BR1045" s="381"/>
      <c r="BS1045" s="381"/>
      <c r="BT1045" s="381"/>
      <c r="BU1045" s="381"/>
      <c r="BV1045" s="381"/>
      <c r="BW1045" s="381"/>
      <c r="BX1045" s="381"/>
      <c r="BY1045" s="381"/>
      <c r="BZ1045" s="381"/>
      <c r="CA1045" s="381"/>
      <c r="CB1045" s="381"/>
      <c r="CC1045" s="381"/>
      <c r="CD1045" s="381"/>
      <c r="CE1045" s="381"/>
      <c r="CF1045" s="381"/>
      <c r="CG1045" s="381"/>
      <c r="CH1045" s="381"/>
      <c r="CI1045" s="381"/>
      <c r="CJ1045" s="381"/>
      <c r="CK1045" s="381"/>
      <c r="CL1045" s="381"/>
      <c r="CM1045" s="381"/>
      <c r="CN1045" s="381"/>
      <c r="CO1045" s="381"/>
      <c r="CP1045" s="381"/>
      <c r="CQ1045" s="381"/>
      <c r="CR1045" s="381"/>
      <c r="CS1045" s="381"/>
      <c r="CT1045" s="381"/>
      <c r="CU1045" s="381"/>
      <c r="CV1045" s="381"/>
      <c r="CW1045" s="381"/>
      <c r="CX1045" s="381"/>
      <c r="CY1045" s="381"/>
      <c r="CZ1045" s="381"/>
      <c r="DA1045" s="381"/>
      <c r="DB1045" s="381"/>
      <c r="DC1045" s="381"/>
      <c r="DD1045" s="381"/>
      <c r="DE1045" s="381"/>
      <c r="DF1045" s="381"/>
      <c r="DG1045" s="381"/>
      <c r="DH1045" s="381"/>
      <c r="DI1045" s="381"/>
      <c r="DJ1045" s="381"/>
      <c r="DK1045" s="381"/>
      <c r="DL1045" s="381"/>
      <c r="DM1045" s="381"/>
      <c r="DN1045" s="381"/>
      <c r="DO1045" s="381"/>
      <c r="DP1045" s="381"/>
      <c r="DQ1045" s="381"/>
      <c r="DR1045" s="381"/>
      <c r="DS1045" s="381"/>
      <c r="DT1045" s="381"/>
      <c r="DU1045" s="381"/>
      <c r="DV1045" s="381"/>
      <c r="DW1045" s="381"/>
      <c r="DX1045" s="381"/>
      <c r="DY1045" s="381"/>
      <c r="DZ1045" s="381"/>
      <c r="EA1045" s="381"/>
      <c r="EB1045" s="381"/>
      <c r="EC1045" s="381"/>
      <c r="ED1045" s="381"/>
      <c r="EE1045" s="381"/>
      <c r="EF1045" s="381"/>
      <c r="EG1045" s="381"/>
      <c r="EH1045" s="381"/>
      <c r="EI1045" s="381"/>
      <c r="EJ1045" s="381"/>
      <c r="EK1045" s="381"/>
      <c r="EL1045" s="381"/>
      <c r="EM1045" s="381"/>
      <c r="EN1045" s="381"/>
      <c r="EO1045" s="381"/>
      <c r="EP1045" s="381"/>
      <c r="EQ1045" s="381"/>
      <c r="ER1045" s="381"/>
      <c r="ES1045" s="381"/>
      <c r="ET1045" s="381"/>
      <c r="EU1045" s="381"/>
      <c r="EV1045" s="381"/>
      <c r="EW1045" s="381"/>
      <c r="EX1045" s="381"/>
      <c r="EY1045" s="381"/>
      <c r="EZ1045" s="381"/>
      <c r="FA1045" s="381"/>
      <c r="FB1045" s="381"/>
      <c r="FC1045" s="381"/>
      <c r="FD1045" s="381"/>
      <c r="FE1045" s="381"/>
      <c r="FF1045" s="381"/>
      <c r="FG1045" s="381"/>
      <c r="FH1045" s="381"/>
      <c r="FI1045" s="381"/>
      <c r="FJ1045" s="381"/>
      <c r="FK1045" s="381"/>
      <c r="FL1045" s="381"/>
      <c r="FM1045" s="381"/>
      <c r="FN1045" s="381"/>
      <c r="FO1045" s="381"/>
      <c r="FP1045" s="381"/>
      <c r="FQ1045" s="381"/>
      <c r="FR1045" s="381"/>
      <c r="FS1045" s="381"/>
      <c r="FT1045" s="381"/>
      <c r="FU1045" s="381"/>
      <c r="FV1045" s="381"/>
      <c r="FW1045" s="381"/>
      <c r="FX1045" s="381"/>
      <c r="FY1045" s="381"/>
      <c r="FZ1045" s="381"/>
      <c r="GA1045" s="381"/>
      <c r="GB1045" s="381"/>
      <c r="GC1045" s="381"/>
      <c r="GD1045" s="381"/>
      <c r="GE1045" s="381"/>
      <c r="GF1045" s="381"/>
      <c r="GG1045" s="381"/>
      <c r="GH1045" s="381"/>
      <c r="GI1045" s="381"/>
      <c r="GJ1045" s="381"/>
      <c r="GK1045" s="381"/>
      <c r="GL1045" s="381"/>
      <c r="GM1045" s="381"/>
      <c r="GN1045" s="381"/>
      <c r="GO1045" s="381"/>
      <c r="GP1045" s="381"/>
      <c r="GQ1045" s="381"/>
      <c r="GR1045" s="381"/>
      <c r="GS1045" s="381"/>
      <c r="GT1045" s="381"/>
      <c r="GU1045" s="381"/>
      <c r="GV1045" s="381"/>
      <c r="GW1045" s="381"/>
      <c r="GX1045" s="381"/>
      <c r="GY1045" s="381"/>
      <c r="GZ1045" s="381"/>
      <c r="HA1045" s="381"/>
      <c r="HB1045" s="381"/>
      <c r="HC1045" s="381"/>
      <c r="HD1045" s="381"/>
      <c r="HE1045" s="381"/>
      <c r="HF1045" s="381"/>
      <c r="HG1045" s="381"/>
      <c r="HH1045" s="381"/>
      <c r="HI1045" s="381"/>
      <c r="HJ1045" s="381"/>
      <c r="HK1045" s="381"/>
      <c r="HL1045" s="381"/>
      <c r="HM1045" s="381"/>
      <c r="HN1045" s="381"/>
      <c r="HO1045" s="381"/>
      <c r="HP1045" s="381"/>
      <c r="HQ1045" s="381"/>
      <c r="HR1045" s="381"/>
      <c r="HS1045" s="381"/>
      <c r="HT1045" s="381"/>
      <c r="HU1045" s="381"/>
      <c r="HV1045" s="381"/>
      <c r="HW1045" s="381"/>
      <c r="HX1045" s="381"/>
      <c r="HY1045" s="381"/>
      <c r="HZ1045" s="381"/>
      <c r="IA1045" s="381"/>
      <c r="IB1045" s="381"/>
      <c r="IC1045" s="381"/>
      <c r="ID1045" s="381"/>
      <c r="IE1045" s="381"/>
      <c r="IF1045" s="381"/>
      <c r="IG1045" s="381"/>
      <c r="IH1045" s="381"/>
      <c r="II1045" s="381"/>
      <c r="IJ1045" s="381"/>
      <c r="IK1045" s="381"/>
      <c r="IL1045" s="381"/>
      <c r="IM1045" s="381"/>
      <c r="IN1045" s="381"/>
      <c r="IO1045" s="381"/>
      <c r="IP1045" s="381"/>
      <c r="IQ1045" s="381"/>
      <c r="IR1045" s="381"/>
      <c r="IS1045" s="381"/>
      <c r="IT1045" s="381"/>
      <c r="IU1045" s="381"/>
      <c r="IV1045" s="381"/>
      <c r="IW1045" s="381"/>
      <c r="IX1045" s="381"/>
      <c r="IY1045" s="381"/>
      <c r="IZ1045" s="381"/>
      <c r="JA1045" s="381"/>
      <c r="JB1045" s="381"/>
      <c r="JC1045" s="381"/>
      <c r="JD1045" s="381"/>
      <c r="JE1045" s="381"/>
      <c r="JF1045" s="381"/>
      <c r="JG1045" s="381"/>
      <c r="JH1045" s="381"/>
      <c r="JI1045" s="381"/>
      <c r="JJ1045" s="381"/>
      <c r="JK1045" s="381"/>
      <c r="JL1045" s="381"/>
      <c r="JM1045" s="381"/>
      <c r="JN1045" s="381"/>
      <c r="JO1045" s="381"/>
      <c r="JP1045" s="381"/>
      <c r="JQ1045" s="381"/>
      <c r="JR1045" s="381"/>
      <c r="JS1045" s="381"/>
      <c r="JT1045" s="381"/>
      <c r="JU1045" s="381"/>
      <c r="JV1045" s="381"/>
      <c r="JW1045" s="381"/>
      <c r="JX1045" s="381"/>
      <c r="JY1045" s="381"/>
      <c r="JZ1045" s="381"/>
      <c r="KA1045" s="381"/>
      <c r="KB1045" s="381"/>
      <c r="KC1045" s="381"/>
      <c r="KD1045" s="381"/>
      <c r="KE1045" s="381"/>
      <c r="KF1045" s="381"/>
      <c r="KG1045" s="381"/>
      <c r="KH1045" s="381"/>
      <c r="KI1045" s="381"/>
      <c r="KJ1045" s="381"/>
      <c r="KK1045" s="381"/>
      <c r="KL1045" s="381"/>
      <c r="KM1045" s="381"/>
      <c r="KN1045" s="381"/>
      <c r="KO1045" s="381"/>
      <c r="KP1045" s="381"/>
      <c r="KQ1045" s="381"/>
      <c r="KR1045" s="381"/>
      <c r="KS1045" s="381"/>
      <c r="KT1045" s="381"/>
      <c r="KU1045" s="381"/>
      <c r="KV1045" s="381"/>
      <c r="KW1045" s="381"/>
      <c r="KX1045" s="381"/>
      <c r="KY1045" s="381"/>
      <c r="KZ1045" s="381"/>
      <c r="LA1045" s="381"/>
      <c r="LB1045" s="381"/>
      <c r="LC1045" s="381"/>
      <c r="LD1045" s="381"/>
      <c r="LE1045" s="381"/>
      <c r="LF1045" s="381"/>
      <c r="LG1045" s="381"/>
      <c r="LH1045" s="381"/>
      <c r="LI1045" s="381"/>
      <c r="LJ1045" s="381"/>
      <c r="LK1045" s="381"/>
      <c r="LL1045" s="381"/>
      <c r="LM1045" s="381"/>
      <c r="LN1045" s="381"/>
      <c r="LO1045" s="381"/>
      <c r="LP1045" s="381"/>
      <c r="LQ1045" s="381"/>
      <c r="LR1045" s="381"/>
      <c r="LS1045" s="381"/>
      <c r="LT1045" s="381"/>
      <c r="LU1045" s="381"/>
      <c r="LV1045" s="381"/>
      <c r="LW1045" s="381"/>
      <c r="LX1045" s="381"/>
      <c r="LY1045" s="381"/>
      <c r="LZ1045" s="381"/>
      <c r="MA1045" s="381"/>
      <c r="MB1045" s="381"/>
      <c r="MC1045" s="381"/>
      <c r="MD1045" s="381"/>
      <c r="ME1045" s="381"/>
      <c r="MF1045" s="381"/>
      <c r="MG1045" s="381"/>
      <c r="MH1045" s="381"/>
      <c r="MI1045" s="381"/>
      <c r="MJ1045" s="381"/>
      <c r="MK1045" s="381"/>
      <c r="ML1045" s="381"/>
      <c r="MM1045" s="381"/>
      <c r="MN1045" s="381"/>
      <c r="MO1045" s="381"/>
      <c r="MP1045" s="381"/>
      <c r="MQ1045" s="381"/>
      <c r="MR1045" s="381"/>
      <c r="MS1045" s="381"/>
      <c r="MT1045" s="381"/>
      <c r="MU1045" s="381"/>
      <c r="MV1045" s="381"/>
      <c r="MW1045" s="381"/>
      <c r="MX1045" s="381"/>
      <c r="MY1045" s="381"/>
      <c r="MZ1045" s="381"/>
      <c r="NA1045" s="381"/>
      <c r="NB1045" s="381"/>
      <c r="NC1045" s="381"/>
      <c r="ND1045" s="381"/>
      <c r="NE1045" s="381"/>
      <c r="NF1045" s="381"/>
      <c r="NG1045" s="381"/>
      <c r="NH1045" s="381"/>
      <c r="NI1045" s="381"/>
      <c r="NJ1045" s="381"/>
      <c r="NK1045" s="381"/>
      <c r="NL1045" s="381"/>
      <c r="NM1045" s="381"/>
      <c r="NN1045" s="381"/>
      <c r="NO1045" s="381"/>
      <c r="NP1045" s="381"/>
      <c r="NQ1045" s="381"/>
      <c r="NR1045" s="381"/>
      <c r="NS1045" s="381"/>
      <c r="NT1045" s="381"/>
      <c r="NU1045" s="381"/>
      <c r="NV1045" s="381"/>
      <c r="NW1045" s="381"/>
      <c r="NX1045" s="381"/>
      <c r="NY1045" s="381"/>
      <c r="NZ1045" s="381"/>
      <c r="OA1045" s="381"/>
      <c r="OB1045" s="381"/>
      <c r="OC1045" s="381"/>
      <c r="OD1045" s="381"/>
      <c r="OE1045" s="381"/>
      <c r="OF1045" s="381"/>
      <c r="OG1045" s="381"/>
      <c r="OH1045" s="381"/>
      <c r="OI1045" s="381"/>
      <c r="OJ1045" s="381"/>
      <c r="OK1045" s="381"/>
      <c r="OL1045" s="381"/>
      <c r="OM1045" s="381"/>
      <c r="ON1045" s="381"/>
      <c r="OO1045" s="381"/>
      <c r="OP1045" s="381"/>
      <c r="OQ1045" s="381"/>
      <c r="OR1045" s="381"/>
      <c r="OS1045" s="381"/>
      <c r="OT1045" s="381"/>
      <c r="OU1045" s="381"/>
      <c r="OV1045" s="381"/>
      <c r="OW1045" s="381"/>
      <c r="OX1045" s="381"/>
      <c r="OY1045" s="381"/>
      <c r="OZ1045" s="381"/>
      <c r="PA1045" s="381"/>
      <c r="PB1045" s="381"/>
      <c r="PC1045" s="381"/>
      <c r="PD1045" s="381"/>
      <c r="PE1045" s="381"/>
      <c r="PF1045" s="381"/>
      <c r="PG1045" s="381"/>
      <c r="PH1045" s="381"/>
      <c r="PI1045" s="381"/>
      <c r="PJ1045" s="381"/>
      <c r="PK1045" s="381"/>
      <c r="PL1045" s="381"/>
      <c r="PM1045" s="381"/>
      <c r="PN1045" s="381"/>
      <c r="PO1045" s="381"/>
      <c r="PP1045" s="381"/>
      <c r="PQ1045" s="381"/>
      <c r="PR1045" s="381"/>
      <c r="PS1045" s="381"/>
      <c r="PT1045" s="381"/>
      <c r="PU1045" s="381"/>
      <c r="PV1045" s="381"/>
      <c r="PW1045" s="381"/>
      <c r="PX1045" s="381"/>
      <c r="PY1045" s="381"/>
      <c r="PZ1045" s="381"/>
      <c r="QA1045" s="381"/>
      <c r="QB1045" s="381"/>
      <c r="QC1045" s="381"/>
      <c r="QD1045" s="381"/>
      <c r="QE1045" s="381"/>
      <c r="QF1045" s="381"/>
      <c r="QG1045" s="381"/>
      <c r="QH1045" s="381"/>
      <c r="QI1045" s="381"/>
      <c r="QJ1045" s="381"/>
      <c r="QK1045" s="381"/>
      <c r="QL1045" s="381"/>
      <c r="QM1045" s="381"/>
      <c r="QN1045" s="381"/>
      <c r="QO1045" s="381"/>
      <c r="QP1045" s="381"/>
      <c r="QQ1045" s="381"/>
      <c r="QR1045" s="381"/>
      <c r="QS1045" s="381"/>
      <c r="QT1045" s="381"/>
      <c r="QU1045" s="381"/>
      <c r="QV1045" s="381"/>
      <c r="QW1045" s="381"/>
      <c r="QX1045" s="381"/>
      <c r="QY1045" s="381"/>
      <c r="QZ1045" s="381"/>
      <c r="RA1045" s="381"/>
      <c r="RB1045" s="381"/>
      <c r="RC1045" s="381"/>
      <c r="RD1045" s="381"/>
      <c r="RE1045" s="381"/>
      <c r="RF1045" s="381"/>
      <c r="RG1045" s="381"/>
      <c r="RH1045" s="381"/>
      <c r="RI1045" s="381"/>
      <c r="RJ1045" s="381"/>
      <c r="RK1045" s="381"/>
      <c r="RL1045" s="381"/>
      <c r="RM1045" s="381"/>
      <c r="RN1045" s="381"/>
      <c r="RO1045" s="381"/>
      <c r="RP1045" s="381"/>
      <c r="RQ1045" s="381"/>
      <c r="RR1045" s="381"/>
      <c r="RS1045" s="381"/>
      <c r="RT1045" s="381"/>
      <c r="RU1045" s="381"/>
      <c r="RV1045" s="381"/>
      <c r="RW1045" s="381"/>
      <c r="RX1045" s="381"/>
      <c r="RY1045" s="381"/>
      <c r="RZ1045" s="381"/>
      <c r="SA1045" s="381"/>
      <c r="SB1045" s="381"/>
      <c r="SC1045" s="381"/>
      <c r="SD1045" s="381"/>
      <c r="SE1045" s="381"/>
      <c r="SF1045" s="381"/>
      <c r="SG1045" s="381"/>
      <c r="SH1045" s="381"/>
      <c r="SI1045" s="381"/>
      <c r="SJ1045" s="381"/>
      <c r="SK1045" s="381"/>
      <c r="SL1045" s="381"/>
      <c r="SM1045" s="381"/>
      <c r="SN1045" s="381"/>
      <c r="SO1045" s="381"/>
      <c r="SP1045" s="381"/>
      <c r="SQ1045" s="381"/>
      <c r="SR1045" s="381"/>
      <c r="SS1045" s="381"/>
      <c r="ST1045" s="381"/>
      <c r="SU1045" s="381"/>
      <c r="SV1045" s="381"/>
      <c r="SW1045" s="381"/>
      <c r="SX1045" s="381"/>
      <c r="SY1045" s="381"/>
      <c r="SZ1045" s="381"/>
      <c r="TA1045" s="381"/>
      <c r="TB1045" s="381"/>
      <c r="TC1045" s="381"/>
      <c r="TD1045" s="381"/>
      <c r="TE1045" s="381"/>
      <c r="TF1045" s="381"/>
      <c r="TG1045" s="381"/>
      <c r="TH1045" s="381"/>
      <c r="TI1045" s="381"/>
      <c r="TJ1045" s="381"/>
      <c r="TK1045" s="381"/>
      <c r="TL1045" s="381"/>
      <c r="TM1045" s="381"/>
      <c r="TN1045" s="381"/>
      <c r="TO1045" s="381"/>
      <c r="TP1045" s="381"/>
      <c r="TQ1045" s="381"/>
      <c r="TR1045" s="381"/>
      <c r="TS1045" s="381"/>
      <c r="TT1045" s="381"/>
      <c r="TU1045" s="381"/>
      <c r="TV1045" s="381"/>
      <c r="TW1045" s="381"/>
      <c r="TX1045" s="381"/>
      <c r="TY1045" s="381"/>
      <c r="TZ1045" s="381"/>
      <c r="UA1045" s="381"/>
      <c r="UB1045" s="381"/>
      <c r="UC1045" s="381"/>
      <c r="UD1045" s="381"/>
      <c r="UE1045" s="381"/>
      <c r="UF1045" s="381"/>
      <c r="UG1045" s="381"/>
      <c r="UH1045" s="381"/>
      <c r="UI1045" s="381"/>
      <c r="UJ1045" s="381"/>
      <c r="UK1045" s="381"/>
      <c r="UL1045" s="381"/>
      <c r="UM1045" s="381"/>
      <c r="UN1045" s="381"/>
      <c r="UO1045" s="381"/>
      <c r="UP1045" s="381"/>
      <c r="UQ1045" s="381"/>
      <c r="UR1045" s="381"/>
      <c r="US1045" s="381"/>
      <c r="UT1045" s="381"/>
      <c r="UU1045" s="381"/>
      <c r="UV1045" s="381"/>
      <c r="UW1045" s="381"/>
      <c r="UX1045" s="381"/>
      <c r="UY1045" s="381"/>
      <c r="UZ1045" s="381"/>
      <c r="VA1045" s="381"/>
      <c r="VB1045" s="381"/>
      <c r="VC1045" s="381"/>
      <c r="VD1045" s="381"/>
      <c r="VE1045" s="381"/>
      <c r="VF1045" s="381"/>
      <c r="VG1045" s="381"/>
      <c r="VH1045" s="381"/>
      <c r="VI1045" s="381"/>
      <c r="VJ1045" s="381"/>
      <c r="VK1045" s="381"/>
      <c r="VL1045" s="381"/>
      <c r="VM1045" s="381"/>
      <c r="VN1045" s="381"/>
      <c r="VO1045" s="381"/>
      <c r="VP1045" s="381"/>
      <c r="VQ1045" s="381"/>
      <c r="VR1045" s="381"/>
      <c r="VS1045" s="381"/>
      <c r="VT1045" s="381"/>
      <c r="VU1045" s="381"/>
      <c r="VV1045" s="381"/>
      <c r="VW1045" s="381"/>
      <c r="VX1045" s="381"/>
      <c r="VY1045" s="381"/>
      <c r="VZ1045" s="381"/>
      <c r="WA1045" s="381"/>
      <c r="WB1045" s="381"/>
      <c r="WC1045" s="381"/>
      <c r="WD1045" s="381"/>
      <c r="WE1045" s="381"/>
      <c r="WF1045" s="381"/>
      <c r="WG1045" s="381"/>
      <c r="WH1045" s="381"/>
      <c r="WI1045" s="381"/>
      <c r="WJ1045" s="381"/>
      <c r="WK1045" s="381"/>
      <c r="WL1045" s="381"/>
      <c r="WM1045" s="381"/>
      <c r="WN1045" s="381"/>
      <c r="WO1045" s="381"/>
      <c r="WP1045" s="381"/>
      <c r="WQ1045" s="381"/>
      <c r="WR1045" s="381"/>
      <c r="WS1045" s="381"/>
      <c r="WT1045" s="381"/>
      <c r="WU1045" s="381"/>
      <c r="WV1045" s="381"/>
      <c r="WW1045" s="381"/>
      <c r="WX1045" s="381"/>
      <c r="WY1045" s="381"/>
      <c r="WZ1045" s="381"/>
      <c r="XA1045" s="381"/>
      <c r="XB1045" s="381"/>
      <c r="XC1045" s="381"/>
      <c r="XD1045" s="381"/>
      <c r="XE1045" s="381"/>
      <c r="XF1045" s="381"/>
      <c r="XG1045" s="381"/>
      <c r="XH1045" s="381"/>
      <c r="XI1045" s="381"/>
      <c r="XJ1045" s="381"/>
      <c r="XK1045" s="381"/>
      <c r="XL1045" s="381"/>
      <c r="XM1045" s="381"/>
      <c r="XN1045" s="381"/>
      <c r="XO1045" s="381"/>
      <c r="XP1045" s="381"/>
      <c r="XQ1045" s="381"/>
      <c r="XR1045" s="381"/>
      <c r="XS1045" s="381"/>
      <c r="XT1045" s="381"/>
      <c r="XU1045" s="381"/>
      <c r="XV1045" s="381"/>
      <c r="XW1045" s="381"/>
      <c r="XX1045" s="381"/>
      <c r="XY1045" s="381"/>
      <c r="XZ1045" s="381"/>
      <c r="YA1045" s="381"/>
      <c r="YB1045" s="381"/>
      <c r="YC1045" s="381"/>
      <c r="YD1045" s="381"/>
      <c r="YE1045" s="381"/>
      <c r="YF1045" s="381"/>
      <c r="YG1045" s="381"/>
      <c r="YH1045" s="381"/>
      <c r="YI1045" s="381"/>
      <c r="YJ1045" s="381"/>
      <c r="YK1045" s="381"/>
      <c r="YL1045" s="381"/>
      <c r="YM1045" s="381"/>
      <c r="YN1045" s="381"/>
      <c r="YO1045" s="381"/>
      <c r="YP1045" s="381"/>
      <c r="YQ1045" s="381"/>
      <c r="YR1045" s="381"/>
      <c r="YS1045" s="381"/>
      <c r="YT1045" s="381"/>
      <c r="YU1045" s="381"/>
      <c r="YV1045" s="381"/>
      <c r="YW1045" s="381"/>
      <c r="YX1045" s="381"/>
      <c r="YY1045" s="381"/>
      <c r="YZ1045" s="381"/>
      <c r="ZA1045" s="381"/>
      <c r="ZB1045" s="381"/>
      <c r="ZC1045" s="381"/>
      <c r="ZD1045" s="381"/>
      <c r="ZE1045" s="381"/>
      <c r="ZF1045" s="381"/>
      <c r="ZG1045" s="381"/>
      <c r="ZH1045" s="381"/>
      <c r="ZI1045" s="381"/>
      <c r="ZJ1045" s="381"/>
      <c r="ZK1045" s="381"/>
      <c r="ZL1045" s="381"/>
      <c r="ZM1045" s="381"/>
      <c r="ZN1045" s="381"/>
      <c r="ZO1045" s="381"/>
      <c r="ZP1045" s="381"/>
      <c r="ZQ1045" s="381"/>
      <c r="ZR1045" s="381"/>
      <c r="ZS1045" s="381"/>
      <c r="ZT1045" s="381"/>
      <c r="ZU1045" s="381"/>
      <c r="ZV1045" s="381"/>
      <c r="ZW1045" s="381"/>
      <c r="ZX1045" s="381"/>
      <c r="ZY1045" s="381"/>
      <c r="ZZ1045" s="381"/>
      <c r="AAA1045" s="381"/>
      <c r="AAB1045" s="381"/>
      <c r="AAC1045" s="381"/>
      <c r="AAD1045" s="381"/>
      <c r="AAE1045" s="381"/>
      <c r="AAF1045" s="381"/>
      <c r="AAG1045" s="381"/>
      <c r="AAH1045" s="381"/>
      <c r="AAI1045" s="381"/>
      <c r="AAJ1045" s="381"/>
      <c r="AAK1045" s="381"/>
      <c r="AAL1045" s="381"/>
      <c r="AAM1045" s="381"/>
      <c r="AAN1045" s="381"/>
      <c r="AAO1045" s="381"/>
      <c r="AAP1045" s="381"/>
      <c r="AAQ1045" s="381"/>
      <c r="AAR1045" s="381"/>
      <c r="AAS1045" s="381"/>
      <c r="AAT1045" s="381"/>
      <c r="AAU1045" s="381"/>
      <c r="AAV1045" s="381"/>
      <c r="AAW1045" s="381"/>
      <c r="AAX1045" s="381"/>
      <c r="AAY1045" s="381"/>
      <c r="AAZ1045" s="381"/>
      <c r="ABA1045" s="381"/>
      <c r="ABB1045" s="381"/>
      <c r="ABC1045" s="381"/>
      <c r="ABD1045" s="381"/>
      <c r="ABE1045" s="381"/>
      <c r="ABF1045" s="381"/>
      <c r="ABG1045" s="381"/>
      <c r="ABH1045" s="381"/>
      <c r="ABI1045" s="381"/>
      <c r="ABJ1045" s="381"/>
      <c r="ABK1045" s="381"/>
      <c r="ABL1045" s="381"/>
      <c r="ABM1045" s="381"/>
      <c r="ABN1045" s="381"/>
      <c r="ABO1045" s="381"/>
      <c r="ABP1045" s="381"/>
      <c r="ABQ1045" s="381"/>
      <c r="ABR1045" s="381"/>
      <c r="ABS1045" s="381"/>
      <c r="ABT1045" s="381"/>
      <c r="ABU1045" s="381"/>
      <c r="ABV1045" s="381"/>
      <c r="ABW1045" s="381"/>
      <c r="ABX1045" s="381"/>
      <c r="ABY1045" s="381"/>
      <c r="ABZ1045" s="381"/>
      <c r="ACA1045" s="381"/>
      <c r="ACB1045" s="381"/>
      <c r="ACC1045" s="381"/>
      <c r="ACD1045" s="381"/>
      <c r="ACE1045" s="381"/>
      <c r="ACF1045" s="381"/>
      <c r="ACG1045" s="381"/>
      <c r="ACH1045" s="381"/>
      <c r="ACI1045" s="381"/>
      <c r="ACJ1045" s="381"/>
      <c r="ACK1045" s="381"/>
      <c r="ACL1045" s="381"/>
      <c r="ACM1045" s="381"/>
      <c r="ACN1045" s="381"/>
      <c r="ACO1045" s="381"/>
      <c r="ACP1045" s="381"/>
      <c r="ACQ1045" s="381"/>
      <c r="ACR1045" s="381"/>
      <c r="ACS1045" s="381"/>
      <c r="ACT1045" s="381"/>
      <c r="ACU1045" s="381"/>
      <c r="ACV1045" s="381"/>
      <c r="ACW1045" s="381"/>
      <c r="ACX1045" s="381"/>
      <c r="ACY1045" s="381"/>
      <c r="ACZ1045" s="381"/>
      <c r="ADA1045" s="381"/>
      <c r="ADB1045" s="381"/>
      <c r="ADC1045" s="381"/>
      <c r="ADD1045" s="381"/>
      <c r="ADE1045" s="381"/>
      <c r="ADF1045" s="381"/>
      <c r="ADG1045" s="381"/>
      <c r="ADH1045" s="381"/>
      <c r="ADI1045" s="381"/>
      <c r="ADJ1045" s="381"/>
      <c r="ADK1045" s="381"/>
      <c r="ADL1045" s="381"/>
      <c r="ADM1045" s="381"/>
      <c r="ADN1045" s="381"/>
      <c r="ADO1045" s="381"/>
      <c r="ADP1045" s="381"/>
      <c r="ADQ1045" s="381"/>
      <c r="ADR1045" s="381"/>
      <c r="ADS1045" s="381"/>
      <c r="ADT1045" s="381"/>
      <c r="ADU1045" s="381"/>
      <c r="ADV1045" s="381"/>
      <c r="ADW1045" s="381"/>
      <c r="ADX1045" s="381"/>
      <c r="ADY1045" s="381"/>
      <c r="ADZ1045" s="381"/>
      <c r="AEA1045" s="381"/>
      <c r="AEB1045" s="381"/>
      <c r="AEC1045" s="381"/>
      <c r="AED1045" s="381"/>
      <c r="AEE1045" s="381"/>
      <c r="AEF1045" s="381"/>
      <c r="AEG1045" s="381"/>
      <c r="AEH1045" s="381"/>
      <c r="AEI1045" s="381"/>
      <c r="AEJ1045" s="381"/>
      <c r="AEK1045" s="381"/>
      <c r="AEL1045" s="381"/>
      <c r="AEM1045" s="381"/>
      <c r="AEN1045" s="381"/>
      <c r="AEO1045" s="381"/>
      <c r="AEP1045" s="381"/>
      <c r="AEQ1045" s="381"/>
      <c r="AER1045" s="381"/>
      <c r="AES1045" s="381"/>
      <c r="AET1045" s="381"/>
      <c r="AEU1045" s="381"/>
      <c r="AEV1045" s="381"/>
      <c r="AEW1045" s="381"/>
      <c r="AEX1045" s="381"/>
      <c r="AEY1045" s="381"/>
      <c r="AEZ1045" s="381"/>
      <c r="AFA1045" s="381"/>
      <c r="AFB1045" s="381"/>
      <c r="AFC1045" s="381"/>
      <c r="AFD1045" s="381"/>
      <c r="AFE1045" s="381"/>
      <c r="AFF1045" s="381"/>
      <c r="AFG1045" s="381"/>
      <c r="AFH1045" s="381"/>
      <c r="AFI1045" s="381"/>
      <c r="AFJ1045" s="381"/>
      <c r="AFK1045" s="381"/>
      <c r="AFL1045" s="381"/>
      <c r="AFM1045" s="381"/>
      <c r="AFN1045" s="381"/>
      <c r="AFO1045" s="381"/>
      <c r="AFP1045" s="381"/>
      <c r="AFQ1045" s="381"/>
      <c r="AFR1045" s="381"/>
      <c r="AFS1045" s="381"/>
      <c r="AFT1045" s="381"/>
      <c r="AFU1045" s="381"/>
      <c r="AFV1045" s="381"/>
      <c r="AFW1045" s="381"/>
      <c r="AFX1045" s="381"/>
      <c r="AFY1045" s="381"/>
      <c r="AFZ1045" s="381"/>
      <c r="AGA1045" s="381"/>
    </row>
    <row r="1046" spans="1:859" s="383" customFormat="1" x14ac:dyDescent="0.2">
      <c r="A1046" s="381"/>
      <c r="B1046" s="381"/>
      <c r="C1046" s="381"/>
      <c r="D1046" s="381"/>
      <c r="E1046" s="365" t="s">
        <v>1093</v>
      </c>
      <c r="F1046" s="380" t="s">
        <v>3492</v>
      </c>
      <c r="G1046" s="380" t="s">
        <v>453</v>
      </c>
      <c r="H1046" s="365" t="s">
        <v>1091</v>
      </c>
      <c r="I1046" s="365" t="s">
        <v>1086</v>
      </c>
      <c r="J1046" s="365" t="s">
        <v>900</v>
      </c>
      <c r="K1046" s="365" t="s">
        <v>1092</v>
      </c>
      <c r="L1046" s="365" t="s">
        <v>865</v>
      </c>
      <c r="M1046" s="365"/>
      <c r="N1046" s="380"/>
      <c r="O1046" s="365"/>
      <c r="P1046" s="365"/>
      <c r="Q1046" s="380"/>
      <c r="R1046" s="381"/>
      <c r="S1046" s="381"/>
      <c r="T1046" s="381"/>
      <c r="U1046" s="381"/>
      <c r="V1046" s="381"/>
      <c r="W1046" s="381"/>
      <c r="X1046" s="381"/>
      <c r="Y1046" s="381"/>
      <c r="Z1046" s="381"/>
      <c r="AA1046" s="381"/>
      <c r="AB1046" s="381"/>
      <c r="AC1046" s="381"/>
      <c r="AD1046" s="381"/>
      <c r="AE1046" s="381"/>
      <c r="AF1046" s="381"/>
      <c r="AG1046" s="381"/>
      <c r="AH1046" s="381"/>
      <c r="AI1046" s="381"/>
      <c r="AJ1046" s="381"/>
      <c r="AK1046" s="381"/>
      <c r="AL1046" s="381"/>
      <c r="AM1046" s="381"/>
      <c r="AN1046" s="381"/>
      <c r="AO1046" s="381"/>
      <c r="AP1046" s="381"/>
      <c r="AQ1046" s="381"/>
      <c r="AR1046" s="381"/>
      <c r="AS1046" s="381"/>
      <c r="AT1046" s="381"/>
      <c r="AU1046" s="381"/>
      <c r="AV1046" s="381"/>
      <c r="AW1046" s="381"/>
      <c r="AX1046" s="381"/>
      <c r="AY1046" s="381"/>
      <c r="AZ1046" s="381"/>
      <c r="BA1046" s="381"/>
      <c r="BB1046" s="381"/>
      <c r="BC1046" s="381"/>
      <c r="BD1046" s="381"/>
      <c r="BE1046" s="381"/>
      <c r="BF1046" s="381"/>
      <c r="BG1046" s="381"/>
      <c r="BH1046" s="381"/>
      <c r="BI1046" s="381"/>
      <c r="BJ1046" s="381"/>
      <c r="BK1046" s="381"/>
      <c r="BL1046" s="381"/>
      <c r="BM1046" s="381"/>
      <c r="BN1046" s="381"/>
      <c r="BO1046" s="381"/>
      <c r="BP1046" s="381"/>
      <c r="BQ1046" s="381"/>
      <c r="BR1046" s="381"/>
      <c r="BS1046" s="381"/>
      <c r="BT1046" s="381"/>
      <c r="BU1046" s="381"/>
      <c r="BV1046" s="381"/>
      <c r="BW1046" s="381"/>
      <c r="BX1046" s="381"/>
      <c r="BY1046" s="381"/>
      <c r="BZ1046" s="381"/>
      <c r="CA1046" s="381"/>
      <c r="CB1046" s="381"/>
      <c r="CC1046" s="381"/>
      <c r="CD1046" s="381"/>
      <c r="CE1046" s="381"/>
      <c r="CF1046" s="381"/>
      <c r="CG1046" s="381"/>
      <c r="CH1046" s="381"/>
      <c r="CI1046" s="381"/>
      <c r="CJ1046" s="381"/>
      <c r="CK1046" s="381"/>
      <c r="CL1046" s="381"/>
      <c r="CM1046" s="381"/>
      <c r="CN1046" s="381"/>
      <c r="CO1046" s="381"/>
      <c r="CP1046" s="381"/>
      <c r="CQ1046" s="381"/>
      <c r="CR1046" s="381"/>
      <c r="CS1046" s="381"/>
      <c r="CT1046" s="381"/>
      <c r="CU1046" s="381"/>
      <c r="CV1046" s="381"/>
      <c r="CW1046" s="381"/>
      <c r="CX1046" s="381"/>
      <c r="CY1046" s="381"/>
      <c r="CZ1046" s="381"/>
      <c r="DA1046" s="381"/>
      <c r="DB1046" s="381"/>
      <c r="DC1046" s="381"/>
      <c r="DD1046" s="381"/>
      <c r="DE1046" s="381"/>
      <c r="DF1046" s="381"/>
      <c r="DG1046" s="381"/>
      <c r="DH1046" s="381"/>
      <c r="DI1046" s="381"/>
      <c r="DJ1046" s="381"/>
      <c r="DK1046" s="381"/>
      <c r="DL1046" s="381"/>
      <c r="DM1046" s="381"/>
      <c r="DN1046" s="381"/>
      <c r="DO1046" s="381"/>
      <c r="DP1046" s="381"/>
      <c r="DQ1046" s="381"/>
      <c r="DR1046" s="381"/>
      <c r="DS1046" s="381"/>
      <c r="DT1046" s="381"/>
      <c r="DU1046" s="381"/>
      <c r="DV1046" s="381"/>
      <c r="DW1046" s="381"/>
      <c r="DX1046" s="381"/>
      <c r="DY1046" s="381"/>
      <c r="DZ1046" s="381"/>
      <c r="EA1046" s="381"/>
      <c r="EB1046" s="381"/>
      <c r="EC1046" s="381"/>
      <c r="ED1046" s="381"/>
      <c r="EE1046" s="381"/>
      <c r="EF1046" s="381"/>
      <c r="EG1046" s="381"/>
      <c r="EH1046" s="381"/>
      <c r="EI1046" s="381"/>
      <c r="EJ1046" s="381"/>
      <c r="EK1046" s="381"/>
      <c r="EL1046" s="381"/>
      <c r="EM1046" s="381"/>
      <c r="EN1046" s="381"/>
      <c r="EO1046" s="381"/>
      <c r="EP1046" s="381"/>
      <c r="EQ1046" s="381"/>
      <c r="ER1046" s="381"/>
      <c r="ES1046" s="381"/>
      <c r="ET1046" s="381"/>
      <c r="EU1046" s="381"/>
      <c r="EV1046" s="381"/>
      <c r="EW1046" s="381"/>
      <c r="EX1046" s="381"/>
      <c r="EY1046" s="381"/>
      <c r="EZ1046" s="381"/>
      <c r="FA1046" s="381"/>
      <c r="FB1046" s="381"/>
      <c r="FC1046" s="381"/>
      <c r="FD1046" s="381"/>
      <c r="FE1046" s="381"/>
      <c r="FF1046" s="381"/>
      <c r="FG1046" s="381"/>
      <c r="FH1046" s="381"/>
      <c r="FI1046" s="381"/>
      <c r="FJ1046" s="381"/>
      <c r="FK1046" s="381"/>
      <c r="FL1046" s="381"/>
      <c r="FM1046" s="381"/>
      <c r="FN1046" s="381"/>
      <c r="FO1046" s="381"/>
      <c r="FP1046" s="381"/>
      <c r="FQ1046" s="381"/>
      <c r="FR1046" s="381"/>
      <c r="FS1046" s="381"/>
      <c r="FT1046" s="381"/>
      <c r="FU1046" s="381"/>
      <c r="FV1046" s="381"/>
      <c r="FW1046" s="381"/>
      <c r="FX1046" s="381"/>
      <c r="FY1046" s="381"/>
      <c r="FZ1046" s="381"/>
      <c r="GA1046" s="381"/>
      <c r="GB1046" s="381"/>
      <c r="GC1046" s="381"/>
      <c r="GD1046" s="381"/>
      <c r="GE1046" s="381"/>
      <c r="GF1046" s="381"/>
      <c r="GG1046" s="381"/>
      <c r="GH1046" s="381"/>
      <c r="GI1046" s="381"/>
      <c r="GJ1046" s="381"/>
      <c r="GK1046" s="381"/>
      <c r="GL1046" s="381"/>
      <c r="GM1046" s="381"/>
      <c r="GN1046" s="381"/>
      <c r="GO1046" s="381"/>
      <c r="GP1046" s="381"/>
      <c r="GQ1046" s="381"/>
      <c r="GR1046" s="381"/>
      <c r="GS1046" s="381"/>
      <c r="GT1046" s="381"/>
      <c r="GU1046" s="381"/>
      <c r="GV1046" s="381"/>
      <c r="GW1046" s="381"/>
      <c r="GX1046" s="381"/>
      <c r="GY1046" s="381"/>
      <c r="GZ1046" s="381"/>
      <c r="HA1046" s="381"/>
      <c r="HB1046" s="381"/>
      <c r="HC1046" s="381"/>
      <c r="HD1046" s="381"/>
      <c r="HE1046" s="381"/>
      <c r="HF1046" s="381"/>
      <c r="HG1046" s="381"/>
      <c r="HH1046" s="381"/>
      <c r="HI1046" s="381"/>
      <c r="HJ1046" s="381"/>
      <c r="HK1046" s="381"/>
      <c r="HL1046" s="381"/>
      <c r="HM1046" s="381"/>
      <c r="HN1046" s="381"/>
      <c r="HO1046" s="381"/>
      <c r="HP1046" s="381"/>
      <c r="HQ1046" s="381"/>
      <c r="HR1046" s="381"/>
      <c r="HS1046" s="381"/>
      <c r="HT1046" s="381"/>
      <c r="HU1046" s="381"/>
      <c r="HV1046" s="381"/>
      <c r="HW1046" s="381"/>
      <c r="HX1046" s="381"/>
      <c r="HY1046" s="381"/>
      <c r="HZ1046" s="381"/>
      <c r="IA1046" s="381"/>
      <c r="IB1046" s="381"/>
      <c r="IC1046" s="381"/>
      <c r="ID1046" s="381"/>
      <c r="IE1046" s="381"/>
      <c r="IF1046" s="381"/>
      <c r="IG1046" s="381"/>
      <c r="IH1046" s="381"/>
      <c r="II1046" s="381"/>
      <c r="IJ1046" s="381"/>
      <c r="IK1046" s="381"/>
      <c r="IL1046" s="381"/>
      <c r="IM1046" s="381"/>
      <c r="IN1046" s="381"/>
      <c r="IO1046" s="381"/>
      <c r="IP1046" s="381"/>
      <c r="IQ1046" s="381"/>
      <c r="IR1046" s="381"/>
      <c r="IS1046" s="381"/>
      <c r="IT1046" s="381"/>
      <c r="IU1046" s="381"/>
      <c r="IV1046" s="381"/>
      <c r="IW1046" s="381"/>
      <c r="IX1046" s="381"/>
      <c r="IY1046" s="381"/>
      <c r="IZ1046" s="381"/>
      <c r="JA1046" s="381"/>
      <c r="JB1046" s="381"/>
      <c r="JC1046" s="381"/>
      <c r="JD1046" s="381"/>
      <c r="JE1046" s="381"/>
      <c r="JF1046" s="381"/>
      <c r="JG1046" s="381"/>
      <c r="JH1046" s="381"/>
      <c r="JI1046" s="381"/>
      <c r="JJ1046" s="381"/>
      <c r="JK1046" s="381"/>
      <c r="JL1046" s="381"/>
      <c r="JM1046" s="381"/>
      <c r="JN1046" s="381"/>
      <c r="JO1046" s="381"/>
      <c r="JP1046" s="381"/>
      <c r="JQ1046" s="381"/>
      <c r="JR1046" s="381"/>
      <c r="JS1046" s="381"/>
      <c r="JT1046" s="381"/>
      <c r="JU1046" s="381"/>
      <c r="JV1046" s="381"/>
      <c r="JW1046" s="381"/>
      <c r="JX1046" s="381"/>
      <c r="JY1046" s="381"/>
      <c r="JZ1046" s="381"/>
      <c r="KA1046" s="381"/>
      <c r="KB1046" s="381"/>
      <c r="KC1046" s="381"/>
      <c r="KD1046" s="381"/>
      <c r="KE1046" s="381"/>
      <c r="KF1046" s="381"/>
      <c r="KG1046" s="381"/>
      <c r="KH1046" s="381"/>
      <c r="KI1046" s="381"/>
      <c r="KJ1046" s="381"/>
      <c r="KK1046" s="381"/>
      <c r="KL1046" s="381"/>
      <c r="KM1046" s="381"/>
      <c r="KN1046" s="381"/>
      <c r="KO1046" s="381"/>
      <c r="KP1046" s="381"/>
      <c r="KQ1046" s="381"/>
      <c r="KR1046" s="381"/>
      <c r="KS1046" s="381"/>
      <c r="KT1046" s="381"/>
      <c r="KU1046" s="381"/>
      <c r="KV1046" s="381"/>
      <c r="KW1046" s="381"/>
      <c r="KX1046" s="381"/>
      <c r="KY1046" s="381"/>
      <c r="KZ1046" s="381"/>
      <c r="LA1046" s="381"/>
      <c r="LB1046" s="381"/>
      <c r="LC1046" s="381"/>
      <c r="LD1046" s="381"/>
      <c r="LE1046" s="381"/>
      <c r="LF1046" s="381"/>
      <c r="LG1046" s="381"/>
      <c r="LH1046" s="381"/>
      <c r="LI1046" s="381"/>
      <c r="LJ1046" s="381"/>
      <c r="LK1046" s="381"/>
      <c r="LL1046" s="381"/>
      <c r="LM1046" s="381"/>
      <c r="LN1046" s="381"/>
      <c r="LO1046" s="381"/>
      <c r="LP1046" s="381"/>
      <c r="LQ1046" s="381"/>
      <c r="LR1046" s="381"/>
      <c r="LS1046" s="381"/>
      <c r="LT1046" s="381"/>
      <c r="LU1046" s="381"/>
      <c r="LV1046" s="381"/>
      <c r="LW1046" s="381"/>
      <c r="LX1046" s="381"/>
      <c r="LY1046" s="381"/>
      <c r="LZ1046" s="381"/>
      <c r="MA1046" s="381"/>
      <c r="MB1046" s="381"/>
      <c r="MC1046" s="381"/>
      <c r="MD1046" s="381"/>
      <c r="ME1046" s="381"/>
      <c r="MF1046" s="381"/>
      <c r="MG1046" s="381"/>
      <c r="MH1046" s="381"/>
      <c r="MI1046" s="381"/>
      <c r="MJ1046" s="381"/>
      <c r="MK1046" s="381"/>
      <c r="ML1046" s="381"/>
      <c r="MM1046" s="381"/>
      <c r="MN1046" s="381"/>
      <c r="MO1046" s="381"/>
      <c r="MP1046" s="381"/>
      <c r="MQ1046" s="381"/>
      <c r="MR1046" s="381"/>
      <c r="MS1046" s="381"/>
      <c r="MT1046" s="381"/>
      <c r="MU1046" s="381"/>
      <c r="MV1046" s="381"/>
      <c r="MW1046" s="381"/>
      <c r="MX1046" s="381"/>
      <c r="MY1046" s="381"/>
      <c r="MZ1046" s="381"/>
      <c r="NA1046" s="381"/>
      <c r="NB1046" s="381"/>
      <c r="NC1046" s="381"/>
      <c r="ND1046" s="381"/>
      <c r="NE1046" s="381"/>
      <c r="NF1046" s="381"/>
      <c r="NG1046" s="381"/>
      <c r="NH1046" s="381"/>
      <c r="NI1046" s="381"/>
      <c r="NJ1046" s="381"/>
      <c r="NK1046" s="381"/>
      <c r="NL1046" s="381"/>
      <c r="NM1046" s="381"/>
      <c r="NN1046" s="381"/>
      <c r="NO1046" s="381"/>
      <c r="NP1046" s="381"/>
      <c r="NQ1046" s="381"/>
      <c r="NR1046" s="381"/>
      <c r="NS1046" s="381"/>
      <c r="NT1046" s="381"/>
      <c r="NU1046" s="381"/>
      <c r="NV1046" s="381"/>
      <c r="NW1046" s="381"/>
      <c r="NX1046" s="381"/>
      <c r="NY1046" s="381"/>
      <c r="NZ1046" s="381"/>
      <c r="OA1046" s="381"/>
      <c r="OB1046" s="381"/>
      <c r="OC1046" s="381"/>
      <c r="OD1046" s="381"/>
      <c r="OE1046" s="381"/>
      <c r="OF1046" s="381"/>
      <c r="OG1046" s="381"/>
      <c r="OH1046" s="381"/>
      <c r="OI1046" s="381"/>
      <c r="OJ1046" s="381"/>
      <c r="OK1046" s="381"/>
      <c r="OL1046" s="381"/>
      <c r="OM1046" s="381"/>
      <c r="ON1046" s="381"/>
      <c r="OO1046" s="381"/>
      <c r="OP1046" s="381"/>
      <c r="OQ1046" s="381"/>
      <c r="OR1046" s="381"/>
      <c r="OS1046" s="381"/>
      <c r="OT1046" s="381"/>
      <c r="OU1046" s="381"/>
      <c r="OV1046" s="381"/>
      <c r="OW1046" s="381"/>
      <c r="OX1046" s="381"/>
      <c r="OY1046" s="381"/>
      <c r="OZ1046" s="381"/>
      <c r="PA1046" s="381"/>
      <c r="PB1046" s="381"/>
      <c r="PC1046" s="381"/>
      <c r="PD1046" s="381"/>
      <c r="PE1046" s="381"/>
      <c r="PF1046" s="381"/>
      <c r="PG1046" s="381"/>
      <c r="PH1046" s="381"/>
      <c r="PI1046" s="381"/>
      <c r="PJ1046" s="381"/>
      <c r="PK1046" s="381"/>
      <c r="PL1046" s="381"/>
      <c r="PM1046" s="381"/>
      <c r="PN1046" s="381"/>
      <c r="PO1046" s="381"/>
      <c r="PP1046" s="381"/>
      <c r="PQ1046" s="381"/>
      <c r="PR1046" s="381"/>
      <c r="PS1046" s="381"/>
      <c r="PT1046" s="381"/>
      <c r="PU1046" s="381"/>
      <c r="PV1046" s="381"/>
      <c r="PW1046" s="381"/>
      <c r="PX1046" s="381"/>
      <c r="PY1046" s="381"/>
      <c r="PZ1046" s="381"/>
      <c r="QA1046" s="381"/>
      <c r="QB1046" s="381"/>
      <c r="QC1046" s="381"/>
      <c r="QD1046" s="381"/>
      <c r="QE1046" s="381"/>
      <c r="QF1046" s="381"/>
      <c r="QG1046" s="381"/>
      <c r="QH1046" s="381"/>
      <c r="QI1046" s="381"/>
      <c r="QJ1046" s="381"/>
      <c r="QK1046" s="381"/>
      <c r="QL1046" s="381"/>
      <c r="QM1046" s="381"/>
      <c r="QN1046" s="381"/>
      <c r="QO1046" s="381"/>
      <c r="QP1046" s="381"/>
      <c r="QQ1046" s="381"/>
      <c r="QR1046" s="381"/>
      <c r="QS1046" s="381"/>
      <c r="QT1046" s="381"/>
      <c r="QU1046" s="381"/>
      <c r="QV1046" s="381"/>
      <c r="QW1046" s="381"/>
      <c r="QX1046" s="381"/>
      <c r="QY1046" s="381"/>
      <c r="QZ1046" s="381"/>
      <c r="RA1046" s="381"/>
      <c r="RB1046" s="381"/>
      <c r="RC1046" s="381"/>
      <c r="RD1046" s="381"/>
      <c r="RE1046" s="381"/>
      <c r="RF1046" s="381"/>
      <c r="RG1046" s="381"/>
      <c r="RH1046" s="381"/>
      <c r="RI1046" s="381"/>
      <c r="RJ1046" s="381"/>
      <c r="RK1046" s="381"/>
      <c r="RL1046" s="381"/>
      <c r="RM1046" s="381"/>
      <c r="RN1046" s="381"/>
      <c r="RO1046" s="381"/>
      <c r="RP1046" s="381"/>
      <c r="RQ1046" s="381"/>
      <c r="RR1046" s="381"/>
      <c r="RS1046" s="381"/>
      <c r="RT1046" s="381"/>
      <c r="RU1046" s="381"/>
      <c r="RV1046" s="381"/>
      <c r="RW1046" s="381"/>
      <c r="RX1046" s="381"/>
      <c r="RY1046" s="381"/>
      <c r="RZ1046" s="381"/>
      <c r="SA1046" s="381"/>
      <c r="SB1046" s="381"/>
      <c r="SC1046" s="381"/>
      <c r="SD1046" s="381"/>
      <c r="SE1046" s="381"/>
      <c r="SF1046" s="381"/>
      <c r="SG1046" s="381"/>
      <c r="SH1046" s="381"/>
      <c r="SI1046" s="381"/>
      <c r="SJ1046" s="381"/>
      <c r="SK1046" s="381"/>
      <c r="SL1046" s="381"/>
      <c r="SM1046" s="381"/>
      <c r="SN1046" s="381"/>
      <c r="SO1046" s="381"/>
      <c r="SP1046" s="381"/>
      <c r="SQ1046" s="381"/>
      <c r="SR1046" s="381"/>
      <c r="SS1046" s="381"/>
      <c r="ST1046" s="381"/>
      <c r="SU1046" s="381"/>
      <c r="SV1046" s="381"/>
      <c r="SW1046" s="381"/>
      <c r="SX1046" s="381"/>
      <c r="SY1046" s="381"/>
      <c r="SZ1046" s="381"/>
      <c r="TA1046" s="381"/>
      <c r="TB1046" s="381"/>
      <c r="TC1046" s="381"/>
      <c r="TD1046" s="381"/>
      <c r="TE1046" s="381"/>
      <c r="TF1046" s="381"/>
      <c r="TG1046" s="381"/>
      <c r="TH1046" s="381"/>
      <c r="TI1046" s="381"/>
      <c r="TJ1046" s="381"/>
      <c r="TK1046" s="381"/>
      <c r="TL1046" s="381"/>
      <c r="TM1046" s="381"/>
      <c r="TN1046" s="381"/>
      <c r="TO1046" s="381"/>
      <c r="TP1046" s="381"/>
      <c r="TQ1046" s="381"/>
      <c r="TR1046" s="381"/>
      <c r="TS1046" s="381"/>
      <c r="TT1046" s="381"/>
      <c r="TU1046" s="381"/>
      <c r="TV1046" s="381"/>
      <c r="TW1046" s="381"/>
      <c r="TX1046" s="381"/>
      <c r="TY1046" s="381"/>
      <c r="TZ1046" s="381"/>
      <c r="UA1046" s="381"/>
      <c r="UB1046" s="381"/>
      <c r="UC1046" s="381"/>
      <c r="UD1046" s="381"/>
      <c r="UE1046" s="381"/>
      <c r="UF1046" s="381"/>
      <c r="UG1046" s="381"/>
      <c r="UH1046" s="381"/>
      <c r="UI1046" s="381"/>
      <c r="UJ1046" s="381"/>
      <c r="UK1046" s="381"/>
      <c r="UL1046" s="381"/>
      <c r="UM1046" s="381"/>
      <c r="UN1046" s="381"/>
      <c r="UO1046" s="381"/>
      <c r="UP1046" s="381"/>
      <c r="UQ1046" s="381"/>
      <c r="UR1046" s="381"/>
      <c r="US1046" s="381"/>
      <c r="UT1046" s="381"/>
      <c r="UU1046" s="381"/>
      <c r="UV1046" s="381"/>
      <c r="UW1046" s="381"/>
      <c r="UX1046" s="381"/>
      <c r="UY1046" s="381"/>
      <c r="UZ1046" s="381"/>
      <c r="VA1046" s="381"/>
      <c r="VB1046" s="381"/>
      <c r="VC1046" s="381"/>
      <c r="VD1046" s="381"/>
      <c r="VE1046" s="381"/>
      <c r="VF1046" s="381"/>
      <c r="VG1046" s="381"/>
      <c r="VH1046" s="381"/>
      <c r="VI1046" s="381"/>
      <c r="VJ1046" s="381"/>
      <c r="VK1046" s="381"/>
      <c r="VL1046" s="381"/>
      <c r="VM1046" s="381"/>
      <c r="VN1046" s="381"/>
      <c r="VO1046" s="381"/>
      <c r="VP1046" s="381"/>
      <c r="VQ1046" s="381"/>
      <c r="VR1046" s="381"/>
      <c r="VS1046" s="381"/>
      <c r="VT1046" s="381"/>
      <c r="VU1046" s="381"/>
      <c r="VV1046" s="381"/>
      <c r="VW1046" s="381"/>
      <c r="VX1046" s="381"/>
      <c r="VY1046" s="381"/>
      <c r="VZ1046" s="381"/>
      <c r="WA1046" s="381"/>
      <c r="WB1046" s="381"/>
      <c r="WC1046" s="381"/>
      <c r="WD1046" s="381"/>
      <c r="WE1046" s="381"/>
      <c r="WF1046" s="381"/>
      <c r="WG1046" s="381"/>
      <c r="WH1046" s="381"/>
      <c r="WI1046" s="381"/>
      <c r="WJ1046" s="381"/>
      <c r="WK1046" s="381"/>
      <c r="WL1046" s="381"/>
      <c r="WM1046" s="381"/>
      <c r="WN1046" s="381"/>
      <c r="WO1046" s="381"/>
      <c r="WP1046" s="381"/>
      <c r="WQ1046" s="381"/>
      <c r="WR1046" s="381"/>
      <c r="WS1046" s="381"/>
      <c r="WT1046" s="381"/>
      <c r="WU1046" s="381"/>
      <c r="WV1046" s="381"/>
      <c r="WW1046" s="381"/>
      <c r="WX1046" s="381"/>
      <c r="WY1046" s="381"/>
      <c r="WZ1046" s="381"/>
      <c r="XA1046" s="381"/>
      <c r="XB1046" s="381"/>
      <c r="XC1046" s="381"/>
      <c r="XD1046" s="381"/>
      <c r="XE1046" s="381"/>
      <c r="XF1046" s="381"/>
      <c r="XG1046" s="381"/>
      <c r="XH1046" s="381"/>
      <c r="XI1046" s="381"/>
      <c r="XJ1046" s="381"/>
      <c r="XK1046" s="381"/>
      <c r="XL1046" s="381"/>
      <c r="XM1046" s="381"/>
      <c r="XN1046" s="381"/>
      <c r="XO1046" s="381"/>
      <c r="XP1046" s="381"/>
      <c r="XQ1046" s="381"/>
      <c r="XR1046" s="381"/>
      <c r="XS1046" s="381"/>
      <c r="XT1046" s="381"/>
      <c r="XU1046" s="381"/>
      <c r="XV1046" s="381"/>
      <c r="XW1046" s="381"/>
      <c r="XX1046" s="381"/>
      <c r="XY1046" s="381"/>
      <c r="XZ1046" s="381"/>
      <c r="YA1046" s="381"/>
      <c r="YB1046" s="381"/>
      <c r="YC1046" s="381"/>
      <c r="YD1046" s="381"/>
      <c r="YE1046" s="381"/>
      <c r="YF1046" s="381"/>
      <c r="YG1046" s="381"/>
      <c r="YH1046" s="381"/>
      <c r="YI1046" s="381"/>
      <c r="YJ1046" s="381"/>
      <c r="YK1046" s="381"/>
      <c r="YL1046" s="381"/>
      <c r="YM1046" s="381"/>
      <c r="YN1046" s="381"/>
      <c r="YO1046" s="381"/>
      <c r="YP1046" s="381"/>
      <c r="YQ1046" s="381"/>
      <c r="YR1046" s="381"/>
      <c r="YS1046" s="381"/>
      <c r="YT1046" s="381"/>
      <c r="YU1046" s="381"/>
      <c r="YV1046" s="381"/>
      <c r="YW1046" s="381"/>
      <c r="YX1046" s="381"/>
      <c r="YY1046" s="381"/>
      <c r="YZ1046" s="381"/>
      <c r="ZA1046" s="381"/>
      <c r="ZB1046" s="381"/>
      <c r="ZC1046" s="381"/>
      <c r="ZD1046" s="381"/>
      <c r="ZE1046" s="381"/>
      <c r="ZF1046" s="381"/>
      <c r="ZG1046" s="381"/>
      <c r="ZH1046" s="381"/>
      <c r="ZI1046" s="381"/>
      <c r="ZJ1046" s="381"/>
      <c r="ZK1046" s="381"/>
      <c r="ZL1046" s="381"/>
      <c r="ZM1046" s="381"/>
      <c r="ZN1046" s="381"/>
      <c r="ZO1046" s="381"/>
      <c r="ZP1046" s="381"/>
      <c r="ZQ1046" s="381"/>
      <c r="ZR1046" s="381"/>
      <c r="ZS1046" s="381"/>
      <c r="ZT1046" s="381"/>
      <c r="ZU1046" s="381"/>
      <c r="ZV1046" s="381"/>
      <c r="ZW1046" s="381"/>
      <c r="ZX1046" s="381"/>
      <c r="ZY1046" s="381"/>
      <c r="ZZ1046" s="381"/>
      <c r="AAA1046" s="381"/>
      <c r="AAB1046" s="381"/>
      <c r="AAC1046" s="381"/>
      <c r="AAD1046" s="381"/>
      <c r="AAE1046" s="381"/>
      <c r="AAF1046" s="381"/>
      <c r="AAG1046" s="381"/>
      <c r="AAH1046" s="381"/>
      <c r="AAI1046" s="381"/>
      <c r="AAJ1046" s="381"/>
      <c r="AAK1046" s="381"/>
      <c r="AAL1046" s="381"/>
      <c r="AAM1046" s="381"/>
      <c r="AAN1046" s="381"/>
      <c r="AAO1046" s="381"/>
      <c r="AAP1046" s="381"/>
      <c r="AAQ1046" s="381"/>
      <c r="AAR1046" s="381"/>
      <c r="AAS1046" s="381"/>
      <c r="AAT1046" s="381"/>
      <c r="AAU1046" s="381"/>
      <c r="AAV1046" s="381"/>
      <c r="AAW1046" s="381"/>
      <c r="AAX1046" s="381"/>
      <c r="AAY1046" s="381"/>
      <c r="AAZ1046" s="381"/>
      <c r="ABA1046" s="381"/>
      <c r="ABB1046" s="381"/>
      <c r="ABC1046" s="381"/>
      <c r="ABD1046" s="381"/>
      <c r="ABE1046" s="381"/>
      <c r="ABF1046" s="381"/>
      <c r="ABG1046" s="381"/>
      <c r="ABH1046" s="381"/>
      <c r="ABI1046" s="381"/>
      <c r="ABJ1046" s="381"/>
      <c r="ABK1046" s="381"/>
      <c r="ABL1046" s="381"/>
      <c r="ABM1046" s="381"/>
      <c r="ABN1046" s="381"/>
      <c r="ABO1046" s="381"/>
      <c r="ABP1046" s="381"/>
      <c r="ABQ1046" s="381"/>
      <c r="ABR1046" s="381"/>
      <c r="ABS1046" s="381"/>
      <c r="ABT1046" s="381"/>
      <c r="ABU1046" s="381"/>
      <c r="ABV1046" s="381"/>
      <c r="ABW1046" s="381"/>
      <c r="ABX1046" s="381"/>
      <c r="ABY1046" s="381"/>
      <c r="ABZ1046" s="381"/>
      <c r="ACA1046" s="381"/>
      <c r="ACB1046" s="381"/>
      <c r="ACC1046" s="381"/>
      <c r="ACD1046" s="381"/>
      <c r="ACE1046" s="381"/>
      <c r="ACF1046" s="381"/>
      <c r="ACG1046" s="381"/>
      <c r="ACH1046" s="381"/>
      <c r="ACI1046" s="381"/>
      <c r="ACJ1046" s="381"/>
      <c r="ACK1046" s="381"/>
      <c r="ACL1046" s="381"/>
      <c r="ACM1046" s="381"/>
      <c r="ACN1046" s="381"/>
      <c r="ACO1046" s="381"/>
      <c r="ACP1046" s="381"/>
      <c r="ACQ1046" s="381"/>
      <c r="ACR1046" s="381"/>
      <c r="ACS1046" s="381"/>
      <c r="ACT1046" s="381"/>
      <c r="ACU1046" s="381"/>
      <c r="ACV1046" s="381"/>
      <c r="ACW1046" s="381"/>
      <c r="ACX1046" s="381"/>
      <c r="ACY1046" s="381"/>
      <c r="ACZ1046" s="381"/>
      <c r="ADA1046" s="381"/>
      <c r="ADB1046" s="381"/>
      <c r="ADC1046" s="381"/>
      <c r="ADD1046" s="381"/>
      <c r="ADE1046" s="381"/>
      <c r="ADF1046" s="381"/>
      <c r="ADG1046" s="381"/>
      <c r="ADH1046" s="381"/>
      <c r="ADI1046" s="381"/>
      <c r="ADJ1046" s="381"/>
      <c r="ADK1046" s="381"/>
      <c r="ADL1046" s="381"/>
      <c r="ADM1046" s="381"/>
      <c r="ADN1046" s="381"/>
      <c r="ADO1046" s="381"/>
      <c r="ADP1046" s="381"/>
      <c r="ADQ1046" s="381"/>
      <c r="ADR1046" s="381"/>
      <c r="ADS1046" s="381"/>
      <c r="ADT1046" s="381"/>
      <c r="ADU1046" s="381"/>
      <c r="ADV1046" s="381"/>
      <c r="ADW1046" s="381"/>
      <c r="ADX1046" s="381"/>
      <c r="ADY1046" s="381"/>
      <c r="ADZ1046" s="381"/>
      <c r="AEA1046" s="381"/>
      <c r="AEB1046" s="381"/>
      <c r="AEC1046" s="381"/>
      <c r="AED1046" s="381"/>
      <c r="AEE1046" s="381"/>
      <c r="AEF1046" s="381"/>
      <c r="AEG1046" s="381"/>
      <c r="AEH1046" s="381"/>
      <c r="AEI1046" s="381"/>
      <c r="AEJ1046" s="381"/>
      <c r="AEK1046" s="381"/>
      <c r="AEL1046" s="381"/>
      <c r="AEM1046" s="381"/>
      <c r="AEN1046" s="381"/>
      <c r="AEO1046" s="381"/>
      <c r="AEP1046" s="381"/>
      <c r="AEQ1046" s="381"/>
      <c r="AER1046" s="381"/>
      <c r="AES1046" s="381"/>
      <c r="AET1046" s="381"/>
      <c r="AEU1046" s="381"/>
      <c r="AEV1046" s="381"/>
      <c r="AEW1046" s="381"/>
      <c r="AEX1046" s="381"/>
      <c r="AEY1046" s="381"/>
      <c r="AEZ1046" s="381"/>
      <c r="AFA1046" s="381"/>
      <c r="AFB1046" s="381"/>
      <c r="AFC1046" s="381"/>
      <c r="AFD1046" s="381"/>
      <c r="AFE1046" s="381"/>
      <c r="AFF1046" s="381"/>
      <c r="AFG1046" s="381"/>
      <c r="AFH1046" s="381"/>
      <c r="AFI1046" s="381"/>
      <c r="AFJ1046" s="381"/>
      <c r="AFK1046" s="381"/>
      <c r="AFL1046" s="381"/>
      <c r="AFM1046" s="381"/>
      <c r="AFN1046" s="381"/>
      <c r="AFO1046" s="381"/>
      <c r="AFP1046" s="381"/>
      <c r="AFQ1046" s="381"/>
      <c r="AFR1046" s="381"/>
      <c r="AFS1046" s="381"/>
      <c r="AFT1046" s="381"/>
      <c r="AFU1046" s="381"/>
      <c r="AFV1046" s="381"/>
      <c r="AFW1046" s="381"/>
      <c r="AFX1046" s="381"/>
      <c r="AFY1046" s="381"/>
      <c r="AFZ1046" s="381"/>
      <c r="AGA1046" s="381"/>
    </row>
    <row r="1047" spans="1:859" s="383" customFormat="1" x14ac:dyDescent="0.2">
      <c r="A1047" s="381"/>
      <c r="B1047" s="381"/>
      <c r="C1047" s="381"/>
      <c r="D1047" s="381"/>
      <c r="E1047" s="365" t="s">
        <v>1191</v>
      </c>
      <c r="F1047" s="378" t="s">
        <v>3493</v>
      </c>
      <c r="G1047" s="380" t="s">
        <v>453</v>
      </c>
      <c r="H1047" s="365" t="s">
        <v>1189</v>
      </c>
      <c r="I1047" s="365" t="s">
        <v>1086</v>
      </c>
      <c r="J1047" s="365" t="s">
        <v>908</v>
      </c>
      <c r="K1047" s="365" t="s">
        <v>1092</v>
      </c>
      <c r="L1047" s="365" t="s">
        <v>866</v>
      </c>
      <c r="M1047" s="365"/>
      <c r="N1047" s="380"/>
      <c r="O1047" s="365"/>
      <c r="P1047" s="365"/>
      <c r="Q1047" s="380"/>
      <c r="R1047" s="381"/>
      <c r="S1047" s="381"/>
      <c r="T1047" s="381"/>
      <c r="U1047" s="381"/>
      <c r="V1047" s="381"/>
      <c r="W1047" s="381"/>
      <c r="X1047" s="381"/>
      <c r="Y1047" s="381"/>
      <c r="Z1047" s="381"/>
      <c r="AA1047" s="381"/>
      <c r="AB1047" s="381"/>
      <c r="AC1047" s="381"/>
      <c r="AD1047" s="381"/>
      <c r="AE1047" s="381"/>
      <c r="AF1047" s="381"/>
      <c r="AG1047" s="381"/>
      <c r="AH1047" s="381"/>
      <c r="AI1047" s="381"/>
      <c r="AJ1047" s="381"/>
      <c r="AK1047" s="381"/>
      <c r="AL1047" s="381"/>
      <c r="AM1047" s="381"/>
      <c r="AN1047" s="381"/>
      <c r="AO1047" s="381"/>
      <c r="AP1047" s="381"/>
      <c r="AQ1047" s="381"/>
      <c r="AR1047" s="381"/>
      <c r="AS1047" s="381"/>
      <c r="AT1047" s="381"/>
      <c r="AU1047" s="381"/>
      <c r="AV1047" s="381"/>
      <c r="AW1047" s="381"/>
      <c r="AX1047" s="381"/>
      <c r="AY1047" s="381"/>
      <c r="AZ1047" s="381"/>
      <c r="BA1047" s="381"/>
      <c r="BB1047" s="381"/>
      <c r="BC1047" s="381"/>
      <c r="BD1047" s="381"/>
      <c r="BE1047" s="381"/>
      <c r="BF1047" s="381"/>
      <c r="BG1047" s="381"/>
      <c r="BH1047" s="381"/>
      <c r="BI1047" s="381"/>
      <c r="BJ1047" s="381"/>
      <c r="BK1047" s="381"/>
      <c r="BL1047" s="381"/>
      <c r="BM1047" s="381"/>
      <c r="BN1047" s="381"/>
      <c r="BO1047" s="381"/>
      <c r="BP1047" s="381"/>
      <c r="BQ1047" s="381"/>
      <c r="BR1047" s="381"/>
      <c r="BS1047" s="381"/>
      <c r="BT1047" s="381"/>
      <c r="BU1047" s="381"/>
      <c r="BV1047" s="381"/>
      <c r="BW1047" s="381"/>
      <c r="BX1047" s="381"/>
      <c r="BY1047" s="381"/>
      <c r="BZ1047" s="381"/>
      <c r="CA1047" s="381"/>
      <c r="CB1047" s="381"/>
      <c r="CC1047" s="381"/>
      <c r="CD1047" s="381"/>
      <c r="CE1047" s="381"/>
      <c r="CF1047" s="381"/>
      <c r="CG1047" s="381"/>
      <c r="CH1047" s="381"/>
      <c r="CI1047" s="381"/>
      <c r="CJ1047" s="381"/>
      <c r="CK1047" s="381"/>
      <c r="CL1047" s="381"/>
      <c r="CM1047" s="381"/>
      <c r="CN1047" s="381"/>
      <c r="CO1047" s="381"/>
      <c r="CP1047" s="381"/>
      <c r="CQ1047" s="381"/>
      <c r="CR1047" s="381"/>
      <c r="CS1047" s="381"/>
      <c r="CT1047" s="381"/>
      <c r="CU1047" s="381"/>
      <c r="CV1047" s="381"/>
      <c r="CW1047" s="381"/>
      <c r="CX1047" s="381"/>
      <c r="CY1047" s="381"/>
      <c r="CZ1047" s="381"/>
      <c r="DA1047" s="381"/>
      <c r="DB1047" s="381"/>
      <c r="DC1047" s="381"/>
      <c r="DD1047" s="381"/>
      <c r="DE1047" s="381"/>
      <c r="DF1047" s="381"/>
      <c r="DG1047" s="381"/>
      <c r="DH1047" s="381"/>
      <c r="DI1047" s="381"/>
      <c r="DJ1047" s="381"/>
      <c r="DK1047" s="381"/>
      <c r="DL1047" s="381"/>
      <c r="DM1047" s="381"/>
      <c r="DN1047" s="381"/>
      <c r="DO1047" s="381"/>
      <c r="DP1047" s="381"/>
      <c r="DQ1047" s="381"/>
      <c r="DR1047" s="381"/>
      <c r="DS1047" s="381"/>
      <c r="DT1047" s="381"/>
      <c r="DU1047" s="381"/>
      <c r="DV1047" s="381"/>
      <c r="DW1047" s="381"/>
      <c r="DX1047" s="381"/>
      <c r="DY1047" s="381"/>
      <c r="DZ1047" s="381"/>
      <c r="EA1047" s="381"/>
      <c r="EB1047" s="381"/>
      <c r="EC1047" s="381"/>
      <c r="ED1047" s="381"/>
      <c r="EE1047" s="381"/>
      <c r="EF1047" s="381"/>
      <c r="EG1047" s="381"/>
      <c r="EH1047" s="381"/>
      <c r="EI1047" s="381"/>
      <c r="EJ1047" s="381"/>
      <c r="EK1047" s="381"/>
      <c r="EL1047" s="381"/>
      <c r="EM1047" s="381"/>
      <c r="EN1047" s="381"/>
      <c r="EO1047" s="381"/>
      <c r="EP1047" s="381"/>
      <c r="EQ1047" s="381"/>
      <c r="ER1047" s="381"/>
      <c r="ES1047" s="381"/>
      <c r="ET1047" s="381"/>
      <c r="EU1047" s="381"/>
      <c r="EV1047" s="381"/>
      <c r="EW1047" s="381"/>
      <c r="EX1047" s="381"/>
      <c r="EY1047" s="381"/>
      <c r="EZ1047" s="381"/>
      <c r="FA1047" s="381"/>
      <c r="FB1047" s="381"/>
      <c r="FC1047" s="381"/>
      <c r="FD1047" s="381"/>
      <c r="FE1047" s="381"/>
      <c r="FF1047" s="381"/>
      <c r="FG1047" s="381"/>
      <c r="FH1047" s="381"/>
      <c r="FI1047" s="381"/>
      <c r="FJ1047" s="381"/>
      <c r="FK1047" s="381"/>
      <c r="FL1047" s="381"/>
      <c r="FM1047" s="381"/>
      <c r="FN1047" s="381"/>
      <c r="FO1047" s="381"/>
      <c r="FP1047" s="381"/>
      <c r="FQ1047" s="381"/>
      <c r="FR1047" s="381"/>
      <c r="FS1047" s="381"/>
      <c r="FT1047" s="381"/>
      <c r="FU1047" s="381"/>
      <c r="FV1047" s="381"/>
      <c r="FW1047" s="381"/>
      <c r="FX1047" s="381"/>
      <c r="FY1047" s="381"/>
      <c r="FZ1047" s="381"/>
      <c r="GA1047" s="381"/>
      <c r="GB1047" s="381"/>
      <c r="GC1047" s="381"/>
      <c r="GD1047" s="381"/>
      <c r="GE1047" s="381"/>
      <c r="GF1047" s="381"/>
      <c r="GG1047" s="381"/>
      <c r="GH1047" s="381"/>
      <c r="GI1047" s="381"/>
      <c r="GJ1047" s="381"/>
      <c r="GK1047" s="381"/>
      <c r="GL1047" s="381"/>
      <c r="GM1047" s="381"/>
      <c r="GN1047" s="381"/>
      <c r="GO1047" s="381"/>
      <c r="GP1047" s="381"/>
      <c r="GQ1047" s="381"/>
      <c r="GR1047" s="381"/>
      <c r="GS1047" s="381"/>
      <c r="GT1047" s="381"/>
      <c r="GU1047" s="381"/>
      <c r="GV1047" s="381"/>
      <c r="GW1047" s="381"/>
      <c r="GX1047" s="381"/>
      <c r="GY1047" s="381"/>
      <c r="GZ1047" s="381"/>
      <c r="HA1047" s="381"/>
      <c r="HB1047" s="381"/>
      <c r="HC1047" s="381"/>
      <c r="HD1047" s="381"/>
      <c r="HE1047" s="381"/>
      <c r="HF1047" s="381"/>
      <c r="HG1047" s="381"/>
      <c r="HH1047" s="381"/>
      <c r="HI1047" s="381"/>
      <c r="HJ1047" s="381"/>
      <c r="HK1047" s="381"/>
      <c r="HL1047" s="381"/>
      <c r="HM1047" s="381"/>
      <c r="HN1047" s="381"/>
      <c r="HO1047" s="381"/>
      <c r="HP1047" s="381"/>
      <c r="HQ1047" s="381"/>
      <c r="HR1047" s="381"/>
      <c r="HS1047" s="381"/>
      <c r="HT1047" s="381"/>
      <c r="HU1047" s="381"/>
      <c r="HV1047" s="381"/>
      <c r="HW1047" s="381"/>
      <c r="HX1047" s="381"/>
      <c r="HY1047" s="381"/>
      <c r="HZ1047" s="381"/>
      <c r="IA1047" s="381"/>
      <c r="IB1047" s="381"/>
      <c r="IC1047" s="381"/>
      <c r="ID1047" s="381"/>
      <c r="IE1047" s="381"/>
      <c r="IF1047" s="381"/>
      <c r="IG1047" s="381"/>
      <c r="IH1047" s="381"/>
      <c r="II1047" s="381"/>
      <c r="IJ1047" s="381"/>
      <c r="IK1047" s="381"/>
      <c r="IL1047" s="381"/>
      <c r="IM1047" s="381"/>
      <c r="IN1047" s="381"/>
      <c r="IO1047" s="381"/>
      <c r="IP1047" s="381"/>
      <c r="IQ1047" s="381"/>
      <c r="IR1047" s="381"/>
      <c r="IS1047" s="381"/>
      <c r="IT1047" s="381"/>
      <c r="IU1047" s="381"/>
      <c r="IV1047" s="381"/>
      <c r="IW1047" s="381"/>
      <c r="IX1047" s="381"/>
      <c r="IY1047" s="381"/>
      <c r="IZ1047" s="381"/>
      <c r="JA1047" s="381"/>
      <c r="JB1047" s="381"/>
      <c r="JC1047" s="381"/>
      <c r="JD1047" s="381"/>
      <c r="JE1047" s="381"/>
      <c r="JF1047" s="381"/>
      <c r="JG1047" s="381"/>
      <c r="JH1047" s="381"/>
      <c r="JI1047" s="381"/>
      <c r="JJ1047" s="381"/>
      <c r="JK1047" s="381"/>
      <c r="JL1047" s="381"/>
      <c r="JM1047" s="381"/>
      <c r="JN1047" s="381"/>
      <c r="JO1047" s="381"/>
      <c r="JP1047" s="381"/>
      <c r="JQ1047" s="381"/>
      <c r="JR1047" s="381"/>
      <c r="JS1047" s="381"/>
      <c r="JT1047" s="381"/>
      <c r="JU1047" s="381"/>
      <c r="JV1047" s="381"/>
      <c r="JW1047" s="381"/>
      <c r="JX1047" s="381"/>
      <c r="JY1047" s="381"/>
      <c r="JZ1047" s="381"/>
      <c r="KA1047" s="381"/>
      <c r="KB1047" s="381"/>
      <c r="KC1047" s="381"/>
      <c r="KD1047" s="381"/>
      <c r="KE1047" s="381"/>
      <c r="KF1047" s="381"/>
      <c r="KG1047" s="381"/>
      <c r="KH1047" s="381"/>
      <c r="KI1047" s="381"/>
      <c r="KJ1047" s="381"/>
      <c r="KK1047" s="381"/>
      <c r="KL1047" s="381"/>
      <c r="KM1047" s="381"/>
      <c r="KN1047" s="381"/>
      <c r="KO1047" s="381"/>
      <c r="KP1047" s="381"/>
      <c r="KQ1047" s="381"/>
      <c r="KR1047" s="381"/>
      <c r="KS1047" s="381"/>
      <c r="KT1047" s="381"/>
      <c r="KU1047" s="381"/>
      <c r="KV1047" s="381"/>
      <c r="KW1047" s="381"/>
      <c r="KX1047" s="381"/>
      <c r="KY1047" s="381"/>
      <c r="KZ1047" s="381"/>
      <c r="LA1047" s="381"/>
      <c r="LB1047" s="381"/>
      <c r="LC1047" s="381"/>
      <c r="LD1047" s="381"/>
      <c r="LE1047" s="381"/>
      <c r="LF1047" s="381"/>
      <c r="LG1047" s="381"/>
      <c r="LH1047" s="381"/>
      <c r="LI1047" s="381"/>
      <c r="LJ1047" s="381"/>
      <c r="LK1047" s="381"/>
      <c r="LL1047" s="381"/>
      <c r="LM1047" s="381"/>
      <c r="LN1047" s="381"/>
      <c r="LO1047" s="381"/>
      <c r="LP1047" s="381"/>
      <c r="LQ1047" s="381"/>
      <c r="LR1047" s="381"/>
      <c r="LS1047" s="381"/>
      <c r="LT1047" s="381"/>
      <c r="LU1047" s="381"/>
      <c r="LV1047" s="381"/>
      <c r="LW1047" s="381"/>
      <c r="LX1047" s="381"/>
      <c r="LY1047" s="381"/>
      <c r="LZ1047" s="381"/>
      <c r="MA1047" s="381"/>
      <c r="MB1047" s="381"/>
      <c r="MC1047" s="381"/>
      <c r="MD1047" s="381"/>
      <c r="ME1047" s="381"/>
      <c r="MF1047" s="381"/>
      <c r="MG1047" s="381"/>
      <c r="MH1047" s="381"/>
      <c r="MI1047" s="381"/>
      <c r="MJ1047" s="381"/>
      <c r="MK1047" s="381"/>
      <c r="ML1047" s="381"/>
      <c r="MM1047" s="381"/>
      <c r="MN1047" s="381"/>
      <c r="MO1047" s="381"/>
      <c r="MP1047" s="381"/>
      <c r="MQ1047" s="381"/>
      <c r="MR1047" s="381"/>
      <c r="MS1047" s="381"/>
      <c r="MT1047" s="381"/>
      <c r="MU1047" s="381"/>
      <c r="MV1047" s="381"/>
      <c r="MW1047" s="381"/>
      <c r="MX1047" s="381"/>
      <c r="MY1047" s="381"/>
      <c r="MZ1047" s="381"/>
      <c r="NA1047" s="381"/>
      <c r="NB1047" s="381"/>
      <c r="NC1047" s="381"/>
      <c r="ND1047" s="381"/>
      <c r="NE1047" s="381"/>
      <c r="NF1047" s="381"/>
      <c r="NG1047" s="381"/>
      <c r="NH1047" s="381"/>
      <c r="NI1047" s="381"/>
      <c r="NJ1047" s="381"/>
      <c r="NK1047" s="381"/>
      <c r="NL1047" s="381"/>
      <c r="NM1047" s="381"/>
      <c r="NN1047" s="381"/>
      <c r="NO1047" s="381"/>
      <c r="NP1047" s="381"/>
      <c r="NQ1047" s="381"/>
      <c r="NR1047" s="381"/>
      <c r="NS1047" s="381"/>
      <c r="NT1047" s="381"/>
      <c r="NU1047" s="381"/>
      <c r="NV1047" s="381"/>
      <c r="NW1047" s="381"/>
      <c r="NX1047" s="381"/>
      <c r="NY1047" s="381"/>
      <c r="NZ1047" s="381"/>
      <c r="OA1047" s="381"/>
      <c r="OB1047" s="381"/>
      <c r="OC1047" s="381"/>
      <c r="OD1047" s="381"/>
      <c r="OE1047" s="381"/>
      <c r="OF1047" s="381"/>
      <c r="OG1047" s="381"/>
      <c r="OH1047" s="381"/>
      <c r="OI1047" s="381"/>
      <c r="OJ1047" s="381"/>
      <c r="OK1047" s="381"/>
      <c r="OL1047" s="381"/>
      <c r="OM1047" s="381"/>
      <c r="ON1047" s="381"/>
      <c r="OO1047" s="381"/>
      <c r="OP1047" s="381"/>
      <c r="OQ1047" s="381"/>
      <c r="OR1047" s="381"/>
      <c r="OS1047" s="381"/>
      <c r="OT1047" s="381"/>
      <c r="OU1047" s="381"/>
      <c r="OV1047" s="381"/>
      <c r="OW1047" s="381"/>
      <c r="OX1047" s="381"/>
      <c r="OY1047" s="381"/>
      <c r="OZ1047" s="381"/>
      <c r="PA1047" s="381"/>
      <c r="PB1047" s="381"/>
      <c r="PC1047" s="381"/>
      <c r="PD1047" s="381"/>
      <c r="PE1047" s="381"/>
      <c r="PF1047" s="381"/>
      <c r="PG1047" s="381"/>
      <c r="PH1047" s="381"/>
      <c r="PI1047" s="381"/>
      <c r="PJ1047" s="381"/>
      <c r="PK1047" s="381"/>
      <c r="PL1047" s="381"/>
      <c r="PM1047" s="381"/>
      <c r="PN1047" s="381"/>
      <c r="PO1047" s="381"/>
      <c r="PP1047" s="381"/>
      <c r="PQ1047" s="381"/>
      <c r="PR1047" s="381"/>
      <c r="PS1047" s="381"/>
      <c r="PT1047" s="381"/>
      <c r="PU1047" s="381"/>
      <c r="PV1047" s="381"/>
      <c r="PW1047" s="381"/>
      <c r="PX1047" s="381"/>
      <c r="PY1047" s="381"/>
      <c r="PZ1047" s="381"/>
      <c r="QA1047" s="381"/>
      <c r="QB1047" s="381"/>
      <c r="QC1047" s="381"/>
      <c r="QD1047" s="381"/>
      <c r="QE1047" s="381"/>
      <c r="QF1047" s="381"/>
      <c r="QG1047" s="381"/>
      <c r="QH1047" s="381"/>
      <c r="QI1047" s="381"/>
      <c r="QJ1047" s="381"/>
      <c r="QK1047" s="381"/>
      <c r="QL1047" s="381"/>
      <c r="QM1047" s="381"/>
      <c r="QN1047" s="381"/>
      <c r="QO1047" s="381"/>
      <c r="QP1047" s="381"/>
      <c r="QQ1047" s="381"/>
      <c r="QR1047" s="381"/>
      <c r="QS1047" s="381"/>
      <c r="QT1047" s="381"/>
      <c r="QU1047" s="381"/>
      <c r="QV1047" s="381"/>
      <c r="QW1047" s="381"/>
      <c r="QX1047" s="381"/>
      <c r="QY1047" s="381"/>
      <c r="QZ1047" s="381"/>
      <c r="RA1047" s="381"/>
      <c r="RB1047" s="381"/>
      <c r="RC1047" s="381"/>
      <c r="RD1047" s="381"/>
      <c r="RE1047" s="381"/>
      <c r="RF1047" s="381"/>
      <c r="RG1047" s="381"/>
      <c r="RH1047" s="381"/>
      <c r="RI1047" s="381"/>
      <c r="RJ1047" s="381"/>
      <c r="RK1047" s="381"/>
      <c r="RL1047" s="381"/>
      <c r="RM1047" s="381"/>
      <c r="RN1047" s="381"/>
      <c r="RO1047" s="381"/>
      <c r="RP1047" s="381"/>
      <c r="RQ1047" s="381"/>
      <c r="RR1047" s="381"/>
      <c r="RS1047" s="381"/>
      <c r="RT1047" s="381"/>
      <c r="RU1047" s="381"/>
      <c r="RV1047" s="381"/>
      <c r="RW1047" s="381"/>
      <c r="RX1047" s="381"/>
      <c r="RY1047" s="381"/>
      <c r="RZ1047" s="381"/>
      <c r="SA1047" s="381"/>
      <c r="SB1047" s="381"/>
      <c r="SC1047" s="381"/>
      <c r="SD1047" s="381"/>
      <c r="SE1047" s="381"/>
      <c r="SF1047" s="381"/>
      <c r="SG1047" s="381"/>
      <c r="SH1047" s="381"/>
      <c r="SI1047" s="381"/>
      <c r="SJ1047" s="381"/>
      <c r="SK1047" s="381"/>
      <c r="SL1047" s="381"/>
      <c r="SM1047" s="381"/>
      <c r="SN1047" s="381"/>
      <c r="SO1047" s="381"/>
      <c r="SP1047" s="381"/>
      <c r="SQ1047" s="381"/>
      <c r="SR1047" s="381"/>
      <c r="SS1047" s="381"/>
      <c r="ST1047" s="381"/>
      <c r="SU1047" s="381"/>
      <c r="SV1047" s="381"/>
      <c r="SW1047" s="381"/>
      <c r="SX1047" s="381"/>
      <c r="SY1047" s="381"/>
      <c r="SZ1047" s="381"/>
      <c r="TA1047" s="381"/>
      <c r="TB1047" s="381"/>
      <c r="TC1047" s="381"/>
      <c r="TD1047" s="381"/>
      <c r="TE1047" s="381"/>
      <c r="TF1047" s="381"/>
      <c r="TG1047" s="381"/>
      <c r="TH1047" s="381"/>
      <c r="TI1047" s="381"/>
      <c r="TJ1047" s="381"/>
      <c r="TK1047" s="381"/>
      <c r="TL1047" s="381"/>
      <c r="TM1047" s="381"/>
      <c r="TN1047" s="381"/>
      <c r="TO1047" s="381"/>
      <c r="TP1047" s="381"/>
      <c r="TQ1047" s="381"/>
      <c r="TR1047" s="381"/>
      <c r="TS1047" s="381"/>
      <c r="TT1047" s="381"/>
      <c r="TU1047" s="381"/>
      <c r="TV1047" s="381"/>
      <c r="TW1047" s="381"/>
      <c r="TX1047" s="381"/>
      <c r="TY1047" s="381"/>
      <c r="TZ1047" s="381"/>
      <c r="UA1047" s="381"/>
      <c r="UB1047" s="381"/>
      <c r="UC1047" s="381"/>
      <c r="UD1047" s="381"/>
      <c r="UE1047" s="381"/>
      <c r="UF1047" s="381"/>
      <c r="UG1047" s="381"/>
      <c r="UH1047" s="381"/>
      <c r="UI1047" s="381"/>
      <c r="UJ1047" s="381"/>
      <c r="UK1047" s="381"/>
      <c r="UL1047" s="381"/>
      <c r="UM1047" s="381"/>
      <c r="UN1047" s="381"/>
      <c r="UO1047" s="381"/>
      <c r="UP1047" s="381"/>
      <c r="UQ1047" s="381"/>
      <c r="UR1047" s="381"/>
      <c r="US1047" s="381"/>
      <c r="UT1047" s="381"/>
      <c r="UU1047" s="381"/>
      <c r="UV1047" s="381"/>
      <c r="UW1047" s="381"/>
      <c r="UX1047" s="381"/>
      <c r="UY1047" s="381"/>
      <c r="UZ1047" s="381"/>
      <c r="VA1047" s="381"/>
      <c r="VB1047" s="381"/>
      <c r="VC1047" s="381"/>
      <c r="VD1047" s="381"/>
      <c r="VE1047" s="381"/>
      <c r="VF1047" s="381"/>
      <c r="VG1047" s="381"/>
      <c r="VH1047" s="381"/>
      <c r="VI1047" s="381"/>
      <c r="VJ1047" s="381"/>
      <c r="VK1047" s="381"/>
      <c r="VL1047" s="381"/>
      <c r="VM1047" s="381"/>
      <c r="VN1047" s="381"/>
      <c r="VO1047" s="381"/>
      <c r="VP1047" s="381"/>
      <c r="VQ1047" s="381"/>
      <c r="VR1047" s="381"/>
      <c r="VS1047" s="381"/>
      <c r="VT1047" s="381"/>
      <c r="VU1047" s="381"/>
      <c r="VV1047" s="381"/>
      <c r="VW1047" s="381"/>
      <c r="VX1047" s="381"/>
      <c r="VY1047" s="381"/>
      <c r="VZ1047" s="381"/>
      <c r="WA1047" s="381"/>
      <c r="WB1047" s="381"/>
      <c r="WC1047" s="381"/>
      <c r="WD1047" s="381"/>
      <c r="WE1047" s="381"/>
      <c r="WF1047" s="381"/>
      <c r="WG1047" s="381"/>
      <c r="WH1047" s="381"/>
      <c r="WI1047" s="381"/>
      <c r="WJ1047" s="381"/>
      <c r="WK1047" s="381"/>
      <c r="WL1047" s="381"/>
      <c r="WM1047" s="381"/>
      <c r="WN1047" s="381"/>
      <c r="WO1047" s="381"/>
      <c r="WP1047" s="381"/>
      <c r="WQ1047" s="381"/>
      <c r="WR1047" s="381"/>
      <c r="WS1047" s="381"/>
      <c r="WT1047" s="381"/>
      <c r="WU1047" s="381"/>
      <c r="WV1047" s="381"/>
      <c r="WW1047" s="381"/>
      <c r="WX1047" s="381"/>
      <c r="WY1047" s="381"/>
      <c r="WZ1047" s="381"/>
      <c r="XA1047" s="381"/>
      <c r="XB1047" s="381"/>
      <c r="XC1047" s="381"/>
      <c r="XD1047" s="381"/>
      <c r="XE1047" s="381"/>
      <c r="XF1047" s="381"/>
      <c r="XG1047" s="381"/>
      <c r="XH1047" s="381"/>
      <c r="XI1047" s="381"/>
      <c r="XJ1047" s="381"/>
      <c r="XK1047" s="381"/>
      <c r="XL1047" s="381"/>
      <c r="XM1047" s="381"/>
      <c r="XN1047" s="381"/>
      <c r="XO1047" s="381"/>
      <c r="XP1047" s="381"/>
      <c r="XQ1047" s="381"/>
      <c r="XR1047" s="381"/>
      <c r="XS1047" s="381"/>
      <c r="XT1047" s="381"/>
      <c r="XU1047" s="381"/>
      <c r="XV1047" s="381"/>
      <c r="XW1047" s="381"/>
      <c r="XX1047" s="381"/>
      <c r="XY1047" s="381"/>
      <c r="XZ1047" s="381"/>
      <c r="YA1047" s="381"/>
      <c r="YB1047" s="381"/>
      <c r="YC1047" s="381"/>
      <c r="YD1047" s="381"/>
      <c r="YE1047" s="381"/>
      <c r="YF1047" s="381"/>
      <c r="YG1047" s="381"/>
      <c r="YH1047" s="381"/>
      <c r="YI1047" s="381"/>
      <c r="YJ1047" s="381"/>
      <c r="YK1047" s="381"/>
      <c r="YL1047" s="381"/>
      <c r="YM1047" s="381"/>
      <c r="YN1047" s="381"/>
      <c r="YO1047" s="381"/>
      <c r="YP1047" s="381"/>
      <c r="YQ1047" s="381"/>
      <c r="YR1047" s="381"/>
      <c r="YS1047" s="381"/>
      <c r="YT1047" s="381"/>
      <c r="YU1047" s="381"/>
      <c r="YV1047" s="381"/>
      <c r="YW1047" s="381"/>
      <c r="YX1047" s="381"/>
      <c r="YY1047" s="381"/>
      <c r="YZ1047" s="381"/>
      <c r="ZA1047" s="381"/>
      <c r="ZB1047" s="381"/>
      <c r="ZC1047" s="381"/>
      <c r="ZD1047" s="381"/>
      <c r="ZE1047" s="381"/>
      <c r="ZF1047" s="381"/>
      <c r="ZG1047" s="381"/>
      <c r="ZH1047" s="381"/>
      <c r="ZI1047" s="381"/>
      <c r="ZJ1047" s="381"/>
      <c r="ZK1047" s="381"/>
      <c r="ZL1047" s="381"/>
      <c r="ZM1047" s="381"/>
      <c r="ZN1047" s="381"/>
      <c r="ZO1047" s="381"/>
      <c r="ZP1047" s="381"/>
      <c r="ZQ1047" s="381"/>
      <c r="ZR1047" s="381"/>
      <c r="ZS1047" s="381"/>
      <c r="ZT1047" s="381"/>
      <c r="ZU1047" s="381"/>
      <c r="ZV1047" s="381"/>
      <c r="ZW1047" s="381"/>
      <c r="ZX1047" s="381"/>
      <c r="ZY1047" s="381"/>
      <c r="ZZ1047" s="381"/>
      <c r="AAA1047" s="381"/>
      <c r="AAB1047" s="381"/>
      <c r="AAC1047" s="381"/>
      <c r="AAD1047" s="381"/>
      <c r="AAE1047" s="381"/>
      <c r="AAF1047" s="381"/>
      <c r="AAG1047" s="381"/>
      <c r="AAH1047" s="381"/>
      <c r="AAI1047" s="381"/>
      <c r="AAJ1047" s="381"/>
      <c r="AAK1047" s="381"/>
      <c r="AAL1047" s="381"/>
      <c r="AAM1047" s="381"/>
      <c r="AAN1047" s="381"/>
      <c r="AAO1047" s="381"/>
      <c r="AAP1047" s="381"/>
      <c r="AAQ1047" s="381"/>
      <c r="AAR1047" s="381"/>
      <c r="AAS1047" s="381"/>
      <c r="AAT1047" s="381"/>
      <c r="AAU1047" s="381"/>
      <c r="AAV1047" s="381"/>
      <c r="AAW1047" s="381"/>
      <c r="AAX1047" s="381"/>
      <c r="AAY1047" s="381"/>
      <c r="AAZ1047" s="381"/>
      <c r="ABA1047" s="381"/>
      <c r="ABB1047" s="381"/>
      <c r="ABC1047" s="381"/>
      <c r="ABD1047" s="381"/>
      <c r="ABE1047" s="381"/>
      <c r="ABF1047" s="381"/>
      <c r="ABG1047" s="381"/>
      <c r="ABH1047" s="381"/>
      <c r="ABI1047" s="381"/>
      <c r="ABJ1047" s="381"/>
      <c r="ABK1047" s="381"/>
      <c r="ABL1047" s="381"/>
      <c r="ABM1047" s="381"/>
      <c r="ABN1047" s="381"/>
      <c r="ABO1047" s="381"/>
      <c r="ABP1047" s="381"/>
      <c r="ABQ1047" s="381"/>
      <c r="ABR1047" s="381"/>
      <c r="ABS1047" s="381"/>
      <c r="ABT1047" s="381"/>
      <c r="ABU1047" s="381"/>
      <c r="ABV1047" s="381"/>
      <c r="ABW1047" s="381"/>
      <c r="ABX1047" s="381"/>
      <c r="ABY1047" s="381"/>
      <c r="ABZ1047" s="381"/>
      <c r="ACA1047" s="381"/>
      <c r="ACB1047" s="381"/>
      <c r="ACC1047" s="381"/>
      <c r="ACD1047" s="381"/>
      <c r="ACE1047" s="381"/>
      <c r="ACF1047" s="381"/>
      <c r="ACG1047" s="381"/>
      <c r="ACH1047" s="381"/>
      <c r="ACI1047" s="381"/>
      <c r="ACJ1047" s="381"/>
      <c r="ACK1047" s="381"/>
      <c r="ACL1047" s="381"/>
      <c r="ACM1047" s="381"/>
      <c r="ACN1047" s="381"/>
      <c r="ACO1047" s="381"/>
      <c r="ACP1047" s="381"/>
      <c r="ACQ1047" s="381"/>
      <c r="ACR1047" s="381"/>
      <c r="ACS1047" s="381"/>
      <c r="ACT1047" s="381"/>
      <c r="ACU1047" s="381"/>
      <c r="ACV1047" s="381"/>
      <c r="ACW1047" s="381"/>
      <c r="ACX1047" s="381"/>
      <c r="ACY1047" s="381"/>
      <c r="ACZ1047" s="381"/>
      <c r="ADA1047" s="381"/>
      <c r="ADB1047" s="381"/>
      <c r="ADC1047" s="381"/>
      <c r="ADD1047" s="381"/>
      <c r="ADE1047" s="381"/>
      <c r="ADF1047" s="381"/>
      <c r="ADG1047" s="381"/>
      <c r="ADH1047" s="381"/>
      <c r="ADI1047" s="381"/>
      <c r="ADJ1047" s="381"/>
      <c r="ADK1047" s="381"/>
      <c r="ADL1047" s="381"/>
      <c r="ADM1047" s="381"/>
      <c r="ADN1047" s="381"/>
      <c r="ADO1047" s="381"/>
      <c r="ADP1047" s="381"/>
      <c r="ADQ1047" s="381"/>
      <c r="ADR1047" s="381"/>
      <c r="ADS1047" s="381"/>
      <c r="ADT1047" s="381"/>
      <c r="ADU1047" s="381"/>
      <c r="ADV1047" s="381"/>
      <c r="ADW1047" s="381"/>
      <c r="ADX1047" s="381"/>
      <c r="ADY1047" s="381"/>
      <c r="ADZ1047" s="381"/>
      <c r="AEA1047" s="381"/>
      <c r="AEB1047" s="381"/>
      <c r="AEC1047" s="381"/>
      <c r="AED1047" s="381"/>
      <c r="AEE1047" s="381"/>
      <c r="AEF1047" s="381"/>
      <c r="AEG1047" s="381"/>
      <c r="AEH1047" s="381"/>
      <c r="AEI1047" s="381"/>
      <c r="AEJ1047" s="381"/>
      <c r="AEK1047" s="381"/>
      <c r="AEL1047" s="381"/>
      <c r="AEM1047" s="381"/>
      <c r="AEN1047" s="381"/>
      <c r="AEO1047" s="381"/>
      <c r="AEP1047" s="381"/>
      <c r="AEQ1047" s="381"/>
      <c r="AER1047" s="381"/>
      <c r="AES1047" s="381"/>
      <c r="AET1047" s="381"/>
      <c r="AEU1047" s="381"/>
      <c r="AEV1047" s="381"/>
      <c r="AEW1047" s="381"/>
      <c r="AEX1047" s="381"/>
      <c r="AEY1047" s="381"/>
      <c r="AEZ1047" s="381"/>
      <c r="AFA1047" s="381"/>
      <c r="AFB1047" s="381"/>
      <c r="AFC1047" s="381"/>
      <c r="AFD1047" s="381"/>
      <c r="AFE1047" s="381"/>
      <c r="AFF1047" s="381"/>
      <c r="AFG1047" s="381"/>
      <c r="AFH1047" s="381"/>
      <c r="AFI1047" s="381"/>
      <c r="AFJ1047" s="381"/>
      <c r="AFK1047" s="381"/>
      <c r="AFL1047" s="381"/>
      <c r="AFM1047" s="381"/>
      <c r="AFN1047" s="381"/>
      <c r="AFO1047" s="381"/>
      <c r="AFP1047" s="381"/>
      <c r="AFQ1047" s="381"/>
      <c r="AFR1047" s="381"/>
      <c r="AFS1047" s="381"/>
      <c r="AFT1047" s="381"/>
      <c r="AFU1047" s="381"/>
      <c r="AFV1047" s="381"/>
      <c r="AFW1047" s="381"/>
      <c r="AFX1047" s="381"/>
      <c r="AFY1047" s="381"/>
      <c r="AFZ1047" s="381"/>
      <c r="AGA1047" s="381"/>
    </row>
    <row r="1048" spans="1:859" s="383" customFormat="1" x14ac:dyDescent="0.2">
      <c r="A1048" s="381"/>
      <c r="B1048" s="381"/>
      <c r="C1048" s="381"/>
      <c r="D1048" s="381"/>
      <c r="E1048" s="365" t="s">
        <v>1094</v>
      </c>
      <c r="F1048" s="380" t="s">
        <v>3494</v>
      </c>
      <c r="G1048" s="380" t="s">
        <v>453</v>
      </c>
      <c r="H1048" s="365" t="s">
        <v>1091</v>
      </c>
      <c r="I1048" s="365" t="s">
        <v>1086</v>
      </c>
      <c r="J1048" s="365" t="s">
        <v>900</v>
      </c>
      <c r="K1048" s="365" t="s">
        <v>1092</v>
      </c>
      <c r="L1048" s="365" t="s">
        <v>866</v>
      </c>
      <c r="M1048" s="365"/>
      <c r="N1048" s="380"/>
      <c r="O1048" s="365"/>
      <c r="P1048" s="365"/>
      <c r="Q1048" s="380"/>
      <c r="R1048" s="381"/>
      <c r="S1048" s="381"/>
      <c r="T1048" s="381"/>
      <c r="U1048" s="381"/>
      <c r="V1048" s="381"/>
      <c r="W1048" s="381"/>
      <c r="X1048" s="381"/>
      <c r="Y1048" s="381"/>
      <c r="Z1048" s="381"/>
      <c r="AA1048" s="381"/>
      <c r="AB1048" s="381"/>
      <c r="AC1048" s="381"/>
      <c r="AD1048" s="381"/>
      <c r="AE1048" s="381"/>
      <c r="AF1048" s="381"/>
      <c r="AG1048" s="381"/>
      <c r="AH1048" s="381"/>
      <c r="AI1048" s="381"/>
      <c r="AJ1048" s="381"/>
      <c r="AK1048" s="381"/>
      <c r="AL1048" s="381"/>
      <c r="AM1048" s="381"/>
      <c r="AN1048" s="381"/>
      <c r="AO1048" s="381"/>
      <c r="AP1048" s="381"/>
      <c r="AQ1048" s="381"/>
      <c r="AR1048" s="381"/>
      <c r="AS1048" s="381"/>
      <c r="AT1048" s="381"/>
      <c r="AU1048" s="381"/>
      <c r="AV1048" s="381"/>
      <c r="AW1048" s="381"/>
      <c r="AX1048" s="381"/>
      <c r="AY1048" s="381"/>
      <c r="AZ1048" s="381"/>
      <c r="BA1048" s="381"/>
      <c r="BB1048" s="381"/>
      <c r="BC1048" s="381"/>
      <c r="BD1048" s="381"/>
      <c r="BE1048" s="381"/>
      <c r="BF1048" s="381"/>
      <c r="BG1048" s="381"/>
      <c r="BH1048" s="381"/>
      <c r="BI1048" s="381"/>
      <c r="BJ1048" s="381"/>
      <c r="BK1048" s="381"/>
      <c r="BL1048" s="381"/>
      <c r="BM1048" s="381"/>
      <c r="BN1048" s="381"/>
      <c r="BO1048" s="381"/>
      <c r="BP1048" s="381"/>
      <c r="BQ1048" s="381"/>
      <c r="BR1048" s="381"/>
      <c r="BS1048" s="381"/>
      <c r="BT1048" s="381"/>
      <c r="BU1048" s="381"/>
      <c r="BV1048" s="381"/>
      <c r="BW1048" s="381"/>
      <c r="BX1048" s="381"/>
      <c r="BY1048" s="381"/>
      <c r="BZ1048" s="381"/>
      <c r="CA1048" s="381"/>
      <c r="CB1048" s="381"/>
      <c r="CC1048" s="381"/>
      <c r="CD1048" s="381"/>
      <c r="CE1048" s="381"/>
      <c r="CF1048" s="381"/>
      <c r="CG1048" s="381"/>
      <c r="CH1048" s="381"/>
      <c r="CI1048" s="381"/>
      <c r="CJ1048" s="381"/>
      <c r="CK1048" s="381"/>
      <c r="CL1048" s="381"/>
      <c r="CM1048" s="381"/>
      <c r="CN1048" s="381"/>
      <c r="CO1048" s="381"/>
      <c r="CP1048" s="381"/>
      <c r="CQ1048" s="381"/>
      <c r="CR1048" s="381"/>
      <c r="CS1048" s="381"/>
      <c r="CT1048" s="381"/>
      <c r="CU1048" s="381"/>
      <c r="CV1048" s="381"/>
      <c r="CW1048" s="381"/>
      <c r="CX1048" s="381"/>
      <c r="CY1048" s="381"/>
      <c r="CZ1048" s="381"/>
      <c r="DA1048" s="381"/>
      <c r="DB1048" s="381"/>
      <c r="DC1048" s="381"/>
      <c r="DD1048" s="381"/>
      <c r="DE1048" s="381"/>
      <c r="DF1048" s="381"/>
      <c r="DG1048" s="381"/>
      <c r="DH1048" s="381"/>
      <c r="DI1048" s="381"/>
      <c r="DJ1048" s="381"/>
      <c r="DK1048" s="381"/>
      <c r="DL1048" s="381"/>
      <c r="DM1048" s="381"/>
      <c r="DN1048" s="381"/>
      <c r="DO1048" s="381"/>
      <c r="DP1048" s="381"/>
      <c r="DQ1048" s="381"/>
      <c r="DR1048" s="381"/>
      <c r="DS1048" s="381"/>
      <c r="DT1048" s="381"/>
      <c r="DU1048" s="381"/>
      <c r="DV1048" s="381"/>
      <c r="DW1048" s="381"/>
      <c r="DX1048" s="381"/>
      <c r="DY1048" s="381"/>
      <c r="DZ1048" s="381"/>
      <c r="EA1048" s="381"/>
      <c r="EB1048" s="381"/>
      <c r="EC1048" s="381"/>
      <c r="ED1048" s="381"/>
      <c r="EE1048" s="381"/>
      <c r="EF1048" s="381"/>
      <c r="EG1048" s="381"/>
      <c r="EH1048" s="381"/>
      <c r="EI1048" s="381"/>
      <c r="EJ1048" s="381"/>
      <c r="EK1048" s="381"/>
      <c r="EL1048" s="381"/>
      <c r="EM1048" s="381"/>
      <c r="EN1048" s="381"/>
      <c r="EO1048" s="381"/>
      <c r="EP1048" s="381"/>
      <c r="EQ1048" s="381"/>
      <c r="ER1048" s="381"/>
      <c r="ES1048" s="381"/>
      <c r="ET1048" s="381"/>
      <c r="EU1048" s="381"/>
      <c r="EV1048" s="381"/>
      <c r="EW1048" s="381"/>
      <c r="EX1048" s="381"/>
      <c r="EY1048" s="381"/>
      <c r="EZ1048" s="381"/>
      <c r="FA1048" s="381"/>
      <c r="FB1048" s="381"/>
      <c r="FC1048" s="381"/>
      <c r="FD1048" s="381"/>
      <c r="FE1048" s="381"/>
      <c r="FF1048" s="381"/>
      <c r="FG1048" s="381"/>
      <c r="FH1048" s="381"/>
      <c r="FI1048" s="381"/>
      <c r="FJ1048" s="381"/>
      <c r="FK1048" s="381"/>
      <c r="FL1048" s="381"/>
      <c r="FM1048" s="381"/>
      <c r="FN1048" s="381"/>
      <c r="FO1048" s="381"/>
      <c r="FP1048" s="381"/>
      <c r="FQ1048" s="381"/>
      <c r="FR1048" s="381"/>
      <c r="FS1048" s="381"/>
      <c r="FT1048" s="381"/>
      <c r="FU1048" s="381"/>
      <c r="FV1048" s="381"/>
      <c r="FW1048" s="381"/>
      <c r="FX1048" s="381"/>
      <c r="FY1048" s="381"/>
      <c r="FZ1048" s="381"/>
      <c r="GA1048" s="381"/>
      <c r="GB1048" s="381"/>
      <c r="GC1048" s="381"/>
      <c r="GD1048" s="381"/>
      <c r="GE1048" s="381"/>
      <c r="GF1048" s="381"/>
      <c r="GG1048" s="381"/>
      <c r="GH1048" s="381"/>
      <c r="GI1048" s="381"/>
      <c r="GJ1048" s="381"/>
      <c r="GK1048" s="381"/>
      <c r="GL1048" s="381"/>
      <c r="GM1048" s="381"/>
      <c r="GN1048" s="381"/>
      <c r="GO1048" s="381"/>
      <c r="GP1048" s="381"/>
      <c r="GQ1048" s="381"/>
      <c r="GR1048" s="381"/>
      <c r="GS1048" s="381"/>
      <c r="GT1048" s="381"/>
      <c r="GU1048" s="381"/>
      <c r="GV1048" s="381"/>
      <c r="GW1048" s="381"/>
      <c r="GX1048" s="381"/>
      <c r="GY1048" s="381"/>
      <c r="GZ1048" s="381"/>
      <c r="HA1048" s="381"/>
      <c r="HB1048" s="381"/>
      <c r="HC1048" s="381"/>
      <c r="HD1048" s="381"/>
      <c r="HE1048" s="381"/>
      <c r="HF1048" s="381"/>
      <c r="HG1048" s="381"/>
      <c r="HH1048" s="381"/>
      <c r="HI1048" s="381"/>
      <c r="HJ1048" s="381"/>
      <c r="HK1048" s="381"/>
      <c r="HL1048" s="381"/>
      <c r="HM1048" s="381"/>
      <c r="HN1048" s="381"/>
      <c r="HO1048" s="381"/>
      <c r="HP1048" s="381"/>
      <c r="HQ1048" s="381"/>
      <c r="HR1048" s="381"/>
      <c r="HS1048" s="381"/>
      <c r="HT1048" s="381"/>
      <c r="HU1048" s="381"/>
      <c r="HV1048" s="381"/>
      <c r="HW1048" s="381"/>
      <c r="HX1048" s="381"/>
      <c r="HY1048" s="381"/>
      <c r="HZ1048" s="381"/>
      <c r="IA1048" s="381"/>
      <c r="IB1048" s="381"/>
      <c r="IC1048" s="381"/>
      <c r="ID1048" s="381"/>
      <c r="IE1048" s="381"/>
      <c r="IF1048" s="381"/>
      <c r="IG1048" s="381"/>
      <c r="IH1048" s="381"/>
      <c r="II1048" s="381"/>
      <c r="IJ1048" s="381"/>
      <c r="IK1048" s="381"/>
      <c r="IL1048" s="381"/>
      <c r="IM1048" s="381"/>
      <c r="IN1048" s="381"/>
      <c r="IO1048" s="381"/>
      <c r="IP1048" s="381"/>
      <c r="IQ1048" s="381"/>
      <c r="IR1048" s="381"/>
      <c r="IS1048" s="381"/>
      <c r="IT1048" s="381"/>
      <c r="IU1048" s="381"/>
      <c r="IV1048" s="381"/>
      <c r="IW1048" s="381"/>
      <c r="IX1048" s="381"/>
      <c r="IY1048" s="381"/>
      <c r="IZ1048" s="381"/>
      <c r="JA1048" s="381"/>
      <c r="JB1048" s="381"/>
      <c r="JC1048" s="381"/>
      <c r="JD1048" s="381"/>
      <c r="JE1048" s="381"/>
      <c r="JF1048" s="381"/>
      <c r="JG1048" s="381"/>
      <c r="JH1048" s="381"/>
      <c r="JI1048" s="381"/>
      <c r="JJ1048" s="381"/>
      <c r="JK1048" s="381"/>
      <c r="JL1048" s="381"/>
      <c r="JM1048" s="381"/>
      <c r="JN1048" s="381"/>
      <c r="JO1048" s="381"/>
      <c r="JP1048" s="381"/>
      <c r="JQ1048" s="381"/>
      <c r="JR1048" s="381"/>
      <c r="JS1048" s="381"/>
      <c r="JT1048" s="381"/>
      <c r="JU1048" s="381"/>
      <c r="JV1048" s="381"/>
      <c r="JW1048" s="381"/>
      <c r="JX1048" s="381"/>
      <c r="JY1048" s="381"/>
      <c r="JZ1048" s="381"/>
      <c r="KA1048" s="381"/>
      <c r="KB1048" s="381"/>
      <c r="KC1048" s="381"/>
      <c r="KD1048" s="381"/>
      <c r="KE1048" s="381"/>
      <c r="KF1048" s="381"/>
      <c r="KG1048" s="381"/>
      <c r="KH1048" s="381"/>
      <c r="KI1048" s="381"/>
      <c r="KJ1048" s="381"/>
      <c r="KK1048" s="381"/>
      <c r="KL1048" s="381"/>
      <c r="KM1048" s="381"/>
      <c r="KN1048" s="381"/>
      <c r="KO1048" s="381"/>
      <c r="KP1048" s="381"/>
      <c r="KQ1048" s="381"/>
      <c r="KR1048" s="381"/>
      <c r="KS1048" s="381"/>
      <c r="KT1048" s="381"/>
      <c r="KU1048" s="381"/>
      <c r="KV1048" s="381"/>
      <c r="KW1048" s="381"/>
      <c r="KX1048" s="381"/>
      <c r="KY1048" s="381"/>
      <c r="KZ1048" s="381"/>
      <c r="LA1048" s="381"/>
      <c r="LB1048" s="381"/>
      <c r="LC1048" s="381"/>
      <c r="LD1048" s="381"/>
      <c r="LE1048" s="381"/>
      <c r="LF1048" s="381"/>
      <c r="LG1048" s="381"/>
      <c r="LH1048" s="381"/>
      <c r="LI1048" s="381"/>
      <c r="LJ1048" s="381"/>
      <c r="LK1048" s="381"/>
      <c r="LL1048" s="381"/>
      <c r="LM1048" s="381"/>
      <c r="LN1048" s="381"/>
      <c r="LO1048" s="381"/>
      <c r="LP1048" s="381"/>
      <c r="LQ1048" s="381"/>
      <c r="LR1048" s="381"/>
      <c r="LS1048" s="381"/>
      <c r="LT1048" s="381"/>
      <c r="LU1048" s="381"/>
      <c r="LV1048" s="381"/>
      <c r="LW1048" s="381"/>
      <c r="LX1048" s="381"/>
      <c r="LY1048" s="381"/>
      <c r="LZ1048" s="381"/>
      <c r="MA1048" s="381"/>
      <c r="MB1048" s="381"/>
      <c r="MC1048" s="381"/>
      <c r="MD1048" s="381"/>
      <c r="ME1048" s="381"/>
      <c r="MF1048" s="381"/>
      <c r="MG1048" s="381"/>
      <c r="MH1048" s="381"/>
      <c r="MI1048" s="381"/>
      <c r="MJ1048" s="381"/>
      <c r="MK1048" s="381"/>
      <c r="ML1048" s="381"/>
      <c r="MM1048" s="381"/>
      <c r="MN1048" s="381"/>
      <c r="MO1048" s="381"/>
      <c r="MP1048" s="381"/>
      <c r="MQ1048" s="381"/>
      <c r="MR1048" s="381"/>
      <c r="MS1048" s="381"/>
      <c r="MT1048" s="381"/>
      <c r="MU1048" s="381"/>
      <c r="MV1048" s="381"/>
      <c r="MW1048" s="381"/>
      <c r="MX1048" s="381"/>
      <c r="MY1048" s="381"/>
      <c r="MZ1048" s="381"/>
      <c r="NA1048" s="381"/>
      <c r="NB1048" s="381"/>
      <c r="NC1048" s="381"/>
      <c r="ND1048" s="381"/>
      <c r="NE1048" s="381"/>
      <c r="NF1048" s="381"/>
      <c r="NG1048" s="381"/>
      <c r="NH1048" s="381"/>
      <c r="NI1048" s="381"/>
      <c r="NJ1048" s="381"/>
      <c r="NK1048" s="381"/>
      <c r="NL1048" s="381"/>
      <c r="NM1048" s="381"/>
      <c r="NN1048" s="381"/>
      <c r="NO1048" s="381"/>
      <c r="NP1048" s="381"/>
      <c r="NQ1048" s="381"/>
      <c r="NR1048" s="381"/>
      <c r="NS1048" s="381"/>
      <c r="NT1048" s="381"/>
      <c r="NU1048" s="381"/>
      <c r="NV1048" s="381"/>
      <c r="NW1048" s="381"/>
      <c r="NX1048" s="381"/>
      <c r="NY1048" s="381"/>
      <c r="NZ1048" s="381"/>
      <c r="OA1048" s="381"/>
      <c r="OB1048" s="381"/>
      <c r="OC1048" s="381"/>
      <c r="OD1048" s="381"/>
      <c r="OE1048" s="381"/>
      <c r="OF1048" s="381"/>
      <c r="OG1048" s="381"/>
      <c r="OH1048" s="381"/>
      <c r="OI1048" s="381"/>
      <c r="OJ1048" s="381"/>
      <c r="OK1048" s="381"/>
      <c r="OL1048" s="381"/>
      <c r="OM1048" s="381"/>
      <c r="ON1048" s="381"/>
      <c r="OO1048" s="381"/>
      <c r="OP1048" s="381"/>
      <c r="OQ1048" s="381"/>
      <c r="OR1048" s="381"/>
      <c r="OS1048" s="381"/>
      <c r="OT1048" s="381"/>
      <c r="OU1048" s="381"/>
      <c r="OV1048" s="381"/>
      <c r="OW1048" s="381"/>
      <c r="OX1048" s="381"/>
      <c r="OY1048" s="381"/>
      <c r="OZ1048" s="381"/>
      <c r="PA1048" s="381"/>
      <c r="PB1048" s="381"/>
      <c r="PC1048" s="381"/>
      <c r="PD1048" s="381"/>
      <c r="PE1048" s="381"/>
      <c r="PF1048" s="381"/>
      <c r="PG1048" s="381"/>
      <c r="PH1048" s="381"/>
      <c r="PI1048" s="381"/>
      <c r="PJ1048" s="381"/>
      <c r="PK1048" s="381"/>
      <c r="PL1048" s="381"/>
      <c r="PM1048" s="381"/>
      <c r="PN1048" s="381"/>
      <c r="PO1048" s="381"/>
      <c r="PP1048" s="381"/>
      <c r="PQ1048" s="381"/>
      <c r="PR1048" s="381"/>
      <c r="PS1048" s="381"/>
      <c r="PT1048" s="381"/>
      <c r="PU1048" s="381"/>
      <c r="PV1048" s="381"/>
      <c r="PW1048" s="381"/>
      <c r="PX1048" s="381"/>
      <c r="PY1048" s="381"/>
      <c r="PZ1048" s="381"/>
      <c r="QA1048" s="381"/>
      <c r="QB1048" s="381"/>
      <c r="QC1048" s="381"/>
      <c r="QD1048" s="381"/>
      <c r="QE1048" s="381"/>
      <c r="QF1048" s="381"/>
      <c r="QG1048" s="381"/>
      <c r="QH1048" s="381"/>
      <c r="QI1048" s="381"/>
      <c r="QJ1048" s="381"/>
      <c r="QK1048" s="381"/>
      <c r="QL1048" s="381"/>
      <c r="QM1048" s="381"/>
      <c r="QN1048" s="381"/>
      <c r="QO1048" s="381"/>
      <c r="QP1048" s="381"/>
      <c r="QQ1048" s="381"/>
      <c r="QR1048" s="381"/>
      <c r="QS1048" s="381"/>
      <c r="QT1048" s="381"/>
      <c r="QU1048" s="381"/>
      <c r="QV1048" s="381"/>
      <c r="QW1048" s="381"/>
      <c r="QX1048" s="381"/>
      <c r="QY1048" s="381"/>
      <c r="QZ1048" s="381"/>
      <c r="RA1048" s="381"/>
      <c r="RB1048" s="381"/>
      <c r="RC1048" s="381"/>
      <c r="RD1048" s="381"/>
      <c r="RE1048" s="381"/>
      <c r="RF1048" s="381"/>
      <c r="RG1048" s="381"/>
      <c r="RH1048" s="381"/>
      <c r="RI1048" s="381"/>
      <c r="RJ1048" s="381"/>
      <c r="RK1048" s="381"/>
      <c r="RL1048" s="381"/>
      <c r="RM1048" s="381"/>
      <c r="RN1048" s="381"/>
      <c r="RO1048" s="381"/>
      <c r="RP1048" s="381"/>
      <c r="RQ1048" s="381"/>
      <c r="RR1048" s="381"/>
      <c r="RS1048" s="381"/>
      <c r="RT1048" s="381"/>
      <c r="RU1048" s="381"/>
      <c r="RV1048" s="381"/>
      <c r="RW1048" s="381"/>
      <c r="RX1048" s="381"/>
      <c r="RY1048" s="381"/>
      <c r="RZ1048" s="381"/>
      <c r="SA1048" s="381"/>
      <c r="SB1048" s="381"/>
      <c r="SC1048" s="381"/>
      <c r="SD1048" s="381"/>
      <c r="SE1048" s="381"/>
      <c r="SF1048" s="381"/>
      <c r="SG1048" s="381"/>
      <c r="SH1048" s="381"/>
      <c r="SI1048" s="381"/>
      <c r="SJ1048" s="381"/>
      <c r="SK1048" s="381"/>
      <c r="SL1048" s="381"/>
      <c r="SM1048" s="381"/>
      <c r="SN1048" s="381"/>
      <c r="SO1048" s="381"/>
      <c r="SP1048" s="381"/>
      <c r="SQ1048" s="381"/>
      <c r="SR1048" s="381"/>
      <c r="SS1048" s="381"/>
      <c r="ST1048" s="381"/>
      <c r="SU1048" s="381"/>
      <c r="SV1048" s="381"/>
      <c r="SW1048" s="381"/>
      <c r="SX1048" s="381"/>
      <c r="SY1048" s="381"/>
      <c r="SZ1048" s="381"/>
      <c r="TA1048" s="381"/>
      <c r="TB1048" s="381"/>
      <c r="TC1048" s="381"/>
      <c r="TD1048" s="381"/>
      <c r="TE1048" s="381"/>
      <c r="TF1048" s="381"/>
      <c r="TG1048" s="381"/>
      <c r="TH1048" s="381"/>
      <c r="TI1048" s="381"/>
      <c r="TJ1048" s="381"/>
      <c r="TK1048" s="381"/>
      <c r="TL1048" s="381"/>
      <c r="TM1048" s="381"/>
      <c r="TN1048" s="381"/>
      <c r="TO1048" s="381"/>
      <c r="TP1048" s="381"/>
      <c r="TQ1048" s="381"/>
      <c r="TR1048" s="381"/>
      <c r="TS1048" s="381"/>
      <c r="TT1048" s="381"/>
      <c r="TU1048" s="381"/>
      <c r="TV1048" s="381"/>
      <c r="TW1048" s="381"/>
      <c r="TX1048" s="381"/>
      <c r="TY1048" s="381"/>
      <c r="TZ1048" s="381"/>
      <c r="UA1048" s="381"/>
      <c r="UB1048" s="381"/>
      <c r="UC1048" s="381"/>
      <c r="UD1048" s="381"/>
      <c r="UE1048" s="381"/>
      <c r="UF1048" s="381"/>
      <c r="UG1048" s="381"/>
      <c r="UH1048" s="381"/>
      <c r="UI1048" s="381"/>
      <c r="UJ1048" s="381"/>
      <c r="UK1048" s="381"/>
      <c r="UL1048" s="381"/>
      <c r="UM1048" s="381"/>
      <c r="UN1048" s="381"/>
      <c r="UO1048" s="381"/>
      <c r="UP1048" s="381"/>
      <c r="UQ1048" s="381"/>
      <c r="UR1048" s="381"/>
      <c r="US1048" s="381"/>
      <c r="UT1048" s="381"/>
      <c r="UU1048" s="381"/>
      <c r="UV1048" s="381"/>
      <c r="UW1048" s="381"/>
      <c r="UX1048" s="381"/>
      <c r="UY1048" s="381"/>
      <c r="UZ1048" s="381"/>
      <c r="VA1048" s="381"/>
      <c r="VB1048" s="381"/>
      <c r="VC1048" s="381"/>
      <c r="VD1048" s="381"/>
      <c r="VE1048" s="381"/>
      <c r="VF1048" s="381"/>
      <c r="VG1048" s="381"/>
      <c r="VH1048" s="381"/>
      <c r="VI1048" s="381"/>
      <c r="VJ1048" s="381"/>
      <c r="VK1048" s="381"/>
      <c r="VL1048" s="381"/>
      <c r="VM1048" s="381"/>
      <c r="VN1048" s="381"/>
      <c r="VO1048" s="381"/>
      <c r="VP1048" s="381"/>
      <c r="VQ1048" s="381"/>
      <c r="VR1048" s="381"/>
      <c r="VS1048" s="381"/>
      <c r="VT1048" s="381"/>
      <c r="VU1048" s="381"/>
      <c r="VV1048" s="381"/>
      <c r="VW1048" s="381"/>
      <c r="VX1048" s="381"/>
      <c r="VY1048" s="381"/>
      <c r="VZ1048" s="381"/>
      <c r="WA1048" s="381"/>
      <c r="WB1048" s="381"/>
      <c r="WC1048" s="381"/>
      <c r="WD1048" s="381"/>
      <c r="WE1048" s="381"/>
      <c r="WF1048" s="381"/>
      <c r="WG1048" s="381"/>
      <c r="WH1048" s="381"/>
      <c r="WI1048" s="381"/>
      <c r="WJ1048" s="381"/>
      <c r="WK1048" s="381"/>
      <c r="WL1048" s="381"/>
      <c r="WM1048" s="381"/>
      <c r="WN1048" s="381"/>
      <c r="WO1048" s="381"/>
      <c r="WP1048" s="381"/>
      <c r="WQ1048" s="381"/>
      <c r="WR1048" s="381"/>
      <c r="WS1048" s="381"/>
      <c r="WT1048" s="381"/>
      <c r="WU1048" s="381"/>
      <c r="WV1048" s="381"/>
      <c r="WW1048" s="381"/>
      <c r="WX1048" s="381"/>
      <c r="WY1048" s="381"/>
      <c r="WZ1048" s="381"/>
      <c r="XA1048" s="381"/>
      <c r="XB1048" s="381"/>
      <c r="XC1048" s="381"/>
      <c r="XD1048" s="381"/>
      <c r="XE1048" s="381"/>
      <c r="XF1048" s="381"/>
      <c r="XG1048" s="381"/>
      <c r="XH1048" s="381"/>
      <c r="XI1048" s="381"/>
      <c r="XJ1048" s="381"/>
      <c r="XK1048" s="381"/>
      <c r="XL1048" s="381"/>
      <c r="XM1048" s="381"/>
      <c r="XN1048" s="381"/>
      <c r="XO1048" s="381"/>
      <c r="XP1048" s="381"/>
      <c r="XQ1048" s="381"/>
      <c r="XR1048" s="381"/>
      <c r="XS1048" s="381"/>
      <c r="XT1048" s="381"/>
      <c r="XU1048" s="381"/>
      <c r="XV1048" s="381"/>
      <c r="XW1048" s="381"/>
      <c r="XX1048" s="381"/>
      <c r="XY1048" s="381"/>
      <c r="XZ1048" s="381"/>
      <c r="YA1048" s="381"/>
      <c r="YB1048" s="381"/>
      <c r="YC1048" s="381"/>
      <c r="YD1048" s="381"/>
      <c r="YE1048" s="381"/>
      <c r="YF1048" s="381"/>
      <c r="YG1048" s="381"/>
      <c r="YH1048" s="381"/>
      <c r="YI1048" s="381"/>
      <c r="YJ1048" s="381"/>
      <c r="YK1048" s="381"/>
      <c r="YL1048" s="381"/>
      <c r="YM1048" s="381"/>
      <c r="YN1048" s="381"/>
      <c r="YO1048" s="381"/>
      <c r="YP1048" s="381"/>
      <c r="YQ1048" s="381"/>
      <c r="YR1048" s="381"/>
      <c r="YS1048" s="381"/>
      <c r="YT1048" s="381"/>
      <c r="YU1048" s="381"/>
      <c r="YV1048" s="381"/>
      <c r="YW1048" s="381"/>
      <c r="YX1048" s="381"/>
      <c r="YY1048" s="381"/>
      <c r="YZ1048" s="381"/>
      <c r="ZA1048" s="381"/>
      <c r="ZB1048" s="381"/>
      <c r="ZC1048" s="381"/>
      <c r="ZD1048" s="381"/>
      <c r="ZE1048" s="381"/>
      <c r="ZF1048" s="381"/>
      <c r="ZG1048" s="381"/>
      <c r="ZH1048" s="381"/>
      <c r="ZI1048" s="381"/>
      <c r="ZJ1048" s="381"/>
      <c r="ZK1048" s="381"/>
      <c r="ZL1048" s="381"/>
      <c r="ZM1048" s="381"/>
      <c r="ZN1048" s="381"/>
      <c r="ZO1048" s="381"/>
      <c r="ZP1048" s="381"/>
      <c r="ZQ1048" s="381"/>
      <c r="ZR1048" s="381"/>
      <c r="ZS1048" s="381"/>
      <c r="ZT1048" s="381"/>
      <c r="ZU1048" s="381"/>
      <c r="ZV1048" s="381"/>
      <c r="ZW1048" s="381"/>
      <c r="ZX1048" s="381"/>
      <c r="ZY1048" s="381"/>
      <c r="ZZ1048" s="381"/>
      <c r="AAA1048" s="381"/>
      <c r="AAB1048" s="381"/>
      <c r="AAC1048" s="381"/>
      <c r="AAD1048" s="381"/>
      <c r="AAE1048" s="381"/>
      <c r="AAF1048" s="381"/>
      <c r="AAG1048" s="381"/>
      <c r="AAH1048" s="381"/>
      <c r="AAI1048" s="381"/>
      <c r="AAJ1048" s="381"/>
      <c r="AAK1048" s="381"/>
      <c r="AAL1048" s="381"/>
      <c r="AAM1048" s="381"/>
      <c r="AAN1048" s="381"/>
      <c r="AAO1048" s="381"/>
      <c r="AAP1048" s="381"/>
      <c r="AAQ1048" s="381"/>
      <c r="AAR1048" s="381"/>
      <c r="AAS1048" s="381"/>
      <c r="AAT1048" s="381"/>
      <c r="AAU1048" s="381"/>
      <c r="AAV1048" s="381"/>
      <c r="AAW1048" s="381"/>
      <c r="AAX1048" s="381"/>
      <c r="AAY1048" s="381"/>
      <c r="AAZ1048" s="381"/>
      <c r="ABA1048" s="381"/>
      <c r="ABB1048" s="381"/>
      <c r="ABC1048" s="381"/>
      <c r="ABD1048" s="381"/>
      <c r="ABE1048" s="381"/>
      <c r="ABF1048" s="381"/>
      <c r="ABG1048" s="381"/>
      <c r="ABH1048" s="381"/>
      <c r="ABI1048" s="381"/>
      <c r="ABJ1048" s="381"/>
      <c r="ABK1048" s="381"/>
      <c r="ABL1048" s="381"/>
      <c r="ABM1048" s="381"/>
      <c r="ABN1048" s="381"/>
      <c r="ABO1048" s="381"/>
      <c r="ABP1048" s="381"/>
      <c r="ABQ1048" s="381"/>
      <c r="ABR1048" s="381"/>
      <c r="ABS1048" s="381"/>
      <c r="ABT1048" s="381"/>
      <c r="ABU1048" s="381"/>
      <c r="ABV1048" s="381"/>
      <c r="ABW1048" s="381"/>
      <c r="ABX1048" s="381"/>
      <c r="ABY1048" s="381"/>
      <c r="ABZ1048" s="381"/>
      <c r="ACA1048" s="381"/>
      <c r="ACB1048" s="381"/>
      <c r="ACC1048" s="381"/>
      <c r="ACD1048" s="381"/>
      <c r="ACE1048" s="381"/>
      <c r="ACF1048" s="381"/>
      <c r="ACG1048" s="381"/>
      <c r="ACH1048" s="381"/>
      <c r="ACI1048" s="381"/>
      <c r="ACJ1048" s="381"/>
      <c r="ACK1048" s="381"/>
      <c r="ACL1048" s="381"/>
      <c r="ACM1048" s="381"/>
      <c r="ACN1048" s="381"/>
      <c r="ACO1048" s="381"/>
      <c r="ACP1048" s="381"/>
      <c r="ACQ1048" s="381"/>
      <c r="ACR1048" s="381"/>
      <c r="ACS1048" s="381"/>
      <c r="ACT1048" s="381"/>
      <c r="ACU1048" s="381"/>
      <c r="ACV1048" s="381"/>
      <c r="ACW1048" s="381"/>
      <c r="ACX1048" s="381"/>
      <c r="ACY1048" s="381"/>
      <c r="ACZ1048" s="381"/>
      <c r="ADA1048" s="381"/>
      <c r="ADB1048" s="381"/>
      <c r="ADC1048" s="381"/>
      <c r="ADD1048" s="381"/>
      <c r="ADE1048" s="381"/>
      <c r="ADF1048" s="381"/>
      <c r="ADG1048" s="381"/>
      <c r="ADH1048" s="381"/>
      <c r="ADI1048" s="381"/>
      <c r="ADJ1048" s="381"/>
      <c r="ADK1048" s="381"/>
      <c r="ADL1048" s="381"/>
      <c r="ADM1048" s="381"/>
      <c r="ADN1048" s="381"/>
      <c r="ADO1048" s="381"/>
      <c r="ADP1048" s="381"/>
      <c r="ADQ1048" s="381"/>
      <c r="ADR1048" s="381"/>
      <c r="ADS1048" s="381"/>
      <c r="ADT1048" s="381"/>
      <c r="ADU1048" s="381"/>
      <c r="ADV1048" s="381"/>
      <c r="ADW1048" s="381"/>
      <c r="ADX1048" s="381"/>
      <c r="ADY1048" s="381"/>
      <c r="ADZ1048" s="381"/>
      <c r="AEA1048" s="381"/>
      <c r="AEB1048" s="381"/>
      <c r="AEC1048" s="381"/>
      <c r="AED1048" s="381"/>
      <c r="AEE1048" s="381"/>
      <c r="AEF1048" s="381"/>
      <c r="AEG1048" s="381"/>
      <c r="AEH1048" s="381"/>
      <c r="AEI1048" s="381"/>
      <c r="AEJ1048" s="381"/>
      <c r="AEK1048" s="381"/>
      <c r="AEL1048" s="381"/>
      <c r="AEM1048" s="381"/>
      <c r="AEN1048" s="381"/>
      <c r="AEO1048" s="381"/>
      <c r="AEP1048" s="381"/>
      <c r="AEQ1048" s="381"/>
      <c r="AER1048" s="381"/>
      <c r="AES1048" s="381"/>
      <c r="AET1048" s="381"/>
      <c r="AEU1048" s="381"/>
      <c r="AEV1048" s="381"/>
      <c r="AEW1048" s="381"/>
      <c r="AEX1048" s="381"/>
      <c r="AEY1048" s="381"/>
      <c r="AEZ1048" s="381"/>
      <c r="AFA1048" s="381"/>
      <c r="AFB1048" s="381"/>
      <c r="AFC1048" s="381"/>
      <c r="AFD1048" s="381"/>
      <c r="AFE1048" s="381"/>
      <c r="AFF1048" s="381"/>
      <c r="AFG1048" s="381"/>
      <c r="AFH1048" s="381"/>
      <c r="AFI1048" s="381"/>
      <c r="AFJ1048" s="381"/>
      <c r="AFK1048" s="381"/>
      <c r="AFL1048" s="381"/>
      <c r="AFM1048" s="381"/>
      <c r="AFN1048" s="381"/>
      <c r="AFO1048" s="381"/>
      <c r="AFP1048" s="381"/>
      <c r="AFQ1048" s="381"/>
      <c r="AFR1048" s="381"/>
      <c r="AFS1048" s="381"/>
      <c r="AFT1048" s="381"/>
      <c r="AFU1048" s="381"/>
      <c r="AFV1048" s="381"/>
      <c r="AFW1048" s="381"/>
      <c r="AFX1048" s="381"/>
      <c r="AFY1048" s="381"/>
      <c r="AFZ1048" s="381"/>
      <c r="AGA1048" s="381"/>
    </row>
    <row r="1049" spans="1:859" s="383" customFormat="1" x14ac:dyDescent="0.2">
      <c r="A1049" s="381"/>
      <c r="B1049" s="381"/>
      <c r="C1049" s="381"/>
      <c r="D1049" s="381"/>
      <c r="E1049" s="365" t="s">
        <v>1196</v>
      </c>
      <c r="F1049" s="378" t="s">
        <v>3622</v>
      </c>
      <c r="G1049" s="380" t="s">
        <v>453</v>
      </c>
      <c r="H1049" s="365" t="s">
        <v>1197</v>
      </c>
      <c r="I1049" s="365" t="s">
        <v>1086</v>
      </c>
      <c r="J1049" s="365" t="s">
        <v>909</v>
      </c>
      <c r="K1049" s="365" t="s">
        <v>1102</v>
      </c>
      <c r="L1049" s="365" t="s">
        <v>864</v>
      </c>
      <c r="M1049" s="365"/>
      <c r="N1049" s="380"/>
      <c r="O1049" s="365"/>
      <c r="P1049" s="365"/>
      <c r="Q1049" s="380"/>
      <c r="R1049" s="381"/>
      <c r="S1049" s="381"/>
      <c r="T1049" s="381"/>
      <c r="U1049" s="381"/>
      <c r="V1049" s="381"/>
      <c r="W1049" s="381"/>
      <c r="X1049" s="381"/>
      <c r="Y1049" s="381"/>
      <c r="Z1049" s="381"/>
      <c r="AA1049" s="381"/>
      <c r="AB1049" s="381"/>
      <c r="AC1049" s="381"/>
      <c r="AD1049" s="381"/>
      <c r="AE1049" s="381"/>
      <c r="AF1049" s="381"/>
      <c r="AG1049" s="381"/>
      <c r="AH1049" s="381"/>
      <c r="AI1049" s="381"/>
      <c r="AJ1049" s="381"/>
      <c r="AK1049" s="381"/>
      <c r="AL1049" s="381"/>
      <c r="AM1049" s="381"/>
      <c r="AN1049" s="381"/>
      <c r="AO1049" s="381"/>
      <c r="AP1049" s="381"/>
      <c r="AQ1049" s="381"/>
      <c r="AR1049" s="381"/>
      <c r="AS1049" s="381"/>
      <c r="AT1049" s="381"/>
      <c r="AU1049" s="381"/>
      <c r="AV1049" s="381"/>
      <c r="AW1049" s="381"/>
      <c r="AX1049" s="381"/>
      <c r="AY1049" s="381"/>
      <c r="AZ1049" s="381"/>
      <c r="BA1049" s="381"/>
      <c r="BB1049" s="381"/>
      <c r="BC1049" s="381"/>
      <c r="BD1049" s="381"/>
      <c r="BE1049" s="381"/>
      <c r="BF1049" s="381"/>
      <c r="BG1049" s="381"/>
      <c r="BH1049" s="381"/>
      <c r="BI1049" s="381"/>
      <c r="BJ1049" s="381"/>
      <c r="BK1049" s="381"/>
      <c r="BL1049" s="381"/>
      <c r="BM1049" s="381"/>
      <c r="BN1049" s="381"/>
      <c r="BO1049" s="381"/>
      <c r="BP1049" s="381"/>
      <c r="BQ1049" s="381"/>
      <c r="BR1049" s="381"/>
      <c r="BS1049" s="381"/>
      <c r="BT1049" s="381"/>
      <c r="BU1049" s="381"/>
      <c r="BV1049" s="381"/>
      <c r="BW1049" s="381"/>
      <c r="BX1049" s="381"/>
      <c r="BY1049" s="381"/>
      <c r="BZ1049" s="381"/>
      <c r="CA1049" s="381"/>
      <c r="CB1049" s="381"/>
      <c r="CC1049" s="381"/>
      <c r="CD1049" s="381"/>
      <c r="CE1049" s="381"/>
      <c r="CF1049" s="381"/>
      <c r="CG1049" s="381"/>
      <c r="CH1049" s="381"/>
      <c r="CI1049" s="381"/>
      <c r="CJ1049" s="381"/>
      <c r="CK1049" s="381"/>
      <c r="CL1049" s="381"/>
      <c r="CM1049" s="381"/>
      <c r="CN1049" s="381"/>
      <c r="CO1049" s="381"/>
      <c r="CP1049" s="381"/>
      <c r="CQ1049" s="381"/>
      <c r="CR1049" s="381"/>
      <c r="CS1049" s="381"/>
      <c r="CT1049" s="381"/>
      <c r="CU1049" s="381"/>
      <c r="CV1049" s="381"/>
      <c r="CW1049" s="381"/>
      <c r="CX1049" s="381"/>
      <c r="CY1049" s="381"/>
      <c r="CZ1049" s="381"/>
      <c r="DA1049" s="381"/>
      <c r="DB1049" s="381"/>
      <c r="DC1049" s="381"/>
      <c r="DD1049" s="381"/>
      <c r="DE1049" s="381"/>
      <c r="DF1049" s="381"/>
      <c r="DG1049" s="381"/>
      <c r="DH1049" s="381"/>
      <c r="DI1049" s="381"/>
      <c r="DJ1049" s="381"/>
      <c r="DK1049" s="381"/>
      <c r="DL1049" s="381"/>
      <c r="DM1049" s="381"/>
      <c r="DN1049" s="381"/>
      <c r="DO1049" s="381"/>
      <c r="DP1049" s="381"/>
      <c r="DQ1049" s="381"/>
      <c r="DR1049" s="381"/>
      <c r="DS1049" s="381"/>
      <c r="DT1049" s="381"/>
      <c r="DU1049" s="381"/>
      <c r="DV1049" s="381"/>
      <c r="DW1049" s="381"/>
      <c r="DX1049" s="381"/>
      <c r="DY1049" s="381"/>
      <c r="DZ1049" s="381"/>
      <c r="EA1049" s="381"/>
      <c r="EB1049" s="381"/>
      <c r="EC1049" s="381"/>
      <c r="ED1049" s="381"/>
      <c r="EE1049" s="381"/>
      <c r="EF1049" s="381"/>
      <c r="EG1049" s="381"/>
      <c r="EH1049" s="381"/>
      <c r="EI1049" s="381"/>
      <c r="EJ1049" s="381"/>
      <c r="EK1049" s="381"/>
      <c r="EL1049" s="381"/>
      <c r="EM1049" s="381"/>
      <c r="EN1049" s="381"/>
      <c r="EO1049" s="381"/>
      <c r="EP1049" s="381"/>
      <c r="EQ1049" s="381"/>
      <c r="ER1049" s="381"/>
      <c r="ES1049" s="381"/>
      <c r="ET1049" s="381"/>
      <c r="EU1049" s="381"/>
      <c r="EV1049" s="381"/>
      <c r="EW1049" s="381"/>
      <c r="EX1049" s="381"/>
      <c r="EY1049" s="381"/>
      <c r="EZ1049" s="381"/>
      <c r="FA1049" s="381"/>
      <c r="FB1049" s="381"/>
      <c r="FC1049" s="381"/>
      <c r="FD1049" s="381"/>
      <c r="FE1049" s="381"/>
      <c r="FF1049" s="381"/>
      <c r="FG1049" s="381"/>
      <c r="FH1049" s="381"/>
      <c r="FI1049" s="381"/>
      <c r="FJ1049" s="381"/>
      <c r="FK1049" s="381"/>
      <c r="FL1049" s="381"/>
      <c r="FM1049" s="381"/>
      <c r="FN1049" s="381"/>
      <c r="FO1049" s="381"/>
      <c r="FP1049" s="381"/>
      <c r="FQ1049" s="381"/>
      <c r="FR1049" s="381"/>
      <c r="FS1049" s="381"/>
      <c r="FT1049" s="381"/>
      <c r="FU1049" s="381"/>
      <c r="FV1049" s="381"/>
      <c r="FW1049" s="381"/>
      <c r="FX1049" s="381"/>
      <c r="FY1049" s="381"/>
      <c r="FZ1049" s="381"/>
      <c r="GA1049" s="381"/>
      <c r="GB1049" s="381"/>
      <c r="GC1049" s="381"/>
      <c r="GD1049" s="381"/>
      <c r="GE1049" s="381"/>
      <c r="GF1049" s="381"/>
      <c r="GG1049" s="381"/>
      <c r="GH1049" s="381"/>
      <c r="GI1049" s="381"/>
      <c r="GJ1049" s="381"/>
      <c r="GK1049" s="381"/>
      <c r="GL1049" s="381"/>
      <c r="GM1049" s="381"/>
      <c r="GN1049" s="381"/>
      <c r="GO1049" s="381"/>
      <c r="GP1049" s="381"/>
      <c r="GQ1049" s="381"/>
      <c r="GR1049" s="381"/>
      <c r="GS1049" s="381"/>
      <c r="GT1049" s="381"/>
      <c r="GU1049" s="381"/>
      <c r="GV1049" s="381"/>
      <c r="GW1049" s="381"/>
      <c r="GX1049" s="381"/>
      <c r="GY1049" s="381"/>
      <c r="GZ1049" s="381"/>
      <c r="HA1049" s="381"/>
      <c r="HB1049" s="381"/>
      <c r="HC1049" s="381"/>
      <c r="HD1049" s="381"/>
      <c r="HE1049" s="381"/>
      <c r="HF1049" s="381"/>
      <c r="HG1049" s="381"/>
      <c r="HH1049" s="381"/>
      <c r="HI1049" s="381"/>
      <c r="HJ1049" s="381"/>
      <c r="HK1049" s="381"/>
      <c r="HL1049" s="381"/>
      <c r="HM1049" s="381"/>
      <c r="HN1049" s="381"/>
      <c r="HO1049" s="381"/>
      <c r="HP1049" s="381"/>
      <c r="HQ1049" s="381"/>
      <c r="HR1049" s="381"/>
      <c r="HS1049" s="381"/>
      <c r="HT1049" s="381"/>
      <c r="HU1049" s="381"/>
      <c r="HV1049" s="381"/>
      <c r="HW1049" s="381"/>
      <c r="HX1049" s="381"/>
      <c r="HY1049" s="381"/>
      <c r="HZ1049" s="381"/>
      <c r="IA1049" s="381"/>
      <c r="IB1049" s="381"/>
      <c r="IC1049" s="381"/>
      <c r="ID1049" s="381"/>
      <c r="IE1049" s="381"/>
      <c r="IF1049" s="381"/>
      <c r="IG1049" s="381"/>
      <c r="IH1049" s="381"/>
      <c r="II1049" s="381"/>
      <c r="IJ1049" s="381"/>
      <c r="IK1049" s="381"/>
      <c r="IL1049" s="381"/>
      <c r="IM1049" s="381"/>
      <c r="IN1049" s="381"/>
      <c r="IO1049" s="381"/>
      <c r="IP1049" s="381"/>
      <c r="IQ1049" s="381"/>
      <c r="IR1049" s="381"/>
      <c r="IS1049" s="381"/>
      <c r="IT1049" s="381"/>
      <c r="IU1049" s="381"/>
      <c r="IV1049" s="381"/>
      <c r="IW1049" s="381"/>
      <c r="IX1049" s="381"/>
      <c r="IY1049" s="381"/>
      <c r="IZ1049" s="381"/>
      <c r="JA1049" s="381"/>
      <c r="JB1049" s="381"/>
      <c r="JC1049" s="381"/>
      <c r="JD1049" s="381"/>
      <c r="JE1049" s="381"/>
      <c r="JF1049" s="381"/>
      <c r="JG1049" s="381"/>
      <c r="JH1049" s="381"/>
      <c r="JI1049" s="381"/>
      <c r="JJ1049" s="381"/>
      <c r="JK1049" s="381"/>
      <c r="JL1049" s="381"/>
      <c r="JM1049" s="381"/>
      <c r="JN1049" s="381"/>
      <c r="JO1049" s="381"/>
      <c r="JP1049" s="381"/>
      <c r="JQ1049" s="381"/>
      <c r="JR1049" s="381"/>
      <c r="JS1049" s="381"/>
      <c r="JT1049" s="381"/>
      <c r="JU1049" s="381"/>
      <c r="JV1049" s="381"/>
      <c r="JW1049" s="381"/>
      <c r="JX1049" s="381"/>
      <c r="JY1049" s="381"/>
      <c r="JZ1049" s="381"/>
      <c r="KA1049" s="381"/>
      <c r="KB1049" s="381"/>
      <c r="KC1049" s="381"/>
      <c r="KD1049" s="381"/>
      <c r="KE1049" s="381"/>
      <c r="KF1049" s="381"/>
      <c r="KG1049" s="381"/>
      <c r="KH1049" s="381"/>
      <c r="KI1049" s="381"/>
      <c r="KJ1049" s="381"/>
      <c r="KK1049" s="381"/>
      <c r="KL1049" s="381"/>
      <c r="KM1049" s="381"/>
      <c r="KN1049" s="381"/>
      <c r="KO1049" s="381"/>
      <c r="KP1049" s="381"/>
      <c r="KQ1049" s="381"/>
      <c r="KR1049" s="381"/>
      <c r="KS1049" s="381"/>
      <c r="KT1049" s="381"/>
      <c r="KU1049" s="381"/>
      <c r="KV1049" s="381"/>
      <c r="KW1049" s="381"/>
      <c r="KX1049" s="381"/>
      <c r="KY1049" s="381"/>
      <c r="KZ1049" s="381"/>
      <c r="LA1049" s="381"/>
      <c r="LB1049" s="381"/>
      <c r="LC1049" s="381"/>
      <c r="LD1049" s="381"/>
      <c r="LE1049" s="381"/>
      <c r="LF1049" s="381"/>
      <c r="LG1049" s="381"/>
      <c r="LH1049" s="381"/>
      <c r="LI1049" s="381"/>
      <c r="LJ1049" s="381"/>
      <c r="LK1049" s="381"/>
      <c r="LL1049" s="381"/>
      <c r="LM1049" s="381"/>
      <c r="LN1049" s="381"/>
      <c r="LO1049" s="381"/>
      <c r="LP1049" s="381"/>
      <c r="LQ1049" s="381"/>
      <c r="LR1049" s="381"/>
      <c r="LS1049" s="381"/>
      <c r="LT1049" s="381"/>
      <c r="LU1049" s="381"/>
      <c r="LV1049" s="381"/>
      <c r="LW1049" s="381"/>
      <c r="LX1049" s="381"/>
      <c r="LY1049" s="381"/>
      <c r="LZ1049" s="381"/>
      <c r="MA1049" s="381"/>
      <c r="MB1049" s="381"/>
      <c r="MC1049" s="381"/>
      <c r="MD1049" s="381"/>
      <c r="ME1049" s="381"/>
      <c r="MF1049" s="381"/>
      <c r="MG1049" s="381"/>
      <c r="MH1049" s="381"/>
      <c r="MI1049" s="381"/>
      <c r="MJ1049" s="381"/>
      <c r="MK1049" s="381"/>
      <c r="ML1049" s="381"/>
      <c r="MM1049" s="381"/>
      <c r="MN1049" s="381"/>
      <c r="MO1049" s="381"/>
      <c r="MP1049" s="381"/>
      <c r="MQ1049" s="381"/>
      <c r="MR1049" s="381"/>
      <c r="MS1049" s="381"/>
      <c r="MT1049" s="381"/>
      <c r="MU1049" s="381"/>
      <c r="MV1049" s="381"/>
      <c r="MW1049" s="381"/>
      <c r="MX1049" s="381"/>
      <c r="MY1049" s="381"/>
      <c r="MZ1049" s="381"/>
      <c r="NA1049" s="381"/>
      <c r="NB1049" s="381"/>
      <c r="NC1049" s="381"/>
      <c r="ND1049" s="381"/>
      <c r="NE1049" s="381"/>
      <c r="NF1049" s="381"/>
      <c r="NG1049" s="381"/>
      <c r="NH1049" s="381"/>
      <c r="NI1049" s="381"/>
      <c r="NJ1049" s="381"/>
      <c r="NK1049" s="381"/>
      <c r="NL1049" s="381"/>
      <c r="NM1049" s="381"/>
      <c r="NN1049" s="381"/>
      <c r="NO1049" s="381"/>
      <c r="NP1049" s="381"/>
      <c r="NQ1049" s="381"/>
      <c r="NR1049" s="381"/>
      <c r="NS1049" s="381"/>
      <c r="NT1049" s="381"/>
      <c r="NU1049" s="381"/>
      <c r="NV1049" s="381"/>
      <c r="NW1049" s="381"/>
      <c r="NX1049" s="381"/>
      <c r="NY1049" s="381"/>
      <c r="NZ1049" s="381"/>
      <c r="OA1049" s="381"/>
      <c r="OB1049" s="381"/>
      <c r="OC1049" s="381"/>
      <c r="OD1049" s="381"/>
      <c r="OE1049" s="381"/>
      <c r="OF1049" s="381"/>
      <c r="OG1049" s="381"/>
      <c r="OH1049" s="381"/>
      <c r="OI1049" s="381"/>
      <c r="OJ1049" s="381"/>
      <c r="OK1049" s="381"/>
      <c r="OL1049" s="381"/>
      <c r="OM1049" s="381"/>
      <c r="ON1049" s="381"/>
      <c r="OO1049" s="381"/>
      <c r="OP1049" s="381"/>
      <c r="OQ1049" s="381"/>
      <c r="OR1049" s="381"/>
      <c r="OS1049" s="381"/>
      <c r="OT1049" s="381"/>
      <c r="OU1049" s="381"/>
      <c r="OV1049" s="381"/>
      <c r="OW1049" s="381"/>
      <c r="OX1049" s="381"/>
      <c r="OY1049" s="381"/>
      <c r="OZ1049" s="381"/>
      <c r="PA1049" s="381"/>
      <c r="PB1049" s="381"/>
      <c r="PC1049" s="381"/>
      <c r="PD1049" s="381"/>
      <c r="PE1049" s="381"/>
      <c r="PF1049" s="381"/>
      <c r="PG1049" s="381"/>
      <c r="PH1049" s="381"/>
      <c r="PI1049" s="381"/>
      <c r="PJ1049" s="381"/>
      <c r="PK1049" s="381"/>
      <c r="PL1049" s="381"/>
      <c r="PM1049" s="381"/>
      <c r="PN1049" s="381"/>
      <c r="PO1049" s="381"/>
      <c r="PP1049" s="381"/>
      <c r="PQ1049" s="381"/>
      <c r="PR1049" s="381"/>
      <c r="PS1049" s="381"/>
      <c r="PT1049" s="381"/>
      <c r="PU1049" s="381"/>
      <c r="PV1049" s="381"/>
      <c r="PW1049" s="381"/>
      <c r="PX1049" s="381"/>
      <c r="PY1049" s="381"/>
      <c r="PZ1049" s="381"/>
      <c r="QA1049" s="381"/>
      <c r="QB1049" s="381"/>
      <c r="QC1049" s="381"/>
      <c r="QD1049" s="381"/>
      <c r="QE1049" s="381"/>
      <c r="QF1049" s="381"/>
      <c r="QG1049" s="381"/>
      <c r="QH1049" s="381"/>
      <c r="QI1049" s="381"/>
      <c r="QJ1049" s="381"/>
      <c r="QK1049" s="381"/>
      <c r="QL1049" s="381"/>
      <c r="QM1049" s="381"/>
      <c r="QN1049" s="381"/>
      <c r="QO1049" s="381"/>
      <c r="QP1049" s="381"/>
      <c r="QQ1049" s="381"/>
      <c r="QR1049" s="381"/>
      <c r="QS1049" s="381"/>
      <c r="QT1049" s="381"/>
      <c r="QU1049" s="381"/>
      <c r="QV1049" s="381"/>
      <c r="QW1049" s="381"/>
      <c r="QX1049" s="381"/>
      <c r="QY1049" s="381"/>
      <c r="QZ1049" s="381"/>
      <c r="RA1049" s="381"/>
      <c r="RB1049" s="381"/>
      <c r="RC1049" s="381"/>
      <c r="RD1049" s="381"/>
      <c r="RE1049" s="381"/>
      <c r="RF1049" s="381"/>
      <c r="RG1049" s="381"/>
      <c r="RH1049" s="381"/>
      <c r="RI1049" s="381"/>
      <c r="RJ1049" s="381"/>
      <c r="RK1049" s="381"/>
      <c r="RL1049" s="381"/>
      <c r="RM1049" s="381"/>
      <c r="RN1049" s="381"/>
      <c r="RO1049" s="381"/>
      <c r="RP1049" s="381"/>
      <c r="RQ1049" s="381"/>
      <c r="RR1049" s="381"/>
      <c r="RS1049" s="381"/>
      <c r="RT1049" s="381"/>
      <c r="RU1049" s="381"/>
      <c r="RV1049" s="381"/>
      <c r="RW1049" s="381"/>
      <c r="RX1049" s="381"/>
      <c r="RY1049" s="381"/>
      <c r="RZ1049" s="381"/>
      <c r="SA1049" s="381"/>
      <c r="SB1049" s="381"/>
      <c r="SC1049" s="381"/>
      <c r="SD1049" s="381"/>
      <c r="SE1049" s="381"/>
      <c r="SF1049" s="381"/>
      <c r="SG1049" s="381"/>
      <c r="SH1049" s="381"/>
      <c r="SI1049" s="381"/>
      <c r="SJ1049" s="381"/>
      <c r="SK1049" s="381"/>
      <c r="SL1049" s="381"/>
      <c r="SM1049" s="381"/>
      <c r="SN1049" s="381"/>
      <c r="SO1049" s="381"/>
      <c r="SP1049" s="381"/>
      <c r="SQ1049" s="381"/>
      <c r="SR1049" s="381"/>
      <c r="SS1049" s="381"/>
      <c r="ST1049" s="381"/>
      <c r="SU1049" s="381"/>
      <c r="SV1049" s="381"/>
      <c r="SW1049" s="381"/>
      <c r="SX1049" s="381"/>
      <c r="SY1049" s="381"/>
      <c r="SZ1049" s="381"/>
      <c r="TA1049" s="381"/>
      <c r="TB1049" s="381"/>
      <c r="TC1049" s="381"/>
      <c r="TD1049" s="381"/>
      <c r="TE1049" s="381"/>
      <c r="TF1049" s="381"/>
      <c r="TG1049" s="381"/>
      <c r="TH1049" s="381"/>
      <c r="TI1049" s="381"/>
      <c r="TJ1049" s="381"/>
      <c r="TK1049" s="381"/>
      <c r="TL1049" s="381"/>
      <c r="TM1049" s="381"/>
      <c r="TN1049" s="381"/>
      <c r="TO1049" s="381"/>
      <c r="TP1049" s="381"/>
      <c r="TQ1049" s="381"/>
      <c r="TR1049" s="381"/>
      <c r="TS1049" s="381"/>
      <c r="TT1049" s="381"/>
      <c r="TU1049" s="381"/>
      <c r="TV1049" s="381"/>
      <c r="TW1049" s="381"/>
      <c r="TX1049" s="381"/>
      <c r="TY1049" s="381"/>
      <c r="TZ1049" s="381"/>
      <c r="UA1049" s="381"/>
      <c r="UB1049" s="381"/>
      <c r="UC1049" s="381"/>
      <c r="UD1049" s="381"/>
      <c r="UE1049" s="381"/>
      <c r="UF1049" s="381"/>
      <c r="UG1049" s="381"/>
      <c r="UH1049" s="381"/>
      <c r="UI1049" s="381"/>
      <c r="UJ1049" s="381"/>
      <c r="UK1049" s="381"/>
      <c r="UL1049" s="381"/>
      <c r="UM1049" s="381"/>
      <c r="UN1049" s="381"/>
      <c r="UO1049" s="381"/>
      <c r="UP1049" s="381"/>
      <c r="UQ1049" s="381"/>
      <c r="UR1049" s="381"/>
      <c r="US1049" s="381"/>
      <c r="UT1049" s="381"/>
      <c r="UU1049" s="381"/>
      <c r="UV1049" s="381"/>
      <c r="UW1049" s="381"/>
      <c r="UX1049" s="381"/>
      <c r="UY1049" s="381"/>
      <c r="UZ1049" s="381"/>
      <c r="VA1049" s="381"/>
      <c r="VB1049" s="381"/>
      <c r="VC1049" s="381"/>
      <c r="VD1049" s="381"/>
      <c r="VE1049" s="381"/>
      <c r="VF1049" s="381"/>
      <c r="VG1049" s="381"/>
      <c r="VH1049" s="381"/>
      <c r="VI1049" s="381"/>
      <c r="VJ1049" s="381"/>
      <c r="VK1049" s="381"/>
      <c r="VL1049" s="381"/>
      <c r="VM1049" s="381"/>
      <c r="VN1049" s="381"/>
      <c r="VO1049" s="381"/>
      <c r="VP1049" s="381"/>
      <c r="VQ1049" s="381"/>
      <c r="VR1049" s="381"/>
      <c r="VS1049" s="381"/>
      <c r="VT1049" s="381"/>
      <c r="VU1049" s="381"/>
      <c r="VV1049" s="381"/>
      <c r="VW1049" s="381"/>
      <c r="VX1049" s="381"/>
      <c r="VY1049" s="381"/>
      <c r="VZ1049" s="381"/>
      <c r="WA1049" s="381"/>
      <c r="WB1049" s="381"/>
      <c r="WC1049" s="381"/>
      <c r="WD1049" s="381"/>
      <c r="WE1049" s="381"/>
      <c r="WF1049" s="381"/>
      <c r="WG1049" s="381"/>
      <c r="WH1049" s="381"/>
      <c r="WI1049" s="381"/>
      <c r="WJ1049" s="381"/>
      <c r="WK1049" s="381"/>
      <c r="WL1049" s="381"/>
      <c r="WM1049" s="381"/>
      <c r="WN1049" s="381"/>
      <c r="WO1049" s="381"/>
      <c r="WP1049" s="381"/>
      <c r="WQ1049" s="381"/>
      <c r="WR1049" s="381"/>
      <c r="WS1049" s="381"/>
      <c r="WT1049" s="381"/>
      <c r="WU1049" s="381"/>
      <c r="WV1049" s="381"/>
      <c r="WW1049" s="381"/>
      <c r="WX1049" s="381"/>
      <c r="WY1049" s="381"/>
      <c r="WZ1049" s="381"/>
      <c r="XA1049" s="381"/>
      <c r="XB1049" s="381"/>
      <c r="XC1049" s="381"/>
      <c r="XD1049" s="381"/>
      <c r="XE1049" s="381"/>
      <c r="XF1049" s="381"/>
      <c r="XG1049" s="381"/>
      <c r="XH1049" s="381"/>
      <c r="XI1049" s="381"/>
      <c r="XJ1049" s="381"/>
      <c r="XK1049" s="381"/>
      <c r="XL1049" s="381"/>
      <c r="XM1049" s="381"/>
      <c r="XN1049" s="381"/>
      <c r="XO1049" s="381"/>
      <c r="XP1049" s="381"/>
      <c r="XQ1049" s="381"/>
      <c r="XR1049" s="381"/>
      <c r="XS1049" s="381"/>
      <c r="XT1049" s="381"/>
      <c r="XU1049" s="381"/>
      <c r="XV1049" s="381"/>
      <c r="XW1049" s="381"/>
      <c r="XX1049" s="381"/>
      <c r="XY1049" s="381"/>
      <c r="XZ1049" s="381"/>
      <c r="YA1049" s="381"/>
      <c r="YB1049" s="381"/>
      <c r="YC1049" s="381"/>
      <c r="YD1049" s="381"/>
      <c r="YE1049" s="381"/>
      <c r="YF1049" s="381"/>
      <c r="YG1049" s="381"/>
      <c r="YH1049" s="381"/>
      <c r="YI1049" s="381"/>
      <c r="YJ1049" s="381"/>
      <c r="YK1049" s="381"/>
      <c r="YL1049" s="381"/>
      <c r="YM1049" s="381"/>
      <c r="YN1049" s="381"/>
      <c r="YO1049" s="381"/>
      <c r="YP1049" s="381"/>
      <c r="YQ1049" s="381"/>
      <c r="YR1049" s="381"/>
      <c r="YS1049" s="381"/>
      <c r="YT1049" s="381"/>
      <c r="YU1049" s="381"/>
      <c r="YV1049" s="381"/>
      <c r="YW1049" s="381"/>
      <c r="YX1049" s="381"/>
      <c r="YY1049" s="381"/>
      <c r="YZ1049" s="381"/>
      <c r="ZA1049" s="381"/>
      <c r="ZB1049" s="381"/>
      <c r="ZC1049" s="381"/>
      <c r="ZD1049" s="381"/>
      <c r="ZE1049" s="381"/>
      <c r="ZF1049" s="381"/>
      <c r="ZG1049" s="381"/>
      <c r="ZH1049" s="381"/>
      <c r="ZI1049" s="381"/>
      <c r="ZJ1049" s="381"/>
      <c r="ZK1049" s="381"/>
      <c r="ZL1049" s="381"/>
      <c r="ZM1049" s="381"/>
      <c r="ZN1049" s="381"/>
      <c r="ZO1049" s="381"/>
      <c r="ZP1049" s="381"/>
      <c r="ZQ1049" s="381"/>
      <c r="ZR1049" s="381"/>
      <c r="ZS1049" s="381"/>
      <c r="ZT1049" s="381"/>
      <c r="ZU1049" s="381"/>
      <c r="ZV1049" s="381"/>
      <c r="ZW1049" s="381"/>
      <c r="ZX1049" s="381"/>
      <c r="ZY1049" s="381"/>
      <c r="ZZ1049" s="381"/>
      <c r="AAA1049" s="381"/>
      <c r="AAB1049" s="381"/>
      <c r="AAC1049" s="381"/>
      <c r="AAD1049" s="381"/>
      <c r="AAE1049" s="381"/>
      <c r="AAF1049" s="381"/>
      <c r="AAG1049" s="381"/>
      <c r="AAH1049" s="381"/>
      <c r="AAI1049" s="381"/>
      <c r="AAJ1049" s="381"/>
      <c r="AAK1049" s="381"/>
      <c r="AAL1049" s="381"/>
      <c r="AAM1049" s="381"/>
      <c r="AAN1049" s="381"/>
      <c r="AAO1049" s="381"/>
      <c r="AAP1049" s="381"/>
      <c r="AAQ1049" s="381"/>
      <c r="AAR1049" s="381"/>
      <c r="AAS1049" s="381"/>
      <c r="AAT1049" s="381"/>
      <c r="AAU1049" s="381"/>
      <c r="AAV1049" s="381"/>
      <c r="AAW1049" s="381"/>
      <c r="AAX1049" s="381"/>
      <c r="AAY1049" s="381"/>
      <c r="AAZ1049" s="381"/>
      <c r="ABA1049" s="381"/>
      <c r="ABB1049" s="381"/>
      <c r="ABC1049" s="381"/>
      <c r="ABD1049" s="381"/>
      <c r="ABE1049" s="381"/>
      <c r="ABF1049" s="381"/>
      <c r="ABG1049" s="381"/>
      <c r="ABH1049" s="381"/>
      <c r="ABI1049" s="381"/>
      <c r="ABJ1049" s="381"/>
      <c r="ABK1049" s="381"/>
      <c r="ABL1049" s="381"/>
      <c r="ABM1049" s="381"/>
      <c r="ABN1049" s="381"/>
      <c r="ABO1049" s="381"/>
      <c r="ABP1049" s="381"/>
      <c r="ABQ1049" s="381"/>
      <c r="ABR1049" s="381"/>
      <c r="ABS1049" s="381"/>
      <c r="ABT1049" s="381"/>
      <c r="ABU1049" s="381"/>
      <c r="ABV1049" s="381"/>
      <c r="ABW1049" s="381"/>
      <c r="ABX1049" s="381"/>
      <c r="ABY1049" s="381"/>
      <c r="ABZ1049" s="381"/>
      <c r="ACA1049" s="381"/>
      <c r="ACB1049" s="381"/>
      <c r="ACC1049" s="381"/>
      <c r="ACD1049" s="381"/>
      <c r="ACE1049" s="381"/>
      <c r="ACF1049" s="381"/>
      <c r="ACG1049" s="381"/>
      <c r="ACH1049" s="381"/>
      <c r="ACI1049" s="381"/>
      <c r="ACJ1049" s="381"/>
      <c r="ACK1049" s="381"/>
      <c r="ACL1049" s="381"/>
      <c r="ACM1049" s="381"/>
      <c r="ACN1049" s="381"/>
      <c r="ACO1049" s="381"/>
      <c r="ACP1049" s="381"/>
      <c r="ACQ1049" s="381"/>
      <c r="ACR1049" s="381"/>
      <c r="ACS1049" s="381"/>
      <c r="ACT1049" s="381"/>
      <c r="ACU1049" s="381"/>
      <c r="ACV1049" s="381"/>
      <c r="ACW1049" s="381"/>
      <c r="ACX1049" s="381"/>
      <c r="ACY1049" s="381"/>
      <c r="ACZ1049" s="381"/>
      <c r="ADA1049" s="381"/>
      <c r="ADB1049" s="381"/>
      <c r="ADC1049" s="381"/>
      <c r="ADD1049" s="381"/>
      <c r="ADE1049" s="381"/>
      <c r="ADF1049" s="381"/>
      <c r="ADG1049" s="381"/>
      <c r="ADH1049" s="381"/>
      <c r="ADI1049" s="381"/>
      <c r="ADJ1049" s="381"/>
      <c r="ADK1049" s="381"/>
      <c r="ADL1049" s="381"/>
      <c r="ADM1049" s="381"/>
      <c r="ADN1049" s="381"/>
      <c r="ADO1049" s="381"/>
      <c r="ADP1049" s="381"/>
      <c r="ADQ1049" s="381"/>
      <c r="ADR1049" s="381"/>
      <c r="ADS1049" s="381"/>
      <c r="ADT1049" s="381"/>
      <c r="ADU1049" s="381"/>
      <c r="ADV1049" s="381"/>
      <c r="ADW1049" s="381"/>
      <c r="ADX1049" s="381"/>
      <c r="ADY1049" s="381"/>
      <c r="ADZ1049" s="381"/>
      <c r="AEA1049" s="381"/>
      <c r="AEB1049" s="381"/>
      <c r="AEC1049" s="381"/>
      <c r="AED1049" s="381"/>
      <c r="AEE1049" s="381"/>
      <c r="AEF1049" s="381"/>
      <c r="AEG1049" s="381"/>
      <c r="AEH1049" s="381"/>
      <c r="AEI1049" s="381"/>
      <c r="AEJ1049" s="381"/>
      <c r="AEK1049" s="381"/>
      <c r="AEL1049" s="381"/>
      <c r="AEM1049" s="381"/>
      <c r="AEN1049" s="381"/>
      <c r="AEO1049" s="381"/>
      <c r="AEP1049" s="381"/>
      <c r="AEQ1049" s="381"/>
      <c r="AER1049" s="381"/>
      <c r="AES1049" s="381"/>
      <c r="AET1049" s="381"/>
      <c r="AEU1049" s="381"/>
      <c r="AEV1049" s="381"/>
      <c r="AEW1049" s="381"/>
      <c r="AEX1049" s="381"/>
      <c r="AEY1049" s="381"/>
      <c r="AEZ1049" s="381"/>
      <c r="AFA1049" s="381"/>
      <c r="AFB1049" s="381"/>
      <c r="AFC1049" s="381"/>
      <c r="AFD1049" s="381"/>
      <c r="AFE1049" s="381"/>
      <c r="AFF1049" s="381"/>
      <c r="AFG1049" s="381"/>
      <c r="AFH1049" s="381"/>
      <c r="AFI1049" s="381"/>
      <c r="AFJ1049" s="381"/>
      <c r="AFK1049" s="381"/>
      <c r="AFL1049" s="381"/>
      <c r="AFM1049" s="381"/>
      <c r="AFN1049" s="381"/>
      <c r="AFO1049" s="381"/>
      <c r="AFP1049" s="381"/>
      <c r="AFQ1049" s="381"/>
      <c r="AFR1049" s="381"/>
      <c r="AFS1049" s="381"/>
      <c r="AFT1049" s="381"/>
      <c r="AFU1049" s="381"/>
      <c r="AFV1049" s="381"/>
      <c r="AFW1049" s="381"/>
      <c r="AFX1049" s="381"/>
      <c r="AFY1049" s="381"/>
      <c r="AFZ1049" s="381"/>
      <c r="AGA1049" s="381"/>
    </row>
    <row r="1050" spans="1:859" s="383" customFormat="1" x14ac:dyDescent="0.2">
      <c r="A1050" s="381"/>
      <c r="B1050" s="381"/>
      <c r="C1050" s="381"/>
      <c r="D1050" s="381"/>
      <c r="E1050" s="365" t="s">
        <v>1100</v>
      </c>
      <c r="F1050" s="378" t="s">
        <v>3623</v>
      </c>
      <c r="G1050" s="380" t="s">
        <v>453</v>
      </c>
      <c r="H1050" s="365" t="s">
        <v>1101</v>
      </c>
      <c r="I1050" s="365" t="s">
        <v>1086</v>
      </c>
      <c r="J1050" s="365" t="s">
        <v>901</v>
      </c>
      <c r="K1050" s="365" t="s">
        <v>1102</v>
      </c>
      <c r="L1050" s="365" t="s">
        <v>864</v>
      </c>
      <c r="M1050" s="365"/>
      <c r="N1050" s="380"/>
      <c r="O1050" s="365"/>
      <c r="P1050" s="365"/>
      <c r="Q1050" s="380"/>
      <c r="R1050" s="381"/>
      <c r="S1050" s="381"/>
      <c r="T1050" s="381"/>
      <c r="U1050" s="381"/>
      <c r="V1050" s="381"/>
      <c r="W1050" s="381"/>
      <c r="X1050" s="381"/>
      <c r="Y1050" s="381"/>
      <c r="Z1050" s="381"/>
      <c r="AA1050" s="381"/>
      <c r="AB1050" s="381"/>
      <c r="AC1050" s="381"/>
      <c r="AD1050" s="381"/>
      <c r="AE1050" s="381"/>
      <c r="AF1050" s="381"/>
      <c r="AG1050" s="381"/>
      <c r="AH1050" s="381"/>
      <c r="AI1050" s="381"/>
      <c r="AJ1050" s="381"/>
      <c r="AK1050" s="381"/>
      <c r="AL1050" s="381"/>
      <c r="AM1050" s="381"/>
      <c r="AN1050" s="381"/>
      <c r="AO1050" s="381"/>
      <c r="AP1050" s="381"/>
      <c r="AQ1050" s="381"/>
      <c r="AR1050" s="381"/>
      <c r="AS1050" s="381"/>
      <c r="AT1050" s="381"/>
      <c r="AU1050" s="381"/>
      <c r="AV1050" s="381"/>
      <c r="AW1050" s="381"/>
      <c r="AX1050" s="381"/>
      <c r="AY1050" s="381"/>
      <c r="AZ1050" s="381"/>
      <c r="BA1050" s="381"/>
      <c r="BB1050" s="381"/>
      <c r="BC1050" s="381"/>
      <c r="BD1050" s="381"/>
      <c r="BE1050" s="381"/>
      <c r="BF1050" s="381"/>
      <c r="BG1050" s="381"/>
      <c r="BH1050" s="381"/>
      <c r="BI1050" s="381"/>
      <c r="BJ1050" s="381"/>
      <c r="BK1050" s="381"/>
      <c r="BL1050" s="381"/>
      <c r="BM1050" s="381"/>
      <c r="BN1050" s="381"/>
      <c r="BO1050" s="381"/>
      <c r="BP1050" s="381"/>
      <c r="BQ1050" s="381"/>
      <c r="BR1050" s="381"/>
      <c r="BS1050" s="381"/>
      <c r="BT1050" s="381"/>
      <c r="BU1050" s="381"/>
      <c r="BV1050" s="381"/>
      <c r="BW1050" s="381"/>
      <c r="BX1050" s="381"/>
      <c r="BY1050" s="381"/>
      <c r="BZ1050" s="381"/>
      <c r="CA1050" s="381"/>
      <c r="CB1050" s="381"/>
      <c r="CC1050" s="381"/>
      <c r="CD1050" s="381"/>
      <c r="CE1050" s="381"/>
      <c r="CF1050" s="381"/>
      <c r="CG1050" s="381"/>
      <c r="CH1050" s="381"/>
      <c r="CI1050" s="381"/>
      <c r="CJ1050" s="381"/>
      <c r="CK1050" s="381"/>
      <c r="CL1050" s="381"/>
      <c r="CM1050" s="381"/>
      <c r="CN1050" s="381"/>
      <c r="CO1050" s="381"/>
      <c r="CP1050" s="381"/>
      <c r="CQ1050" s="381"/>
      <c r="CR1050" s="381"/>
      <c r="CS1050" s="381"/>
      <c r="CT1050" s="381"/>
      <c r="CU1050" s="381"/>
      <c r="CV1050" s="381"/>
      <c r="CW1050" s="381"/>
      <c r="CX1050" s="381"/>
      <c r="CY1050" s="381"/>
      <c r="CZ1050" s="381"/>
      <c r="DA1050" s="381"/>
      <c r="DB1050" s="381"/>
      <c r="DC1050" s="381"/>
      <c r="DD1050" s="381"/>
      <c r="DE1050" s="381"/>
      <c r="DF1050" s="381"/>
      <c r="DG1050" s="381"/>
      <c r="DH1050" s="381"/>
      <c r="DI1050" s="381"/>
      <c r="DJ1050" s="381"/>
      <c r="DK1050" s="381"/>
      <c r="DL1050" s="381"/>
      <c r="DM1050" s="381"/>
      <c r="DN1050" s="381"/>
      <c r="DO1050" s="381"/>
      <c r="DP1050" s="381"/>
      <c r="DQ1050" s="381"/>
      <c r="DR1050" s="381"/>
      <c r="DS1050" s="381"/>
      <c r="DT1050" s="381"/>
      <c r="DU1050" s="381"/>
      <c r="DV1050" s="381"/>
      <c r="DW1050" s="381"/>
      <c r="DX1050" s="381"/>
      <c r="DY1050" s="381"/>
      <c r="DZ1050" s="381"/>
      <c r="EA1050" s="381"/>
      <c r="EB1050" s="381"/>
      <c r="EC1050" s="381"/>
      <c r="ED1050" s="381"/>
      <c r="EE1050" s="381"/>
      <c r="EF1050" s="381"/>
      <c r="EG1050" s="381"/>
      <c r="EH1050" s="381"/>
      <c r="EI1050" s="381"/>
      <c r="EJ1050" s="381"/>
      <c r="EK1050" s="381"/>
      <c r="EL1050" s="381"/>
      <c r="EM1050" s="381"/>
      <c r="EN1050" s="381"/>
      <c r="EO1050" s="381"/>
      <c r="EP1050" s="381"/>
      <c r="EQ1050" s="381"/>
      <c r="ER1050" s="381"/>
      <c r="ES1050" s="381"/>
      <c r="ET1050" s="381"/>
      <c r="EU1050" s="381"/>
      <c r="EV1050" s="381"/>
      <c r="EW1050" s="381"/>
      <c r="EX1050" s="381"/>
      <c r="EY1050" s="381"/>
      <c r="EZ1050" s="381"/>
      <c r="FA1050" s="381"/>
      <c r="FB1050" s="381"/>
      <c r="FC1050" s="381"/>
      <c r="FD1050" s="381"/>
      <c r="FE1050" s="381"/>
      <c r="FF1050" s="381"/>
      <c r="FG1050" s="381"/>
      <c r="FH1050" s="381"/>
      <c r="FI1050" s="381"/>
      <c r="FJ1050" s="381"/>
      <c r="FK1050" s="381"/>
      <c r="FL1050" s="381"/>
      <c r="FM1050" s="381"/>
      <c r="FN1050" s="381"/>
      <c r="FO1050" s="381"/>
      <c r="FP1050" s="381"/>
      <c r="FQ1050" s="381"/>
      <c r="FR1050" s="381"/>
      <c r="FS1050" s="381"/>
      <c r="FT1050" s="381"/>
      <c r="FU1050" s="381"/>
      <c r="FV1050" s="381"/>
      <c r="FW1050" s="381"/>
      <c r="FX1050" s="381"/>
      <c r="FY1050" s="381"/>
      <c r="FZ1050" s="381"/>
      <c r="GA1050" s="381"/>
      <c r="GB1050" s="381"/>
      <c r="GC1050" s="381"/>
      <c r="GD1050" s="381"/>
      <c r="GE1050" s="381"/>
      <c r="GF1050" s="381"/>
      <c r="GG1050" s="381"/>
      <c r="GH1050" s="381"/>
      <c r="GI1050" s="381"/>
      <c r="GJ1050" s="381"/>
      <c r="GK1050" s="381"/>
      <c r="GL1050" s="381"/>
      <c r="GM1050" s="381"/>
      <c r="GN1050" s="381"/>
      <c r="GO1050" s="381"/>
      <c r="GP1050" s="381"/>
      <c r="GQ1050" s="381"/>
      <c r="GR1050" s="381"/>
      <c r="GS1050" s="381"/>
      <c r="GT1050" s="381"/>
      <c r="GU1050" s="381"/>
      <c r="GV1050" s="381"/>
      <c r="GW1050" s="381"/>
      <c r="GX1050" s="381"/>
      <c r="GY1050" s="381"/>
      <c r="GZ1050" s="381"/>
      <c r="HA1050" s="381"/>
      <c r="HB1050" s="381"/>
      <c r="HC1050" s="381"/>
      <c r="HD1050" s="381"/>
      <c r="HE1050" s="381"/>
      <c r="HF1050" s="381"/>
      <c r="HG1050" s="381"/>
      <c r="HH1050" s="381"/>
      <c r="HI1050" s="381"/>
      <c r="HJ1050" s="381"/>
      <c r="HK1050" s="381"/>
      <c r="HL1050" s="381"/>
      <c r="HM1050" s="381"/>
      <c r="HN1050" s="381"/>
      <c r="HO1050" s="381"/>
      <c r="HP1050" s="381"/>
      <c r="HQ1050" s="381"/>
      <c r="HR1050" s="381"/>
      <c r="HS1050" s="381"/>
      <c r="HT1050" s="381"/>
      <c r="HU1050" s="381"/>
      <c r="HV1050" s="381"/>
      <c r="HW1050" s="381"/>
      <c r="HX1050" s="381"/>
      <c r="HY1050" s="381"/>
      <c r="HZ1050" s="381"/>
      <c r="IA1050" s="381"/>
      <c r="IB1050" s="381"/>
      <c r="IC1050" s="381"/>
      <c r="ID1050" s="381"/>
      <c r="IE1050" s="381"/>
      <c r="IF1050" s="381"/>
      <c r="IG1050" s="381"/>
      <c r="IH1050" s="381"/>
      <c r="II1050" s="381"/>
      <c r="IJ1050" s="381"/>
      <c r="IK1050" s="381"/>
      <c r="IL1050" s="381"/>
      <c r="IM1050" s="381"/>
      <c r="IN1050" s="381"/>
      <c r="IO1050" s="381"/>
      <c r="IP1050" s="381"/>
      <c r="IQ1050" s="381"/>
      <c r="IR1050" s="381"/>
      <c r="IS1050" s="381"/>
      <c r="IT1050" s="381"/>
      <c r="IU1050" s="381"/>
      <c r="IV1050" s="381"/>
      <c r="IW1050" s="381"/>
      <c r="IX1050" s="381"/>
      <c r="IY1050" s="381"/>
      <c r="IZ1050" s="381"/>
      <c r="JA1050" s="381"/>
      <c r="JB1050" s="381"/>
      <c r="JC1050" s="381"/>
      <c r="JD1050" s="381"/>
      <c r="JE1050" s="381"/>
      <c r="JF1050" s="381"/>
      <c r="JG1050" s="381"/>
      <c r="JH1050" s="381"/>
      <c r="JI1050" s="381"/>
      <c r="JJ1050" s="381"/>
      <c r="JK1050" s="381"/>
      <c r="JL1050" s="381"/>
      <c r="JM1050" s="381"/>
      <c r="JN1050" s="381"/>
      <c r="JO1050" s="381"/>
      <c r="JP1050" s="381"/>
      <c r="JQ1050" s="381"/>
      <c r="JR1050" s="381"/>
      <c r="JS1050" s="381"/>
      <c r="JT1050" s="381"/>
      <c r="JU1050" s="381"/>
      <c r="JV1050" s="381"/>
      <c r="JW1050" s="381"/>
      <c r="JX1050" s="381"/>
      <c r="JY1050" s="381"/>
      <c r="JZ1050" s="381"/>
      <c r="KA1050" s="381"/>
      <c r="KB1050" s="381"/>
      <c r="KC1050" s="381"/>
      <c r="KD1050" s="381"/>
      <c r="KE1050" s="381"/>
      <c r="KF1050" s="381"/>
      <c r="KG1050" s="381"/>
      <c r="KH1050" s="381"/>
      <c r="KI1050" s="381"/>
      <c r="KJ1050" s="381"/>
      <c r="KK1050" s="381"/>
      <c r="KL1050" s="381"/>
      <c r="KM1050" s="381"/>
      <c r="KN1050" s="381"/>
      <c r="KO1050" s="381"/>
      <c r="KP1050" s="381"/>
      <c r="KQ1050" s="381"/>
      <c r="KR1050" s="381"/>
      <c r="KS1050" s="381"/>
      <c r="KT1050" s="381"/>
      <c r="KU1050" s="381"/>
      <c r="KV1050" s="381"/>
      <c r="KW1050" s="381"/>
      <c r="KX1050" s="381"/>
      <c r="KY1050" s="381"/>
      <c r="KZ1050" s="381"/>
      <c r="LA1050" s="381"/>
      <c r="LB1050" s="381"/>
      <c r="LC1050" s="381"/>
      <c r="LD1050" s="381"/>
      <c r="LE1050" s="381"/>
      <c r="LF1050" s="381"/>
      <c r="LG1050" s="381"/>
      <c r="LH1050" s="381"/>
      <c r="LI1050" s="381"/>
      <c r="LJ1050" s="381"/>
      <c r="LK1050" s="381"/>
      <c r="LL1050" s="381"/>
      <c r="LM1050" s="381"/>
      <c r="LN1050" s="381"/>
      <c r="LO1050" s="381"/>
      <c r="LP1050" s="381"/>
      <c r="LQ1050" s="381"/>
      <c r="LR1050" s="381"/>
      <c r="LS1050" s="381"/>
      <c r="LT1050" s="381"/>
      <c r="LU1050" s="381"/>
      <c r="LV1050" s="381"/>
      <c r="LW1050" s="381"/>
      <c r="LX1050" s="381"/>
      <c r="LY1050" s="381"/>
      <c r="LZ1050" s="381"/>
      <c r="MA1050" s="381"/>
      <c r="MB1050" s="381"/>
      <c r="MC1050" s="381"/>
      <c r="MD1050" s="381"/>
      <c r="ME1050" s="381"/>
      <c r="MF1050" s="381"/>
      <c r="MG1050" s="381"/>
      <c r="MH1050" s="381"/>
      <c r="MI1050" s="381"/>
      <c r="MJ1050" s="381"/>
      <c r="MK1050" s="381"/>
      <c r="ML1050" s="381"/>
      <c r="MM1050" s="381"/>
      <c r="MN1050" s="381"/>
      <c r="MO1050" s="381"/>
      <c r="MP1050" s="381"/>
      <c r="MQ1050" s="381"/>
      <c r="MR1050" s="381"/>
      <c r="MS1050" s="381"/>
      <c r="MT1050" s="381"/>
      <c r="MU1050" s="381"/>
      <c r="MV1050" s="381"/>
      <c r="MW1050" s="381"/>
      <c r="MX1050" s="381"/>
      <c r="MY1050" s="381"/>
      <c r="MZ1050" s="381"/>
      <c r="NA1050" s="381"/>
      <c r="NB1050" s="381"/>
      <c r="NC1050" s="381"/>
      <c r="ND1050" s="381"/>
      <c r="NE1050" s="381"/>
      <c r="NF1050" s="381"/>
      <c r="NG1050" s="381"/>
      <c r="NH1050" s="381"/>
      <c r="NI1050" s="381"/>
      <c r="NJ1050" s="381"/>
      <c r="NK1050" s="381"/>
      <c r="NL1050" s="381"/>
      <c r="NM1050" s="381"/>
      <c r="NN1050" s="381"/>
      <c r="NO1050" s="381"/>
      <c r="NP1050" s="381"/>
      <c r="NQ1050" s="381"/>
      <c r="NR1050" s="381"/>
      <c r="NS1050" s="381"/>
      <c r="NT1050" s="381"/>
      <c r="NU1050" s="381"/>
      <c r="NV1050" s="381"/>
      <c r="NW1050" s="381"/>
      <c r="NX1050" s="381"/>
      <c r="NY1050" s="381"/>
      <c r="NZ1050" s="381"/>
      <c r="OA1050" s="381"/>
      <c r="OB1050" s="381"/>
      <c r="OC1050" s="381"/>
      <c r="OD1050" s="381"/>
      <c r="OE1050" s="381"/>
      <c r="OF1050" s="381"/>
      <c r="OG1050" s="381"/>
      <c r="OH1050" s="381"/>
      <c r="OI1050" s="381"/>
      <c r="OJ1050" s="381"/>
      <c r="OK1050" s="381"/>
      <c r="OL1050" s="381"/>
      <c r="OM1050" s="381"/>
      <c r="ON1050" s="381"/>
      <c r="OO1050" s="381"/>
      <c r="OP1050" s="381"/>
      <c r="OQ1050" s="381"/>
      <c r="OR1050" s="381"/>
      <c r="OS1050" s="381"/>
      <c r="OT1050" s="381"/>
      <c r="OU1050" s="381"/>
      <c r="OV1050" s="381"/>
      <c r="OW1050" s="381"/>
      <c r="OX1050" s="381"/>
      <c r="OY1050" s="381"/>
      <c r="OZ1050" s="381"/>
      <c r="PA1050" s="381"/>
      <c r="PB1050" s="381"/>
      <c r="PC1050" s="381"/>
      <c r="PD1050" s="381"/>
      <c r="PE1050" s="381"/>
      <c r="PF1050" s="381"/>
      <c r="PG1050" s="381"/>
      <c r="PH1050" s="381"/>
      <c r="PI1050" s="381"/>
      <c r="PJ1050" s="381"/>
      <c r="PK1050" s="381"/>
      <c r="PL1050" s="381"/>
      <c r="PM1050" s="381"/>
      <c r="PN1050" s="381"/>
      <c r="PO1050" s="381"/>
      <c r="PP1050" s="381"/>
      <c r="PQ1050" s="381"/>
      <c r="PR1050" s="381"/>
      <c r="PS1050" s="381"/>
      <c r="PT1050" s="381"/>
      <c r="PU1050" s="381"/>
      <c r="PV1050" s="381"/>
      <c r="PW1050" s="381"/>
      <c r="PX1050" s="381"/>
      <c r="PY1050" s="381"/>
      <c r="PZ1050" s="381"/>
      <c r="QA1050" s="381"/>
      <c r="QB1050" s="381"/>
      <c r="QC1050" s="381"/>
      <c r="QD1050" s="381"/>
      <c r="QE1050" s="381"/>
      <c r="QF1050" s="381"/>
      <c r="QG1050" s="381"/>
      <c r="QH1050" s="381"/>
      <c r="QI1050" s="381"/>
      <c r="QJ1050" s="381"/>
      <c r="QK1050" s="381"/>
      <c r="QL1050" s="381"/>
      <c r="QM1050" s="381"/>
      <c r="QN1050" s="381"/>
      <c r="QO1050" s="381"/>
      <c r="QP1050" s="381"/>
      <c r="QQ1050" s="381"/>
      <c r="QR1050" s="381"/>
      <c r="QS1050" s="381"/>
      <c r="QT1050" s="381"/>
      <c r="QU1050" s="381"/>
      <c r="QV1050" s="381"/>
      <c r="QW1050" s="381"/>
      <c r="QX1050" s="381"/>
      <c r="QY1050" s="381"/>
      <c r="QZ1050" s="381"/>
      <c r="RA1050" s="381"/>
      <c r="RB1050" s="381"/>
      <c r="RC1050" s="381"/>
      <c r="RD1050" s="381"/>
      <c r="RE1050" s="381"/>
      <c r="RF1050" s="381"/>
      <c r="RG1050" s="381"/>
      <c r="RH1050" s="381"/>
      <c r="RI1050" s="381"/>
      <c r="RJ1050" s="381"/>
      <c r="RK1050" s="381"/>
      <c r="RL1050" s="381"/>
      <c r="RM1050" s="381"/>
      <c r="RN1050" s="381"/>
      <c r="RO1050" s="381"/>
      <c r="RP1050" s="381"/>
      <c r="RQ1050" s="381"/>
      <c r="RR1050" s="381"/>
      <c r="RS1050" s="381"/>
      <c r="RT1050" s="381"/>
      <c r="RU1050" s="381"/>
      <c r="RV1050" s="381"/>
      <c r="RW1050" s="381"/>
      <c r="RX1050" s="381"/>
      <c r="RY1050" s="381"/>
      <c r="RZ1050" s="381"/>
      <c r="SA1050" s="381"/>
      <c r="SB1050" s="381"/>
      <c r="SC1050" s="381"/>
      <c r="SD1050" s="381"/>
      <c r="SE1050" s="381"/>
      <c r="SF1050" s="381"/>
      <c r="SG1050" s="381"/>
      <c r="SH1050" s="381"/>
      <c r="SI1050" s="381"/>
      <c r="SJ1050" s="381"/>
      <c r="SK1050" s="381"/>
      <c r="SL1050" s="381"/>
      <c r="SM1050" s="381"/>
      <c r="SN1050" s="381"/>
      <c r="SO1050" s="381"/>
      <c r="SP1050" s="381"/>
      <c r="SQ1050" s="381"/>
      <c r="SR1050" s="381"/>
      <c r="SS1050" s="381"/>
      <c r="ST1050" s="381"/>
      <c r="SU1050" s="381"/>
      <c r="SV1050" s="381"/>
      <c r="SW1050" s="381"/>
      <c r="SX1050" s="381"/>
      <c r="SY1050" s="381"/>
      <c r="SZ1050" s="381"/>
      <c r="TA1050" s="381"/>
      <c r="TB1050" s="381"/>
      <c r="TC1050" s="381"/>
      <c r="TD1050" s="381"/>
      <c r="TE1050" s="381"/>
      <c r="TF1050" s="381"/>
      <c r="TG1050" s="381"/>
      <c r="TH1050" s="381"/>
      <c r="TI1050" s="381"/>
      <c r="TJ1050" s="381"/>
      <c r="TK1050" s="381"/>
      <c r="TL1050" s="381"/>
      <c r="TM1050" s="381"/>
      <c r="TN1050" s="381"/>
      <c r="TO1050" s="381"/>
      <c r="TP1050" s="381"/>
      <c r="TQ1050" s="381"/>
      <c r="TR1050" s="381"/>
      <c r="TS1050" s="381"/>
      <c r="TT1050" s="381"/>
      <c r="TU1050" s="381"/>
      <c r="TV1050" s="381"/>
      <c r="TW1050" s="381"/>
      <c r="TX1050" s="381"/>
      <c r="TY1050" s="381"/>
      <c r="TZ1050" s="381"/>
      <c r="UA1050" s="381"/>
      <c r="UB1050" s="381"/>
      <c r="UC1050" s="381"/>
      <c r="UD1050" s="381"/>
      <c r="UE1050" s="381"/>
      <c r="UF1050" s="381"/>
      <c r="UG1050" s="381"/>
      <c r="UH1050" s="381"/>
      <c r="UI1050" s="381"/>
      <c r="UJ1050" s="381"/>
      <c r="UK1050" s="381"/>
      <c r="UL1050" s="381"/>
      <c r="UM1050" s="381"/>
      <c r="UN1050" s="381"/>
      <c r="UO1050" s="381"/>
      <c r="UP1050" s="381"/>
      <c r="UQ1050" s="381"/>
      <c r="UR1050" s="381"/>
      <c r="US1050" s="381"/>
      <c r="UT1050" s="381"/>
      <c r="UU1050" s="381"/>
      <c r="UV1050" s="381"/>
      <c r="UW1050" s="381"/>
      <c r="UX1050" s="381"/>
      <c r="UY1050" s="381"/>
      <c r="UZ1050" s="381"/>
      <c r="VA1050" s="381"/>
      <c r="VB1050" s="381"/>
      <c r="VC1050" s="381"/>
      <c r="VD1050" s="381"/>
      <c r="VE1050" s="381"/>
      <c r="VF1050" s="381"/>
      <c r="VG1050" s="381"/>
      <c r="VH1050" s="381"/>
      <c r="VI1050" s="381"/>
      <c r="VJ1050" s="381"/>
      <c r="VK1050" s="381"/>
      <c r="VL1050" s="381"/>
      <c r="VM1050" s="381"/>
      <c r="VN1050" s="381"/>
      <c r="VO1050" s="381"/>
      <c r="VP1050" s="381"/>
      <c r="VQ1050" s="381"/>
      <c r="VR1050" s="381"/>
      <c r="VS1050" s="381"/>
      <c r="VT1050" s="381"/>
      <c r="VU1050" s="381"/>
      <c r="VV1050" s="381"/>
      <c r="VW1050" s="381"/>
      <c r="VX1050" s="381"/>
      <c r="VY1050" s="381"/>
      <c r="VZ1050" s="381"/>
      <c r="WA1050" s="381"/>
      <c r="WB1050" s="381"/>
      <c r="WC1050" s="381"/>
      <c r="WD1050" s="381"/>
      <c r="WE1050" s="381"/>
      <c r="WF1050" s="381"/>
      <c r="WG1050" s="381"/>
      <c r="WH1050" s="381"/>
      <c r="WI1050" s="381"/>
      <c r="WJ1050" s="381"/>
      <c r="WK1050" s="381"/>
      <c r="WL1050" s="381"/>
      <c r="WM1050" s="381"/>
      <c r="WN1050" s="381"/>
      <c r="WO1050" s="381"/>
      <c r="WP1050" s="381"/>
      <c r="WQ1050" s="381"/>
      <c r="WR1050" s="381"/>
      <c r="WS1050" s="381"/>
      <c r="WT1050" s="381"/>
      <c r="WU1050" s="381"/>
      <c r="WV1050" s="381"/>
      <c r="WW1050" s="381"/>
      <c r="WX1050" s="381"/>
      <c r="WY1050" s="381"/>
      <c r="WZ1050" s="381"/>
      <c r="XA1050" s="381"/>
      <c r="XB1050" s="381"/>
      <c r="XC1050" s="381"/>
      <c r="XD1050" s="381"/>
      <c r="XE1050" s="381"/>
      <c r="XF1050" s="381"/>
      <c r="XG1050" s="381"/>
      <c r="XH1050" s="381"/>
      <c r="XI1050" s="381"/>
      <c r="XJ1050" s="381"/>
      <c r="XK1050" s="381"/>
      <c r="XL1050" s="381"/>
      <c r="XM1050" s="381"/>
      <c r="XN1050" s="381"/>
      <c r="XO1050" s="381"/>
      <c r="XP1050" s="381"/>
      <c r="XQ1050" s="381"/>
      <c r="XR1050" s="381"/>
      <c r="XS1050" s="381"/>
      <c r="XT1050" s="381"/>
      <c r="XU1050" s="381"/>
      <c r="XV1050" s="381"/>
      <c r="XW1050" s="381"/>
      <c r="XX1050" s="381"/>
      <c r="XY1050" s="381"/>
      <c r="XZ1050" s="381"/>
      <c r="YA1050" s="381"/>
      <c r="YB1050" s="381"/>
      <c r="YC1050" s="381"/>
      <c r="YD1050" s="381"/>
      <c r="YE1050" s="381"/>
      <c r="YF1050" s="381"/>
      <c r="YG1050" s="381"/>
      <c r="YH1050" s="381"/>
      <c r="YI1050" s="381"/>
      <c r="YJ1050" s="381"/>
      <c r="YK1050" s="381"/>
      <c r="YL1050" s="381"/>
      <c r="YM1050" s="381"/>
      <c r="YN1050" s="381"/>
      <c r="YO1050" s="381"/>
      <c r="YP1050" s="381"/>
      <c r="YQ1050" s="381"/>
      <c r="YR1050" s="381"/>
      <c r="YS1050" s="381"/>
      <c r="YT1050" s="381"/>
      <c r="YU1050" s="381"/>
      <c r="YV1050" s="381"/>
      <c r="YW1050" s="381"/>
      <c r="YX1050" s="381"/>
      <c r="YY1050" s="381"/>
      <c r="YZ1050" s="381"/>
      <c r="ZA1050" s="381"/>
      <c r="ZB1050" s="381"/>
      <c r="ZC1050" s="381"/>
      <c r="ZD1050" s="381"/>
      <c r="ZE1050" s="381"/>
      <c r="ZF1050" s="381"/>
      <c r="ZG1050" s="381"/>
      <c r="ZH1050" s="381"/>
      <c r="ZI1050" s="381"/>
      <c r="ZJ1050" s="381"/>
      <c r="ZK1050" s="381"/>
      <c r="ZL1050" s="381"/>
      <c r="ZM1050" s="381"/>
      <c r="ZN1050" s="381"/>
      <c r="ZO1050" s="381"/>
      <c r="ZP1050" s="381"/>
      <c r="ZQ1050" s="381"/>
      <c r="ZR1050" s="381"/>
      <c r="ZS1050" s="381"/>
      <c r="ZT1050" s="381"/>
      <c r="ZU1050" s="381"/>
      <c r="ZV1050" s="381"/>
      <c r="ZW1050" s="381"/>
      <c r="ZX1050" s="381"/>
      <c r="ZY1050" s="381"/>
      <c r="ZZ1050" s="381"/>
      <c r="AAA1050" s="381"/>
      <c r="AAB1050" s="381"/>
      <c r="AAC1050" s="381"/>
      <c r="AAD1050" s="381"/>
      <c r="AAE1050" s="381"/>
      <c r="AAF1050" s="381"/>
      <c r="AAG1050" s="381"/>
      <c r="AAH1050" s="381"/>
      <c r="AAI1050" s="381"/>
      <c r="AAJ1050" s="381"/>
      <c r="AAK1050" s="381"/>
      <c r="AAL1050" s="381"/>
      <c r="AAM1050" s="381"/>
      <c r="AAN1050" s="381"/>
      <c r="AAO1050" s="381"/>
      <c r="AAP1050" s="381"/>
      <c r="AAQ1050" s="381"/>
      <c r="AAR1050" s="381"/>
      <c r="AAS1050" s="381"/>
      <c r="AAT1050" s="381"/>
      <c r="AAU1050" s="381"/>
      <c r="AAV1050" s="381"/>
      <c r="AAW1050" s="381"/>
      <c r="AAX1050" s="381"/>
      <c r="AAY1050" s="381"/>
      <c r="AAZ1050" s="381"/>
      <c r="ABA1050" s="381"/>
      <c r="ABB1050" s="381"/>
      <c r="ABC1050" s="381"/>
      <c r="ABD1050" s="381"/>
      <c r="ABE1050" s="381"/>
      <c r="ABF1050" s="381"/>
      <c r="ABG1050" s="381"/>
      <c r="ABH1050" s="381"/>
      <c r="ABI1050" s="381"/>
      <c r="ABJ1050" s="381"/>
      <c r="ABK1050" s="381"/>
      <c r="ABL1050" s="381"/>
      <c r="ABM1050" s="381"/>
      <c r="ABN1050" s="381"/>
      <c r="ABO1050" s="381"/>
      <c r="ABP1050" s="381"/>
      <c r="ABQ1050" s="381"/>
      <c r="ABR1050" s="381"/>
      <c r="ABS1050" s="381"/>
      <c r="ABT1050" s="381"/>
      <c r="ABU1050" s="381"/>
      <c r="ABV1050" s="381"/>
      <c r="ABW1050" s="381"/>
      <c r="ABX1050" s="381"/>
      <c r="ABY1050" s="381"/>
      <c r="ABZ1050" s="381"/>
      <c r="ACA1050" s="381"/>
      <c r="ACB1050" s="381"/>
      <c r="ACC1050" s="381"/>
      <c r="ACD1050" s="381"/>
      <c r="ACE1050" s="381"/>
      <c r="ACF1050" s="381"/>
      <c r="ACG1050" s="381"/>
      <c r="ACH1050" s="381"/>
      <c r="ACI1050" s="381"/>
      <c r="ACJ1050" s="381"/>
      <c r="ACK1050" s="381"/>
      <c r="ACL1050" s="381"/>
      <c r="ACM1050" s="381"/>
      <c r="ACN1050" s="381"/>
      <c r="ACO1050" s="381"/>
      <c r="ACP1050" s="381"/>
      <c r="ACQ1050" s="381"/>
      <c r="ACR1050" s="381"/>
      <c r="ACS1050" s="381"/>
      <c r="ACT1050" s="381"/>
      <c r="ACU1050" s="381"/>
      <c r="ACV1050" s="381"/>
      <c r="ACW1050" s="381"/>
      <c r="ACX1050" s="381"/>
      <c r="ACY1050" s="381"/>
      <c r="ACZ1050" s="381"/>
      <c r="ADA1050" s="381"/>
      <c r="ADB1050" s="381"/>
      <c r="ADC1050" s="381"/>
      <c r="ADD1050" s="381"/>
      <c r="ADE1050" s="381"/>
      <c r="ADF1050" s="381"/>
      <c r="ADG1050" s="381"/>
      <c r="ADH1050" s="381"/>
      <c r="ADI1050" s="381"/>
      <c r="ADJ1050" s="381"/>
      <c r="ADK1050" s="381"/>
      <c r="ADL1050" s="381"/>
      <c r="ADM1050" s="381"/>
      <c r="ADN1050" s="381"/>
      <c r="ADO1050" s="381"/>
      <c r="ADP1050" s="381"/>
      <c r="ADQ1050" s="381"/>
      <c r="ADR1050" s="381"/>
      <c r="ADS1050" s="381"/>
      <c r="ADT1050" s="381"/>
      <c r="ADU1050" s="381"/>
      <c r="ADV1050" s="381"/>
      <c r="ADW1050" s="381"/>
      <c r="ADX1050" s="381"/>
      <c r="ADY1050" s="381"/>
      <c r="ADZ1050" s="381"/>
      <c r="AEA1050" s="381"/>
      <c r="AEB1050" s="381"/>
      <c r="AEC1050" s="381"/>
      <c r="AED1050" s="381"/>
      <c r="AEE1050" s="381"/>
      <c r="AEF1050" s="381"/>
      <c r="AEG1050" s="381"/>
      <c r="AEH1050" s="381"/>
      <c r="AEI1050" s="381"/>
      <c r="AEJ1050" s="381"/>
      <c r="AEK1050" s="381"/>
      <c r="AEL1050" s="381"/>
      <c r="AEM1050" s="381"/>
      <c r="AEN1050" s="381"/>
      <c r="AEO1050" s="381"/>
      <c r="AEP1050" s="381"/>
      <c r="AEQ1050" s="381"/>
      <c r="AER1050" s="381"/>
      <c r="AES1050" s="381"/>
      <c r="AET1050" s="381"/>
      <c r="AEU1050" s="381"/>
      <c r="AEV1050" s="381"/>
      <c r="AEW1050" s="381"/>
      <c r="AEX1050" s="381"/>
      <c r="AEY1050" s="381"/>
      <c r="AEZ1050" s="381"/>
      <c r="AFA1050" s="381"/>
      <c r="AFB1050" s="381"/>
      <c r="AFC1050" s="381"/>
      <c r="AFD1050" s="381"/>
      <c r="AFE1050" s="381"/>
      <c r="AFF1050" s="381"/>
      <c r="AFG1050" s="381"/>
      <c r="AFH1050" s="381"/>
      <c r="AFI1050" s="381"/>
      <c r="AFJ1050" s="381"/>
      <c r="AFK1050" s="381"/>
      <c r="AFL1050" s="381"/>
      <c r="AFM1050" s="381"/>
      <c r="AFN1050" s="381"/>
      <c r="AFO1050" s="381"/>
      <c r="AFP1050" s="381"/>
      <c r="AFQ1050" s="381"/>
      <c r="AFR1050" s="381"/>
      <c r="AFS1050" s="381"/>
      <c r="AFT1050" s="381"/>
      <c r="AFU1050" s="381"/>
      <c r="AFV1050" s="381"/>
      <c r="AFW1050" s="381"/>
      <c r="AFX1050" s="381"/>
      <c r="AFY1050" s="381"/>
      <c r="AFZ1050" s="381"/>
      <c r="AGA1050" s="381"/>
    </row>
    <row r="1051" spans="1:859" s="383" customFormat="1" x14ac:dyDescent="0.2">
      <c r="A1051" s="381"/>
      <c r="B1051" s="381"/>
      <c r="C1051" s="381"/>
      <c r="D1051" s="381"/>
      <c r="E1051" s="365" t="s">
        <v>1198</v>
      </c>
      <c r="F1051" s="378" t="s">
        <v>3624</v>
      </c>
      <c r="G1051" s="380" t="s">
        <v>453</v>
      </c>
      <c r="H1051" s="365" t="s">
        <v>1197</v>
      </c>
      <c r="I1051" s="365" t="s">
        <v>1086</v>
      </c>
      <c r="J1051" s="365" t="s">
        <v>909</v>
      </c>
      <c r="K1051" s="365" t="s">
        <v>1102</v>
      </c>
      <c r="L1051" s="365" t="s">
        <v>865</v>
      </c>
      <c r="M1051" s="365"/>
      <c r="N1051" s="380"/>
      <c r="O1051" s="365"/>
      <c r="P1051" s="365"/>
      <c r="Q1051" s="380"/>
      <c r="R1051" s="381"/>
      <c r="S1051" s="381"/>
      <c r="T1051" s="381"/>
      <c r="U1051" s="381"/>
      <c r="V1051" s="381"/>
      <c r="W1051" s="381"/>
      <c r="X1051" s="381"/>
      <c r="Y1051" s="381"/>
      <c r="Z1051" s="381"/>
      <c r="AA1051" s="381"/>
      <c r="AB1051" s="381"/>
      <c r="AC1051" s="381"/>
      <c r="AD1051" s="381"/>
      <c r="AE1051" s="381"/>
      <c r="AF1051" s="381"/>
      <c r="AG1051" s="381"/>
      <c r="AH1051" s="381"/>
      <c r="AI1051" s="381"/>
      <c r="AJ1051" s="381"/>
      <c r="AK1051" s="381"/>
      <c r="AL1051" s="381"/>
      <c r="AM1051" s="381"/>
      <c r="AN1051" s="381"/>
      <c r="AO1051" s="381"/>
      <c r="AP1051" s="381"/>
      <c r="AQ1051" s="381"/>
      <c r="AR1051" s="381"/>
      <c r="AS1051" s="381"/>
      <c r="AT1051" s="381"/>
      <c r="AU1051" s="381"/>
      <c r="AV1051" s="381"/>
      <c r="AW1051" s="381"/>
      <c r="AX1051" s="381"/>
      <c r="AY1051" s="381"/>
      <c r="AZ1051" s="381"/>
      <c r="BA1051" s="381"/>
      <c r="BB1051" s="381"/>
      <c r="BC1051" s="381"/>
      <c r="BD1051" s="381"/>
      <c r="BE1051" s="381"/>
      <c r="BF1051" s="381"/>
      <c r="BG1051" s="381"/>
      <c r="BH1051" s="381"/>
      <c r="BI1051" s="381"/>
      <c r="BJ1051" s="381"/>
      <c r="BK1051" s="381"/>
      <c r="BL1051" s="381"/>
      <c r="BM1051" s="381"/>
      <c r="BN1051" s="381"/>
      <c r="BO1051" s="381"/>
      <c r="BP1051" s="381"/>
      <c r="BQ1051" s="381"/>
      <c r="BR1051" s="381"/>
      <c r="BS1051" s="381"/>
      <c r="BT1051" s="381"/>
      <c r="BU1051" s="381"/>
      <c r="BV1051" s="381"/>
      <c r="BW1051" s="381"/>
      <c r="BX1051" s="381"/>
      <c r="BY1051" s="381"/>
      <c r="BZ1051" s="381"/>
      <c r="CA1051" s="381"/>
      <c r="CB1051" s="381"/>
      <c r="CC1051" s="381"/>
      <c r="CD1051" s="381"/>
      <c r="CE1051" s="381"/>
      <c r="CF1051" s="381"/>
      <c r="CG1051" s="381"/>
      <c r="CH1051" s="381"/>
      <c r="CI1051" s="381"/>
      <c r="CJ1051" s="381"/>
      <c r="CK1051" s="381"/>
      <c r="CL1051" s="381"/>
      <c r="CM1051" s="381"/>
      <c r="CN1051" s="381"/>
      <c r="CO1051" s="381"/>
      <c r="CP1051" s="381"/>
      <c r="CQ1051" s="381"/>
      <c r="CR1051" s="381"/>
      <c r="CS1051" s="381"/>
      <c r="CT1051" s="381"/>
      <c r="CU1051" s="381"/>
      <c r="CV1051" s="381"/>
      <c r="CW1051" s="381"/>
      <c r="CX1051" s="381"/>
      <c r="CY1051" s="381"/>
      <c r="CZ1051" s="381"/>
      <c r="DA1051" s="381"/>
      <c r="DB1051" s="381"/>
      <c r="DC1051" s="381"/>
      <c r="DD1051" s="381"/>
      <c r="DE1051" s="381"/>
      <c r="DF1051" s="381"/>
      <c r="DG1051" s="381"/>
      <c r="DH1051" s="381"/>
      <c r="DI1051" s="381"/>
      <c r="DJ1051" s="381"/>
      <c r="DK1051" s="381"/>
      <c r="DL1051" s="381"/>
      <c r="DM1051" s="381"/>
      <c r="DN1051" s="381"/>
      <c r="DO1051" s="381"/>
      <c r="DP1051" s="381"/>
      <c r="DQ1051" s="381"/>
      <c r="DR1051" s="381"/>
      <c r="DS1051" s="381"/>
      <c r="DT1051" s="381"/>
      <c r="DU1051" s="381"/>
      <c r="DV1051" s="381"/>
      <c r="DW1051" s="381"/>
      <c r="DX1051" s="381"/>
      <c r="DY1051" s="381"/>
      <c r="DZ1051" s="381"/>
      <c r="EA1051" s="381"/>
      <c r="EB1051" s="381"/>
      <c r="EC1051" s="381"/>
      <c r="ED1051" s="381"/>
      <c r="EE1051" s="381"/>
      <c r="EF1051" s="381"/>
      <c r="EG1051" s="381"/>
      <c r="EH1051" s="381"/>
      <c r="EI1051" s="381"/>
      <c r="EJ1051" s="381"/>
      <c r="EK1051" s="381"/>
      <c r="EL1051" s="381"/>
      <c r="EM1051" s="381"/>
      <c r="EN1051" s="381"/>
      <c r="EO1051" s="381"/>
      <c r="EP1051" s="381"/>
      <c r="EQ1051" s="381"/>
      <c r="ER1051" s="381"/>
      <c r="ES1051" s="381"/>
      <c r="ET1051" s="381"/>
      <c r="EU1051" s="381"/>
      <c r="EV1051" s="381"/>
      <c r="EW1051" s="381"/>
      <c r="EX1051" s="381"/>
      <c r="EY1051" s="381"/>
      <c r="EZ1051" s="381"/>
      <c r="FA1051" s="381"/>
      <c r="FB1051" s="381"/>
      <c r="FC1051" s="381"/>
      <c r="FD1051" s="381"/>
      <c r="FE1051" s="381"/>
      <c r="FF1051" s="381"/>
      <c r="FG1051" s="381"/>
      <c r="FH1051" s="381"/>
      <c r="FI1051" s="381"/>
      <c r="FJ1051" s="381"/>
      <c r="FK1051" s="381"/>
      <c r="FL1051" s="381"/>
      <c r="FM1051" s="381"/>
      <c r="FN1051" s="381"/>
      <c r="FO1051" s="381"/>
      <c r="FP1051" s="381"/>
      <c r="FQ1051" s="381"/>
      <c r="FR1051" s="381"/>
      <c r="FS1051" s="381"/>
      <c r="FT1051" s="381"/>
      <c r="FU1051" s="381"/>
      <c r="FV1051" s="381"/>
      <c r="FW1051" s="381"/>
      <c r="FX1051" s="381"/>
      <c r="FY1051" s="381"/>
      <c r="FZ1051" s="381"/>
      <c r="GA1051" s="381"/>
      <c r="GB1051" s="381"/>
      <c r="GC1051" s="381"/>
      <c r="GD1051" s="381"/>
      <c r="GE1051" s="381"/>
      <c r="GF1051" s="381"/>
      <c r="GG1051" s="381"/>
      <c r="GH1051" s="381"/>
      <c r="GI1051" s="381"/>
      <c r="GJ1051" s="381"/>
      <c r="GK1051" s="381"/>
      <c r="GL1051" s="381"/>
      <c r="GM1051" s="381"/>
      <c r="GN1051" s="381"/>
      <c r="GO1051" s="381"/>
      <c r="GP1051" s="381"/>
      <c r="GQ1051" s="381"/>
      <c r="GR1051" s="381"/>
      <c r="GS1051" s="381"/>
      <c r="GT1051" s="381"/>
      <c r="GU1051" s="381"/>
      <c r="GV1051" s="381"/>
      <c r="GW1051" s="381"/>
      <c r="GX1051" s="381"/>
      <c r="GY1051" s="381"/>
      <c r="GZ1051" s="381"/>
      <c r="HA1051" s="381"/>
      <c r="HB1051" s="381"/>
      <c r="HC1051" s="381"/>
      <c r="HD1051" s="381"/>
      <c r="HE1051" s="381"/>
      <c r="HF1051" s="381"/>
      <c r="HG1051" s="381"/>
      <c r="HH1051" s="381"/>
      <c r="HI1051" s="381"/>
      <c r="HJ1051" s="381"/>
      <c r="HK1051" s="381"/>
      <c r="HL1051" s="381"/>
      <c r="HM1051" s="381"/>
      <c r="HN1051" s="381"/>
      <c r="HO1051" s="381"/>
      <c r="HP1051" s="381"/>
      <c r="HQ1051" s="381"/>
      <c r="HR1051" s="381"/>
      <c r="HS1051" s="381"/>
      <c r="HT1051" s="381"/>
      <c r="HU1051" s="381"/>
      <c r="HV1051" s="381"/>
      <c r="HW1051" s="381"/>
      <c r="HX1051" s="381"/>
      <c r="HY1051" s="381"/>
      <c r="HZ1051" s="381"/>
      <c r="IA1051" s="381"/>
      <c r="IB1051" s="381"/>
      <c r="IC1051" s="381"/>
      <c r="ID1051" s="381"/>
      <c r="IE1051" s="381"/>
      <c r="IF1051" s="381"/>
      <c r="IG1051" s="381"/>
      <c r="IH1051" s="381"/>
      <c r="II1051" s="381"/>
      <c r="IJ1051" s="381"/>
      <c r="IK1051" s="381"/>
      <c r="IL1051" s="381"/>
      <c r="IM1051" s="381"/>
      <c r="IN1051" s="381"/>
      <c r="IO1051" s="381"/>
      <c r="IP1051" s="381"/>
      <c r="IQ1051" s="381"/>
      <c r="IR1051" s="381"/>
      <c r="IS1051" s="381"/>
      <c r="IT1051" s="381"/>
      <c r="IU1051" s="381"/>
      <c r="IV1051" s="381"/>
      <c r="IW1051" s="381"/>
      <c r="IX1051" s="381"/>
      <c r="IY1051" s="381"/>
      <c r="IZ1051" s="381"/>
      <c r="JA1051" s="381"/>
      <c r="JB1051" s="381"/>
      <c r="JC1051" s="381"/>
      <c r="JD1051" s="381"/>
      <c r="JE1051" s="381"/>
      <c r="JF1051" s="381"/>
      <c r="JG1051" s="381"/>
      <c r="JH1051" s="381"/>
      <c r="JI1051" s="381"/>
      <c r="JJ1051" s="381"/>
      <c r="JK1051" s="381"/>
      <c r="JL1051" s="381"/>
      <c r="JM1051" s="381"/>
      <c r="JN1051" s="381"/>
      <c r="JO1051" s="381"/>
      <c r="JP1051" s="381"/>
      <c r="JQ1051" s="381"/>
      <c r="JR1051" s="381"/>
      <c r="JS1051" s="381"/>
      <c r="JT1051" s="381"/>
      <c r="JU1051" s="381"/>
      <c r="JV1051" s="381"/>
      <c r="JW1051" s="381"/>
      <c r="JX1051" s="381"/>
      <c r="JY1051" s="381"/>
      <c r="JZ1051" s="381"/>
      <c r="KA1051" s="381"/>
      <c r="KB1051" s="381"/>
      <c r="KC1051" s="381"/>
      <c r="KD1051" s="381"/>
      <c r="KE1051" s="381"/>
      <c r="KF1051" s="381"/>
      <c r="KG1051" s="381"/>
      <c r="KH1051" s="381"/>
      <c r="KI1051" s="381"/>
      <c r="KJ1051" s="381"/>
      <c r="KK1051" s="381"/>
      <c r="KL1051" s="381"/>
      <c r="KM1051" s="381"/>
      <c r="KN1051" s="381"/>
      <c r="KO1051" s="381"/>
      <c r="KP1051" s="381"/>
      <c r="KQ1051" s="381"/>
      <c r="KR1051" s="381"/>
      <c r="KS1051" s="381"/>
      <c r="KT1051" s="381"/>
      <c r="KU1051" s="381"/>
      <c r="KV1051" s="381"/>
      <c r="KW1051" s="381"/>
      <c r="KX1051" s="381"/>
      <c r="KY1051" s="381"/>
      <c r="KZ1051" s="381"/>
      <c r="LA1051" s="381"/>
      <c r="LB1051" s="381"/>
      <c r="LC1051" s="381"/>
      <c r="LD1051" s="381"/>
      <c r="LE1051" s="381"/>
      <c r="LF1051" s="381"/>
      <c r="LG1051" s="381"/>
      <c r="LH1051" s="381"/>
      <c r="LI1051" s="381"/>
      <c r="LJ1051" s="381"/>
      <c r="LK1051" s="381"/>
      <c r="LL1051" s="381"/>
      <c r="LM1051" s="381"/>
      <c r="LN1051" s="381"/>
      <c r="LO1051" s="381"/>
      <c r="LP1051" s="381"/>
      <c r="LQ1051" s="381"/>
      <c r="LR1051" s="381"/>
      <c r="LS1051" s="381"/>
      <c r="LT1051" s="381"/>
      <c r="LU1051" s="381"/>
      <c r="LV1051" s="381"/>
      <c r="LW1051" s="381"/>
      <c r="LX1051" s="381"/>
      <c r="LY1051" s="381"/>
      <c r="LZ1051" s="381"/>
      <c r="MA1051" s="381"/>
      <c r="MB1051" s="381"/>
      <c r="MC1051" s="381"/>
      <c r="MD1051" s="381"/>
      <c r="ME1051" s="381"/>
      <c r="MF1051" s="381"/>
      <c r="MG1051" s="381"/>
      <c r="MH1051" s="381"/>
      <c r="MI1051" s="381"/>
      <c r="MJ1051" s="381"/>
      <c r="MK1051" s="381"/>
      <c r="ML1051" s="381"/>
      <c r="MM1051" s="381"/>
      <c r="MN1051" s="381"/>
      <c r="MO1051" s="381"/>
      <c r="MP1051" s="381"/>
      <c r="MQ1051" s="381"/>
      <c r="MR1051" s="381"/>
      <c r="MS1051" s="381"/>
      <c r="MT1051" s="381"/>
      <c r="MU1051" s="381"/>
      <c r="MV1051" s="381"/>
      <c r="MW1051" s="381"/>
      <c r="MX1051" s="381"/>
      <c r="MY1051" s="381"/>
      <c r="MZ1051" s="381"/>
      <c r="NA1051" s="381"/>
      <c r="NB1051" s="381"/>
      <c r="NC1051" s="381"/>
      <c r="ND1051" s="381"/>
      <c r="NE1051" s="381"/>
      <c r="NF1051" s="381"/>
      <c r="NG1051" s="381"/>
      <c r="NH1051" s="381"/>
      <c r="NI1051" s="381"/>
      <c r="NJ1051" s="381"/>
      <c r="NK1051" s="381"/>
      <c r="NL1051" s="381"/>
      <c r="NM1051" s="381"/>
      <c r="NN1051" s="381"/>
      <c r="NO1051" s="381"/>
      <c r="NP1051" s="381"/>
      <c r="NQ1051" s="381"/>
      <c r="NR1051" s="381"/>
      <c r="NS1051" s="381"/>
      <c r="NT1051" s="381"/>
      <c r="NU1051" s="381"/>
      <c r="NV1051" s="381"/>
      <c r="NW1051" s="381"/>
      <c r="NX1051" s="381"/>
      <c r="NY1051" s="381"/>
      <c r="NZ1051" s="381"/>
      <c r="OA1051" s="381"/>
      <c r="OB1051" s="381"/>
      <c r="OC1051" s="381"/>
      <c r="OD1051" s="381"/>
      <c r="OE1051" s="381"/>
      <c r="OF1051" s="381"/>
      <c r="OG1051" s="381"/>
      <c r="OH1051" s="381"/>
      <c r="OI1051" s="381"/>
      <c r="OJ1051" s="381"/>
      <c r="OK1051" s="381"/>
      <c r="OL1051" s="381"/>
      <c r="OM1051" s="381"/>
      <c r="ON1051" s="381"/>
      <c r="OO1051" s="381"/>
      <c r="OP1051" s="381"/>
      <c r="OQ1051" s="381"/>
      <c r="OR1051" s="381"/>
      <c r="OS1051" s="381"/>
      <c r="OT1051" s="381"/>
      <c r="OU1051" s="381"/>
      <c r="OV1051" s="381"/>
      <c r="OW1051" s="381"/>
      <c r="OX1051" s="381"/>
      <c r="OY1051" s="381"/>
      <c r="OZ1051" s="381"/>
      <c r="PA1051" s="381"/>
      <c r="PB1051" s="381"/>
      <c r="PC1051" s="381"/>
      <c r="PD1051" s="381"/>
      <c r="PE1051" s="381"/>
      <c r="PF1051" s="381"/>
      <c r="PG1051" s="381"/>
      <c r="PH1051" s="381"/>
      <c r="PI1051" s="381"/>
      <c r="PJ1051" s="381"/>
      <c r="PK1051" s="381"/>
      <c r="PL1051" s="381"/>
      <c r="PM1051" s="381"/>
      <c r="PN1051" s="381"/>
      <c r="PO1051" s="381"/>
      <c r="PP1051" s="381"/>
      <c r="PQ1051" s="381"/>
      <c r="PR1051" s="381"/>
      <c r="PS1051" s="381"/>
      <c r="PT1051" s="381"/>
      <c r="PU1051" s="381"/>
      <c r="PV1051" s="381"/>
      <c r="PW1051" s="381"/>
      <c r="PX1051" s="381"/>
      <c r="PY1051" s="381"/>
      <c r="PZ1051" s="381"/>
      <c r="QA1051" s="381"/>
      <c r="QB1051" s="381"/>
      <c r="QC1051" s="381"/>
      <c r="QD1051" s="381"/>
      <c r="QE1051" s="381"/>
      <c r="QF1051" s="381"/>
      <c r="QG1051" s="381"/>
      <c r="QH1051" s="381"/>
      <c r="QI1051" s="381"/>
      <c r="QJ1051" s="381"/>
      <c r="QK1051" s="381"/>
      <c r="QL1051" s="381"/>
      <c r="QM1051" s="381"/>
      <c r="QN1051" s="381"/>
      <c r="QO1051" s="381"/>
      <c r="QP1051" s="381"/>
      <c r="QQ1051" s="381"/>
      <c r="QR1051" s="381"/>
      <c r="QS1051" s="381"/>
      <c r="QT1051" s="381"/>
      <c r="QU1051" s="381"/>
      <c r="QV1051" s="381"/>
      <c r="QW1051" s="381"/>
      <c r="QX1051" s="381"/>
      <c r="QY1051" s="381"/>
      <c r="QZ1051" s="381"/>
      <c r="RA1051" s="381"/>
      <c r="RB1051" s="381"/>
      <c r="RC1051" s="381"/>
      <c r="RD1051" s="381"/>
      <c r="RE1051" s="381"/>
      <c r="RF1051" s="381"/>
      <c r="RG1051" s="381"/>
      <c r="RH1051" s="381"/>
      <c r="RI1051" s="381"/>
      <c r="RJ1051" s="381"/>
      <c r="RK1051" s="381"/>
      <c r="RL1051" s="381"/>
      <c r="RM1051" s="381"/>
      <c r="RN1051" s="381"/>
      <c r="RO1051" s="381"/>
      <c r="RP1051" s="381"/>
      <c r="RQ1051" s="381"/>
      <c r="RR1051" s="381"/>
      <c r="RS1051" s="381"/>
      <c r="RT1051" s="381"/>
      <c r="RU1051" s="381"/>
      <c r="RV1051" s="381"/>
      <c r="RW1051" s="381"/>
      <c r="RX1051" s="381"/>
      <c r="RY1051" s="381"/>
      <c r="RZ1051" s="381"/>
      <c r="SA1051" s="381"/>
      <c r="SB1051" s="381"/>
      <c r="SC1051" s="381"/>
      <c r="SD1051" s="381"/>
      <c r="SE1051" s="381"/>
      <c r="SF1051" s="381"/>
      <c r="SG1051" s="381"/>
      <c r="SH1051" s="381"/>
      <c r="SI1051" s="381"/>
      <c r="SJ1051" s="381"/>
      <c r="SK1051" s="381"/>
      <c r="SL1051" s="381"/>
      <c r="SM1051" s="381"/>
      <c r="SN1051" s="381"/>
      <c r="SO1051" s="381"/>
      <c r="SP1051" s="381"/>
      <c r="SQ1051" s="381"/>
      <c r="SR1051" s="381"/>
      <c r="SS1051" s="381"/>
      <c r="ST1051" s="381"/>
      <c r="SU1051" s="381"/>
      <c r="SV1051" s="381"/>
      <c r="SW1051" s="381"/>
      <c r="SX1051" s="381"/>
      <c r="SY1051" s="381"/>
      <c r="SZ1051" s="381"/>
      <c r="TA1051" s="381"/>
      <c r="TB1051" s="381"/>
      <c r="TC1051" s="381"/>
      <c r="TD1051" s="381"/>
      <c r="TE1051" s="381"/>
      <c r="TF1051" s="381"/>
      <c r="TG1051" s="381"/>
      <c r="TH1051" s="381"/>
      <c r="TI1051" s="381"/>
      <c r="TJ1051" s="381"/>
      <c r="TK1051" s="381"/>
      <c r="TL1051" s="381"/>
      <c r="TM1051" s="381"/>
      <c r="TN1051" s="381"/>
      <c r="TO1051" s="381"/>
      <c r="TP1051" s="381"/>
      <c r="TQ1051" s="381"/>
      <c r="TR1051" s="381"/>
      <c r="TS1051" s="381"/>
      <c r="TT1051" s="381"/>
      <c r="TU1051" s="381"/>
      <c r="TV1051" s="381"/>
      <c r="TW1051" s="381"/>
      <c r="TX1051" s="381"/>
      <c r="TY1051" s="381"/>
      <c r="TZ1051" s="381"/>
      <c r="UA1051" s="381"/>
      <c r="UB1051" s="381"/>
      <c r="UC1051" s="381"/>
      <c r="UD1051" s="381"/>
      <c r="UE1051" s="381"/>
      <c r="UF1051" s="381"/>
      <c r="UG1051" s="381"/>
      <c r="UH1051" s="381"/>
      <c r="UI1051" s="381"/>
      <c r="UJ1051" s="381"/>
      <c r="UK1051" s="381"/>
      <c r="UL1051" s="381"/>
      <c r="UM1051" s="381"/>
      <c r="UN1051" s="381"/>
      <c r="UO1051" s="381"/>
      <c r="UP1051" s="381"/>
      <c r="UQ1051" s="381"/>
      <c r="UR1051" s="381"/>
      <c r="US1051" s="381"/>
      <c r="UT1051" s="381"/>
      <c r="UU1051" s="381"/>
      <c r="UV1051" s="381"/>
      <c r="UW1051" s="381"/>
      <c r="UX1051" s="381"/>
      <c r="UY1051" s="381"/>
      <c r="UZ1051" s="381"/>
      <c r="VA1051" s="381"/>
      <c r="VB1051" s="381"/>
      <c r="VC1051" s="381"/>
      <c r="VD1051" s="381"/>
      <c r="VE1051" s="381"/>
      <c r="VF1051" s="381"/>
      <c r="VG1051" s="381"/>
      <c r="VH1051" s="381"/>
      <c r="VI1051" s="381"/>
      <c r="VJ1051" s="381"/>
      <c r="VK1051" s="381"/>
      <c r="VL1051" s="381"/>
      <c r="VM1051" s="381"/>
      <c r="VN1051" s="381"/>
      <c r="VO1051" s="381"/>
      <c r="VP1051" s="381"/>
      <c r="VQ1051" s="381"/>
      <c r="VR1051" s="381"/>
      <c r="VS1051" s="381"/>
      <c r="VT1051" s="381"/>
      <c r="VU1051" s="381"/>
      <c r="VV1051" s="381"/>
      <c r="VW1051" s="381"/>
      <c r="VX1051" s="381"/>
      <c r="VY1051" s="381"/>
      <c r="VZ1051" s="381"/>
      <c r="WA1051" s="381"/>
      <c r="WB1051" s="381"/>
      <c r="WC1051" s="381"/>
      <c r="WD1051" s="381"/>
      <c r="WE1051" s="381"/>
      <c r="WF1051" s="381"/>
      <c r="WG1051" s="381"/>
      <c r="WH1051" s="381"/>
      <c r="WI1051" s="381"/>
      <c r="WJ1051" s="381"/>
      <c r="WK1051" s="381"/>
      <c r="WL1051" s="381"/>
      <c r="WM1051" s="381"/>
      <c r="WN1051" s="381"/>
      <c r="WO1051" s="381"/>
      <c r="WP1051" s="381"/>
      <c r="WQ1051" s="381"/>
      <c r="WR1051" s="381"/>
      <c r="WS1051" s="381"/>
      <c r="WT1051" s="381"/>
      <c r="WU1051" s="381"/>
      <c r="WV1051" s="381"/>
      <c r="WW1051" s="381"/>
      <c r="WX1051" s="381"/>
      <c r="WY1051" s="381"/>
      <c r="WZ1051" s="381"/>
      <c r="XA1051" s="381"/>
      <c r="XB1051" s="381"/>
      <c r="XC1051" s="381"/>
      <c r="XD1051" s="381"/>
      <c r="XE1051" s="381"/>
      <c r="XF1051" s="381"/>
      <c r="XG1051" s="381"/>
      <c r="XH1051" s="381"/>
      <c r="XI1051" s="381"/>
      <c r="XJ1051" s="381"/>
      <c r="XK1051" s="381"/>
      <c r="XL1051" s="381"/>
      <c r="XM1051" s="381"/>
      <c r="XN1051" s="381"/>
      <c r="XO1051" s="381"/>
      <c r="XP1051" s="381"/>
      <c r="XQ1051" s="381"/>
      <c r="XR1051" s="381"/>
      <c r="XS1051" s="381"/>
      <c r="XT1051" s="381"/>
      <c r="XU1051" s="381"/>
      <c r="XV1051" s="381"/>
      <c r="XW1051" s="381"/>
      <c r="XX1051" s="381"/>
      <c r="XY1051" s="381"/>
      <c r="XZ1051" s="381"/>
      <c r="YA1051" s="381"/>
      <c r="YB1051" s="381"/>
      <c r="YC1051" s="381"/>
      <c r="YD1051" s="381"/>
      <c r="YE1051" s="381"/>
      <c r="YF1051" s="381"/>
      <c r="YG1051" s="381"/>
      <c r="YH1051" s="381"/>
      <c r="YI1051" s="381"/>
      <c r="YJ1051" s="381"/>
      <c r="YK1051" s="381"/>
      <c r="YL1051" s="381"/>
      <c r="YM1051" s="381"/>
      <c r="YN1051" s="381"/>
      <c r="YO1051" s="381"/>
      <c r="YP1051" s="381"/>
      <c r="YQ1051" s="381"/>
      <c r="YR1051" s="381"/>
      <c r="YS1051" s="381"/>
      <c r="YT1051" s="381"/>
      <c r="YU1051" s="381"/>
      <c r="YV1051" s="381"/>
      <c r="YW1051" s="381"/>
      <c r="YX1051" s="381"/>
      <c r="YY1051" s="381"/>
      <c r="YZ1051" s="381"/>
      <c r="ZA1051" s="381"/>
      <c r="ZB1051" s="381"/>
      <c r="ZC1051" s="381"/>
      <c r="ZD1051" s="381"/>
      <c r="ZE1051" s="381"/>
      <c r="ZF1051" s="381"/>
      <c r="ZG1051" s="381"/>
      <c r="ZH1051" s="381"/>
      <c r="ZI1051" s="381"/>
      <c r="ZJ1051" s="381"/>
      <c r="ZK1051" s="381"/>
      <c r="ZL1051" s="381"/>
      <c r="ZM1051" s="381"/>
      <c r="ZN1051" s="381"/>
      <c r="ZO1051" s="381"/>
      <c r="ZP1051" s="381"/>
      <c r="ZQ1051" s="381"/>
      <c r="ZR1051" s="381"/>
      <c r="ZS1051" s="381"/>
      <c r="ZT1051" s="381"/>
      <c r="ZU1051" s="381"/>
      <c r="ZV1051" s="381"/>
      <c r="ZW1051" s="381"/>
      <c r="ZX1051" s="381"/>
      <c r="ZY1051" s="381"/>
      <c r="ZZ1051" s="381"/>
      <c r="AAA1051" s="381"/>
      <c r="AAB1051" s="381"/>
      <c r="AAC1051" s="381"/>
      <c r="AAD1051" s="381"/>
      <c r="AAE1051" s="381"/>
      <c r="AAF1051" s="381"/>
      <c r="AAG1051" s="381"/>
      <c r="AAH1051" s="381"/>
      <c r="AAI1051" s="381"/>
      <c r="AAJ1051" s="381"/>
      <c r="AAK1051" s="381"/>
      <c r="AAL1051" s="381"/>
      <c r="AAM1051" s="381"/>
      <c r="AAN1051" s="381"/>
      <c r="AAO1051" s="381"/>
      <c r="AAP1051" s="381"/>
      <c r="AAQ1051" s="381"/>
      <c r="AAR1051" s="381"/>
      <c r="AAS1051" s="381"/>
      <c r="AAT1051" s="381"/>
      <c r="AAU1051" s="381"/>
      <c r="AAV1051" s="381"/>
      <c r="AAW1051" s="381"/>
      <c r="AAX1051" s="381"/>
      <c r="AAY1051" s="381"/>
      <c r="AAZ1051" s="381"/>
      <c r="ABA1051" s="381"/>
      <c r="ABB1051" s="381"/>
      <c r="ABC1051" s="381"/>
      <c r="ABD1051" s="381"/>
      <c r="ABE1051" s="381"/>
      <c r="ABF1051" s="381"/>
      <c r="ABG1051" s="381"/>
      <c r="ABH1051" s="381"/>
      <c r="ABI1051" s="381"/>
      <c r="ABJ1051" s="381"/>
      <c r="ABK1051" s="381"/>
      <c r="ABL1051" s="381"/>
      <c r="ABM1051" s="381"/>
      <c r="ABN1051" s="381"/>
      <c r="ABO1051" s="381"/>
      <c r="ABP1051" s="381"/>
      <c r="ABQ1051" s="381"/>
      <c r="ABR1051" s="381"/>
      <c r="ABS1051" s="381"/>
      <c r="ABT1051" s="381"/>
      <c r="ABU1051" s="381"/>
      <c r="ABV1051" s="381"/>
      <c r="ABW1051" s="381"/>
      <c r="ABX1051" s="381"/>
      <c r="ABY1051" s="381"/>
      <c r="ABZ1051" s="381"/>
      <c r="ACA1051" s="381"/>
      <c r="ACB1051" s="381"/>
      <c r="ACC1051" s="381"/>
      <c r="ACD1051" s="381"/>
      <c r="ACE1051" s="381"/>
      <c r="ACF1051" s="381"/>
      <c r="ACG1051" s="381"/>
      <c r="ACH1051" s="381"/>
      <c r="ACI1051" s="381"/>
      <c r="ACJ1051" s="381"/>
      <c r="ACK1051" s="381"/>
      <c r="ACL1051" s="381"/>
      <c r="ACM1051" s="381"/>
      <c r="ACN1051" s="381"/>
      <c r="ACO1051" s="381"/>
      <c r="ACP1051" s="381"/>
      <c r="ACQ1051" s="381"/>
      <c r="ACR1051" s="381"/>
      <c r="ACS1051" s="381"/>
      <c r="ACT1051" s="381"/>
      <c r="ACU1051" s="381"/>
      <c r="ACV1051" s="381"/>
      <c r="ACW1051" s="381"/>
      <c r="ACX1051" s="381"/>
      <c r="ACY1051" s="381"/>
      <c r="ACZ1051" s="381"/>
      <c r="ADA1051" s="381"/>
      <c r="ADB1051" s="381"/>
      <c r="ADC1051" s="381"/>
      <c r="ADD1051" s="381"/>
      <c r="ADE1051" s="381"/>
      <c r="ADF1051" s="381"/>
      <c r="ADG1051" s="381"/>
      <c r="ADH1051" s="381"/>
      <c r="ADI1051" s="381"/>
      <c r="ADJ1051" s="381"/>
      <c r="ADK1051" s="381"/>
      <c r="ADL1051" s="381"/>
      <c r="ADM1051" s="381"/>
      <c r="ADN1051" s="381"/>
      <c r="ADO1051" s="381"/>
      <c r="ADP1051" s="381"/>
      <c r="ADQ1051" s="381"/>
      <c r="ADR1051" s="381"/>
      <c r="ADS1051" s="381"/>
      <c r="ADT1051" s="381"/>
      <c r="ADU1051" s="381"/>
      <c r="ADV1051" s="381"/>
      <c r="ADW1051" s="381"/>
      <c r="ADX1051" s="381"/>
      <c r="ADY1051" s="381"/>
      <c r="ADZ1051" s="381"/>
      <c r="AEA1051" s="381"/>
      <c r="AEB1051" s="381"/>
      <c r="AEC1051" s="381"/>
      <c r="AED1051" s="381"/>
      <c r="AEE1051" s="381"/>
      <c r="AEF1051" s="381"/>
      <c r="AEG1051" s="381"/>
      <c r="AEH1051" s="381"/>
      <c r="AEI1051" s="381"/>
      <c r="AEJ1051" s="381"/>
      <c r="AEK1051" s="381"/>
      <c r="AEL1051" s="381"/>
      <c r="AEM1051" s="381"/>
      <c r="AEN1051" s="381"/>
      <c r="AEO1051" s="381"/>
      <c r="AEP1051" s="381"/>
      <c r="AEQ1051" s="381"/>
      <c r="AER1051" s="381"/>
      <c r="AES1051" s="381"/>
      <c r="AET1051" s="381"/>
      <c r="AEU1051" s="381"/>
      <c r="AEV1051" s="381"/>
      <c r="AEW1051" s="381"/>
      <c r="AEX1051" s="381"/>
      <c r="AEY1051" s="381"/>
      <c r="AEZ1051" s="381"/>
      <c r="AFA1051" s="381"/>
      <c r="AFB1051" s="381"/>
      <c r="AFC1051" s="381"/>
      <c r="AFD1051" s="381"/>
      <c r="AFE1051" s="381"/>
      <c r="AFF1051" s="381"/>
      <c r="AFG1051" s="381"/>
      <c r="AFH1051" s="381"/>
      <c r="AFI1051" s="381"/>
      <c r="AFJ1051" s="381"/>
      <c r="AFK1051" s="381"/>
      <c r="AFL1051" s="381"/>
      <c r="AFM1051" s="381"/>
      <c r="AFN1051" s="381"/>
      <c r="AFO1051" s="381"/>
      <c r="AFP1051" s="381"/>
      <c r="AFQ1051" s="381"/>
      <c r="AFR1051" s="381"/>
      <c r="AFS1051" s="381"/>
      <c r="AFT1051" s="381"/>
      <c r="AFU1051" s="381"/>
      <c r="AFV1051" s="381"/>
      <c r="AFW1051" s="381"/>
      <c r="AFX1051" s="381"/>
      <c r="AFY1051" s="381"/>
      <c r="AFZ1051" s="381"/>
      <c r="AGA1051" s="381"/>
    </row>
    <row r="1052" spans="1:859" s="383" customFormat="1" x14ac:dyDescent="0.2">
      <c r="A1052" s="381"/>
      <c r="B1052" s="381"/>
      <c r="C1052" s="381"/>
      <c r="D1052" s="381"/>
      <c r="E1052" s="365" t="s">
        <v>1103</v>
      </c>
      <c r="F1052" s="380" t="s">
        <v>3625</v>
      </c>
      <c r="G1052" s="380" t="s">
        <v>453</v>
      </c>
      <c r="H1052" s="365" t="s">
        <v>1101</v>
      </c>
      <c r="I1052" s="365" t="s">
        <v>1086</v>
      </c>
      <c r="J1052" s="365" t="s">
        <v>901</v>
      </c>
      <c r="K1052" s="365" t="s">
        <v>1102</v>
      </c>
      <c r="L1052" s="365" t="s">
        <v>865</v>
      </c>
      <c r="M1052" s="365"/>
      <c r="N1052" s="380"/>
      <c r="O1052" s="365"/>
      <c r="P1052" s="365"/>
      <c r="Q1052" s="380"/>
      <c r="R1052" s="381"/>
      <c r="S1052" s="381"/>
      <c r="T1052" s="381"/>
      <c r="U1052" s="381"/>
      <c r="V1052" s="381"/>
      <c r="W1052" s="381"/>
      <c r="X1052" s="381"/>
      <c r="Y1052" s="381"/>
      <c r="Z1052" s="381"/>
      <c r="AA1052" s="381"/>
      <c r="AB1052" s="381"/>
      <c r="AC1052" s="381"/>
      <c r="AD1052" s="381"/>
      <c r="AE1052" s="381"/>
      <c r="AF1052" s="381"/>
      <c r="AG1052" s="381"/>
      <c r="AH1052" s="381"/>
      <c r="AI1052" s="381"/>
      <c r="AJ1052" s="381"/>
      <c r="AK1052" s="381"/>
      <c r="AL1052" s="381"/>
      <c r="AM1052" s="381"/>
      <c r="AN1052" s="381"/>
      <c r="AO1052" s="381"/>
      <c r="AP1052" s="381"/>
      <c r="AQ1052" s="381"/>
      <c r="AR1052" s="381"/>
      <c r="AS1052" s="381"/>
      <c r="AT1052" s="381"/>
      <c r="AU1052" s="381"/>
      <c r="AV1052" s="381"/>
      <c r="AW1052" s="381"/>
      <c r="AX1052" s="381"/>
      <c r="AY1052" s="381"/>
      <c r="AZ1052" s="381"/>
      <c r="BA1052" s="381"/>
      <c r="BB1052" s="381"/>
      <c r="BC1052" s="381"/>
      <c r="BD1052" s="381"/>
      <c r="BE1052" s="381"/>
      <c r="BF1052" s="381"/>
      <c r="BG1052" s="381"/>
      <c r="BH1052" s="381"/>
      <c r="BI1052" s="381"/>
      <c r="BJ1052" s="381"/>
      <c r="BK1052" s="381"/>
      <c r="BL1052" s="381"/>
      <c r="BM1052" s="381"/>
      <c r="BN1052" s="381"/>
      <c r="BO1052" s="381"/>
      <c r="BP1052" s="381"/>
      <c r="BQ1052" s="381"/>
      <c r="BR1052" s="381"/>
      <c r="BS1052" s="381"/>
      <c r="BT1052" s="381"/>
      <c r="BU1052" s="381"/>
      <c r="BV1052" s="381"/>
      <c r="BW1052" s="381"/>
      <c r="BX1052" s="381"/>
      <c r="BY1052" s="381"/>
      <c r="BZ1052" s="381"/>
      <c r="CA1052" s="381"/>
      <c r="CB1052" s="381"/>
      <c r="CC1052" s="381"/>
      <c r="CD1052" s="381"/>
      <c r="CE1052" s="381"/>
      <c r="CF1052" s="381"/>
      <c r="CG1052" s="381"/>
      <c r="CH1052" s="381"/>
      <c r="CI1052" s="381"/>
      <c r="CJ1052" s="381"/>
      <c r="CK1052" s="381"/>
      <c r="CL1052" s="381"/>
      <c r="CM1052" s="381"/>
      <c r="CN1052" s="381"/>
      <c r="CO1052" s="381"/>
      <c r="CP1052" s="381"/>
      <c r="CQ1052" s="381"/>
      <c r="CR1052" s="381"/>
      <c r="CS1052" s="381"/>
      <c r="CT1052" s="381"/>
      <c r="CU1052" s="381"/>
      <c r="CV1052" s="381"/>
      <c r="CW1052" s="381"/>
      <c r="CX1052" s="381"/>
      <c r="CY1052" s="381"/>
      <c r="CZ1052" s="381"/>
      <c r="DA1052" s="381"/>
      <c r="DB1052" s="381"/>
      <c r="DC1052" s="381"/>
      <c r="DD1052" s="381"/>
      <c r="DE1052" s="381"/>
      <c r="DF1052" s="381"/>
      <c r="DG1052" s="381"/>
      <c r="DH1052" s="381"/>
      <c r="DI1052" s="381"/>
      <c r="DJ1052" s="381"/>
      <c r="DK1052" s="381"/>
      <c r="DL1052" s="381"/>
      <c r="DM1052" s="381"/>
      <c r="DN1052" s="381"/>
      <c r="DO1052" s="381"/>
      <c r="DP1052" s="381"/>
      <c r="DQ1052" s="381"/>
      <c r="DR1052" s="381"/>
      <c r="DS1052" s="381"/>
      <c r="DT1052" s="381"/>
      <c r="DU1052" s="381"/>
      <c r="DV1052" s="381"/>
      <c r="DW1052" s="381"/>
      <c r="DX1052" s="381"/>
      <c r="DY1052" s="381"/>
      <c r="DZ1052" s="381"/>
      <c r="EA1052" s="381"/>
      <c r="EB1052" s="381"/>
      <c r="EC1052" s="381"/>
      <c r="ED1052" s="381"/>
      <c r="EE1052" s="381"/>
      <c r="EF1052" s="381"/>
      <c r="EG1052" s="381"/>
      <c r="EH1052" s="381"/>
      <c r="EI1052" s="381"/>
      <c r="EJ1052" s="381"/>
      <c r="EK1052" s="381"/>
      <c r="EL1052" s="381"/>
      <c r="EM1052" s="381"/>
      <c r="EN1052" s="381"/>
      <c r="EO1052" s="381"/>
      <c r="EP1052" s="381"/>
      <c r="EQ1052" s="381"/>
      <c r="ER1052" s="381"/>
      <c r="ES1052" s="381"/>
      <c r="ET1052" s="381"/>
      <c r="EU1052" s="381"/>
      <c r="EV1052" s="381"/>
      <c r="EW1052" s="381"/>
      <c r="EX1052" s="381"/>
      <c r="EY1052" s="381"/>
      <c r="EZ1052" s="381"/>
      <c r="FA1052" s="381"/>
      <c r="FB1052" s="381"/>
      <c r="FC1052" s="381"/>
      <c r="FD1052" s="381"/>
      <c r="FE1052" s="381"/>
      <c r="FF1052" s="381"/>
      <c r="FG1052" s="381"/>
      <c r="FH1052" s="381"/>
      <c r="FI1052" s="381"/>
      <c r="FJ1052" s="381"/>
      <c r="FK1052" s="381"/>
      <c r="FL1052" s="381"/>
      <c r="FM1052" s="381"/>
      <c r="FN1052" s="381"/>
      <c r="FO1052" s="381"/>
      <c r="FP1052" s="381"/>
      <c r="FQ1052" s="381"/>
      <c r="FR1052" s="381"/>
      <c r="FS1052" s="381"/>
      <c r="FT1052" s="381"/>
      <c r="FU1052" s="381"/>
      <c r="FV1052" s="381"/>
      <c r="FW1052" s="381"/>
      <c r="FX1052" s="381"/>
      <c r="FY1052" s="381"/>
      <c r="FZ1052" s="381"/>
      <c r="GA1052" s="381"/>
      <c r="GB1052" s="381"/>
      <c r="GC1052" s="381"/>
      <c r="GD1052" s="381"/>
      <c r="GE1052" s="381"/>
      <c r="GF1052" s="381"/>
      <c r="GG1052" s="381"/>
      <c r="GH1052" s="381"/>
      <c r="GI1052" s="381"/>
      <c r="GJ1052" s="381"/>
      <c r="GK1052" s="381"/>
      <c r="GL1052" s="381"/>
      <c r="GM1052" s="381"/>
      <c r="GN1052" s="381"/>
      <c r="GO1052" s="381"/>
      <c r="GP1052" s="381"/>
      <c r="GQ1052" s="381"/>
      <c r="GR1052" s="381"/>
      <c r="GS1052" s="381"/>
      <c r="GT1052" s="381"/>
      <c r="GU1052" s="381"/>
      <c r="GV1052" s="381"/>
      <c r="GW1052" s="381"/>
      <c r="GX1052" s="381"/>
      <c r="GY1052" s="381"/>
      <c r="GZ1052" s="381"/>
      <c r="HA1052" s="381"/>
      <c r="HB1052" s="381"/>
      <c r="HC1052" s="381"/>
      <c r="HD1052" s="381"/>
      <c r="HE1052" s="381"/>
      <c r="HF1052" s="381"/>
      <c r="HG1052" s="381"/>
      <c r="HH1052" s="381"/>
      <c r="HI1052" s="381"/>
      <c r="HJ1052" s="381"/>
      <c r="HK1052" s="381"/>
      <c r="HL1052" s="381"/>
      <c r="HM1052" s="381"/>
      <c r="HN1052" s="381"/>
      <c r="HO1052" s="381"/>
      <c r="HP1052" s="381"/>
      <c r="HQ1052" s="381"/>
      <c r="HR1052" s="381"/>
      <c r="HS1052" s="381"/>
      <c r="HT1052" s="381"/>
      <c r="HU1052" s="381"/>
      <c r="HV1052" s="381"/>
      <c r="HW1052" s="381"/>
      <c r="HX1052" s="381"/>
      <c r="HY1052" s="381"/>
      <c r="HZ1052" s="381"/>
      <c r="IA1052" s="381"/>
      <c r="IB1052" s="381"/>
      <c r="IC1052" s="381"/>
      <c r="ID1052" s="381"/>
      <c r="IE1052" s="381"/>
      <c r="IF1052" s="381"/>
      <c r="IG1052" s="381"/>
      <c r="IH1052" s="381"/>
      <c r="II1052" s="381"/>
      <c r="IJ1052" s="381"/>
      <c r="IK1052" s="381"/>
      <c r="IL1052" s="381"/>
      <c r="IM1052" s="381"/>
      <c r="IN1052" s="381"/>
      <c r="IO1052" s="381"/>
      <c r="IP1052" s="381"/>
      <c r="IQ1052" s="381"/>
      <c r="IR1052" s="381"/>
      <c r="IS1052" s="381"/>
      <c r="IT1052" s="381"/>
      <c r="IU1052" s="381"/>
      <c r="IV1052" s="381"/>
      <c r="IW1052" s="381"/>
      <c r="IX1052" s="381"/>
      <c r="IY1052" s="381"/>
      <c r="IZ1052" s="381"/>
      <c r="JA1052" s="381"/>
      <c r="JB1052" s="381"/>
      <c r="JC1052" s="381"/>
      <c r="JD1052" s="381"/>
      <c r="JE1052" s="381"/>
      <c r="JF1052" s="381"/>
      <c r="JG1052" s="381"/>
      <c r="JH1052" s="381"/>
      <c r="JI1052" s="381"/>
      <c r="JJ1052" s="381"/>
      <c r="JK1052" s="381"/>
      <c r="JL1052" s="381"/>
      <c r="JM1052" s="381"/>
      <c r="JN1052" s="381"/>
      <c r="JO1052" s="381"/>
      <c r="JP1052" s="381"/>
      <c r="JQ1052" s="381"/>
      <c r="JR1052" s="381"/>
      <c r="JS1052" s="381"/>
      <c r="JT1052" s="381"/>
      <c r="JU1052" s="381"/>
      <c r="JV1052" s="381"/>
      <c r="JW1052" s="381"/>
      <c r="JX1052" s="381"/>
      <c r="JY1052" s="381"/>
      <c r="JZ1052" s="381"/>
      <c r="KA1052" s="381"/>
      <c r="KB1052" s="381"/>
      <c r="KC1052" s="381"/>
      <c r="KD1052" s="381"/>
      <c r="KE1052" s="381"/>
      <c r="KF1052" s="381"/>
      <c r="KG1052" s="381"/>
      <c r="KH1052" s="381"/>
      <c r="KI1052" s="381"/>
      <c r="KJ1052" s="381"/>
      <c r="KK1052" s="381"/>
      <c r="KL1052" s="381"/>
      <c r="KM1052" s="381"/>
      <c r="KN1052" s="381"/>
      <c r="KO1052" s="381"/>
      <c r="KP1052" s="381"/>
      <c r="KQ1052" s="381"/>
      <c r="KR1052" s="381"/>
      <c r="KS1052" s="381"/>
      <c r="KT1052" s="381"/>
      <c r="KU1052" s="381"/>
      <c r="KV1052" s="381"/>
      <c r="KW1052" s="381"/>
      <c r="KX1052" s="381"/>
      <c r="KY1052" s="381"/>
      <c r="KZ1052" s="381"/>
      <c r="LA1052" s="381"/>
      <c r="LB1052" s="381"/>
      <c r="LC1052" s="381"/>
      <c r="LD1052" s="381"/>
      <c r="LE1052" s="381"/>
      <c r="LF1052" s="381"/>
      <c r="LG1052" s="381"/>
      <c r="LH1052" s="381"/>
      <c r="LI1052" s="381"/>
      <c r="LJ1052" s="381"/>
      <c r="LK1052" s="381"/>
      <c r="LL1052" s="381"/>
      <c r="LM1052" s="381"/>
      <c r="LN1052" s="381"/>
      <c r="LO1052" s="381"/>
      <c r="LP1052" s="381"/>
      <c r="LQ1052" s="381"/>
      <c r="LR1052" s="381"/>
      <c r="LS1052" s="381"/>
      <c r="LT1052" s="381"/>
      <c r="LU1052" s="381"/>
      <c r="LV1052" s="381"/>
      <c r="LW1052" s="381"/>
      <c r="LX1052" s="381"/>
      <c r="LY1052" s="381"/>
      <c r="LZ1052" s="381"/>
      <c r="MA1052" s="381"/>
      <c r="MB1052" s="381"/>
      <c r="MC1052" s="381"/>
      <c r="MD1052" s="381"/>
      <c r="ME1052" s="381"/>
      <c r="MF1052" s="381"/>
      <c r="MG1052" s="381"/>
      <c r="MH1052" s="381"/>
      <c r="MI1052" s="381"/>
      <c r="MJ1052" s="381"/>
      <c r="MK1052" s="381"/>
      <c r="ML1052" s="381"/>
      <c r="MM1052" s="381"/>
      <c r="MN1052" s="381"/>
      <c r="MO1052" s="381"/>
      <c r="MP1052" s="381"/>
      <c r="MQ1052" s="381"/>
      <c r="MR1052" s="381"/>
      <c r="MS1052" s="381"/>
      <c r="MT1052" s="381"/>
      <c r="MU1052" s="381"/>
      <c r="MV1052" s="381"/>
      <c r="MW1052" s="381"/>
      <c r="MX1052" s="381"/>
      <c r="MY1052" s="381"/>
      <c r="MZ1052" s="381"/>
      <c r="NA1052" s="381"/>
      <c r="NB1052" s="381"/>
      <c r="NC1052" s="381"/>
      <c r="ND1052" s="381"/>
      <c r="NE1052" s="381"/>
      <c r="NF1052" s="381"/>
      <c r="NG1052" s="381"/>
      <c r="NH1052" s="381"/>
      <c r="NI1052" s="381"/>
      <c r="NJ1052" s="381"/>
      <c r="NK1052" s="381"/>
      <c r="NL1052" s="381"/>
      <c r="NM1052" s="381"/>
      <c r="NN1052" s="381"/>
      <c r="NO1052" s="381"/>
      <c r="NP1052" s="381"/>
      <c r="NQ1052" s="381"/>
      <c r="NR1052" s="381"/>
      <c r="NS1052" s="381"/>
      <c r="NT1052" s="381"/>
      <c r="NU1052" s="381"/>
      <c r="NV1052" s="381"/>
      <c r="NW1052" s="381"/>
      <c r="NX1052" s="381"/>
      <c r="NY1052" s="381"/>
      <c r="NZ1052" s="381"/>
      <c r="OA1052" s="381"/>
      <c r="OB1052" s="381"/>
      <c r="OC1052" s="381"/>
      <c r="OD1052" s="381"/>
      <c r="OE1052" s="381"/>
      <c r="OF1052" s="381"/>
      <c r="OG1052" s="381"/>
      <c r="OH1052" s="381"/>
      <c r="OI1052" s="381"/>
      <c r="OJ1052" s="381"/>
      <c r="OK1052" s="381"/>
      <c r="OL1052" s="381"/>
      <c r="OM1052" s="381"/>
      <c r="ON1052" s="381"/>
      <c r="OO1052" s="381"/>
      <c r="OP1052" s="381"/>
      <c r="OQ1052" s="381"/>
      <c r="OR1052" s="381"/>
      <c r="OS1052" s="381"/>
      <c r="OT1052" s="381"/>
      <c r="OU1052" s="381"/>
      <c r="OV1052" s="381"/>
      <c r="OW1052" s="381"/>
      <c r="OX1052" s="381"/>
      <c r="OY1052" s="381"/>
      <c r="OZ1052" s="381"/>
      <c r="PA1052" s="381"/>
      <c r="PB1052" s="381"/>
      <c r="PC1052" s="381"/>
      <c r="PD1052" s="381"/>
      <c r="PE1052" s="381"/>
      <c r="PF1052" s="381"/>
      <c r="PG1052" s="381"/>
      <c r="PH1052" s="381"/>
      <c r="PI1052" s="381"/>
      <c r="PJ1052" s="381"/>
      <c r="PK1052" s="381"/>
      <c r="PL1052" s="381"/>
      <c r="PM1052" s="381"/>
      <c r="PN1052" s="381"/>
      <c r="PO1052" s="381"/>
      <c r="PP1052" s="381"/>
      <c r="PQ1052" s="381"/>
      <c r="PR1052" s="381"/>
      <c r="PS1052" s="381"/>
      <c r="PT1052" s="381"/>
      <c r="PU1052" s="381"/>
      <c r="PV1052" s="381"/>
      <c r="PW1052" s="381"/>
      <c r="PX1052" s="381"/>
      <c r="PY1052" s="381"/>
      <c r="PZ1052" s="381"/>
      <c r="QA1052" s="381"/>
      <c r="QB1052" s="381"/>
      <c r="QC1052" s="381"/>
      <c r="QD1052" s="381"/>
      <c r="QE1052" s="381"/>
      <c r="QF1052" s="381"/>
      <c r="QG1052" s="381"/>
      <c r="QH1052" s="381"/>
      <c r="QI1052" s="381"/>
      <c r="QJ1052" s="381"/>
      <c r="QK1052" s="381"/>
      <c r="QL1052" s="381"/>
      <c r="QM1052" s="381"/>
      <c r="QN1052" s="381"/>
      <c r="QO1052" s="381"/>
      <c r="QP1052" s="381"/>
      <c r="QQ1052" s="381"/>
      <c r="QR1052" s="381"/>
      <c r="QS1052" s="381"/>
      <c r="QT1052" s="381"/>
      <c r="QU1052" s="381"/>
      <c r="QV1052" s="381"/>
      <c r="QW1052" s="381"/>
      <c r="QX1052" s="381"/>
      <c r="QY1052" s="381"/>
      <c r="QZ1052" s="381"/>
      <c r="RA1052" s="381"/>
      <c r="RB1052" s="381"/>
      <c r="RC1052" s="381"/>
      <c r="RD1052" s="381"/>
      <c r="RE1052" s="381"/>
      <c r="RF1052" s="381"/>
      <c r="RG1052" s="381"/>
      <c r="RH1052" s="381"/>
      <c r="RI1052" s="381"/>
      <c r="RJ1052" s="381"/>
      <c r="RK1052" s="381"/>
      <c r="RL1052" s="381"/>
      <c r="RM1052" s="381"/>
      <c r="RN1052" s="381"/>
      <c r="RO1052" s="381"/>
      <c r="RP1052" s="381"/>
      <c r="RQ1052" s="381"/>
      <c r="RR1052" s="381"/>
      <c r="RS1052" s="381"/>
      <c r="RT1052" s="381"/>
      <c r="RU1052" s="381"/>
      <c r="RV1052" s="381"/>
      <c r="RW1052" s="381"/>
      <c r="RX1052" s="381"/>
      <c r="RY1052" s="381"/>
      <c r="RZ1052" s="381"/>
      <c r="SA1052" s="381"/>
      <c r="SB1052" s="381"/>
      <c r="SC1052" s="381"/>
      <c r="SD1052" s="381"/>
      <c r="SE1052" s="381"/>
      <c r="SF1052" s="381"/>
      <c r="SG1052" s="381"/>
      <c r="SH1052" s="381"/>
      <c r="SI1052" s="381"/>
      <c r="SJ1052" s="381"/>
      <c r="SK1052" s="381"/>
      <c r="SL1052" s="381"/>
      <c r="SM1052" s="381"/>
      <c r="SN1052" s="381"/>
      <c r="SO1052" s="381"/>
      <c r="SP1052" s="381"/>
      <c r="SQ1052" s="381"/>
      <c r="SR1052" s="381"/>
      <c r="SS1052" s="381"/>
      <c r="ST1052" s="381"/>
      <c r="SU1052" s="381"/>
      <c r="SV1052" s="381"/>
      <c r="SW1052" s="381"/>
      <c r="SX1052" s="381"/>
      <c r="SY1052" s="381"/>
      <c r="SZ1052" s="381"/>
      <c r="TA1052" s="381"/>
      <c r="TB1052" s="381"/>
      <c r="TC1052" s="381"/>
      <c r="TD1052" s="381"/>
      <c r="TE1052" s="381"/>
      <c r="TF1052" s="381"/>
      <c r="TG1052" s="381"/>
      <c r="TH1052" s="381"/>
      <c r="TI1052" s="381"/>
      <c r="TJ1052" s="381"/>
      <c r="TK1052" s="381"/>
      <c r="TL1052" s="381"/>
      <c r="TM1052" s="381"/>
      <c r="TN1052" s="381"/>
      <c r="TO1052" s="381"/>
      <c r="TP1052" s="381"/>
      <c r="TQ1052" s="381"/>
      <c r="TR1052" s="381"/>
      <c r="TS1052" s="381"/>
      <c r="TT1052" s="381"/>
      <c r="TU1052" s="381"/>
      <c r="TV1052" s="381"/>
      <c r="TW1052" s="381"/>
      <c r="TX1052" s="381"/>
      <c r="TY1052" s="381"/>
      <c r="TZ1052" s="381"/>
      <c r="UA1052" s="381"/>
      <c r="UB1052" s="381"/>
      <c r="UC1052" s="381"/>
      <c r="UD1052" s="381"/>
      <c r="UE1052" s="381"/>
      <c r="UF1052" s="381"/>
      <c r="UG1052" s="381"/>
      <c r="UH1052" s="381"/>
      <c r="UI1052" s="381"/>
      <c r="UJ1052" s="381"/>
      <c r="UK1052" s="381"/>
      <c r="UL1052" s="381"/>
      <c r="UM1052" s="381"/>
      <c r="UN1052" s="381"/>
      <c r="UO1052" s="381"/>
      <c r="UP1052" s="381"/>
      <c r="UQ1052" s="381"/>
      <c r="UR1052" s="381"/>
      <c r="US1052" s="381"/>
      <c r="UT1052" s="381"/>
      <c r="UU1052" s="381"/>
      <c r="UV1052" s="381"/>
      <c r="UW1052" s="381"/>
      <c r="UX1052" s="381"/>
      <c r="UY1052" s="381"/>
      <c r="UZ1052" s="381"/>
      <c r="VA1052" s="381"/>
      <c r="VB1052" s="381"/>
      <c r="VC1052" s="381"/>
      <c r="VD1052" s="381"/>
      <c r="VE1052" s="381"/>
      <c r="VF1052" s="381"/>
      <c r="VG1052" s="381"/>
      <c r="VH1052" s="381"/>
      <c r="VI1052" s="381"/>
      <c r="VJ1052" s="381"/>
      <c r="VK1052" s="381"/>
      <c r="VL1052" s="381"/>
      <c r="VM1052" s="381"/>
      <c r="VN1052" s="381"/>
      <c r="VO1052" s="381"/>
      <c r="VP1052" s="381"/>
      <c r="VQ1052" s="381"/>
      <c r="VR1052" s="381"/>
      <c r="VS1052" s="381"/>
      <c r="VT1052" s="381"/>
      <c r="VU1052" s="381"/>
      <c r="VV1052" s="381"/>
      <c r="VW1052" s="381"/>
      <c r="VX1052" s="381"/>
      <c r="VY1052" s="381"/>
      <c r="VZ1052" s="381"/>
      <c r="WA1052" s="381"/>
      <c r="WB1052" s="381"/>
      <c r="WC1052" s="381"/>
      <c r="WD1052" s="381"/>
      <c r="WE1052" s="381"/>
      <c r="WF1052" s="381"/>
      <c r="WG1052" s="381"/>
      <c r="WH1052" s="381"/>
      <c r="WI1052" s="381"/>
      <c r="WJ1052" s="381"/>
      <c r="WK1052" s="381"/>
      <c r="WL1052" s="381"/>
      <c r="WM1052" s="381"/>
      <c r="WN1052" s="381"/>
      <c r="WO1052" s="381"/>
      <c r="WP1052" s="381"/>
      <c r="WQ1052" s="381"/>
      <c r="WR1052" s="381"/>
      <c r="WS1052" s="381"/>
      <c r="WT1052" s="381"/>
      <c r="WU1052" s="381"/>
      <c r="WV1052" s="381"/>
      <c r="WW1052" s="381"/>
      <c r="WX1052" s="381"/>
      <c r="WY1052" s="381"/>
      <c r="WZ1052" s="381"/>
      <c r="XA1052" s="381"/>
      <c r="XB1052" s="381"/>
      <c r="XC1052" s="381"/>
      <c r="XD1052" s="381"/>
      <c r="XE1052" s="381"/>
      <c r="XF1052" s="381"/>
      <c r="XG1052" s="381"/>
      <c r="XH1052" s="381"/>
      <c r="XI1052" s="381"/>
      <c r="XJ1052" s="381"/>
      <c r="XK1052" s="381"/>
      <c r="XL1052" s="381"/>
      <c r="XM1052" s="381"/>
      <c r="XN1052" s="381"/>
      <c r="XO1052" s="381"/>
      <c r="XP1052" s="381"/>
      <c r="XQ1052" s="381"/>
      <c r="XR1052" s="381"/>
      <c r="XS1052" s="381"/>
      <c r="XT1052" s="381"/>
      <c r="XU1052" s="381"/>
      <c r="XV1052" s="381"/>
      <c r="XW1052" s="381"/>
      <c r="XX1052" s="381"/>
      <c r="XY1052" s="381"/>
      <c r="XZ1052" s="381"/>
      <c r="YA1052" s="381"/>
      <c r="YB1052" s="381"/>
      <c r="YC1052" s="381"/>
      <c r="YD1052" s="381"/>
      <c r="YE1052" s="381"/>
      <c r="YF1052" s="381"/>
      <c r="YG1052" s="381"/>
      <c r="YH1052" s="381"/>
      <c r="YI1052" s="381"/>
      <c r="YJ1052" s="381"/>
      <c r="YK1052" s="381"/>
      <c r="YL1052" s="381"/>
      <c r="YM1052" s="381"/>
      <c r="YN1052" s="381"/>
      <c r="YO1052" s="381"/>
      <c r="YP1052" s="381"/>
      <c r="YQ1052" s="381"/>
      <c r="YR1052" s="381"/>
      <c r="YS1052" s="381"/>
      <c r="YT1052" s="381"/>
      <c r="YU1052" s="381"/>
      <c r="YV1052" s="381"/>
      <c r="YW1052" s="381"/>
      <c r="YX1052" s="381"/>
      <c r="YY1052" s="381"/>
      <c r="YZ1052" s="381"/>
      <c r="ZA1052" s="381"/>
      <c r="ZB1052" s="381"/>
      <c r="ZC1052" s="381"/>
      <c r="ZD1052" s="381"/>
      <c r="ZE1052" s="381"/>
      <c r="ZF1052" s="381"/>
      <c r="ZG1052" s="381"/>
      <c r="ZH1052" s="381"/>
      <c r="ZI1052" s="381"/>
      <c r="ZJ1052" s="381"/>
      <c r="ZK1052" s="381"/>
      <c r="ZL1052" s="381"/>
      <c r="ZM1052" s="381"/>
      <c r="ZN1052" s="381"/>
      <c r="ZO1052" s="381"/>
      <c r="ZP1052" s="381"/>
      <c r="ZQ1052" s="381"/>
      <c r="ZR1052" s="381"/>
      <c r="ZS1052" s="381"/>
      <c r="ZT1052" s="381"/>
      <c r="ZU1052" s="381"/>
      <c r="ZV1052" s="381"/>
      <c r="ZW1052" s="381"/>
      <c r="ZX1052" s="381"/>
      <c r="ZY1052" s="381"/>
      <c r="ZZ1052" s="381"/>
      <c r="AAA1052" s="381"/>
      <c r="AAB1052" s="381"/>
      <c r="AAC1052" s="381"/>
      <c r="AAD1052" s="381"/>
      <c r="AAE1052" s="381"/>
      <c r="AAF1052" s="381"/>
      <c r="AAG1052" s="381"/>
      <c r="AAH1052" s="381"/>
      <c r="AAI1052" s="381"/>
      <c r="AAJ1052" s="381"/>
      <c r="AAK1052" s="381"/>
      <c r="AAL1052" s="381"/>
      <c r="AAM1052" s="381"/>
      <c r="AAN1052" s="381"/>
      <c r="AAO1052" s="381"/>
      <c r="AAP1052" s="381"/>
      <c r="AAQ1052" s="381"/>
      <c r="AAR1052" s="381"/>
      <c r="AAS1052" s="381"/>
      <c r="AAT1052" s="381"/>
      <c r="AAU1052" s="381"/>
      <c r="AAV1052" s="381"/>
      <c r="AAW1052" s="381"/>
      <c r="AAX1052" s="381"/>
      <c r="AAY1052" s="381"/>
      <c r="AAZ1052" s="381"/>
      <c r="ABA1052" s="381"/>
      <c r="ABB1052" s="381"/>
      <c r="ABC1052" s="381"/>
      <c r="ABD1052" s="381"/>
      <c r="ABE1052" s="381"/>
      <c r="ABF1052" s="381"/>
      <c r="ABG1052" s="381"/>
      <c r="ABH1052" s="381"/>
      <c r="ABI1052" s="381"/>
      <c r="ABJ1052" s="381"/>
      <c r="ABK1052" s="381"/>
      <c r="ABL1052" s="381"/>
      <c r="ABM1052" s="381"/>
      <c r="ABN1052" s="381"/>
      <c r="ABO1052" s="381"/>
      <c r="ABP1052" s="381"/>
      <c r="ABQ1052" s="381"/>
      <c r="ABR1052" s="381"/>
      <c r="ABS1052" s="381"/>
      <c r="ABT1052" s="381"/>
      <c r="ABU1052" s="381"/>
      <c r="ABV1052" s="381"/>
      <c r="ABW1052" s="381"/>
      <c r="ABX1052" s="381"/>
      <c r="ABY1052" s="381"/>
      <c r="ABZ1052" s="381"/>
      <c r="ACA1052" s="381"/>
      <c r="ACB1052" s="381"/>
      <c r="ACC1052" s="381"/>
      <c r="ACD1052" s="381"/>
      <c r="ACE1052" s="381"/>
      <c r="ACF1052" s="381"/>
      <c r="ACG1052" s="381"/>
      <c r="ACH1052" s="381"/>
      <c r="ACI1052" s="381"/>
      <c r="ACJ1052" s="381"/>
      <c r="ACK1052" s="381"/>
      <c r="ACL1052" s="381"/>
      <c r="ACM1052" s="381"/>
      <c r="ACN1052" s="381"/>
      <c r="ACO1052" s="381"/>
      <c r="ACP1052" s="381"/>
      <c r="ACQ1052" s="381"/>
      <c r="ACR1052" s="381"/>
      <c r="ACS1052" s="381"/>
      <c r="ACT1052" s="381"/>
      <c r="ACU1052" s="381"/>
      <c r="ACV1052" s="381"/>
      <c r="ACW1052" s="381"/>
      <c r="ACX1052" s="381"/>
      <c r="ACY1052" s="381"/>
      <c r="ACZ1052" s="381"/>
      <c r="ADA1052" s="381"/>
      <c r="ADB1052" s="381"/>
      <c r="ADC1052" s="381"/>
      <c r="ADD1052" s="381"/>
      <c r="ADE1052" s="381"/>
      <c r="ADF1052" s="381"/>
      <c r="ADG1052" s="381"/>
      <c r="ADH1052" s="381"/>
      <c r="ADI1052" s="381"/>
      <c r="ADJ1052" s="381"/>
      <c r="ADK1052" s="381"/>
      <c r="ADL1052" s="381"/>
      <c r="ADM1052" s="381"/>
      <c r="ADN1052" s="381"/>
      <c r="ADO1052" s="381"/>
      <c r="ADP1052" s="381"/>
      <c r="ADQ1052" s="381"/>
      <c r="ADR1052" s="381"/>
      <c r="ADS1052" s="381"/>
      <c r="ADT1052" s="381"/>
      <c r="ADU1052" s="381"/>
      <c r="ADV1052" s="381"/>
      <c r="ADW1052" s="381"/>
      <c r="ADX1052" s="381"/>
      <c r="ADY1052" s="381"/>
      <c r="ADZ1052" s="381"/>
      <c r="AEA1052" s="381"/>
      <c r="AEB1052" s="381"/>
      <c r="AEC1052" s="381"/>
      <c r="AED1052" s="381"/>
      <c r="AEE1052" s="381"/>
      <c r="AEF1052" s="381"/>
      <c r="AEG1052" s="381"/>
      <c r="AEH1052" s="381"/>
      <c r="AEI1052" s="381"/>
      <c r="AEJ1052" s="381"/>
      <c r="AEK1052" s="381"/>
      <c r="AEL1052" s="381"/>
      <c r="AEM1052" s="381"/>
      <c r="AEN1052" s="381"/>
      <c r="AEO1052" s="381"/>
      <c r="AEP1052" s="381"/>
      <c r="AEQ1052" s="381"/>
      <c r="AER1052" s="381"/>
      <c r="AES1052" s="381"/>
      <c r="AET1052" s="381"/>
      <c r="AEU1052" s="381"/>
      <c r="AEV1052" s="381"/>
      <c r="AEW1052" s="381"/>
      <c r="AEX1052" s="381"/>
      <c r="AEY1052" s="381"/>
      <c r="AEZ1052" s="381"/>
      <c r="AFA1052" s="381"/>
      <c r="AFB1052" s="381"/>
      <c r="AFC1052" s="381"/>
      <c r="AFD1052" s="381"/>
      <c r="AFE1052" s="381"/>
      <c r="AFF1052" s="381"/>
      <c r="AFG1052" s="381"/>
      <c r="AFH1052" s="381"/>
      <c r="AFI1052" s="381"/>
      <c r="AFJ1052" s="381"/>
      <c r="AFK1052" s="381"/>
      <c r="AFL1052" s="381"/>
      <c r="AFM1052" s="381"/>
      <c r="AFN1052" s="381"/>
      <c r="AFO1052" s="381"/>
      <c r="AFP1052" s="381"/>
      <c r="AFQ1052" s="381"/>
      <c r="AFR1052" s="381"/>
      <c r="AFS1052" s="381"/>
      <c r="AFT1052" s="381"/>
      <c r="AFU1052" s="381"/>
      <c r="AFV1052" s="381"/>
      <c r="AFW1052" s="381"/>
      <c r="AFX1052" s="381"/>
      <c r="AFY1052" s="381"/>
      <c r="AFZ1052" s="381"/>
      <c r="AGA1052" s="381"/>
    </row>
    <row r="1053" spans="1:859" s="383" customFormat="1" x14ac:dyDescent="0.2">
      <c r="A1053" s="381"/>
      <c r="B1053" s="381"/>
      <c r="C1053" s="381"/>
      <c r="D1053" s="381"/>
      <c r="E1053" s="365" t="s">
        <v>1199</v>
      </c>
      <c r="F1053" s="378" t="s">
        <v>3626</v>
      </c>
      <c r="G1053" s="380" t="s">
        <v>453</v>
      </c>
      <c r="H1053" s="365" t="s">
        <v>1197</v>
      </c>
      <c r="I1053" s="365" t="s">
        <v>1086</v>
      </c>
      <c r="J1053" s="365" t="s">
        <v>909</v>
      </c>
      <c r="K1053" s="365" t="s">
        <v>1102</v>
      </c>
      <c r="L1053" s="365" t="s">
        <v>866</v>
      </c>
      <c r="M1053" s="365"/>
      <c r="N1053" s="380"/>
      <c r="O1053" s="365"/>
      <c r="P1053" s="365"/>
      <c r="Q1053" s="380"/>
      <c r="R1053" s="381"/>
      <c r="S1053" s="381"/>
      <c r="T1053" s="381"/>
      <c r="U1053" s="381"/>
      <c r="V1053" s="381"/>
      <c r="W1053" s="381"/>
      <c r="X1053" s="381"/>
      <c r="Y1053" s="381"/>
      <c r="Z1053" s="381"/>
      <c r="AA1053" s="381"/>
      <c r="AB1053" s="381"/>
      <c r="AC1053" s="381"/>
      <c r="AD1053" s="381"/>
      <c r="AE1053" s="381"/>
      <c r="AF1053" s="381"/>
      <c r="AG1053" s="381"/>
      <c r="AH1053" s="381"/>
      <c r="AI1053" s="381"/>
      <c r="AJ1053" s="381"/>
      <c r="AK1053" s="381"/>
      <c r="AL1053" s="381"/>
      <c r="AM1053" s="381"/>
      <c r="AN1053" s="381"/>
      <c r="AO1053" s="381"/>
      <c r="AP1053" s="381"/>
      <c r="AQ1053" s="381"/>
      <c r="AR1053" s="381"/>
      <c r="AS1053" s="381"/>
      <c r="AT1053" s="381"/>
      <c r="AU1053" s="381"/>
      <c r="AV1053" s="381"/>
      <c r="AW1053" s="381"/>
      <c r="AX1053" s="381"/>
      <c r="AY1053" s="381"/>
      <c r="AZ1053" s="381"/>
      <c r="BA1053" s="381"/>
      <c r="BB1053" s="381"/>
      <c r="BC1053" s="381"/>
      <c r="BD1053" s="381"/>
      <c r="BE1053" s="381"/>
      <c r="BF1053" s="381"/>
      <c r="BG1053" s="381"/>
      <c r="BH1053" s="381"/>
      <c r="BI1053" s="381"/>
      <c r="BJ1053" s="381"/>
      <c r="BK1053" s="381"/>
      <c r="BL1053" s="381"/>
      <c r="BM1053" s="381"/>
      <c r="BN1053" s="381"/>
      <c r="BO1053" s="381"/>
      <c r="BP1053" s="381"/>
      <c r="BQ1053" s="381"/>
      <c r="BR1053" s="381"/>
      <c r="BS1053" s="381"/>
      <c r="BT1053" s="381"/>
      <c r="BU1053" s="381"/>
      <c r="BV1053" s="381"/>
      <c r="BW1053" s="381"/>
      <c r="BX1053" s="381"/>
      <c r="BY1053" s="381"/>
      <c r="BZ1053" s="381"/>
      <c r="CA1053" s="381"/>
      <c r="CB1053" s="381"/>
      <c r="CC1053" s="381"/>
      <c r="CD1053" s="381"/>
      <c r="CE1053" s="381"/>
      <c r="CF1053" s="381"/>
      <c r="CG1053" s="381"/>
      <c r="CH1053" s="381"/>
      <c r="CI1053" s="381"/>
      <c r="CJ1053" s="381"/>
      <c r="CK1053" s="381"/>
      <c r="CL1053" s="381"/>
      <c r="CM1053" s="381"/>
      <c r="CN1053" s="381"/>
      <c r="CO1053" s="381"/>
      <c r="CP1053" s="381"/>
      <c r="CQ1053" s="381"/>
      <c r="CR1053" s="381"/>
      <c r="CS1053" s="381"/>
      <c r="CT1053" s="381"/>
      <c r="CU1053" s="381"/>
      <c r="CV1053" s="381"/>
      <c r="CW1053" s="381"/>
      <c r="CX1053" s="381"/>
      <c r="CY1053" s="381"/>
      <c r="CZ1053" s="381"/>
      <c r="DA1053" s="381"/>
      <c r="DB1053" s="381"/>
      <c r="DC1053" s="381"/>
      <c r="DD1053" s="381"/>
      <c r="DE1053" s="381"/>
      <c r="DF1053" s="381"/>
      <c r="DG1053" s="381"/>
      <c r="DH1053" s="381"/>
      <c r="DI1053" s="381"/>
      <c r="DJ1053" s="381"/>
      <c r="DK1053" s="381"/>
      <c r="DL1053" s="381"/>
      <c r="DM1053" s="381"/>
      <c r="DN1053" s="381"/>
      <c r="DO1053" s="381"/>
      <c r="DP1053" s="381"/>
      <c r="DQ1053" s="381"/>
      <c r="DR1053" s="381"/>
      <c r="DS1053" s="381"/>
      <c r="DT1053" s="381"/>
      <c r="DU1053" s="381"/>
      <c r="DV1053" s="381"/>
      <c r="DW1053" s="381"/>
      <c r="DX1053" s="381"/>
      <c r="DY1053" s="381"/>
      <c r="DZ1053" s="381"/>
      <c r="EA1053" s="381"/>
      <c r="EB1053" s="381"/>
      <c r="EC1053" s="381"/>
      <c r="ED1053" s="381"/>
      <c r="EE1053" s="381"/>
      <c r="EF1053" s="381"/>
      <c r="EG1053" s="381"/>
      <c r="EH1053" s="381"/>
      <c r="EI1053" s="381"/>
      <c r="EJ1053" s="381"/>
      <c r="EK1053" s="381"/>
      <c r="EL1053" s="381"/>
      <c r="EM1053" s="381"/>
      <c r="EN1053" s="381"/>
      <c r="EO1053" s="381"/>
      <c r="EP1053" s="381"/>
      <c r="EQ1053" s="381"/>
      <c r="ER1053" s="381"/>
      <c r="ES1053" s="381"/>
      <c r="ET1053" s="381"/>
      <c r="EU1053" s="381"/>
      <c r="EV1053" s="381"/>
      <c r="EW1053" s="381"/>
      <c r="EX1053" s="381"/>
      <c r="EY1053" s="381"/>
      <c r="EZ1053" s="381"/>
      <c r="FA1053" s="381"/>
      <c r="FB1053" s="381"/>
      <c r="FC1053" s="381"/>
      <c r="FD1053" s="381"/>
      <c r="FE1053" s="381"/>
      <c r="FF1053" s="381"/>
      <c r="FG1053" s="381"/>
      <c r="FH1053" s="381"/>
      <c r="FI1053" s="381"/>
      <c r="FJ1053" s="381"/>
      <c r="FK1053" s="381"/>
      <c r="FL1053" s="381"/>
      <c r="FM1053" s="381"/>
      <c r="FN1053" s="381"/>
      <c r="FO1053" s="381"/>
      <c r="FP1053" s="381"/>
      <c r="FQ1053" s="381"/>
      <c r="FR1053" s="381"/>
      <c r="FS1053" s="381"/>
      <c r="FT1053" s="381"/>
      <c r="FU1053" s="381"/>
      <c r="FV1053" s="381"/>
      <c r="FW1053" s="381"/>
      <c r="FX1053" s="381"/>
      <c r="FY1053" s="381"/>
      <c r="FZ1053" s="381"/>
      <c r="GA1053" s="381"/>
      <c r="GB1053" s="381"/>
      <c r="GC1053" s="381"/>
      <c r="GD1053" s="381"/>
      <c r="GE1053" s="381"/>
      <c r="GF1053" s="381"/>
      <c r="GG1053" s="381"/>
      <c r="GH1053" s="381"/>
      <c r="GI1053" s="381"/>
      <c r="GJ1053" s="381"/>
      <c r="GK1053" s="381"/>
      <c r="GL1053" s="381"/>
      <c r="GM1053" s="381"/>
      <c r="GN1053" s="381"/>
      <c r="GO1053" s="381"/>
      <c r="GP1053" s="381"/>
      <c r="GQ1053" s="381"/>
      <c r="GR1053" s="381"/>
      <c r="GS1053" s="381"/>
      <c r="GT1053" s="381"/>
      <c r="GU1053" s="381"/>
      <c r="GV1053" s="381"/>
      <c r="GW1053" s="381"/>
      <c r="GX1053" s="381"/>
      <c r="GY1053" s="381"/>
      <c r="GZ1053" s="381"/>
      <c r="HA1053" s="381"/>
      <c r="HB1053" s="381"/>
      <c r="HC1053" s="381"/>
      <c r="HD1053" s="381"/>
      <c r="HE1053" s="381"/>
      <c r="HF1053" s="381"/>
      <c r="HG1053" s="381"/>
      <c r="HH1053" s="381"/>
      <c r="HI1053" s="381"/>
      <c r="HJ1053" s="381"/>
      <c r="HK1053" s="381"/>
      <c r="HL1053" s="381"/>
      <c r="HM1053" s="381"/>
      <c r="HN1053" s="381"/>
      <c r="HO1053" s="381"/>
      <c r="HP1053" s="381"/>
      <c r="HQ1053" s="381"/>
      <c r="HR1053" s="381"/>
      <c r="HS1053" s="381"/>
      <c r="HT1053" s="381"/>
      <c r="HU1053" s="381"/>
      <c r="HV1053" s="381"/>
      <c r="HW1053" s="381"/>
      <c r="HX1053" s="381"/>
      <c r="HY1053" s="381"/>
      <c r="HZ1053" s="381"/>
      <c r="IA1053" s="381"/>
      <c r="IB1053" s="381"/>
      <c r="IC1053" s="381"/>
      <c r="ID1053" s="381"/>
      <c r="IE1053" s="381"/>
      <c r="IF1053" s="381"/>
      <c r="IG1053" s="381"/>
      <c r="IH1053" s="381"/>
      <c r="II1053" s="381"/>
      <c r="IJ1053" s="381"/>
      <c r="IK1053" s="381"/>
      <c r="IL1053" s="381"/>
      <c r="IM1053" s="381"/>
      <c r="IN1053" s="381"/>
      <c r="IO1053" s="381"/>
      <c r="IP1053" s="381"/>
      <c r="IQ1053" s="381"/>
      <c r="IR1053" s="381"/>
      <c r="IS1053" s="381"/>
      <c r="IT1053" s="381"/>
      <c r="IU1053" s="381"/>
      <c r="IV1053" s="381"/>
      <c r="IW1053" s="381"/>
      <c r="IX1053" s="381"/>
      <c r="IY1053" s="381"/>
      <c r="IZ1053" s="381"/>
      <c r="JA1053" s="381"/>
      <c r="JB1053" s="381"/>
      <c r="JC1053" s="381"/>
      <c r="JD1053" s="381"/>
      <c r="JE1053" s="381"/>
      <c r="JF1053" s="381"/>
      <c r="JG1053" s="381"/>
      <c r="JH1053" s="381"/>
      <c r="JI1053" s="381"/>
      <c r="JJ1053" s="381"/>
      <c r="JK1053" s="381"/>
      <c r="JL1053" s="381"/>
      <c r="JM1053" s="381"/>
      <c r="JN1053" s="381"/>
      <c r="JO1053" s="381"/>
      <c r="JP1053" s="381"/>
      <c r="JQ1053" s="381"/>
      <c r="JR1053" s="381"/>
      <c r="JS1053" s="381"/>
      <c r="JT1053" s="381"/>
      <c r="JU1053" s="381"/>
      <c r="JV1053" s="381"/>
      <c r="JW1053" s="381"/>
      <c r="JX1053" s="381"/>
      <c r="JY1053" s="381"/>
      <c r="JZ1053" s="381"/>
      <c r="KA1053" s="381"/>
      <c r="KB1053" s="381"/>
      <c r="KC1053" s="381"/>
      <c r="KD1053" s="381"/>
      <c r="KE1053" s="381"/>
      <c r="KF1053" s="381"/>
      <c r="KG1053" s="381"/>
      <c r="KH1053" s="381"/>
      <c r="KI1053" s="381"/>
      <c r="KJ1053" s="381"/>
      <c r="KK1053" s="381"/>
      <c r="KL1053" s="381"/>
      <c r="KM1053" s="381"/>
      <c r="KN1053" s="381"/>
      <c r="KO1053" s="381"/>
      <c r="KP1053" s="381"/>
      <c r="KQ1053" s="381"/>
      <c r="KR1053" s="381"/>
      <c r="KS1053" s="381"/>
      <c r="KT1053" s="381"/>
      <c r="KU1053" s="381"/>
      <c r="KV1053" s="381"/>
      <c r="KW1053" s="381"/>
      <c r="KX1053" s="381"/>
      <c r="KY1053" s="381"/>
      <c r="KZ1053" s="381"/>
      <c r="LA1053" s="381"/>
      <c r="LB1053" s="381"/>
      <c r="LC1053" s="381"/>
      <c r="LD1053" s="381"/>
      <c r="LE1053" s="381"/>
      <c r="LF1053" s="381"/>
      <c r="LG1053" s="381"/>
      <c r="LH1053" s="381"/>
      <c r="LI1053" s="381"/>
      <c r="LJ1053" s="381"/>
      <c r="LK1053" s="381"/>
      <c r="LL1053" s="381"/>
      <c r="LM1053" s="381"/>
      <c r="LN1053" s="381"/>
      <c r="LO1053" s="381"/>
      <c r="LP1053" s="381"/>
      <c r="LQ1053" s="381"/>
      <c r="LR1053" s="381"/>
      <c r="LS1053" s="381"/>
      <c r="LT1053" s="381"/>
      <c r="LU1053" s="381"/>
      <c r="LV1053" s="381"/>
      <c r="LW1053" s="381"/>
      <c r="LX1053" s="381"/>
      <c r="LY1053" s="381"/>
      <c r="LZ1053" s="381"/>
      <c r="MA1053" s="381"/>
      <c r="MB1053" s="381"/>
      <c r="MC1053" s="381"/>
      <c r="MD1053" s="381"/>
      <c r="ME1053" s="381"/>
      <c r="MF1053" s="381"/>
      <c r="MG1053" s="381"/>
      <c r="MH1053" s="381"/>
      <c r="MI1053" s="381"/>
      <c r="MJ1053" s="381"/>
      <c r="MK1053" s="381"/>
      <c r="ML1053" s="381"/>
      <c r="MM1053" s="381"/>
      <c r="MN1053" s="381"/>
      <c r="MO1053" s="381"/>
      <c r="MP1053" s="381"/>
      <c r="MQ1053" s="381"/>
      <c r="MR1053" s="381"/>
      <c r="MS1053" s="381"/>
      <c r="MT1053" s="381"/>
      <c r="MU1053" s="381"/>
      <c r="MV1053" s="381"/>
      <c r="MW1053" s="381"/>
      <c r="MX1053" s="381"/>
      <c r="MY1053" s="381"/>
      <c r="MZ1053" s="381"/>
      <c r="NA1053" s="381"/>
      <c r="NB1053" s="381"/>
      <c r="NC1053" s="381"/>
      <c r="ND1053" s="381"/>
      <c r="NE1053" s="381"/>
      <c r="NF1053" s="381"/>
      <c r="NG1053" s="381"/>
      <c r="NH1053" s="381"/>
      <c r="NI1053" s="381"/>
      <c r="NJ1053" s="381"/>
      <c r="NK1053" s="381"/>
      <c r="NL1053" s="381"/>
      <c r="NM1053" s="381"/>
      <c r="NN1053" s="381"/>
      <c r="NO1053" s="381"/>
      <c r="NP1053" s="381"/>
      <c r="NQ1053" s="381"/>
      <c r="NR1053" s="381"/>
      <c r="NS1053" s="381"/>
      <c r="NT1053" s="381"/>
      <c r="NU1053" s="381"/>
      <c r="NV1053" s="381"/>
      <c r="NW1053" s="381"/>
      <c r="NX1053" s="381"/>
      <c r="NY1053" s="381"/>
      <c r="NZ1053" s="381"/>
      <c r="OA1053" s="381"/>
      <c r="OB1053" s="381"/>
      <c r="OC1053" s="381"/>
      <c r="OD1053" s="381"/>
      <c r="OE1053" s="381"/>
      <c r="OF1053" s="381"/>
      <c r="OG1053" s="381"/>
      <c r="OH1053" s="381"/>
      <c r="OI1053" s="381"/>
      <c r="OJ1053" s="381"/>
      <c r="OK1053" s="381"/>
      <c r="OL1053" s="381"/>
      <c r="OM1053" s="381"/>
      <c r="ON1053" s="381"/>
      <c r="OO1053" s="381"/>
      <c r="OP1053" s="381"/>
      <c r="OQ1053" s="381"/>
      <c r="OR1053" s="381"/>
      <c r="OS1053" s="381"/>
      <c r="OT1053" s="381"/>
      <c r="OU1053" s="381"/>
      <c r="OV1053" s="381"/>
      <c r="OW1053" s="381"/>
      <c r="OX1053" s="381"/>
      <c r="OY1053" s="381"/>
      <c r="OZ1053" s="381"/>
      <c r="PA1053" s="381"/>
      <c r="PB1053" s="381"/>
      <c r="PC1053" s="381"/>
      <c r="PD1053" s="381"/>
      <c r="PE1053" s="381"/>
      <c r="PF1053" s="381"/>
      <c r="PG1053" s="381"/>
      <c r="PH1053" s="381"/>
      <c r="PI1053" s="381"/>
      <c r="PJ1053" s="381"/>
      <c r="PK1053" s="381"/>
      <c r="PL1053" s="381"/>
      <c r="PM1053" s="381"/>
      <c r="PN1053" s="381"/>
      <c r="PO1053" s="381"/>
      <c r="PP1053" s="381"/>
      <c r="PQ1053" s="381"/>
      <c r="PR1053" s="381"/>
      <c r="PS1053" s="381"/>
      <c r="PT1053" s="381"/>
      <c r="PU1053" s="381"/>
      <c r="PV1053" s="381"/>
      <c r="PW1053" s="381"/>
      <c r="PX1053" s="381"/>
      <c r="PY1053" s="381"/>
      <c r="PZ1053" s="381"/>
      <c r="QA1053" s="381"/>
      <c r="QB1053" s="381"/>
      <c r="QC1053" s="381"/>
      <c r="QD1053" s="381"/>
      <c r="QE1053" s="381"/>
      <c r="QF1053" s="381"/>
      <c r="QG1053" s="381"/>
      <c r="QH1053" s="381"/>
      <c r="QI1053" s="381"/>
      <c r="QJ1053" s="381"/>
      <c r="QK1053" s="381"/>
      <c r="QL1053" s="381"/>
      <c r="QM1053" s="381"/>
      <c r="QN1053" s="381"/>
      <c r="QO1053" s="381"/>
      <c r="QP1053" s="381"/>
      <c r="QQ1053" s="381"/>
      <c r="QR1053" s="381"/>
      <c r="QS1053" s="381"/>
      <c r="QT1053" s="381"/>
      <c r="QU1053" s="381"/>
      <c r="QV1053" s="381"/>
      <c r="QW1053" s="381"/>
      <c r="QX1053" s="381"/>
      <c r="QY1053" s="381"/>
      <c r="QZ1053" s="381"/>
      <c r="RA1053" s="381"/>
      <c r="RB1053" s="381"/>
      <c r="RC1053" s="381"/>
      <c r="RD1053" s="381"/>
      <c r="RE1053" s="381"/>
      <c r="RF1053" s="381"/>
      <c r="RG1053" s="381"/>
      <c r="RH1053" s="381"/>
      <c r="RI1053" s="381"/>
      <c r="RJ1053" s="381"/>
      <c r="RK1053" s="381"/>
      <c r="RL1053" s="381"/>
      <c r="RM1053" s="381"/>
      <c r="RN1053" s="381"/>
      <c r="RO1053" s="381"/>
      <c r="RP1053" s="381"/>
      <c r="RQ1053" s="381"/>
      <c r="RR1053" s="381"/>
      <c r="RS1053" s="381"/>
      <c r="RT1053" s="381"/>
      <c r="RU1053" s="381"/>
      <c r="RV1053" s="381"/>
      <c r="RW1053" s="381"/>
      <c r="RX1053" s="381"/>
      <c r="RY1053" s="381"/>
      <c r="RZ1053" s="381"/>
      <c r="SA1053" s="381"/>
      <c r="SB1053" s="381"/>
      <c r="SC1053" s="381"/>
      <c r="SD1053" s="381"/>
      <c r="SE1053" s="381"/>
      <c r="SF1053" s="381"/>
      <c r="SG1053" s="381"/>
      <c r="SH1053" s="381"/>
      <c r="SI1053" s="381"/>
      <c r="SJ1053" s="381"/>
      <c r="SK1053" s="381"/>
      <c r="SL1053" s="381"/>
      <c r="SM1053" s="381"/>
      <c r="SN1053" s="381"/>
      <c r="SO1053" s="381"/>
      <c r="SP1053" s="381"/>
      <c r="SQ1053" s="381"/>
      <c r="SR1053" s="381"/>
      <c r="SS1053" s="381"/>
      <c r="ST1053" s="381"/>
      <c r="SU1053" s="381"/>
      <c r="SV1053" s="381"/>
      <c r="SW1053" s="381"/>
      <c r="SX1053" s="381"/>
      <c r="SY1053" s="381"/>
      <c r="SZ1053" s="381"/>
      <c r="TA1053" s="381"/>
      <c r="TB1053" s="381"/>
      <c r="TC1053" s="381"/>
      <c r="TD1053" s="381"/>
      <c r="TE1053" s="381"/>
      <c r="TF1053" s="381"/>
      <c r="TG1053" s="381"/>
      <c r="TH1053" s="381"/>
      <c r="TI1053" s="381"/>
      <c r="TJ1053" s="381"/>
      <c r="TK1053" s="381"/>
      <c r="TL1053" s="381"/>
      <c r="TM1053" s="381"/>
      <c r="TN1053" s="381"/>
      <c r="TO1053" s="381"/>
      <c r="TP1053" s="381"/>
      <c r="TQ1053" s="381"/>
      <c r="TR1053" s="381"/>
      <c r="TS1053" s="381"/>
      <c r="TT1053" s="381"/>
      <c r="TU1053" s="381"/>
      <c r="TV1053" s="381"/>
      <c r="TW1053" s="381"/>
      <c r="TX1053" s="381"/>
      <c r="TY1053" s="381"/>
      <c r="TZ1053" s="381"/>
      <c r="UA1053" s="381"/>
      <c r="UB1053" s="381"/>
      <c r="UC1053" s="381"/>
      <c r="UD1053" s="381"/>
      <c r="UE1053" s="381"/>
      <c r="UF1053" s="381"/>
      <c r="UG1053" s="381"/>
      <c r="UH1053" s="381"/>
      <c r="UI1053" s="381"/>
      <c r="UJ1053" s="381"/>
      <c r="UK1053" s="381"/>
      <c r="UL1053" s="381"/>
      <c r="UM1053" s="381"/>
      <c r="UN1053" s="381"/>
      <c r="UO1053" s="381"/>
      <c r="UP1053" s="381"/>
      <c r="UQ1053" s="381"/>
      <c r="UR1053" s="381"/>
      <c r="US1053" s="381"/>
      <c r="UT1053" s="381"/>
      <c r="UU1053" s="381"/>
      <c r="UV1053" s="381"/>
      <c r="UW1053" s="381"/>
      <c r="UX1053" s="381"/>
      <c r="UY1053" s="381"/>
      <c r="UZ1053" s="381"/>
      <c r="VA1053" s="381"/>
      <c r="VB1053" s="381"/>
      <c r="VC1053" s="381"/>
      <c r="VD1053" s="381"/>
      <c r="VE1053" s="381"/>
      <c r="VF1053" s="381"/>
      <c r="VG1053" s="381"/>
      <c r="VH1053" s="381"/>
      <c r="VI1053" s="381"/>
      <c r="VJ1053" s="381"/>
      <c r="VK1053" s="381"/>
      <c r="VL1053" s="381"/>
      <c r="VM1053" s="381"/>
      <c r="VN1053" s="381"/>
      <c r="VO1053" s="381"/>
      <c r="VP1053" s="381"/>
      <c r="VQ1053" s="381"/>
      <c r="VR1053" s="381"/>
      <c r="VS1053" s="381"/>
      <c r="VT1053" s="381"/>
      <c r="VU1053" s="381"/>
      <c r="VV1053" s="381"/>
      <c r="VW1053" s="381"/>
      <c r="VX1053" s="381"/>
      <c r="VY1053" s="381"/>
      <c r="VZ1053" s="381"/>
      <c r="WA1053" s="381"/>
      <c r="WB1053" s="381"/>
      <c r="WC1053" s="381"/>
      <c r="WD1053" s="381"/>
      <c r="WE1053" s="381"/>
      <c r="WF1053" s="381"/>
      <c r="WG1053" s="381"/>
      <c r="WH1053" s="381"/>
      <c r="WI1053" s="381"/>
      <c r="WJ1053" s="381"/>
      <c r="WK1053" s="381"/>
      <c r="WL1053" s="381"/>
      <c r="WM1053" s="381"/>
      <c r="WN1053" s="381"/>
      <c r="WO1053" s="381"/>
      <c r="WP1053" s="381"/>
      <c r="WQ1053" s="381"/>
      <c r="WR1053" s="381"/>
      <c r="WS1053" s="381"/>
      <c r="WT1053" s="381"/>
      <c r="WU1053" s="381"/>
      <c r="WV1053" s="381"/>
      <c r="WW1053" s="381"/>
      <c r="WX1053" s="381"/>
      <c r="WY1053" s="381"/>
      <c r="WZ1053" s="381"/>
      <c r="XA1053" s="381"/>
      <c r="XB1053" s="381"/>
      <c r="XC1053" s="381"/>
      <c r="XD1053" s="381"/>
      <c r="XE1053" s="381"/>
      <c r="XF1053" s="381"/>
      <c r="XG1053" s="381"/>
      <c r="XH1053" s="381"/>
      <c r="XI1053" s="381"/>
      <c r="XJ1053" s="381"/>
      <c r="XK1053" s="381"/>
      <c r="XL1053" s="381"/>
      <c r="XM1053" s="381"/>
      <c r="XN1053" s="381"/>
      <c r="XO1053" s="381"/>
      <c r="XP1053" s="381"/>
      <c r="XQ1053" s="381"/>
      <c r="XR1053" s="381"/>
      <c r="XS1053" s="381"/>
      <c r="XT1053" s="381"/>
      <c r="XU1053" s="381"/>
      <c r="XV1053" s="381"/>
      <c r="XW1053" s="381"/>
      <c r="XX1053" s="381"/>
      <c r="XY1053" s="381"/>
      <c r="XZ1053" s="381"/>
      <c r="YA1053" s="381"/>
      <c r="YB1053" s="381"/>
      <c r="YC1053" s="381"/>
      <c r="YD1053" s="381"/>
      <c r="YE1053" s="381"/>
      <c r="YF1053" s="381"/>
      <c r="YG1053" s="381"/>
      <c r="YH1053" s="381"/>
      <c r="YI1053" s="381"/>
      <c r="YJ1053" s="381"/>
      <c r="YK1053" s="381"/>
      <c r="YL1053" s="381"/>
      <c r="YM1053" s="381"/>
      <c r="YN1053" s="381"/>
      <c r="YO1053" s="381"/>
      <c r="YP1053" s="381"/>
      <c r="YQ1053" s="381"/>
      <c r="YR1053" s="381"/>
      <c r="YS1053" s="381"/>
      <c r="YT1053" s="381"/>
      <c r="YU1053" s="381"/>
      <c r="YV1053" s="381"/>
      <c r="YW1053" s="381"/>
      <c r="YX1053" s="381"/>
      <c r="YY1053" s="381"/>
      <c r="YZ1053" s="381"/>
      <c r="ZA1053" s="381"/>
      <c r="ZB1053" s="381"/>
      <c r="ZC1053" s="381"/>
      <c r="ZD1053" s="381"/>
      <c r="ZE1053" s="381"/>
      <c r="ZF1053" s="381"/>
      <c r="ZG1053" s="381"/>
      <c r="ZH1053" s="381"/>
      <c r="ZI1053" s="381"/>
      <c r="ZJ1053" s="381"/>
      <c r="ZK1053" s="381"/>
      <c r="ZL1053" s="381"/>
      <c r="ZM1053" s="381"/>
      <c r="ZN1053" s="381"/>
      <c r="ZO1053" s="381"/>
      <c r="ZP1053" s="381"/>
      <c r="ZQ1053" s="381"/>
      <c r="ZR1053" s="381"/>
      <c r="ZS1053" s="381"/>
      <c r="ZT1053" s="381"/>
      <c r="ZU1053" s="381"/>
      <c r="ZV1053" s="381"/>
      <c r="ZW1053" s="381"/>
      <c r="ZX1053" s="381"/>
      <c r="ZY1053" s="381"/>
      <c r="ZZ1053" s="381"/>
      <c r="AAA1053" s="381"/>
      <c r="AAB1053" s="381"/>
      <c r="AAC1053" s="381"/>
      <c r="AAD1053" s="381"/>
      <c r="AAE1053" s="381"/>
      <c r="AAF1053" s="381"/>
      <c r="AAG1053" s="381"/>
      <c r="AAH1053" s="381"/>
      <c r="AAI1053" s="381"/>
      <c r="AAJ1053" s="381"/>
      <c r="AAK1053" s="381"/>
      <c r="AAL1053" s="381"/>
      <c r="AAM1053" s="381"/>
      <c r="AAN1053" s="381"/>
      <c r="AAO1053" s="381"/>
      <c r="AAP1053" s="381"/>
      <c r="AAQ1053" s="381"/>
      <c r="AAR1053" s="381"/>
      <c r="AAS1053" s="381"/>
      <c r="AAT1053" s="381"/>
      <c r="AAU1053" s="381"/>
      <c r="AAV1053" s="381"/>
      <c r="AAW1053" s="381"/>
      <c r="AAX1053" s="381"/>
      <c r="AAY1053" s="381"/>
      <c r="AAZ1053" s="381"/>
      <c r="ABA1053" s="381"/>
      <c r="ABB1053" s="381"/>
      <c r="ABC1053" s="381"/>
      <c r="ABD1053" s="381"/>
      <c r="ABE1053" s="381"/>
      <c r="ABF1053" s="381"/>
      <c r="ABG1053" s="381"/>
      <c r="ABH1053" s="381"/>
      <c r="ABI1053" s="381"/>
      <c r="ABJ1053" s="381"/>
      <c r="ABK1053" s="381"/>
      <c r="ABL1053" s="381"/>
      <c r="ABM1053" s="381"/>
      <c r="ABN1053" s="381"/>
      <c r="ABO1053" s="381"/>
      <c r="ABP1053" s="381"/>
      <c r="ABQ1053" s="381"/>
      <c r="ABR1053" s="381"/>
      <c r="ABS1053" s="381"/>
      <c r="ABT1053" s="381"/>
      <c r="ABU1053" s="381"/>
      <c r="ABV1053" s="381"/>
      <c r="ABW1053" s="381"/>
      <c r="ABX1053" s="381"/>
      <c r="ABY1053" s="381"/>
      <c r="ABZ1053" s="381"/>
      <c r="ACA1053" s="381"/>
      <c r="ACB1053" s="381"/>
      <c r="ACC1053" s="381"/>
      <c r="ACD1053" s="381"/>
      <c r="ACE1053" s="381"/>
      <c r="ACF1053" s="381"/>
      <c r="ACG1053" s="381"/>
      <c r="ACH1053" s="381"/>
      <c r="ACI1053" s="381"/>
      <c r="ACJ1053" s="381"/>
      <c r="ACK1053" s="381"/>
      <c r="ACL1053" s="381"/>
      <c r="ACM1053" s="381"/>
      <c r="ACN1053" s="381"/>
      <c r="ACO1053" s="381"/>
      <c r="ACP1053" s="381"/>
      <c r="ACQ1053" s="381"/>
      <c r="ACR1053" s="381"/>
      <c r="ACS1053" s="381"/>
      <c r="ACT1053" s="381"/>
      <c r="ACU1053" s="381"/>
      <c r="ACV1053" s="381"/>
      <c r="ACW1053" s="381"/>
      <c r="ACX1053" s="381"/>
      <c r="ACY1053" s="381"/>
      <c r="ACZ1053" s="381"/>
      <c r="ADA1053" s="381"/>
      <c r="ADB1053" s="381"/>
      <c r="ADC1053" s="381"/>
      <c r="ADD1053" s="381"/>
      <c r="ADE1053" s="381"/>
      <c r="ADF1053" s="381"/>
      <c r="ADG1053" s="381"/>
      <c r="ADH1053" s="381"/>
      <c r="ADI1053" s="381"/>
      <c r="ADJ1053" s="381"/>
      <c r="ADK1053" s="381"/>
      <c r="ADL1053" s="381"/>
      <c r="ADM1053" s="381"/>
      <c r="ADN1053" s="381"/>
      <c r="ADO1053" s="381"/>
      <c r="ADP1053" s="381"/>
      <c r="ADQ1053" s="381"/>
      <c r="ADR1053" s="381"/>
      <c r="ADS1053" s="381"/>
      <c r="ADT1053" s="381"/>
      <c r="ADU1053" s="381"/>
      <c r="ADV1053" s="381"/>
      <c r="ADW1053" s="381"/>
      <c r="ADX1053" s="381"/>
      <c r="ADY1053" s="381"/>
      <c r="ADZ1053" s="381"/>
      <c r="AEA1053" s="381"/>
      <c r="AEB1053" s="381"/>
      <c r="AEC1053" s="381"/>
      <c r="AED1053" s="381"/>
      <c r="AEE1053" s="381"/>
      <c r="AEF1053" s="381"/>
      <c r="AEG1053" s="381"/>
      <c r="AEH1053" s="381"/>
      <c r="AEI1053" s="381"/>
      <c r="AEJ1053" s="381"/>
      <c r="AEK1053" s="381"/>
      <c r="AEL1053" s="381"/>
      <c r="AEM1053" s="381"/>
      <c r="AEN1053" s="381"/>
      <c r="AEO1053" s="381"/>
      <c r="AEP1053" s="381"/>
      <c r="AEQ1053" s="381"/>
      <c r="AER1053" s="381"/>
      <c r="AES1053" s="381"/>
      <c r="AET1053" s="381"/>
      <c r="AEU1053" s="381"/>
      <c r="AEV1053" s="381"/>
      <c r="AEW1053" s="381"/>
      <c r="AEX1053" s="381"/>
      <c r="AEY1053" s="381"/>
      <c r="AEZ1053" s="381"/>
      <c r="AFA1053" s="381"/>
      <c r="AFB1053" s="381"/>
      <c r="AFC1053" s="381"/>
      <c r="AFD1053" s="381"/>
      <c r="AFE1053" s="381"/>
      <c r="AFF1053" s="381"/>
      <c r="AFG1053" s="381"/>
      <c r="AFH1053" s="381"/>
      <c r="AFI1053" s="381"/>
      <c r="AFJ1053" s="381"/>
      <c r="AFK1053" s="381"/>
      <c r="AFL1053" s="381"/>
      <c r="AFM1053" s="381"/>
      <c r="AFN1053" s="381"/>
      <c r="AFO1053" s="381"/>
      <c r="AFP1053" s="381"/>
      <c r="AFQ1053" s="381"/>
      <c r="AFR1053" s="381"/>
      <c r="AFS1053" s="381"/>
      <c r="AFT1053" s="381"/>
      <c r="AFU1053" s="381"/>
      <c r="AFV1053" s="381"/>
      <c r="AFW1053" s="381"/>
      <c r="AFX1053" s="381"/>
      <c r="AFY1053" s="381"/>
      <c r="AFZ1053" s="381"/>
      <c r="AGA1053" s="381"/>
    </row>
    <row r="1054" spans="1:859" s="383" customFormat="1" x14ac:dyDescent="0.2">
      <c r="A1054" s="381"/>
      <c r="B1054" s="381"/>
      <c r="C1054" s="381"/>
      <c r="D1054" s="381"/>
      <c r="E1054" s="365" t="s">
        <v>1104</v>
      </c>
      <c r="F1054" s="380" t="s">
        <v>3627</v>
      </c>
      <c r="G1054" s="380" t="s">
        <v>453</v>
      </c>
      <c r="H1054" s="365" t="s">
        <v>1101</v>
      </c>
      <c r="I1054" s="365" t="s">
        <v>1086</v>
      </c>
      <c r="J1054" s="365" t="s">
        <v>901</v>
      </c>
      <c r="K1054" s="365" t="s">
        <v>1102</v>
      </c>
      <c r="L1054" s="365" t="s">
        <v>866</v>
      </c>
      <c r="M1054" s="365"/>
      <c r="N1054" s="380"/>
      <c r="O1054" s="365"/>
      <c r="P1054" s="365"/>
      <c r="Q1054" s="380"/>
      <c r="R1054" s="381"/>
      <c r="S1054" s="381"/>
      <c r="T1054" s="381"/>
      <c r="U1054" s="381"/>
      <c r="V1054" s="381"/>
      <c r="W1054" s="381"/>
      <c r="X1054" s="381"/>
      <c r="Y1054" s="381"/>
      <c r="Z1054" s="381"/>
      <c r="AA1054" s="381"/>
      <c r="AB1054" s="381"/>
      <c r="AC1054" s="381"/>
      <c r="AD1054" s="381"/>
      <c r="AE1054" s="381"/>
      <c r="AF1054" s="381"/>
      <c r="AG1054" s="381"/>
      <c r="AH1054" s="381"/>
      <c r="AI1054" s="381"/>
      <c r="AJ1054" s="381"/>
      <c r="AK1054" s="381"/>
      <c r="AL1054" s="381"/>
      <c r="AM1054" s="381"/>
      <c r="AN1054" s="381"/>
      <c r="AO1054" s="381"/>
      <c r="AP1054" s="381"/>
      <c r="AQ1054" s="381"/>
      <c r="AR1054" s="381"/>
      <c r="AS1054" s="381"/>
      <c r="AT1054" s="381"/>
      <c r="AU1054" s="381"/>
      <c r="AV1054" s="381"/>
      <c r="AW1054" s="381"/>
      <c r="AX1054" s="381"/>
      <c r="AY1054" s="381"/>
      <c r="AZ1054" s="381"/>
      <c r="BA1054" s="381"/>
      <c r="BB1054" s="381"/>
      <c r="BC1054" s="381"/>
      <c r="BD1054" s="381"/>
      <c r="BE1054" s="381"/>
      <c r="BF1054" s="381"/>
      <c r="BG1054" s="381"/>
      <c r="BH1054" s="381"/>
      <c r="BI1054" s="381"/>
      <c r="BJ1054" s="381"/>
      <c r="BK1054" s="381"/>
      <c r="BL1054" s="381"/>
      <c r="BM1054" s="381"/>
      <c r="BN1054" s="381"/>
      <c r="BO1054" s="381"/>
      <c r="BP1054" s="381"/>
      <c r="BQ1054" s="381"/>
      <c r="BR1054" s="381"/>
      <c r="BS1054" s="381"/>
      <c r="BT1054" s="381"/>
      <c r="BU1054" s="381"/>
      <c r="BV1054" s="381"/>
      <c r="BW1054" s="381"/>
      <c r="BX1054" s="381"/>
      <c r="BY1054" s="381"/>
      <c r="BZ1054" s="381"/>
      <c r="CA1054" s="381"/>
      <c r="CB1054" s="381"/>
      <c r="CC1054" s="381"/>
      <c r="CD1054" s="381"/>
      <c r="CE1054" s="381"/>
      <c r="CF1054" s="381"/>
      <c r="CG1054" s="381"/>
      <c r="CH1054" s="381"/>
      <c r="CI1054" s="381"/>
      <c r="CJ1054" s="381"/>
      <c r="CK1054" s="381"/>
      <c r="CL1054" s="381"/>
      <c r="CM1054" s="381"/>
      <c r="CN1054" s="381"/>
      <c r="CO1054" s="381"/>
      <c r="CP1054" s="381"/>
      <c r="CQ1054" s="381"/>
      <c r="CR1054" s="381"/>
      <c r="CS1054" s="381"/>
      <c r="CT1054" s="381"/>
      <c r="CU1054" s="381"/>
      <c r="CV1054" s="381"/>
      <c r="CW1054" s="381"/>
      <c r="CX1054" s="381"/>
      <c r="CY1054" s="381"/>
      <c r="CZ1054" s="381"/>
      <c r="DA1054" s="381"/>
      <c r="DB1054" s="381"/>
      <c r="DC1054" s="381"/>
      <c r="DD1054" s="381"/>
      <c r="DE1054" s="381"/>
      <c r="DF1054" s="381"/>
      <c r="DG1054" s="381"/>
      <c r="DH1054" s="381"/>
      <c r="DI1054" s="381"/>
      <c r="DJ1054" s="381"/>
      <c r="DK1054" s="381"/>
      <c r="DL1054" s="381"/>
      <c r="DM1054" s="381"/>
      <c r="DN1054" s="381"/>
      <c r="DO1054" s="381"/>
      <c r="DP1054" s="381"/>
      <c r="DQ1054" s="381"/>
      <c r="DR1054" s="381"/>
      <c r="DS1054" s="381"/>
      <c r="DT1054" s="381"/>
      <c r="DU1054" s="381"/>
      <c r="DV1054" s="381"/>
      <c r="DW1054" s="381"/>
      <c r="DX1054" s="381"/>
      <c r="DY1054" s="381"/>
      <c r="DZ1054" s="381"/>
      <c r="EA1054" s="381"/>
      <c r="EB1054" s="381"/>
      <c r="EC1054" s="381"/>
      <c r="ED1054" s="381"/>
      <c r="EE1054" s="381"/>
      <c r="EF1054" s="381"/>
      <c r="EG1054" s="381"/>
      <c r="EH1054" s="381"/>
      <c r="EI1054" s="381"/>
      <c r="EJ1054" s="381"/>
      <c r="EK1054" s="381"/>
      <c r="EL1054" s="381"/>
      <c r="EM1054" s="381"/>
      <c r="EN1054" s="381"/>
      <c r="EO1054" s="381"/>
      <c r="EP1054" s="381"/>
      <c r="EQ1054" s="381"/>
      <c r="ER1054" s="381"/>
      <c r="ES1054" s="381"/>
      <c r="ET1054" s="381"/>
      <c r="EU1054" s="381"/>
      <c r="EV1054" s="381"/>
      <c r="EW1054" s="381"/>
      <c r="EX1054" s="381"/>
      <c r="EY1054" s="381"/>
      <c r="EZ1054" s="381"/>
      <c r="FA1054" s="381"/>
      <c r="FB1054" s="381"/>
      <c r="FC1054" s="381"/>
      <c r="FD1054" s="381"/>
      <c r="FE1054" s="381"/>
      <c r="FF1054" s="381"/>
      <c r="FG1054" s="381"/>
      <c r="FH1054" s="381"/>
      <c r="FI1054" s="381"/>
      <c r="FJ1054" s="381"/>
      <c r="FK1054" s="381"/>
      <c r="FL1054" s="381"/>
      <c r="FM1054" s="381"/>
      <c r="FN1054" s="381"/>
      <c r="FO1054" s="381"/>
      <c r="FP1054" s="381"/>
      <c r="FQ1054" s="381"/>
      <c r="FR1054" s="381"/>
      <c r="FS1054" s="381"/>
      <c r="FT1054" s="381"/>
      <c r="FU1054" s="381"/>
      <c r="FV1054" s="381"/>
      <c r="FW1054" s="381"/>
      <c r="FX1054" s="381"/>
      <c r="FY1054" s="381"/>
      <c r="FZ1054" s="381"/>
      <c r="GA1054" s="381"/>
      <c r="GB1054" s="381"/>
      <c r="GC1054" s="381"/>
      <c r="GD1054" s="381"/>
      <c r="GE1054" s="381"/>
      <c r="GF1054" s="381"/>
      <c r="GG1054" s="381"/>
      <c r="GH1054" s="381"/>
      <c r="GI1054" s="381"/>
      <c r="GJ1054" s="381"/>
      <c r="GK1054" s="381"/>
      <c r="GL1054" s="381"/>
      <c r="GM1054" s="381"/>
      <c r="GN1054" s="381"/>
      <c r="GO1054" s="381"/>
      <c r="GP1054" s="381"/>
      <c r="GQ1054" s="381"/>
      <c r="GR1054" s="381"/>
      <c r="GS1054" s="381"/>
      <c r="GT1054" s="381"/>
      <c r="GU1054" s="381"/>
      <c r="GV1054" s="381"/>
      <c r="GW1054" s="381"/>
      <c r="GX1054" s="381"/>
      <c r="GY1054" s="381"/>
      <c r="GZ1054" s="381"/>
      <c r="HA1054" s="381"/>
      <c r="HB1054" s="381"/>
      <c r="HC1054" s="381"/>
      <c r="HD1054" s="381"/>
      <c r="HE1054" s="381"/>
      <c r="HF1054" s="381"/>
      <c r="HG1054" s="381"/>
      <c r="HH1054" s="381"/>
      <c r="HI1054" s="381"/>
      <c r="HJ1054" s="381"/>
      <c r="HK1054" s="381"/>
      <c r="HL1054" s="381"/>
      <c r="HM1054" s="381"/>
      <c r="HN1054" s="381"/>
      <c r="HO1054" s="381"/>
      <c r="HP1054" s="381"/>
      <c r="HQ1054" s="381"/>
      <c r="HR1054" s="381"/>
      <c r="HS1054" s="381"/>
      <c r="HT1054" s="381"/>
      <c r="HU1054" s="381"/>
      <c r="HV1054" s="381"/>
      <c r="HW1054" s="381"/>
      <c r="HX1054" s="381"/>
      <c r="HY1054" s="381"/>
      <c r="HZ1054" s="381"/>
      <c r="IA1054" s="381"/>
      <c r="IB1054" s="381"/>
      <c r="IC1054" s="381"/>
      <c r="ID1054" s="381"/>
      <c r="IE1054" s="381"/>
      <c r="IF1054" s="381"/>
      <c r="IG1054" s="381"/>
      <c r="IH1054" s="381"/>
      <c r="II1054" s="381"/>
      <c r="IJ1054" s="381"/>
      <c r="IK1054" s="381"/>
      <c r="IL1054" s="381"/>
      <c r="IM1054" s="381"/>
      <c r="IN1054" s="381"/>
      <c r="IO1054" s="381"/>
      <c r="IP1054" s="381"/>
      <c r="IQ1054" s="381"/>
      <c r="IR1054" s="381"/>
      <c r="IS1054" s="381"/>
      <c r="IT1054" s="381"/>
      <c r="IU1054" s="381"/>
      <c r="IV1054" s="381"/>
      <c r="IW1054" s="381"/>
      <c r="IX1054" s="381"/>
      <c r="IY1054" s="381"/>
      <c r="IZ1054" s="381"/>
      <c r="JA1054" s="381"/>
      <c r="JB1054" s="381"/>
      <c r="JC1054" s="381"/>
      <c r="JD1054" s="381"/>
      <c r="JE1054" s="381"/>
      <c r="JF1054" s="381"/>
      <c r="JG1054" s="381"/>
      <c r="JH1054" s="381"/>
      <c r="JI1054" s="381"/>
      <c r="JJ1054" s="381"/>
      <c r="JK1054" s="381"/>
      <c r="JL1054" s="381"/>
      <c r="JM1054" s="381"/>
      <c r="JN1054" s="381"/>
      <c r="JO1054" s="381"/>
      <c r="JP1054" s="381"/>
      <c r="JQ1054" s="381"/>
      <c r="JR1054" s="381"/>
      <c r="JS1054" s="381"/>
      <c r="JT1054" s="381"/>
      <c r="JU1054" s="381"/>
      <c r="JV1054" s="381"/>
      <c r="JW1054" s="381"/>
      <c r="JX1054" s="381"/>
      <c r="JY1054" s="381"/>
      <c r="JZ1054" s="381"/>
      <c r="KA1054" s="381"/>
      <c r="KB1054" s="381"/>
      <c r="KC1054" s="381"/>
      <c r="KD1054" s="381"/>
      <c r="KE1054" s="381"/>
      <c r="KF1054" s="381"/>
      <c r="KG1054" s="381"/>
      <c r="KH1054" s="381"/>
      <c r="KI1054" s="381"/>
      <c r="KJ1054" s="381"/>
      <c r="KK1054" s="381"/>
      <c r="KL1054" s="381"/>
      <c r="KM1054" s="381"/>
      <c r="KN1054" s="381"/>
      <c r="KO1054" s="381"/>
      <c r="KP1054" s="381"/>
      <c r="KQ1054" s="381"/>
      <c r="KR1054" s="381"/>
      <c r="KS1054" s="381"/>
      <c r="KT1054" s="381"/>
      <c r="KU1054" s="381"/>
      <c r="KV1054" s="381"/>
      <c r="KW1054" s="381"/>
      <c r="KX1054" s="381"/>
      <c r="KY1054" s="381"/>
      <c r="KZ1054" s="381"/>
      <c r="LA1054" s="381"/>
      <c r="LB1054" s="381"/>
      <c r="LC1054" s="381"/>
      <c r="LD1054" s="381"/>
      <c r="LE1054" s="381"/>
      <c r="LF1054" s="381"/>
      <c r="LG1054" s="381"/>
      <c r="LH1054" s="381"/>
      <c r="LI1054" s="381"/>
      <c r="LJ1054" s="381"/>
      <c r="LK1054" s="381"/>
      <c r="LL1054" s="381"/>
      <c r="LM1054" s="381"/>
      <c r="LN1054" s="381"/>
      <c r="LO1054" s="381"/>
      <c r="LP1054" s="381"/>
      <c r="LQ1054" s="381"/>
      <c r="LR1054" s="381"/>
      <c r="LS1054" s="381"/>
      <c r="LT1054" s="381"/>
      <c r="LU1054" s="381"/>
      <c r="LV1054" s="381"/>
      <c r="LW1054" s="381"/>
      <c r="LX1054" s="381"/>
      <c r="LY1054" s="381"/>
      <c r="LZ1054" s="381"/>
      <c r="MA1054" s="381"/>
      <c r="MB1054" s="381"/>
      <c r="MC1054" s="381"/>
      <c r="MD1054" s="381"/>
      <c r="ME1054" s="381"/>
      <c r="MF1054" s="381"/>
      <c r="MG1054" s="381"/>
      <c r="MH1054" s="381"/>
      <c r="MI1054" s="381"/>
      <c r="MJ1054" s="381"/>
      <c r="MK1054" s="381"/>
      <c r="ML1054" s="381"/>
      <c r="MM1054" s="381"/>
      <c r="MN1054" s="381"/>
      <c r="MO1054" s="381"/>
      <c r="MP1054" s="381"/>
      <c r="MQ1054" s="381"/>
      <c r="MR1054" s="381"/>
      <c r="MS1054" s="381"/>
      <c r="MT1054" s="381"/>
      <c r="MU1054" s="381"/>
      <c r="MV1054" s="381"/>
      <c r="MW1054" s="381"/>
      <c r="MX1054" s="381"/>
      <c r="MY1054" s="381"/>
      <c r="MZ1054" s="381"/>
      <c r="NA1054" s="381"/>
      <c r="NB1054" s="381"/>
      <c r="NC1054" s="381"/>
      <c r="ND1054" s="381"/>
      <c r="NE1054" s="381"/>
      <c r="NF1054" s="381"/>
      <c r="NG1054" s="381"/>
      <c r="NH1054" s="381"/>
      <c r="NI1054" s="381"/>
      <c r="NJ1054" s="381"/>
      <c r="NK1054" s="381"/>
      <c r="NL1054" s="381"/>
      <c r="NM1054" s="381"/>
      <c r="NN1054" s="381"/>
      <c r="NO1054" s="381"/>
      <c r="NP1054" s="381"/>
      <c r="NQ1054" s="381"/>
      <c r="NR1054" s="381"/>
      <c r="NS1054" s="381"/>
      <c r="NT1054" s="381"/>
      <c r="NU1054" s="381"/>
      <c r="NV1054" s="381"/>
      <c r="NW1054" s="381"/>
      <c r="NX1054" s="381"/>
      <c r="NY1054" s="381"/>
      <c r="NZ1054" s="381"/>
      <c r="OA1054" s="381"/>
      <c r="OB1054" s="381"/>
      <c r="OC1054" s="381"/>
      <c r="OD1054" s="381"/>
      <c r="OE1054" s="381"/>
      <c r="OF1054" s="381"/>
      <c r="OG1054" s="381"/>
      <c r="OH1054" s="381"/>
      <c r="OI1054" s="381"/>
      <c r="OJ1054" s="381"/>
      <c r="OK1054" s="381"/>
      <c r="OL1054" s="381"/>
      <c r="OM1054" s="381"/>
      <c r="ON1054" s="381"/>
      <c r="OO1054" s="381"/>
      <c r="OP1054" s="381"/>
      <c r="OQ1054" s="381"/>
      <c r="OR1054" s="381"/>
      <c r="OS1054" s="381"/>
      <c r="OT1054" s="381"/>
      <c r="OU1054" s="381"/>
      <c r="OV1054" s="381"/>
      <c r="OW1054" s="381"/>
      <c r="OX1054" s="381"/>
      <c r="OY1054" s="381"/>
      <c r="OZ1054" s="381"/>
      <c r="PA1054" s="381"/>
      <c r="PB1054" s="381"/>
      <c r="PC1054" s="381"/>
      <c r="PD1054" s="381"/>
      <c r="PE1054" s="381"/>
      <c r="PF1054" s="381"/>
      <c r="PG1054" s="381"/>
      <c r="PH1054" s="381"/>
      <c r="PI1054" s="381"/>
      <c r="PJ1054" s="381"/>
      <c r="PK1054" s="381"/>
      <c r="PL1054" s="381"/>
      <c r="PM1054" s="381"/>
      <c r="PN1054" s="381"/>
      <c r="PO1054" s="381"/>
      <c r="PP1054" s="381"/>
      <c r="PQ1054" s="381"/>
      <c r="PR1054" s="381"/>
      <c r="PS1054" s="381"/>
      <c r="PT1054" s="381"/>
      <c r="PU1054" s="381"/>
      <c r="PV1054" s="381"/>
      <c r="PW1054" s="381"/>
      <c r="PX1054" s="381"/>
      <c r="PY1054" s="381"/>
      <c r="PZ1054" s="381"/>
      <c r="QA1054" s="381"/>
      <c r="QB1054" s="381"/>
      <c r="QC1054" s="381"/>
      <c r="QD1054" s="381"/>
      <c r="QE1054" s="381"/>
      <c r="QF1054" s="381"/>
      <c r="QG1054" s="381"/>
      <c r="QH1054" s="381"/>
      <c r="QI1054" s="381"/>
      <c r="QJ1054" s="381"/>
      <c r="QK1054" s="381"/>
      <c r="QL1054" s="381"/>
      <c r="QM1054" s="381"/>
      <c r="QN1054" s="381"/>
      <c r="QO1054" s="381"/>
      <c r="QP1054" s="381"/>
      <c r="QQ1054" s="381"/>
      <c r="QR1054" s="381"/>
      <c r="QS1054" s="381"/>
      <c r="QT1054" s="381"/>
      <c r="QU1054" s="381"/>
      <c r="QV1054" s="381"/>
      <c r="QW1054" s="381"/>
      <c r="QX1054" s="381"/>
      <c r="QY1054" s="381"/>
      <c r="QZ1054" s="381"/>
      <c r="RA1054" s="381"/>
      <c r="RB1054" s="381"/>
      <c r="RC1054" s="381"/>
      <c r="RD1054" s="381"/>
      <c r="RE1054" s="381"/>
      <c r="RF1054" s="381"/>
      <c r="RG1054" s="381"/>
      <c r="RH1054" s="381"/>
      <c r="RI1054" s="381"/>
      <c r="RJ1054" s="381"/>
      <c r="RK1054" s="381"/>
      <c r="RL1054" s="381"/>
      <c r="RM1054" s="381"/>
      <c r="RN1054" s="381"/>
      <c r="RO1054" s="381"/>
      <c r="RP1054" s="381"/>
      <c r="RQ1054" s="381"/>
      <c r="RR1054" s="381"/>
      <c r="RS1054" s="381"/>
      <c r="RT1054" s="381"/>
      <c r="RU1054" s="381"/>
      <c r="RV1054" s="381"/>
      <c r="RW1054" s="381"/>
      <c r="RX1054" s="381"/>
      <c r="RY1054" s="381"/>
      <c r="RZ1054" s="381"/>
      <c r="SA1054" s="381"/>
      <c r="SB1054" s="381"/>
      <c r="SC1054" s="381"/>
      <c r="SD1054" s="381"/>
      <c r="SE1054" s="381"/>
      <c r="SF1054" s="381"/>
      <c r="SG1054" s="381"/>
      <c r="SH1054" s="381"/>
      <c r="SI1054" s="381"/>
      <c r="SJ1054" s="381"/>
      <c r="SK1054" s="381"/>
      <c r="SL1054" s="381"/>
      <c r="SM1054" s="381"/>
      <c r="SN1054" s="381"/>
      <c r="SO1054" s="381"/>
      <c r="SP1054" s="381"/>
      <c r="SQ1054" s="381"/>
      <c r="SR1054" s="381"/>
      <c r="SS1054" s="381"/>
      <c r="ST1054" s="381"/>
      <c r="SU1054" s="381"/>
      <c r="SV1054" s="381"/>
      <c r="SW1054" s="381"/>
      <c r="SX1054" s="381"/>
      <c r="SY1054" s="381"/>
      <c r="SZ1054" s="381"/>
      <c r="TA1054" s="381"/>
      <c r="TB1054" s="381"/>
      <c r="TC1054" s="381"/>
      <c r="TD1054" s="381"/>
      <c r="TE1054" s="381"/>
      <c r="TF1054" s="381"/>
      <c r="TG1054" s="381"/>
      <c r="TH1054" s="381"/>
      <c r="TI1054" s="381"/>
      <c r="TJ1054" s="381"/>
      <c r="TK1054" s="381"/>
      <c r="TL1054" s="381"/>
      <c r="TM1054" s="381"/>
      <c r="TN1054" s="381"/>
      <c r="TO1054" s="381"/>
      <c r="TP1054" s="381"/>
      <c r="TQ1054" s="381"/>
      <c r="TR1054" s="381"/>
      <c r="TS1054" s="381"/>
      <c r="TT1054" s="381"/>
      <c r="TU1054" s="381"/>
      <c r="TV1054" s="381"/>
      <c r="TW1054" s="381"/>
      <c r="TX1054" s="381"/>
      <c r="TY1054" s="381"/>
      <c r="TZ1054" s="381"/>
      <c r="UA1054" s="381"/>
      <c r="UB1054" s="381"/>
      <c r="UC1054" s="381"/>
      <c r="UD1054" s="381"/>
      <c r="UE1054" s="381"/>
      <c r="UF1054" s="381"/>
      <c r="UG1054" s="381"/>
      <c r="UH1054" s="381"/>
      <c r="UI1054" s="381"/>
      <c r="UJ1054" s="381"/>
      <c r="UK1054" s="381"/>
      <c r="UL1054" s="381"/>
      <c r="UM1054" s="381"/>
      <c r="UN1054" s="381"/>
      <c r="UO1054" s="381"/>
      <c r="UP1054" s="381"/>
      <c r="UQ1054" s="381"/>
      <c r="UR1054" s="381"/>
      <c r="US1054" s="381"/>
      <c r="UT1054" s="381"/>
      <c r="UU1054" s="381"/>
      <c r="UV1054" s="381"/>
      <c r="UW1054" s="381"/>
      <c r="UX1054" s="381"/>
      <c r="UY1054" s="381"/>
      <c r="UZ1054" s="381"/>
      <c r="VA1054" s="381"/>
      <c r="VB1054" s="381"/>
      <c r="VC1054" s="381"/>
      <c r="VD1054" s="381"/>
      <c r="VE1054" s="381"/>
      <c r="VF1054" s="381"/>
      <c r="VG1054" s="381"/>
      <c r="VH1054" s="381"/>
      <c r="VI1054" s="381"/>
      <c r="VJ1054" s="381"/>
      <c r="VK1054" s="381"/>
      <c r="VL1054" s="381"/>
      <c r="VM1054" s="381"/>
      <c r="VN1054" s="381"/>
      <c r="VO1054" s="381"/>
      <c r="VP1054" s="381"/>
      <c r="VQ1054" s="381"/>
      <c r="VR1054" s="381"/>
      <c r="VS1054" s="381"/>
      <c r="VT1054" s="381"/>
      <c r="VU1054" s="381"/>
      <c r="VV1054" s="381"/>
      <c r="VW1054" s="381"/>
      <c r="VX1054" s="381"/>
      <c r="VY1054" s="381"/>
      <c r="VZ1054" s="381"/>
      <c r="WA1054" s="381"/>
      <c r="WB1054" s="381"/>
      <c r="WC1054" s="381"/>
      <c r="WD1054" s="381"/>
      <c r="WE1054" s="381"/>
      <c r="WF1054" s="381"/>
      <c r="WG1054" s="381"/>
      <c r="WH1054" s="381"/>
      <c r="WI1054" s="381"/>
      <c r="WJ1054" s="381"/>
      <c r="WK1054" s="381"/>
      <c r="WL1054" s="381"/>
      <c r="WM1054" s="381"/>
      <c r="WN1054" s="381"/>
      <c r="WO1054" s="381"/>
      <c r="WP1054" s="381"/>
      <c r="WQ1054" s="381"/>
      <c r="WR1054" s="381"/>
      <c r="WS1054" s="381"/>
      <c r="WT1054" s="381"/>
      <c r="WU1054" s="381"/>
      <c r="WV1054" s="381"/>
      <c r="WW1054" s="381"/>
      <c r="WX1054" s="381"/>
      <c r="WY1054" s="381"/>
      <c r="WZ1054" s="381"/>
      <c r="XA1054" s="381"/>
      <c r="XB1054" s="381"/>
      <c r="XC1054" s="381"/>
      <c r="XD1054" s="381"/>
      <c r="XE1054" s="381"/>
      <c r="XF1054" s="381"/>
      <c r="XG1054" s="381"/>
      <c r="XH1054" s="381"/>
      <c r="XI1054" s="381"/>
      <c r="XJ1054" s="381"/>
      <c r="XK1054" s="381"/>
      <c r="XL1054" s="381"/>
      <c r="XM1054" s="381"/>
      <c r="XN1054" s="381"/>
      <c r="XO1054" s="381"/>
      <c r="XP1054" s="381"/>
      <c r="XQ1054" s="381"/>
      <c r="XR1054" s="381"/>
      <c r="XS1054" s="381"/>
      <c r="XT1054" s="381"/>
      <c r="XU1054" s="381"/>
      <c r="XV1054" s="381"/>
      <c r="XW1054" s="381"/>
      <c r="XX1054" s="381"/>
      <c r="XY1054" s="381"/>
      <c r="XZ1054" s="381"/>
      <c r="YA1054" s="381"/>
      <c r="YB1054" s="381"/>
      <c r="YC1054" s="381"/>
      <c r="YD1054" s="381"/>
      <c r="YE1054" s="381"/>
      <c r="YF1054" s="381"/>
      <c r="YG1054" s="381"/>
      <c r="YH1054" s="381"/>
      <c r="YI1054" s="381"/>
      <c r="YJ1054" s="381"/>
      <c r="YK1054" s="381"/>
      <c r="YL1054" s="381"/>
      <c r="YM1054" s="381"/>
      <c r="YN1054" s="381"/>
      <c r="YO1054" s="381"/>
      <c r="YP1054" s="381"/>
      <c r="YQ1054" s="381"/>
      <c r="YR1054" s="381"/>
      <c r="YS1054" s="381"/>
      <c r="YT1054" s="381"/>
      <c r="YU1054" s="381"/>
      <c r="YV1054" s="381"/>
      <c r="YW1054" s="381"/>
      <c r="YX1054" s="381"/>
      <c r="YY1054" s="381"/>
      <c r="YZ1054" s="381"/>
      <c r="ZA1054" s="381"/>
      <c r="ZB1054" s="381"/>
      <c r="ZC1054" s="381"/>
      <c r="ZD1054" s="381"/>
      <c r="ZE1054" s="381"/>
      <c r="ZF1054" s="381"/>
      <c r="ZG1054" s="381"/>
      <c r="ZH1054" s="381"/>
      <c r="ZI1054" s="381"/>
      <c r="ZJ1054" s="381"/>
      <c r="ZK1054" s="381"/>
      <c r="ZL1054" s="381"/>
      <c r="ZM1054" s="381"/>
      <c r="ZN1054" s="381"/>
      <c r="ZO1054" s="381"/>
      <c r="ZP1054" s="381"/>
      <c r="ZQ1054" s="381"/>
      <c r="ZR1054" s="381"/>
      <c r="ZS1054" s="381"/>
      <c r="ZT1054" s="381"/>
      <c r="ZU1054" s="381"/>
      <c r="ZV1054" s="381"/>
      <c r="ZW1054" s="381"/>
      <c r="ZX1054" s="381"/>
      <c r="ZY1054" s="381"/>
      <c r="ZZ1054" s="381"/>
      <c r="AAA1054" s="381"/>
      <c r="AAB1054" s="381"/>
      <c r="AAC1054" s="381"/>
      <c r="AAD1054" s="381"/>
      <c r="AAE1054" s="381"/>
      <c r="AAF1054" s="381"/>
      <c r="AAG1054" s="381"/>
      <c r="AAH1054" s="381"/>
      <c r="AAI1054" s="381"/>
      <c r="AAJ1054" s="381"/>
      <c r="AAK1054" s="381"/>
      <c r="AAL1054" s="381"/>
      <c r="AAM1054" s="381"/>
      <c r="AAN1054" s="381"/>
      <c r="AAO1054" s="381"/>
      <c r="AAP1054" s="381"/>
      <c r="AAQ1054" s="381"/>
      <c r="AAR1054" s="381"/>
      <c r="AAS1054" s="381"/>
      <c r="AAT1054" s="381"/>
      <c r="AAU1054" s="381"/>
      <c r="AAV1054" s="381"/>
      <c r="AAW1054" s="381"/>
      <c r="AAX1054" s="381"/>
      <c r="AAY1054" s="381"/>
      <c r="AAZ1054" s="381"/>
      <c r="ABA1054" s="381"/>
      <c r="ABB1054" s="381"/>
      <c r="ABC1054" s="381"/>
      <c r="ABD1054" s="381"/>
      <c r="ABE1054" s="381"/>
      <c r="ABF1054" s="381"/>
      <c r="ABG1054" s="381"/>
      <c r="ABH1054" s="381"/>
      <c r="ABI1054" s="381"/>
      <c r="ABJ1054" s="381"/>
      <c r="ABK1054" s="381"/>
      <c r="ABL1054" s="381"/>
      <c r="ABM1054" s="381"/>
      <c r="ABN1054" s="381"/>
      <c r="ABO1054" s="381"/>
      <c r="ABP1054" s="381"/>
      <c r="ABQ1054" s="381"/>
      <c r="ABR1054" s="381"/>
      <c r="ABS1054" s="381"/>
      <c r="ABT1054" s="381"/>
      <c r="ABU1054" s="381"/>
      <c r="ABV1054" s="381"/>
      <c r="ABW1054" s="381"/>
      <c r="ABX1054" s="381"/>
      <c r="ABY1054" s="381"/>
      <c r="ABZ1054" s="381"/>
      <c r="ACA1054" s="381"/>
      <c r="ACB1054" s="381"/>
      <c r="ACC1054" s="381"/>
      <c r="ACD1054" s="381"/>
      <c r="ACE1054" s="381"/>
      <c r="ACF1054" s="381"/>
      <c r="ACG1054" s="381"/>
      <c r="ACH1054" s="381"/>
      <c r="ACI1054" s="381"/>
      <c r="ACJ1054" s="381"/>
      <c r="ACK1054" s="381"/>
      <c r="ACL1054" s="381"/>
      <c r="ACM1054" s="381"/>
      <c r="ACN1054" s="381"/>
      <c r="ACO1054" s="381"/>
      <c r="ACP1054" s="381"/>
      <c r="ACQ1054" s="381"/>
      <c r="ACR1054" s="381"/>
      <c r="ACS1054" s="381"/>
      <c r="ACT1054" s="381"/>
      <c r="ACU1054" s="381"/>
      <c r="ACV1054" s="381"/>
      <c r="ACW1054" s="381"/>
      <c r="ACX1054" s="381"/>
      <c r="ACY1054" s="381"/>
      <c r="ACZ1054" s="381"/>
      <c r="ADA1054" s="381"/>
      <c r="ADB1054" s="381"/>
      <c r="ADC1054" s="381"/>
      <c r="ADD1054" s="381"/>
      <c r="ADE1054" s="381"/>
      <c r="ADF1054" s="381"/>
      <c r="ADG1054" s="381"/>
      <c r="ADH1054" s="381"/>
      <c r="ADI1054" s="381"/>
      <c r="ADJ1054" s="381"/>
      <c r="ADK1054" s="381"/>
      <c r="ADL1054" s="381"/>
      <c r="ADM1054" s="381"/>
      <c r="ADN1054" s="381"/>
      <c r="ADO1054" s="381"/>
      <c r="ADP1054" s="381"/>
      <c r="ADQ1054" s="381"/>
      <c r="ADR1054" s="381"/>
      <c r="ADS1054" s="381"/>
      <c r="ADT1054" s="381"/>
      <c r="ADU1054" s="381"/>
      <c r="ADV1054" s="381"/>
      <c r="ADW1054" s="381"/>
      <c r="ADX1054" s="381"/>
      <c r="ADY1054" s="381"/>
      <c r="ADZ1054" s="381"/>
      <c r="AEA1054" s="381"/>
      <c r="AEB1054" s="381"/>
      <c r="AEC1054" s="381"/>
      <c r="AED1054" s="381"/>
      <c r="AEE1054" s="381"/>
      <c r="AEF1054" s="381"/>
      <c r="AEG1054" s="381"/>
      <c r="AEH1054" s="381"/>
      <c r="AEI1054" s="381"/>
      <c r="AEJ1054" s="381"/>
      <c r="AEK1054" s="381"/>
      <c r="AEL1054" s="381"/>
      <c r="AEM1054" s="381"/>
      <c r="AEN1054" s="381"/>
      <c r="AEO1054" s="381"/>
      <c r="AEP1054" s="381"/>
      <c r="AEQ1054" s="381"/>
      <c r="AER1054" s="381"/>
      <c r="AES1054" s="381"/>
      <c r="AET1054" s="381"/>
      <c r="AEU1054" s="381"/>
      <c r="AEV1054" s="381"/>
      <c r="AEW1054" s="381"/>
      <c r="AEX1054" s="381"/>
      <c r="AEY1054" s="381"/>
      <c r="AEZ1054" s="381"/>
      <c r="AFA1054" s="381"/>
      <c r="AFB1054" s="381"/>
      <c r="AFC1054" s="381"/>
      <c r="AFD1054" s="381"/>
      <c r="AFE1054" s="381"/>
      <c r="AFF1054" s="381"/>
      <c r="AFG1054" s="381"/>
      <c r="AFH1054" s="381"/>
      <c r="AFI1054" s="381"/>
      <c r="AFJ1054" s="381"/>
      <c r="AFK1054" s="381"/>
      <c r="AFL1054" s="381"/>
      <c r="AFM1054" s="381"/>
      <c r="AFN1054" s="381"/>
      <c r="AFO1054" s="381"/>
      <c r="AFP1054" s="381"/>
      <c r="AFQ1054" s="381"/>
      <c r="AFR1054" s="381"/>
      <c r="AFS1054" s="381"/>
      <c r="AFT1054" s="381"/>
      <c r="AFU1054" s="381"/>
      <c r="AFV1054" s="381"/>
      <c r="AFW1054" s="381"/>
      <c r="AFX1054" s="381"/>
      <c r="AFY1054" s="381"/>
      <c r="AFZ1054" s="381"/>
      <c r="AGA1054" s="381"/>
    </row>
    <row r="1055" spans="1:859" s="383" customFormat="1" x14ac:dyDescent="0.2">
      <c r="A1055" s="381"/>
      <c r="B1055" s="381"/>
      <c r="C1055" s="381"/>
      <c r="D1055" s="381"/>
      <c r="E1055" s="365" t="s">
        <v>1204</v>
      </c>
      <c r="F1055" s="378" t="s">
        <v>3495</v>
      </c>
      <c r="G1055" s="380" t="s">
        <v>453</v>
      </c>
      <c r="H1055" s="365" t="s">
        <v>1205</v>
      </c>
      <c r="I1055" s="365" t="s">
        <v>1086</v>
      </c>
      <c r="J1055" s="365" t="s">
        <v>909</v>
      </c>
      <c r="K1055" s="365" t="s">
        <v>1112</v>
      </c>
      <c r="L1055" s="365" t="s">
        <v>864</v>
      </c>
      <c r="M1055" s="365"/>
      <c r="N1055" s="380"/>
      <c r="O1055" s="365"/>
      <c r="P1055" s="365"/>
      <c r="Q1055" s="380"/>
      <c r="R1055" s="381"/>
      <c r="S1055" s="381"/>
      <c r="T1055" s="381"/>
      <c r="U1055" s="381"/>
      <c r="V1055" s="381"/>
      <c r="W1055" s="381"/>
      <c r="X1055" s="381"/>
      <c r="Y1055" s="381"/>
      <c r="Z1055" s="381"/>
      <c r="AA1055" s="381"/>
      <c r="AB1055" s="381"/>
      <c r="AC1055" s="381"/>
      <c r="AD1055" s="381"/>
      <c r="AE1055" s="381"/>
      <c r="AF1055" s="381"/>
      <c r="AG1055" s="381"/>
      <c r="AH1055" s="381"/>
      <c r="AI1055" s="381"/>
      <c r="AJ1055" s="381"/>
      <c r="AK1055" s="381"/>
      <c r="AL1055" s="381"/>
      <c r="AM1055" s="381"/>
      <c r="AN1055" s="381"/>
      <c r="AO1055" s="381"/>
      <c r="AP1055" s="381"/>
      <c r="AQ1055" s="381"/>
      <c r="AR1055" s="381"/>
      <c r="AS1055" s="381"/>
      <c r="AT1055" s="381"/>
      <c r="AU1055" s="381"/>
      <c r="AV1055" s="381"/>
      <c r="AW1055" s="381"/>
      <c r="AX1055" s="381"/>
      <c r="AY1055" s="381"/>
      <c r="AZ1055" s="381"/>
      <c r="BA1055" s="381"/>
      <c r="BB1055" s="381"/>
      <c r="BC1055" s="381"/>
      <c r="BD1055" s="381"/>
      <c r="BE1055" s="381"/>
      <c r="BF1055" s="381"/>
      <c r="BG1055" s="381"/>
      <c r="BH1055" s="381"/>
      <c r="BI1055" s="381"/>
      <c r="BJ1055" s="381"/>
      <c r="BK1055" s="381"/>
      <c r="BL1055" s="381"/>
      <c r="BM1055" s="381"/>
      <c r="BN1055" s="381"/>
      <c r="BO1055" s="381"/>
      <c r="BP1055" s="381"/>
      <c r="BQ1055" s="381"/>
      <c r="BR1055" s="381"/>
      <c r="BS1055" s="381"/>
      <c r="BT1055" s="381"/>
      <c r="BU1055" s="381"/>
      <c r="BV1055" s="381"/>
      <c r="BW1055" s="381"/>
      <c r="BX1055" s="381"/>
      <c r="BY1055" s="381"/>
      <c r="BZ1055" s="381"/>
      <c r="CA1055" s="381"/>
      <c r="CB1055" s="381"/>
      <c r="CC1055" s="381"/>
      <c r="CD1055" s="381"/>
      <c r="CE1055" s="381"/>
      <c r="CF1055" s="381"/>
      <c r="CG1055" s="381"/>
      <c r="CH1055" s="381"/>
      <c r="CI1055" s="381"/>
      <c r="CJ1055" s="381"/>
      <c r="CK1055" s="381"/>
      <c r="CL1055" s="381"/>
      <c r="CM1055" s="381"/>
      <c r="CN1055" s="381"/>
      <c r="CO1055" s="381"/>
      <c r="CP1055" s="381"/>
      <c r="CQ1055" s="381"/>
      <c r="CR1055" s="381"/>
      <c r="CS1055" s="381"/>
      <c r="CT1055" s="381"/>
      <c r="CU1055" s="381"/>
      <c r="CV1055" s="381"/>
      <c r="CW1055" s="381"/>
      <c r="CX1055" s="381"/>
      <c r="CY1055" s="381"/>
      <c r="CZ1055" s="381"/>
      <c r="DA1055" s="381"/>
      <c r="DB1055" s="381"/>
      <c r="DC1055" s="381"/>
      <c r="DD1055" s="381"/>
      <c r="DE1055" s="381"/>
      <c r="DF1055" s="381"/>
      <c r="DG1055" s="381"/>
      <c r="DH1055" s="381"/>
      <c r="DI1055" s="381"/>
      <c r="DJ1055" s="381"/>
      <c r="DK1055" s="381"/>
      <c r="DL1055" s="381"/>
      <c r="DM1055" s="381"/>
      <c r="DN1055" s="381"/>
      <c r="DO1055" s="381"/>
      <c r="DP1055" s="381"/>
      <c r="DQ1055" s="381"/>
      <c r="DR1055" s="381"/>
      <c r="DS1055" s="381"/>
      <c r="DT1055" s="381"/>
      <c r="DU1055" s="381"/>
      <c r="DV1055" s="381"/>
      <c r="DW1055" s="381"/>
      <c r="DX1055" s="381"/>
      <c r="DY1055" s="381"/>
      <c r="DZ1055" s="381"/>
      <c r="EA1055" s="381"/>
      <c r="EB1055" s="381"/>
      <c r="EC1055" s="381"/>
      <c r="ED1055" s="381"/>
      <c r="EE1055" s="381"/>
      <c r="EF1055" s="381"/>
      <c r="EG1055" s="381"/>
      <c r="EH1055" s="381"/>
      <c r="EI1055" s="381"/>
      <c r="EJ1055" s="381"/>
      <c r="EK1055" s="381"/>
      <c r="EL1055" s="381"/>
      <c r="EM1055" s="381"/>
      <c r="EN1055" s="381"/>
      <c r="EO1055" s="381"/>
      <c r="EP1055" s="381"/>
      <c r="EQ1055" s="381"/>
      <c r="ER1055" s="381"/>
      <c r="ES1055" s="381"/>
      <c r="ET1055" s="381"/>
      <c r="EU1055" s="381"/>
      <c r="EV1055" s="381"/>
      <c r="EW1055" s="381"/>
      <c r="EX1055" s="381"/>
      <c r="EY1055" s="381"/>
      <c r="EZ1055" s="381"/>
      <c r="FA1055" s="381"/>
      <c r="FB1055" s="381"/>
      <c r="FC1055" s="381"/>
      <c r="FD1055" s="381"/>
      <c r="FE1055" s="381"/>
      <c r="FF1055" s="381"/>
      <c r="FG1055" s="381"/>
      <c r="FH1055" s="381"/>
      <c r="FI1055" s="381"/>
      <c r="FJ1055" s="381"/>
      <c r="FK1055" s="381"/>
      <c r="FL1055" s="381"/>
      <c r="FM1055" s="381"/>
      <c r="FN1055" s="381"/>
      <c r="FO1055" s="381"/>
      <c r="FP1055" s="381"/>
      <c r="FQ1055" s="381"/>
      <c r="FR1055" s="381"/>
      <c r="FS1055" s="381"/>
      <c r="FT1055" s="381"/>
      <c r="FU1055" s="381"/>
      <c r="FV1055" s="381"/>
      <c r="FW1055" s="381"/>
      <c r="FX1055" s="381"/>
      <c r="FY1055" s="381"/>
      <c r="FZ1055" s="381"/>
      <c r="GA1055" s="381"/>
      <c r="GB1055" s="381"/>
      <c r="GC1055" s="381"/>
      <c r="GD1055" s="381"/>
      <c r="GE1055" s="381"/>
      <c r="GF1055" s="381"/>
      <c r="GG1055" s="381"/>
      <c r="GH1055" s="381"/>
      <c r="GI1055" s="381"/>
      <c r="GJ1055" s="381"/>
      <c r="GK1055" s="381"/>
      <c r="GL1055" s="381"/>
      <c r="GM1055" s="381"/>
      <c r="GN1055" s="381"/>
      <c r="GO1055" s="381"/>
      <c r="GP1055" s="381"/>
      <c r="GQ1055" s="381"/>
      <c r="GR1055" s="381"/>
      <c r="GS1055" s="381"/>
      <c r="GT1055" s="381"/>
      <c r="GU1055" s="381"/>
      <c r="GV1055" s="381"/>
      <c r="GW1055" s="381"/>
      <c r="GX1055" s="381"/>
      <c r="GY1055" s="381"/>
      <c r="GZ1055" s="381"/>
      <c r="HA1055" s="381"/>
      <c r="HB1055" s="381"/>
      <c r="HC1055" s="381"/>
      <c r="HD1055" s="381"/>
      <c r="HE1055" s="381"/>
      <c r="HF1055" s="381"/>
      <c r="HG1055" s="381"/>
      <c r="HH1055" s="381"/>
      <c r="HI1055" s="381"/>
      <c r="HJ1055" s="381"/>
      <c r="HK1055" s="381"/>
      <c r="HL1055" s="381"/>
      <c r="HM1055" s="381"/>
      <c r="HN1055" s="381"/>
      <c r="HO1055" s="381"/>
      <c r="HP1055" s="381"/>
      <c r="HQ1055" s="381"/>
      <c r="HR1055" s="381"/>
      <c r="HS1055" s="381"/>
      <c r="HT1055" s="381"/>
      <c r="HU1055" s="381"/>
      <c r="HV1055" s="381"/>
      <c r="HW1055" s="381"/>
      <c r="HX1055" s="381"/>
      <c r="HY1055" s="381"/>
      <c r="HZ1055" s="381"/>
      <c r="IA1055" s="381"/>
      <c r="IB1055" s="381"/>
      <c r="IC1055" s="381"/>
      <c r="ID1055" s="381"/>
      <c r="IE1055" s="381"/>
      <c r="IF1055" s="381"/>
      <c r="IG1055" s="381"/>
      <c r="IH1055" s="381"/>
      <c r="II1055" s="381"/>
      <c r="IJ1055" s="381"/>
      <c r="IK1055" s="381"/>
      <c r="IL1055" s="381"/>
      <c r="IM1055" s="381"/>
      <c r="IN1055" s="381"/>
      <c r="IO1055" s="381"/>
      <c r="IP1055" s="381"/>
      <c r="IQ1055" s="381"/>
      <c r="IR1055" s="381"/>
      <c r="IS1055" s="381"/>
      <c r="IT1055" s="381"/>
      <c r="IU1055" s="381"/>
      <c r="IV1055" s="381"/>
      <c r="IW1055" s="381"/>
      <c r="IX1055" s="381"/>
      <c r="IY1055" s="381"/>
      <c r="IZ1055" s="381"/>
      <c r="JA1055" s="381"/>
      <c r="JB1055" s="381"/>
      <c r="JC1055" s="381"/>
      <c r="JD1055" s="381"/>
      <c r="JE1055" s="381"/>
      <c r="JF1055" s="381"/>
      <c r="JG1055" s="381"/>
      <c r="JH1055" s="381"/>
      <c r="JI1055" s="381"/>
      <c r="JJ1055" s="381"/>
      <c r="JK1055" s="381"/>
      <c r="JL1055" s="381"/>
      <c r="JM1055" s="381"/>
      <c r="JN1055" s="381"/>
      <c r="JO1055" s="381"/>
      <c r="JP1055" s="381"/>
      <c r="JQ1055" s="381"/>
      <c r="JR1055" s="381"/>
      <c r="JS1055" s="381"/>
      <c r="JT1055" s="381"/>
      <c r="JU1055" s="381"/>
      <c r="JV1055" s="381"/>
      <c r="JW1055" s="381"/>
      <c r="JX1055" s="381"/>
      <c r="JY1055" s="381"/>
      <c r="JZ1055" s="381"/>
      <c r="KA1055" s="381"/>
      <c r="KB1055" s="381"/>
      <c r="KC1055" s="381"/>
      <c r="KD1055" s="381"/>
      <c r="KE1055" s="381"/>
      <c r="KF1055" s="381"/>
      <c r="KG1055" s="381"/>
      <c r="KH1055" s="381"/>
      <c r="KI1055" s="381"/>
      <c r="KJ1055" s="381"/>
      <c r="KK1055" s="381"/>
      <c r="KL1055" s="381"/>
      <c r="KM1055" s="381"/>
      <c r="KN1055" s="381"/>
      <c r="KO1055" s="381"/>
      <c r="KP1055" s="381"/>
      <c r="KQ1055" s="381"/>
      <c r="KR1055" s="381"/>
      <c r="KS1055" s="381"/>
      <c r="KT1055" s="381"/>
      <c r="KU1055" s="381"/>
      <c r="KV1055" s="381"/>
      <c r="KW1055" s="381"/>
      <c r="KX1055" s="381"/>
      <c r="KY1055" s="381"/>
      <c r="KZ1055" s="381"/>
      <c r="LA1055" s="381"/>
      <c r="LB1055" s="381"/>
      <c r="LC1055" s="381"/>
      <c r="LD1055" s="381"/>
      <c r="LE1055" s="381"/>
      <c r="LF1055" s="381"/>
      <c r="LG1055" s="381"/>
      <c r="LH1055" s="381"/>
      <c r="LI1055" s="381"/>
      <c r="LJ1055" s="381"/>
      <c r="LK1055" s="381"/>
      <c r="LL1055" s="381"/>
      <c r="LM1055" s="381"/>
      <c r="LN1055" s="381"/>
      <c r="LO1055" s="381"/>
      <c r="LP1055" s="381"/>
      <c r="LQ1055" s="381"/>
      <c r="LR1055" s="381"/>
      <c r="LS1055" s="381"/>
      <c r="LT1055" s="381"/>
      <c r="LU1055" s="381"/>
      <c r="LV1055" s="381"/>
      <c r="LW1055" s="381"/>
      <c r="LX1055" s="381"/>
      <c r="LY1055" s="381"/>
      <c r="LZ1055" s="381"/>
      <c r="MA1055" s="381"/>
      <c r="MB1055" s="381"/>
      <c r="MC1055" s="381"/>
      <c r="MD1055" s="381"/>
      <c r="ME1055" s="381"/>
      <c r="MF1055" s="381"/>
      <c r="MG1055" s="381"/>
      <c r="MH1055" s="381"/>
      <c r="MI1055" s="381"/>
      <c r="MJ1055" s="381"/>
      <c r="MK1055" s="381"/>
      <c r="ML1055" s="381"/>
      <c r="MM1055" s="381"/>
      <c r="MN1055" s="381"/>
      <c r="MO1055" s="381"/>
      <c r="MP1055" s="381"/>
      <c r="MQ1055" s="381"/>
      <c r="MR1055" s="381"/>
      <c r="MS1055" s="381"/>
      <c r="MT1055" s="381"/>
      <c r="MU1055" s="381"/>
      <c r="MV1055" s="381"/>
      <c r="MW1055" s="381"/>
      <c r="MX1055" s="381"/>
      <c r="MY1055" s="381"/>
      <c r="MZ1055" s="381"/>
      <c r="NA1055" s="381"/>
      <c r="NB1055" s="381"/>
      <c r="NC1055" s="381"/>
      <c r="ND1055" s="381"/>
      <c r="NE1055" s="381"/>
      <c r="NF1055" s="381"/>
      <c r="NG1055" s="381"/>
      <c r="NH1055" s="381"/>
      <c r="NI1055" s="381"/>
      <c r="NJ1055" s="381"/>
      <c r="NK1055" s="381"/>
      <c r="NL1055" s="381"/>
      <c r="NM1055" s="381"/>
      <c r="NN1055" s="381"/>
      <c r="NO1055" s="381"/>
      <c r="NP1055" s="381"/>
      <c r="NQ1055" s="381"/>
      <c r="NR1055" s="381"/>
      <c r="NS1055" s="381"/>
      <c r="NT1055" s="381"/>
      <c r="NU1055" s="381"/>
      <c r="NV1055" s="381"/>
      <c r="NW1055" s="381"/>
      <c r="NX1055" s="381"/>
      <c r="NY1055" s="381"/>
      <c r="NZ1055" s="381"/>
      <c r="OA1055" s="381"/>
      <c r="OB1055" s="381"/>
      <c r="OC1055" s="381"/>
      <c r="OD1055" s="381"/>
      <c r="OE1055" s="381"/>
      <c r="OF1055" s="381"/>
      <c r="OG1055" s="381"/>
      <c r="OH1055" s="381"/>
      <c r="OI1055" s="381"/>
      <c r="OJ1055" s="381"/>
      <c r="OK1055" s="381"/>
      <c r="OL1055" s="381"/>
      <c r="OM1055" s="381"/>
      <c r="ON1055" s="381"/>
      <c r="OO1055" s="381"/>
      <c r="OP1055" s="381"/>
      <c r="OQ1055" s="381"/>
      <c r="OR1055" s="381"/>
      <c r="OS1055" s="381"/>
      <c r="OT1055" s="381"/>
      <c r="OU1055" s="381"/>
      <c r="OV1055" s="381"/>
      <c r="OW1055" s="381"/>
      <c r="OX1055" s="381"/>
      <c r="OY1055" s="381"/>
      <c r="OZ1055" s="381"/>
      <c r="PA1055" s="381"/>
      <c r="PB1055" s="381"/>
      <c r="PC1055" s="381"/>
      <c r="PD1055" s="381"/>
      <c r="PE1055" s="381"/>
      <c r="PF1055" s="381"/>
      <c r="PG1055" s="381"/>
      <c r="PH1055" s="381"/>
      <c r="PI1055" s="381"/>
      <c r="PJ1055" s="381"/>
      <c r="PK1055" s="381"/>
      <c r="PL1055" s="381"/>
      <c r="PM1055" s="381"/>
      <c r="PN1055" s="381"/>
      <c r="PO1055" s="381"/>
      <c r="PP1055" s="381"/>
      <c r="PQ1055" s="381"/>
      <c r="PR1055" s="381"/>
      <c r="PS1055" s="381"/>
      <c r="PT1055" s="381"/>
      <c r="PU1055" s="381"/>
      <c r="PV1055" s="381"/>
      <c r="PW1055" s="381"/>
      <c r="PX1055" s="381"/>
      <c r="PY1055" s="381"/>
      <c r="PZ1055" s="381"/>
      <c r="QA1055" s="381"/>
      <c r="QB1055" s="381"/>
      <c r="QC1055" s="381"/>
      <c r="QD1055" s="381"/>
      <c r="QE1055" s="381"/>
      <c r="QF1055" s="381"/>
      <c r="QG1055" s="381"/>
      <c r="QH1055" s="381"/>
      <c r="QI1055" s="381"/>
      <c r="QJ1055" s="381"/>
      <c r="QK1055" s="381"/>
      <c r="QL1055" s="381"/>
      <c r="QM1055" s="381"/>
      <c r="QN1055" s="381"/>
      <c r="QO1055" s="381"/>
      <c r="QP1055" s="381"/>
      <c r="QQ1055" s="381"/>
      <c r="QR1055" s="381"/>
      <c r="QS1055" s="381"/>
      <c r="QT1055" s="381"/>
      <c r="QU1055" s="381"/>
      <c r="QV1055" s="381"/>
      <c r="QW1055" s="381"/>
      <c r="QX1055" s="381"/>
      <c r="QY1055" s="381"/>
      <c r="QZ1055" s="381"/>
      <c r="RA1055" s="381"/>
      <c r="RB1055" s="381"/>
      <c r="RC1055" s="381"/>
      <c r="RD1055" s="381"/>
      <c r="RE1055" s="381"/>
      <c r="RF1055" s="381"/>
      <c r="RG1055" s="381"/>
      <c r="RH1055" s="381"/>
      <c r="RI1055" s="381"/>
      <c r="RJ1055" s="381"/>
      <c r="RK1055" s="381"/>
      <c r="RL1055" s="381"/>
      <c r="RM1055" s="381"/>
      <c r="RN1055" s="381"/>
      <c r="RO1055" s="381"/>
      <c r="RP1055" s="381"/>
      <c r="RQ1055" s="381"/>
      <c r="RR1055" s="381"/>
      <c r="RS1055" s="381"/>
      <c r="RT1055" s="381"/>
      <c r="RU1055" s="381"/>
      <c r="RV1055" s="381"/>
      <c r="RW1055" s="381"/>
      <c r="RX1055" s="381"/>
      <c r="RY1055" s="381"/>
      <c r="RZ1055" s="381"/>
      <c r="SA1055" s="381"/>
      <c r="SB1055" s="381"/>
      <c r="SC1055" s="381"/>
      <c r="SD1055" s="381"/>
      <c r="SE1055" s="381"/>
      <c r="SF1055" s="381"/>
      <c r="SG1055" s="381"/>
      <c r="SH1055" s="381"/>
      <c r="SI1055" s="381"/>
      <c r="SJ1055" s="381"/>
      <c r="SK1055" s="381"/>
      <c r="SL1055" s="381"/>
      <c r="SM1055" s="381"/>
      <c r="SN1055" s="381"/>
      <c r="SO1055" s="381"/>
      <c r="SP1055" s="381"/>
      <c r="SQ1055" s="381"/>
      <c r="SR1055" s="381"/>
      <c r="SS1055" s="381"/>
      <c r="ST1055" s="381"/>
      <c r="SU1055" s="381"/>
      <c r="SV1055" s="381"/>
      <c r="SW1055" s="381"/>
      <c r="SX1055" s="381"/>
      <c r="SY1055" s="381"/>
      <c r="SZ1055" s="381"/>
      <c r="TA1055" s="381"/>
      <c r="TB1055" s="381"/>
      <c r="TC1055" s="381"/>
      <c r="TD1055" s="381"/>
      <c r="TE1055" s="381"/>
      <c r="TF1055" s="381"/>
      <c r="TG1055" s="381"/>
      <c r="TH1055" s="381"/>
      <c r="TI1055" s="381"/>
      <c r="TJ1055" s="381"/>
      <c r="TK1055" s="381"/>
      <c r="TL1055" s="381"/>
      <c r="TM1055" s="381"/>
      <c r="TN1055" s="381"/>
      <c r="TO1055" s="381"/>
      <c r="TP1055" s="381"/>
      <c r="TQ1055" s="381"/>
      <c r="TR1055" s="381"/>
      <c r="TS1055" s="381"/>
      <c r="TT1055" s="381"/>
      <c r="TU1055" s="381"/>
      <c r="TV1055" s="381"/>
      <c r="TW1055" s="381"/>
      <c r="TX1055" s="381"/>
      <c r="TY1055" s="381"/>
      <c r="TZ1055" s="381"/>
      <c r="UA1055" s="381"/>
      <c r="UB1055" s="381"/>
      <c r="UC1055" s="381"/>
      <c r="UD1055" s="381"/>
      <c r="UE1055" s="381"/>
      <c r="UF1055" s="381"/>
      <c r="UG1055" s="381"/>
      <c r="UH1055" s="381"/>
      <c r="UI1055" s="381"/>
      <c r="UJ1055" s="381"/>
      <c r="UK1055" s="381"/>
      <c r="UL1055" s="381"/>
      <c r="UM1055" s="381"/>
      <c r="UN1055" s="381"/>
      <c r="UO1055" s="381"/>
      <c r="UP1055" s="381"/>
      <c r="UQ1055" s="381"/>
      <c r="UR1055" s="381"/>
      <c r="US1055" s="381"/>
      <c r="UT1055" s="381"/>
      <c r="UU1055" s="381"/>
      <c r="UV1055" s="381"/>
      <c r="UW1055" s="381"/>
      <c r="UX1055" s="381"/>
      <c r="UY1055" s="381"/>
      <c r="UZ1055" s="381"/>
      <c r="VA1055" s="381"/>
      <c r="VB1055" s="381"/>
      <c r="VC1055" s="381"/>
      <c r="VD1055" s="381"/>
      <c r="VE1055" s="381"/>
      <c r="VF1055" s="381"/>
      <c r="VG1055" s="381"/>
      <c r="VH1055" s="381"/>
      <c r="VI1055" s="381"/>
      <c r="VJ1055" s="381"/>
      <c r="VK1055" s="381"/>
      <c r="VL1055" s="381"/>
      <c r="VM1055" s="381"/>
      <c r="VN1055" s="381"/>
      <c r="VO1055" s="381"/>
      <c r="VP1055" s="381"/>
      <c r="VQ1055" s="381"/>
      <c r="VR1055" s="381"/>
      <c r="VS1055" s="381"/>
      <c r="VT1055" s="381"/>
      <c r="VU1055" s="381"/>
      <c r="VV1055" s="381"/>
      <c r="VW1055" s="381"/>
      <c r="VX1055" s="381"/>
      <c r="VY1055" s="381"/>
      <c r="VZ1055" s="381"/>
      <c r="WA1055" s="381"/>
      <c r="WB1055" s="381"/>
      <c r="WC1055" s="381"/>
      <c r="WD1055" s="381"/>
      <c r="WE1055" s="381"/>
      <c r="WF1055" s="381"/>
      <c r="WG1055" s="381"/>
      <c r="WH1055" s="381"/>
      <c r="WI1055" s="381"/>
      <c r="WJ1055" s="381"/>
      <c r="WK1055" s="381"/>
      <c r="WL1055" s="381"/>
      <c r="WM1055" s="381"/>
      <c r="WN1055" s="381"/>
      <c r="WO1055" s="381"/>
      <c r="WP1055" s="381"/>
      <c r="WQ1055" s="381"/>
      <c r="WR1055" s="381"/>
      <c r="WS1055" s="381"/>
      <c r="WT1055" s="381"/>
      <c r="WU1055" s="381"/>
      <c r="WV1055" s="381"/>
      <c r="WW1055" s="381"/>
      <c r="WX1055" s="381"/>
      <c r="WY1055" s="381"/>
      <c r="WZ1055" s="381"/>
      <c r="XA1055" s="381"/>
      <c r="XB1055" s="381"/>
      <c r="XC1055" s="381"/>
      <c r="XD1055" s="381"/>
      <c r="XE1055" s="381"/>
      <c r="XF1055" s="381"/>
      <c r="XG1055" s="381"/>
      <c r="XH1055" s="381"/>
      <c r="XI1055" s="381"/>
      <c r="XJ1055" s="381"/>
      <c r="XK1055" s="381"/>
      <c r="XL1055" s="381"/>
      <c r="XM1055" s="381"/>
      <c r="XN1055" s="381"/>
      <c r="XO1055" s="381"/>
      <c r="XP1055" s="381"/>
      <c r="XQ1055" s="381"/>
      <c r="XR1055" s="381"/>
      <c r="XS1055" s="381"/>
      <c r="XT1055" s="381"/>
      <c r="XU1055" s="381"/>
      <c r="XV1055" s="381"/>
      <c r="XW1055" s="381"/>
      <c r="XX1055" s="381"/>
      <c r="XY1055" s="381"/>
      <c r="XZ1055" s="381"/>
      <c r="YA1055" s="381"/>
      <c r="YB1055" s="381"/>
      <c r="YC1055" s="381"/>
      <c r="YD1055" s="381"/>
      <c r="YE1055" s="381"/>
      <c r="YF1055" s="381"/>
      <c r="YG1055" s="381"/>
      <c r="YH1055" s="381"/>
      <c r="YI1055" s="381"/>
      <c r="YJ1055" s="381"/>
      <c r="YK1055" s="381"/>
      <c r="YL1055" s="381"/>
      <c r="YM1055" s="381"/>
      <c r="YN1055" s="381"/>
      <c r="YO1055" s="381"/>
      <c r="YP1055" s="381"/>
      <c r="YQ1055" s="381"/>
      <c r="YR1055" s="381"/>
      <c r="YS1055" s="381"/>
      <c r="YT1055" s="381"/>
      <c r="YU1055" s="381"/>
      <c r="YV1055" s="381"/>
      <c r="YW1055" s="381"/>
      <c r="YX1055" s="381"/>
      <c r="YY1055" s="381"/>
      <c r="YZ1055" s="381"/>
      <c r="ZA1055" s="381"/>
      <c r="ZB1055" s="381"/>
      <c r="ZC1055" s="381"/>
      <c r="ZD1055" s="381"/>
      <c r="ZE1055" s="381"/>
      <c r="ZF1055" s="381"/>
      <c r="ZG1055" s="381"/>
      <c r="ZH1055" s="381"/>
      <c r="ZI1055" s="381"/>
      <c r="ZJ1055" s="381"/>
      <c r="ZK1055" s="381"/>
      <c r="ZL1055" s="381"/>
      <c r="ZM1055" s="381"/>
      <c r="ZN1055" s="381"/>
      <c r="ZO1055" s="381"/>
      <c r="ZP1055" s="381"/>
      <c r="ZQ1055" s="381"/>
      <c r="ZR1055" s="381"/>
      <c r="ZS1055" s="381"/>
      <c r="ZT1055" s="381"/>
      <c r="ZU1055" s="381"/>
      <c r="ZV1055" s="381"/>
      <c r="ZW1055" s="381"/>
      <c r="ZX1055" s="381"/>
      <c r="ZY1055" s="381"/>
      <c r="ZZ1055" s="381"/>
      <c r="AAA1055" s="381"/>
      <c r="AAB1055" s="381"/>
      <c r="AAC1055" s="381"/>
      <c r="AAD1055" s="381"/>
      <c r="AAE1055" s="381"/>
      <c r="AAF1055" s="381"/>
      <c r="AAG1055" s="381"/>
      <c r="AAH1055" s="381"/>
      <c r="AAI1055" s="381"/>
      <c r="AAJ1055" s="381"/>
      <c r="AAK1055" s="381"/>
      <c r="AAL1055" s="381"/>
      <c r="AAM1055" s="381"/>
      <c r="AAN1055" s="381"/>
      <c r="AAO1055" s="381"/>
      <c r="AAP1055" s="381"/>
      <c r="AAQ1055" s="381"/>
      <c r="AAR1055" s="381"/>
      <c r="AAS1055" s="381"/>
      <c r="AAT1055" s="381"/>
      <c r="AAU1055" s="381"/>
      <c r="AAV1055" s="381"/>
      <c r="AAW1055" s="381"/>
      <c r="AAX1055" s="381"/>
      <c r="AAY1055" s="381"/>
      <c r="AAZ1055" s="381"/>
      <c r="ABA1055" s="381"/>
      <c r="ABB1055" s="381"/>
      <c r="ABC1055" s="381"/>
      <c r="ABD1055" s="381"/>
      <c r="ABE1055" s="381"/>
      <c r="ABF1055" s="381"/>
      <c r="ABG1055" s="381"/>
      <c r="ABH1055" s="381"/>
      <c r="ABI1055" s="381"/>
      <c r="ABJ1055" s="381"/>
      <c r="ABK1055" s="381"/>
      <c r="ABL1055" s="381"/>
      <c r="ABM1055" s="381"/>
      <c r="ABN1055" s="381"/>
      <c r="ABO1055" s="381"/>
      <c r="ABP1055" s="381"/>
      <c r="ABQ1055" s="381"/>
      <c r="ABR1055" s="381"/>
      <c r="ABS1055" s="381"/>
      <c r="ABT1055" s="381"/>
      <c r="ABU1055" s="381"/>
      <c r="ABV1055" s="381"/>
      <c r="ABW1055" s="381"/>
      <c r="ABX1055" s="381"/>
      <c r="ABY1055" s="381"/>
      <c r="ABZ1055" s="381"/>
      <c r="ACA1055" s="381"/>
      <c r="ACB1055" s="381"/>
      <c r="ACC1055" s="381"/>
      <c r="ACD1055" s="381"/>
      <c r="ACE1055" s="381"/>
      <c r="ACF1055" s="381"/>
      <c r="ACG1055" s="381"/>
      <c r="ACH1055" s="381"/>
      <c r="ACI1055" s="381"/>
      <c r="ACJ1055" s="381"/>
      <c r="ACK1055" s="381"/>
      <c r="ACL1055" s="381"/>
      <c r="ACM1055" s="381"/>
      <c r="ACN1055" s="381"/>
      <c r="ACO1055" s="381"/>
      <c r="ACP1055" s="381"/>
      <c r="ACQ1055" s="381"/>
      <c r="ACR1055" s="381"/>
      <c r="ACS1055" s="381"/>
      <c r="ACT1055" s="381"/>
      <c r="ACU1055" s="381"/>
      <c r="ACV1055" s="381"/>
      <c r="ACW1055" s="381"/>
      <c r="ACX1055" s="381"/>
      <c r="ACY1055" s="381"/>
      <c r="ACZ1055" s="381"/>
      <c r="ADA1055" s="381"/>
      <c r="ADB1055" s="381"/>
      <c r="ADC1055" s="381"/>
      <c r="ADD1055" s="381"/>
      <c r="ADE1055" s="381"/>
      <c r="ADF1055" s="381"/>
      <c r="ADG1055" s="381"/>
      <c r="ADH1055" s="381"/>
      <c r="ADI1055" s="381"/>
      <c r="ADJ1055" s="381"/>
      <c r="ADK1055" s="381"/>
      <c r="ADL1055" s="381"/>
      <c r="ADM1055" s="381"/>
      <c r="ADN1055" s="381"/>
      <c r="ADO1055" s="381"/>
      <c r="ADP1055" s="381"/>
      <c r="ADQ1055" s="381"/>
      <c r="ADR1055" s="381"/>
      <c r="ADS1055" s="381"/>
      <c r="ADT1055" s="381"/>
      <c r="ADU1055" s="381"/>
      <c r="ADV1055" s="381"/>
      <c r="ADW1055" s="381"/>
      <c r="ADX1055" s="381"/>
      <c r="ADY1055" s="381"/>
      <c r="ADZ1055" s="381"/>
      <c r="AEA1055" s="381"/>
      <c r="AEB1055" s="381"/>
      <c r="AEC1055" s="381"/>
      <c r="AED1055" s="381"/>
      <c r="AEE1055" s="381"/>
      <c r="AEF1055" s="381"/>
      <c r="AEG1055" s="381"/>
      <c r="AEH1055" s="381"/>
      <c r="AEI1055" s="381"/>
      <c r="AEJ1055" s="381"/>
      <c r="AEK1055" s="381"/>
      <c r="AEL1055" s="381"/>
      <c r="AEM1055" s="381"/>
      <c r="AEN1055" s="381"/>
      <c r="AEO1055" s="381"/>
      <c r="AEP1055" s="381"/>
      <c r="AEQ1055" s="381"/>
      <c r="AER1055" s="381"/>
      <c r="AES1055" s="381"/>
      <c r="AET1055" s="381"/>
      <c r="AEU1055" s="381"/>
      <c r="AEV1055" s="381"/>
      <c r="AEW1055" s="381"/>
      <c r="AEX1055" s="381"/>
      <c r="AEY1055" s="381"/>
      <c r="AEZ1055" s="381"/>
      <c r="AFA1055" s="381"/>
      <c r="AFB1055" s="381"/>
      <c r="AFC1055" s="381"/>
      <c r="AFD1055" s="381"/>
      <c r="AFE1055" s="381"/>
      <c r="AFF1055" s="381"/>
      <c r="AFG1055" s="381"/>
      <c r="AFH1055" s="381"/>
      <c r="AFI1055" s="381"/>
      <c r="AFJ1055" s="381"/>
      <c r="AFK1055" s="381"/>
      <c r="AFL1055" s="381"/>
      <c r="AFM1055" s="381"/>
      <c r="AFN1055" s="381"/>
      <c r="AFO1055" s="381"/>
      <c r="AFP1055" s="381"/>
      <c r="AFQ1055" s="381"/>
      <c r="AFR1055" s="381"/>
      <c r="AFS1055" s="381"/>
      <c r="AFT1055" s="381"/>
      <c r="AFU1055" s="381"/>
      <c r="AFV1055" s="381"/>
      <c r="AFW1055" s="381"/>
      <c r="AFX1055" s="381"/>
      <c r="AFY1055" s="381"/>
      <c r="AFZ1055" s="381"/>
      <c r="AGA1055" s="381"/>
    </row>
    <row r="1056" spans="1:859" s="383" customFormat="1" x14ac:dyDescent="0.2">
      <c r="A1056" s="381"/>
      <c r="B1056" s="381"/>
      <c r="C1056" s="381"/>
      <c r="D1056" s="381"/>
      <c r="E1056" s="365" t="s">
        <v>1110</v>
      </c>
      <c r="F1056" s="378" t="s">
        <v>3496</v>
      </c>
      <c r="G1056" s="380" t="s">
        <v>453</v>
      </c>
      <c r="H1056" s="365" t="s">
        <v>1111</v>
      </c>
      <c r="I1056" s="365" t="s">
        <v>1086</v>
      </c>
      <c r="J1056" s="365" t="s">
        <v>901</v>
      </c>
      <c r="K1056" s="365" t="s">
        <v>1112</v>
      </c>
      <c r="L1056" s="365" t="s">
        <v>864</v>
      </c>
      <c r="M1056" s="365"/>
      <c r="N1056" s="380"/>
      <c r="O1056" s="365"/>
      <c r="P1056" s="365"/>
      <c r="Q1056" s="380"/>
      <c r="R1056" s="381"/>
      <c r="S1056" s="381"/>
      <c r="T1056" s="381"/>
      <c r="U1056" s="381"/>
      <c r="V1056" s="381"/>
      <c r="W1056" s="381"/>
      <c r="X1056" s="381"/>
      <c r="Y1056" s="381"/>
      <c r="Z1056" s="381"/>
      <c r="AA1056" s="381"/>
      <c r="AB1056" s="381"/>
      <c r="AC1056" s="381"/>
      <c r="AD1056" s="381"/>
      <c r="AE1056" s="381"/>
      <c r="AF1056" s="381"/>
      <c r="AG1056" s="381"/>
      <c r="AH1056" s="381"/>
      <c r="AI1056" s="381"/>
      <c r="AJ1056" s="381"/>
      <c r="AK1056" s="381"/>
      <c r="AL1056" s="381"/>
      <c r="AM1056" s="381"/>
      <c r="AN1056" s="381"/>
      <c r="AO1056" s="381"/>
      <c r="AP1056" s="381"/>
      <c r="AQ1056" s="381"/>
      <c r="AR1056" s="381"/>
      <c r="AS1056" s="381"/>
      <c r="AT1056" s="381"/>
      <c r="AU1056" s="381"/>
      <c r="AV1056" s="381"/>
      <c r="AW1056" s="381"/>
      <c r="AX1056" s="381"/>
      <c r="AY1056" s="381"/>
      <c r="AZ1056" s="381"/>
      <c r="BA1056" s="381"/>
      <c r="BB1056" s="381"/>
      <c r="BC1056" s="381"/>
      <c r="BD1056" s="381"/>
      <c r="BE1056" s="381"/>
      <c r="BF1056" s="381"/>
      <c r="BG1056" s="381"/>
      <c r="BH1056" s="381"/>
      <c r="BI1056" s="381"/>
      <c r="BJ1056" s="381"/>
      <c r="BK1056" s="381"/>
      <c r="BL1056" s="381"/>
      <c r="BM1056" s="381"/>
      <c r="BN1056" s="381"/>
      <c r="BO1056" s="381"/>
      <c r="BP1056" s="381"/>
      <c r="BQ1056" s="381"/>
      <c r="BR1056" s="381"/>
      <c r="BS1056" s="381"/>
      <c r="BT1056" s="381"/>
      <c r="BU1056" s="381"/>
      <c r="BV1056" s="381"/>
      <c r="BW1056" s="381"/>
      <c r="BX1056" s="381"/>
      <c r="BY1056" s="381"/>
      <c r="BZ1056" s="381"/>
      <c r="CA1056" s="381"/>
      <c r="CB1056" s="381"/>
      <c r="CC1056" s="381"/>
      <c r="CD1056" s="381"/>
      <c r="CE1056" s="381"/>
      <c r="CF1056" s="381"/>
      <c r="CG1056" s="381"/>
      <c r="CH1056" s="381"/>
      <c r="CI1056" s="381"/>
      <c r="CJ1056" s="381"/>
      <c r="CK1056" s="381"/>
      <c r="CL1056" s="381"/>
      <c r="CM1056" s="381"/>
      <c r="CN1056" s="381"/>
      <c r="CO1056" s="381"/>
      <c r="CP1056" s="381"/>
      <c r="CQ1056" s="381"/>
      <c r="CR1056" s="381"/>
      <c r="CS1056" s="381"/>
      <c r="CT1056" s="381"/>
      <c r="CU1056" s="381"/>
      <c r="CV1056" s="381"/>
      <c r="CW1056" s="381"/>
      <c r="CX1056" s="381"/>
      <c r="CY1056" s="381"/>
      <c r="CZ1056" s="381"/>
      <c r="DA1056" s="381"/>
      <c r="DB1056" s="381"/>
      <c r="DC1056" s="381"/>
      <c r="DD1056" s="381"/>
      <c r="DE1056" s="381"/>
      <c r="DF1056" s="381"/>
      <c r="DG1056" s="381"/>
      <c r="DH1056" s="381"/>
      <c r="DI1056" s="381"/>
      <c r="DJ1056" s="381"/>
      <c r="DK1056" s="381"/>
      <c r="DL1056" s="381"/>
      <c r="DM1056" s="381"/>
      <c r="DN1056" s="381"/>
      <c r="DO1056" s="381"/>
      <c r="DP1056" s="381"/>
      <c r="DQ1056" s="381"/>
      <c r="DR1056" s="381"/>
      <c r="DS1056" s="381"/>
      <c r="DT1056" s="381"/>
      <c r="DU1056" s="381"/>
      <c r="DV1056" s="381"/>
      <c r="DW1056" s="381"/>
      <c r="DX1056" s="381"/>
      <c r="DY1056" s="381"/>
      <c r="DZ1056" s="381"/>
      <c r="EA1056" s="381"/>
      <c r="EB1056" s="381"/>
      <c r="EC1056" s="381"/>
      <c r="ED1056" s="381"/>
      <c r="EE1056" s="381"/>
      <c r="EF1056" s="381"/>
      <c r="EG1056" s="381"/>
      <c r="EH1056" s="381"/>
      <c r="EI1056" s="381"/>
      <c r="EJ1056" s="381"/>
      <c r="EK1056" s="381"/>
      <c r="EL1056" s="381"/>
      <c r="EM1056" s="381"/>
      <c r="EN1056" s="381"/>
      <c r="EO1056" s="381"/>
      <c r="EP1056" s="381"/>
      <c r="EQ1056" s="381"/>
      <c r="ER1056" s="381"/>
      <c r="ES1056" s="381"/>
      <c r="ET1056" s="381"/>
      <c r="EU1056" s="381"/>
      <c r="EV1056" s="381"/>
      <c r="EW1056" s="381"/>
      <c r="EX1056" s="381"/>
      <c r="EY1056" s="381"/>
      <c r="EZ1056" s="381"/>
      <c r="FA1056" s="381"/>
      <c r="FB1056" s="381"/>
      <c r="FC1056" s="381"/>
      <c r="FD1056" s="381"/>
      <c r="FE1056" s="381"/>
      <c r="FF1056" s="381"/>
      <c r="FG1056" s="381"/>
      <c r="FH1056" s="381"/>
      <c r="FI1056" s="381"/>
      <c r="FJ1056" s="381"/>
      <c r="FK1056" s="381"/>
      <c r="FL1056" s="381"/>
      <c r="FM1056" s="381"/>
      <c r="FN1056" s="381"/>
      <c r="FO1056" s="381"/>
      <c r="FP1056" s="381"/>
      <c r="FQ1056" s="381"/>
      <c r="FR1056" s="381"/>
      <c r="FS1056" s="381"/>
      <c r="FT1056" s="381"/>
      <c r="FU1056" s="381"/>
      <c r="FV1056" s="381"/>
      <c r="FW1056" s="381"/>
      <c r="FX1056" s="381"/>
      <c r="FY1056" s="381"/>
      <c r="FZ1056" s="381"/>
      <c r="GA1056" s="381"/>
      <c r="GB1056" s="381"/>
      <c r="GC1056" s="381"/>
      <c r="GD1056" s="381"/>
      <c r="GE1056" s="381"/>
      <c r="GF1056" s="381"/>
      <c r="GG1056" s="381"/>
      <c r="GH1056" s="381"/>
      <c r="GI1056" s="381"/>
      <c r="GJ1056" s="381"/>
      <c r="GK1056" s="381"/>
      <c r="GL1056" s="381"/>
      <c r="GM1056" s="381"/>
      <c r="GN1056" s="381"/>
      <c r="GO1056" s="381"/>
      <c r="GP1056" s="381"/>
      <c r="GQ1056" s="381"/>
      <c r="GR1056" s="381"/>
      <c r="GS1056" s="381"/>
      <c r="GT1056" s="381"/>
      <c r="GU1056" s="381"/>
      <c r="GV1056" s="381"/>
      <c r="GW1056" s="381"/>
      <c r="GX1056" s="381"/>
      <c r="GY1056" s="381"/>
      <c r="GZ1056" s="381"/>
      <c r="HA1056" s="381"/>
      <c r="HB1056" s="381"/>
      <c r="HC1056" s="381"/>
      <c r="HD1056" s="381"/>
      <c r="HE1056" s="381"/>
      <c r="HF1056" s="381"/>
      <c r="HG1056" s="381"/>
      <c r="HH1056" s="381"/>
      <c r="HI1056" s="381"/>
      <c r="HJ1056" s="381"/>
      <c r="HK1056" s="381"/>
      <c r="HL1056" s="381"/>
      <c r="HM1056" s="381"/>
      <c r="HN1056" s="381"/>
      <c r="HO1056" s="381"/>
      <c r="HP1056" s="381"/>
      <c r="HQ1056" s="381"/>
      <c r="HR1056" s="381"/>
      <c r="HS1056" s="381"/>
      <c r="HT1056" s="381"/>
      <c r="HU1056" s="381"/>
      <c r="HV1056" s="381"/>
      <c r="HW1056" s="381"/>
      <c r="HX1056" s="381"/>
      <c r="HY1056" s="381"/>
      <c r="HZ1056" s="381"/>
      <c r="IA1056" s="381"/>
      <c r="IB1056" s="381"/>
      <c r="IC1056" s="381"/>
      <c r="ID1056" s="381"/>
      <c r="IE1056" s="381"/>
      <c r="IF1056" s="381"/>
      <c r="IG1056" s="381"/>
      <c r="IH1056" s="381"/>
      <c r="II1056" s="381"/>
      <c r="IJ1056" s="381"/>
      <c r="IK1056" s="381"/>
      <c r="IL1056" s="381"/>
      <c r="IM1056" s="381"/>
      <c r="IN1056" s="381"/>
      <c r="IO1056" s="381"/>
      <c r="IP1056" s="381"/>
      <c r="IQ1056" s="381"/>
      <c r="IR1056" s="381"/>
      <c r="IS1056" s="381"/>
      <c r="IT1056" s="381"/>
      <c r="IU1056" s="381"/>
      <c r="IV1056" s="381"/>
      <c r="IW1056" s="381"/>
      <c r="IX1056" s="381"/>
      <c r="IY1056" s="381"/>
      <c r="IZ1056" s="381"/>
      <c r="JA1056" s="381"/>
      <c r="JB1056" s="381"/>
      <c r="JC1056" s="381"/>
      <c r="JD1056" s="381"/>
      <c r="JE1056" s="381"/>
      <c r="JF1056" s="381"/>
      <c r="JG1056" s="381"/>
      <c r="JH1056" s="381"/>
      <c r="JI1056" s="381"/>
      <c r="JJ1056" s="381"/>
      <c r="JK1056" s="381"/>
      <c r="JL1056" s="381"/>
      <c r="JM1056" s="381"/>
      <c r="JN1056" s="381"/>
      <c r="JO1056" s="381"/>
      <c r="JP1056" s="381"/>
      <c r="JQ1056" s="381"/>
      <c r="JR1056" s="381"/>
      <c r="JS1056" s="381"/>
      <c r="JT1056" s="381"/>
      <c r="JU1056" s="381"/>
      <c r="JV1056" s="381"/>
      <c r="JW1056" s="381"/>
      <c r="JX1056" s="381"/>
      <c r="JY1056" s="381"/>
      <c r="JZ1056" s="381"/>
      <c r="KA1056" s="381"/>
      <c r="KB1056" s="381"/>
      <c r="KC1056" s="381"/>
      <c r="KD1056" s="381"/>
      <c r="KE1056" s="381"/>
      <c r="KF1056" s="381"/>
      <c r="KG1056" s="381"/>
      <c r="KH1056" s="381"/>
      <c r="KI1056" s="381"/>
      <c r="KJ1056" s="381"/>
      <c r="KK1056" s="381"/>
      <c r="KL1056" s="381"/>
      <c r="KM1056" s="381"/>
      <c r="KN1056" s="381"/>
      <c r="KO1056" s="381"/>
      <c r="KP1056" s="381"/>
      <c r="KQ1056" s="381"/>
      <c r="KR1056" s="381"/>
      <c r="KS1056" s="381"/>
      <c r="KT1056" s="381"/>
      <c r="KU1056" s="381"/>
      <c r="KV1056" s="381"/>
      <c r="KW1056" s="381"/>
      <c r="KX1056" s="381"/>
      <c r="KY1056" s="381"/>
      <c r="KZ1056" s="381"/>
      <c r="LA1056" s="381"/>
      <c r="LB1056" s="381"/>
      <c r="LC1056" s="381"/>
      <c r="LD1056" s="381"/>
      <c r="LE1056" s="381"/>
      <c r="LF1056" s="381"/>
      <c r="LG1056" s="381"/>
      <c r="LH1056" s="381"/>
      <c r="LI1056" s="381"/>
      <c r="LJ1056" s="381"/>
      <c r="LK1056" s="381"/>
      <c r="LL1056" s="381"/>
      <c r="LM1056" s="381"/>
      <c r="LN1056" s="381"/>
      <c r="LO1056" s="381"/>
      <c r="LP1056" s="381"/>
      <c r="LQ1056" s="381"/>
      <c r="LR1056" s="381"/>
      <c r="LS1056" s="381"/>
      <c r="LT1056" s="381"/>
      <c r="LU1056" s="381"/>
      <c r="LV1056" s="381"/>
      <c r="LW1056" s="381"/>
      <c r="LX1056" s="381"/>
      <c r="LY1056" s="381"/>
      <c r="LZ1056" s="381"/>
      <c r="MA1056" s="381"/>
      <c r="MB1056" s="381"/>
      <c r="MC1056" s="381"/>
      <c r="MD1056" s="381"/>
      <c r="ME1056" s="381"/>
      <c r="MF1056" s="381"/>
      <c r="MG1056" s="381"/>
      <c r="MH1056" s="381"/>
      <c r="MI1056" s="381"/>
      <c r="MJ1056" s="381"/>
      <c r="MK1056" s="381"/>
      <c r="ML1056" s="381"/>
      <c r="MM1056" s="381"/>
      <c r="MN1056" s="381"/>
      <c r="MO1056" s="381"/>
      <c r="MP1056" s="381"/>
      <c r="MQ1056" s="381"/>
      <c r="MR1056" s="381"/>
      <c r="MS1056" s="381"/>
      <c r="MT1056" s="381"/>
      <c r="MU1056" s="381"/>
      <c r="MV1056" s="381"/>
      <c r="MW1056" s="381"/>
      <c r="MX1056" s="381"/>
      <c r="MY1056" s="381"/>
      <c r="MZ1056" s="381"/>
      <c r="NA1056" s="381"/>
      <c r="NB1056" s="381"/>
      <c r="NC1056" s="381"/>
      <c r="ND1056" s="381"/>
      <c r="NE1056" s="381"/>
      <c r="NF1056" s="381"/>
      <c r="NG1056" s="381"/>
      <c r="NH1056" s="381"/>
      <c r="NI1056" s="381"/>
      <c r="NJ1056" s="381"/>
      <c r="NK1056" s="381"/>
      <c r="NL1056" s="381"/>
      <c r="NM1056" s="381"/>
      <c r="NN1056" s="381"/>
      <c r="NO1056" s="381"/>
      <c r="NP1056" s="381"/>
      <c r="NQ1056" s="381"/>
      <c r="NR1056" s="381"/>
      <c r="NS1056" s="381"/>
      <c r="NT1056" s="381"/>
      <c r="NU1056" s="381"/>
      <c r="NV1056" s="381"/>
      <c r="NW1056" s="381"/>
      <c r="NX1056" s="381"/>
      <c r="NY1056" s="381"/>
      <c r="NZ1056" s="381"/>
      <c r="OA1056" s="381"/>
      <c r="OB1056" s="381"/>
      <c r="OC1056" s="381"/>
      <c r="OD1056" s="381"/>
      <c r="OE1056" s="381"/>
      <c r="OF1056" s="381"/>
      <c r="OG1056" s="381"/>
      <c r="OH1056" s="381"/>
      <c r="OI1056" s="381"/>
      <c r="OJ1056" s="381"/>
      <c r="OK1056" s="381"/>
      <c r="OL1056" s="381"/>
      <c r="OM1056" s="381"/>
      <c r="ON1056" s="381"/>
      <c r="OO1056" s="381"/>
      <c r="OP1056" s="381"/>
      <c r="OQ1056" s="381"/>
      <c r="OR1056" s="381"/>
      <c r="OS1056" s="381"/>
      <c r="OT1056" s="381"/>
      <c r="OU1056" s="381"/>
      <c r="OV1056" s="381"/>
      <c r="OW1056" s="381"/>
      <c r="OX1056" s="381"/>
      <c r="OY1056" s="381"/>
      <c r="OZ1056" s="381"/>
      <c r="PA1056" s="381"/>
      <c r="PB1056" s="381"/>
      <c r="PC1056" s="381"/>
      <c r="PD1056" s="381"/>
      <c r="PE1056" s="381"/>
      <c r="PF1056" s="381"/>
      <c r="PG1056" s="381"/>
      <c r="PH1056" s="381"/>
      <c r="PI1056" s="381"/>
      <c r="PJ1056" s="381"/>
      <c r="PK1056" s="381"/>
      <c r="PL1056" s="381"/>
      <c r="PM1056" s="381"/>
      <c r="PN1056" s="381"/>
      <c r="PO1056" s="381"/>
      <c r="PP1056" s="381"/>
      <c r="PQ1056" s="381"/>
      <c r="PR1056" s="381"/>
      <c r="PS1056" s="381"/>
      <c r="PT1056" s="381"/>
      <c r="PU1056" s="381"/>
      <c r="PV1056" s="381"/>
      <c r="PW1056" s="381"/>
      <c r="PX1056" s="381"/>
      <c r="PY1056" s="381"/>
      <c r="PZ1056" s="381"/>
      <c r="QA1056" s="381"/>
      <c r="QB1056" s="381"/>
      <c r="QC1056" s="381"/>
      <c r="QD1056" s="381"/>
      <c r="QE1056" s="381"/>
      <c r="QF1056" s="381"/>
      <c r="QG1056" s="381"/>
      <c r="QH1056" s="381"/>
      <c r="QI1056" s="381"/>
      <c r="QJ1056" s="381"/>
      <c r="QK1056" s="381"/>
      <c r="QL1056" s="381"/>
      <c r="QM1056" s="381"/>
      <c r="QN1056" s="381"/>
      <c r="QO1056" s="381"/>
      <c r="QP1056" s="381"/>
      <c r="QQ1056" s="381"/>
      <c r="QR1056" s="381"/>
      <c r="QS1056" s="381"/>
      <c r="QT1056" s="381"/>
      <c r="QU1056" s="381"/>
      <c r="QV1056" s="381"/>
      <c r="QW1056" s="381"/>
      <c r="QX1056" s="381"/>
      <c r="QY1056" s="381"/>
      <c r="QZ1056" s="381"/>
      <c r="RA1056" s="381"/>
      <c r="RB1056" s="381"/>
      <c r="RC1056" s="381"/>
      <c r="RD1056" s="381"/>
      <c r="RE1056" s="381"/>
      <c r="RF1056" s="381"/>
      <c r="RG1056" s="381"/>
      <c r="RH1056" s="381"/>
      <c r="RI1056" s="381"/>
      <c r="RJ1056" s="381"/>
      <c r="RK1056" s="381"/>
      <c r="RL1056" s="381"/>
      <c r="RM1056" s="381"/>
      <c r="RN1056" s="381"/>
      <c r="RO1056" s="381"/>
      <c r="RP1056" s="381"/>
      <c r="RQ1056" s="381"/>
      <c r="RR1056" s="381"/>
      <c r="RS1056" s="381"/>
      <c r="RT1056" s="381"/>
      <c r="RU1056" s="381"/>
      <c r="RV1056" s="381"/>
      <c r="RW1056" s="381"/>
      <c r="RX1056" s="381"/>
      <c r="RY1056" s="381"/>
      <c r="RZ1056" s="381"/>
      <c r="SA1056" s="381"/>
      <c r="SB1056" s="381"/>
      <c r="SC1056" s="381"/>
      <c r="SD1056" s="381"/>
      <c r="SE1056" s="381"/>
      <c r="SF1056" s="381"/>
      <c r="SG1056" s="381"/>
      <c r="SH1056" s="381"/>
      <c r="SI1056" s="381"/>
      <c r="SJ1056" s="381"/>
      <c r="SK1056" s="381"/>
      <c r="SL1056" s="381"/>
      <c r="SM1056" s="381"/>
      <c r="SN1056" s="381"/>
      <c r="SO1056" s="381"/>
      <c r="SP1056" s="381"/>
      <c r="SQ1056" s="381"/>
      <c r="SR1056" s="381"/>
      <c r="SS1056" s="381"/>
      <c r="ST1056" s="381"/>
      <c r="SU1056" s="381"/>
      <c r="SV1056" s="381"/>
      <c r="SW1056" s="381"/>
      <c r="SX1056" s="381"/>
      <c r="SY1056" s="381"/>
      <c r="SZ1056" s="381"/>
      <c r="TA1056" s="381"/>
      <c r="TB1056" s="381"/>
      <c r="TC1056" s="381"/>
      <c r="TD1056" s="381"/>
      <c r="TE1056" s="381"/>
      <c r="TF1056" s="381"/>
      <c r="TG1056" s="381"/>
      <c r="TH1056" s="381"/>
      <c r="TI1056" s="381"/>
      <c r="TJ1056" s="381"/>
      <c r="TK1056" s="381"/>
      <c r="TL1056" s="381"/>
      <c r="TM1056" s="381"/>
      <c r="TN1056" s="381"/>
      <c r="TO1056" s="381"/>
      <c r="TP1056" s="381"/>
      <c r="TQ1056" s="381"/>
      <c r="TR1056" s="381"/>
      <c r="TS1056" s="381"/>
      <c r="TT1056" s="381"/>
      <c r="TU1056" s="381"/>
      <c r="TV1056" s="381"/>
      <c r="TW1056" s="381"/>
      <c r="TX1056" s="381"/>
      <c r="TY1056" s="381"/>
      <c r="TZ1056" s="381"/>
      <c r="UA1056" s="381"/>
      <c r="UB1056" s="381"/>
      <c r="UC1056" s="381"/>
      <c r="UD1056" s="381"/>
      <c r="UE1056" s="381"/>
      <c r="UF1056" s="381"/>
      <c r="UG1056" s="381"/>
      <c r="UH1056" s="381"/>
      <c r="UI1056" s="381"/>
      <c r="UJ1056" s="381"/>
      <c r="UK1056" s="381"/>
      <c r="UL1056" s="381"/>
      <c r="UM1056" s="381"/>
      <c r="UN1056" s="381"/>
      <c r="UO1056" s="381"/>
      <c r="UP1056" s="381"/>
      <c r="UQ1056" s="381"/>
      <c r="UR1056" s="381"/>
      <c r="US1056" s="381"/>
      <c r="UT1056" s="381"/>
      <c r="UU1056" s="381"/>
      <c r="UV1056" s="381"/>
      <c r="UW1056" s="381"/>
      <c r="UX1056" s="381"/>
      <c r="UY1056" s="381"/>
      <c r="UZ1056" s="381"/>
      <c r="VA1056" s="381"/>
      <c r="VB1056" s="381"/>
      <c r="VC1056" s="381"/>
      <c r="VD1056" s="381"/>
      <c r="VE1056" s="381"/>
      <c r="VF1056" s="381"/>
      <c r="VG1056" s="381"/>
      <c r="VH1056" s="381"/>
      <c r="VI1056" s="381"/>
      <c r="VJ1056" s="381"/>
      <c r="VK1056" s="381"/>
      <c r="VL1056" s="381"/>
      <c r="VM1056" s="381"/>
      <c r="VN1056" s="381"/>
      <c r="VO1056" s="381"/>
      <c r="VP1056" s="381"/>
      <c r="VQ1056" s="381"/>
      <c r="VR1056" s="381"/>
      <c r="VS1056" s="381"/>
      <c r="VT1056" s="381"/>
      <c r="VU1056" s="381"/>
      <c r="VV1056" s="381"/>
      <c r="VW1056" s="381"/>
      <c r="VX1056" s="381"/>
      <c r="VY1056" s="381"/>
      <c r="VZ1056" s="381"/>
      <c r="WA1056" s="381"/>
      <c r="WB1056" s="381"/>
      <c r="WC1056" s="381"/>
      <c r="WD1056" s="381"/>
      <c r="WE1056" s="381"/>
      <c r="WF1056" s="381"/>
      <c r="WG1056" s="381"/>
      <c r="WH1056" s="381"/>
      <c r="WI1056" s="381"/>
      <c r="WJ1056" s="381"/>
      <c r="WK1056" s="381"/>
      <c r="WL1056" s="381"/>
      <c r="WM1056" s="381"/>
      <c r="WN1056" s="381"/>
      <c r="WO1056" s="381"/>
      <c r="WP1056" s="381"/>
      <c r="WQ1056" s="381"/>
      <c r="WR1056" s="381"/>
      <c r="WS1056" s="381"/>
      <c r="WT1056" s="381"/>
      <c r="WU1056" s="381"/>
      <c r="WV1056" s="381"/>
      <c r="WW1056" s="381"/>
      <c r="WX1056" s="381"/>
      <c r="WY1056" s="381"/>
      <c r="WZ1056" s="381"/>
      <c r="XA1056" s="381"/>
      <c r="XB1056" s="381"/>
      <c r="XC1056" s="381"/>
      <c r="XD1056" s="381"/>
      <c r="XE1056" s="381"/>
      <c r="XF1056" s="381"/>
      <c r="XG1056" s="381"/>
      <c r="XH1056" s="381"/>
      <c r="XI1056" s="381"/>
      <c r="XJ1056" s="381"/>
      <c r="XK1056" s="381"/>
      <c r="XL1056" s="381"/>
      <c r="XM1056" s="381"/>
      <c r="XN1056" s="381"/>
      <c r="XO1056" s="381"/>
      <c r="XP1056" s="381"/>
      <c r="XQ1056" s="381"/>
      <c r="XR1056" s="381"/>
      <c r="XS1056" s="381"/>
      <c r="XT1056" s="381"/>
      <c r="XU1056" s="381"/>
      <c r="XV1056" s="381"/>
      <c r="XW1056" s="381"/>
      <c r="XX1056" s="381"/>
      <c r="XY1056" s="381"/>
      <c r="XZ1056" s="381"/>
      <c r="YA1056" s="381"/>
      <c r="YB1056" s="381"/>
      <c r="YC1056" s="381"/>
      <c r="YD1056" s="381"/>
      <c r="YE1056" s="381"/>
      <c r="YF1056" s="381"/>
      <c r="YG1056" s="381"/>
      <c r="YH1056" s="381"/>
      <c r="YI1056" s="381"/>
      <c r="YJ1056" s="381"/>
      <c r="YK1056" s="381"/>
      <c r="YL1056" s="381"/>
      <c r="YM1056" s="381"/>
      <c r="YN1056" s="381"/>
      <c r="YO1056" s="381"/>
      <c r="YP1056" s="381"/>
      <c r="YQ1056" s="381"/>
      <c r="YR1056" s="381"/>
      <c r="YS1056" s="381"/>
      <c r="YT1056" s="381"/>
      <c r="YU1056" s="381"/>
      <c r="YV1056" s="381"/>
      <c r="YW1056" s="381"/>
      <c r="YX1056" s="381"/>
      <c r="YY1056" s="381"/>
      <c r="YZ1056" s="381"/>
      <c r="ZA1056" s="381"/>
      <c r="ZB1056" s="381"/>
      <c r="ZC1056" s="381"/>
      <c r="ZD1056" s="381"/>
      <c r="ZE1056" s="381"/>
      <c r="ZF1056" s="381"/>
      <c r="ZG1056" s="381"/>
      <c r="ZH1056" s="381"/>
      <c r="ZI1056" s="381"/>
      <c r="ZJ1056" s="381"/>
      <c r="ZK1056" s="381"/>
      <c r="ZL1056" s="381"/>
      <c r="ZM1056" s="381"/>
      <c r="ZN1056" s="381"/>
      <c r="ZO1056" s="381"/>
      <c r="ZP1056" s="381"/>
      <c r="ZQ1056" s="381"/>
      <c r="ZR1056" s="381"/>
      <c r="ZS1056" s="381"/>
      <c r="ZT1056" s="381"/>
      <c r="ZU1056" s="381"/>
      <c r="ZV1056" s="381"/>
      <c r="ZW1056" s="381"/>
      <c r="ZX1056" s="381"/>
      <c r="ZY1056" s="381"/>
      <c r="ZZ1056" s="381"/>
      <c r="AAA1056" s="381"/>
      <c r="AAB1056" s="381"/>
      <c r="AAC1056" s="381"/>
      <c r="AAD1056" s="381"/>
      <c r="AAE1056" s="381"/>
      <c r="AAF1056" s="381"/>
      <c r="AAG1056" s="381"/>
      <c r="AAH1056" s="381"/>
      <c r="AAI1056" s="381"/>
      <c r="AAJ1056" s="381"/>
      <c r="AAK1056" s="381"/>
      <c r="AAL1056" s="381"/>
      <c r="AAM1056" s="381"/>
      <c r="AAN1056" s="381"/>
      <c r="AAO1056" s="381"/>
      <c r="AAP1056" s="381"/>
      <c r="AAQ1056" s="381"/>
      <c r="AAR1056" s="381"/>
      <c r="AAS1056" s="381"/>
      <c r="AAT1056" s="381"/>
      <c r="AAU1056" s="381"/>
      <c r="AAV1056" s="381"/>
      <c r="AAW1056" s="381"/>
      <c r="AAX1056" s="381"/>
      <c r="AAY1056" s="381"/>
      <c r="AAZ1056" s="381"/>
      <c r="ABA1056" s="381"/>
      <c r="ABB1056" s="381"/>
      <c r="ABC1056" s="381"/>
      <c r="ABD1056" s="381"/>
      <c r="ABE1056" s="381"/>
      <c r="ABF1056" s="381"/>
      <c r="ABG1056" s="381"/>
      <c r="ABH1056" s="381"/>
      <c r="ABI1056" s="381"/>
      <c r="ABJ1056" s="381"/>
      <c r="ABK1056" s="381"/>
      <c r="ABL1056" s="381"/>
      <c r="ABM1056" s="381"/>
      <c r="ABN1056" s="381"/>
      <c r="ABO1056" s="381"/>
      <c r="ABP1056" s="381"/>
      <c r="ABQ1056" s="381"/>
      <c r="ABR1056" s="381"/>
      <c r="ABS1056" s="381"/>
      <c r="ABT1056" s="381"/>
      <c r="ABU1056" s="381"/>
      <c r="ABV1056" s="381"/>
      <c r="ABW1056" s="381"/>
      <c r="ABX1056" s="381"/>
      <c r="ABY1056" s="381"/>
      <c r="ABZ1056" s="381"/>
      <c r="ACA1056" s="381"/>
      <c r="ACB1056" s="381"/>
      <c r="ACC1056" s="381"/>
      <c r="ACD1056" s="381"/>
      <c r="ACE1056" s="381"/>
      <c r="ACF1056" s="381"/>
      <c r="ACG1056" s="381"/>
      <c r="ACH1056" s="381"/>
      <c r="ACI1056" s="381"/>
      <c r="ACJ1056" s="381"/>
      <c r="ACK1056" s="381"/>
      <c r="ACL1056" s="381"/>
      <c r="ACM1056" s="381"/>
      <c r="ACN1056" s="381"/>
      <c r="ACO1056" s="381"/>
      <c r="ACP1056" s="381"/>
      <c r="ACQ1056" s="381"/>
      <c r="ACR1056" s="381"/>
      <c r="ACS1056" s="381"/>
      <c r="ACT1056" s="381"/>
      <c r="ACU1056" s="381"/>
      <c r="ACV1056" s="381"/>
      <c r="ACW1056" s="381"/>
      <c r="ACX1056" s="381"/>
      <c r="ACY1056" s="381"/>
      <c r="ACZ1056" s="381"/>
      <c r="ADA1056" s="381"/>
      <c r="ADB1056" s="381"/>
      <c r="ADC1056" s="381"/>
      <c r="ADD1056" s="381"/>
      <c r="ADE1056" s="381"/>
      <c r="ADF1056" s="381"/>
      <c r="ADG1056" s="381"/>
      <c r="ADH1056" s="381"/>
      <c r="ADI1056" s="381"/>
      <c r="ADJ1056" s="381"/>
      <c r="ADK1056" s="381"/>
      <c r="ADL1056" s="381"/>
      <c r="ADM1056" s="381"/>
      <c r="ADN1056" s="381"/>
      <c r="ADO1056" s="381"/>
      <c r="ADP1056" s="381"/>
      <c r="ADQ1056" s="381"/>
      <c r="ADR1056" s="381"/>
      <c r="ADS1056" s="381"/>
      <c r="ADT1056" s="381"/>
      <c r="ADU1056" s="381"/>
      <c r="ADV1056" s="381"/>
      <c r="ADW1056" s="381"/>
      <c r="ADX1056" s="381"/>
      <c r="ADY1056" s="381"/>
      <c r="ADZ1056" s="381"/>
      <c r="AEA1056" s="381"/>
      <c r="AEB1056" s="381"/>
      <c r="AEC1056" s="381"/>
      <c r="AED1056" s="381"/>
      <c r="AEE1056" s="381"/>
      <c r="AEF1056" s="381"/>
      <c r="AEG1056" s="381"/>
      <c r="AEH1056" s="381"/>
      <c r="AEI1056" s="381"/>
      <c r="AEJ1056" s="381"/>
      <c r="AEK1056" s="381"/>
      <c r="AEL1056" s="381"/>
      <c r="AEM1056" s="381"/>
      <c r="AEN1056" s="381"/>
      <c r="AEO1056" s="381"/>
      <c r="AEP1056" s="381"/>
      <c r="AEQ1056" s="381"/>
      <c r="AER1056" s="381"/>
      <c r="AES1056" s="381"/>
      <c r="AET1056" s="381"/>
      <c r="AEU1056" s="381"/>
      <c r="AEV1056" s="381"/>
      <c r="AEW1056" s="381"/>
      <c r="AEX1056" s="381"/>
      <c r="AEY1056" s="381"/>
      <c r="AEZ1056" s="381"/>
      <c r="AFA1056" s="381"/>
      <c r="AFB1056" s="381"/>
      <c r="AFC1056" s="381"/>
      <c r="AFD1056" s="381"/>
      <c r="AFE1056" s="381"/>
      <c r="AFF1056" s="381"/>
      <c r="AFG1056" s="381"/>
      <c r="AFH1056" s="381"/>
      <c r="AFI1056" s="381"/>
      <c r="AFJ1056" s="381"/>
      <c r="AFK1056" s="381"/>
      <c r="AFL1056" s="381"/>
      <c r="AFM1056" s="381"/>
      <c r="AFN1056" s="381"/>
      <c r="AFO1056" s="381"/>
      <c r="AFP1056" s="381"/>
      <c r="AFQ1056" s="381"/>
      <c r="AFR1056" s="381"/>
      <c r="AFS1056" s="381"/>
      <c r="AFT1056" s="381"/>
      <c r="AFU1056" s="381"/>
      <c r="AFV1056" s="381"/>
      <c r="AFW1056" s="381"/>
      <c r="AFX1056" s="381"/>
      <c r="AFY1056" s="381"/>
      <c r="AFZ1056" s="381"/>
      <c r="AGA1056" s="381"/>
    </row>
    <row r="1057" spans="1:859" s="383" customFormat="1" x14ac:dyDescent="0.2">
      <c r="A1057" s="381"/>
      <c r="B1057" s="381"/>
      <c r="C1057" s="381"/>
      <c r="D1057" s="381"/>
      <c r="E1057" s="365" t="s">
        <v>1206</v>
      </c>
      <c r="F1057" s="378" t="s">
        <v>3497</v>
      </c>
      <c r="G1057" s="380" t="s">
        <v>453</v>
      </c>
      <c r="H1057" s="365" t="s">
        <v>1205</v>
      </c>
      <c r="I1057" s="365" t="s">
        <v>1086</v>
      </c>
      <c r="J1057" s="365" t="s">
        <v>909</v>
      </c>
      <c r="K1057" s="365" t="s">
        <v>1112</v>
      </c>
      <c r="L1057" s="365" t="s">
        <v>865</v>
      </c>
      <c r="M1057" s="365"/>
      <c r="N1057" s="380"/>
      <c r="O1057" s="365"/>
      <c r="P1057" s="365"/>
      <c r="Q1057" s="380"/>
      <c r="R1057" s="381"/>
      <c r="S1057" s="381"/>
      <c r="T1057" s="381"/>
      <c r="U1057" s="381"/>
      <c r="V1057" s="381"/>
      <c r="W1057" s="381"/>
      <c r="X1057" s="381"/>
      <c r="Y1057" s="381"/>
      <c r="Z1057" s="381"/>
      <c r="AA1057" s="381"/>
      <c r="AB1057" s="381"/>
      <c r="AC1057" s="381"/>
      <c r="AD1057" s="381"/>
      <c r="AE1057" s="381"/>
      <c r="AF1057" s="381"/>
      <c r="AG1057" s="381"/>
      <c r="AH1057" s="381"/>
      <c r="AI1057" s="381"/>
      <c r="AJ1057" s="381"/>
      <c r="AK1057" s="381"/>
      <c r="AL1057" s="381"/>
      <c r="AM1057" s="381"/>
      <c r="AN1057" s="381"/>
      <c r="AO1057" s="381"/>
      <c r="AP1057" s="381"/>
      <c r="AQ1057" s="381"/>
      <c r="AR1057" s="381"/>
      <c r="AS1057" s="381"/>
      <c r="AT1057" s="381"/>
      <c r="AU1057" s="381"/>
      <c r="AV1057" s="381"/>
      <c r="AW1057" s="381"/>
      <c r="AX1057" s="381"/>
      <c r="AY1057" s="381"/>
      <c r="AZ1057" s="381"/>
      <c r="BA1057" s="381"/>
      <c r="BB1057" s="381"/>
      <c r="BC1057" s="381"/>
      <c r="BD1057" s="381"/>
      <c r="BE1057" s="381"/>
      <c r="BF1057" s="381"/>
      <c r="BG1057" s="381"/>
      <c r="BH1057" s="381"/>
      <c r="BI1057" s="381"/>
      <c r="BJ1057" s="381"/>
      <c r="BK1057" s="381"/>
      <c r="BL1057" s="381"/>
      <c r="BM1057" s="381"/>
      <c r="BN1057" s="381"/>
      <c r="BO1057" s="381"/>
      <c r="BP1057" s="381"/>
      <c r="BQ1057" s="381"/>
      <c r="BR1057" s="381"/>
      <c r="BS1057" s="381"/>
      <c r="BT1057" s="381"/>
      <c r="BU1057" s="381"/>
      <c r="BV1057" s="381"/>
      <c r="BW1057" s="381"/>
      <c r="BX1057" s="381"/>
      <c r="BY1057" s="381"/>
      <c r="BZ1057" s="381"/>
      <c r="CA1057" s="381"/>
      <c r="CB1057" s="381"/>
      <c r="CC1057" s="381"/>
      <c r="CD1057" s="381"/>
      <c r="CE1057" s="381"/>
      <c r="CF1057" s="381"/>
      <c r="CG1057" s="381"/>
      <c r="CH1057" s="381"/>
      <c r="CI1057" s="381"/>
      <c r="CJ1057" s="381"/>
      <c r="CK1057" s="381"/>
      <c r="CL1057" s="381"/>
      <c r="CM1057" s="381"/>
      <c r="CN1057" s="381"/>
      <c r="CO1057" s="381"/>
      <c r="CP1057" s="381"/>
      <c r="CQ1057" s="381"/>
      <c r="CR1057" s="381"/>
      <c r="CS1057" s="381"/>
      <c r="CT1057" s="381"/>
      <c r="CU1057" s="381"/>
      <c r="CV1057" s="381"/>
      <c r="CW1057" s="381"/>
      <c r="CX1057" s="381"/>
      <c r="CY1057" s="381"/>
      <c r="CZ1057" s="381"/>
      <c r="DA1057" s="381"/>
      <c r="DB1057" s="381"/>
      <c r="DC1057" s="381"/>
      <c r="DD1057" s="381"/>
      <c r="DE1057" s="381"/>
      <c r="DF1057" s="381"/>
      <c r="DG1057" s="381"/>
      <c r="DH1057" s="381"/>
      <c r="DI1057" s="381"/>
      <c r="DJ1057" s="381"/>
      <c r="DK1057" s="381"/>
      <c r="DL1057" s="381"/>
      <c r="DM1057" s="381"/>
      <c r="DN1057" s="381"/>
      <c r="DO1057" s="381"/>
      <c r="DP1057" s="381"/>
      <c r="DQ1057" s="381"/>
      <c r="DR1057" s="381"/>
      <c r="DS1057" s="381"/>
      <c r="DT1057" s="381"/>
      <c r="DU1057" s="381"/>
      <c r="DV1057" s="381"/>
      <c r="DW1057" s="381"/>
      <c r="DX1057" s="381"/>
      <c r="DY1057" s="381"/>
      <c r="DZ1057" s="381"/>
      <c r="EA1057" s="381"/>
      <c r="EB1057" s="381"/>
      <c r="EC1057" s="381"/>
      <c r="ED1057" s="381"/>
      <c r="EE1057" s="381"/>
      <c r="EF1057" s="381"/>
      <c r="EG1057" s="381"/>
      <c r="EH1057" s="381"/>
      <c r="EI1057" s="381"/>
      <c r="EJ1057" s="381"/>
      <c r="EK1057" s="381"/>
      <c r="EL1057" s="381"/>
      <c r="EM1057" s="381"/>
      <c r="EN1057" s="381"/>
      <c r="EO1057" s="381"/>
      <c r="EP1057" s="381"/>
      <c r="EQ1057" s="381"/>
      <c r="ER1057" s="381"/>
      <c r="ES1057" s="381"/>
      <c r="ET1057" s="381"/>
      <c r="EU1057" s="381"/>
      <c r="EV1057" s="381"/>
      <c r="EW1057" s="381"/>
      <c r="EX1057" s="381"/>
      <c r="EY1057" s="381"/>
      <c r="EZ1057" s="381"/>
      <c r="FA1057" s="381"/>
      <c r="FB1057" s="381"/>
      <c r="FC1057" s="381"/>
      <c r="FD1057" s="381"/>
      <c r="FE1057" s="381"/>
      <c r="FF1057" s="381"/>
      <c r="FG1057" s="381"/>
      <c r="FH1057" s="381"/>
      <c r="FI1057" s="381"/>
      <c r="FJ1057" s="381"/>
      <c r="FK1057" s="381"/>
      <c r="FL1057" s="381"/>
      <c r="FM1057" s="381"/>
      <c r="FN1057" s="381"/>
      <c r="FO1057" s="381"/>
      <c r="FP1057" s="381"/>
      <c r="FQ1057" s="381"/>
      <c r="FR1057" s="381"/>
      <c r="FS1057" s="381"/>
      <c r="FT1057" s="381"/>
      <c r="FU1057" s="381"/>
      <c r="FV1057" s="381"/>
      <c r="FW1057" s="381"/>
      <c r="FX1057" s="381"/>
      <c r="FY1057" s="381"/>
      <c r="FZ1057" s="381"/>
      <c r="GA1057" s="381"/>
      <c r="GB1057" s="381"/>
      <c r="GC1057" s="381"/>
      <c r="GD1057" s="381"/>
      <c r="GE1057" s="381"/>
      <c r="GF1057" s="381"/>
      <c r="GG1057" s="381"/>
      <c r="GH1057" s="381"/>
      <c r="GI1057" s="381"/>
      <c r="GJ1057" s="381"/>
      <c r="GK1057" s="381"/>
      <c r="GL1057" s="381"/>
      <c r="GM1057" s="381"/>
      <c r="GN1057" s="381"/>
      <c r="GO1057" s="381"/>
      <c r="GP1057" s="381"/>
      <c r="GQ1057" s="381"/>
      <c r="GR1057" s="381"/>
      <c r="GS1057" s="381"/>
      <c r="GT1057" s="381"/>
      <c r="GU1057" s="381"/>
      <c r="GV1057" s="381"/>
      <c r="GW1057" s="381"/>
      <c r="GX1057" s="381"/>
      <c r="GY1057" s="381"/>
      <c r="GZ1057" s="381"/>
      <c r="HA1057" s="381"/>
      <c r="HB1057" s="381"/>
      <c r="HC1057" s="381"/>
      <c r="HD1057" s="381"/>
      <c r="HE1057" s="381"/>
      <c r="HF1057" s="381"/>
      <c r="HG1057" s="381"/>
      <c r="HH1057" s="381"/>
      <c r="HI1057" s="381"/>
      <c r="HJ1057" s="381"/>
      <c r="HK1057" s="381"/>
      <c r="HL1057" s="381"/>
      <c r="HM1057" s="381"/>
      <c r="HN1057" s="381"/>
      <c r="HO1057" s="381"/>
      <c r="HP1057" s="381"/>
      <c r="HQ1057" s="381"/>
      <c r="HR1057" s="381"/>
      <c r="HS1057" s="381"/>
      <c r="HT1057" s="381"/>
      <c r="HU1057" s="381"/>
      <c r="HV1057" s="381"/>
      <c r="HW1057" s="381"/>
      <c r="HX1057" s="381"/>
      <c r="HY1057" s="381"/>
      <c r="HZ1057" s="381"/>
      <c r="IA1057" s="381"/>
      <c r="IB1057" s="381"/>
      <c r="IC1057" s="381"/>
      <c r="ID1057" s="381"/>
      <c r="IE1057" s="381"/>
      <c r="IF1057" s="381"/>
      <c r="IG1057" s="381"/>
      <c r="IH1057" s="381"/>
      <c r="II1057" s="381"/>
      <c r="IJ1057" s="381"/>
      <c r="IK1057" s="381"/>
      <c r="IL1057" s="381"/>
      <c r="IM1057" s="381"/>
      <c r="IN1057" s="381"/>
      <c r="IO1057" s="381"/>
      <c r="IP1057" s="381"/>
      <c r="IQ1057" s="381"/>
      <c r="IR1057" s="381"/>
      <c r="IS1057" s="381"/>
      <c r="IT1057" s="381"/>
      <c r="IU1057" s="381"/>
      <c r="IV1057" s="381"/>
      <c r="IW1057" s="381"/>
      <c r="IX1057" s="381"/>
      <c r="IY1057" s="381"/>
      <c r="IZ1057" s="381"/>
      <c r="JA1057" s="381"/>
      <c r="JB1057" s="381"/>
      <c r="JC1057" s="381"/>
      <c r="JD1057" s="381"/>
      <c r="JE1057" s="381"/>
      <c r="JF1057" s="381"/>
      <c r="JG1057" s="381"/>
      <c r="JH1057" s="381"/>
      <c r="JI1057" s="381"/>
      <c r="JJ1057" s="381"/>
      <c r="JK1057" s="381"/>
      <c r="JL1057" s="381"/>
      <c r="JM1057" s="381"/>
      <c r="JN1057" s="381"/>
      <c r="JO1057" s="381"/>
      <c r="JP1057" s="381"/>
      <c r="JQ1057" s="381"/>
      <c r="JR1057" s="381"/>
      <c r="JS1057" s="381"/>
      <c r="JT1057" s="381"/>
      <c r="JU1057" s="381"/>
      <c r="JV1057" s="381"/>
      <c r="JW1057" s="381"/>
      <c r="JX1057" s="381"/>
      <c r="JY1057" s="381"/>
      <c r="JZ1057" s="381"/>
      <c r="KA1057" s="381"/>
      <c r="KB1057" s="381"/>
      <c r="KC1057" s="381"/>
      <c r="KD1057" s="381"/>
      <c r="KE1057" s="381"/>
      <c r="KF1057" s="381"/>
      <c r="KG1057" s="381"/>
      <c r="KH1057" s="381"/>
      <c r="KI1057" s="381"/>
      <c r="KJ1057" s="381"/>
      <c r="KK1057" s="381"/>
      <c r="KL1057" s="381"/>
      <c r="KM1057" s="381"/>
      <c r="KN1057" s="381"/>
      <c r="KO1057" s="381"/>
      <c r="KP1057" s="381"/>
      <c r="KQ1057" s="381"/>
      <c r="KR1057" s="381"/>
      <c r="KS1057" s="381"/>
      <c r="KT1057" s="381"/>
      <c r="KU1057" s="381"/>
      <c r="KV1057" s="381"/>
      <c r="KW1057" s="381"/>
      <c r="KX1057" s="381"/>
      <c r="KY1057" s="381"/>
      <c r="KZ1057" s="381"/>
      <c r="LA1057" s="381"/>
      <c r="LB1057" s="381"/>
      <c r="LC1057" s="381"/>
      <c r="LD1057" s="381"/>
      <c r="LE1057" s="381"/>
      <c r="LF1057" s="381"/>
      <c r="LG1057" s="381"/>
      <c r="LH1057" s="381"/>
      <c r="LI1057" s="381"/>
      <c r="LJ1057" s="381"/>
      <c r="LK1057" s="381"/>
      <c r="LL1057" s="381"/>
      <c r="LM1057" s="381"/>
      <c r="LN1057" s="381"/>
      <c r="LO1057" s="381"/>
      <c r="LP1057" s="381"/>
      <c r="LQ1057" s="381"/>
      <c r="LR1057" s="381"/>
      <c r="LS1057" s="381"/>
      <c r="LT1057" s="381"/>
      <c r="LU1057" s="381"/>
      <c r="LV1057" s="381"/>
      <c r="LW1057" s="381"/>
      <c r="LX1057" s="381"/>
      <c r="LY1057" s="381"/>
      <c r="LZ1057" s="381"/>
      <c r="MA1057" s="381"/>
      <c r="MB1057" s="381"/>
      <c r="MC1057" s="381"/>
      <c r="MD1057" s="381"/>
      <c r="ME1057" s="381"/>
      <c r="MF1057" s="381"/>
      <c r="MG1057" s="381"/>
      <c r="MH1057" s="381"/>
      <c r="MI1057" s="381"/>
      <c r="MJ1057" s="381"/>
      <c r="MK1057" s="381"/>
      <c r="ML1057" s="381"/>
      <c r="MM1057" s="381"/>
      <c r="MN1057" s="381"/>
      <c r="MO1057" s="381"/>
      <c r="MP1057" s="381"/>
      <c r="MQ1057" s="381"/>
      <c r="MR1057" s="381"/>
      <c r="MS1057" s="381"/>
      <c r="MT1057" s="381"/>
      <c r="MU1057" s="381"/>
      <c r="MV1057" s="381"/>
      <c r="MW1057" s="381"/>
      <c r="MX1057" s="381"/>
      <c r="MY1057" s="381"/>
      <c r="MZ1057" s="381"/>
      <c r="NA1057" s="381"/>
      <c r="NB1057" s="381"/>
      <c r="NC1057" s="381"/>
      <c r="ND1057" s="381"/>
      <c r="NE1057" s="381"/>
      <c r="NF1057" s="381"/>
      <c r="NG1057" s="381"/>
      <c r="NH1057" s="381"/>
      <c r="NI1057" s="381"/>
      <c r="NJ1057" s="381"/>
      <c r="NK1057" s="381"/>
      <c r="NL1057" s="381"/>
      <c r="NM1057" s="381"/>
      <c r="NN1057" s="381"/>
      <c r="NO1057" s="381"/>
      <c r="NP1057" s="381"/>
      <c r="NQ1057" s="381"/>
      <c r="NR1057" s="381"/>
      <c r="NS1057" s="381"/>
      <c r="NT1057" s="381"/>
      <c r="NU1057" s="381"/>
      <c r="NV1057" s="381"/>
      <c r="NW1057" s="381"/>
      <c r="NX1057" s="381"/>
      <c r="NY1057" s="381"/>
      <c r="NZ1057" s="381"/>
      <c r="OA1057" s="381"/>
      <c r="OB1057" s="381"/>
      <c r="OC1057" s="381"/>
      <c r="OD1057" s="381"/>
      <c r="OE1057" s="381"/>
      <c r="OF1057" s="381"/>
      <c r="OG1057" s="381"/>
      <c r="OH1057" s="381"/>
      <c r="OI1057" s="381"/>
      <c r="OJ1057" s="381"/>
      <c r="OK1057" s="381"/>
      <c r="OL1057" s="381"/>
      <c r="OM1057" s="381"/>
      <c r="ON1057" s="381"/>
      <c r="OO1057" s="381"/>
      <c r="OP1057" s="381"/>
      <c r="OQ1057" s="381"/>
      <c r="OR1057" s="381"/>
      <c r="OS1057" s="381"/>
      <c r="OT1057" s="381"/>
      <c r="OU1057" s="381"/>
      <c r="OV1057" s="381"/>
      <c r="OW1057" s="381"/>
      <c r="OX1057" s="381"/>
      <c r="OY1057" s="381"/>
      <c r="OZ1057" s="381"/>
      <c r="PA1057" s="381"/>
      <c r="PB1057" s="381"/>
      <c r="PC1057" s="381"/>
      <c r="PD1057" s="381"/>
      <c r="PE1057" s="381"/>
      <c r="PF1057" s="381"/>
      <c r="PG1057" s="381"/>
      <c r="PH1057" s="381"/>
      <c r="PI1057" s="381"/>
      <c r="PJ1057" s="381"/>
      <c r="PK1057" s="381"/>
      <c r="PL1057" s="381"/>
      <c r="PM1057" s="381"/>
      <c r="PN1057" s="381"/>
      <c r="PO1057" s="381"/>
      <c r="PP1057" s="381"/>
      <c r="PQ1057" s="381"/>
      <c r="PR1057" s="381"/>
      <c r="PS1057" s="381"/>
      <c r="PT1057" s="381"/>
      <c r="PU1057" s="381"/>
      <c r="PV1057" s="381"/>
      <c r="PW1057" s="381"/>
      <c r="PX1057" s="381"/>
      <c r="PY1057" s="381"/>
      <c r="PZ1057" s="381"/>
      <c r="QA1057" s="381"/>
      <c r="QB1057" s="381"/>
      <c r="QC1057" s="381"/>
      <c r="QD1057" s="381"/>
      <c r="QE1057" s="381"/>
      <c r="QF1057" s="381"/>
      <c r="QG1057" s="381"/>
      <c r="QH1057" s="381"/>
      <c r="QI1057" s="381"/>
      <c r="QJ1057" s="381"/>
      <c r="QK1057" s="381"/>
      <c r="QL1057" s="381"/>
      <c r="QM1057" s="381"/>
      <c r="QN1057" s="381"/>
      <c r="QO1057" s="381"/>
      <c r="QP1057" s="381"/>
      <c r="QQ1057" s="381"/>
      <c r="QR1057" s="381"/>
      <c r="QS1057" s="381"/>
      <c r="QT1057" s="381"/>
      <c r="QU1057" s="381"/>
      <c r="QV1057" s="381"/>
      <c r="QW1057" s="381"/>
      <c r="QX1057" s="381"/>
      <c r="QY1057" s="381"/>
      <c r="QZ1057" s="381"/>
      <c r="RA1057" s="381"/>
      <c r="RB1057" s="381"/>
      <c r="RC1057" s="381"/>
      <c r="RD1057" s="381"/>
      <c r="RE1057" s="381"/>
      <c r="RF1057" s="381"/>
      <c r="RG1057" s="381"/>
      <c r="RH1057" s="381"/>
      <c r="RI1057" s="381"/>
      <c r="RJ1057" s="381"/>
      <c r="RK1057" s="381"/>
      <c r="RL1057" s="381"/>
      <c r="RM1057" s="381"/>
      <c r="RN1057" s="381"/>
      <c r="RO1057" s="381"/>
      <c r="RP1057" s="381"/>
      <c r="RQ1057" s="381"/>
      <c r="RR1057" s="381"/>
      <c r="RS1057" s="381"/>
      <c r="RT1057" s="381"/>
      <c r="RU1057" s="381"/>
      <c r="RV1057" s="381"/>
      <c r="RW1057" s="381"/>
      <c r="RX1057" s="381"/>
      <c r="RY1057" s="381"/>
      <c r="RZ1057" s="381"/>
      <c r="SA1057" s="381"/>
      <c r="SB1057" s="381"/>
      <c r="SC1057" s="381"/>
      <c r="SD1057" s="381"/>
      <c r="SE1057" s="381"/>
      <c r="SF1057" s="381"/>
      <c r="SG1057" s="381"/>
      <c r="SH1057" s="381"/>
      <c r="SI1057" s="381"/>
      <c r="SJ1057" s="381"/>
      <c r="SK1057" s="381"/>
      <c r="SL1057" s="381"/>
      <c r="SM1057" s="381"/>
      <c r="SN1057" s="381"/>
      <c r="SO1057" s="381"/>
      <c r="SP1057" s="381"/>
      <c r="SQ1057" s="381"/>
      <c r="SR1057" s="381"/>
      <c r="SS1057" s="381"/>
      <c r="ST1057" s="381"/>
      <c r="SU1057" s="381"/>
      <c r="SV1057" s="381"/>
      <c r="SW1057" s="381"/>
      <c r="SX1057" s="381"/>
      <c r="SY1057" s="381"/>
      <c r="SZ1057" s="381"/>
      <c r="TA1057" s="381"/>
      <c r="TB1057" s="381"/>
      <c r="TC1057" s="381"/>
      <c r="TD1057" s="381"/>
      <c r="TE1057" s="381"/>
      <c r="TF1057" s="381"/>
      <c r="TG1057" s="381"/>
      <c r="TH1057" s="381"/>
      <c r="TI1057" s="381"/>
      <c r="TJ1057" s="381"/>
      <c r="TK1057" s="381"/>
      <c r="TL1057" s="381"/>
      <c r="TM1057" s="381"/>
      <c r="TN1057" s="381"/>
      <c r="TO1057" s="381"/>
      <c r="TP1057" s="381"/>
      <c r="TQ1057" s="381"/>
      <c r="TR1057" s="381"/>
      <c r="TS1057" s="381"/>
      <c r="TT1057" s="381"/>
      <c r="TU1057" s="381"/>
      <c r="TV1057" s="381"/>
      <c r="TW1057" s="381"/>
      <c r="TX1057" s="381"/>
      <c r="TY1057" s="381"/>
      <c r="TZ1057" s="381"/>
      <c r="UA1057" s="381"/>
      <c r="UB1057" s="381"/>
      <c r="UC1057" s="381"/>
      <c r="UD1057" s="381"/>
      <c r="UE1057" s="381"/>
      <c r="UF1057" s="381"/>
      <c r="UG1057" s="381"/>
      <c r="UH1057" s="381"/>
      <c r="UI1057" s="381"/>
      <c r="UJ1057" s="381"/>
      <c r="UK1057" s="381"/>
      <c r="UL1057" s="381"/>
      <c r="UM1057" s="381"/>
      <c r="UN1057" s="381"/>
      <c r="UO1057" s="381"/>
      <c r="UP1057" s="381"/>
      <c r="UQ1057" s="381"/>
      <c r="UR1057" s="381"/>
      <c r="US1057" s="381"/>
      <c r="UT1057" s="381"/>
      <c r="UU1057" s="381"/>
      <c r="UV1057" s="381"/>
      <c r="UW1057" s="381"/>
      <c r="UX1057" s="381"/>
      <c r="UY1057" s="381"/>
      <c r="UZ1057" s="381"/>
      <c r="VA1057" s="381"/>
      <c r="VB1057" s="381"/>
      <c r="VC1057" s="381"/>
      <c r="VD1057" s="381"/>
      <c r="VE1057" s="381"/>
      <c r="VF1057" s="381"/>
      <c r="VG1057" s="381"/>
      <c r="VH1057" s="381"/>
      <c r="VI1057" s="381"/>
      <c r="VJ1057" s="381"/>
      <c r="VK1057" s="381"/>
      <c r="VL1057" s="381"/>
      <c r="VM1057" s="381"/>
      <c r="VN1057" s="381"/>
      <c r="VO1057" s="381"/>
      <c r="VP1057" s="381"/>
      <c r="VQ1057" s="381"/>
      <c r="VR1057" s="381"/>
      <c r="VS1057" s="381"/>
      <c r="VT1057" s="381"/>
      <c r="VU1057" s="381"/>
      <c r="VV1057" s="381"/>
      <c r="VW1057" s="381"/>
      <c r="VX1057" s="381"/>
      <c r="VY1057" s="381"/>
      <c r="VZ1057" s="381"/>
      <c r="WA1057" s="381"/>
      <c r="WB1057" s="381"/>
      <c r="WC1057" s="381"/>
      <c r="WD1057" s="381"/>
      <c r="WE1057" s="381"/>
      <c r="WF1057" s="381"/>
      <c r="WG1057" s="381"/>
      <c r="WH1057" s="381"/>
      <c r="WI1057" s="381"/>
      <c r="WJ1057" s="381"/>
      <c r="WK1057" s="381"/>
      <c r="WL1057" s="381"/>
      <c r="WM1057" s="381"/>
      <c r="WN1057" s="381"/>
      <c r="WO1057" s="381"/>
      <c r="WP1057" s="381"/>
      <c r="WQ1057" s="381"/>
      <c r="WR1057" s="381"/>
      <c r="WS1057" s="381"/>
      <c r="WT1057" s="381"/>
      <c r="WU1057" s="381"/>
      <c r="WV1057" s="381"/>
      <c r="WW1057" s="381"/>
      <c r="WX1057" s="381"/>
      <c r="WY1057" s="381"/>
      <c r="WZ1057" s="381"/>
      <c r="XA1057" s="381"/>
      <c r="XB1057" s="381"/>
      <c r="XC1057" s="381"/>
      <c r="XD1057" s="381"/>
      <c r="XE1057" s="381"/>
      <c r="XF1057" s="381"/>
      <c r="XG1057" s="381"/>
      <c r="XH1057" s="381"/>
      <c r="XI1057" s="381"/>
      <c r="XJ1057" s="381"/>
      <c r="XK1057" s="381"/>
      <c r="XL1057" s="381"/>
      <c r="XM1057" s="381"/>
      <c r="XN1057" s="381"/>
      <c r="XO1057" s="381"/>
      <c r="XP1057" s="381"/>
      <c r="XQ1057" s="381"/>
      <c r="XR1057" s="381"/>
      <c r="XS1057" s="381"/>
      <c r="XT1057" s="381"/>
      <c r="XU1057" s="381"/>
      <c r="XV1057" s="381"/>
      <c r="XW1057" s="381"/>
      <c r="XX1057" s="381"/>
      <c r="XY1057" s="381"/>
      <c r="XZ1057" s="381"/>
      <c r="YA1057" s="381"/>
      <c r="YB1057" s="381"/>
      <c r="YC1057" s="381"/>
      <c r="YD1057" s="381"/>
      <c r="YE1057" s="381"/>
      <c r="YF1057" s="381"/>
      <c r="YG1057" s="381"/>
      <c r="YH1057" s="381"/>
      <c r="YI1057" s="381"/>
      <c r="YJ1057" s="381"/>
      <c r="YK1057" s="381"/>
      <c r="YL1057" s="381"/>
      <c r="YM1057" s="381"/>
      <c r="YN1057" s="381"/>
      <c r="YO1057" s="381"/>
      <c r="YP1057" s="381"/>
      <c r="YQ1057" s="381"/>
      <c r="YR1057" s="381"/>
      <c r="YS1057" s="381"/>
      <c r="YT1057" s="381"/>
      <c r="YU1057" s="381"/>
      <c r="YV1057" s="381"/>
      <c r="YW1057" s="381"/>
      <c r="YX1057" s="381"/>
      <c r="YY1057" s="381"/>
      <c r="YZ1057" s="381"/>
      <c r="ZA1057" s="381"/>
      <c r="ZB1057" s="381"/>
      <c r="ZC1057" s="381"/>
      <c r="ZD1057" s="381"/>
      <c r="ZE1057" s="381"/>
      <c r="ZF1057" s="381"/>
      <c r="ZG1057" s="381"/>
      <c r="ZH1057" s="381"/>
      <c r="ZI1057" s="381"/>
      <c r="ZJ1057" s="381"/>
      <c r="ZK1057" s="381"/>
      <c r="ZL1057" s="381"/>
      <c r="ZM1057" s="381"/>
      <c r="ZN1057" s="381"/>
      <c r="ZO1057" s="381"/>
      <c r="ZP1057" s="381"/>
      <c r="ZQ1057" s="381"/>
      <c r="ZR1057" s="381"/>
      <c r="ZS1057" s="381"/>
      <c r="ZT1057" s="381"/>
      <c r="ZU1057" s="381"/>
      <c r="ZV1057" s="381"/>
      <c r="ZW1057" s="381"/>
      <c r="ZX1057" s="381"/>
      <c r="ZY1057" s="381"/>
      <c r="ZZ1057" s="381"/>
      <c r="AAA1057" s="381"/>
      <c r="AAB1057" s="381"/>
      <c r="AAC1057" s="381"/>
      <c r="AAD1057" s="381"/>
      <c r="AAE1057" s="381"/>
      <c r="AAF1057" s="381"/>
      <c r="AAG1057" s="381"/>
      <c r="AAH1057" s="381"/>
      <c r="AAI1057" s="381"/>
      <c r="AAJ1057" s="381"/>
      <c r="AAK1057" s="381"/>
      <c r="AAL1057" s="381"/>
      <c r="AAM1057" s="381"/>
      <c r="AAN1057" s="381"/>
      <c r="AAO1057" s="381"/>
      <c r="AAP1057" s="381"/>
      <c r="AAQ1057" s="381"/>
      <c r="AAR1057" s="381"/>
      <c r="AAS1057" s="381"/>
      <c r="AAT1057" s="381"/>
      <c r="AAU1057" s="381"/>
      <c r="AAV1057" s="381"/>
      <c r="AAW1057" s="381"/>
      <c r="AAX1057" s="381"/>
      <c r="AAY1057" s="381"/>
      <c r="AAZ1057" s="381"/>
      <c r="ABA1057" s="381"/>
      <c r="ABB1057" s="381"/>
      <c r="ABC1057" s="381"/>
      <c r="ABD1057" s="381"/>
      <c r="ABE1057" s="381"/>
      <c r="ABF1057" s="381"/>
      <c r="ABG1057" s="381"/>
      <c r="ABH1057" s="381"/>
      <c r="ABI1057" s="381"/>
      <c r="ABJ1057" s="381"/>
      <c r="ABK1057" s="381"/>
      <c r="ABL1057" s="381"/>
      <c r="ABM1057" s="381"/>
      <c r="ABN1057" s="381"/>
      <c r="ABO1057" s="381"/>
      <c r="ABP1057" s="381"/>
      <c r="ABQ1057" s="381"/>
      <c r="ABR1057" s="381"/>
      <c r="ABS1057" s="381"/>
      <c r="ABT1057" s="381"/>
      <c r="ABU1057" s="381"/>
      <c r="ABV1057" s="381"/>
      <c r="ABW1057" s="381"/>
      <c r="ABX1057" s="381"/>
      <c r="ABY1057" s="381"/>
      <c r="ABZ1057" s="381"/>
      <c r="ACA1057" s="381"/>
      <c r="ACB1057" s="381"/>
      <c r="ACC1057" s="381"/>
      <c r="ACD1057" s="381"/>
      <c r="ACE1057" s="381"/>
      <c r="ACF1057" s="381"/>
      <c r="ACG1057" s="381"/>
      <c r="ACH1057" s="381"/>
      <c r="ACI1057" s="381"/>
      <c r="ACJ1057" s="381"/>
      <c r="ACK1057" s="381"/>
      <c r="ACL1057" s="381"/>
      <c r="ACM1057" s="381"/>
      <c r="ACN1057" s="381"/>
      <c r="ACO1057" s="381"/>
      <c r="ACP1057" s="381"/>
      <c r="ACQ1057" s="381"/>
      <c r="ACR1057" s="381"/>
      <c r="ACS1057" s="381"/>
      <c r="ACT1057" s="381"/>
      <c r="ACU1057" s="381"/>
      <c r="ACV1057" s="381"/>
      <c r="ACW1057" s="381"/>
      <c r="ACX1057" s="381"/>
      <c r="ACY1057" s="381"/>
      <c r="ACZ1057" s="381"/>
      <c r="ADA1057" s="381"/>
      <c r="ADB1057" s="381"/>
      <c r="ADC1057" s="381"/>
      <c r="ADD1057" s="381"/>
      <c r="ADE1057" s="381"/>
      <c r="ADF1057" s="381"/>
      <c r="ADG1057" s="381"/>
      <c r="ADH1057" s="381"/>
      <c r="ADI1057" s="381"/>
      <c r="ADJ1057" s="381"/>
      <c r="ADK1057" s="381"/>
      <c r="ADL1057" s="381"/>
      <c r="ADM1057" s="381"/>
      <c r="ADN1057" s="381"/>
      <c r="ADO1057" s="381"/>
      <c r="ADP1057" s="381"/>
      <c r="ADQ1057" s="381"/>
      <c r="ADR1057" s="381"/>
      <c r="ADS1057" s="381"/>
      <c r="ADT1057" s="381"/>
      <c r="ADU1057" s="381"/>
      <c r="ADV1057" s="381"/>
      <c r="ADW1057" s="381"/>
      <c r="ADX1057" s="381"/>
      <c r="ADY1057" s="381"/>
      <c r="ADZ1057" s="381"/>
      <c r="AEA1057" s="381"/>
      <c r="AEB1057" s="381"/>
      <c r="AEC1057" s="381"/>
      <c r="AED1057" s="381"/>
      <c r="AEE1057" s="381"/>
      <c r="AEF1057" s="381"/>
      <c r="AEG1057" s="381"/>
      <c r="AEH1057" s="381"/>
      <c r="AEI1057" s="381"/>
      <c r="AEJ1057" s="381"/>
      <c r="AEK1057" s="381"/>
      <c r="AEL1057" s="381"/>
      <c r="AEM1057" s="381"/>
      <c r="AEN1057" s="381"/>
      <c r="AEO1057" s="381"/>
      <c r="AEP1057" s="381"/>
      <c r="AEQ1057" s="381"/>
      <c r="AER1057" s="381"/>
      <c r="AES1057" s="381"/>
      <c r="AET1057" s="381"/>
      <c r="AEU1057" s="381"/>
      <c r="AEV1057" s="381"/>
      <c r="AEW1057" s="381"/>
      <c r="AEX1057" s="381"/>
      <c r="AEY1057" s="381"/>
      <c r="AEZ1057" s="381"/>
      <c r="AFA1057" s="381"/>
      <c r="AFB1057" s="381"/>
      <c r="AFC1057" s="381"/>
      <c r="AFD1057" s="381"/>
      <c r="AFE1057" s="381"/>
      <c r="AFF1057" s="381"/>
      <c r="AFG1057" s="381"/>
      <c r="AFH1057" s="381"/>
      <c r="AFI1057" s="381"/>
      <c r="AFJ1057" s="381"/>
      <c r="AFK1057" s="381"/>
      <c r="AFL1057" s="381"/>
      <c r="AFM1057" s="381"/>
      <c r="AFN1057" s="381"/>
      <c r="AFO1057" s="381"/>
      <c r="AFP1057" s="381"/>
      <c r="AFQ1057" s="381"/>
      <c r="AFR1057" s="381"/>
      <c r="AFS1057" s="381"/>
      <c r="AFT1057" s="381"/>
      <c r="AFU1057" s="381"/>
      <c r="AFV1057" s="381"/>
      <c r="AFW1057" s="381"/>
      <c r="AFX1057" s="381"/>
      <c r="AFY1057" s="381"/>
      <c r="AFZ1057" s="381"/>
      <c r="AGA1057" s="381"/>
    </row>
    <row r="1058" spans="1:859" s="383" customFormat="1" x14ac:dyDescent="0.2">
      <c r="A1058" s="381"/>
      <c r="B1058" s="381"/>
      <c r="C1058" s="381"/>
      <c r="D1058" s="381"/>
      <c r="E1058" s="365" t="s">
        <v>1113</v>
      </c>
      <c r="F1058" s="380" t="s">
        <v>3498</v>
      </c>
      <c r="G1058" s="380" t="s">
        <v>453</v>
      </c>
      <c r="H1058" s="365" t="s">
        <v>1111</v>
      </c>
      <c r="I1058" s="365" t="s">
        <v>1086</v>
      </c>
      <c r="J1058" s="365" t="s">
        <v>901</v>
      </c>
      <c r="K1058" s="365" t="s">
        <v>1112</v>
      </c>
      <c r="L1058" s="365" t="s">
        <v>865</v>
      </c>
      <c r="M1058" s="365"/>
      <c r="N1058" s="380"/>
      <c r="O1058" s="365"/>
      <c r="P1058" s="365"/>
      <c r="Q1058" s="380"/>
      <c r="R1058" s="381"/>
      <c r="S1058" s="381"/>
      <c r="T1058" s="381"/>
      <c r="U1058" s="381"/>
      <c r="V1058" s="381"/>
      <c r="W1058" s="381"/>
      <c r="X1058" s="381"/>
      <c r="Y1058" s="381"/>
      <c r="Z1058" s="381"/>
      <c r="AA1058" s="381"/>
      <c r="AB1058" s="381"/>
      <c r="AC1058" s="381"/>
      <c r="AD1058" s="381"/>
      <c r="AE1058" s="381"/>
      <c r="AF1058" s="381"/>
      <c r="AG1058" s="381"/>
      <c r="AH1058" s="381"/>
      <c r="AI1058" s="381"/>
      <c r="AJ1058" s="381"/>
      <c r="AK1058" s="381"/>
      <c r="AL1058" s="381"/>
      <c r="AM1058" s="381"/>
      <c r="AN1058" s="381"/>
      <c r="AO1058" s="381"/>
      <c r="AP1058" s="381"/>
      <c r="AQ1058" s="381"/>
      <c r="AR1058" s="381"/>
      <c r="AS1058" s="381"/>
      <c r="AT1058" s="381"/>
      <c r="AU1058" s="381"/>
      <c r="AV1058" s="381"/>
      <c r="AW1058" s="381"/>
      <c r="AX1058" s="381"/>
      <c r="AY1058" s="381"/>
      <c r="AZ1058" s="381"/>
      <c r="BA1058" s="381"/>
      <c r="BB1058" s="381"/>
      <c r="BC1058" s="381"/>
      <c r="BD1058" s="381"/>
      <c r="BE1058" s="381"/>
      <c r="BF1058" s="381"/>
      <c r="BG1058" s="381"/>
      <c r="BH1058" s="381"/>
      <c r="BI1058" s="381"/>
      <c r="BJ1058" s="381"/>
      <c r="BK1058" s="381"/>
      <c r="BL1058" s="381"/>
      <c r="BM1058" s="381"/>
      <c r="BN1058" s="381"/>
      <c r="BO1058" s="381"/>
      <c r="BP1058" s="381"/>
      <c r="BQ1058" s="381"/>
      <c r="BR1058" s="381"/>
      <c r="BS1058" s="381"/>
      <c r="BT1058" s="381"/>
      <c r="BU1058" s="381"/>
      <c r="BV1058" s="381"/>
      <c r="BW1058" s="381"/>
      <c r="BX1058" s="381"/>
      <c r="BY1058" s="381"/>
      <c r="BZ1058" s="381"/>
      <c r="CA1058" s="381"/>
      <c r="CB1058" s="381"/>
      <c r="CC1058" s="381"/>
      <c r="CD1058" s="381"/>
      <c r="CE1058" s="381"/>
      <c r="CF1058" s="381"/>
      <c r="CG1058" s="381"/>
      <c r="CH1058" s="381"/>
      <c r="CI1058" s="381"/>
      <c r="CJ1058" s="381"/>
      <c r="CK1058" s="381"/>
      <c r="CL1058" s="381"/>
      <c r="CM1058" s="381"/>
      <c r="CN1058" s="381"/>
      <c r="CO1058" s="381"/>
      <c r="CP1058" s="381"/>
      <c r="CQ1058" s="381"/>
      <c r="CR1058" s="381"/>
      <c r="CS1058" s="381"/>
      <c r="CT1058" s="381"/>
      <c r="CU1058" s="381"/>
      <c r="CV1058" s="381"/>
      <c r="CW1058" s="381"/>
      <c r="CX1058" s="381"/>
      <c r="CY1058" s="381"/>
      <c r="CZ1058" s="381"/>
      <c r="DA1058" s="381"/>
      <c r="DB1058" s="381"/>
      <c r="DC1058" s="381"/>
      <c r="DD1058" s="381"/>
      <c r="DE1058" s="381"/>
      <c r="DF1058" s="381"/>
      <c r="DG1058" s="381"/>
      <c r="DH1058" s="381"/>
      <c r="DI1058" s="381"/>
      <c r="DJ1058" s="381"/>
      <c r="DK1058" s="381"/>
      <c r="DL1058" s="381"/>
      <c r="DM1058" s="381"/>
      <c r="DN1058" s="381"/>
      <c r="DO1058" s="381"/>
      <c r="DP1058" s="381"/>
      <c r="DQ1058" s="381"/>
      <c r="DR1058" s="381"/>
      <c r="DS1058" s="381"/>
      <c r="DT1058" s="381"/>
      <c r="DU1058" s="381"/>
      <c r="DV1058" s="381"/>
      <c r="DW1058" s="381"/>
      <c r="DX1058" s="381"/>
      <c r="DY1058" s="381"/>
      <c r="DZ1058" s="381"/>
      <c r="EA1058" s="381"/>
      <c r="EB1058" s="381"/>
      <c r="EC1058" s="381"/>
      <c r="ED1058" s="381"/>
      <c r="EE1058" s="381"/>
      <c r="EF1058" s="381"/>
      <c r="EG1058" s="381"/>
      <c r="EH1058" s="381"/>
      <c r="EI1058" s="381"/>
      <c r="EJ1058" s="381"/>
      <c r="EK1058" s="381"/>
      <c r="EL1058" s="381"/>
      <c r="EM1058" s="381"/>
      <c r="EN1058" s="381"/>
      <c r="EO1058" s="381"/>
      <c r="EP1058" s="381"/>
      <c r="EQ1058" s="381"/>
      <c r="ER1058" s="381"/>
      <c r="ES1058" s="381"/>
      <c r="ET1058" s="381"/>
      <c r="EU1058" s="381"/>
      <c r="EV1058" s="381"/>
      <c r="EW1058" s="381"/>
      <c r="EX1058" s="381"/>
      <c r="EY1058" s="381"/>
      <c r="EZ1058" s="381"/>
      <c r="FA1058" s="381"/>
      <c r="FB1058" s="381"/>
      <c r="FC1058" s="381"/>
      <c r="FD1058" s="381"/>
      <c r="FE1058" s="381"/>
      <c r="FF1058" s="381"/>
      <c r="FG1058" s="381"/>
      <c r="FH1058" s="381"/>
      <c r="FI1058" s="381"/>
      <c r="FJ1058" s="381"/>
      <c r="FK1058" s="381"/>
      <c r="FL1058" s="381"/>
      <c r="FM1058" s="381"/>
      <c r="FN1058" s="381"/>
      <c r="FO1058" s="381"/>
      <c r="FP1058" s="381"/>
      <c r="FQ1058" s="381"/>
      <c r="FR1058" s="381"/>
      <c r="FS1058" s="381"/>
      <c r="FT1058" s="381"/>
      <c r="FU1058" s="381"/>
      <c r="FV1058" s="381"/>
      <c r="FW1058" s="381"/>
      <c r="FX1058" s="381"/>
      <c r="FY1058" s="381"/>
      <c r="FZ1058" s="381"/>
      <c r="GA1058" s="381"/>
      <c r="GB1058" s="381"/>
      <c r="GC1058" s="381"/>
      <c r="GD1058" s="381"/>
      <c r="GE1058" s="381"/>
      <c r="GF1058" s="381"/>
      <c r="GG1058" s="381"/>
      <c r="GH1058" s="381"/>
      <c r="GI1058" s="381"/>
      <c r="GJ1058" s="381"/>
      <c r="GK1058" s="381"/>
      <c r="GL1058" s="381"/>
      <c r="GM1058" s="381"/>
      <c r="GN1058" s="381"/>
      <c r="GO1058" s="381"/>
      <c r="GP1058" s="381"/>
      <c r="GQ1058" s="381"/>
      <c r="GR1058" s="381"/>
      <c r="GS1058" s="381"/>
      <c r="GT1058" s="381"/>
      <c r="GU1058" s="381"/>
      <c r="GV1058" s="381"/>
      <c r="GW1058" s="381"/>
      <c r="GX1058" s="381"/>
      <c r="GY1058" s="381"/>
      <c r="GZ1058" s="381"/>
      <c r="HA1058" s="381"/>
      <c r="HB1058" s="381"/>
      <c r="HC1058" s="381"/>
      <c r="HD1058" s="381"/>
      <c r="HE1058" s="381"/>
      <c r="HF1058" s="381"/>
      <c r="HG1058" s="381"/>
      <c r="HH1058" s="381"/>
      <c r="HI1058" s="381"/>
      <c r="HJ1058" s="381"/>
      <c r="HK1058" s="381"/>
      <c r="HL1058" s="381"/>
      <c r="HM1058" s="381"/>
      <c r="HN1058" s="381"/>
      <c r="HO1058" s="381"/>
      <c r="HP1058" s="381"/>
      <c r="HQ1058" s="381"/>
      <c r="HR1058" s="381"/>
      <c r="HS1058" s="381"/>
      <c r="HT1058" s="381"/>
      <c r="HU1058" s="381"/>
      <c r="HV1058" s="381"/>
      <c r="HW1058" s="381"/>
      <c r="HX1058" s="381"/>
      <c r="HY1058" s="381"/>
      <c r="HZ1058" s="381"/>
      <c r="IA1058" s="381"/>
      <c r="IB1058" s="381"/>
      <c r="IC1058" s="381"/>
      <c r="ID1058" s="381"/>
      <c r="IE1058" s="381"/>
      <c r="IF1058" s="381"/>
      <c r="IG1058" s="381"/>
      <c r="IH1058" s="381"/>
      <c r="II1058" s="381"/>
      <c r="IJ1058" s="381"/>
      <c r="IK1058" s="381"/>
      <c r="IL1058" s="381"/>
      <c r="IM1058" s="381"/>
      <c r="IN1058" s="381"/>
      <c r="IO1058" s="381"/>
      <c r="IP1058" s="381"/>
      <c r="IQ1058" s="381"/>
      <c r="IR1058" s="381"/>
      <c r="IS1058" s="381"/>
      <c r="IT1058" s="381"/>
      <c r="IU1058" s="381"/>
      <c r="IV1058" s="381"/>
      <c r="IW1058" s="381"/>
      <c r="IX1058" s="381"/>
      <c r="IY1058" s="381"/>
      <c r="IZ1058" s="381"/>
      <c r="JA1058" s="381"/>
      <c r="JB1058" s="381"/>
      <c r="JC1058" s="381"/>
      <c r="JD1058" s="381"/>
      <c r="JE1058" s="381"/>
      <c r="JF1058" s="381"/>
      <c r="JG1058" s="381"/>
      <c r="JH1058" s="381"/>
      <c r="JI1058" s="381"/>
      <c r="JJ1058" s="381"/>
      <c r="JK1058" s="381"/>
      <c r="JL1058" s="381"/>
      <c r="JM1058" s="381"/>
      <c r="JN1058" s="381"/>
      <c r="JO1058" s="381"/>
      <c r="JP1058" s="381"/>
      <c r="JQ1058" s="381"/>
      <c r="JR1058" s="381"/>
      <c r="JS1058" s="381"/>
      <c r="JT1058" s="381"/>
      <c r="JU1058" s="381"/>
      <c r="JV1058" s="381"/>
      <c r="JW1058" s="381"/>
      <c r="JX1058" s="381"/>
      <c r="JY1058" s="381"/>
      <c r="JZ1058" s="381"/>
      <c r="KA1058" s="381"/>
      <c r="KB1058" s="381"/>
      <c r="KC1058" s="381"/>
      <c r="KD1058" s="381"/>
      <c r="KE1058" s="381"/>
      <c r="KF1058" s="381"/>
      <c r="KG1058" s="381"/>
      <c r="KH1058" s="381"/>
      <c r="KI1058" s="381"/>
      <c r="KJ1058" s="381"/>
      <c r="KK1058" s="381"/>
      <c r="KL1058" s="381"/>
      <c r="KM1058" s="381"/>
      <c r="KN1058" s="381"/>
      <c r="KO1058" s="381"/>
      <c r="KP1058" s="381"/>
      <c r="KQ1058" s="381"/>
      <c r="KR1058" s="381"/>
      <c r="KS1058" s="381"/>
      <c r="KT1058" s="381"/>
      <c r="KU1058" s="381"/>
      <c r="KV1058" s="381"/>
      <c r="KW1058" s="381"/>
      <c r="KX1058" s="381"/>
      <c r="KY1058" s="381"/>
      <c r="KZ1058" s="381"/>
      <c r="LA1058" s="381"/>
      <c r="LB1058" s="381"/>
      <c r="LC1058" s="381"/>
      <c r="LD1058" s="381"/>
      <c r="LE1058" s="381"/>
      <c r="LF1058" s="381"/>
      <c r="LG1058" s="381"/>
      <c r="LH1058" s="381"/>
      <c r="LI1058" s="381"/>
      <c r="LJ1058" s="381"/>
      <c r="LK1058" s="381"/>
      <c r="LL1058" s="381"/>
      <c r="LM1058" s="381"/>
      <c r="LN1058" s="381"/>
      <c r="LO1058" s="381"/>
      <c r="LP1058" s="381"/>
      <c r="LQ1058" s="381"/>
      <c r="LR1058" s="381"/>
      <c r="LS1058" s="381"/>
      <c r="LT1058" s="381"/>
      <c r="LU1058" s="381"/>
      <c r="LV1058" s="381"/>
      <c r="LW1058" s="381"/>
      <c r="LX1058" s="381"/>
      <c r="LY1058" s="381"/>
      <c r="LZ1058" s="381"/>
      <c r="MA1058" s="381"/>
      <c r="MB1058" s="381"/>
      <c r="MC1058" s="381"/>
      <c r="MD1058" s="381"/>
      <c r="ME1058" s="381"/>
      <c r="MF1058" s="381"/>
      <c r="MG1058" s="381"/>
      <c r="MH1058" s="381"/>
      <c r="MI1058" s="381"/>
      <c r="MJ1058" s="381"/>
      <c r="MK1058" s="381"/>
      <c r="ML1058" s="381"/>
      <c r="MM1058" s="381"/>
      <c r="MN1058" s="381"/>
      <c r="MO1058" s="381"/>
      <c r="MP1058" s="381"/>
      <c r="MQ1058" s="381"/>
      <c r="MR1058" s="381"/>
      <c r="MS1058" s="381"/>
      <c r="MT1058" s="381"/>
      <c r="MU1058" s="381"/>
      <c r="MV1058" s="381"/>
      <c r="MW1058" s="381"/>
      <c r="MX1058" s="381"/>
      <c r="MY1058" s="381"/>
      <c r="MZ1058" s="381"/>
      <c r="NA1058" s="381"/>
      <c r="NB1058" s="381"/>
      <c r="NC1058" s="381"/>
      <c r="ND1058" s="381"/>
      <c r="NE1058" s="381"/>
      <c r="NF1058" s="381"/>
      <c r="NG1058" s="381"/>
      <c r="NH1058" s="381"/>
      <c r="NI1058" s="381"/>
      <c r="NJ1058" s="381"/>
      <c r="NK1058" s="381"/>
      <c r="NL1058" s="381"/>
      <c r="NM1058" s="381"/>
      <c r="NN1058" s="381"/>
      <c r="NO1058" s="381"/>
      <c r="NP1058" s="381"/>
      <c r="NQ1058" s="381"/>
      <c r="NR1058" s="381"/>
      <c r="NS1058" s="381"/>
      <c r="NT1058" s="381"/>
      <c r="NU1058" s="381"/>
      <c r="NV1058" s="381"/>
      <c r="NW1058" s="381"/>
      <c r="NX1058" s="381"/>
      <c r="NY1058" s="381"/>
      <c r="NZ1058" s="381"/>
      <c r="OA1058" s="381"/>
      <c r="OB1058" s="381"/>
      <c r="OC1058" s="381"/>
      <c r="OD1058" s="381"/>
      <c r="OE1058" s="381"/>
      <c r="OF1058" s="381"/>
      <c r="OG1058" s="381"/>
      <c r="OH1058" s="381"/>
      <c r="OI1058" s="381"/>
      <c r="OJ1058" s="381"/>
      <c r="OK1058" s="381"/>
      <c r="OL1058" s="381"/>
      <c r="OM1058" s="381"/>
      <c r="ON1058" s="381"/>
      <c r="OO1058" s="381"/>
      <c r="OP1058" s="381"/>
      <c r="OQ1058" s="381"/>
      <c r="OR1058" s="381"/>
      <c r="OS1058" s="381"/>
      <c r="OT1058" s="381"/>
      <c r="OU1058" s="381"/>
      <c r="OV1058" s="381"/>
      <c r="OW1058" s="381"/>
      <c r="OX1058" s="381"/>
      <c r="OY1058" s="381"/>
      <c r="OZ1058" s="381"/>
      <c r="PA1058" s="381"/>
      <c r="PB1058" s="381"/>
      <c r="PC1058" s="381"/>
      <c r="PD1058" s="381"/>
      <c r="PE1058" s="381"/>
      <c r="PF1058" s="381"/>
      <c r="PG1058" s="381"/>
      <c r="PH1058" s="381"/>
      <c r="PI1058" s="381"/>
      <c r="PJ1058" s="381"/>
      <c r="PK1058" s="381"/>
      <c r="PL1058" s="381"/>
      <c r="PM1058" s="381"/>
      <c r="PN1058" s="381"/>
      <c r="PO1058" s="381"/>
      <c r="PP1058" s="381"/>
      <c r="PQ1058" s="381"/>
      <c r="PR1058" s="381"/>
      <c r="PS1058" s="381"/>
      <c r="PT1058" s="381"/>
      <c r="PU1058" s="381"/>
      <c r="PV1058" s="381"/>
      <c r="PW1058" s="381"/>
      <c r="PX1058" s="381"/>
      <c r="PY1058" s="381"/>
      <c r="PZ1058" s="381"/>
      <c r="QA1058" s="381"/>
      <c r="QB1058" s="381"/>
      <c r="QC1058" s="381"/>
      <c r="QD1058" s="381"/>
      <c r="QE1058" s="381"/>
      <c r="QF1058" s="381"/>
      <c r="QG1058" s="381"/>
      <c r="QH1058" s="381"/>
      <c r="QI1058" s="381"/>
      <c r="QJ1058" s="381"/>
      <c r="QK1058" s="381"/>
      <c r="QL1058" s="381"/>
      <c r="QM1058" s="381"/>
      <c r="QN1058" s="381"/>
      <c r="QO1058" s="381"/>
      <c r="QP1058" s="381"/>
      <c r="QQ1058" s="381"/>
      <c r="QR1058" s="381"/>
      <c r="QS1058" s="381"/>
      <c r="QT1058" s="381"/>
      <c r="QU1058" s="381"/>
      <c r="QV1058" s="381"/>
      <c r="QW1058" s="381"/>
      <c r="QX1058" s="381"/>
      <c r="QY1058" s="381"/>
      <c r="QZ1058" s="381"/>
      <c r="RA1058" s="381"/>
      <c r="RB1058" s="381"/>
      <c r="RC1058" s="381"/>
      <c r="RD1058" s="381"/>
      <c r="RE1058" s="381"/>
      <c r="RF1058" s="381"/>
      <c r="RG1058" s="381"/>
      <c r="RH1058" s="381"/>
      <c r="RI1058" s="381"/>
      <c r="RJ1058" s="381"/>
      <c r="RK1058" s="381"/>
      <c r="RL1058" s="381"/>
      <c r="RM1058" s="381"/>
      <c r="RN1058" s="381"/>
      <c r="RO1058" s="381"/>
      <c r="RP1058" s="381"/>
      <c r="RQ1058" s="381"/>
      <c r="RR1058" s="381"/>
      <c r="RS1058" s="381"/>
      <c r="RT1058" s="381"/>
      <c r="RU1058" s="381"/>
      <c r="RV1058" s="381"/>
      <c r="RW1058" s="381"/>
      <c r="RX1058" s="381"/>
      <c r="RY1058" s="381"/>
      <c r="RZ1058" s="381"/>
      <c r="SA1058" s="381"/>
      <c r="SB1058" s="381"/>
      <c r="SC1058" s="381"/>
      <c r="SD1058" s="381"/>
      <c r="SE1058" s="381"/>
      <c r="SF1058" s="381"/>
      <c r="SG1058" s="381"/>
      <c r="SH1058" s="381"/>
      <c r="SI1058" s="381"/>
      <c r="SJ1058" s="381"/>
      <c r="SK1058" s="381"/>
      <c r="SL1058" s="381"/>
      <c r="SM1058" s="381"/>
      <c r="SN1058" s="381"/>
      <c r="SO1058" s="381"/>
      <c r="SP1058" s="381"/>
      <c r="SQ1058" s="381"/>
      <c r="SR1058" s="381"/>
      <c r="SS1058" s="381"/>
      <c r="ST1058" s="381"/>
      <c r="SU1058" s="381"/>
      <c r="SV1058" s="381"/>
      <c r="SW1058" s="381"/>
      <c r="SX1058" s="381"/>
      <c r="SY1058" s="381"/>
      <c r="SZ1058" s="381"/>
      <c r="TA1058" s="381"/>
      <c r="TB1058" s="381"/>
      <c r="TC1058" s="381"/>
      <c r="TD1058" s="381"/>
      <c r="TE1058" s="381"/>
      <c r="TF1058" s="381"/>
      <c r="TG1058" s="381"/>
      <c r="TH1058" s="381"/>
      <c r="TI1058" s="381"/>
      <c r="TJ1058" s="381"/>
      <c r="TK1058" s="381"/>
      <c r="TL1058" s="381"/>
      <c r="TM1058" s="381"/>
      <c r="TN1058" s="381"/>
      <c r="TO1058" s="381"/>
      <c r="TP1058" s="381"/>
      <c r="TQ1058" s="381"/>
      <c r="TR1058" s="381"/>
      <c r="TS1058" s="381"/>
      <c r="TT1058" s="381"/>
      <c r="TU1058" s="381"/>
      <c r="TV1058" s="381"/>
      <c r="TW1058" s="381"/>
      <c r="TX1058" s="381"/>
      <c r="TY1058" s="381"/>
      <c r="TZ1058" s="381"/>
      <c r="UA1058" s="381"/>
      <c r="UB1058" s="381"/>
      <c r="UC1058" s="381"/>
      <c r="UD1058" s="381"/>
      <c r="UE1058" s="381"/>
      <c r="UF1058" s="381"/>
      <c r="UG1058" s="381"/>
      <c r="UH1058" s="381"/>
      <c r="UI1058" s="381"/>
      <c r="UJ1058" s="381"/>
      <c r="UK1058" s="381"/>
      <c r="UL1058" s="381"/>
      <c r="UM1058" s="381"/>
      <c r="UN1058" s="381"/>
      <c r="UO1058" s="381"/>
      <c r="UP1058" s="381"/>
      <c r="UQ1058" s="381"/>
      <c r="UR1058" s="381"/>
      <c r="US1058" s="381"/>
      <c r="UT1058" s="381"/>
      <c r="UU1058" s="381"/>
      <c r="UV1058" s="381"/>
      <c r="UW1058" s="381"/>
      <c r="UX1058" s="381"/>
      <c r="UY1058" s="381"/>
      <c r="UZ1058" s="381"/>
      <c r="VA1058" s="381"/>
      <c r="VB1058" s="381"/>
      <c r="VC1058" s="381"/>
      <c r="VD1058" s="381"/>
      <c r="VE1058" s="381"/>
      <c r="VF1058" s="381"/>
      <c r="VG1058" s="381"/>
      <c r="VH1058" s="381"/>
      <c r="VI1058" s="381"/>
      <c r="VJ1058" s="381"/>
      <c r="VK1058" s="381"/>
      <c r="VL1058" s="381"/>
      <c r="VM1058" s="381"/>
      <c r="VN1058" s="381"/>
      <c r="VO1058" s="381"/>
      <c r="VP1058" s="381"/>
      <c r="VQ1058" s="381"/>
      <c r="VR1058" s="381"/>
      <c r="VS1058" s="381"/>
      <c r="VT1058" s="381"/>
      <c r="VU1058" s="381"/>
      <c r="VV1058" s="381"/>
      <c r="VW1058" s="381"/>
      <c r="VX1058" s="381"/>
      <c r="VY1058" s="381"/>
      <c r="VZ1058" s="381"/>
      <c r="WA1058" s="381"/>
      <c r="WB1058" s="381"/>
      <c r="WC1058" s="381"/>
      <c r="WD1058" s="381"/>
      <c r="WE1058" s="381"/>
      <c r="WF1058" s="381"/>
      <c r="WG1058" s="381"/>
      <c r="WH1058" s="381"/>
      <c r="WI1058" s="381"/>
      <c r="WJ1058" s="381"/>
      <c r="WK1058" s="381"/>
      <c r="WL1058" s="381"/>
      <c r="WM1058" s="381"/>
      <c r="WN1058" s="381"/>
      <c r="WO1058" s="381"/>
      <c r="WP1058" s="381"/>
      <c r="WQ1058" s="381"/>
      <c r="WR1058" s="381"/>
      <c r="WS1058" s="381"/>
      <c r="WT1058" s="381"/>
      <c r="WU1058" s="381"/>
      <c r="WV1058" s="381"/>
      <c r="WW1058" s="381"/>
      <c r="WX1058" s="381"/>
      <c r="WY1058" s="381"/>
      <c r="WZ1058" s="381"/>
      <c r="XA1058" s="381"/>
      <c r="XB1058" s="381"/>
      <c r="XC1058" s="381"/>
      <c r="XD1058" s="381"/>
      <c r="XE1058" s="381"/>
      <c r="XF1058" s="381"/>
      <c r="XG1058" s="381"/>
      <c r="XH1058" s="381"/>
      <c r="XI1058" s="381"/>
      <c r="XJ1058" s="381"/>
      <c r="XK1058" s="381"/>
      <c r="XL1058" s="381"/>
      <c r="XM1058" s="381"/>
      <c r="XN1058" s="381"/>
      <c r="XO1058" s="381"/>
      <c r="XP1058" s="381"/>
      <c r="XQ1058" s="381"/>
      <c r="XR1058" s="381"/>
      <c r="XS1058" s="381"/>
      <c r="XT1058" s="381"/>
      <c r="XU1058" s="381"/>
      <c r="XV1058" s="381"/>
      <c r="XW1058" s="381"/>
      <c r="XX1058" s="381"/>
      <c r="XY1058" s="381"/>
      <c r="XZ1058" s="381"/>
      <c r="YA1058" s="381"/>
      <c r="YB1058" s="381"/>
      <c r="YC1058" s="381"/>
      <c r="YD1058" s="381"/>
      <c r="YE1058" s="381"/>
      <c r="YF1058" s="381"/>
      <c r="YG1058" s="381"/>
      <c r="YH1058" s="381"/>
      <c r="YI1058" s="381"/>
      <c r="YJ1058" s="381"/>
      <c r="YK1058" s="381"/>
      <c r="YL1058" s="381"/>
      <c r="YM1058" s="381"/>
      <c r="YN1058" s="381"/>
      <c r="YO1058" s="381"/>
      <c r="YP1058" s="381"/>
      <c r="YQ1058" s="381"/>
      <c r="YR1058" s="381"/>
      <c r="YS1058" s="381"/>
      <c r="YT1058" s="381"/>
      <c r="YU1058" s="381"/>
      <c r="YV1058" s="381"/>
      <c r="YW1058" s="381"/>
      <c r="YX1058" s="381"/>
      <c r="YY1058" s="381"/>
      <c r="YZ1058" s="381"/>
      <c r="ZA1058" s="381"/>
      <c r="ZB1058" s="381"/>
      <c r="ZC1058" s="381"/>
      <c r="ZD1058" s="381"/>
      <c r="ZE1058" s="381"/>
      <c r="ZF1058" s="381"/>
      <c r="ZG1058" s="381"/>
      <c r="ZH1058" s="381"/>
      <c r="ZI1058" s="381"/>
      <c r="ZJ1058" s="381"/>
      <c r="ZK1058" s="381"/>
      <c r="ZL1058" s="381"/>
      <c r="ZM1058" s="381"/>
      <c r="ZN1058" s="381"/>
      <c r="ZO1058" s="381"/>
      <c r="ZP1058" s="381"/>
      <c r="ZQ1058" s="381"/>
      <c r="ZR1058" s="381"/>
      <c r="ZS1058" s="381"/>
      <c r="ZT1058" s="381"/>
      <c r="ZU1058" s="381"/>
      <c r="ZV1058" s="381"/>
      <c r="ZW1058" s="381"/>
      <c r="ZX1058" s="381"/>
      <c r="ZY1058" s="381"/>
      <c r="ZZ1058" s="381"/>
      <c r="AAA1058" s="381"/>
      <c r="AAB1058" s="381"/>
      <c r="AAC1058" s="381"/>
      <c r="AAD1058" s="381"/>
      <c r="AAE1058" s="381"/>
      <c r="AAF1058" s="381"/>
      <c r="AAG1058" s="381"/>
      <c r="AAH1058" s="381"/>
      <c r="AAI1058" s="381"/>
      <c r="AAJ1058" s="381"/>
      <c r="AAK1058" s="381"/>
      <c r="AAL1058" s="381"/>
      <c r="AAM1058" s="381"/>
      <c r="AAN1058" s="381"/>
      <c r="AAO1058" s="381"/>
      <c r="AAP1058" s="381"/>
      <c r="AAQ1058" s="381"/>
      <c r="AAR1058" s="381"/>
      <c r="AAS1058" s="381"/>
      <c r="AAT1058" s="381"/>
      <c r="AAU1058" s="381"/>
      <c r="AAV1058" s="381"/>
      <c r="AAW1058" s="381"/>
      <c r="AAX1058" s="381"/>
      <c r="AAY1058" s="381"/>
      <c r="AAZ1058" s="381"/>
      <c r="ABA1058" s="381"/>
      <c r="ABB1058" s="381"/>
      <c r="ABC1058" s="381"/>
      <c r="ABD1058" s="381"/>
      <c r="ABE1058" s="381"/>
      <c r="ABF1058" s="381"/>
      <c r="ABG1058" s="381"/>
      <c r="ABH1058" s="381"/>
      <c r="ABI1058" s="381"/>
      <c r="ABJ1058" s="381"/>
      <c r="ABK1058" s="381"/>
      <c r="ABL1058" s="381"/>
      <c r="ABM1058" s="381"/>
      <c r="ABN1058" s="381"/>
      <c r="ABO1058" s="381"/>
      <c r="ABP1058" s="381"/>
      <c r="ABQ1058" s="381"/>
      <c r="ABR1058" s="381"/>
      <c r="ABS1058" s="381"/>
      <c r="ABT1058" s="381"/>
      <c r="ABU1058" s="381"/>
      <c r="ABV1058" s="381"/>
      <c r="ABW1058" s="381"/>
      <c r="ABX1058" s="381"/>
      <c r="ABY1058" s="381"/>
      <c r="ABZ1058" s="381"/>
      <c r="ACA1058" s="381"/>
      <c r="ACB1058" s="381"/>
      <c r="ACC1058" s="381"/>
      <c r="ACD1058" s="381"/>
      <c r="ACE1058" s="381"/>
      <c r="ACF1058" s="381"/>
      <c r="ACG1058" s="381"/>
      <c r="ACH1058" s="381"/>
      <c r="ACI1058" s="381"/>
      <c r="ACJ1058" s="381"/>
      <c r="ACK1058" s="381"/>
      <c r="ACL1058" s="381"/>
      <c r="ACM1058" s="381"/>
      <c r="ACN1058" s="381"/>
      <c r="ACO1058" s="381"/>
      <c r="ACP1058" s="381"/>
      <c r="ACQ1058" s="381"/>
      <c r="ACR1058" s="381"/>
      <c r="ACS1058" s="381"/>
      <c r="ACT1058" s="381"/>
      <c r="ACU1058" s="381"/>
      <c r="ACV1058" s="381"/>
      <c r="ACW1058" s="381"/>
      <c r="ACX1058" s="381"/>
      <c r="ACY1058" s="381"/>
      <c r="ACZ1058" s="381"/>
      <c r="ADA1058" s="381"/>
      <c r="ADB1058" s="381"/>
      <c r="ADC1058" s="381"/>
      <c r="ADD1058" s="381"/>
      <c r="ADE1058" s="381"/>
      <c r="ADF1058" s="381"/>
      <c r="ADG1058" s="381"/>
      <c r="ADH1058" s="381"/>
      <c r="ADI1058" s="381"/>
      <c r="ADJ1058" s="381"/>
      <c r="ADK1058" s="381"/>
      <c r="ADL1058" s="381"/>
      <c r="ADM1058" s="381"/>
      <c r="ADN1058" s="381"/>
      <c r="ADO1058" s="381"/>
      <c r="ADP1058" s="381"/>
      <c r="ADQ1058" s="381"/>
      <c r="ADR1058" s="381"/>
      <c r="ADS1058" s="381"/>
      <c r="ADT1058" s="381"/>
      <c r="ADU1058" s="381"/>
      <c r="ADV1058" s="381"/>
      <c r="ADW1058" s="381"/>
      <c r="ADX1058" s="381"/>
      <c r="ADY1058" s="381"/>
      <c r="ADZ1058" s="381"/>
      <c r="AEA1058" s="381"/>
      <c r="AEB1058" s="381"/>
      <c r="AEC1058" s="381"/>
      <c r="AED1058" s="381"/>
      <c r="AEE1058" s="381"/>
      <c r="AEF1058" s="381"/>
      <c r="AEG1058" s="381"/>
      <c r="AEH1058" s="381"/>
      <c r="AEI1058" s="381"/>
      <c r="AEJ1058" s="381"/>
      <c r="AEK1058" s="381"/>
      <c r="AEL1058" s="381"/>
      <c r="AEM1058" s="381"/>
      <c r="AEN1058" s="381"/>
      <c r="AEO1058" s="381"/>
      <c r="AEP1058" s="381"/>
      <c r="AEQ1058" s="381"/>
      <c r="AER1058" s="381"/>
      <c r="AES1058" s="381"/>
      <c r="AET1058" s="381"/>
      <c r="AEU1058" s="381"/>
      <c r="AEV1058" s="381"/>
      <c r="AEW1058" s="381"/>
      <c r="AEX1058" s="381"/>
      <c r="AEY1058" s="381"/>
      <c r="AEZ1058" s="381"/>
      <c r="AFA1058" s="381"/>
      <c r="AFB1058" s="381"/>
      <c r="AFC1058" s="381"/>
      <c r="AFD1058" s="381"/>
      <c r="AFE1058" s="381"/>
      <c r="AFF1058" s="381"/>
      <c r="AFG1058" s="381"/>
      <c r="AFH1058" s="381"/>
      <c r="AFI1058" s="381"/>
      <c r="AFJ1058" s="381"/>
      <c r="AFK1058" s="381"/>
      <c r="AFL1058" s="381"/>
      <c r="AFM1058" s="381"/>
      <c r="AFN1058" s="381"/>
      <c r="AFO1058" s="381"/>
      <c r="AFP1058" s="381"/>
      <c r="AFQ1058" s="381"/>
      <c r="AFR1058" s="381"/>
      <c r="AFS1058" s="381"/>
      <c r="AFT1058" s="381"/>
      <c r="AFU1058" s="381"/>
      <c r="AFV1058" s="381"/>
      <c r="AFW1058" s="381"/>
      <c r="AFX1058" s="381"/>
      <c r="AFY1058" s="381"/>
      <c r="AFZ1058" s="381"/>
      <c r="AGA1058" s="381"/>
    </row>
    <row r="1059" spans="1:859" s="383" customFormat="1" x14ac:dyDescent="0.2">
      <c r="A1059" s="381"/>
      <c r="B1059" s="381"/>
      <c r="C1059" s="381"/>
      <c r="D1059" s="381"/>
      <c r="E1059" s="365" t="s">
        <v>1207</v>
      </c>
      <c r="F1059" s="378" t="s">
        <v>3499</v>
      </c>
      <c r="G1059" s="380" t="s">
        <v>453</v>
      </c>
      <c r="H1059" s="365" t="s">
        <v>1205</v>
      </c>
      <c r="I1059" s="365" t="s">
        <v>1086</v>
      </c>
      <c r="J1059" s="365" t="s">
        <v>909</v>
      </c>
      <c r="K1059" s="365" t="s">
        <v>1112</v>
      </c>
      <c r="L1059" s="365" t="s">
        <v>866</v>
      </c>
      <c r="M1059" s="365"/>
      <c r="N1059" s="380"/>
      <c r="O1059" s="365"/>
      <c r="P1059" s="365"/>
      <c r="Q1059" s="380"/>
      <c r="R1059" s="381"/>
      <c r="S1059" s="381"/>
      <c r="T1059" s="381"/>
      <c r="U1059" s="381"/>
      <c r="V1059" s="381"/>
      <c r="W1059" s="381"/>
      <c r="X1059" s="381"/>
      <c r="Y1059" s="381"/>
      <c r="Z1059" s="381"/>
      <c r="AA1059" s="381"/>
      <c r="AB1059" s="381"/>
      <c r="AC1059" s="381"/>
      <c r="AD1059" s="381"/>
      <c r="AE1059" s="381"/>
      <c r="AF1059" s="381"/>
      <c r="AG1059" s="381"/>
      <c r="AH1059" s="381"/>
      <c r="AI1059" s="381"/>
      <c r="AJ1059" s="381"/>
      <c r="AK1059" s="381"/>
      <c r="AL1059" s="381"/>
      <c r="AM1059" s="381"/>
      <c r="AN1059" s="381"/>
      <c r="AO1059" s="381"/>
      <c r="AP1059" s="381"/>
      <c r="AQ1059" s="381"/>
      <c r="AR1059" s="381"/>
      <c r="AS1059" s="381"/>
      <c r="AT1059" s="381"/>
      <c r="AU1059" s="381"/>
      <c r="AV1059" s="381"/>
      <c r="AW1059" s="381"/>
      <c r="AX1059" s="381"/>
      <c r="AY1059" s="381"/>
      <c r="AZ1059" s="381"/>
      <c r="BA1059" s="381"/>
      <c r="BB1059" s="381"/>
      <c r="BC1059" s="381"/>
      <c r="BD1059" s="381"/>
      <c r="BE1059" s="381"/>
      <c r="BF1059" s="381"/>
      <c r="BG1059" s="381"/>
      <c r="BH1059" s="381"/>
      <c r="BI1059" s="381"/>
      <c r="BJ1059" s="381"/>
      <c r="BK1059" s="381"/>
      <c r="BL1059" s="381"/>
      <c r="BM1059" s="381"/>
      <c r="BN1059" s="381"/>
      <c r="BO1059" s="381"/>
      <c r="BP1059" s="381"/>
      <c r="BQ1059" s="381"/>
      <c r="BR1059" s="381"/>
      <c r="BS1059" s="381"/>
      <c r="BT1059" s="381"/>
      <c r="BU1059" s="381"/>
      <c r="BV1059" s="381"/>
      <c r="BW1059" s="381"/>
      <c r="BX1059" s="381"/>
      <c r="BY1059" s="381"/>
      <c r="BZ1059" s="381"/>
      <c r="CA1059" s="381"/>
      <c r="CB1059" s="381"/>
      <c r="CC1059" s="381"/>
      <c r="CD1059" s="381"/>
      <c r="CE1059" s="381"/>
      <c r="CF1059" s="381"/>
      <c r="CG1059" s="381"/>
      <c r="CH1059" s="381"/>
      <c r="CI1059" s="381"/>
      <c r="CJ1059" s="381"/>
      <c r="CK1059" s="381"/>
      <c r="CL1059" s="381"/>
      <c r="CM1059" s="381"/>
      <c r="CN1059" s="381"/>
      <c r="CO1059" s="381"/>
      <c r="CP1059" s="381"/>
      <c r="CQ1059" s="381"/>
      <c r="CR1059" s="381"/>
      <c r="CS1059" s="381"/>
      <c r="CT1059" s="381"/>
      <c r="CU1059" s="381"/>
      <c r="CV1059" s="381"/>
      <c r="CW1059" s="381"/>
      <c r="CX1059" s="381"/>
      <c r="CY1059" s="381"/>
      <c r="CZ1059" s="381"/>
      <c r="DA1059" s="381"/>
      <c r="DB1059" s="381"/>
      <c r="DC1059" s="381"/>
      <c r="DD1059" s="381"/>
      <c r="DE1059" s="381"/>
      <c r="DF1059" s="381"/>
      <c r="DG1059" s="381"/>
      <c r="DH1059" s="381"/>
      <c r="DI1059" s="381"/>
      <c r="DJ1059" s="381"/>
      <c r="DK1059" s="381"/>
      <c r="DL1059" s="381"/>
      <c r="DM1059" s="381"/>
      <c r="DN1059" s="381"/>
      <c r="DO1059" s="381"/>
      <c r="DP1059" s="381"/>
      <c r="DQ1059" s="381"/>
      <c r="DR1059" s="381"/>
      <c r="DS1059" s="381"/>
      <c r="DT1059" s="381"/>
      <c r="DU1059" s="381"/>
      <c r="DV1059" s="381"/>
      <c r="DW1059" s="381"/>
      <c r="DX1059" s="381"/>
      <c r="DY1059" s="381"/>
      <c r="DZ1059" s="381"/>
      <c r="EA1059" s="381"/>
      <c r="EB1059" s="381"/>
      <c r="EC1059" s="381"/>
      <c r="ED1059" s="381"/>
      <c r="EE1059" s="381"/>
      <c r="EF1059" s="381"/>
      <c r="EG1059" s="381"/>
      <c r="EH1059" s="381"/>
      <c r="EI1059" s="381"/>
      <c r="EJ1059" s="381"/>
      <c r="EK1059" s="381"/>
      <c r="EL1059" s="381"/>
      <c r="EM1059" s="381"/>
      <c r="EN1059" s="381"/>
      <c r="EO1059" s="381"/>
      <c r="EP1059" s="381"/>
      <c r="EQ1059" s="381"/>
      <c r="ER1059" s="381"/>
      <c r="ES1059" s="381"/>
      <c r="ET1059" s="381"/>
      <c r="EU1059" s="381"/>
      <c r="EV1059" s="381"/>
      <c r="EW1059" s="381"/>
      <c r="EX1059" s="381"/>
      <c r="EY1059" s="381"/>
      <c r="EZ1059" s="381"/>
      <c r="FA1059" s="381"/>
      <c r="FB1059" s="381"/>
      <c r="FC1059" s="381"/>
      <c r="FD1059" s="381"/>
      <c r="FE1059" s="381"/>
      <c r="FF1059" s="381"/>
      <c r="FG1059" s="381"/>
      <c r="FH1059" s="381"/>
      <c r="FI1059" s="381"/>
      <c r="FJ1059" s="381"/>
      <c r="FK1059" s="381"/>
      <c r="FL1059" s="381"/>
      <c r="FM1059" s="381"/>
      <c r="FN1059" s="381"/>
      <c r="FO1059" s="381"/>
      <c r="FP1059" s="381"/>
      <c r="FQ1059" s="381"/>
      <c r="FR1059" s="381"/>
      <c r="FS1059" s="381"/>
      <c r="FT1059" s="381"/>
      <c r="FU1059" s="381"/>
      <c r="FV1059" s="381"/>
      <c r="FW1059" s="381"/>
      <c r="FX1059" s="381"/>
      <c r="FY1059" s="381"/>
      <c r="FZ1059" s="381"/>
      <c r="GA1059" s="381"/>
      <c r="GB1059" s="381"/>
      <c r="GC1059" s="381"/>
      <c r="GD1059" s="381"/>
      <c r="GE1059" s="381"/>
      <c r="GF1059" s="381"/>
      <c r="GG1059" s="381"/>
      <c r="GH1059" s="381"/>
      <c r="GI1059" s="381"/>
      <c r="GJ1059" s="381"/>
      <c r="GK1059" s="381"/>
      <c r="GL1059" s="381"/>
      <c r="GM1059" s="381"/>
      <c r="GN1059" s="381"/>
      <c r="GO1059" s="381"/>
      <c r="GP1059" s="381"/>
      <c r="GQ1059" s="381"/>
      <c r="GR1059" s="381"/>
      <c r="GS1059" s="381"/>
      <c r="GT1059" s="381"/>
      <c r="GU1059" s="381"/>
      <c r="GV1059" s="381"/>
      <c r="GW1059" s="381"/>
      <c r="GX1059" s="381"/>
      <c r="GY1059" s="381"/>
      <c r="GZ1059" s="381"/>
      <c r="HA1059" s="381"/>
      <c r="HB1059" s="381"/>
      <c r="HC1059" s="381"/>
      <c r="HD1059" s="381"/>
      <c r="HE1059" s="381"/>
      <c r="HF1059" s="381"/>
      <c r="HG1059" s="381"/>
      <c r="HH1059" s="381"/>
      <c r="HI1059" s="381"/>
      <c r="HJ1059" s="381"/>
      <c r="HK1059" s="381"/>
      <c r="HL1059" s="381"/>
      <c r="HM1059" s="381"/>
      <c r="HN1059" s="381"/>
      <c r="HO1059" s="381"/>
      <c r="HP1059" s="381"/>
      <c r="HQ1059" s="381"/>
      <c r="HR1059" s="381"/>
      <c r="HS1059" s="381"/>
      <c r="HT1059" s="381"/>
      <c r="HU1059" s="381"/>
      <c r="HV1059" s="381"/>
      <c r="HW1059" s="381"/>
      <c r="HX1059" s="381"/>
      <c r="HY1059" s="381"/>
      <c r="HZ1059" s="381"/>
      <c r="IA1059" s="381"/>
      <c r="IB1059" s="381"/>
      <c r="IC1059" s="381"/>
      <c r="ID1059" s="381"/>
      <c r="IE1059" s="381"/>
      <c r="IF1059" s="381"/>
      <c r="IG1059" s="381"/>
      <c r="IH1059" s="381"/>
      <c r="II1059" s="381"/>
      <c r="IJ1059" s="381"/>
      <c r="IK1059" s="381"/>
      <c r="IL1059" s="381"/>
      <c r="IM1059" s="381"/>
      <c r="IN1059" s="381"/>
      <c r="IO1059" s="381"/>
      <c r="IP1059" s="381"/>
      <c r="IQ1059" s="381"/>
      <c r="IR1059" s="381"/>
      <c r="IS1059" s="381"/>
      <c r="IT1059" s="381"/>
      <c r="IU1059" s="381"/>
      <c r="IV1059" s="381"/>
      <c r="IW1059" s="381"/>
      <c r="IX1059" s="381"/>
      <c r="IY1059" s="381"/>
      <c r="IZ1059" s="381"/>
      <c r="JA1059" s="381"/>
      <c r="JB1059" s="381"/>
      <c r="JC1059" s="381"/>
      <c r="JD1059" s="381"/>
      <c r="JE1059" s="381"/>
      <c r="JF1059" s="381"/>
      <c r="JG1059" s="381"/>
      <c r="JH1059" s="381"/>
      <c r="JI1059" s="381"/>
      <c r="JJ1059" s="381"/>
      <c r="JK1059" s="381"/>
      <c r="JL1059" s="381"/>
      <c r="JM1059" s="381"/>
      <c r="JN1059" s="381"/>
      <c r="JO1059" s="381"/>
      <c r="JP1059" s="381"/>
      <c r="JQ1059" s="381"/>
      <c r="JR1059" s="381"/>
      <c r="JS1059" s="381"/>
      <c r="JT1059" s="381"/>
      <c r="JU1059" s="381"/>
      <c r="JV1059" s="381"/>
      <c r="JW1059" s="381"/>
      <c r="JX1059" s="381"/>
      <c r="JY1059" s="381"/>
      <c r="JZ1059" s="381"/>
      <c r="KA1059" s="381"/>
      <c r="KB1059" s="381"/>
      <c r="KC1059" s="381"/>
      <c r="KD1059" s="381"/>
      <c r="KE1059" s="381"/>
      <c r="KF1059" s="381"/>
      <c r="KG1059" s="381"/>
      <c r="KH1059" s="381"/>
      <c r="KI1059" s="381"/>
      <c r="KJ1059" s="381"/>
      <c r="KK1059" s="381"/>
      <c r="KL1059" s="381"/>
      <c r="KM1059" s="381"/>
      <c r="KN1059" s="381"/>
      <c r="KO1059" s="381"/>
      <c r="KP1059" s="381"/>
      <c r="KQ1059" s="381"/>
      <c r="KR1059" s="381"/>
      <c r="KS1059" s="381"/>
      <c r="KT1059" s="381"/>
      <c r="KU1059" s="381"/>
      <c r="KV1059" s="381"/>
      <c r="KW1059" s="381"/>
      <c r="KX1059" s="381"/>
      <c r="KY1059" s="381"/>
      <c r="KZ1059" s="381"/>
      <c r="LA1059" s="381"/>
      <c r="LB1059" s="381"/>
      <c r="LC1059" s="381"/>
      <c r="LD1059" s="381"/>
      <c r="LE1059" s="381"/>
      <c r="LF1059" s="381"/>
      <c r="LG1059" s="381"/>
      <c r="LH1059" s="381"/>
      <c r="LI1059" s="381"/>
      <c r="LJ1059" s="381"/>
      <c r="LK1059" s="381"/>
      <c r="LL1059" s="381"/>
      <c r="LM1059" s="381"/>
      <c r="LN1059" s="381"/>
      <c r="LO1059" s="381"/>
      <c r="LP1059" s="381"/>
      <c r="LQ1059" s="381"/>
      <c r="LR1059" s="381"/>
      <c r="LS1059" s="381"/>
      <c r="LT1059" s="381"/>
      <c r="LU1059" s="381"/>
      <c r="LV1059" s="381"/>
      <c r="LW1059" s="381"/>
      <c r="LX1059" s="381"/>
      <c r="LY1059" s="381"/>
      <c r="LZ1059" s="381"/>
      <c r="MA1059" s="381"/>
      <c r="MB1059" s="381"/>
      <c r="MC1059" s="381"/>
      <c r="MD1059" s="381"/>
      <c r="ME1059" s="381"/>
      <c r="MF1059" s="381"/>
      <c r="MG1059" s="381"/>
      <c r="MH1059" s="381"/>
      <c r="MI1059" s="381"/>
      <c r="MJ1059" s="381"/>
      <c r="MK1059" s="381"/>
      <c r="ML1059" s="381"/>
      <c r="MM1059" s="381"/>
      <c r="MN1059" s="381"/>
      <c r="MO1059" s="381"/>
      <c r="MP1059" s="381"/>
      <c r="MQ1059" s="381"/>
      <c r="MR1059" s="381"/>
      <c r="MS1059" s="381"/>
      <c r="MT1059" s="381"/>
      <c r="MU1059" s="381"/>
      <c r="MV1059" s="381"/>
      <c r="MW1059" s="381"/>
      <c r="MX1059" s="381"/>
      <c r="MY1059" s="381"/>
      <c r="MZ1059" s="381"/>
      <c r="NA1059" s="381"/>
      <c r="NB1059" s="381"/>
      <c r="NC1059" s="381"/>
      <c r="ND1059" s="381"/>
      <c r="NE1059" s="381"/>
      <c r="NF1059" s="381"/>
      <c r="NG1059" s="381"/>
      <c r="NH1059" s="381"/>
      <c r="NI1059" s="381"/>
      <c r="NJ1059" s="381"/>
      <c r="NK1059" s="381"/>
      <c r="NL1059" s="381"/>
      <c r="NM1059" s="381"/>
      <c r="NN1059" s="381"/>
      <c r="NO1059" s="381"/>
      <c r="NP1059" s="381"/>
      <c r="NQ1059" s="381"/>
      <c r="NR1059" s="381"/>
      <c r="NS1059" s="381"/>
      <c r="NT1059" s="381"/>
      <c r="NU1059" s="381"/>
      <c r="NV1059" s="381"/>
      <c r="NW1059" s="381"/>
      <c r="NX1059" s="381"/>
      <c r="NY1059" s="381"/>
      <c r="NZ1059" s="381"/>
      <c r="OA1059" s="381"/>
      <c r="OB1059" s="381"/>
      <c r="OC1059" s="381"/>
      <c r="OD1059" s="381"/>
      <c r="OE1059" s="381"/>
      <c r="OF1059" s="381"/>
      <c r="OG1059" s="381"/>
      <c r="OH1059" s="381"/>
      <c r="OI1059" s="381"/>
      <c r="OJ1059" s="381"/>
      <c r="OK1059" s="381"/>
      <c r="OL1059" s="381"/>
      <c r="OM1059" s="381"/>
      <c r="ON1059" s="381"/>
      <c r="OO1059" s="381"/>
      <c r="OP1059" s="381"/>
      <c r="OQ1059" s="381"/>
      <c r="OR1059" s="381"/>
      <c r="OS1059" s="381"/>
      <c r="OT1059" s="381"/>
      <c r="OU1059" s="381"/>
      <c r="OV1059" s="381"/>
      <c r="OW1059" s="381"/>
      <c r="OX1059" s="381"/>
      <c r="OY1059" s="381"/>
      <c r="OZ1059" s="381"/>
      <c r="PA1059" s="381"/>
      <c r="PB1059" s="381"/>
      <c r="PC1059" s="381"/>
      <c r="PD1059" s="381"/>
      <c r="PE1059" s="381"/>
      <c r="PF1059" s="381"/>
      <c r="PG1059" s="381"/>
      <c r="PH1059" s="381"/>
      <c r="PI1059" s="381"/>
      <c r="PJ1059" s="381"/>
      <c r="PK1059" s="381"/>
      <c r="PL1059" s="381"/>
      <c r="PM1059" s="381"/>
      <c r="PN1059" s="381"/>
      <c r="PO1059" s="381"/>
      <c r="PP1059" s="381"/>
      <c r="PQ1059" s="381"/>
      <c r="PR1059" s="381"/>
      <c r="PS1059" s="381"/>
      <c r="PT1059" s="381"/>
      <c r="PU1059" s="381"/>
      <c r="PV1059" s="381"/>
      <c r="PW1059" s="381"/>
      <c r="PX1059" s="381"/>
      <c r="PY1059" s="381"/>
      <c r="PZ1059" s="381"/>
      <c r="QA1059" s="381"/>
      <c r="QB1059" s="381"/>
      <c r="QC1059" s="381"/>
      <c r="QD1059" s="381"/>
      <c r="QE1059" s="381"/>
      <c r="QF1059" s="381"/>
      <c r="QG1059" s="381"/>
      <c r="QH1059" s="381"/>
      <c r="QI1059" s="381"/>
      <c r="QJ1059" s="381"/>
      <c r="QK1059" s="381"/>
      <c r="QL1059" s="381"/>
      <c r="QM1059" s="381"/>
      <c r="QN1059" s="381"/>
      <c r="QO1059" s="381"/>
      <c r="QP1059" s="381"/>
      <c r="QQ1059" s="381"/>
      <c r="QR1059" s="381"/>
      <c r="QS1059" s="381"/>
      <c r="QT1059" s="381"/>
      <c r="QU1059" s="381"/>
      <c r="QV1059" s="381"/>
      <c r="QW1059" s="381"/>
      <c r="QX1059" s="381"/>
      <c r="QY1059" s="381"/>
      <c r="QZ1059" s="381"/>
      <c r="RA1059" s="381"/>
      <c r="RB1059" s="381"/>
      <c r="RC1059" s="381"/>
      <c r="RD1059" s="381"/>
      <c r="RE1059" s="381"/>
      <c r="RF1059" s="381"/>
      <c r="RG1059" s="381"/>
      <c r="RH1059" s="381"/>
      <c r="RI1059" s="381"/>
      <c r="RJ1059" s="381"/>
      <c r="RK1059" s="381"/>
      <c r="RL1059" s="381"/>
      <c r="RM1059" s="381"/>
      <c r="RN1059" s="381"/>
      <c r="RO1059" s="381"/>
      <c r="RP1059" s="381"/>
      <c r="RQ1059" s="381"/>
      <c r="RR1059" s="381"/>
      <c r="RS1059" s="381"/>
      <c r="RT1059" s="381"/>
      <c r="RU1059" s="381"/>
      <c r="RV1059" s="381"/>
      <c r="RW1059" s="381"/>
      <c r="RX1059" s="381"/>
      <c r="RY1059" s="381"/>
      <c r="RZ1059" s="381"/>
      <c r="SA1059" s="381"/>
      <c r="SB1059" s="381"/>
      <c r="SC1059" s="381"/>
      <c r="SD1059" s="381"/>
      <c r="SE1059" s="381"/>
      <c r="SF1059" s="381"/>
      <c r="SG1059" s="381"/>
      <c r="SH1059" s="381"/>
      <c r="SI1059" s="381"/>
      <c r="SJ1059" s="381"/>
      <c r="SK1059" s="381"/>
      <c r="SL1059" s="381"/>
      <c r="SM1059" s="381"/>
      <c r="SN1059" s="381"/>
      <c r="SO1059" s="381"/>
      <c r="SP1059" s="381"/>
      <c r="SQ1059" s="381"/>
      <c r="SR1059" s="381"/>
      <c r="SS1059" s="381"/>
      <c r="ST1059" s="381"/>
      <c r="SU1059" s="381"/>
      <c r="SV1059" s="381"/>
      <c r="SW1059" s="381"/>
      <c r="SX1059" s="381"/>
      <c r="SY1059" s="381"/>
      <c r="SZ1059" s="381"/>
      <c r="TA1059" s="381"/>
      <c r="TB1059" s="381"/>
      <c r="TC1059" s="381"/>
      <c r="TD1059" s="381"/>
      <c r="TE1059" s="381"/>
      <c r="TF1059" s="381"/>
      <c r="TG1059" s="381"/>
      <c r="TH1059" s="381"/>
      <c r="TI1059" s="381"/>
      <c r="TJ1059" s="381"/>
      <c r="TK1059" s="381"/>
      <c r="TL1059" s="381"/>
      <c r="TM1059" s="381"/>
      <c r="TN1059" s="381"/>
      <c r="TO1059" s="381"/>
      <c r="TP1059" s="381"/>
      <c r="TQ1059" s="381"/>
      <c r="TR1059" s="381"/>
      <c r="TS1059" s="381"/>
      <c r="TT1059" s="381"/>
      <c r="TU1059" s="381"/>
      <c r="TV1059" s="381"/>
      <c r="TW1059" s="381"/>
      <c r="TX1059" s="381"/>
      <c r="TY1059" s="381"/>
      <c r="TZ1059" s="381"/>
      <c r="UA1059" s="381"/>
      <c r="UB1059" s="381"/>
      <c r="UC1059" s="381"/>
      <c r="UD1059" s="381"/>
      <c r="UE1059" s="381"/>
      <c r="UF1059" s="381"/>
      <c r="UG1059" s="381"/>
      <c r="UH1059" s="381"/>
      <c r="UI1059" s="381"/>
      <c r="UJ1059" s="381"/>
      <c r="UK1059" s="381"/>
      <c r="UL1059" s="381"/>
      <c r="UM1059" s="381"/>
      <c r="UN1059" s="381"/>
      <c r="UO1059" s="381"/>
      <c r="UP1059" s="381"/>
      <c r="UQ1059" s="381"/>
      <c r="UR1059" s="381"/>
      <c r="US1059" s="381"/>
      <c r="UT1059" s="381"/>
      <c r="UU1059" s="381"/>
      <c r="UV1059" s="381"/>
      <c r="UW1059" s="381"/>
      <c r="UX1059" s="381"/>
      <c r="UY1059" s="381"/>
      <c r="UZ1059" s="381"/>
      <c r="VA1059" s="381"/>
      <c r="VB1059" s="381"/>
      <c r="VC1059" s="381"/>
      <c r="VD1059" s="381"/>
      <c r="VE1059" s="381"/>
      <c r="VF1059" s="381"/>
      <c r="VG1059" s="381"/>
      <c r="VH1059" s="381"/>
      <c r="VI1059" s="381"/>
      <c r="VJ1059" s="381"/>
      <c r="VK1059" s="381"/>
      <c r="VL1059" s="381"/>
      <c r="VM1059" s="381"/>
      <c r="VN1059" s="381"/>
      <c r="VO1059" s="381"/>
      <c r="VP1059" s="381"/>
      <c r="VQ1059" s="381"/>
      <c r="VR1059" s="381"/>
      <c r="VS1059" s="381"/>
      <c r="VT1059" s="381"/>
      <c r="VU1059" s="381"/>
      <c r="VV1059" s="381"/>
      <c r="VW1059" s="381"/>
      <c r="VX1059" s="381"/>
      <c r="VY1059" s="381"/>
      <c r="VZ1059" s="381"/>
      <c r="WA1059" s="381"/>
      <c r="WB1059" s="381"/>
      <c r="WC1059" s="381"/>
      <c r="WD1059" s="381"/>
      <c r="WE1059" s="381"/>
      <c r="WF1059" s="381"/>
      <c r="WG1059" s="381"/>
      <c r="WH1059" s="381"/>
      <c r="WI1059" s="381"/>
      <c r="WJ1059" s="381"/>
      <c r="WK1059" s="381"/>
      <c r="WL1059" s="381"/>
      <c r="WM1059" s="381"/>
      <c r="WN1059" s="381"/>
      <c r="WO1059" s="381"/>
      <c r="WP1059" s="381"/>
      <c r="WQ1059" s="381"/>
      <c r="WR1059" s="381"/>
      <c r="WS1059" s="381"/>
      <c r="WT1059" s="381"/>
      <c r="WU1059" s="381"/>
      <c r="WV1059" s="381"/>
      <c r="WW1059" s="381"/>
      <c r="WX1059" s="381"/>
      <c r="WY1059" s="381"/>
      <c r="WZ1059" s="381"/>
      <c r="XA1059" s="381"/>
      <c r="XB1059" s="381"/>
      <c r="XC1059" s="381"/>
      <c r="XD1059" s="381"/>
      <c r="XE1059" s="381"/>
      <c r="XF1059" s="381"/>
      <c r="XG1059" s="381"/>
      <c r="XH1059" s="381"/>
      <c r="XI1059" s="381"/>
      <c r="XJ1059" s="381"/>
      <c r="XK1059" s="381"/>
      <c r="XL1059" s="381"/>
      <c r="XM1059" s="381"/>
      <c r="XN1059" s="381"/>
      <c r="XO1059" s="381"/>
      <c r="XP1059" s="381"/>
      <c r="XQ1059" s="381"/>
      <c r="XR1059" s="381"/>
      <c r="XS1059" s="381"/>
      <c r="XT1059" s="381"/>
      <c r="XU1059" s="381"/>
      <c r="XV1059" s="381"/>
      <c r="XW1059" s="381"/>
      <c r="XX1059" s="381"/>
      <c r="XY1059" s="381"/>
      <c r="XZ1059" s="381"/>
      <c r="YA1059" s="381"/>
      <c r="YB1059" s="381"/>
      <c r="YC1059" s="381"/>
      <c r="YD1059" s="381"/>
      <c r="YE1059" s="381"/>
      <c r="YF1059" s="381"/>
      <c r="YG1059" s="381"/>
      <c r="YH1059" s="381"/>
      <c r="YI1059" s="381"/>
      <c r="YJ1059" s="381"/>
      <c r="YK1059" s="381"/>
      <c r="YL1059" s="381"/>
      <c r="YM1059" s="381"/>
      <c r="YN1059" s="381"/>
      <c r="YO1059" s="381"/>
      <c r="YP1059" s="381"/>
      <c r="YQ1059" s="381"/>
      <c r="YR1059" s="381"/>
      <c r="YS1059" s="381"/>
      <c r="YT1059" s="381"/>
      <c r="YU1059" s="381"/>
      <c r="YV1059" s="381"/>
      <c r="YW1059" s="381"/>
      <c r="YX1059" s="381"/>
      <c r="YY1059" s="381"/>
      <c r="YZ1059" s="381"/>
      <c r="ZA1059" s="381"/>
      <c r="ZB1059" s="381"/>
      <c r="ZC1059" s="381"/>
      <c r="ZD1059" s="381"/>
      <c r="ZE1059" s="381"/>
      <c r="ZF1059" s="381"/>
      <c r="ZG1059" s="381"/>
      <c r="ZH1059" s="381"/>
      <c r="ZI1059" s="381"/>
      <c r="ZJ1059" s="381"/>
      <c r="ZK1059" s="381"/>
      <c r="ZL1059" s="381"/>
      <c r="ZM1059" s="381"/>
      <c r="ZN1059" s="381"/>
      <c r="ZO1059" s="381"/>
      <c r="ZP1059" s="381"/>
      <c r="ZQ1059" s="381"/>
      <c r="ZR1059" s="381"/>
      <c r="ZS1059" s="381"/>
      <c r="ZT1059" s="381"/>
      <c r="ZU1059" s="381"/>
      <c r="ZV1059" s="381"/>
      <c r="ZW1059" s="381"/>
      <c r="ZX1059" s="381"/>
      <c r="ZY1059" s="381"/>
      <c r="ZZ1059" s="381"/>
      <c r="AAA1059" s="381"/>
      <c r="AAB1059" s="381"/>
      <c r="AAC1059" s="381"/>
      <c r="AAD1059" s="381"/>
      <c r="AAE1059" s="381"/>
      <c r="AAF1059" s="381"/>
      <c r="AAG1059" s="381"/>
      <c r="AAH1059" s="381"/>
      <c r="AAI1059" s="381"/>
      <c r="AAJ1059" s="381"/>
      <c r="AAK1059" s="381"/>
      <c r="AAL1059" s="381"/>
      <c r="AAM1059" s="381"/>
      <c r="AAN1059" s="381"/>
      <c r="AAO1059" s="381"/>
      <c r="AAP1059" s="381"/>
      <c r="AAQ1059" s="381"/>
      <c r="AAR1059" s="381"/>
      <c r="AAS1059" s="381"/>
      <c r="AAT1059" s="381"/>
      <c r="AAU1059" s="381"/>
      <c r="AAV1059" s="381"/>
      <c r="AAW1059" s="381"/>
      <c r="AAX1059" s="381"/>
      <c r="AAY1059" s="381"/>
      <c r="AAZ1059" s="381"/>
      <c r="ABA1059" s="381"/>
      <c r="ABB1059" s="381"/>
      <c r="ABC1059" s="381"/>
      <c r="ABD1059" s="381"/>
      <c r="ABE1059" s="381"/>
      <c r="ABF1059" s="381"/>
      <c r="ABG1059" s="381"/>
      <c r="ABH1059" s="381"/>
      <c r="ABI1059" s="381"/>
      <c r="ABJ1059" s="381"/>
      <c r="ABK1059" s="381"/>
      <c r="ABL1059" s="381"/>
      <c r="ABM1059" s="381"/>
      <c r="ABN1059" s="381"/>
      <c r="ABO1059" s="381"/>
      <c r="ABP1059" s="381"/>
      <c r="ABQ1059" s="381"/>
      <c r="ABR1059" s="381"/>
      <c r="ABS1059" s="381"/>
      <c r="ABT1059" s="381"/>
      <c r="ABU1059" s="381"/>
      <c r="ABV1059" s="381"/>
      <c r="ABW1059" s="381"/>
      <c r="ABX1059" s="381"/>
      <c r="ABY1059" s="381"/>
      <c r="ABZ1059" s="381"/>
      <c r="ACA1059" s="381"/>
      <c r="ACB1059" s="381"/>
      <c r="ACC1059" s="381"/>
      <c r="ACD1059" s="381"/>
      <c r="ACE1059" s="381"/>
      <c r="ACF1059" s="381"/>
      <c r="ACG1059" s="381"/>
      <c r="ACH1059" s="381"/>
      <c r="ACI1059" s="381"/>
      <c r="ACJ1059" s="381"/>
      <c r="ACK1059" s="381"/>
      <c r="ACL1059" s="381"/>
      <c r="ACM1059" s="381"/>
      <c r="ACN1059" s="381"/>
      <c r="ACO1059" s="381"/>
      <c r="ACP1059" s="381"/>
      <c r="ACQ1059" s="381"/>
      <c r="ACR1059" s="381"/>
      <c r="ACS1059" s="381"/>
      <c r="ACT1059" s="381"/>
      <c r="ACU1059" s="381"/>
      <c r="ACV1059" s="381"/>
      <c r="ACW1059" s="381"/>
      <c r="ACX1059" s="381"/>
      <c r="ACY1059" s="381"/>
      <c r="ACZ1059" s="381"/>
      <c r="ADA1059" s="381"/>
      <c r="ADB1059" s="381"/>
      <c r="ADC1059" s="381"/>
      <c r="ADD1059" s="381"/>
      <c r="ADE1059" s="381"/>
      <c r="ADF1059" s="381"/>
      <c r="ADG1059" s="381"/>
      <c r="ADH1059" s="381"/>
      <c r="ADI1059" s="381"/>
      <c r="ADJ1059" s="381"/>
      <c r="ADK1059" s="381"/>
      <c r="ADL1059" s="381"/>
      <c r="ADM1059" s="381"/>
      <c r="ADN1059" s="381"/>
      <c r="ADO1059" s="381"/>
      <c r="ADP1059" s="381"/>
      <c r="ADQ1059" s="381"/>
      <c r="ADR1059" s="381"/>
      <c r="ADS1059" s="381"/>
      <c r="ADT1059" s="381"/>
      <c r="ADU1059" s="381"/>
      <c r="ADV1059" s="381"/>
      <c r="ADW1059" s="381"/>
      <c r="ADX1059" s="381"/>
      <c r="ADY1059" s="381"/>
      <c r="ADZ1059" s="381"/>
      <c r="AEA1059" s="381"/>
      <c r="AEB1059" s="381"/>
      <c r="AEC1059" s="381"/>
      <c r="AED1059" s="381"/>
      <c r="AEE1059" s="381"/>
      <c r="AEF1059" s="381"/>
      <c r="AEG1059" s="381"/>
      <c r="AEH1059" s="381"/>
      <c r="AEI1059" s="381"/>
      <c r="AEJ1059" s="381"/>
      <c r="AEK1059" s="381"/>
      <c r="AEL1059" s="381"/>
      <c r="AEM1059" s="381"/>
      <c r="AEN1059" s="381"/>
      <c r="AEO1059" s="381"/>
      <c r="AEP1059" s="381"/>
      <c r="AEQ1059" s="381"/>
      <c r="AER1059" s="381"/>
      <c r="AES1059" s="381"/>
      <c r="AET1059" s="381"/>
      <c r="AEU1059" s="381"/>
      <c r="AEV1059" s="381"/>
      <c r="AEW1059" s="381"/>
      <c r="AEX1059" s="381"/>
      <c r="AEY1059" s="381"/>
      <c r="AEZ1059" s="381"/>
      <c r="AFA1059" s="381"/>
      <c r="AFB1059" s="381"/>
      <c r="AFC1059" s="381"/>
      <c r="AFD1059" s="381"/>
      <c r="AFE1059" s="381"/>
      <c r="AFF1059" s="381"/>
      <c r="AFG1059" s="381"/>
      <c r="AFH1059" s="381"/>
      <c r="AFI1059" s="381"/>
      <c r="AFJ1059" s="381"/>
      <c r="AFK1059" s="381"/>
      <c r="AFL1059" s="381"/>
      <c r="AFM1059" s="381"/>
      <c r="AFN1059" s="381"/>
      <c r="AFO1059" s="381"/>
      <c r="AFP1059" s="381"/>
      <c r="AFQ1059" s="381"/>
      <c r="AFR1059" s="381"/>
      <c r="AFS1059" s="381"/>
      <c r="AFT1059" s="381"/>
      <c r="AFU1059" s="381"/>
      <c r="AFV1059" s="381"/>
      <c r="AFW1059" s="381"/>
      <c r="AFX1059" s="381"/>
      <c r="AFY1059" s="381"/>
      <c r="AFZ1059" s="381"/>
      <c r="AGA1059" s="381"/>
    </row>
    <row r="1060" spans="1:859" s="383" customFormat="1" x14ac:dyDescent="0.2">
      <c r="A1060" s="381"/>
      <c r="B1060" s="381"/>
      <c r="C1060" s="381"/>
      <c r="D1060" s="381"/>
      <c r="E1060" s="365" t="s">
        <v>1114</v>
      </c>
      <c r="F1060" s="380" t="s">
        <v>2273</v>
      </c>
      <c r="G1060" s="380" t="s">
        <v>453</v>
      </c>
      <c r="H1060" s="365" t="s">
        <v>1111</v>
      </c>
      <c r="I1060" s="365" t="s">
        <v>1086</v>
      </c>
      <c r="J1060" s="365" t="s">
        <v>901</v>
      </c>
      <c r="K1060" s="365" t="s">
        <v>1112</v>
      </c>
      <c r="L1060" s="365" t="s">
        <v>866</v>
      </c>
      <c r="M1060" s="365"/>
      <c r="N1060" s="380"/>
      <c r="O1060" s="365"/>
      <c r="P1060" s="365"/>
      <c r="Q1060" s="380"/>
      <c r="R1060" s="381"/>
      <c r="S1060" s="381"/>
      <c r="T1060" s="381"/>
      <c r="U1060" s="381"/>
      <c r="V1060" s="381"/>
      <c r="W1060" s="381"/>
      <c r="X1060" s="381"/>
      <c r="Y1060" s="381"/>
      <c r="Z1060" s="381"/>
      <c r="AA1060" s="381"/>
      <c r="AB1060" s="381"/>
      <c r="AC1060" s="381"/>
      <c r="AD1060" s="381"/>
      <c r="AE1060" s="381"/>
      <c r="AF1060" s="381"/>
      <c r="AG1060" s="381"/>
      <c r="AH1060" s="381"/>
      <c r="AI1060" s="381"/>
      <c r="AJ1060" s="381"/>
      <c r="AK1060" s="381"/>
      <c r="AL1060" s="381"/>
      <c r="AM1060" s="381"/>
      <c r="AN1060" s="381"/>
      <c r="AO1060" s="381"/>
      <c r="AP1060" s="381"/>
      <c r="AQ1060" s="381"/>
      <c r="AR1060" s="381"/>
      <c r="AS1060" s="381"/>
      <c r="AT1060" s="381"/>
      <c r="AU1060" s="381"/>
      <c r="AV1060" s="381"/>
      <c r="AW1060" s="381"/>
      <c r="AX1060" s="381"/>
      <c r="AY1060" s="381"/>
      <c r="AZ1060" s="381"/>
      <c r="BA1060" s="381"/>
      <c r="BB1060" s="381"/>
      <c r="BC1060" s="381"/>
      <c r="BD1060" s="381"/>
      <c r="BE1060" s="381"/>
      <c r="BF1060" s="381"/>
      <c r="BG1060" s="381"/>
      <c r="BH1060" s="381"/>
      <c r="BI1060" s="381"/>
      <c r="BJ1060" s="381"/>
      <c r="BK1060" s="381"/>
      <c r="BL1060" s="381"/>
      <c r="BM1060" s="381"/>
      <c r="BN1060" s="381"/>
      <c r="BO1060" s="381"/>
      <c r="BP1060" s="381"/>
      <c r="BQ1060" s="381"/>
      <c r="BR1060" s="381"/>
      <c r="BS1060" s="381"/>
      <c r="BT1060" s="381"/>
      <c r="BU1060" s="381"/>
      <c r="BV1060" s="381"/>
      <c r="BW1060" s="381"/>
      <c r="BX1060" s="381"/>
      <c r="BY1060" s="381"/>
      <c r="BZ1060" s="381"/>
      <c r="CA1060" s="381"/>
      <c r="CB1060" s="381"/>
      <c r="CC1060" s="381"/>
      <c r="CD1060" s="381"/>
      <c r="CE1060" s="381"/>
      <c r="CF1060" s="381"/>
      <c r="CG1060" s="381"/>
      <c r="CH1060" s="381"/>
      <c r="CI1060" s="381"/>
      <c r="CJ1060" s="381"/>
      <c r="CK1060" s="381"/>
      <c r="CL1060" s="381"/>
      <c r="CM1060" s="381"/>
      <c r="CN1060" s="381"/>
      <c r="CO1060" s="381"/>
      <c r="CP1060" s="381"/>
      <c r="CQ1060" s="381"/>
      <c r="CR1060" s="381"/>
      <c r="CS1060" s="381"/>
      <c r="CT1060" s="381"/>
      <c r="CU1060" s="381"/>
      <c r="CV1060" s="381"/>
      <c r="CW1060" s="381"/>
      <c r="CX1060" s="381"/>
      <c r="CY1060" s="381"/>
      <c r="CZ1060" s="381"/>
      <c r="DA1060" s="381"/>
      <c r="DB1060" s="381"/>
      <c r="DC1060" s="381"/>
      <c r="DD1060" s="381"/>
      <c r="DE1060" s="381"/>
      <c r="DF1060" s="381"/>
      <c r="DG1060" s="381"/>
      <c r="DH1060" s="381"/>
      <c r="DI1060" s="381"/>
      <c r="DJ1060" s="381"/>
      <c r="DK1060" s="381"/>
      <c r="DL1060" s="381"/>
      <c r="DM1060" s="381"/>
      <c r="DN1060" s="381"/>
      <c r="DO1060" s="381"/>
      <c r="DP1060" s="381"/>
      <c r="DQ1060" s="381"/>
      <c r="DR1060" s="381"/>
      <c r="DS1060" s="381"/>
      <c r="DT1060" s="381"/>
      <c r="DU1060" s="381"/>
      <c r="DV1060" s="381"/>
      <c r="DW1060" s="381"/>
      <c r="DX1060" s="381"/>
      <c r="DY1060" s="381"/>
      <c r="DZ1060" s="381"/>
      <c r="EA1060" s="381"/>
      <c r="EB1060" s="381"/>
      <c r="EC1060" s="381"/>
      <c r="ED1060" s="381"/>
      <c r="EE1060" s="381"/>
      <c r="EF1060" s="381"/>
      <c r="EG1060" s="381"/>
      <c r="EH1060" s="381"/>
      <c r="EI1060" s="381"/>
      <c r="EJ1060" s="381"/>
      <c r="EK1060" s="381"/>
      <c r="EL1060" s="381"/>
      <c r="EM1060" s="381"/>
      <c r="EN1060" s="381"/>
      <c r="EO1060" s="381"/>
      <c r="EP1060" s="381"/>
      <c r="EQ1060" s="381"/>
      <c r="ER1060" s="381"/>
      <c r="ES1060" s="381"/>
      <c r="ET1060" s="381"/>
      <c r="EU1060" s="381"/>
      <c r="EV1060" s="381"/>
      <c r="EW1060" s="381"/>
      <c r="EX1060" s="381"/>
      <c r="EY1060" s="381"/>
      <c r="EZ1060" s="381"/>
      <c r="FA1060" s="381"/>
      <c r="FB1060" s="381"/>
      <c r="FC1060" s="381"/>
      <c r="FD1060" s="381"/>
      <c r="FE1060" s="381"/>
      <c r="FF1060" s="381"/>
      <c r="FG1060" s="381"/>
      <c r="FH1060" s="381"/>
      <c r="FI1060" s="381"/>
      <c r="FJ1060" s="381"/>
      <c r="FK1060" s="381"/>
      <c r="FL1060" s="381"/>
      <c r="FM1060" s="381"/>
      <c r="FN1060" s="381"/>
      <c r="FO1060" s="381"/>
      <c r="FP1060" s="381"/>
      <c r="FQ1060" s="381"/>
      <c r="FR1060" s="381"/>
      <c r="FS1060" s="381"/>
      <c r="FT1060" s="381"/>
      <c r="FU1060" s="381"/>
      <c r="FV1060" s="381"/>
      <c r="FW1060" s="381"/>
      <c r="FX1060" s="381"/>
      <c r="FY1060" s="381"/>
      <c r="FZ1060" s="381"/>
      <c r="GA1060" s="381"/>
      <c r="GB1060" s="381"/>
      <c r="GC1060" s="381"/>
      <c r="GD1060" s="381"/>
      <c r="GE1060" s="381"/>
      <c r="GF1060" s="381"/>
      <c r="GG1060" s="381"/>
      <c r="GH1060" s="381"/>
      <c r="GI1060" s="381"/>
      <c r="GJ1060" s="381"/>
      <c r="GK1060" s="381"/>
      <c r="GL1060" s="381"/>
      <c r="GM1060" s="381"/>
      <c r="GN1060" s="381"/>
      <c r="GO1060" s="381"/>
      <c r="GP1060" s="381"/>
      <c r="GQ1060" s="381"/>
      <c r="GR1060" s="381"/>
      <c r="GS1060" s="381"/>
      <c r="GT1060" s="381"/>
      <c r="GU1060" s="381"/>
      <c r="GV1060" s="381"/>
      <c r="GW1060" s="381"/>
      <c r="GX1060" s="381"/>
      <c r="GY1060" s="381"/>
      <c r="GZ1060" s="381"/>
      <c r="HA1060" s="381"/>
      <c r="HB1060" s="381"/>
      <c r="HC1060" s="381"/>
      <c r="HD1060" s="381"/>
      <c r="HE1060" s="381"/>
      <c r="HF1060" s="381"/>
      <c r="HG1060" s="381"/>
      <c r="HH1060" s="381"/>
      <c r="HI1060" s="381"/>
      <c r="HJ1060" s="381"/>
      <c r="HK1060" s="381"/>
      <c r="HL1060" s="381"/>
      <c r="HM1060" s="381"/>
      <c r="HN1060" s="381"/>
      <c r="HO1060" s="381"/>
      <c r="HP1060" s="381"/>
      <c r="HQ1060" s="381"/>
      <c r="HR1060" s="381"/>
      <c r="HS1060" s="381"/>
      <c r="HT1060" s="381"/>
      <c r="HU1060" s="381"/>
      <c r="HV1060" s="381"/>
      <c r="HW1060" s="381"/>
      <c r="HX1060" s="381"/>
      <c r="HY1060" s="381"/>
      <c r="HZ1060" s="381"/>
      <c r="IA1060" s="381"/>
      <c r="IB1060" s="381"/>
      <c r="IC1060" s="381"/>
      <c r="ID1060" s="381"/>
      <c r="IE1060" s="381"/>
      <c r="IF1060" s="381"/>
      <c r="IG1060" s="381"/>
      <c r="IH1060" s="381"/>
      <c r="II1060" s="381"/>
      <c r="IJ1060" s="381"/>
      <c r="IK1060" s="381"/>
      <c r="IL1060" s="381"/>
      <c r="IM1060" s="381"/>
      <c r="IN1060" s="381"/>
      <c r="IO1060" s="381"/>
      <c r="IP1060" s="381"/>
      <c r="IQ1060" s="381"/>
      <c r="IR1060" s="381"/>
      <c r="IS1060" s="381"/>
      <c r="IT1060" s="381"/>
      <c r="IU1060" s="381"/>
      <c r="IV1060" s="381"/>
      <c r="IW1060" s="381"/>
      <c r="IX1060" s="381"/>
      <c r="IY1060" s="381"/>
      <c r="IZ1060" s="381"/>
      <c r="JA1060" s="381"/>
      <c r="JB1060" s="381"/>
      <c r="JC1060" s="381"/>
      <c r="JD1060" s="381"/>
      <c r="JE1060" s="381"/>
      <c r="JF1060" s="381"/>
      <c r="JG1060" s="381"/>
      <c r="JH1060" s="381"/>
      <c r="JI1060" s="381"/>
      <c r="JJ1060" s="381"/>
      <c r="JK1060" s="381"/>
      <c r="JL1060" s="381"/>
      <c r="JM1060" s="381"/>
      <c r="JN1060" s="381"/>
      <c r="JO1060" s="381"/>
      <c r="JP1060" s="381"/>
      <c r="JQ1060" s="381"/>
      <c r="JR1060" s="381"/>
      <c r="JS1060" s="381"/>
      <c r="JT1060" s="381"/>
      <c r="JU1060" s="381"/>
      <c r="JV1060" s="381"/>
      <c r="JW1060" s="381"/>
      <c r="JX1060" s="381"/>
      <c r="JY1060" s="381"/>
      <c r="JZ1060" s="381"/>
      <c r="KA1060" s="381"/>
      <c r="KB1060" s="381"/>
      <c r="KC1060" s="381"/>
      <c r="KD1060" s="381"/>
      <c r="KE1060" s="381"/>
      <c r="KF1060" s="381"/>
      <c r="KG1060" s="381"/>
      <c r="KH1060" s="381"/>
      <c r="KI1060" s="381"/>
      <c r="KJ1060" s="381"/>
      <c r="KK1060" s="381"/>
      <c r="KL1060" s="381"/>
      <c r="KM1060" s="381"/>
      <c r="KN1060" s="381"/>
      <c r="KO1060" s="381"/>
      <c r="KP1060" s="381"/>
      <c r="KQ1060" s="381"/>
      <c r="KR1060" s="381"/>
      <c r="KS1060" s="381"/>
      <c r="KT1060" s="381"/>
      <c r="KU1060" s="381"/>
      <c r="KV1060" s="381"/>
      <c r="KW1060" s="381"/>
      <c r="KX1060" s="381"/>
      <c r="KY1060" s="381"/>
      <c r="KZ1060" s="381"/>
      <c r="LA1060" s="381"/>
      <c r="LB1060" s="381"/>
      <c r="LC1060" s="381"/>
      <c r="LD1060" s="381"/>
      <c r="LE1060" s="381"/>
      <c r="LF1060" s="381"/>
      <c r="LG1060" s="381"/>
      <c r="LH1060" s="381"/>
      <c r="LI1060" s="381"/>
      <c r="LJ1060" s="381"/>
      <c r="LK1060" s="381"/>
      <c r="LL1060" s="381"/>
      <c r="LM1060" s="381"/>
      <c r="LN1060" s="381"/>
      <c r="LO1060" s="381"/>
      <c r="LP1060" s="381"/>
      <c r="LQ1060" s="381"/>
      <c r="LR1060" s="381"/>
      <c r="LS1060" s="381"/>
      <c r="LT1060" s="381"/>
      <c r="LU1060" s="381"/>
      <c r="LV1060" s="381"/>
      <c r="LW1060" s="381"/>
      <c r="LX1060" s="381"/>
      <c r="LY1060" s="381"/>
      <c r="LZ1060" s="381"/>
      <c r="MA1060" s="381"/>
      <c r="MB1060" s="381"/>
      <c r="MC1060" s="381"/>
      <c r="MD1060" s="381"/>
      <c r="ME1060" s="381"/>
      <c r="MF1060" s="381"/>
      <c r="MG1060" s="381"/>
      <c r="MH1060" s="381"/>
      <c r="MI1060" s="381"/>
      <c r="MJ1060" s="381"/>
      <c r="MK1060" s="381"/>
      <c r="ML1060" s="381"/>
      <c r="MM1060" s="381"/>
      <c r="MN1060" s="381"/>
      <c r="MO1060" s="381"/>
      <c r="MP1060" s="381"/>
      <c r="MQ1060" s="381"/>
      <c r="MR1060" s="381"/>
      <c r="MS1060" s="381"/>
      <c r="MT1060" s="381"/>
      <c r="MU1060" s="381"/>
      <c r="MV1060" s="381"/>
      <c r="MW1060" s="381"/>
      <c r="MX1060" s="381"/>
      <c r="MY1060" s="381"/>
      <c r="MZ1060" s="381"/>
      <c r="NA1060" s="381"/>
      <c r="NB1060" s="381"/>
      <c r="NC1060" s="381"/>
      <c r="ND1060" s="381"/>
      <c r="NE1060" s="381"/>
      <c r="NF1060" s="381"/>
      <c r="NG1060" s="381"/>
      <c r="NH1060" s="381"/>
      <c r="NI1060" s="381"/>
      <c r="NJ1060" s="381"/>
      <c r="NK1060" s="381"/>
      <c r="NL1060" s="381"/>
      <c r="NM1060" s="381"/>
      <c r="NN1060" s="381"/>
      <c r="NO1060" s="381"/>
      <c r="NP1060" s="381"/>
      <c r="NQ1060" s="381"/>
      <c r="NR1060" s="381"/>
      <c r="NS1060" s="381"/>
      <c r="NT1060" s="381"/>
      <c r="NU1060" s="381"/>
      <c r="NV1060" s="381"/>
      <c r="NW1060" s="381"/>
      <c r="NX1060" s="381"/>
      <c r="NY1060" s="381"/>
      <c r="NZ1060" s="381"/>
      <c r="OA1060" s="381"/>
      <c r="OB1060" s="381"/>
      <c r="OC1060" s="381"/>
      <c r="OD1060" s="381"/>
      <c r="OE1060" s="381"/>
      <c r="OF1060" s="381"/>
      <c r="OG1060" s="381"/>
      <c r="OH1060" s="381"/>
      <c r="OI1060" s="381"/>
      <c r="OJ1060" s="381"/>
      <c r="OK1060" s="381"/>
      <c r="OL1060" s="381"/>
      <c r="OM1060" s="381"/>
      <c r="ON1060" s="381"/>
      <c r="OO1060" s="381"/>
      <c r="OP1060" s="381"/>
      <c r="OQ1060" s="381"/>
      <c r="OR1060" s="381"/>
      <c r="OS1060" s="381"/>
      <c r="OT1060" s="381"/>
      <c r="OU1060" s="381"/>
      <c r="OV1060" s="381"/>
      <c r="OW1060" s="381"/>
      <c r="OX1060" s="381"/>
      <c r="OY1060" s="381"/>
      <c r="OZ1060" s="381"/>
      <c r="PA1060" s="381"/>
      <c r="PB1060" s="381"/>
      <c r="PC1060" s="381"/>
      <c r="PD1060" s="381"/>
      <c r="PE1060" s="381"/>
      <c r="PF1060" s="381"/>
      <c r="PG1060" s="381"/>
      <c r="PH1060" s="381"/>
      <c r="PI1060" s="381"/>
      <c r="PJ1060" s="381"/>
      <c r="PK1060" s="381"/>
      <c r="PL1060" s="381"/>
      <c r="PM1060" s="381"/>
      <c r="PN1060" s="381"/>
      <c r="PO1060" s="381"/>
      <c r="PP1060" s="381"/>
      <c r="PQ1060" s="381"/>
      <c r="PR1060" s="381"/>
      <c r="PS1060" s="381"/>
      <c r="PT1060" s="381"/>
      <c r="PU1060" s="381"/>
      <c r="PV1060" s="381"/>
      <c r="PW1060" s="381"/>
      <c r="PX1060" s="381"/>
      <c r="PY1060" s="381"/>
      <c r="PZ1060" s="381"/>
      <c r="QA1060" s="381"/>
      <c r="QB1060" s="381"/>
      <c r="QC1060" s="381"/>
      <c r="QD1060" s="381"/>
      <c r="QE1060" s="381"/>
      <c r="QF1060" s="381"/>
      <c r="QG1060" s="381"/>
      <c r="QH1060" s="381"/>
      <c r="QI1060" s="381"/>
      <c r="QJ1060" s="381"/>
      <c r="QK1060" s="381"/>
      <c r="QL1060" s="381"/>
      <c r="QM1060" s="381"/>
      <c r="QN1060" s="381"/>
      <c r="QO1060" s="381"/>
      <c r="QP1060" s="381"/>
      <c r="QQ1060" s="381"/>
      <c r="QR1060" s="381"/>
      <c r="QS1060" s="381"/>
      <c r="QT1060" s="381"/>
      <c r="QU1060" s="381"/>
      <c r="QV1060" s="381"/>
      <c r="QW1060" s="381"/>
      <c r="QX1060" s="381"/>
      <c r="QY1060" s="381"/>
      <c r="QZ1060" s="381"/>
      <c r="RA1060" s="381"/>
      <c r="RB1060" s="381"/>
      <c r="RC1060" s="381"/>
      <c r="RD1060" s="381"/>
      <c r="RE1060" s="381"/>
      <c r="RF1060" s="381"/>
      <c r="RG1060" s="381"/>
      <c r="RH1060" s="381"/>
      <c r="RI1060" s="381"/>
      <c r="RJ1060" s="381"/>
      <c r="RK1060" s="381"/>
      <c r="RL1060" s="381"/>
      <c r="RM1060" s="381"/>
      <c r="RN1060" s="381"/>
      <c r="RO1060" s="381"/>
      <c r="RP1060" s="381"/>
      <c r="RQ1060" s="381"/>
      <c r="RR1060" s="381"/>
      <c r="RS1060" s="381"/>
      <c r="RT1060" s="381"/>
      <c r="RU1060" s="381"/>
      <c r="RV1060" s="381"/>
      <c r="RW1060" s="381"/>
      <c r="RX1060" s="381"/>
      <c r="RY1060" s="381"/>
      <c r="RZ1060" s="381"/>
      <c r="SA1060" s="381"/>
      <c r="SB1060" s="381"/>
      <c r="SC1060" s="381"/>
      <c r="SD1060" s="381"/>
      <c r="SE1060" s="381"/>
      <c r="SF1060" s="381"/>
      <c r="SG1060" s="381"/>
      <c r="SH1060" s="381"/>
      <c r="SI1060" s="381"/>
      <c r="SJ1060" s="381"/>
      <c r="SK1060" s="381"/>
      <c r="SL1060" s="381"/>
      <c r="SM1060" s="381"/>
      <c r="SN1060" s="381"/>
      <c r="SO1060" s="381"/>
      <c r="SP1060" s="381"/>
      <c r="SQ1060" s="381"/>
      <c r="SR1060" s="381"/>
      <c r="SS1060" s="381"/>
      <c r="ST1060" s="381"/>
      <c r="SU1060" s="381"/>
      <c r="SV1060" s="381"/>
      <c r="SW1060" s="381"/>
      <c r="SX1060" s="381"/>
      <c r="SY1060" s="381"/>
      <c r="SZ1060" s="381"/>
      <c r="TA1060" s="381"/>
      <c r="TB1060" s="381"/>
      <c r="TC1060" s="381"/>
      <c r="TD1060" s="381"/>
      <c r="TE1060" s="381"/>
      <c r="TF1060" s="381"/>
      <c r="TG1060" s="381"/>
      <c r="TH1060" s="381"/>
      <c r="TI1060" s="381"/>
      <c r="TJ1060" s="381"/>
      <c r="TK1060" s="381"/>
      <c r="TL1060" s="381"/>
      <c r="TM1060" s="381"/>
      <c r="TN1060" s="381"/>
      <c r="TO1060" s="381"/>
      <c r="TP1060" s="381"/>
      <c r="TQ1060" s="381"/>
      <c r="TR1060" s="381"/>
      <c r="TS1060" s="381"/>
      <c r="TT1060" s="381"/>
      <c r="TU1060" s="381"/>
      <c r="TV1060" s="381"/>
      <c r="TW1060" s="381"/>
      <c r="TX1060" s="381"/>
      <c r="TY1060" s="381"/>
      <c r="TZ1060" s="381"/>
      <c r="UA1060" s="381"/>
      <c r="UB1060" s="381"/>
      <c r="UC1060" s="381"/>
      <c r="UD1060" s="381"/>
      <c r="UE1060" s="381"/>
      <c r="UF1060" s="381"/>
      <c r="UG1060" s="381"/>
      <c r="UH1060" s="381"/>
      <c r="UI1060" s="381"/>
      <c r="UJ1060" s="381"/>
      <c r="UK1060" s="381"/>
      <c r="UL1060" s="381"/>
      <c r="UM1060" s="381"/>
      <c r="UN1060" s="381"/>
      <c r="UO1060" s="381"/>
      <c r="UP1060" s="381"/>
      <c r="UQ1060" s="381"/>
      <c r="UR1060" s="381"/>
      <c r="US1060" s="381"/>
      <c r="UT1060" s="381"/>
      <c r="UU1060" s="381"/>
      <c r="UV1060" s="381"/>
      <c r="UW1060" s="381"/>
      <c r="UX1060" s="381"/>
      <c r="UY1060" s="381"/>
      <c r="UZ1060" s="381"/>
      <c r="VA1060" s="381"/>
      <c r="VB1060" s="381"/>
      <c r="VC1060" s="381"/>
      <c r="VD1060" s="381"/>
      <c r="VE1060" s="381"/>
      <c r="VF1060" s="381"/>
      <c r="VG1060" s="381"/>
      <c r="VH1060" s="381"/>
      <c r="VI1060" s="381"/>
      <c r="VJ1060" s="381"/>
      <c r="VK1060" s="381"/>
      <c r="VL1060" s="381"/>
      <c r="VM1060" s="381"/>
      <c r="VN1060" s="381"/>
      <c r="VO1060" s="381"/>
      <c r="VP1060" s="381"/>
      <c r="VQ1060" s="381"/>
      <c r="VR1060" s="381"/>
      <c r="VS1060" s="381"/>
      <c r="VT1060" s="381"/>
      <c r="VU1060" s="381"/>
      <c r="VV1060" s="381"/>
      <c r="VW1060" s="381"/>
      <c r="VX1060" s="381"/>
      <c r="VY1060" s="381"/>
      <c r="VZ1060" s="381"/>
      <c r="WA1060" s="381"/>
      <c r="WB1060" s="381"/>
      <c r="WC1060" s="381"/>
      <c r="WD1060" s="381"/>
      <c r="WE1060" s="381"/>
      <c r="WF1060" s="381"/>
      <c r="WG1060" s="381"/>
      <c r="WH1060" s="381"/>
      <c r="WI1060" s="381"/>
      <c r="WJ1060" s="381"/>
      <c r="WK1060" s="381"/>
      <c r="WL1060" s="381"/>
      <c r="WM1060" s="381"/>
      <c r="WN1060" s="381"/>
      <c r="WO1060" s="381"/>
      <c r="WP1060" s="381"/>
      <c r="WQ1060" s="381"/>
      <c r="WR1060" s="381"/>
      <c r="WS1060" s="381"/>
      <c r="WT1060" s="381"/>
      <c r="WU1060" s="381"/>
      <c r="WV1060" s="381"/>
      <c r="WW1060" s="381"/>
      <c r="WX1060" s="381"/>
      <c r="WY1060" s="381"/>
      <c r="WZ1060" s="381"/>
      <c r="XA1060" s="381"/>
      <c r="XB1060" s="381"/>
      <c r="XC1060" s="381"/>
      <c r="XD1060" s="381"/>
      <c r="XE1060" s="381"/>
      <c r="XF1060" s="381"/>
      <c r="XG1060" s="381"/>
      <c r="XH1060" s="381"/>
      <c r="XI1060" s="381"/>
      <c r="XJ1060" s="381"/>
      <c r="XK1060" s="381"/>
      <c r="XL1060" s="381"/>
      <c r="XM1060" s="381"/>
      <c r="XN1060" s="381"/>
      <c r="XO1060" s="381"/>
      <c r="XP1060" s="381"/>
      <c r="XQ1060" s="381"/>
      <c r="XR1060" s="381"/>
      <c r="XS1060" s="381"/>
      <c r="XT1060" s="381"/>
      <c r="XU1060" s="381"/>
      <c r="XV1060" s="381"/>
      <c r="XW1060" s="381"/>
      <c r="XX1060" s="381"/>
      <c r="XY1060" s="381"/>
      <c r="XZ1060" s="381"/>
      <c r="YA1060" s="381"/>
      <c r="YB1060" s="381"/>
      <c r="YC1060" s="381"/>
      <c r="YD1060" s="381"/>
      <c r="YE1060" s="381"/>
      <c r="YF1060" s="381"/>
      <c r="YG1060" s="381"/>
      <c r="YH1060" s="381"/>
      <c r="YI1060" s="381"/>
      <c r="YJ1060" s="381"/>
      <c r="YK1060" s="381"/>
      <c r="YL1060" s="381"/>
      <c r="YM1060" s="381"/>
      <c r="YN1060" s="381"/>
      <c r="YO1060" s="381"/>
      <c r="YP1060" s="381"/>
      <c r="YQ1060" s="381"/>
      <c r="YR1060" s="381"/>
      <c r="YS1060" s="381"/>
      <c r="YT1060" s="381"/>
      <c r="YU1060" s="381"/>
      <c r="YV1060" s="381"/>
      <c r="YW1060" s="381"/>
      <c r="YX1060" s="381"/>
      <c r="YY1060" s="381"/>
      <c r="YZ1060" s="381"/>
      <c r="ZA1060" s="381"/>
      <c r="ZB1060" s="381"/>
      <c r="ZC1060" s="381"/>
      <c r="ZD1060" s="381"/>
      <c r="ZE1060" s="381"/>
      <c r="ZF1060" s="381"/>
      <c r="ZG1060" s="381"/>
      <c r="ZH1060" s="381"/>
      <c r="ZI1060" s="381"/>
      <c r="ZJ1060" s="381"/>
      <c r="ZK1060" s="381"/>
      <c r="ZL1060" s="381"/>
      <c r="ZM1060" s="381"/>
      <c r="ZN1060" s="381"/>
      <c r="ZO1060" s="381"/>
      <c r="ZP1060" s="381"/>
      <c r="ZQ1060" s="381"/>
      <c r="ZR1060" s="381"/>
      <c r="ZS1060" s="381"/>
      <c r="ZT1060" s="381"/>
      <c r="ZU1060" s="381"/>
      <c r="ZV1060" s="381"/>
      <c r="ZW1060" s="381"/>
      <c r="ZX1060" s="381"/>
      <c r="ZY1060" s="381"/>
      <c r="ZZ1060" s="381"/>
      <c r="AAA1060" s="381"/>
      <c r="AAB1060" s="381"/>
      <c r="AAC1060" s="381"/>
      <c r="AAD1060" s="381"/>
      <c r="AAE1060" s="381"/>
      <c r="AAF1060" s="381"/>
      <c r="AAG1060" s="381"/>
      <c r="AAH1060" s="381"/>
      <c r="AAI1060" s="381"/>
      <c r="AAJ1060" s="381"/>
      <c r="AAK1060" s="381"/>
      <c r="AAL1060" s="381"/>
      <c r="AAM1060" s="381"/>
      <c r="AAN1060" s="381"/>
      <c r="AAO1060" s="381"/>
      <c r="AAP1060" s="381"/>
      <c r="AAQ1060" s="381"/>
      <c r="AAR1060" s="381"/>
      <c r="AAS1060" s="381"/>
      <c r="AAT1060" s="381"/>
      <c r="AAU1060" s="381"/>
      <c r="AAV1060" s="381"/>
      <c r="AAW1060" s="381"/>
      <c r="AAX1060" s="381"/>
      <c r="AAY1060" s="381"/>
      <c r="AAZ1060" s="381"/>
      <c r="ABA1060" s="381"/>
      <c r="ABB1060" s="381"/>
      <c r="ABC1060" s="381"/>
      <c r="ABD1060" s="381"/>
      <c r="ABE1060" s="381"/>
      <c r="ABF1060" s="381"/>
      <c r="ABG1060" s="381"/>
      <c r="ABH1060" s="381"/>
      <c r="ABI1060" s="381"/>
      <c r="ABJ1060" s="381"/>
      <c r="ABK1060" s="381"/>
      <c r="ABL1060" s="381"/>
      <c r="ABM1060" s="381"/>
      <c r="ABN1060" s="381"/>
      <c r="ABO1060" s="381"/>
      <c r="ABP1060" s="381"/>
      <c r="ABQ1060" s="381"/>
      <c r="ABR1060" s="381"/>
      <c r="ABS1060" s="381"/>
      <c r="ABT1060" s="381"/>
      <c r="ABU1060" s="381"/>
      <c r="ABV1060" s="381"/>
      <c r="ABW1060" s="381"/>
      <c r="ABX1060" s="381"/>
      <c r="ABY1060" s="381"/>
      <c r="ABZ1060" s="381"/>
      <c r="ACA1060" s="381"/>
      <c r="ACB1060" s="381"/>
      <c r="ACC1060" s="381"/>
      <c r="ACD1060" s="381"/>
      <c r="ACE1060" s="381"/>
      <c r="ACF1060" s="381"/>
      <c r="ACG1060" s="381"/>
      <c r="ACH1060" s="381"/>
      <c r="ACI1060" s="381"/>
      <c r="ACJ1060" s="381"/>
      <c r="ACK1060" s="381"/>
      <c r="ACL1060" s="381"/>
      <c r="ACM1060" s="381"/>
      <c r="ACN1060" s="381"/>
      <c r="ACO1060" s="381"/>
      <c r="ACP1060" s="381"/>
      <c r="ACQ1060" s="381"/>
      <c r="ACR1060" s="381"/>
      <c r="ACS1060" s="381"/>
      <c r="ACT1060" s="381"/>
      <c r="ACU1060" s="381"/>
      <c r="ACV1060" s="381"/>
      <c r="ACW1060" s="381"/>
      <c r="ACX1060" s="381"/>
      <c r="ACY1060" s="381"/>
      <c r="ACZ1060" s="381"/>
      <c r="ADA1060" s="381"/>
      <c r="ADB1060" s="381"/>
      <c r="ADC1060" s="381"/>
      <c r="ADD1060" s="381"/>
      <c r="ADE1060" s="381"/>
      <c r="ADF1060" s="381"/>
      <c r="ADG1060" s="381"/>
      <c r="ADH1060" s="381"/>
      <c r="ADI1060" s="381"/>
      <c r="ADJ1060" s="381"/>
      <c r="ADK1060" s="381"/>
      <c r="ADL1060" s="381"/>
      <c r="ADM1060" s="381"/>
      <c r="ADN1060" s="381"/>
      <c r="ADO1060" s="381"/>
      <c r="ADP1060" s="381"/>
      <c r="ADQ1060" s="381"/>
      <c r="ADR1060" s="381"/>
      <c r="ADS1060" s="381"/>
      <c r="ADT1060" s="381"/>
      <c r="ADU1060" s="381"/>
      <c r="ADV1060" s="381"/>
      <c r="ADW1060" s="381"/>
      <c r="ADX1060" s="381"/>
      <c r="ADY1060" s="381"/>
      <c r="ADZ1060" s="381"/>
      <c r="AEA1060" s="381"/>
      <c r="AEB1060" s="381"/>
      <c r="AEC1060" s="381"/>
      <c r="AED1060" s="381"/>
      <c r="AEE1060" s="381"/>
      <c r="AEF1060" s="381"/>
      <c r="AEG1060" s="381"/>
      <c r="AEH1060" s="381"/>
      <c r="AEI1060" s="381"/>
      <c r="AEJ1060" s="381"/>
      <c r="AEK1060" s="381"/>
      <c r="AEL1060" s="381"/>
      <c r="AEM1060" s="381"/>
      <c r="AEN1060" s="381"/>
      <c r="AEO1060" s="381"/>
      <c r="AEP1060" s="381"/>
      <c r="AEQ1060" s="381"/>
      <c r="AER1060" s="381"/>
      <c r="AES1060" s="381"/>
      <c r="AET1060" s="381"/>
      <c r="AEU1060" s="381"/>
      <c r="AEV1060" s="381"/>
      <c r="AEW1060" s="381"/>
      <c r="AEX1060" s="381"/>
      <c r="AEY1060" s="381"/>
      <c r="AEZ1060" s="381"/>
      <c r="AFA1060" s="381"/>
      <c r="AFB1060" s="381"/>
      <c r="AFC1060" s="381"/>
      <c r="AFD1060" s="381"/>
      <c r="AFE1060" s="381"/>
      <c r="AFF1060" s="381"/>
      <c r="AFG1060" s="381"/>
      <c r="AFH1060" s="381"/>
      <c r="AFI1060" s="381"/>
      <c r="AFJ1060" s="381"/>
      <c r="AFK1060" s="381"/>
      <c r="AFL1060" s="381"/>
      <c r="AFM1060" s="381"/>
      <c r="AFN1060" s="381"/>
      <c r="AFO1060" s="381"/>
      <c r="AFP1060" s="381"/>
      <c r="AFQ1060" s="381"/>
      <c r="AFR1060" s="381"/>
      <c r="AFS1060" s="381"/>
      <c r="AFT1060" s="381"/>
      <c r="AFU1060" s="381"/>
      <c r="AFV1060" s="381"/>
      <c r="AFW1060" s="381"/>
      <c r="AFX1060" s="381"/>
      <c r="AFY1060" s="381"/>
      <c r="AFZ1060" s="381"/>
      <c r="AGA1060" s="381"/>
    </row>
    <row r="1061" spans="1:859" s="383" customFormat="1" x14ac:dyDescent="0.2">
      <c r="A1061" s="381"/>
      <c r="B1061" s="381"/>
      <c r="C1061" s="381"/>
      <c r="D1061" s="381"/>
      <c r="E1061" s="365" t="s">
        <v>1208</v>
      </c>
      <c r="F1061" s="378" t="s">
        <v>3500</v>
      </c>
      <c r="G1061" s="380" t="s">
        <v>453</v>
      </c>
      <c r="H1061" s="365" t="s">
        <v>1209</v>
      </c>
      <c r="I1061" s="365" t="s">
        <v>1086</v>
      </c>
      <c r="J1061" s="365" t="s">
        <v>909</v>
      </c>
      <c r="K1061" s="365" t="s">
        <v>1117</v>
      </c>
      <c r="L1061" s="365" t="s">
        <v>864</v>
      </c>
      <c r="M1061" s="365"/>
      <c r="N1061" s="380"/>
      <c r="O1061" s="365"/>
      <c r="P1061" s="365"/>
      <c r="Q1061" s="380"/>
      <c r="R1061" s="381"/>
      <c r="S1061" s="381"/>
      <c r="T1061" s="381"/>
      <c r="U1061" s="381"/>
      <c r="V1061" s="381"/>
      <c r="W1061" s="381"/>
      <c r="X1061" s="381"/>
      <c r="Y1061" s="381"/>
      <c r="Z1061" s="381"/>
      <c r="AA1061" s="381"/>
      <c r="AB1061" s="381"/>
      <c r="AC1061" s="381"/>
      <c r="AD1061" s="381"/>
      <c r="AE1061" s="381"/>
      <c r="AF1061" s="381"/>
      <c r="AG1061" s="381"/>
      <c r="AH1061" s="381"/>
      <c r="AI1061" s="381"/>
      <c r="AJ1061" s="381"/>
      <c r="AK1061" s="381"/>
      <c r="AL1061" s="381"/>
      <c r="AM1061" s="381"/>
      <c r="AN1061" s="381"/>
      <c r="AO1061" s="381"/>
      <c r="AP1061" s="381"/>
      <c r="AQ1061" s="381"/>
      <c r="AR1061" s="381"/>
      <c r="AS1061" s="381"/>
      <c r="AT1061" s="381"/>
      <c r="AU1061" s="381"/>
      <c r="AV1061" s="381"/>
      <c r="AW1061" s="381"/>
      <c r="AX1061" s="381"/>
      <c r="AY1061" s="381"/>
      <c r="AZ1061" s="381"/>
      <c r="BA1061" s="381"/>
      <c r="BB1061" s="381"/>
      <c r="BC1061" s="381"/>
      <c r="BD1061" s="381"/>
      <c r="BE1061" s="381"/>
      <c r="BF1061" s="381"/>
      <c r="BG1061" s="381"/>
      <c r="BH1061" s="381"/>
      <c r="BI1061" s="381"/>
      <c r="BJ1061" s="381"/>
      <c r="BK1061" s="381"/>
      <c r="BL1061" s="381"/>
      <c r="BM1061" s="381"/>
      <c r="BN1061" s="381"/>
      <c r="BO1061" s="381"/>
      <c r="BP1061" s="381"/>
      <c r="BQ1061" s="381"/>
      <c r="BR1061" s="381"/>
      <c r="BS1061" s="381"/>
      <c r="BT1061" s="381"/>
      <c r="BU1061" s="381"/>
      <c r="BV1061" s="381"/>
      <c r="BW1061" s="381"/>
      <c r="BX1061" s="381"/>
      <c r="BY1061" s="381"/>
      <c r="BZ1061" s="381"/>
      <c r="CA1061" s="381"/>
      <c r="CB1061" s="381"/>
      <c r="CC1061" s="381"/>
      <c r="CD1061" s="381"/>
      <c r="CE1061" s="381"/>
      <c r="CF1061" s="381"/>
      <c r="CG1061" s="381"/>
      <c r="CH1061" s="381"/>
      <c r="CI1061" s="381"/>
      <c r="CJ1061" s="381"/>
      <c r="CK1061" s="381"/>
      <c r="CL1061" s="381"/>
      <c r="CM1061" s="381"/>
      <c r="CN1061" s="381"/>
      <c r="CO1061" s="381"/>
      <c r="CP1061" s="381"/>
      <c r="CQ1061" s="381"/>
      <c r="CR1061" s="381"/>
      <c r="CS1061" s="381"/>
      <c r="CT1061" s="381"/>
      <c r="CU1061" s="381"/>
      <c r="CV1061" s="381"/>
      <c r="CW1061" s="381"/>
      <c r="CX1061" s="381"/>
      <c r="CY1061" s="381"/>
      <c r="CZ1061" s="381"/>
      <c r="DA1061" s="381"/>
      <c r="DB1061" s="381"/>
      <c r="DC1061" s="381"/>
      <c r="DD1061" s="381"/>
      <c r="DE1061" s="381"/>
      <c r="DF1061" s="381"/>
      <c r="DG1061" s="381"/>
      <c r="DH1061" s="381"/>
      <c r="DI1061" s="381"/>
      <c r="DJ1061" s="381"/>
      <c r="DK1061" s="381"/>
      <c r="DL1061" s="381"/>
      <c r="DM1061" s="381"/>
      <c r="DN1061" s="381"/>
      <c r="DO1061" s="381"/>
      <c r="DP1061" s="381"/>
      <c r="DQ1061" s="381"/>
      <c r="DR1061" s="381"/>
      <c r="DS1061" s="381"/>
      <c r="DT1061" s="381"/>
      <c r="DU1061" s="381"/>
      <c r="DV1061" s="381"/>
      <c r="DW1061" s="381"/>
      <c r="DX1061" s="381"/>
      <c r="DY1061" s="381"/>
      <c r="DZ1061" s="381"/>
      <c r="EA1061" s="381"/>
      <c r="EB1061" s="381"/>
      <c r="EC1061" s="381"/>
      <c r="ED1061" s="381"/>
      <c r="EE1061" s="381"/>
      <c r="EF1061" s="381"/>
      <c r="EG1061" s="381"/>
      <c r="EH1061" s="381"/>
      <c r="EI1061" s="381"/>
      <c r="EJ1061" s="381"/>
      <c r="EK1061" s="381"/>
      <c r="EL1061" s="381"/>
      <c r="EM1061" s="381"/>
      <c r="EN1061" s="381"/>
      <c r="EO1061" s="381"/>
      <c r="EP1061" s="381"/>
      <c r="EQ1061" s="381"/>
      <c r="ER1061" s="381"/>
      <c r="ES1061" s="381"/>
      <c r="ET1061" s="381"/>
      <c r="EU1061" s="381"/>
      <c r="EV1061" s="381"/>
      <c r="EW1061" s="381"/>
      <c r="EX1061" s="381"/>
      <c r="EY1061" s="381"/>
      <c r="EZ1061" s="381"/>
      <c r="FA1061" s="381"/>
      <c r="FB1061" s="381"/>
      <c r="FC1061" s="381"/>
      <c r="FD1061" s="381"/>
      <c r="FE1061" s="381"/>
      <c r="FF1061" s="381"/>
      <c r="FG1061" s="381"/>
      <c r="FH1061" s="381"/>
      <c r="FI1061" s="381"/>
      <c r="FJ1061" s="381"/>
      <c r="FK1061" s="381"/>
      <c r="FL1061" s="381"/>
      <c r="FM1061" s="381"/>
      <c r="FN1061" s="381"/>
      <c r="FO1061" s="381"/>
      <c r="FP1061" s="381"/>
      <c r="FQ1061" s="381"/>
      <c r="FR1061" s="381"/>
      <c r="FS1061" s="381"/>
      <c r="FT1061" s="381"/>
      <c r="FU1061" s="381"/>
      <c r="FV1061" s="381"/>
      <c r="FW1061" s="381"/>
      <c r="FX1061" s="381"/>
      <c r="FY1061" s="381"/>
      <c r="FZ1061" s="381"/>
      <c r="GA1061" s="381"/>
      <c r="GB1061" s="381"/>
      <c r="GC1061" s="381"/>
      <c r="GD1061" s="381"/>
      <c r="GE1061" s="381"/>
      <c r="GF1061" s="381"/>
      <c r="GG1061" s="381"/>
      <c r="GH1061" s="381"/>
      <c r="GI1061" s="381"/>
      <c r="GJ1061" s="381"/>
      <c r="GK1061" s="381"/>
      <c r="GL1061" s="381"/>
      <c r="GM1061" s="381"/>
      <c r="GN1061" s="381"/>
      <c r="GO1061" s="381"/>
      <c r="GP1061" s="381"/>
      <c r="GQ1061" s="381"/>
      <c r="GR1061" s="381"/>
      <c r="GS1061" s="381"/>
      <c r="GT1061" s="381"/>
      <c r="GU1061" s="381"/>
      <c r="GV1061" s="381"/>
      <c r="GW1061" s="381"/>
      <c r="GX1061" s="381"/>
      <c r="GY1061" s="381"/>
      <c r="GZ1061" s="381"/>
      <c r="HA1061" s="381"/>
      <c r="HB1061" s="381"/>
      <c r="HC1061" s="381"/>
      <c r="HD1061" s="381"/>
      <c r="HE1061" s="381"/>
      <c r="HF1061" s="381"/>
      <c r="HG1061" s="381"/>
      <c r="HH1061" s="381"/>
      <c r="HI1061" s="381"/>
      <c r="HJ1061" s="381"/>
      <c r="HK1061" s="381"/>
      <c r="HL1061" s="381"/>
      <c r="HM1061" s="381"/>
      <c r="HN1061" s="381"/>
      <c r="HO1061" s="381"/>
      <c r="HP1061" s="381"/>
      <c r="HQ1061" s="381"/>
      <c r="HR1061" s="381"/>
      <c r="HS1061" s="381"/>
      <c r="HT1061" s="381"/>
      <c r="HU1061" s="381"/>
      <c r="HV1061" s="381"/>
      <c r="HW1061" s="381"/>
      <c r="HX1061" s="381"/>
      <c r="HY1061" s="381"/>
      <c r="HZ1061" s="381"/>
      <c r="IA1061" s="381"/>
      <c r="IB1061" s="381"/>
      <c r="IC1061" s="381"/>
      <c r="ID1061" s="381"/>
      <c r="IE1061" s="381"/>
      <c r="IF1061" s="381"/>
      <c r="IG1061" s="381"/>
      <c r="IH1061" s="381"/>
      <c r="II1061" s="381"/>
      <c r="IJ1061" s="381"/>
      <c r="IK1061" s="381"/>
      <c r="IL1061" s="381"/>
      <c r="IM1061" s="381"/>
      <c r="IN1061" s="381"/>
      <c r="IO1061" s="381"/>
      <c r="IP1061" s="381"/>
      <c r="IQ1061" s="381"/>
      <c r="IR1061" s="381"/>
      <c r="IS1061" s="381"/>
      <c r="IT1061" s="381"/>
      <c r="IU1061" s="381"/>
      <c r="IV1061" s="381"/>
      <c r="IW1061" s="381"/>
      <c r="IX1061" s="381"/>
      <c r="IY1061" s="381"/>
      <c r="IZ1061" s="381"/>
      <c r="JA1061" s="381"/>
      <c r="JB1061" s="381"/>
      <c r="JC1061" s="381"/>
      <c r="JD1061" s="381"/>
      <c r="JE1061" s="381"/>
      <c r="JF1061" s="381"/>
      <c r="JG1061" s="381"/>
      <c r="JH1061" s="381"/>
      <c r="JI1061" s="381"/>
      <c r="JJ1061" s="381"/>
      <c r="JK1061" s="381"/>
      <c r="JL1061" s="381"/>
      <c r="JM1061" s="381"/>
      <c r="JN1061" s="381"/>
      <c r="JO1061" s="381"/>
      <c r="JP1061" s="381"/>
      <c r="JQ1061" s="381"/>
      <c r="JR1061" s="381"/>
      <c r="JS1061" s="381"/>
      <c r="JT1061" s="381"/>
      <c r="JU1061" s="381"/>
      <c r="JV1061" s="381"/>
      <c r="JW1061" s="381"/>
      <c r="JX1061" s="381"/>
      <c r="JY1061" s="381"/>
      <c r="JZ1061" s="381"/>
      <c r="KA1061" s="381"/>
      <c r="KB1061" s="381"/>
      <c r="KC1061" s="381"/>
      <c r="KD1061" s="381"/>
      <c r="KE1061" s="381"/>
      <c r="KF1061" s="381"/>
      <c r="KG1061" s="381"/>
      <c r="KH1061" s="381"/>
      <c r="KI1061" s="381"/>
      <c r="KJ1061" s="381"/>
      <c r="KK1061" s="381"/>
      <c r="KL1061" s="381"/>
      <c r="KM1061" s="381"/>
      <c r="KN1061" s="381"/>
      <c r="KO1061" s="381"/>
      <c r="KP1061" s="381"/>
      <c r="KQ1061" s="381"/>
      <c r="KR1061" s="381"/>
      <c r="KS1061" s="381"/>
      <c r="KT1061" s="381"/>
      <c r="KU1061" s="381"/>
      <c r="KV1061" s="381"/>
      <c r="KW1061" s="381"/>
      <c r="KX1061" s="381"/>
      <c r="KY1061" s="381"/>
      <c r="KZ1061" s="381"/>
      <c r="LA1061" s="381"/>
      <c r="LB1061" s="381"/>
      <c r="LC1061" s="381"/>
      <c r="LD1061" s="381"/>
      <c r="LE1061" s="381"/>
      <c r="LF1061" s="381"/>
      <c r="LG1061" s="381"/>
      <c r="LH1061" s="381"/>
      <c r="LI1061" s="381"/>
      <c r="LJ1061" s="381"/>
      <c r="LK1061" s="381"/>
      <c r="LL1061" s="381"/>
      <c r="LM1061" s="381"/>
      <c r="LN1061" s="381"/>
      <c r="LO1061" s="381"/>
      <c r="LP1061" s="381"/>
      <c r="LQ1061" s="381"/>
      <c r="LR1061" s="381"/>
      <c r="LS1061" s="381"/>
      <c r="LT1061" s="381"/>
      <c r="LU1061" s="381"/>
      <c r="LV1061" s="381"/>
      <c r="LW1061" s="381"/>
      <c r="LX1061" s="381"/>
      <c r="LY1061" s="381"/>
      <c r="LZ1061" s="381"/>
      <c r="MA1061" s="381"/>
      <c r="MB1061" s="381"/>
      <c r="MC1061" s="381"/>
      <c r="MD1061" s="381"/>
      <c r="ME1061" s="381"/>
      <c r="MF1061" s="381"/>
      <c r="MG1061" s="381"/>
      <c r="MH1061" s="381"/>
      <c r="MI1061" s="381"/>
      <c r="MJ1061" s="381"/>
      <c r="MK1061" s="381"/>
      <c r="ML1061" s="381"/>
      <c r="MM1061" s="381"/>
      <c r="MN1061" s="381"/>
      <c r="MO1061" s="381"/>
      <c r="MP1061" s="381"/>
      <c r="MQ1061" s="381"/>
      <c r="MR1061" s="381"/>
      <c r="MS1061" s="381"/>
      <c r="MT1061" s="381"/>
      <c r="MU1061" s="381"/>
      <c r="MV1061" s="381"/>
      <c r="MW1061" s="381"/>
      <c r="MX1061" s="381"/>
      <c r="MY1061" s="381"/>
      <c r="MZ1061" s="381"/>
      <c r="NA1061" s="381"/>
      <c r="NB1061" s="381"/>
      <c r="NC1061" s="381"/>
      <c r="ND1061" s="381"/>
      <c r="NE1061" s="381"/>
      <c r="NF1061" s="381"/>
      <c r="NG1061" s="381"/>
      <c r="NH1061" s="381"/>
      <c r="NI1061" s="381"/>
      <c r="NJ1061" s="381"/>
      <c r="NK1061" s="381"/>
      <c r="NL1061" s="381"/>
      <c r="NM1061" s="381"/>
      <c r="NN1061" s="381"/>
      <c r="NO1061" s="381"/>
      <c r="NP1061" s="381"/>
      <c r="NQ1061" s="381"/>
      <c r="NR1061" s="381"/>
      <c r="NS1061" s="381"/>
      <c r="NT1061" s="381"/>
      <c r="NU1061" s="381"/>
      <c r="NV1061" s="381"/>
      <c r="NW1061" s="381"/>
      <c r="NX1061" s="381"/>
      <c r="NY1061" s="381"/>
      <c r="NZ1061" s="381"/>
      <c r="OA1061" s="381"/>
      <c r="OB1061" s="381"/>
      <c r="OC1061" s="381"/>
      <c r="OD1061" s="381"/>
      <c r="OE1061" s="381"/>
      <c r="OF1061" s="381"/>
      <c r="OG1061" s="381"/>
      <c r="OH1061" s="381"/>
      <c r="OI1061" s="381"/>
      <c r="OJ1061" s="381"/>
      <c r="OK1061" s="381"/>
      <c r="OL1061" s="381"/>
      <c r="OM1061" s="381"/>
      <c r="ON1061" s="381"/>
      <c r="OO1061" s="381"/>
      <c r="OP1061" s="381"/>
      <c r="OQ1061" s="381"/>
      <c r="OR1061" s="381"/>
      <c r="OS1061" s="381"/>
      <c r="OT1061" s="381"/>
      <c r="OU1061" s="381"/>
      <c r="OV1061" s="381"/>
      <c r="OW1061" s="381"/>
      <c r="OX1061" s="381"/>
      <c r="OY1061" s="381"/>
      <c r="OZ1061" s="381"/>
      <c r="PA1061" s="381"/>
      <c r="PB1061" s="381"/>
      <c r="PC1061" s="381"/>
      <c r="PD1061" s="381"/>
      <c r="PE1061" s="381"/>
      <c r="PF1061" s="381"/>
      <c r="PG1061" s="381"/>
      <c r="PH1061" s="381"/>
      <c r="PI1061" s="381"/>
      <c r="PJ1061" s="381"/>
      <c r="PK1061" s="381"/>
      <c r="PL1061" s="381"/>
      <c r="PM1061" s="381"/>
      <c r="PN1061" s="381"/>
      <c r="PO1061" s="381"/>
      <c r="PP1061" s="381"/>
      <c r="PQ1061" s="381"/>
      <c r="PR1061" s="381"/>
      <c r="PS1061" s="381"/>
      <c r="PT1061" s="381"/>
      <c r="PU1061" s="381"/>
      <c r="PV1061" s="381"/>
      <c r="PW1061" s="381"/>
      <c r="PX1061" s="381"/>
      <c r="PY1061" s="381"/>
      <c r="PZ1061" s="381"/>
      <c r="QA1061" s="381"/>
      <c r="QB1061" s="381"/>
      <c r="QC1061" s="381"/>
      <c r="QD1061" s="381"/>
      <c r="QE1061" s="381"/>
      <c r="QF1061" s="381"/>
      <c r="QG1061" s="381"/>
      <c r="QH1061" s="381"/>
      <c r="QI1061" s="381"/>
      <c r="QJ1061" s="381"/>
      <c r="QK1061" s="381"/>
      <c r="QL1061" s="381"/>
      <c r="QM1061" s="381"/>
      <c r="QN1061" s="381"/>
      <c r="QO1061" s="381"/>
      <c r="QP1061" s="381"/>
      <c r="QQ1061" s="381"/>
      <c r="QR1061" s="381"/>
      <c r="QS1061" s="381"/>
      <c r="QT1061" s="381"/>
      <c r="QU1061" s="381"/>
      <c r="QV1061" s="381"/>
      <c r="QW1061" s="381"/>
      <c r="QX1061" s="381"/>
      <c r="QY1061" s="381"/>
      <c r="QZ1061" s="381"/>
      <c r="RA1061" s="381"/>
      <c r="RB1061" s="381"/>
      <c r="RC1061" s="381"/>
      <c r="RD1061" s="381"/>
      <c r="RE1061" s="381"/>
      <c r="RF1061" s="381"/>
      <c r="RG1061" s="381"/>
      <c r="RH1061" s="381"/>
      <c r="RI1061" s="381"/>
      <c r="RJ1061" s="381"/>
      <c r="RK1061" s="381"/>
      <c r="RL1061" s="381"/>
      <c r="RM1061" s="381"/>
      <c r="RN1061" s="381"/>
      <c r="RO1061" s="381"/>
      <c r="RP1061" s="381"/>
      <c r="RQ1061" s="381"/>
      <c r="RR1061" s="381"/>
      <c r="RS1061" s="381"/>
      <c r="RT1061" s="381"/>
      <c r="RU1061" s="381"/>
      <c r="RV1061" s="381"/>
      <c r="RW1061" s="381"/>
      <c r="RX1061" s="381"/>
      <c r="RY1061" s="381"/>
      <c r="RZ1061" s="381"/>
      <c r="SA1061" s="381"/>
      <c r="SB1061" s="381"/>
      <c r="SC1061" s="381"/>
      <c r="SD1061" s="381"/>
      <c r="SE1061" s="381"/>
      <c r="SF1061" s="381"/>
      <c r="SG1061" s="381"/>
      <c r="SH1061" s="381"/>
      <c r="SI1061" s="381"/>
      <c r="SJ1061" s="381"/>
      <c r="SK1061" s="381"/>
      <c r="SL1061" s="381"/>
      <c r="SM1061" s="381"/>
      <c r="SN1061" s="381"/>
      <c r="SO1061" s="381"/>
      <c r="SP1061" s="381"/>
      <c r="SQ1061" s="381"/>
      <c r="SR1061" s="381"/>
      <c r="SS1061" s="381"/>
      <c r="ST1061" s="381"/>
      <c r="SU1061" s="381"/>
      <c r="SV1061" s="381"/>
      <c r="SW1061" s="381"/>
      <c r="SX1061" s="381"/>
      <c r="SY1061" s="381"/>
      <c r="SZ1061" s="381"/>
      <c r="TA1061" s="381"/>
      <c r="TB1061" s="381"/>
      <c r="TC1061" s="381"/>
      <c r="TD1061" s="381"/>
      <c r="TE1061" s="381"/>
      <c r="TF1061" s="381"/>
      <c r="TG1061" s="381"/>
      <c r="TH1061" s="381"/>
      <c r="TI1061" s="381"/>
      <c r="TJ1061" s="381"/>
      <c r="TK1061" s="381"/>
      <c r="TL1061" s="381"/>
      <c r="TM1061" s="381"/>
      <c r="TN1061" s="381"/>
      <c r="TO1061" s="381"/>
      <c r="TP1061" s="381"/>
      <c r="TQ1061" s="381"/>
      <c r="TR1061" s="381"/>
      <c r="TS1061" s="381"/>
      <c r="TT1061" s="381"/>
      <c r="TU1061" s="381"/>
      <c r="TV1061" s="381"/>
      <c r="TW1061" s="381"/>
      <c r="TX1061" s="381"/>
      <c r="TY1061" s="381"/>
      <c r="TZ1061" s="381"/>
      <c r="UA1061" s="381"/>
      <c r="UB1061" s="381"/>
      <c r="UC1061" s="381"/>
      <c r="UD1061" s="381"/>
      <c r="UE1061" s="381"/>
      <c r="UF1061" s="381"/>
      <c r="UG1061" s="381"/>
      <c r="UH1061" s="381"/>
      <c r="UI1061" s="381"/>
      <c r="UJ1061" s="381"/>
      <c r="UK1061" s="381"/>
      <c r="UL1061" s="381"/>
      <c r="UM1061" s="381"/>
      <c r="UN1061" s="381"/>
      <c r="UO1061" s="381"/>
      <c r="UP1061" s="381"/>
      <c r="UQ1061" s="381"/>
      <c r="UR1061" s="381"/>
      <c r="US1061" s="381"/>
      <c r="UT1061" s="381"/>
      <c r="UU1061" s="381"/>
      <c r="UV1061" s="381"/>
      <c r="UW1061" s="381"/>
      <c r="UX1061" s="381"/>
      <c r="UY1061" s="381"/>
      <c r="UZ1061" s="381"/>
      <c r="VA1061" s="381"/>
      <c r="VB1061" s="381"/>
      <c r="VC1061" s="381"/>
      <c r="VD1061" s="381"/>
      <c r="VE1061" s="381"/>
      <c r="VF1061" s="381"/>
      <c r="VG1061" s="381"/>
      <c r="VH1061" s="381"/>
      <c r="VI1061" s="381"/>
      <c r="VJ1061" s="381"/>
      <c r="VK1061" s="381"/>
      <c r="VL1061" s="381"/>
      <c r="VM1061" s="381"/>
      <c r="VN1061" s="381"/>
      <c r="VO1061" s="381"/>
      <c r="VP1061" s="381"/>
      <c r="VQ1061" s="381"/>
      <c r="VR1061" s="381"/>
      <c r="VS1061" s="381"/>
      <c r="VT1061" s="381"/>
      <c r="VU1061" s="381"/>
      <c r="VV1061" s="381"/>
      <c r="VW1061" s="381"/>
      <c r="VX1061" s="381"/>
      <c r="VY1061" s="381"/>
      <c r="VZ1061" s="381"/>
      <c r="WA1061" s="381"/>
      <c r="WB1061" s="381"/>
      <c r="WC1061" s="381"/>
      <c r="WD1061" s="381"/>
      <c r="WE1061" s="381"/>
      <c r="WF1061" s="381"/>
      <c r="WG1061" s="381"/>
      <c r="WH1061" s="381"/>
      <c r="WI1061" s="381"/>
      <c r="WJ1061" s="381"/>
      <c r="WK1061" s="381"/>
      <c r="WL1061" s="381"/>
      <c r="WM1061" s="381"/>
      <c r="WN1061" s="381"/>
      <c r="WO1061" s="381"/>
      <c r="WP1061" s="381"/>
      <c r="WQ1061" s="381"/>
      <c r="WR1061" s="381"/>
      <c r="WS1061" s="381"/>
      <c r="WT1061" s="381"/>
      <c r="WU1061" s="381"/>
      <c r="WV1061" s="381"/>
      <c r="WW1061" s="381"/>
      <c r="WX1061" s="381"/>
      <c r="WY1061" s="381"/>
      <c r="WZ1061" s="381"/>
      <c r="XA1061" s="381"/>
      <c r="XB1061" s="381"/>
      <c r="XC1061" s="381"/>
      <c r="XD1061" s="381"/>
      <c r="XE1061" s="381"/>
      <c r="XF1061" s="381"/>
      <c r="XG1061" s="381"/>
      <c r="XH1061" s="381"/>
      <c r="XI1061" s="381"/>
      <c r="XJ1061" s="381"/>
      <c r="XK1061" s="381"/>
      <c r="XL1061" s="381"/>
      <c r="XM1061" s="381"/>
      <c r="XN1061" s="381"/>
      <c r="XO1061" s="381"/>
      <c r="XP1061" s="381"/>
      <c r="XQ1061" s="381"/>
      <c r="XR1061" s="381"/>
      <c r="XS1061" s="381"/>
      <c r="XT1061" s="381"/>
      <c r="XU1061" s="381"/>
      <c r="XV1061" s="381"/>
      <c r="XW1061" s="381"/>
      <c r="XX1061" s="381"/>
      <c r="XY1061" s="381"/>
      <c r="XZ1061" s="381"/>
      <c r="YA1061" s="381"/>
      <c r="YB1061" s="381"/>
      <c r="YC1061" s="381"/>
      <c r="YD1061" s="381"/>
      <c r="YE1061" s="381"/>
      <c r="YF1061" s="381"/>
      <c r="YG1061" s="381"/>
      <c r="YH1061" s="381"/>
      <c r="YI1061" s="381"/>
      <c r="YJ1061" s="381"/>
      <c r="YK1061" s="381"/>
      <c r="YL1061" s="381"/>
      <c r="YM1061" s="381"/>
      <c r="YN1061" s="381"/>
      <c r="YO1061" s="381"/>
      <c r="YP1061" s="381"/>
      <c r="YQ1061" s="381"/>
      <c r="YR1061" s="381"/>
      <c r="YS1061" s="381"/>
      <c r="YT1061" s="381"/>
      <c r="YU1061" s="381"/>
      <c r="YV1061" s="381"/>
      <c r="YW1061" s="381"/>
      <c r="YX1061" s="381"/>
      <c r="YY1061" s="381"/>
      <c r="YZ1061" s="381"/>
      <c r="ZA1061" s="381"/>
      <c r="ZB1061" s="381"/>
      <c r="ZC1061" s="381"/>
      <c r="ZD1061" s="381"/>
      <c r="ZE1061" s="381"/>
      <c r="ZF1061" s="381"/>
      <c r="ZG1061" s="381"/>
      <c r="ZH1061" s="381"/>
      <c r="ZI1061" s="381"/>
      <c r="ZJ1061" s="381"/>
      <c r="ZK1061" s="381"/>
      <c r="ZL1061" s="381"/>
      <c r="ZM1061" s="381"/>
      <c r="ZN1061" s="381"/>
      <c r="ZO1061" s="381"/>
      <c r="ZP1061" s="381"/>
      <c r="ZQ1061" s="381"/>
      <c r="ZR1061" s="381"/>
      <c r="ZS1061" s="381"/>
      <c r="ZT1061" s="381"/>
      <c r="ZU1061" s="381"/>
      <c r="ZV1061" s="381"/>
      <c r="ZW1061" s="381"/>
      <c r="ZX1061" s="381"/>
      <c r="ZY1061" s="381"/>
      <c r="ZZ1061" s="381"/>
      <c r="AAA1061" s="381"/>
      <c r="AAB1061" s="381"/>
      <c r="AAC1061" s="381"/>
      <c r="AAD1061" s="381"/>
      <c r="AAE1061" s="381"/>
      <c r="AAF1061" s="381"/>
      <c r="AAG1061" s="381"/>
      <c r="AAH1061" s="381"/>
      <c r="AAI1061" s="381"/>
      <c r="AAJ1061" s="381"/>
      <c r="AAK1061" s="381"/>
      <c r="AAL1061" s="381"/>
      <c r="AAM1061" s="381"/>
      <c r="AAN1061" s="381"/>
      <c r="AAO1061" s="381"/>
      <c r="AAP1061" s="381"/>
      <c r="AAQ1061" s="381"/>
      <c r="AAR1061" s="381"/>
      <c r="AAS1061" s="381"/>
      <c r="AAT1061" s="381"/>
      <c r="AAU1061" s="381"/>
      <c r="AAV1061" s="381"/>
      <c r="AAW1061" s="381"/>
      <c r="AAX1061" s="381"/>
      <c r="AAY1061" s="381"/>
      <c r="AAZ1061" s="381"/>
      <c r="ABA1061" s="381"/>
      <c r="ABB1061" s="381"/>
      <c r="ABC1061" s="381"/>
      <c r="ABD1061" s="381"/>
      <c r="ABE1061" s="381"/>
      <c r="ABF1061" s="381"/>
      <c r="ABG1061" s="381"/>
      <c r="ABH1061" s="381"/>
      <c r="ABI1061" s="381"/>
      <c r="ABJ1061" s="381"/>
      <c r="ABK1061" s="381"/>
      <c r="ABL1061" s="381"/>
      <c r="ABM1061" s="381"/>
      <c r="ABN1061" s="381"/>
      <c r="ABO1061" s="381"/>
      <c r="ABP1061" s="381"/>
      <c r="ABQ1061" s="381"/>
      <c r="ABR1061" s="381"/>
      <c r="ABS1061" s="381"/>
      <c r="ABT1061" s="381"/>
      <c r="ABU1061" s="381"/>
      <c r="ABV1061" s="381"/>
      <c r="ABW1061" s="381"/>
      <c r="ABX1061" s="381"/>
      <c r="ABY1061" s="381"/>
      <c r="ABZ1061" s="381"/>
      <c r="ACA1061" s="381"/>
      <c r="ACB1061" s="381"/>
      <c r="ACC1061" s="381"/>
      <c r="ACD1061" s="381"/>
      <c r="ACE1061" s="381"/>
      <c r="ACF1061" s="381"/>
      <c r="ACG1061" s="381"/>
      <c r="ACH1061" s="381"/>
      <c r="ACI1061" s="381"/>
      <c r="ACJ1061" s="381"/>
      <c r="ACK1061" s="381"/>
      <c r="ACL1061" s="381"/>
      <c r="ACM1061" s="381"/>
      <c r="ACN1061" s="381"/>
      <c r="ACO1061" s="381"/>
      <c r="ACP1061" s="381"/>
      <c r="ACQ1061" s="381"/>
      <c r="ACR1061" s="381"/>
      <c r="ACS1061" s="381"/>
      <c r="ACT1061" s="381"/>
      <c r="ACU1061" s="381"/>
      <c r="ACV1061" s="381"/>
      <c r="ACW1061" s="381"/>
      <c r="ACX1061" s="381"/>
      <c r="ACY1061" s="381"/>
      <c r="ACZ1061" s="381"/>
      <c r="ADA1061" s="381"/>
      <c r="ADB1061" s="381"/>
      <c r="ADC1061" s="381"/>
      <c r="ADD1061" s="381"/>
      <c r="ADE1061" s="381"/>
      <c r="ADF1061" s="381"/>
      <c r="ADG1061" s="381"/>
      <c r="ADH1061" s="381"/>
      <c r="ADI1061" s="381"/>
      <c r="ADJ1061" s="381"/>
      <c r="ADK1061" s="381"/>
      <c r="ADL1061" s="381"/>
      <c r="ADM1061" s="381"/>
      <c r="ADN1061" s="381"/>
      <c r="ADO1061" s="381"/>
      <c r="ADP1061" s="381"/>
      <c r="ADQ1061" s="381"/>
      <c r="ADR1061" s="381"/>
      <c r="ADS1061" s="381"/>
      <c r="ADT1061" s="381"/>
      <c r="ADU1061" s="381"/>
      <c r="ADV1061" s="381"/>
      <c r="ADW1061" s="381"/>
      <c r="ADX1061" s="381"/>
      <c r="ADY1061" s="381"/>
      <c r="ADZ1061" s="381"/>
      <c r="AEA1061" s="381"/>
      <c r="AEB1061" s="381"/>
      <c r="AEC1061" s="381"/>
      <c r="AED1061" s="381"/>
      <c r="AEE1061" s="381"/>
      <c r="AEF1061" s="381"/>
      <c r="AEG1061" s="381"/>
      <c r="AEH1061" s="381"/>
      <c r="AEI1061" s="381"/>
      <c r="AEJ1061" s="381"/>
      <c r="AEK1061" s="381"/>
      <c r="AEL1061" s="381"/>
      <c r="AEM1061" s="381"/>
      <c r="AEN1061" s="381"/>
      <c r="AEO1061" s="381"/>
      <c r="AEP1061" s="381"/>
      <c r="AEQ1061" s="381"/>
      <c r="AER1061" s="381"/>
      <c r="AES1061" s="381"/>
      <c r="AET1061" s="381"/>
      <c r="AEU1061" s="381"/>
      <c r="AEV1061" s="381"/>
      <c r="AEW1061" s="381"/>
      <c r="AEX1061" s="381"/>
      <c r="AEY1061" s="381"/>
      <c r="AEZ1061" s="381"/>
      <c r="AFA1061" s="381"/>
      <c r="AFB1061" s="381"/>
      <c r="AFC1061" s="381"/>
      <c r="AFD1061" s="381"/>
      <c r="AFE1061" s="381"/>
      <c r="AFF1061" s="381"/>
      <c r="AFG1061" s="381"/>
      <c r="AFH1061" s="381"/>
      <c r="AFI1061" s="381"/>
      <c r="AFJ1061" s="381"/>
      <c r="AFK1061" s="381"/>
      <c r="AFL1061" s="381"/>
      <c r="AFM1061" s="381"/>
      <c r="AFN1061" s="381"/>
      <c r="AFO1061" s="381"/>
      <c r="AFP1061" s="381"/>
      <c r="AFQ1061" s="381"/>
      <c r="AFR1061" s="381"/>
      <c r="AFS1061" s="381"/>
      <c r="AFT1061" s="381"/>
      <c r="AFU1061" s="381"/>
      <c r="AFV1061" s="381"/>
      <c r="AFW1061" s="381"/>
      <c r="AFX1061" s="381"/>
      <c r="AFY1061" s="381"/>
      <c r="AFZ1061" s="381"/>
      <c r="AGA1061" s="381"/>
    </row>
    <row r="1062" spans="1:859" s="383" customFormat="1" x14ac:dyDescent="0.2">
      <c r="A1062" s="381"/>
      <c r="B1062" s="381"/>
      <c r="C1062" s="381"/>
      <c r="D1062" s="381"/>
      <c r="E1062" s="365" t="s">
        <v>1115</v>
      </c>
      <c r="F1062" s="378" t="s">
        <v>3501</v>
      </c>
      <c r="G1062" s="380" t="s">
        <v>453</v>
      </c>
      <c r="H1062" s="365" t="s">
        <v>1116</v>
      </c>
      <c r="I1062" s="365" t="s">
        <v>1086</v>
      </c>
      <c r="J1062" s="365" t="s">
        <v>901</v>
      </c>
      <c r="K1062" s="365" t="s">
        <v>1117</v>
      </c>
      <c r="L1062" s="365" t="s">
        <v>864</v>
      </c>
      <c r="M1062" s="365"/>
      <c r="N1062" s="380"/>
      <c r="O1062" s="365"/>
      <c r="P1062" s="365"/>
      <c r="Q1062" s="380"/>
      <c r="R1062" s="381"/>
      <c r="S1062" s="381"/>
      <c r="T1062" s="381"/>
      <c r="U1062" s="381"/>
      <c r="V1062" s="381"/>
      <c r="W1062" s="381"/>
      <c r="X1062" s="381"/>
      <c r="Y1062" s="381"/>
      <c r="Z1062" s="381"/>
      <c r="AA1062" s="381"/>
      <c r="AB1062" s="381"/>
      <c r="AC1062" s="381"/>
      <c r="AD1062" s="381"/>
      <c r="AE1062" s="381"/>
      <c r="AF1062" s="381"/>
      <c r="AG1062" s="381"/>
      <c r="AH1062" s="381"/>
      <c r="AI1062" s="381"/>
      <c r="AJ1062" s="381"/>
      <c r="AK1062" s="381"/>
      <c r="AL1062" s="381"/>
      <c r="AM1062" s="381"/>
      <c r="AN1062" s="381"/>
      <c r="AO1062" s="381"/>
      <c r="AP1062" s="381"/>
      <c r="AQ1062" s="381"/>
      <c r="AR1062" s="381"/>
      <c r="AS1062" s="381"/>
      <c r="AT1062" s="381"/>
      <c r="AU1062" s="381"/>
      <c r="AV1062" s="381"/>
      <c r="AW1062" s="381"/>
      <c r="AX1062" s="381"/>
      <c r="AY1062" s="381"/>
      <c r="AZ1062" s="381"/>
      <c r="BA1062" s="381"/>
      <c r="BB1062" s="381"/>
      <c r="BC1062" s="381"/>
      <c r="BD1062" s="381"/>
      <c r="BE1062" s="381"/>
      <c r="BF1062" s="381"/>
      <c r="BG1062" s="381"/>
      <c r="BH1062" s="381"/>
      <c r="BI1062" s="381"/>
      <c r="BJ1062" s="381"/>
      <c r="BK1062" s="381"/>
      <c r="BL1062" s="381"/>
      <c r="BM1062" s="381"/>
      <c r="BN1062" s="381"/>
      <c r="BO1062" s="381"/>
      <c r="BP1062" s="381"/>
      <c r="BQ1062" s="381"/>
      <c r="BR1062" s="381"/>
      <c r="BS1062" s="381"/>
      <c r="BT1062" s="381"/>
      <c r="BU1062" s="381"/>
      <c r="BV1062" s="381"/>
      <c r="BW1062" s="381"/>
      <c r="BX1062" s="381"/>
      <c r="BY1062" s="381"/>
      <c r="BZ1062" s="381"/>
      <c r="CA1062" s="381"/>
      <c r="CB1062" s="381"/>
      <c r="CC1062" s="381"/>
      <c r="CD1062" s="381"/>
      <c r="CE1062" s="381"/>
      <c r="CF1062" s="381"/>
      <c r="CG1062" s="381"/>
      <c r="CH1062" s="381"/>
      <c r="CI1062" s="381"/>
      <c r="CJ1062" s="381"/>
      <c r="CK1062" s="381"/>
      <c r="CL1062" s="381"/>
      <c r="CM1062" s="381"/>
      <c r="CN1062" s="381"/>
      <c r="CO1062" s="381"/>
      <c r="CP1062" s="381"/>
      <c r="CQ1062" s="381"/>
      <c r="CR1062" s="381"/>
      <c r="CS1062" s="381"/>
      <c r="CT1062" s="381"/>
      <c r="CU1062" s="381"/>
      <c r="CV1062" s="381"/>
      <c r="CW1062" s="381"/>
      <c r="CX1062" s="381"/>
      <c r="CY1062" s="381"/>
      <c r="CZ1062" s="381"/>
      <c r="DA1062" s="381"/>
      <c r="DB1062" s="381"/>
      <c r="DC1062" s="381"/>
      <c r="DD1062" s="381"/>
      <c r="DE1062" s="381"/>
      <c r="DF1062" s="381"/>
      <c r="DG1062" s="381"/>
      <c r="DH1062" s="381"/>
      <c r="DI1062" s="381"/>
      <c r="DJ1062" s="381"/>
      <c r="DK1062" s="381"/>
      <c r="DL1062" s="381"/>
      <c r="DM1062" s="381"/>
      <c r="DN1062" s="381"/>
      <c r="DO1062" s="381"/>
      <c r="DP1062" s="381"/>
      <c r="DQ1062" s="381"/>
      <c r="DR1062" s="381"/>
      <c r="DS1062" s="381"/>
      <c r="DT1062" s="381"/>
      <c r="DU1062" s="381"/>
      <c r="DV1062" s="381"/>
      <c r="DW1062" s="381"/>
      <c r="DX1062" s="381"/>
      <c r="DY1062" s="381"/>
      <c r="DZ1062" s="381"/>
      <c r="EA1062" s="381"/>
      <c r="EB1062" s="381"/>
      <c r="EC1062" s="381"/>
      <c r="ED1062" s="381"/>
      <c r="EE1062" s="381"/>
      <c r="EF1062" s="381"/>
      <c r="EG1062" s="381"/>
      <c r="EH1062" s="381"/>
      <c r="EI1062" s="381"/>
      <c r="EJ1062" s="381"/>
      <c r="EK1062" s="381"/>
      <c r="EL1062" s="381"/>
      <c r="EM1062" s="381"/>
      <c r="EN1062" s="381"/>
      <c r="EO1062" s="381"/>
      <c r="EP1062" s="381"/>
      <c r="EQ1062" s="381"/>
      <c r="ER1062" s="381"/>
      <c r="ES1062" s="381"/>
      <c r="ET1062" s="381"/>
      <c r="EU1062" s="381"/>
      <c r="EV1062" s="381"/>
      <c r="EW1062" s="381"/>
      <c r="EX1062" s="381"/>
      <c r="EY1062" s="381"/>
      <c r="EZ1062" s="381"/>
      <c r="FA1062" s="381"/>
      <c r="FB1062" s="381"/>
      <c r="FC1062" s="381"/>
      <c r="FD1062" s="381"/>
      <c r="FE1062" s="381"/>
      <c r="FF1062" s="381"/>
      <c r="FG1062" s="381"/>
      <c r="FH1062" s="381"/>
      <c r="FI1062" s="381"/>
      <c r="FJ1062" s="381"/>
      <c r="FK1062" s="381"/>
      <c r="FL1062" s="381"/>
      <c r="FM1062" s="381"/>
      <c r="FN1062" s="381"/>
      <c r="FO1062" s="381"/>
      <c r="FP1062" s="381"/>
      <c r="FQ1062" s="381"/>
      <c r="FR1062" s="381"/>
      <c r="FS1062" s="381"/>
      <c r="FT1062" s="381"/>
      <c r="FU1062" s="381"/>
      <c r="FV1062" s="381"/>
      <c r="FW1062" s="381"/>
      <c r="FX1062" s="381"/>
      <c r="FY1062" s="381"/>
      <c r="FZ1062" s="381"/>
      <c r="GA1062" s="381"/>
      <c r="GB1062" s="381"/>
      <c r="GC1062" s="381"/>
      <c r="GD1062" s="381"/>
      <c r="GE1062" s="381"/>
      <c r="GF1062" s="381"/>
      <c r="GG1062" s="381"/>
      <c r="GH1062" s="381"/>
      <c r="GI1062" s="381"/>
      <c r="GJ1062" s="381"/>
      <c r="GK1062" s="381"/>
      <c r="GL1062" s="381"/>
      <c r="GM1062" s="381"/>
      <c r="GN1062" s="381"/>
      <c r="GO1062" s="381"/>
      <c r="GP1062" s="381"/>
      <c r="GQ1062" s="381"/>
      <c r="GR1062" s="381"/>
      <c r="GS1062" s="381"/>
      <c r="GT1062" s="381"/>
      <c r="GU1062" s="381"/>
      <c r="GV1062" s="381"/>
      <c r="GW1062" s="381"/>
      <c r="GX1062" s="381"/>
      <c r="GY1062" s="381"/>
      <c r="GZ1062" s="381"/>
      <c r="HA1062" s="381"/>
      <c r="HB1062" s="381"/>
      <c r="HC1062" s="381"/>
      <c r="HD1062" s="381"/>
      <c r="HE1062" s="381"/>
      <c r="HF1062" s="381"/>
      <c r="HG1062" s="381"/>
      <c r="HH1062" s="381"/>
      <c r="HI1062" s="381"/>
      <c r="HJ1062" s="381"/>
      <c r="HK1062" s="381"/>
      <c r="HL1062" s="381"/>
      <c r="HM1062" s="381"/>
      <c r="HN1062" s="381"/>
      <c r="HO1062" s="381"/>
      <c r="HP1062" s="381"/>
      <c r="HQ1062" s="381"/>
      <c r="HR1062" s="381"/>
      <c r="HS1062" s="381"/>
      <c r="HT1062" s="381"/>
      <c r="HU1062" s="381"/>
      <c r="HV1062" s="381"/>
      <c r="HW1062" s="381"/>
      <c r="HX1062" s="381"/>
      <c r="HY1062" s="381"/>
      <c r="HZ1062" s="381"/>
      <c r="IA1062" s="381"/>
      <c r="IB1062" s="381"/>
      <c r="IC1062" s="381"/>
      <c r="ID1062" s="381"/>
      <c r="IE1062" s="381"/>
      <c r="IF1062" s="381"/>
      <c r="IG1062" s="381"/>
      <c r="IH1062" s="381"/>
      <c r="II1062" s="381"/>
      <c r="IJ1062" s="381"/>
      <c r="IK1062" s="381"/>
      <c r="IL1062" s="381"/>
      <c r="IM1062" s="381"/>
      <c r="IN1062" s="381"/>
      <c r="IO1062" s="381"/>
      <c r="IP1062" s="381"/>
      <c r="IQ1062" s="381"/>
      <c r="IR1062" s="381"/>
      <c r="IS1062" s="381"/>
      <c r="IT1062" s="381"/>
      <c r="IU1062" s="381"/>
      <c r="IV1062" s="381"/>
      <c r="IW1062" s="381"/>
      <c r="IX1062" s="381"/>
      <c r="IY1062" s="381"/>
      <c r="IZ1062" s="381"/>
      <c r="JA1062" s="381"/>
      <c r="JB1062" s="381"/>
      <c r="JC1062" s="381"/>
      <c r="JD1062" s="381"/>
      <c r="JE1062" s="381"/>
      <c r="JF1062" s="381"/>
      <c r="JG1062" s="381"/>
      <c r="JH1062" s="381"/>
      <c r="JI1062" s="381"/>
      <c r="JJ1062" s="381"/>
      <c r="JK1062" s="381"/>
      <c r="JL1062" s="381"/>
      <c r="JM1062" s="381"/>
      <c r="JN1062" s="381"/>
      <c r="JO1062" s="381"/>
      <c r="JP1062" s="381"/>
      <c r="JQ1062" s="381"/>
      <c r="JR1062" s="381"/>
      <c r="JS1062" s="381"/>
      <c r="JT1062" s="381"/>
      <c r="JU1062" s="381"/>
      <c r="JV1062" s="381"/>
      <c r="JW1062" s="381"/>
      <c r="JX1062" s="381"/>
      <c r="JY1062" s="381"/>
      <c r="JZ1062" s="381"/>
      <c r="KA1062" s="381"/>
      <c r="KB1062" s="381"/>
      <c r="KC1062" s="381"/>
      <c r="KD1062" s="381"/>
      <c r="KE1062" s="381"/>
      <c r="KF1062" s="381"/>
      <c r="KG1062" s="381"/>
      <c r="KH1062" s="381"/>
      <c r="KI1062" s="381"/>
      <c r="KJ1062" s="381"/>
      <c r="KK1062" s="381"/>
      <c r="KL1062" s="381"/>
      <c r="KM1062" s="381"/>
      <c r="KN1062" s="381"/>
      <c r="KO1062" s="381"/>
      <c r="KP1062" s="381"/>
      <c r="KQ1062" s="381"/>
      <c r="KR1062" s="381"/>
      <c r="KS1062" s="381"/>
      <c r="KT1062" s="381"/>
      <c r="KU1062" s="381"/>
      <c r="KV1062" s="381"/>
      <c r="KW1062" s="381"/>
      <c r="KX1062" s="381"/>
      <c r="KY1062" s="381"/>
      <c r="KZ1062" s="381"/>
      <c r="LA1062" s="381"/>
      <c r="LB1062" s="381"/>
      <c r="LC1062" s="381"/>
      <c r="LD1062" s="381"/>
      <c r="LE1062" s="381"/>
      <c r="LF1062" s="381"/>
      <c r="LG1062" s="381"/>
      <c r="LH1062" s="381"/>
      <c r="LI1062" s="381"/>
      <c r="LJ1062" s="381"/>
      <c r="LK1062" s="381"/>
      <c r="LL1062" s="381"/>
      <c r="LM1062" s="381"/>
      <c r="LN1062" s="381"/>
      <c r="LO1062" s="381"/>
      <c r="LP1062" s="381"/>
      <c r="LQ1062" s="381"/>
      <c r="LR1062" s="381"/>
      <c r="LS1062" s="381"/>
      <c r="LT1062" s="381"/>
      <c r="LU1062" s="381"/>
      <c r="LV1062" s="381"/>
      <c r="LW1062" s="381"/>
      <c r="LX1062" s="381"/>
      <c r="LY1062" s="381"/>
      <c r="LZ1062" s="381"/>
      <c r="MA1062" s="381"/>
      <c r="MB1062" s="381"/>
      <c r="MC1062" s="381"/>
      <c r="MD1062" s="381"/>
      <c r="ME1062" s="381"/>
      <c r="MF1062" s="381"/>
      <c r="MG1062" s="381"/>
      <c r="MH1062" s="381"/>
      <c r="MI1062" s="381"/>
      <c r="MJ1062" s="381"/>
      <c r="MK1062" s="381"/>
      <c r="ML1062" s="381"/>
      <c r="MM1062" s="381"/>
      <c r="MN1062" s="381"/>
      <c r="MO1062" s="381"/>
      <c r="MP1062" s="381"/>
      <c r="MQ1062" s="381"/>
      <c r="MR1062" s="381"/>
      <c r="MS1062" s="381"/>
      <c r="MT1062" s="381"/>
      <c r="MU1062" s="381"/>
      <c r="MV1062" s="381"/>
      <c r="MW1062" s="381"/>
      <c r="MX1062" s="381"/>
      <c r="MY1062" s="381"/>
      <c r="MZ1062" s="381"/>
      <c r="NA1062" s="381"/>
      <c r="NB1062" s="381"/>
      <c r="NC1062" s="381"/>
      <c r="ND1062" s="381"/>
      <c r="NE1062" s="381"/>
      <c r="NF1062" s="381"/>
      <c r="NG1062" s="381"/>
      <c r="NH1062" s="381"/>
      <c r="NI1062" s="381"/>
      <c r="NJ1062" s="381"/>
      <c r="NK1062" s="381"/>
      <c r="NL1062" s="381"/>
      <c r="NM1062" s="381"/>
      <c r="NN1062" s="381"/>
      <c r="NO1062" s="381"/>
      <c r="NP1062" s="381"/>
      <c r="NQ1062" s="381"/>
      <c r="NR1062" s="381"/>
      <c r="NS1062" s="381"/>
      <c r="NT1062" s="381"/>
      <c r="NU1062" s="381"/>
      <c r="NV1062" s="381"/>
      <c r="NW1062" s="381"/>
      <c r="NX1062" s="381"/>
      <c r="NY1062" s="381"/>
      <c r="NZ1062" s="381"/>
      <c r="OA1062" s="381"/>
      <c r="OB1062" s="381"/>
      <c r="OC1062" s="381"/>
      <c r="OD1062" s="381"/>
      <c r="OE1062" s="381"/>
      <c r="OF1062" s="381"/>
      <c r="OG1062" s="381"/>
      <c r="OH1062" s="381"/>
      <c r="OI1062" s="381"/>
      <c r="OJ1062" s="381"/>
      <c r="OK1062" s="381"/>
      <c r="OL1062" s="381"/>
      <c r="OM1062" s="381"/>
      <c r="ON1062" s="381"/>
      <c r="OO1062" s="381"/>
      <c r="OP1062" s="381"/>
      <c r="OQ1062" s="381"/>
      <c r="OR1062" s="381"/>
      <c r="OS1062" s="381"/>
      <c r="OT1062" s="381"/>
      <c r="OU1062" s="381"/>
      <c r="OV1062" s="381"/>
      <c r="OW1062" s="381"/>
      <c r="OX1062" s="381"/>
      <c r="OY1062" s="381"/>
      <c r="OZ1062" s="381"/>
      <c r="PA1062" s="381"/>
      <c r="PB1062" s="381"/>
      <c r="PC1062" s="381"/>
      <c r="PD1062" s="381"/>
      <c r="PE1062" s="381"/>
      <c r="PF1062" s="381"/>
      <c r="PG1062" s="381"/>
      <c r="PH1062" s="381"/>
      <c r="PI1062" s="381"/>
      <c r="PJ1062" s="381"/>
      <c r="PK1062" s="381"/>
      <c r="PL1062" s="381"/>
      <c r="PM1062" s="381"/>
      <c r="PN1062" s="381"/>
      <c r="PO1062" s="381"/>
      <c r="PP1062" s="381"/>
      <c r="PQ1062" s="381"/>
      <c r="PR1062" s="381"/>
      <c r="PS1062" s="381"/>
      <c r="PT1062" s="381"/>
      <c r="PU1062" s="381"/>
      <c r="PV1062" s="381"/>
      <c r="PW1062" s="381"/>
      <c r="PX1062" s="381"/>
      <c r="PY1062" s="381"/>
      <c r="PZ1062" s="381"/>
      <c r="QA1062" s="381"/>
      <c r="QB1062" s="381"/>
      <c r="QC1062" s="381"/>
      <c r="QD1062" s="381"/>
      <c r="QE1062" s="381"/>
      <c r="QF1062" s="381"/>
      <c r="QG1062" s="381"/>
      <c r="QH1062" s="381"/>
      <c r="QI1062" s="381"/>
      <c r="QJ1062" s="381"/>
      <c r="QK1062" s="381"/>
      <c r="QL1062" s="381"/>
      <c r="QM1062" s="381"/>
      <c r="QN1062" s="381"/>
      <c r="QO1062" s="381"/>
      <c r="QP1062" s="381"/>
      <c r="QQ1062" s="381"/>
      <c r="QR1062" s="381"/>
      <c r="QS1062" s="381"/>
      <c r="QT1062" s="381"/>
      <c r="QU1062" s="381"/>
      <c r="QV1062" s="381"/>
      <c r="QW1062" s="381"/>
      <c r="QX1062" s="381"/>
      <c r="QY1062" s="381"/>
      <c r="QZ1062" s="381"/>
      <c r="RA1062" s="381"/>
      <c r="RB1062" s="381"/>
      <c r="RC1062" s="381"/>
      <c r="RD1062" s="381"/>
      <c r="RE1062" s="381"/>
      <c r="RF1062" s="381"/>
      <c r="RG1062" s="381"/>
      <c r="RH1062" s="381"/>
      <c r="RI1062" s="381"/>
      <c r="RJ1062" s="381"/>
      <c r="RK1062" s="381"/>
      <c r="RL1062" s="381"/>
      <c r="RM1062" s="381"/>
      <c r="RN1062" s="381"/>
      <c r="RO1062" s="381"/>
      <c r="RP1062" s="381"/>
      <c r="RQ1062" s="381"/>
      <c r="RR1062" s="381"/>
      <c r="RS1062" s="381"/>
      <c r="RT1062" s="381"/>
      <c r="RU1062" s="381"/>
      <c r="RV1062" s="381"/>
      <c r="RW1062" s="381"/>
      <c r="RX1062" s="381"/>
      <c r="RY1062" s="381"/>
      <c r="RZ1062" s="381"/>
      <c r="SA1062" s="381"/>
      <c r="SB1062" s="381"/>
      <c r="SC1062" s="381"/>
      <c r="SD1062" s="381"/>
      <c r="SE1062" s="381"/>
      <c r="SF1062" s="381"/>
      <c r="SG1062" s="381"/>
      <c r="SH1062" s="381"/>
      <c r="SI1062" s="381"/>
      <c r="SJ1062" s="381"/>
      <c r="SK1062" s="381"/>
      <c r="SL1062" s="381"/>
      <c r="SM1062" s="381"/>
      <c r="SN1062" s="381"/>
      <c r="SO1062" s="381"/>
      <c r="SP1062" s="381"/>
      <c r="SQ1062" s="381"/>
      <c r="SR1062" s="381"/>
      <c r="SS1062" s="381"/>
      <c r="ST1062" s="381"/>
      <c r="SU1062" s="381"/>
      <c r="SV1062" s="381"/>
      <c r="SW1062" s="381"/>
      <c r="SX1062" s="381"/>
      <c r="SY1062" s="381"/>
      <c r="SZ1062" s="381"/>
      <c r="TA1062" s="381"/>
      <c r="TB1062" s="381"/>
      <c r="TC1062" s="381"/>
      <c r="TD1062" s="381"/>
      <c r="TE1062" s="381"/>
      <c r="TF1062" s="381"/>
      <c r="TG1062" s="381"/>
      <c r="TH1062" s="381"/>
      <c r="TI1062" s="381"/>
      <c r="TJ1062" s="381"/>
      <c r="TK1062" s="381"/>
      <c r="TL1062" s="381"/>
      <c r="TM1062" s="381"/>
      <c r="TN1062" s="381"/>
      <c r="TO1062" s="381"/>
      <c r="TP1062" s="381"/>
      <c r="TQ1062" s="381"/>
      <c r="TR1062" s="381"/>
      <c r="TS1062" s="381"/>
      <c r="TT1062" s="381"/>
      <c r="TU1062" s="381"/>
      <c r="TV1062" s="381"/>
      <c r="TW1062" s="381"/>
      <c r="TX1062" s="381"/>
      <c r="TY1062" s="381"/>
      <c r="TZ1062" s="381"/>
      <c r="UA1062" s="381"/>
      <c r="UB1062" s="381"/>
      <c r="UC1062" s="381"/>
      <c r="UD1062" s="381"/>
      <c r="UE1062" s="381"/>
      <c r="UF1062" s="381"/>
      <c r="UG1062" s="381"/>
      <c r="UH1062" s="381"/>
      <c r="UI1062" s="381"/>
      <c r="UJ1062" s="381"/>
      <c r="UK1062" s="381"/>
      <c r="UL1062" s="381"/>
      <c r="UM1062" s="381"/>
      <c r="UN1062" s="381"/>
      <c r="UO1062" s="381"/>
      <c r="UP1062" s="381"/>
      <c r="UQ1062" s="381"/>
      <c r="UR1062" s="381"/>
      <c r="US1062" s="381"/>
      <c r="UT1062" s="381"/>
      <c r="UU1062" s="381"/>
      <c r="UV1062" s="381"/>
      <c r="UW1062" s="381"/>
      <c r="UX1062" s="381"/>
      <c r="UY1062" s="381"/>
      <c r="UZ1062" s="381"/>
      <c r="VA1062" s="381"/>
      <c r="VB1062" s="381"/>
      <c r="VC1062" s="381"/>
      <c r="VD1062" s="381"/>
      <c r="VE1062" s="381"/>
      <c r="VF1062" s="381"/>
      <c r="VG1062" s="381"/>
      <c r="VH1062" s="381"/>
      <c r="VI1062" s="381"/>
      <c r="VJ1062" s="381"/>
      <c r="VK1062" s="381"/>
      <c r="VL1062" s="381"/>
      <c r="VM1062" s="381"/>
      <c r="VN1062" s="381"/>
      <c r="VO1062" s="381"/>
      <c r="VP1062" s="381"/>
      <c r="VQ1062" s="381"/>
      <c r="VR1062" s="381"/>
      <c r="VS1062" s="381"/>
      <c r="VT1062" s="381"/>
      <c r="VU1062" s="381"/>
      <c r="VV1062" s="381"/>
      <c r="VW1062" s="381"/>
      <c r="VX1062" s="381"/>
      <c r="VY1062" s="381"/>
      <c r="VZ1062" s="381"/>
      <c r="WA1062" s="381"/>
      <c r="WB1062" s="381"/>
      <c r="WC1062" s="381"/>
      <c r="WD1062" s="381"/>
      <c r="WE1062" s="381"/>
      <c r="WF1062" s="381"/>
      <c r="WG1062" s="381"/>
      <c r="WH1062" s="381"/>
      <c r="WI1062" s="381"/>
      <c r="WJ1062" s="381"/>
      <c r="WK1062" s="381"/>
      <c r="WL1062" s="381"/>
      <c r="WM1062" s="381"/>
      <c r="WN1062" s="381"/>
      <c r="WO1062" s="381"/>
      <c r="WP1062" s="381"/>
      <c r="WQ1062" s="381"/>
      <c r="WR1062" s="381"/>
      <c r="WS1062" s="381"/>
      <c r="WT1062" s="381"/>
      <c r="WU1062" s="381"/>
      <c r="WV1062" s="381"/>
      <c r="WW1062" s="381"/>
      <c r="WX1062" s="381"/>
      <c r="WY1062" s="381"/>
      <c r="WZ1062" s="381"/>
      <c r="XA1062" s="381"/>
      <c r="XB1062" s="381"/>
      <c r="XC1062" s="381"/>
      <c r="XD1062" s="381"/>
      <c r="XE1062" s="381"/>
      <c r="XF1062" s="381"/>
      <c r="XG1062" s="381"/>
      <c r="XH1062" s="381"/>
      <c r="XI1062" s="381"/>
      <c r="XJ1062" s="381"/>
      <c r="XK1062" s="381"/>
      <c r="XL1062" s="381"/>
      <c r="XM1062" s="381"/>
      <c r="XN1062" s="381"/>
      <c r="XO1062" s="381"/>
      <c r="XP1062" s="381"/>
      <c r="XQ1062" s="381"/>
      <c r="XR1062" s="381"/>
      <c r="XS1062" s="381"/>
      <c r="XT1062" s="381"/>
      <c r="XU1062" s="381"/>
      <c r="XV1062" s="381"/>
      <c r="XW1062" s="381"/>
      <c r="XX1062" s="381"/>
      <c r="XY1062" s="381"/>
      <c r="XZ1062" s="381"/>
      <c r="YA1062" s="381"/>
      <c r="YB1062" s="381"/>
      <c r="YC1062" s="381"/>
      <c r="YD1062" s="381"/>
      <c r="YE1062" s="381"/>
      <c r="YF1062" s="381"/>
      <c r="YG1062" s="381"/>
      <c r="YH1062" s="381"/>
      <c r="YI1062" s="381"/>
      <c r="YJ1062" s="381"/>
      <c r="YK1062" s="381"/>
      <c r="YL1062" s="381"/>
      <c r="YM1062" s="381"/>
      <c r="YN1062" s="381"/>
      <c r="YO1062" s="381"/>
      <c r="YP1062" s="381"/>
      <c r="YQ1062" s="381"/>
      <c r="YR1062" s="381"/>
      <c r="YS1062" s="381"/>
      <c r="YT1062" s="381"/>
      <c r="YU1062" s="381"/>
      <c r="YV1062" s="381"/>
      <c r="YW1062" s="381"/>
      <c r="YX1062" s="381"/>
      <c r="YY1062" s="381"/>
      <c r="YZ1062" s="381"/>
      <c r="ZA1062" s="381"/>
      <c r="ZB1062" s="381"/>
      <c r="ZC1062" s="381"/>
      <c r="ZD1062" s="381"/>
      <c r="ZE1062" s="381"/>
      <c r="ZF1062" s="381"/>
      <c r="ZG1062" s="381"/>
      <c r="ZH1062" s="381"/>
      <c r="ZI1062" s="381"/>
      <c r="ZJ1062" s="381"/>
      <c r="ZK1062" s="381"/>
      <c r="ZL1062" s="381"/>
      <c r="ZM1062" s="381"/>
      <c r="ZN1062" s="381"/>
      <c r="ZO1062" s="381"/>
      <c r="ZP1062" s="381"/>
      <c r="ZQ1062" s="381"/>
      <c r="ZR1062" s="381"/>
      <c r="ZS1062" s="381"/>
      <c r="ZT1062" s="381"/>
      <c r="ZU1062" s="381"/>
      <c r="ZV1062" s="381"/>
      <c r="ZW1062" s="381"/>
      <c r="ZX1062" s="381"/>
      <c r="ZY1062" s="381"/>
      <c r="ZZ1062" s="381"/>
      <c r="AAA1062" s="381"/>
      <c r="AAB1062" s="381"/>
      <c r="AAC1062" s="381"/>
      <c r="AAD1062" s="381"/>
      <c r="AAE1062" s="381"/>
      <c r="AAF1062" s="381"/>
      <c r="AAG1062" s="381"/>
      <c r="AAH1062" s="381"/>
      <c r="AAI1062" s="381"/>
      <c r="AAJ1062" s="381"/>
      <c r="AAK1062" s="381"/>
      <c r="AAL1062" s="381"/>
      <c r="AAM1062" s="381"/>
      <c r="AAN1062" s="381"/>
      <c r="AAO1062" s="381"/>
      <c r="AAP1062" s="381"/>
      <c r="AAQ1062" s="381"/>
      <c r="AAR1062" s="381"/>
      <c r="AAS1062" s="381"/>
      <c r="AAT1062" s="381"/>
      <c r="AAU1062" s="381"/>
      <c r="AAV1062" s="381"/>
      <c r="AAW1062" s="381"/>
      <c r="AAX1062" s="381"/>
      <c r="AAY1062" s="381"/>
      <c r="AAZ1062" s="381"/>
      <c r="ABA1062" s="381"/>
      <c r="ABB1062" s="381"/>
      <c r="ABC1062" s="381"/>
      <c r="ABD1062" s="381"/>
      <c r="ABE1062" s="381"/>
      <c r="ABF1062" s="381"/>
      <c r="ABG1062" s="381"/>
      <c r="ABH1062" s="381"/>
      <c r="ABI1062" s="381"/>
      <c r="ABJ1062" s="381"/>
      <c r="ABK1062" s="381"/>
      <c r="ABL1062" s="381"/>
      <c r="ABM1062" s="381"/>
      <c r="ABN1062" s="381"/>
      <c r="ABO1062" s="381"/>
      <c r="ABP1062" s="381"/>
      <c r="ABQ1062" s="381"/>
      <c r="ABR1062" s="381"/>
      <c r="ABS1062" s="381"/>
      <c r="ABT1062" s="381"/>
      <c r="ABU1062" s="381"/>
      <c r="ABV1062" s="381"/>
      <c r="ABW1062" s="381"/>
      <c r="ABX1062" s="381"/>
      <c r="ABY1062" s="381"/>
      <c r="ABZ1062" s="381"/>
      <c r="ACA1062" s="381"/>
      <c r="ACB1062" s="381"/>
      <c r="ACC1062" s="381"/>
      <c r="ACD1062" s="381"/>
      <c r="ACE1062" s="381"/>
      <c r="ACF1062" s="381"/>
      <c r="ACG1062" s="381"/>
      <c r="ACH1062" s="381"/>
      <c r="ACI1062" s="381"/>
      <c r="ACJ1062" s="381"/>
      <c r="ACK1062" s="381"/>
      <c r="ACL1062" s="381"/>
      <c r="ACM1062" s="381"/>
      <c r="ACN1062" s="381"/>
      <c r="ACO1062" s="381"/>
      <c r="ACP1062" s="381"/>
      <c r="ACQ1062" s="381"/>
      <c r="ACR1062" s="381"/>
      <c r="ACS1062" s="381"/>
      <c r="ACT1062" s="381"/>
      <c r="ACU1062" s="381"/>
      <c r="ACV1062" s="381"/>
      <c r="ACW1062" s="381"/>
      <c r="ACX1062" s="381"/>
      <c r="ACY1062" s="381"/>
      <c r="ACZ1062" s="381"/>
      <c r="ADA1062" s="381"/>
      <c r="ADB1062" s="381"/>
      <c r="ADC1062" s="381"/>
      <c r="ADD1062" s="381"/>
      <c r="ADE1062" s="381"/>
      <c r="ADF1062" s="381"/>
      <c r="ADG1062" s="381"/>
      <c r="ADH1062" s="381"/>
      <c r="ADI1062" s="381"/>
      <c r="ADJ1062" s="381"/>
      <c r="ADK1062" s="381"/>
      <c r="ADL1062" s="381"/>
      <c r="ADM1062" s="381"/>
      <c r="ADN1062" s="381"/>
      <c r="ADO1062" s="381"/>
      <c r="ADP1062" s="381"/>
      <c r="ADQ1062" s="381"/>
      <c r="ADR1062" s="381"/>
      <c r="ADS1062" s="381"/>
      <c r="ADT1062" s="381"/>
      <c r="ADU1062" s="381"/>
      <c r="ADV1062" s="381"/>
      <c r="ADW1062" s="381"/>
      <c r="ADX1062" s="381"/>
      <c r="ADY1062" s="381"/>
      <c r="ADZ1062" s="381"/>
      <c r="AEA1062" s="381"/>
      <c r="AEB1062" s="381"/>
      <c r="AEC1062" s="381"/>
      <c r="AED1062" s="381"/>
      <c r="AEE1062" s="381"/>
      <c r="AEF1062" s="381"/>
      <c r="AEG1062" s="381"/>
      <c r="AEH1062" s="381"/>
      <c r="AEI1062" s="381"/>
      <c r="AEJ1062" s="381"/>
      <c r="AEK1062" s="381"/>
      <c r="AEL1062" s="381"/>
      <c r="AEM1062" s="381"/>
      <c r="AEN1062" s="381"/>
      <c r="AEO1062" s="381"/>
      <c r="AEP1062" s="381"/>
      <c r="AEQ1062" s="381"/>
      <c r="AER1062" s="381"/>
      <c r="AES1062" s="381"/>
      <c r="AET1062" s="381"/>
      <c r="AEU1062" s="381"/>
      <c r="AEV1062" s="381"/>
      <c r="AEW1062" s="381"/>
      <c r="AEX1062" s="381"/>
      <c r="AEY1062" s="381"/>
      <c r="AEZ1062" s="381"/>
      <c r="AFA1062" s="381"/>
      <c r="AFB1062" s="381"/>
      <c r="AFC1062" s="381"/>
      <c r="AFD1062" s="381"/>
      <c r="AFE1062" s="381"/>
      <c r="AFF1062" s="381"/>
      <c r="AFG1062" s="381"/>
      <c r="AFH1062" s="381"/>
      <c r="AFI1062" s="381"/>
      <c r="AFJ1062" s="381"/>
      <c r="AFK1062" s="381"/>
      <c r="AFL1062" s="381"/>
      <c r="AFM1062" s="381"/>
      <c r="AFN1062" s="381"/>
      <c r="AFO1062" s="381"/>
      <c r="AFP1062" s="381"/>
      <c r="AFQ1062" s="381"/>
      <c r="AFR1062" s="381"/>
      <c r="AFS1062" s="381"/>
      <c r="AFT1062" s="381"/>
      <c r="AFU1062" s="381"/>
      <c r="AFV1062" s="381"/>
      <c r="AFW1062" s="381"/>
      <c r="AFX1062" s="381"/>
      <c r="AFY1062" s="381"/>
      <c r="AFZ1062" s="381"/>
      <c r="AGA1062" s="381"/>
    </row>
    <row r="1063" spans="1:859" s="383" customFormat="1" x14ac:dyDescent="0.2">
      <c r="A1063" s="381"/>
      <c r="B1063" s="381"/>
      <c r="C1063" s="381"/>
      <c r="D1063" s="381"/>
      <c r="E1063" s="365" t="s">
        <v>1210</v>
      </c>
      <c r="F1063" s="378" t="s">
        <v>3502</v>
      </c>
      <c r="G1063" s="380" t="s">
        <v>453</v>
      </c>
      <c r="H1063" s="365" t="s">
        <v>1209</v>
      </c>
      <c r="I1063" s="365" t="s">
        <v>1086</v>
      </c>
      <c r="J1063" s="365" t="s">
        <v>909</v>
      </c>
      <c r="K1063" s="365" t="s">
        <v>1117</v>
      </c>
      <c r="L1063" s="365" t="s">
        <v>865</v>
      </c>
      <c r="M1063" s="365"/>
      <c r="N1063" s="380"/>
      <c r="O1063" s="365"/>
      <c r="P1063" s="365"/>
      <c r="Q1063" s="380"/>
      <c r="R1063" s="381"/>
      <c r="S1063" s="381"/>
      <c r="T1063" s="381"/>
      <c r="U1063" s="381"/>
      <c r="V1063" s="381"/>
      <c r="W1063" s="381"/>
      <c r="X1063" s="381"/>
      <c r="Y1063" s="381"/>
      <c r="Z1063" s="381"/>
      <c r="AA1063" s="381"/>
      <c r="AB1063" s="381"/>
      <c r="AC1063" s="381"/>
      <c r="AD1063" s="381"/>
      <c r="AE1063" s="381"/>
      <c r="AF1063" s="381"/>
      <c r="AG1063" s="381"/>
      <c r="AH1063" s="381"/>
      <c r="AI1063" s="381"/>
      <c r="AJ1063" s="381"/>
      <c r="AK1063" s="381"/>
      <c r="AL1063" s="381"/>
      <c r="AM1063" s="381"/>
      <c r="AN1063" s="381"/>
      <c r="AO1063" s="381"/>
      <c r="AP1063" s="381"/>
      <c r="AQ1063" s="381"/>
      <c r="AR1063" s="381"/>
      <c r="AS1063" s="381"/>
      <c r="AT1063" s="381"/>
      <c r="AU1063" s="381"/>
      <c r="AV1063" s="381"/>
      <c r="AW1063" s="381"/>
      <c r="AX1063" s="381"/>
      <c r="AY1063" s="381"/>
      <c r="AZ1063" s="381"/>
      <c r="BA1063" s="381"/>
      <c r="BB1063" s="381"/>
      <c r="BC1063" s="381"/>
      <c r="BD1063" s="381"/>
      <c r="BE1063" s="381"/>
      <c r="BF1063" s="381"/>
      <c r="BG1063" s="381"/>
      <c r="BH1063" s="381"/>
      <c r="BI1063" s="381"/>
      <c r="BJ1063" s="381"/>
      <c r="BK1063" s="381"/>
      <c r="BL1063" s="381"/>
      <c r="BM1063" s="381"/>
      <c r="BN1063" s="381"/>
      <c r="BO1063" s="381"/>
      <c r="BP1063" s="381"/>
      <c r="BQ1063" s="381"/>
      <c r="BR1063" s="381"/>
      <c r="BS1063" s="381"/>
      <c r="BT1063" s="381"/>
      <c r="BU1063" s="381"/>
      <c r="BV1063" s="381"/>
      <c r="BW1063" s="381"/>
      <c r="BX1063" s="381"/>
      <c r="BY1063" s="381"/>
      <c r="BZ1063" s="381"/>
      <c r="CA1063" s="381"/>
      <c r="CB1063" s="381"/>
      <c r="CC1063" s="381"/>
      <c r="CD1063" s="381"/>
      <c r="CE1063" s="381"/>
      <c r="CF1063" s="381"/>
      <c r="CG1063" s="381"/>
      <c r="CH1063" s="381"/>
      <c r="CI1063" s="381"/>
      <c r="CJ1063" s="381"/>
      <c r="CK1063" s="381"/>
      <c r="CL1063" s="381"/>
      <c r="CM1063" s="381"/>
      <c r="CN1063" s="381"/>
      <c r="CO1063" s="381"/>
      <c r="CP1063" s="381"/>
      <c r="CQ1063" s="381"/>
      <c r="CR1063" s="381"/>
      <c r="CS1063" s="381"/>
      <c r="CT1063" s="381"/>
      <c r="CU1063" s="381"/>
      <c r="CV1063" s="381"/>
      <c r="CW1063" s="381"/>
      <c r="CX1063" s="381"/>
      <c r="CY1063" s="381"/>
      <c r="CZ1063" s="381"/>
      <c r="DA1063" s="381"/>
      <c r="DB1063" s="381"/>
      <c r="DC1063" s="381"/>
      <c r="DD1063" s="381"/>
      <c r="DE1063" s="381"/>
      <c r="DF1063" s="381"/>
      <c r="DG1063" s="381"/>
      <c r="DH1063" s="381"/>
      <c r="DI1063" s="381"/>
      <c r="DJ1063" s="381"/>
      <c r="DK1063" s="381"/>
      <c r="DL1063" s="381"/>
      <c r="DM1063" s="381"/>
      <c r="DN1063" s="381"/>
      <c r="DO1063" s="381"/>
      <c r="DP1063" s="381"/>
      <c r="DQ1063" s="381"/>
      <c r="DR1063" s="381"/>
      <c r="DS1063" s="381"/>
      <c r="DT1063" s="381"/>
      <c r="DU1063" s="381"/>
      <c r="DV1063" s="381"/>
      <c r="DW1063" s="381"/>
      <c r="DX1063" s="381"/>
      <c r="DY1063" s="381"/>
      <c r="DZ1063" s="381"/>
      <c r="EA1063" s="381"/>
      <c r="EB1063" s="381"/>
      <c r="EC1063" s="381"/>
      <c r="ED1063" s="381"/>
      <c r="EE1063" s="381"/>
      <c r="EF1063" s="381"/>
      <c r="EG1063" s="381"/>
      <c r="EH1063" s="381"/>
      <c r="EI1063" s="381"/>
      <c r="EJ1063" s="381"/>
      <c r="EK1063" s="381"/>
      <c r="EL1063" s="381"/>
      <c r="EM1063" s="381"/>
      <c r="EN1063" s="381"/>
      <c r="EO1063" s="381"/>
      <c r="EP1063" s="381"/>
      <c r="EQ1063" s="381"/>
      <c r="ER1063" s="381"/>
      <c r="ES1063" s="381"/>
      <c r="ET1063" s="381"/>
      <c r="EU1063" s="381"/>
      <c r="EV1063" s="381"/>
      <c r="EW1063" s="381"/>
      <c r="EX1063" s="381"/>
      <c r="EY1063" s="381"/>
      <c r="EZ1063" s="381"/>
      <c r="FA1063" s="381"/>
      <c r="FB1063" s="381"/>
      <c r="FC1063" s="381"/>
      <c r="FD1063" s="381"/>
      <c r="FE1063" s="381"/>
      <c r="FF1063" s="381"/>
      <c r="FG1063" s="381"/>
      <c r="FH1063" s="381"/>
      <c r="FI1063" s="381"/>
      <c r="FJ1063" s="381"/>
      <c r="FK1063" s="381"/>
      <c r="FL1063" s="381"/>
      <c r="FM1063" s="381"/>
      <c r="FN1063" s="381"/>
      <c r="FO1063" s="381"/>
      <c r="FP1063" s="381"/>
      <c r="FQ1063" s="381"/>
      <c r="FR1063" s="381"/>
      <c r="FS1063" s="381"/>
      <c r="FT1063" s="381"/>
      <c r="FU1063" s="381"/>
      <c r="FV1063" s="381"/>
      <c r="FW1063" s="381"/>
      <c r="FX1063" s="381"/>
      <c r="FY1063" s="381"/>
      <c r="FZ1063" s="381"/>
      <c r="GA1063" s="381"/>
      <c r="GB1063" s="381"/>
      <c r="GC1063" s="381"/>
      <c r="GD1063" s="381"/>
      <c r="GE1063" s="381"/>
      <c r="GF1063" s="381"/>
      <c r="GG1063" s="381"/>
      <c r="GH1063" s="381"/>
      <c r="GI1063" s="381"/>
      <c r="GJ1063" s="381"/>
      <c r="GK1063" s="381"/>
      <c r="GL1063" s="381"/>
      <c r="GM1063" s="381"/>
      <c r="GN1063" s="381"/>
      <c r="GO1063" s="381"/>
      <c r="GP1063" s="381"/>
      <c r="GQ1063" s="381"/>
      <c r="GR1063" s="381"/>
      <c r="GS1063" s="381"/>
      <c r="GT1063" s="381"/>
      <c r="GU1063" s="381"/>
      <c r="GV1063" s="381"/>
      <c r="GW1063" s="381"/>
      <c r="GX1063" s="381"/>
      <c r="GY1063" s="381"/>
      <c r="GZ1063" s="381"/>
      <c r="HA1063" s="381"/>
      <c r="HB1063" s="381"/>
      <c r="HC1063" s="381"/>
      <c r="HD1063" s="381"/>
      <c r="HE1063" s="381"/>
      <c r="HF1063" s="381"/>
      <c r="HG1063" s="381"/>
      <c r="HH1063" s="381"/>
      <c r="HI1063" s="381"/>
      <c r="HJ1063" s="381"/>
      <c r="HK1063" s="381"/>
      <c r="HL1063" s="381"/>
      <c r="HM1063" s="381"/>
      <c r="HN1063" s="381"/>
      <c r="HO1063" s="381"/>
      <c r="HP1063" s="381"/>
      <c r="HQ1063" s="381"/>
      <c r="HR1063" s="381"/>
      <c r="HS1063" s="381"/>
      <c r="HT1063" s="381"/>
      <c r="HU1063" s="381"/>
      <c r="HV1063" s="381"/>
      <c r="HW1063" s="381"/>
      <c r="HX1063" s="381"/>
      <c r="HY1063" s="381"/>
      <c r="HZ1063" s="381"/>
      <c r="IA1063" s="381"/>
      <c r="IB1063" s="381"/>
      <c r="IC1063" s="381"/>
      <c r="ID1063" s="381"/>
      <c r="IE1063" s="381"/>
      <c r="IF1063" s="381"/>
      <c r="IG1063" s="381"/>
      <c r="IH1063" s="381"/>
      <c r="II1063" s="381"/>
      <c r="IJ1063" s="381"/>
      <c r="IK1063" s="381"/>
      <c r="IL1063" s="381"/>
      <c r="IM1063" s="381"/>
      <c r="IN1063" s="381"/>
      <c r="IO1063" s="381"/>
      <c r="IP1063" s="381"/>
      <c r="IQ1063" s="381"/>
      <c r="IR1063" s="381"/>
      <c r="IS1063" s="381"/>
      <c r="IT1063" s="381"/>
      <c r="IU1063" s="381"/>
      <c r="IV1063" s="381"/>
      <c r="IW1063" s="381"/>
      <c r="IX1063" s="381"/>
      <c r="IY1063" s="381"/>
      <c r="IZ1063" s="381"/>
      <c r="JA1063" s="381"/>
      <c r="JB1063" s="381"/>
      <c r="JC1063" s="381"/>
      <c r="JD1063" s="381"/>
      <c r="JE1063" s="381"/>
      <c r="JF1063" s="381"/>
      <c r="JG1063" s="381"/>
      <c r="JH1063" s="381"/>
      <c r="JI1063" s="381"/>
      <c r="JJ1063" s="381"/>
      <c r="JK1063" s="381"/>
      <c r="JL1063" s="381"/>
      <c r="JM1063" s="381"/>
      <c r="JN1063" s="381"/>
      <c r="JO1063" s="381"/>
      <c r="JP1063" s="381"/>
      <c r="JQ1063" s="381"/>
      <c r="JR1063" s="381"/>
      <c r="JS1063" s="381"/>
      <c r="JT1063" s="381"/>
      <c r="JU1063" s="381"/>
      <c r="JV1063" s="381"/>
      <c r="JW1063" s="381"/>
      <c r="JX1063" s="381"/>
      <c r="JY1063" s="381"/>
      <c r="JZ1063" s="381"/>
      <c r="KA1063" s="381"/>
      <c r="KB1063" s="381"/>
      <c r="KC1063" s="381"/>
      <c r="KD1063" s="381"/>
      <c r="KE1063" s="381"/>
      <c r="KF1063" s="381"/>
      <c r="KG1063" s="381"/>
      <c r="KH1063" s="381"/>
      <c r="KI1063" s="381"/>
      <c r="KJ1063" s="381"/>
      <c r="KK1063" s="381"/>
      <c r="KL1063" s="381"/>
      <c r="KM1063" s="381"/>
      <c r="KN1063" s="381"/>
      <c r="KO1063" s="381"/>
      <c r="KP1063" s="381"/>
      <c r="KQ1063" s="381"/>
      <c r="KR1063" s="381"/>
      <c r="KS1063" s="381"/>
      <c r="KT1063" s="381"/>
      <c r="KU1063" s="381"/>
      <c r="KV1063" s="381"/>
      <c r="KW1063" s="381"/>
      <c r="KX1063" s="381"/>
      <c r="KY1063" s="381"/>
      <c r="KZ1063" s="381"/>
      <c r="LA1063" s="381"/>
      <c r="LB1063" s="381"/>
      <c r="LC1063" s="381"/>
      <c r="LD1063" s="381"/>
      <c r="LE1063" s="381"/>
      <c r="LF1063" s="381"/>
      <c r="LG1063" s="381"/>
      <c r="LH1063" s="381"/>
      <c r="LI1063" s="381"/>
      <c r="LJ1063" s="381"/>
      <c r="LK1063" s="381"/>
      <c r="LL1063" s="381"/>
      <c r="LM1063" s="381"/>
      <c r="LN1063" s="381"/>
      <c r="LO1063" s="381"/>
      <c r="LP1063" s="381"/>
      <c r="LQ1063" s="381"/>
      <c r="LR1063" s="381"/>
      <c r="LS1063" s="381"/>
      <c r="LT1063" s="381"/>
      <c r="LU1063" s="381"/>
      <c r="LV1063" s="381"/>
      <c r="LW1063" s="381"/>
      <c r="LX1063" s="381"/>
      <c r="LY1063" s="381"/>
      <c r="LZ1063" s="381"/>
      <c r="MA1063" s="381"/>
      <c r="MB1063" s="381"/>
      <c r="MC1063" s="381"/>
      <c r="MD1063" s="381"/>
      <c r="ME1063" s="381"/>
      <c r="MF1063" s="381"/>
      <c r="MG1063" s="381"/>
      <c r="MH1063" s="381"/>
      <c r="MI1063" s="381"/>
      <c r="MJ1063" s="381"/>
      <c r="MK1063" s="381"/>
      <c r="ML1063" s="381"/>
      <c r="MM1063" s="381"/>
      <c r="MN1063" s="381"/>
      <c r="MO1063" s="381"/>
      <c r="MP1063" s="381"/>
      <c r="MQ1063" s="381"/>
      <c r="MR1063" s="381"/>
      <c r="MS1063" s="381"/>
      <c r="MT1063" s="381"/>
      <c r="MU1063" s="381"/>
      <c r="MV1063" s="381"/>
      <c r="MW1063" s="381"/>
      <c r="MX1063" s="381"/>
      <c r="MY1063" s="381"/>
      <c r="MZ1063" s="381"/>
      <c r="NA1063" s="381"/>
      <c r="NB1063" s="381"/>
      <c r="NC1063" s="381"/>
      <c r="ND1063" s="381"/>
      <c r="NE1063" s="381"/>
      <c r="NF1063" s="381"/>
      <c r="NG1063" s="381"/>
      <c r="NH1063" s="381"/>
      <c r="NI1063" s="381"/>
      <c r="NJ1063" s="381"/>
      <c r="NK1063" s="381"/>
      <c r="NL1063" s="381"/>
      <c r="NM1063" s="381"/>
      <c r="NN1063" s="381"/>
      <c r="NO1063" s="381"/>
      <c r="NP1063" s="381"/>
      <c r="NQ1063" s="381"/>
      <c r="NR1063" s="381"/>
      <c r="NS1063" s="381"/>
      <c r="NT1063" s="381"/>
      <c r="NU1063" s="381"/>
      <c r="NV1063" s="381"/>
      <c r="NW1063" s="381"/>
      <c r="NX1063" s="381"/>
      <c r="NY1063" s="381"/>
      <c r="NZ1063" s="381"/>
      <c r="OA1063" s="381"/>
      <c r="OB1063" s="381"/>
      <c r="OC1063" s="381"/>
      <c r="OD1063" s="381"/>
      <c r="OE1063" s="381"/>
      <c r="OF1063" s="381"/>
      <c r="OG1063" s="381"/>
      <c r="OH1063" s="381"/>
      <c r="OI1063" s="381"/>
      <c r="OJ1063" s="381"/>
      <c r="OK1063" s="381"/>
      <c r="OL1063" s="381"/>
      <c r="OM1063" s="381"/>
      <c r="ON1063" s="381"/>
      <c r="OO1063" s="381"/>
      <c r="OP1063" s="381"/>
      <c r="OQ1063" s="381"/>
      <c r="OR1063" s="381"/>
      <c r="OS1063" s="381"/>
      <c r="OT1063" s="381"/>
      <c r="OU1063" s="381"/>
      <c r="OV1063" s="381"/>
      <c r="OW1063" s="381"/>
      <c r="OX1063" s="381"/>
      <c r="OY1063" s="381"/>
      <c r="OZ1063" s="381"/>
      <c r="PA1063" s="381"/>
      <c r="PB1063" s="381"/>
      <c r="PC1063" s="381"/>
      <c r="PD1063" s="381"/>
      <c r="PE1063" s="381"/>
      <c r="PF1063" s="381"/>
      <c r="PG1063" s="381"/>
      <c r="PH1063" s="381"/>
      <c r="PI1063" s="381"/>
      <c r="PJ1063" s="381"/>
      <c r="PK1063" s="381"/>
      <c r="PL1063" s="381"/>
      <c r="PM1063" s="381"/>
      <c r="PN1063" s="381"/>
      <c r="PO1063" s="381"/>
      <c r="PP1063" s="381"/>
      <c r="PQ1063" s="381"/>
      <c r="PR1063" s="381"/>
      <c r="PS1063" s="381"/>
      <c r="PT1063" s="381"/>
      <c r="PU1063" s="381"/>
      <c r="PV1063" s="381"/>
      <c r="PW1063" s="381"/>
      <c r="PX1063" s="381"/>
      <c r="PY1063" s="381"/>
      <c r="PZ1063" s="381"/>
      <c r="QA1063" s="381"/>
      <c r="QB1063" s="381"/>
      <c r="QC1063" s="381"/>
      <c r="QD1063" s="381"/>
      <c r="QE1063" s="381"/>
      <c r="QF1063" s="381"/>
      <c r="QG1063" s="381"/>
      <c r="QH1063" s="381"/>
      <c r="QI1063" s="381"/>
      <c r="QJ1063" s="381"/>
      <c r="QK1063" s="381"/>
      <c r="QL1063" s="381"/>
      <c r="QM1063" s="381"/>
      <c r="QN1063" s="381"/>
      <c r="QO1063" s="381"/>
      <c r="QP1063" s="381"/>
      <c r="QQ1063" s="381"/>
      <c r="QR1063" s="381"/>
      <c r="QS1063" s="381"/>
      <c r="QT1063" s="381"/>
      <c r="QU1063" s="381"/>
      <c r="QV1063" s="381"/>
      <c r="QW1063" s="381"/>
      <c r="QX1063" s="381"/>
      <c r="QY1063" s="381"/>
      <c r="QZ1063" s="381"/>
      <c r="RA1063" s="381"/>
      <c r="RB1063" s="381"/>
      <c r="RC1063" s="381"/>
      <c r="RD1063" s="381"/>
      <c r="RE1063" s="381"/>
      <c r="RF1063" s="381"/>
      <c r="RG1063" s="381"/>
      <c r="RH1063" s="381"/>
      <c r="RI1063" s="381"/>
      <c r="RJ1063" s="381"/>
      <c r="RK1063" s="381"/>
      <c r="RL1063" s="381"/>
      <c r="RM1063" s="381"/>
      <c r="RN1063" s="381"/>
      <c r="RO1063" s="381"/>
      <c r="RP1063" s="381"/>
      <c r="RQ1063" s="381"/>
      <c r="RR1063" s="381"/>
      <c r="RS1063" s="381"/>
      <c r="RT1063" s="381"/>
      <c r="RU1063" s="381"/>
      <c r="RV1063" s="381"/>
      <c r="RW1063" s="381"/>
      <c r="RX1063" s="381"/>
      <c r="RY1063" s="381"/>
      <c r="RZ1063" s="381"/>
      <c r="SA1063" s="381"/>
      <c r="SB1063" s="381"/>
      <c r="SC1063" s="381"/>
      <c r="SD1063" s="381"/>
      <c r="SE1063" s="381"/>
      <c r="SF1063" s="381"/>
      <c r="SG1063" s="381"/>
      <c r="SH1063" s="381"/>
      <c r="SI1063" s="381"/>
      <c r="SJ1063" s="381"/>
      <c r="SK1063" s="381"/>
      <c r="SL1063" s="381"/>
      <c r="SM1063" s="381"/>
      <c r="SN1063" s="381"/>
      <c r="SO1063" s="381"/>
      <c r="SP1063" s="381"/>
      <c r="SQ1063" s="381"/>
      <c r="SR1063" s="381"/>
      <c r="SS1063" s="381"/>
      <c r="ST1063" s="381"/>
      <c r="SU1063" s="381"/>
      <c r="SV1063" s="381"/>
      <c r="SW1063" s="381"/>
      <c r="SX1063" s="381"/>
      <c r="SY1063" s="381"/>
      <c r="SZ1063" s="381"/>
      <c r="TA1063" s="381"/>
      <c r="TB1063" s="381"/>
      <c r="TC1063" s="381"/>
      <c r="TD1063" s="381"/>
      <c r="TE1063" s="381"/>
      <c r="TF1063" s="381"/>
      <c r="TG1063" s="381"/>
      <c r="TH1063" s="381"/>
      <c r="TI1063" s="381"/>
      <c r="TJ1063" s="381"/>
      <c r="TK1063" s="381"/>
      <c r="TL1063" s="381"/>
      <c r="TM1063" s="381"/>
      <c r="TN1063" s="381"/>
      <c r="TO1063" s="381"/>
      <c r="TP1063" s="381"/>
      <c r="TQ1063" s="381"/>
      <c r="TR1063" s="381"/>
      <c r="TS1063" s="381"/>
      <c r="TT1063" s="381"/>
      <c r="TU1063" s="381"/>
      <c r="TV1063" s="381"/>
      <c r="TW1063" s="381"/>
      <c r="TX1063" s="381"/>
      <c r="TY1063" s="381"/>
      <c r="TZ1063" s="381"/>
      <c r="UA1063" s="381"/>
      <c r="UB1063" s="381"/>
      <c r="UC1063" s="381"/>
      <c r="UD1063" s="381"/>
      <c r="UE1063" s="381"/>
      <c r="UF1063" s="381"/>
      <c r="UG1063" s="381"/>
      <c r="UH1063" s="381"/>
      <c r="UI1063" s="381"/>
      <c r="UJ1063" s="381"/>
      <c r="UK1063" s="381"/>
      <c r="UL1063" s="381"/>
      <c r="UM1063" s="381"/>
      <c r="UN1063" s="381"/>
      <c r="UO1063" s="381"/>
      <c r="UP1063" s="381"/>
      <c r="UQ1063" s="381"/>
      <c r="UR1063" s="381"/>
      <c r="US1063" s="381"/>
      <c r="UT1063" s="381"/>
      <c r="UU1063" s="381"/>
      <c r="UV1063" s="381"/>
      <c r="UW1063" s="381"/>
      <c r="UX1063" s="381"/>
      <c r="UY1063" s="381"/>
      <c r="UZ1063" s="381"/>
      <c r="VA1063" s="381"/>
      <c r="VB1063" s="381"/>
      <c r="VC1063" s="381"/>
      <c r="VD1063" s="381"/>
      <c r="VE1063" s="381"/>
      <c r="VF1063" s="381"/>
      <c r="VG1063" s="381"/>
      <c r="VH1063" s="381"/>
      <c r="VI1063" s="381"/>
      <c r="VJ1063" s="381"/>
      <c r="VK1063" s="381"/>
      <c r="VL1063" s="381"/>
      <c r="VM1063" s="381"/>
      <c r="VN1063" s="381"/>
      <c r="VO1063" s="381"/>
      <c r="VP1063" s="381"/>
      <c r="VQ1063" s="381"/>
      <c r="VR1063" s="381"/>
      <c r="VS1063" s="381"/>
      <c r="VT1063" s="381"/>
      <c r="VU1063" s="381"/>
      <c r="VV1063" s="381"/>
      <c r="VW1063" s="381"/>
      <c r="VX1063" s="381"/>
      <c r="VY1063" s="381"/>
      <c r="VZ1063" s="381"/>
      <c r="WA1063" s="381"/>
      <c r="WB1063" s="381"/>
      <c r="WC1063" s="381"/>
      <c r="WD1063" s="381"/>
      <c r="WE1063" s="381"/>
      <c r="WF1063" s="381"/>
      <c r="WG1063" s="381"/>
      <c r="WH1063" s="381"/>
      <c r="WI1063" s="381"/>
      <c r="WJ1063" s="381"/>
      <c r="WK1063" s="381"/>
      <c r="WL1063" s="381"/>
      <c r="WM1063" s="381"/>
      <c r="WN1063" s="381"/>
      <c r="WO1063" s="381"/>
      <c r="WP1063" s="381"/>
      <c r="WQ1063" s="381"/>
      <c r="WR1063" s="381"/>
      <c r="WS1063" s="381"/>
      <c r="WT1063" s="381"/>
      <c r="WU1063" s="381"/>
      <c r="WV1063" s="381"/>
      <c r="WW1063" s="381"/>
      <c r="WX1063" s="381"/>
      <c r="WY1063" s="381"/>
      <c r="WZ1063" s="381"/>
      <c r="XA1063" s="381"/>
      <c r="XB1063" s="381"/>
      <c r="XC1063" s="381"/>
      <c r="XD1063" s="381"/>
      <c r="XE1063" s="381"/>
      <c r="XF1063" s="381"/>
      <c r="XG1063" s="381"/>
      <c r="XH1063" s="381"/>
      <c r="XI1063" s="381"/>
      <c r="XJ1063" s="381"/>
      <c r="XK1063" s="381"/>
      <c r="XL1063" s="381"/>
      <c r="XM1063" s="381"/>
      <c r="XN1063" s="381"/>
      <c r="XO1063" s="381"/>
      <c r="XP1063" s="381"/>
      <c r="XQ1063" s="381"/>
      <c r="XR1063" s="381"/>
      <c r="XS1063" s="381"/>
      <c r="XT1063" s="381"/>
      <c r="XU1063" s="381"/>
      <c r="XV1063" s="381"/>
      <c r="XW1063" s="381"/>
      <c r="XX1063" s="381"/>
      <c r="XY1063" s="381"/>
      <c r="XZ1063" s="381"/>
      <c r="YA1063" s="381"/>
      <c r="YB1063" s="381"/>
      <c r="YC1063" s="381"/>
      <c r="YD1063" s="381"/>
      <c r="YE1063" s="381"/>
      <c r="YF1063" s="381"/>
      <c r="YG1063" s="381"/>
      <c r="YH1063" s="381"/>
      <c r="YI1063" s="381"/>
      <c r="YJ1063" s="381"/>
      <c r="YK1063" s="381"/>
      <c r="YL1063" s="381"/>
      <c r="YM1063" s="381"/>
      <c r="YN1063" s="381"/>
      <c r="YO1063" s="381"/>
      <c r="YP1063" s="381"/>
      <c r="YQ1063" s="381"/>
      <c r="YR1063" s="381"/>
      <c r="YS1063" s="381"/>
      <c r="YT1063" s="381"/>
      <c r="YU1063" s="381"/>
      <c r="YV1063" s="381"/>
      <c r="YW1063" s="381"/>
      <c r="YX1063" s="381"/>
      <c r="YY1063" s="381"/>
      <c r="YZ1063" s="381"/>
      <c r="ZA1063" s="381"/>
      <c r="ZB1063" s="381"/>
      <c r="ZC1063" s="381"/>
      <c r="ZD1063" s="381"/>
      <c r="ZE1063" s="381"/>
      <c r="ZF1063" s="381"/>
      <c r="ZG1063" s="381"/>
      <c r="ZH1063" s="381"/>
      <c r="ZI1063" s="381"/>
      <c r="ZJ1063" s="381"/>
      <c r="ZK1063" s="381"/>
      <c r="ZL1063" s="381"/>
      <c r="ZM1063" s="381"/>
      <c r="ZN1063" s="381"/>
      <c r="ZO1063" s="381"/>
      <c r="ZP1063" s="381"/>
      <c r="ZQ1063" s="381"/>
      <c r="ZR1063" s="381"/>
      <c r="ZS1063" s="381"/>
      <c r="ZT1063" s="381"/>
      <c r="ZU1063" s="381"/>
      <c r="ZV1063" s="381"/>
      <c r="ZW1063" s="381"/>
      <c r="ZX1063" s="381"/>
      <c r="ZY1063" s="381"/>
      <c r="ZZ1063" s="381"/>
      <c r="AAA1063" s="381"/>
      <c r="AAB1063" s="381"/>
      <c r="AAC1063" s="381"/>
      <c r="AAD1063" s="381"/>
      <c r="AAE1063" s="381"/>
      <c r="AAF1063" s="381"/>
      <c r="AAG1063" s="381"/>
      <c r="AAH1063" s="381"/>
      <c r="AAI1063" s="381"/>
      <c r="AAJ1063" s="381"/>
      <c r="AAK1063" s="381"/>
      <c r="AAL1063" s="381"/>
      <c r="AAM1063" s="381"/>
      <c r="AAN1063" s="381"/>
      <c r="AAO1063" s="381"/>
      <c r="AAP1063" s="381"/>
      <c r="AAQ1063" s="381"/>
      <c r="AAR1063" s="381"/>
      <c r="AAS1063" s="381"/>
      <c r="AAT1063" s="381"/>
      <c r="AAU1063" s="381"/>
      <c r="AAV1063" s="381"/>
      <c r="AAW1063" s="381"/>
      <c r="AAX1063" s="381"/>
      <c r="AAY1063" s="381"/>
      <c r="AAZ1063" s="381"/>
      <c r="ABA1063" s="381"/>
      <c r="ABB1063" s="381"/>
      <c r="ABC1063" s="381"/>
      <c r="ABD1063" s="381"/>
      <c r="ABE1063" s="381"/>
      <c r="ABF1063" s="381"/>
      <c r="ABG1063" s="381"/>
      <c r="ABH1063" s="381"/>
      <c r="ABI1063" s="381"/>
      <c r="ABJ1063" s="381"/>
      <c r="ABK1063" s="381"/>
      <c r="ABL1063" s="381"/>
      <c r="ABM1063" s="381"/>
      <c r="ABN1063" s="381"/>
      <c r="ABO1063" s="381"/>
      <c r="ABP1063" s="381"/>
      <c r="ABQ1063" s="381"/>
      <c r="ABR1063" s="381"/>
      <c r="ABS1063" s="381"/>
      <c r="ABT1063" s="381"/>
      <c r="ABU1063" s="381"/>
      <c r="ABV1063" s="381"/>
      <c r="ABW1063" s="381"/>
      <c r="ABX1063" s="381"/>
      <c r="ABY1063" s="381"/>
      <c r="ABZ1063" s="381"/>
      <c r="ACA1063" s="381"/>
      <c r="ACB1063" s="381"/>
      <c r="ACC1063" s="381"/>
      <c r="ACD1063" s="381"/>
      <c r="ACE1063" s="381"/>
      <c r="ACF1063" s="381"/>
      <c r="ACG1063" s="381"/>
      <c r="ACH1063" s="381"/>
      <c r="ACI1063" s="381"/>
      <c r="ACJ1063" s="381"/>
      <c r="ACK1063" s="381"/>
      <c r="ACL1063" s="381"/>
      <c r="ACM1063" s="381"/>
      <c r="ACN1063" s="381"/>
      <c r="ACO1063" s="381"/>
      <c r="ACP1063" s="381"/>
      <c r="ACQ1063" s="381"/>
      <c r="ACR1063" s="381"/>
      <c r="ACS1063" s="381"/>
      <c r="ACT1063" s="381"/>
      <c r="ACU1063" s="381"/>
      <c r="ACV1063" s="381"/>
      <c r="ACW1063" s="381"/>
      <c r="ACX1063" s="381"/>
      <c r="ACY1063" s="381"/>
      <c r="ACZ1063" s="381"/>
      <c r="ADA1063" s="381"/>
      <c r="ADB1063" s="381"/>
      <c r="ADC1063" s="381"/>
      <c r="ADD1063" s="381"/>
      <c r="ADE1063" s="381"/>
      <c r="ADF1063" s="381"/>
      <c r="ADG1063" s="381"/>
      <c r="ADH1063" s="381"/>
      <c r="ADI1063" s="381"/>
      <c r="ADJ1063" s="381"/>
      <c r="ADK1063" s="381"/>
      <c r="ADL1063" s="381"/>
      <c r="ADM1063" s="381"/>
      <c r="ADN1063" s="381"/>
      <c r="ADO1063" s="381"/>
      <c r="ADP1063" s="381"/>
      <c r="ADQ1063" s="381"/>
      <c r="ADR1063" s="381"/>
      <c r="ADS1063" s="381"/>
      <c r="ADT1063" s="381"/>
      <c r="ADU1063" s="381"/>
      <c r="ADV1063" s="381"/>
      <c r="ADW1063" s="381"/>
      <c r="ADX1063" s="381"/>
      <c r="ADY1063" s="381"/>
      <c r="ADZ1063" s="381"/>
      <c r="AEA1063" s="381"/>
      <c r="AEB1063" s="381"/>
      <c r="AEC1063" s="381"/>
      <c r="AED1063" s="381"/>
      <c r="AEE1063" s="381"/>
      <c r="AEF1063" s="381"/>
      <c r="AEG1063" s="381"/>
      <c r="AEH1063" s="381"/>
      <c r="AEI1063" s="381"/>
      <c r="AEJ1063" s="381"/>
      <c r="AEK1063" s="381"/>
      <c r="AEL1063" s="381"/>
      <c r="AEM1063" s="381"/>
      <c r="AEN1063" s="381"/>
      <c r="AEO1063" s="381"/>
      <c r="AEP1063" s="381"/>
      <c r="AEQ1063" s="381"/>
      <c r="AER1063" s="381"/>
      <c r="AES1063" s="381"/>
      <c r="AET1063" s="381"/>
      <c r="AEU1063" s="381"/>
      <c r="AEV1063" s="381"/>
      <c r="AEW1063" s="381"/>
      <c r="AEX1063" s="381"/>
      <c r="AEY1063" s="381"/>
      <c r="AEZ1063" s="381"/>
      <c r="AFA1063" s="381"/>
      <c r="AFB1063" s="381"/>
      <c r="AFC1063" s="381"/>
      <c r="AFD1063" s="381"/>
      <c r="AFE1063" s="381"/>
      <c r="AFF1063" s="381"/>
      <c r="AFG1063" s="381"/>
      <c r="AFH1063" s="381"/>
      <c r="AFI1063" s="381"/>
      <c r="AFJ1063" s="381"/>
      <c r="AFK1063" s="381"/>
      <c r="AFL1063" s="381"/>
      <c r="AFM1063" s="381"/>
      <c r="AFN1063" s="381"/>
      <c r="AFO1063" s="381"/>
      <c r="AFP1063" s="381"/>
      <c r="AFQ1063" s="381"/>
      <c r="AFR1063" s="381"/>
      <c r="AFS1063" s="381"/>
      <c r="AFT1063" s="381"/>
      <c r="AFU1063" s="381"/>
      <c r="AFV1063" s="381"/>
      <c r="AFW1063" s="381"/>
      <c r="AFX1063" s="381"/>
      <c r="AFY1063" s="381"/>
      <c r="AFZ1063" s="381"/>
      <c r="AGA1063" s="381"/>
    </row>
    <row r="1064" spans="1:859" s="383" customFormat="1" x14ac:dyDescent="0.2">
      <c r="A1064" s="381"/>
      <c r="B1064" s="381"/>
      <c r="C1064" s="381"/>
      <c r="D1064" s="381"/>
      <c r="E1064" s="365" t="s">
        <v>1118</v>
      </c>
      <c r="F1064" s="380" t="s">
        <v>3503</v>
      </c>
      <c r="G1064" s="380" t="s">
        <v>453</v>
      </c>
      <c r="H1064" s="365" t="s">
        <v>1116</v>
      </c>
      <c r="I1064" s="365" t="s">
        <v>1086</v>
      </c>
      <c r="J1064" s="365" t="s">
        <v>901</v>
      </c>
      <c r="K1064" s="365" t="s">
        <v>1117</v>
      </c>
      <c r="L1064" s="365" t="s">
        <v>865</v>
      </c>
      <c r="M1064" s="365"/>
      <c r="N1064" s="380"/>
      <c r="O1064" s="365"/>
      <c r="P1064" s="365"/>
      <c r="Q1064" s="380"/>
      <c r="R1064" s="381"/>
      <c r="S1064" s="381"/>
      <c r="T1064" s="381"/>
      <c r="U1064" s="381"/>
      <c r="V1064" s="381"/>
      <c r="W1064" s="381"/>
      <c r="X1064" s="381"/>
      <c r="Y1064" s="381"/>
      <c r="Z1064" s="381"/>
      <c r="AA1064" s="381"/>
      <c r="AB1064" s="381"/>
      <c r="AC1064" s="381"/>
      <c r="AD1064" s="381"/>
      <c r="AE1064" s="381"/>
      <c r="AF1064" s="381"/>
      <c r="AG1064" s="381"/>
      <c r="AH1064" s="381"/>
      <c r="AI1064" s="381"/>
      <c r="AJ1064" s="381"/>
      <c r="AK1064" s="381"/>
      <c r="AL1064" s="381"/>
      <c r="AM1064" s="381"/>
      <c r="AN1064" s="381"/>
      <c r="AO1064" s="381"/>
      <c r="AP1064" s="381"/>
      <c r="AQ1064" s="381"/>
      <c r="AR1064" s="381"/>
      <c r="AS1064" s="381"/>
      <c r="AT1064" s="381"/>
      <c r="AU1064" s="381"/>
      <c r="AV1064" s="381"/>
      <c r="AW1064" s="381"/>
      <c r="AX1064" s="381"/>
      <c r="AY1064" s="381"/>
      <c r="AZ1064" s="381"/>
      <c r="BA1064" s="381"/>
      <c r="BB1064" s="381"/>
      <c r="BC1064" s="381"/>
      <c r="BD1064" s="381"/>
      <c r="BE1064" s="381"/>
      <c r="BF1064" s="381"/>
      <c r="BG1064" s="381"/>
      <c r="BH1064" s="381"/>
      <c r="BI1064" s="381"/>
      <c r="BJ1064" s="381"/>
      <c r="BK1064" s="381"/>
      <c r="BL1064" s="381"/>
      <c r="BM1064" s="381"/>
      <c r="BN1064" s="381"/>
      <c r="BO1064" s="381"/>
      <c r="BP1064" s="381"/>
      <c r="BQ1064" s="381"/>
      <c r="BR1064" s="381"/>
      <c r="BS1064" s="381"/>
      <c r="BT1064" s="381"/>
      <c r="BU1064" s="381"/>
      <c r="BV1064" s="381"/>
      <c r="BW1064" s="381"/>
      <c r="BX1064" s="381"/>
      <c r="BY1064" s="381"/>
      <c r="BZ1064" s="381"/>
      <c r="CA1064" s="381"/>
      <c r="CB1064" s="381"/>
      <c r="CC1064" s="381"/>
      <c r="CD1064" s="381"/>
      <c r="CE1064" s="381"/>
      <c r="CF1064" s="381"/>
      <c r="CG1064" s="381"/>
      <c r="CH1064" s="381"/>
      <c r="CI1064" s="381"/>
      <c r="CJ1064" s="381"/>
      <c r="CK1064" s="381"/>
      <c r="CL1064" s="381"/>
      <c r="CM1064" s="381"/>
      <c r="CN1064" s="381"/>
      <c r="CO1064" s="381"/>
      <c r="CP1064" s="381"/>
      <c r="CQ1064" s="381"/>
      <c r="CR1064" s="381"/>
      <c r="CS1064" s="381"/>
      <c r="CT1064" s="381"/>
      <c r="CU1064" s="381"/>
      <c r="CV1064" s="381"/>
      <c r="CW1064" s="381"/>
      <c r="CX1064" s="381"/>
      <c r="CY1064" s="381"/>
      <c r="CZ1064" s="381"/>
      <c r="DA1064" s="381"/>
      <c r="DB1064" s="381"/>
      <c r="DC1064" s="381"/>
      <c r="DD1064" s="381"/>
      <c r="DE1064" s="381"/>
      <c r="DF1064" s="381"/>
      <c r="DG1064" s="381"/>
      <c r="DH1064" s="381"/>
      <c r="DI1064" s="381"/>
      <c r="DJ1064" s="381"/>
      <c r="DK1064" s="381"/>
      <c r="DL1064" s="381"/>
      <c r="DM1064" s="381"/>
      <c r="DN1064" s="381"/>
      <c r="DO1064" s="381"/>
      <c r="DP1064" s="381"/>
      <c r="DQ1064" s="381"/>
      <c r="DR1064" s="381"/>
      <c r="DS1064" s="381"/>
      <c r="DT1064" s="381"/>
      <c r="DU1064" s="381"/>
      <c r="DV1064" s="381"/>
      <c r="DW1064" s="381"/>
      <c r="DX1064" s="381"/>
      <c r="DY1064" s="381"/>
      <c r="DZ1064" s="381"/>
      <c r="EA1064" s="381"/>
      <c r="EB1064" s="381"/>
      <c r="EC1064" s="381"/>
      <c r="ED1064" s="381"/>
      <c r="EE1064" s="381"/>
      <c r="EF1064" s="381"/>
      <c r="EG1064" s="381"/>
      <c r="EH1064" s="381"/>
      <c r="EI1064" s="381"/>
      <c r="EJ1064" s="381"/>
      <c r="EK1064" s="381"/>
      <c r="EL1064" s="381"/>
      <c r="EM1064" s="381"/>
      <c r="EN1064" s="381"/>
      <c r="EO1064" s="381"/>
      <c r="EP1064" s="381"/>
      <c r="EQ1064" s="381"/>
      <c r="ER1064" s="381"/>
      <c r="ES1064" s="381"/>
      <c r="ET1064" s="381"/>
      <c r="EU1064" s="381"/>
      <c r="EV1064" s="381"/>
      <c r="EW1064" s="381"/>
      <c r="EX1064" s="381"/>
      <c r="EY1064" s="381"/>
      <c r="EZ1064" s="381"/>
      <c r="FA1064" s="381"/>
      <c r="FB1064" s="381"/>
      <c r="FC1064" s="381"/>
      <c r="FD1064" s="381"/>
      <c r="FE1064" s="381"/>
      <c r="FF1064" s="381"/>
      <c r="FG1064" s="381"/>
      <c r="FH1064" s="381"/>
      <c r="FI1064" s="381"/>
      <c r="FJ1064" s="381"/>
      <c r="FK1064" s="381"/>
      <c r="FL1064" s="381"/>
      <c r="FM1064" s="381"/>
      <c r="FN1064" s="381"/>
      <c r="FO1064" s="381"/>
      <c r="FP1064" s="381"/>
      <c r="FQ1064" s="381"/>
      <c r="FR1064" s="381"/>
      <c r="FS1064" s="381"/>
      <c r="FT1064" s="381"/>
      <c r="FU1064" s="381"/>
      <c r="FV1064" s="381"/>
      <c r="FW1064" s="381"/>
      <c r="FX1064" s="381"/>
      <c r="FY1064" s="381"/>
      <c r="FZ1064" s="381"/>
      <c r="GA1064" s="381"/>
      <c r="GB1064" s="381"/>
      <c r="GC1064" s="381"/>
      <c r="GD1064" s="381"/>
      <c r="GE1064" s="381"/>
      <c r="GF1064" s="381"/>
      <c r="GG1064" s="381"/>
      <c r="GH1064" s="381"/>
      <c r="GI1064" s="381"/>
      <c r="GJ1064" s="381"/>
      <c r="GK1064" s="381"/>
      <c r="GL1064" s="381"/>
      <c r="GM1064" s="381"/>
      <c r="GN1064" s="381"/>
      <c r="GO1064" s="381"/>
      <c r="GP1064" s="381"/>
      <c r="GQ1064" s="381"/>
      <c r="GR1064" s="381"/>
      <c r="GS1064" s="381"/>
      <c r="GT1064" s="381"/>
      <c r="GU1064" s="381"/>
      <c r="GV1064" s="381"/>
      <c r="GW1064" s="381"/>
      <c r="GX1064" s="381"/>
      <c r="GY1064" s="381"/>
      <c r="GZ1064" s="381"/>
      <c r="HA1064" s="381"/>
      <c r="HB1064" s="381"/>
      <c r="HC1064" s="381"/>
      <c r="HD1064" s="381"/>
      <c r="HE1064" s="381"/>
      <c r="HF1064" s="381"/>
      <c r="HG1064" s="381"/>
      <c r="HH1064" s="381"/>
      <c r="HI1064" s="381"/>
      <c r="HJ1064" s="381"/>
      <c r="HK1064" s="381"/>
      <c r="HL1064" s="381"/>
      <c r="HM1064" s="381"/>
      <c r="HN1064" s="381"/>
      <c r="HO1064" s="381"/>
      <c r="HP1064" s="381"/>
      <c r="HQ1064" s="381"/>
      <c r="HR1064" s="381"/>
      <c r="HS1064" s="381"/>
      <c r="HT1064" s="381"/>
      <c r="HU1064" s="381"/>
      <c r="HV1064" s="381"/>
      <c r="HW1064" s="381"/>
      <c r="HX1064" s="381"/>
      <c r="HY1064" s="381"/>
      <c r="HZ1064" s="381"/>
      <c r="IA1064" s="381"/>
      <c r="IB1064" s="381"/>
      <c r="IC1064" s="381"/>
      <c r="ID1064" s="381"/>
      <c r="IE1064" s="381"/>
      <c r="IF1064" s="381"/>
      <c r="IG1064" s="381"/>
      <c r="IH1064" s="381"/>
      <c r="II1064" s="381"/>
      <c r="IJ1064" s="381"/>
      <c r="IK1064" s="381"/>
      <c r="IL1064" s="381"/>
      <c r="IM1064" s="381"/>
      <c r="IN1064" s="381"/>
      <c r="IO1064" s="381"/>
      <c r="IP1064" s="381"/>
      <c r="IQ1064" s="381"/>
      <c r="IR1064" s="381"/>
      <c r="IS1064" s="381"/>
      <c r="IT1064" s="381"/>
      <c r="IU1064" s="381"/>
      <c r="IV1064" s="381"/>
      <c r="IW1064" s="381"/>
      <c r="IX1064" s="381"/>
      <c r="IY1064" s="381"/>
      <c r="IZ1064" s="381"/>
      <c r="JA1064" s="381"/>
      <c r="JB1064" s="381"/>
      <c r="JC1064" s="381"/>
      <c r="JD1064" s="381"/>
      <c r="JE1064" s="381"/>
      <c r="JF1064" s="381"/>
      <c r="JG1064" s="381"/>
      <c r="JH1064" s="381"/>
      <c r="JI1064" s="381"/>
      <c r="JJ1064" s="381"/>
      <c r="JK1064" s="381"/>
      <c r="JL1064" s="381"/>
      <c r="JM1064" s="381"/>
      <c r="JN1064" s="381"/>
      <c r="JO1064" s="381"/>
      <c r="JP1064" s="381"/>
      <c r="JQ1064" s="381"/>
      <c r="JR1064" s="381"/>
      <c r="JS1064" s="381"/>
      <c r="JT1064" s="381"/>
      <c r="JU1064" s="381"/>
      <c r="JV1064" s="381"/>
      <c r="JW1064" s="381"/>
      <c r="JX1064" s="381"/>
      <c r="JY1064" s="381"/>
      <c r="JZ1064" s="381"/>
      <c r="KA1064" s="381"/>
      <c r="KB1064" s="381"/>
      <c r="KC1064" s="381"/>
      <c r="KD1064" s="381"/>
      <c r="KE1064" s="381"/>
      <c r="KF1064" s="381"/>
      <c r="KG1064" s="381"/>
      <c r="KH1064" s="381"/>
      <c r="KI1064" s="381"/>
      <c r="KJ1064" s="381"/>
      <c r="KK1064" s="381"/>
      <c r="KL1064" s="381"/>
      <c r="KM1064" s="381"/>
      <c r="KN1064" s="381"/>
      <c r="KO1064" s="381"/>
      <c r="KP1064" s="381"/>
      <c r="KQ1064" s="381"/>
      <c r="KR1064" s="381"/>
      <c r="KS1064" s="381"/>
      <c r="KT1064" s="381"/>
      <c r="KU1064" s="381"/>
      <c r="KV1064" s="381"/>
      <c r="KW1064" s="381"/>
      <c r="KX1064" s="381"/>
      <c r="KY1064" s="381"/>
      <c r="KZ1064" s="381"/>
      <c r="LA1064" s="381"/>
      <c r="LB1064" s="381"/>
      <c r="LC1064" s="381"/>
      <c r="LD1064" s="381"/>
      <c r="LE1064" s="381"/>
      <c r="LF1064" s="381"/>
      <c r="LG1064" s="381"/>
      <c r="LH1064" s="381"/>
      <c r="LI1064" s="381"/>
      <c r="LJ1064" s="381"/>
      <c r="LK1064" s="381"/>
      <c r="LL1064" s="381"/>
      <c r="LM1064" s="381"/>
      <c r="LN1064" s="381"/>
      <c r="LO1064" s="381"/>
      <c r="LP1064" s="381"/>
      <c r="LQ1064" s="381"/>
      <c r="LR1064" s="381"/>
      <c r="LS1064" s="381"/>
      <c r="LT1064" s="381"/>
      <c r="LU1064" s="381"/>
      <c r="LV1064" s="381"/>
      <c r="LW1064" s="381"/>
      <c r="LX1064" s="381"/>
      <c r="LY1064" s="381"/>
      <c r="LZ1064" s="381"/>
      <c r="MA1064" s="381"/>
      <c r="MB1064" s="381"/>
      <c r="MC1064" s="381"/>
      <c r="MD1064" s="381"/>
      <c r="ME1064" s="381"/>
      <c r="MF1064" s="381"/>
      <c r="MG1064" s="381"/>
      <c r="MH1064" s="381"/>
      <c r="MI1064" s="381"/>
      <c r="MJ1064" s="381"/>
      <c r="MK1064" s="381"/>
      <c r="ML1064" s="381"/>
      <c r="MM1064" s="381"/>
      <c r="MN1064" s="381"/>
      <c r="MO1064" s="381"/>
      <c r="MP1064" s="381"/>
      <c r="MQ1064" s="381"/>
      <c r="MR1064" s="381"/>
      <c r="MS1064" s="381"/>
      <c r="MT1064" s="381"/>
      <c r="MU1064" s="381"/>
      <c r="MV1064" s="381"/>
      <c r="MW1064" s="381"/>
      <c r="MX1064" s="381"/>
      <c r="MY1064" s="381"/>
      <c r="MZ1064" s="381"/>
      <c r="NA1064" s="381"/>
      <c r="NB1064" s="381"/>
      <c r="NC1064" s="381"/>
      <c r="ND1064" s="381"/>
      <c r="NE1064" s="381"/>
      <c r="NF1064" s="381"/>
      <c r="NG1064" s="381"/>
      <c r="NH1064" s="381"/>
      <c r="NI1064" s="381"/>
      <c r="NJ1064" s="381"/>
      <c r="NK1064" s="381"/>
      <c r="NL1064" s="381"/>
      <c r="NM1064" s="381"/>
      <c r="NN1064" s="381"/>
      <c r="NO1064" s="381"/>
      <c r="NP1064" s="381"/>
      <c r="NQ1064" s="381"/>
      <c r="NR1064" s="381"/>
      <c r="NS1064" s="381"/>
      <c r="NT1064" s="381"/>
      <c r="NU1064" s="381"/>
      <c r="NV1064" s="381"/>
      <c r="NW1064" s="381"/>
      <c r="NX1064" s="381"/>
      <c r="NY1064" s="381"/>
      <c r="NZ1064" s="381"/>
      <c r="OA1064" s="381"/>
      <c r="OB1064" s="381"/>
      <c r="OC1064" s="381"/>
      <c r="OD1064" s="381"/>
      <c r="OE1064" s="381"/>
      <c r="OF1064" s="381"/>
      <c r="OG1064" s="381"/>
      <c r="OH1064" s="381"/>
      <c r="OI1064" s="381"/>
      <c r="OJ1064" s="381"/>
      <c r="OK1064" s="381"/>
      <c r="OL1064" s="381"/>
      <c r="OM1064" s="381"/>
      <c r="ON1064" s="381"/>
      <c r="OO1064" s="381"/>
      <c r="OP1064" s="381"/>
      <c r="OQ1064" s="381"/>
      <c r="OR1064" s="381"/>
      <c r="OS1064" s="381"/>
      <c r="OT1064" s="381"/>
      <c r="OU1064" s="381"/>
      <c r="OV1064" s="381"/>
      <c r="OW1064" s="381"/>
      <c r="OX1064" s="381"/>
      <c r="OY1064" s="381"/>
      <c r="OZ1064" s="381"/>
      <c r="PA1064" s="381"/>
      <c r="PB1064" s="381"/>
      <c r="PC1064" s="381"/>
      <c r="PD1064" s="381"/>
      <c r="PE1064" s="381"/>
      <c r="PF1064" s="381"/>
      <c r="PG1064" s="381"/>
      <c r="PH1064" s="381"/>
      <c r="PI1064" s="381"/>
      <c r="PJ1064" s="381"/>
      <c r="PK1064" s="381"/>
      <c r="PL1064" s="381"/>
      <c r="PM1064" s="381"/>
      <c r="PN1064" s="381"/>
      <c r="PO1064" s="381"/>
      <c r="PP1064" s="381"/>
      <c r="PQ1064" s="381"/>
      <c r="PR1064" s="381"/>
      <c r="PS1064" s="381"/>
      <c r="PT1064" s="381"/>
      <c r="PU1064" s="381"/>
      <c r="PV1064" s="381"/>
      <c r="PW1064" s="381"/>
      <c r="PX1064" s="381"/>
      <c r="PY1064" s="381"/>
      <c r="PZ1064" s="381"/>
      <c r="QA1064" s="381"/>
      <c r="QB1064" s="381"/>
      <c r="QC1064" s="381"/>
      <c r="QD1064" s="381"/>
      <c r="QE1064" s="381"/>
      <c r="QF1064" s="381"/>
      <c r="QG1064" s="381"/>
      <c r="QH1064" s="381"/>
      <c r="QI1064" s="381"/>
      <c r="QJ1064" s="381"/>
      <c r="QK1064" s="381"/>
      <c r="QL1064" s="381"/>
      <c r="QM1064" s="381"/>
      <c r="QN1064" s="381"/>
      <c r="QO1064" s="381"/>
      <c r="QP1064" s="381"/>
      <c r="QQ1064" s="381"/>
      <c r="QR1064" s="381"/>
      <c r="QS1064" s="381"/>
      <c r="QT1064" s="381"/>
      <c r="QU1064" s="381"/>
      <c r="QV1064" s="381"/>
      <c r="QW1064" s="381"/>
      <c r="QX1064" s="381"/>
      <c r="QY1064" s="381"/>
      <c r="QZ1064" s="381"/>
      <c r="RA1064" s="381"/>
      <c r="RB1064" s="381"/>
      <c r="RC1064" s="381"/>
      <c r="RD1064" s="381"/>
      <c r="RE1064" s="381"/>
      <c r="RF1064" s="381"/>
      <c r="RG1064" s="381"/>
      <c r="RH1064" s="381"/>
      <c r="RI1064" s="381"/>
      <c r="RJ1064" s="381"/>
      <c r="RK1064" s="381"/>
      <c r="RL1064" s="381"/>
      <c r="RM1064" s="381"/>
      <c r="RN1064" s="381"/>
      <c r="RO1064" s="381"/>
      <c r="RP1064" s="381"/>
      <c r="RQ1064" s="381"/>
      <c r="RR1064" s="381"/>
      <c r="RS1064" s="381"/>
      <c r="RT1064" s="381"/>
      <c r="RU1064" s="381"/>
      <c r="RV1064" s="381"/>
      <c r="RW1064" s="381"/>
      <c r="RX1064" s="381"/>
      <c r="RY1064" s="381"/>
      <c r="RZ1064" s="381"/>
      <c r="SA1064" s="381"/>
      <c r="SB1064" s="381"/>
      <c r="SC1064" s="381"/>
      <c r="SD1064" s="381"/>
      <c r="SE1064" s="381"/>
      <c r="SF1064" s="381"/>
      <c r="SG1064" s="381"/>
      <c r="SH1064" s="381"/>
      <c r="SI1064" s="381"/>
      <c r="SJ1064" s="381"/>
      <c r="SK1064" s="381"/>
      <c r="SL1064" s="381"/>
      <c r="SM1064" s="381"/>
      <c r="SN1064" s="381"/>
      <c r="SO1064" s="381"/>
      <c r="SP1064" s="381"/>
      <c r="SQ1064" s="381"/>
      <c r="SR1064" s="381"/>
      <c r="SS1064" s="381"/>
      <c r="ST1064" s="381"/>
      <c r="SU1064" s="381"/>
      <c r="SV1064" s="381"/>
      <c r="SW1064" s="381"/>
      <c r="SX1064" s="381"/>
      <c r="SY1064" s="381"/>
      <c r="SZ1064" s="381"/>
      <c r="TA1064" s="381"/>
      <c r="TB1064" s="381"/>
      <c r="TC1064" s="381"/>
      <c r="TD1064" s="381"/>
      <c r="TE1064" s="381"/>
      <c r="TF1064" s="381"/>
      <c r="TG1064" s="381"/>
      <c r="TH1064" s="381"/>
      <c r="TI1064" s="381"/>
      <c r="TJ1064" s="381"/>
      <c r="TK1064" s="381"/>
      <c r="TL1064" s="381"/>
      <c r="TM1064" s="381"/>
      <c r="TN1064" s="381"/>
      <c r="TO1064" s="381"/>
      <c r="TP1064" s="381"/>
      <c r="TQ1064" s="381"/>
      <c r="TR1064" s="381"/>
      <c r="TS1064" s="381"/>
      <c r="TT1064" s="381"/>
      <c r="TU1064" s="381"/>
      <c r="TV1064" s="381"/>
      <c r="TW1064" s="381"/>
      <c r="TX1064" s="381"/>
      <c r="TY1064" s="381"/>
      <c r="TZ1064" s="381"/>
      <c r="UA1064" s="381"/>
      <c r="UB1064" s="381"/>
      <c r="UC1064" s="381"/>
      <c r="UD1064" s="381"/>
      <c r="UE1064" s="381"/>
      <c r="UF1064" s="381"/>
      <c r="UG1064" s="381"/>
      <c r="UH1064" s="381"/>
      <c r="UI1064" s="381"/>
      <c r="UJ1064" s="381"/>
      <c r="UK1064" s="381"/>
      <c r="UL1064" s="381"/>
      <c r="UM1064" s="381"/>
      <c r="UN1064" s="381"/>
      <c r="UO1064" s="381"/>
      <c r="UP1064" s="381"/>
      <c r="UQ1064" s="381"/>
      <c r="UR1064" s="381"/>
      <c r="US1064" s="381"/>
      <c r="UT1064" s="381"/>
      <c r="UU1064" s="381"/>
      <c r="UV1064" s="381"/>
      <c r="UW1064" s="381"/>
      <c r="UX1064" s="381"/>
      <c r="UY1064" s="381"/>
      <c r="UZ1064" s="381"/>
      <c r="VA1064" s="381"/>
      <c r="VB1064" s="381"/>
      <c r="VC1064" s="381"/>
      <c r="VD1064" s="381"/>
      <c r="VE1064" s="381"/>
      <c r="VF1064" s="381"/>
      <c r="VG1064" s="381"/>
      <c r="VH1064" s="381"/>
      <c r="VI1064" s="381"/>
      <c r="VJ1064" s="381"/>
      <c r="VK1064" s="381"/>
      <c r="VL1064" s="381"/>
      <c r="VM1064" s="381"/>
      <c r="VN1064" s="381"/>
      <c r="VO1064" s="381"/>
      <c r="VP1064" s="381"/>
      <c r="VQ1064" s="381"/>
      <c r="VR1064" s="381"/>
      <c r="VS1064" s="381"/>
      <c r="VT1064" s="381"/>
      <c r="VU1064" s="381"/>
      <c r="VV1064" s="381"/>
      <c r="VW1064" s="381"/>
      <c r="VX1064" s="381"/>
      <c r="VY1064" s="381"/>
      <c r="VZ1064" s="381"/>
      <c r="WA1064" s="381"/>
      <c r="WB1064" s="381"/>
      <c r="WC1064" s="381"/>
      <c r="WD1064" s="381"/>
      <c r="WE1064" s="381"/>
      <c r="WF1064" s="381"/>
      <c r="WG1064" s="381"/>
      <c r="WH1064" s="381"/>
      <c r="WI1064" s="381"/>
      <c r="WJ1064" s="381"/>
      <c r="WK1064" s="381"/>
      <c r="WL1064" s="381"/>
      <c r="WM1064" s="381"/>
      <c r="WN1064" s="381"/>
      <c r="WO1064" s="381"/>
      <c r="WP1064" s="381"/>
      <c r="WQ1064" s="381"/>
      <c r="WR1064" s="381"/>
      <c r="WS1064" s="381"/>
      <c r="WT1064" s="381"/>
      <c r="WU1064" s="381"/>
      <c r="WV1064" s="381"/>
      <c r="WW1064" s="381"/>
      <c r="WX1064" s="381"/>
      <c r="WY1064" s="381"/>
      <c r="WZ1064" s="381"/>
      <c r="XA1064" s="381"/>
      <c r="XB1064" s="381"/>
      <c r="XC1064" s="381"/>
      <c r="XD1064" s="381"/>
      <c r="XE1064" s="381"/>
      <c r="XF1064" s="381"/>
      <c r="XG1064" s="381"/>
      <c r="XH1064" s="381"/>
      <c r="XI1064" s="381"/>
      <c r="XJ1064" s="381"/>
      <c r="XK1064" s="381"/>
      <c r="XL1064" s="381"/>
      <c r="XM1064" s="381"/>
      <c r="XN1064" s="381"/>
      <c r="XO1064" s="381"/>
      <c r="XP1064" s="381"/>
      <c r="XQ1064" s="381"/>
      <c r="XR1064" s="381"/>
      <c r="XS1064" s="381"/>
      <c r="XT1064" s="381"/>
      <c r="XU1064" s="381"/>
      <c r="XV1064" s="381"/>
      <c r="XW1064" s="381"/>
      <c r="XX1064" s="381"/>
      <c r="XY1064" s="381"/>
      <c r="XZ1064" s="381"/>
      <c r="YA1064" s="381"/>
      <c r="YB1064" s="381"/>
      <c r="YC1064" s="381"/>
      <c r="YD1064" s="381"/>
      <c r="YE1064" s="381"/>
      <c r="YF1064" s="381"/>
      <c r="YG1064" s="381"/>
      <c r="YH1064" s="381"/>
      <c r="YI1064" s="381"/>
      <c r="YJ1064" s="381"/>
      <c r="YK1064" s="381"/>
      <c r="YL1064" s="381"/>
      <c r="YM1064" s="381"/>
      <c r="YN1064" s="381"/>
      <c r="YO1064" s="381"/>
      <c r="YP1064" s="381"/>
      <c r="YQ1064" s="381"/>
      <c r="YR1064" s="381"/>
      <c r="YS1064" s="381"/>
      <c r="YT1064" s="381"/>
      <c r="YU1064" s="381"/>
      <c r="YV1064" s="381"/>
      <c r="YW1064" s="381"/>
      <c r="YX1064" s="381"/>
      <c r="YY1064" s="381"/>
      <c r="YZ1064" s="381"/>
      <c r="ZA1064" s="381"/>
      <c r="ZB1064" s="381"/>
      <c r="ZC1064" s="381"/>
      <c r="ZD1064" s="381"/>
      <c r="ZE1064" s="381"/>
      <c r="ZF1064" s="381"/>
      <c r="ZG1064" s="381"/>
      <c r="ZH1064" s="381"/>
      <c r="ZI1064" s="381"/>
      <c r="ZJ1064" s="381"/>
      <c r="ZK1064" s="381"/>
      <c r="ZL1064" s="381"/>
      <c r="ZM1064" s="381"/>
      <c r="ZN1064" s="381"/>
      <c r="ZO1064" s="381"/>
      <c r="ZP1064" s="381"/>
      <c r="ZQ1064" s="381"/>
      <c r="ZR1064" s="381"/>
      <c r="ZS1064" s="381"/>
      <c r="ZT1064" s="381"/>
      <c r="ZU1064" s="381"/>
      <c r="ZV1064" s="381"/>
      <c r="ZW1064" s="381"/>
      <c r="ZX1064" s="381"/>
      <c r="ZY1064" s="381"/>
      <c r="ZZ1064" s="381"/>
      <c r="AAA1064" s="381"/>
      <c r="AAB1064" s="381"/>
      <c r="AAC1064" s="381"/>
      <c r="AAD1064" s="381"/>
      <c r="AAE1064" s="381"/>
      <c r="AAF1064" s="381"/>
      <c r="AAG1064" s="381"/>
      <c r="AAH1064" s="381"/>
      <c r="AAI1064" s="381"/>
      <c r="AAJ1064" s="381"/>
      <c r="AAK1064" s="381"/>
      <c r="AAL1064" s="381"/>
      <c r="AAM1064" s="381"/>
      <c r="AAN1064" s="381"/>
      <c r="AAO1064" s="381"/>
      <c r="AAP1064" s="381"/>
      <c r="AAQ1064" s="381"/>
      <c r="AAR1064" s="381"/>
      <c r="AAS1064" s="381"/>
      <c r="AAT1064" s="381"/>
      <c r="AAU1064" s="381"/>
      <c r="AAV1064" s="381"/>
      <c r="AAW1064" s="381"/>
      <c r="AAX1064" s="381"/>
      <c r="AAY1064" s="381"/>
      <c r="AAZ1064" s="381"/>
      <c r="ABA1064" s="381"/>
      <c r="ABB1064" s="381"/>
      <c r="ABC1064" s="381"/>
      <c r="ABD1064" s="381"/>
      <c r="ABE1064" s="381"/>
      <c r="ABF1064" s="381"/>
      <c r="ABG1064" s="381"/>
      <c r="ABH1064" s="381"/>
      <c r="ABI1064" s="381"/>
      <c r="ABJ1064" s="381"/>
      <c r="ABK1064" s="381"/>
      <c r="ABL1064" s="381"/>
      <c r="ABM1064" s="381"/>
      <c r="ABN1064" s="381"/>
      <c r="ABO1064" s="381"/>
      <c r="ABP1064" s="381"/>
      <c r="ABQ1064" s="381"/>
      <c r="ABR1064" s="381"/>
      <c r="ABS1064" s="381"/>
      <c r="ABT1064" s="381"/>
      <c r="ABU1064" s="381"/>
      <c r="ABV1064" s="381"/>
      <c r="ABW1064" s="381"/>
      <c r="ABX1064" s="381"/>
      <c r="ABY1064" s="381"/>
      <c r="ABZ1064" s="381"/>
      <c r="ACA1064" s="381"/>
      <c r="ACB1064" s="381"/>
      <c r="ACC1064" s="381"/>
      <c r="ACD1064" s="381"/>
      <c r="ACE1064" s="381"/>
      <c r="ACF1064" s="381"/>
      <c r="ACG1064" s="381"/>
      <c r="ACH1064" s="381"/>
      <c r="ACI1064" s="381"/>
      <c r="ACJ1064" s="381"/>
      <c r="ACK1064" s="381"/>
      <c r="ACL1064" s="381"/>
      <c r="ACM1064" s="381"/>
      <c r="ACN1064" s="381"/>
      <c r="ACO1064" s="381"/>
      <c r="ACP1064" s="381"/>
      <c r="ACQ1064" s="381"/>
      <c r="ACR1064" s="381"/>
      <c r="ACS1064" s="381"/>
      <c r="ACT1064" s="381"/>
      <c r="ACU1064" s="381"/>
      <c r="ACV1064" s="381"/>
      <c r="ACW1064" s="381"/>
      <c r="ACX1064" s="381"/>
      <c r="ACY1064" s="381"/>
      <c r="ACZ1064" s="381"/>
      <c r="ADA1064" s="381"/>
      <c r="ADB1064" s="381"/>
      <c r="ADC1064" s="381"/>
      <c r="ADD1064" s="381"/>
      <c r="ADE1064" s="381"/>
      <c r="ADF1064" s="381"/>
      <c r="ADG1064" s="381"/>
      <c r="ADH1064" s="381"/>
      <c r="ADI1064" s="381"/>
      <c r="ADJ1064" s="381"/>
      <c r="ADK1064" s="381"/>
      <c r="ADL1064" s="381"/>
      <c r="ADM1064" s="381"/>
      <c r="ADN1064" s="381"/>
      <c r="ADO1064" s="381"/>
      <c r="ADP1064" s="381"/>
      <c r="ADQ1064" s="381"/>
      <c r="ADR1064" s="381"/>
      <c r="ADS1064" s="381"/>
      <c r="ADT1064" s="381"/>
      <c r="ADU1064" s="381"/>
      <c r="ADV1064" s="381"/>
      <c r="ADW1064" s="381"/>
      <c r="ADX1064" s="381"/>
      <c r="ADY1064" s="381"/>
      <c r="ADZ1064" s="381"/>
      <c r="AEA1064" s="381"/>
      <c r="AEB1064" s="381"/>
      <c r="AEC1064" s="381"/>
      <c r="AED1064" s="381"/>
      <c r="AEE1064" s="381"/>
      <c r="AEF1064" s="381"/>
      <c r="AEG1064" s="381"/>
      <c r="AEH1064" s="381"/>
      <c r="AEI1064" s="381"/>
      <c r="AEJ1064" s="381"/>
      <c r="AEK1064" s="381"/>
      <c r="AEL1064" s="381"/>
      <c r="AEM1064" s="381"/>
      <c r="AEN1064" s="381"/>
      <c r="AEO1064" s="381"/>
      <c r="AEP1064" s="381"/>
      <c r="AEQ1064" s="381"/>
      <c r="AER1064" s="381"/>
      <c r="AES1064" s="381"/>
      <c r="AET1064" s="381"/>
      <c r="AEU1064" s="381"/>
      <c r="AEV1064" s="381"/>
      <c r="AEW1064" s="381"/>
      <c r="AEX1064" s="381"/>
      <c r="AEY1064" s="381"/>
      <c r="AEZ1064" s="381"/>
      <c r="AFA1064" s="381"/>
      <c r="AFB1064" s="381"/>
      <c r="AFC1064" s="381"/>
      <c r="AFD1064" s="381"/>
      <c r="AFE1064" s="381"/>
      <c r="AFF1064" s="381"/>
      <c r="AFG1064" s="381"/>
      <c r="AFH1064" s="381"/>
      <c r="AFI1064" s="381"/>
      <c r="AFJ1064" s="381"/>
      <c r="AFK1064" s="381"/>
      <c r="AFL1064" s="381"/>
      <c r="AFM1064" s="381"/>
      <c r="AFN1064" s="381"/>
      <c r="AFO1064" s="381"/>
      <c r="AFP1064" s="381"/>
      <c r="AFQ1064" s="381"/>
      <c r="AFR1064" s="381"/>
      <c r="AFS1064" s="381"/>
      <c r="AFT1064" s="381"/>
      <c r="AFU1064" s="381"/>
      <c r="AFV1064" s="381"/>
      <c r="AFW1064" s="381"/>
      <c r="AFX1064" s="381"/>
      <c r="AFY1064" s="381"/>
      <c r="AFZ1064" s="381"/>
      <c r="AGA1064" s="381"/>
    </row>
    <row r="1065" spans="1:859" s="383" customFormat="1" x14ac:dyDescent="0.2">
      <c r="A1065" s="381"/>
      <c r="B1065" s="381"/>
      <c r="C1065" s="381"/>
      <c r="D1065" s="381"/>
      <c r="E1065" s="365" t="s">
        <v>1211</v>
      </c>
      <c r="F1065" s="378" t="s">
        <v>3504</v>
      </c>
      <c r="G1065" s="380" t="s">
        <v>453</v>
      </c>
      <c r="H1065" s="365" t="s">
        <v>1209</v>
      </c>
      <c r="I1065" s="365" t="s">
        <v>1086</v>
      </c>
      <c r="J1065" s="365" t="s">
        <v>909</v>
      </c>
      <c r="K1065" s="365" t="s">
        <v>1117</v>
      </c>
      <c r="L1065" s="365" t="s">
        <v>866</v>
      </c>
      <c r="M1065" s="365"/>
      <c r="N1065" s="380"/>
      <c r="O1065" s="365"/>
      <c r="P1065" s="365"/>
      <c r="Q1065" s="380"/>
      <c r="R1065" s="381"/>
      <c r="S1065" s="381"/>
      <c r="T1065" s="381"/>
      <c r="U1065" s="381"/>
      <c r="V1065" s="381"/>
      <c r="W1065" s="381"/>
      <c r="X1065" s="381"/>
      <c r="Y1065" s="381"/>
      <c r="Z1065" s="381"/>
      <c r="AA1065" s="381"/>
      <c r="AB1065" s="381"/>
      <c r="AC1065" s="381"/>
      <c r="AD1065" s="381"/>
      <c r="AE1065" s="381"/>
      <c r="AF1065" s="381"/>
      <c r="AG1065" s="381"/>
      <c r="AH1065" s="381"/>
      <c r="AI1065" s="381"/>
      <c r="AJ1065" s="381"/>
      <c r="AK1065" s="381"/>
      <c r="AL1065" s="381"/>
      <c r="AM1065" s="381"/>
      <c r="AN1065" s="381"/>
      <c r="AO1065" s="381"/>
      <c r="AP1065" s="381"/>
      <c r="AQ1065" s="381"/>
      <c r="AR1065" s="381"/>
      <c r="AS1065" s="381"/>
      <c r="AT1065" s="381"/>
      <c r="AU1065" s="381"/>
      <c r="AV1065" s="381"/>
      <c r="AW1065" s="381"/>
      <c r="AX1065" s="381"/>
      <c r="AY1065" s="381"/>
      <c r="AZ1065" s="381"/>
      <c r="BA1065" s="381"/>
      <c r="BB1065" s="381"/>
      <c r="BC1065" s="381"/>
      <c r="BD1065" s="381"/>
      <c r="BE1065" s="381"/>
      <c r="BF1065" s="381"/>
      <c r="BG1065" s="381"/>
      <c r="BH1065" s="381"/>
      <c r="BI1065" s="381"/>
      <c r="BJ1065" s="381"/>
      <c r="BK1065" s="381"/>
      <c r="BL1065" s="381"/>
      <c r="BM1065" s="381"/>
      <c r="BN1065" s="381"/>
      <c r="BO1065" s="381"/>
      <c r="BP1065" s="381"/>
      <c r="BQ1065" s="381"/>
      <c r="BR1065" s="381"/>
      <c r="BS1065" s="381"/>
      <c r="BT1065" s="381"/>
      <c r="BU1065" s="381"/>
      <c r="BV1065" s="381"/>
      <c r="BW1065" s="381"/>
      <c r="BX1065" s="381"/>
      <c r="BY1065" s="381"/>
      <c r="BZ1065" s="381"/>
      <c r="CA1065" s="381"/>
      <c r="CB1065" s="381"/>
      <c r="CC1065" s="381"/>
      <c r="CD1065" s="381"/>
      <c r="CE1065" s="381"/>
      <c r="CF1065" s="381"/>
      <c r="CG1065" s="381"/>
      <c r="CH1065" s="381"/>
      <c r="CI1065" s="381"/>
      <c r="CJ1065" s="381"/>
      <c r="CK1065" s="381"/>
      <c r="CL1065" s="381"/>
      <c r="CM1065" s="381"/>
      <c r="CN1065" s="381"/>
      <c r="CO1065" s="381"/>
      <c r="CP1065" s="381"/>
      <c r="CQ1065" s="381"/>
      <c r="CR1065" s="381"/>
      <c r="CS1065" s="381"/>
      <c r="CT1065" s="381"/>
      <c r="CU1065" s="381"/>
      <c r="CV1065" s="381"/>
      <c r="CW1065" s="381"/>
      <c r="CX1065" s="381"/>
      <c r="CY1065" s="381"/>
      <c r="CZ1065" s="381"/>
      <c r="DA1065" s="381"/>
      <c r="DB1065" s="381"/>
      <c r="DC1065" s="381"/>
      <c r="DD1065" s="381"/>
      <c r="DE1065" s="381"/>
      <c r="DF1065" s="381"/>
      <c r="DG1065" s="381"/>
      <c r="DH1065" s="381"/>
      <c r="DI1065" s="381"/>
      <c r="DJ1065" s="381"/>
      <c r="DK1065" s="381"/>
      <c r="DL1065" s="381"/>
      <c r="DM1065" s="381"/>
      <c r="DN1065" s="381"/>
      <c r="DO1065" s="381"/>
      <c r="DP1065" s="381"/>
      <c r="DQ1065" s="381"/>
      <c r="DR1065" s="381"/>
      <c r="DS1065" s="381"/>
      <c r="DT1065" s="381"/>
      <c r="DU1065" s="381"/>
      <c r="DV1065" s="381"/>
      <c r="DW1065" s="381"/>
      <c r="DX1065" s="381"/>
      <c r="DY1065" s="381"/>
      <c r="DZ1065" s="381"/>
      <c r="EA1065" s="381"/>
      <c r="EB1065" s="381"/>
      <c r="EC1065" s="381"/>
      <c r="ED1065" s="381"/>
      <c r="EE1065" s="381"/>
      <c r="EF1065" s="381"/>
      <c r="EG1065" s="381"/>
      <c r="EH1065" s="381"/>
      <c r="EI1065" s="381"/>
      <c r="EJ1065" s="381"/>
      <c r="EK1065" s="381"/>
      <c r="EL1065" s="381"/>
      <c r="EM1065" s="381"/>
      <c r="EN1065" s="381"/>
      <c r="EO1065" s="381"/>
      <c r="EP1065" s="381"/>
      <c r="EQ1065" s="381"/>
      <c r="ER1065" s="381"/>
      <c r="ES1065" s="381"/>
      <c r="ET1065" s="381"/>
      <c r="EU1065" s="381"/>
      <c r="EV1065" s="381"/>
      <c r="EW1065" s="381"/>
      <c r="EX1065" s="381"/>
      <c r="EY1065" s="381"/>
      <c r="EZ1065" s="381"/>
      <c r="FA1065" s="381"/>
      <c r="FB1065" s="381"/>
      <c r="FC1065" s="381"/>
      <c r="FD1065" s="381"/>
      <c r="FE1065" s="381"/>
      <c r="FF1065" s="381"/>
      <c r="FG1065" s="381"/>
      <c r="FH1065" s="381"/>
      <c r="FI1065" s="381"/>
      <c r="FJ1065" s="381"/>
      <c r="FK1065" s="381"/>
      <c r="FL1065" s="381"/>
      <c r="FM1065" s="381"/>
      <c r="FN1065" s="381"/>
      <c r="FO1065" s="381"/>
      <c r="FP1065" s="381"/>
      <c r="FQ1065" s="381"/>
      <c r="FR1065" s="381"/>
      <c r="FS1065" s="381"/>
      <c r="FT1065" s="381"/>
      <c r="FU1065" s="381"/>
      <c r="FV1065" s="381"/>
      <c r="FW1065" s="381"/>
      <c r="FX1065" s="381"/>
      <c r="FY1065" s="381"/>
      <c r="FZ1065" s="381"/>
      <c r="GA1065" s="381"/>
      <c r="GB1065" s="381"/>
      <c r="GC1065" s="381"/>
      <c r="GD1065" s="381"/>
      <c r="GE1065" s="381"/>
      <c r="GF1065" s="381"/>
      <c r="GG1065" s="381"/>
      <c r="GH1065" s="381"/>
      <c r="GI1065" s="381"/>
      <c r="GJ1065" s="381"/>
      <c r="GK1065" s="381"/>
      <c r="GL1065" s="381"/>
      <c r="GM1065" s="381"/>
      <c r="GN1065" s="381"/>
      <c r="GO1065" s="381"/>
      <c r="GP1065" s="381"/>
      <c r="GQ1065" s="381"/>
      <c r="GR1065" s="381"/>
      <c r="GS1065" s="381"/>
      <c r="GT1065" s="381"/>
      <c r="GU1065" s="381"/>
      <c r="GV1065" s="381"/>
      <c r="GW1065" s="381"/>
      <c r="GX1065" s="381"/>
      <c r="GY1065" s="381"/>
      <c r="GZ1065" s="381"/>
      <c r="HA1065" s="381"/>
      <c r="HB1065" s="381"/>
      <c r="HC1065" s="381"/>
      <c r="HD1065" s="381"/>
      <c r="HE1065" s="381"/>
      <c r="HF1065" s="381"/>
      <c r="HG1065" s="381"/>
      <c r="HH1065" s="381"/>
      <c r="HI1065" s="381"/>
      <c r="HJ1065" s="381"/>
      <c r="HK1065" s="381"/>
      <c r="HL1065" s="381"/>
      <c r="HM1065" s="381"/>
      <c r="HN1065" s="381"/>
      <c r="HO1065" s="381"/>
      <c r="HP1065" s="381"/>
      <c r="HQ1065" s="381"/>
      <c r="HR1065" s="381"/>
      <c r="HS1065" s="381"/>
      <c r="HT1065" s="381"/>
      <c r="HU1065" s="381"/>
      <c r="HV1065" s="381"/>
      <c r="HW1065" s="381"/>
      <c r="HX1065" s="381"/>
      <c r="HY1065" s="381"/>
      <c r="HZ1065" s="381"/>
      <c r="IA1065" s="381"/>
      <c r="IB1065" s="381"/>
      <c r="IC1065" s="381"/>
      <c r="ID1065" s="381"/>
      <c r="IE1065" s="381"/>
      <c r="IF1065" s="381"/>
      <c r="IG1065" s="381"/>
      <c r="IH1065" s="381"/>
      <c r="II1065" s="381"/>
      <c r="IJ1065" s="381"/>
      <c r="IK1065" s="381"/>
      <c r="IL1065" s="381"/>
      <c r="IM1065" s="381"/>
      <c r="IN1065" s="381"/>
      <c r="IO1065" s="381"/>
      <c r="IP1065" s="381"/>
      <c r="IQ1065" s="381"/>
      <c r="IR1065" s="381"/>
      <c r="IS1065" s="381"/>
      <c r="IT1065" s="381"/>
      <c r="IU1065" s="381"/>
      <c r="IV1065" s="381"/>
      <c r="IW1065" s="381"/>
      <c r="IX1065" s="381"/>
      <c r="IY1065" s="381"/>
      <c r="IZ1065" s="381"/>
      <c r="JA1065" s="381"/>
      <c r="JB1065" s="381"/>
      <c r="JC1065" s="381"/>
      <c r="JD1065" s="381"/>
      <c r="JE1065" s="381"/>
      <c r="JF1065" s="381"/>
      <c r="JG1065" s="381"/>
      <c r="JH1065" s="381"/>
      <c r="JI1065" s="381"/>
      <c r="JJ1065" s="381"/>
      <c r="JK1065" s="381"/>
      <c r="JL1065" s="381"/>
      <c r="JM1065" s="381"/>
      <c r="JN1065" s="381"/>
      <c r="JO1065" s="381"/>
      <c r="JP1065" s="381"/>
      <c r="JQ1065" s="381"/>
      <c r="JR1065" s="381"/>
      <c r="JS1065" s="381"/>
      <c r="JT1065" s="381"/>
      <c r="JU1065" s="381"/>
      <c r="JV1065" s="381"/>
      <c r="JW1065" s="381"/>
      <c r="JX1065" s="381"/>
      <c r="JY1065" s="381"/>
      <c r="JZ1065" s="381"/>
      <c r="KA1065" s="381"/>
      <c r="KB1065" s="381"/>
      <c r="KC1065" s="381"/>
      <c r="KD1065" s="381"/>
      <c r="KE1065" s="381"/>
      <c r="KF1065" s="381"/>
      <c r="KG1065" s="381"/>
      <c r="KH1065" s="381"/>
      <c r="KI1065" s="381"/>
      <c r="KJ1065" s="381"/>
      <c r="KK1065" s="381"/>
      <c r="KL1065" s="381"/>
      <c r="KM1065" s="381"/>
      <c r="KN1065" s="381"/>
      <c r="KO1065" s="381"/>
      <c r="KP1065" s="381"/>
      <c r="KQ1065" s="381"/>
      <c r="KR1065" s="381"/>
      <c r="KS1065" s="381"/>
      <c r="KT1065" s="381"/>
      <c r="KU1065" s="381"/>
      <c r="KV1065" s="381"/>
      <c r="KW1065" s="381"/>
      <c r="KX1065" s="381"/>
      <c r="KY1065" s="381"/>
      <c r="KZ1065" s="381"/>
      <c r="LA1065" s="381"/>
      <c r="LB1065" s="381"/>
      <c r="LC1065" s="381"/>
      <c r="LD1065" s="381"/>
      <c r="LE1065" s="381"/>
      <c r="LF1065" s="381"/>
      <c r="LG1065" s="381"/>
      <c r="LH1065" s="381"/>
      <c r="LI1065" s="381"/>
      <c r="LJ1065" s="381"/>
      <c r="LK1065" s="381"/>
      <c r="LL1065" s="381"/>
      <c r="LM1065" s="381"/>
      <c r="LN1065" s="381"/>
      <c r="LO1065" s="381"/>
      <c r="LP1065" s="381"/>
      <c r="LQ1065" s="381"/>
      <c r="LR1065" s="381"/>
      <c r="LS1065" s="381"/>
      <c r="LT1065" s="381"/>
      <c r="LU1065" s="381"/>
      <c r="LV1065" s="381"/>
      <c r="LW1065" s="381"/>
      <c r="LX1065" s="381"/>
      <c r="LY1065" s="381"/>
      <c r="LZ1065" s="381"/>
      <c r="MA1065" s="381"/>
      <c r="MB1065" s="381"/>
      <c r="MC1065" s="381"/>
      <c r="MD1065" s="381"/>
      <c r="ME1065" s="381"/>
      <c r="MF1065" s="381"/>
      <c r="MG1065" s="381"/>
      <c r="MH1065" s="381"/>
      <c r="MI1065" s="381"/>
      <c r="MJ1065" s="381"/>
      <c r="MK1065" s="381"/>
      <c r="ML1065" s="381"/>
      <c r="MM1065" s="381"/>
      <c r="MN1065" s="381"/>
      <c r="MO1065" s="381"/>
      <c r="MP1065" s="381"/>
      <c r="MQ1065" s="381"/>
      <c r="MR1065" s="381"/>
      <c r="MS1065" s="381"/>
      <c r="MT1065" s="381"/>
      <c r="MU1065" s="381"/>
      <c r="MV1065" s="381"/>
      <c r="MW1065" s="381"/>
      <c r="MX1065" s="381"/>
      <c r="MY1065" s="381"/>
      <c r="MZ1065" s="381"/>
      <c r="NA1065" s="381"/>
      <c r="NB1065" s="381"/>
      <c r="NC1065" s="381"/>
      <c r="ND1065" s="381"/>
      <c r="NE1065" s="381"/>
      <c r="NF1065" s="381"/>
      <c r="NG1065" s="381"/>
      <c r="NH1065" s="381"/>
      <c r="NI1065" s="381"/>
      <c r="NJ1065" s="381"/>
      <c r="NK1065" s="381"/>
      <c r="NL1065" s="381"/>
      <c r="NM1065" s="381"/>
      <c r="NN1065" s="381"/>
      <c r="NO1065" s="381"/>
      <c r="NP1065" s="381"/>
      <c r="NQ1065" s="381"/>
      <c r="NR1065" s="381"/>
      <c r="NS1065" s="381"/>
      <c r="NT1065" s="381"/>
      <c r="NU1065" s="381"/>
      <c r="NV1065" s="381"/>
      <c r="NW1065" s="381"/>
      <c r="NX1065" s="381"/>
      <c r="NY1065" s="381"/>
      <c r="NZ1065" s="381"/>
      <c r="OA1065" s="381"/>
      <c r="OB1065" s="381"/>
      <c r="OC1065" s="381"/>
      <c r="OD1065" s="381"/>
      <c r="OE1065" s="381"/>
      <c r="OF1065" s="381"/>
      <c r="OG1065" s="381"/>
      <c r="OH1065" s="381"/>
      <c r="OI1065" s="381"/>
      <c r="OJ1065" s="381"/>
      <c r="OK1065" s="381"/>
      <c r="OL1065" s="381"/>
      <c r="OM1065" s="381"/>
      <c r="ON1065" s="381"/>
      <c r="OO1065" s="381"/>
      <c r="OP1065" s="381"/>
      <c r="OQ1065" s="381"/>
      <c r="OR1065" s="381"/>
      <c r="OS1065" s="381"/>
      <c r="OT1065" s="381"/>
      <c r="OU1065" s="381"/>
      <c r="OV1065" s="381"/>
      <c r="OW1065" s="381"/>
      <c r="OX1065" s="381"/>
      <c r="OY1065" s="381"/>
      <c r="OZ1065" s="381"/>
      <c r="PA1065" s="381"/>
      <c r="PB1065" s="381"/>
      <c r="PC1065" s="381"/>
      <c r="PD1065" s="381"/>
      <c r="PE1065" s="381"/>
      <c r="PF1065" s="381"/>
      <c r="PG1065" s="381"/>
      <c r="PH1065" s="381"/>
      <c r="PI1065" s="381"/>
      <c r="PJ1065" s="381"/>
      <c r="PK1065" s="381"/>
      <c r="PL1065" s="381"/>
      <c r="PM1065" s="381"/>
      <c r="PN1065" s="381"/>
      <c r="PO1065" s="381"/>
      <c r="PP1065" s="381"/>
      <c r="PQ1065" s="381"/>
      <c r="PR1065" s="381"/>
      <c r="PS1065" s="381"/>
      <c r="PT1065" s="381"/>
      <c r="PU1065" s="381"/>
      <c r="PV1065" s="381"/>
      <c r="PW1065" s="381"/>
      <c r="PX1065" s="381"/>
      <c r="PY1065" s="381"/>
      <c r="PZ1065" s="381"/>
      <c r="QA1065" s="381"/>
      <c r="QB1065" s="381"/>
      <c r="QC1065" s="381"/>
      <c r="QD1065" s="381"/>
      <c r="QE1065" s="381"/>
      <c r="QF1065" s="381"/>
      <c r="QG1065" s="381"/>
      <c r="QH1065" s="381"/>
      <c r="QI1065" s="381"/>
      <c r="QJ1065" s="381"/>
      <c r="QK1065" s="381"/>
      <c r="QL1065" s="381"/>
      <c r="QM1065" s="381"/>
      <c r="QN1065" s="381"/>
      <c r="QO1065" s="381"/>
      <c r="QP1065" s="381"/>
      <c r="QQ1065" s="381"/>
      <c r="QR1065" s="381"/>
      <c r="QS1065" s="381"/>
      <c r="QT1065" s="381"/>
      <c r="QU1065" s="381"/>
      <c r="QV1065" s="381"/>
      <c r="QW1065" s="381"/>
      <c r="QX1065" s="381"/>
      <c r="QY1065" s="381"/>
      <c r="QZ1065" s="381"/>
      <c r="RA1065" s="381"/>
      <c r="RB1065" s="381"/>
      <c r="RC1065" s="381"/>
      <c r="RD1065" s="381"/>
      <c r="RE1065" s="381"/>
      <c r="RF1065" s="381"/>
      <c r="RG1065" s="381"/>
      <c r="RH1065" s="381"/>
      <c r="RI1065" s="381"/>
      <c r="RJ1065" s="381"/>
      <c r="RK1065" s="381"/>
      <c r="RL1065" s="381"/>
      <c r="RM1065" s="381"/>
      <c r="RN1065" s="381"/>
      <c r="RO1065" s="381"/>
      <c r="RP1065" s="381"/>
      <c r="RQ1065" s="381"/>
      <c r="RR1065" s="381"/>
      <c r="RS1065" s="381"/>
      <c r="RT1065" s="381"/>
      <c r="RU1065" s="381"/>
      <c r="RV1065" s="381"/>
      <c r="RW1065" s="381"/>
      <c r="RX1065" s="381"/>
      <c r="RY1065" s="381"/>
      <c r="RZ1065" s="381"/>
      <c r="SA1065" s="381"/>
      <c r="SB1065" s="381"/>
      <c r="SC1065" s="381"/>
      <c r="SD1065" s="381"/>
      <c r="SE1065" s="381"/>
      <c r="SF1065" s="381"/>
      <c r="SG1065" s="381"/>
      <c r="SH1065" s="381"/>
      <c r="SI1065" s="381"/>
      <c r="SJ1065" s="381"/>
      <c r="SK1065" s="381"/>
      <c r="SL1065" s="381"/>
      <c r="SM1065" s="381"/>
      <c r="SN1065" s="381"/>
      <c r="SO1065" s="381"/>
      <c r="SP1065" s="381"/>
      <c r="SQ1065" s="381"/>
      <c r="SR1065" s="381"/>
      <c r="SS1065" s="381"/>
      <c r="ST1065" s="381"/>
      <c r="SU1065" s="381"/>
      <c r="SV1065" s="381"/>
      <c r="SW1065" s="381"/>
      <c r="SX1065" s="381"/>
      <c r="SY1065" s="381"/>
      <c r="SZ1065" s="381"/>
      <c r="TA1065" s="381"/>
      <c r="TB1065" s="381"/>
      <c r="TC1065" s="381"/>
      <c r="TD1065" s="381"/>
      <c r="TE1065" s="381"/>
      <c r="TF1065" s="381"/>
      <c r="TG1065" s="381"/>
      <c r="TH1065" s="381"/>
      <c r="TI1065" s="381"/>
      <c r="TJ1065" s="381"/>
      <c r="TK1065" s="381"/>
      <c r="TL1065" s="381"/>
      <c r="TM1065" s="381"/>
      <c r="TN1065" s="381"/>
      <c r="TO1065" s="381"/>
      <c r="TP1065" s="381"/>
      <c r="TQ1065" s="381"/>
      <c r="TR1065" s="381"/>
      <c r="TS1065" s="381"/>
      <c r="TT1065" s="381"/>
      <c r="TU1065" s="381"/>
      <c r="TV1065" s="381"/>
      <c r="TW1065" s="381"/>
      <c r="TX1065" s="381"/>
      <c r="TY1065" s="381"/>
      <c r="TZ1065" s="381"/>
      <c r="UA1065" s="381"/>
      <c r="UB1065" s="381"/>
      <c r="UC1065" s="381"/>
      <c r="UD1065" s="381"/>
      <c r="UE1065" s="381"/>
      <c r="UF1065" s="381"/>
      <c r="UG1065" s="381"/>
      <c r="UH1065" s="381"/>
      <c r="UI1065" s="381"/>
      <c r="UJ1065" s="381"/>
      <c r="UK1065" s="381"/>
      <c r="UL1065" s="381"/>
      <c r="UM1065" s="381"/>
      <c r="UN1065" s="381"/>
      <c r="UO1065" s="381"/>
      <c r="UP1065" s="381"/>
      <c r="UQ1065" s="381"/>
      <c r="UR1065" s="381"/>
      <c r="US1065" s="381"/>
      <c r="UT1065" s="381"/>
      <c r="UU1065" s="381"/>
      <c r="UV1065" s="381"/>
      <c r="UW1065" s="381"/>
      <c r="UX1065" s="381"/>
      <c r="UY1065" s="381"/>
      <c r="UZ1065" s="381"/>
      <c r="VA1065" s="381"/>
      <c r="VB1065" s="381"/>
      <c r="VC1065" s="381"/>
      <c r="VD1065" s="381"/>
      <c r="VE1065" s="381"/>
      <c r="VF1065" s="381"/>
      <c r="VG1065" s="381"/>
      <c r="VH1065" s="381"/>
      <c r="VI1065" s="381"/>
      <c r="VJ1065" s="381"/>
      <c r="VK1065" s="381"/>
      <c r="VL1065" s="381"/>
      <c r="VM1065" s="381"/>
      <c r="VN1065" s="381"/>
      <c r="VO1065" s="381"/>
      <c r="VP1065" s="381"/>
      <c r="VQ1065" s="381"/>
      <c r="VR1065" s="381"/>
      <c r="VS1065" s="381"/>
      <c r="VT1065" s="381"/>
      <c r="VU1065" s="381"/>
      <c r="VV1065" s="381"/>
      <c r="VW1065" s="381"/>
      <c r="VX1065" s="381"/>
      <c r="VY1065" s="381"/>
      <c r="VZ1065" s="381"/>
      <c r="WA1065" s="381"/>
      <c r="WB1065" s="381"/>
      <c r="WC1065" s="381"/>
      <c r="WD1065" s="381"/>
      <c r="WE1065" s="381"/>
      <c r="WF1065" s="381"/>
      <c r="WG1065" s="381"/>
      <c r="WH1065" s="381"/>
      <c r="WI1065" s="381"/>
      <c r="WJ1065" s="381"/>
      <c r="WK1065" s="381"/>
      <c r="WL1065" s="381"/>
      <c r="WM1065" s="381"/>
      <c r="WN1065" s="381"/>
      <c r="WO1065" s="381"/>
      <c r="WP1065" s="381"/>
      <c r="WQ1065" s="381"/>
      <c r="WR1065" s="381"/>
      <c r="WS1065" s="381"/>
      <c r="WT1065" s="381"/>
      <c r="WU1065" s="381"/>
      <c r="WV1065" s="381"/>
      <c r="WW1065" s="381"/>
      <c r="WX1065" s="381"/>
      <c r="WY1065" s="381"/>
      <c r="WZ1065" s="381"/>
      <c r="XA1065" s="381"/>
      <c r="XB1065" s="381"/>
      <c r="XC1065" s="381"/>
      <c r="XD1065" s="381"/>
      <c r="XE1065" s="381"/>
      <c r="XF1065" s="381"/>
      <c r="XG1065" s="381"/>
      <c r="XH1065" s="381"/>
      <c r="XI1065" s="381"/>
      <c r="XJ1065" s="381"/>
      <c r="XK1065" s="381"/>
      <c r="XL1065" s="381"/>
      <c r="XM1065" s="381"/>
      <c r="XN1065" s="381"/>
      <c r="XO1065" s="381"/>
      <c r="XP1065" s="381"/>
      <c r="XQ1065" s="381"/>
      <c r="XR1065" s="381"/>
      <c r="XS1065" s="381"/>
      <c r="XT1065" s="381"/>
      <c r="XU1065" s="381"/>
      <c r="XV1065" s="381"/>
      <c r="XW1065" s="381"/>
      <c r="XX1065" s="381"/>
      <c r="XY1065" s="381"/>
      <c r="XZ1065" s="381"/>
      <c r="YA1065" s="381"/>
      <c r="YB1065" s="381"/>
      <c r="YC1065" s="381"/>
      <c r="YD1065" s="381"/>
      <c r="YE1065" s="381"/>
      <c r="YF1065" s="381"/>
      <c r="YG1065" s="381"/>
      <c r="YH1065" s="381"/>
      <c r="YI1065" s="381"/>
      <c r="YJ1065" s="381"/>
      <c r="YK1065" s="381"/>
      <c r="YL1065" s="381"/>
      <c r="YM1065" s="381"/>
      <c r="YN1065" s="381"/>
      <c r="YO1065" s="381"/>
      <c r="YP1065" s="381"/>
      <c r="YQ1065" s="381"/>
      <c r="YR1065" s="381"/>
      <c r="YS1065" s="381"/>
      <c r="YT1065" s="381"/>
      <c r="YU1065" s="381"/>
      <c r="YV1065" s="381"/>
      <c r="YW1065" s="381"/>
      <c r="YX1065" s="381"/>
      <c r="YY1065" s="381"/>
      <c r="YZ1065" s="381"/>
      <c r="ZA1065" s="381"/>
      <c r="ZB1065" s="381"/>
      <c r="ZC1065" s="381"/>
      <c r="ZD1065" s="381"/>
      <c r="ZE1065" s="381"/>
      <c r="ZF1065" s="381"/>
      <c r="ZG1065" s="381"/>
      <c r="ZH1065" s="381"/>
      <c r="ZI1065" s="381"/>
      <c r="ZJ1065" s="381"/>
      <c r="ZK1065" s="381"/>
      <c r="ZL1065" s="381"/>
      <c r="ZM1065" s="381"/>
      <c r="ZN1065" s="381"/>
      <c r="ZO1065" s="381"/>
      <c r="ZP1065" s="381"/>
      <c r="ZQ1065" s="381"/>
      <c r="ZR1065" s="381"/>
      <c r="ZS1065" s="381"/>
      <c r="ZT1065" s="381"/>
      <c r="ZU1065" s="381"/>
      <c r="ZV1065" s="381"/>
      <c r="ZW1065" s="381"/>
      <c r="ZX1065" s="381"/>
      <c r="ZY1065" s="381"/>
      <c r="ZZ1065" s="381"/>
      <c r="AAA1065" s="381"/>
      <c r="AAB1065" s="381"/>
      <c r="AAC1065" s="381"/>
      <c r="AAD1065" s="381"/>
      <c r="AAE1065" s="381"/>
      <c r="AAF1065" s="381"/>
      <c r="AAG1065" s="381"/>
      <c r="AAH1065" s="381"/>
      <c r="AAI1065" s="381"/>
      <c r="AAJ1065" s="381"/>
      <c r="AAK1065" s="381"/>
      <c r="AAL1065" s="381"/>
      <c r="AAM1065" s="381"/>
      <c r="AAN1065" s="381"/>
      <c r="AAO1065" s="381"/>
      <c r="AAP1065" s="381"/>
      <c r="AAQ1065" s="381"/>
      <c r="AAR1065" s="381"/>
      <c r="AAS1065" s="381"/>
      <c r="AAT1065" s="381"/>
      <c r="AAU1065" s="381"/>
      <c r="AAV1065" s="381"/>
      <c r="AAW1065" s="381"/>
      <c r="AAX1065" s="381"/>
      <c r="AAY1065" s="381"/>
      <c r="AAZ1065" s="381"/>
      <c r="ABA1065" s="381"/>
      <c r="ABB1065" s="381"/>
      <c r="ABC1065" s="381"/>
      <c r="ABD1065" s="381"/>
      <c r="ABE1065" s="381"/>
      <c r="ABF1065" s="381"/>
      <c r="ABG1065" s="381"/>
      <c r="ABH1065" s="381"/>
      <c r="ABI1065" s="381"/>
      <c r="ABJ1065" s="381"/>
      <c r="ABK1065" s="381"/>
      <c r="ABL1065" s="381"/>
      <c r="ABM1065" s="381"/>
      <c r="ABN1065" s="381"/>
      <c r="ABO1065" s="381"/>
      <c r="ABP1065" s="381"/>
      <c r="ABQ1065" s="381"/>
      <c r="ABR1065" s="381"/>
      <c r="ABS1065" s="381"/>
      <c r="ABT1065" s="381"/>
      <c r="ABU1065" s="381"/>
      <c r="ABV1065" s="381"/>
      <c r="ABW1065" s="381"/>
      <c r="ABX1065" s="381"/>
      <c r="ABY1065" s="381"/>
      <c r="ABZ1065" s="381"/>
      <c r="ACA1065" s="381"/>
      <c r="ACB1065" s="381"/>
      <c r="ACC1065" s="381"/>
      <c r="ACD1065" s="381"/>
      <c r="ACE1065" s="381"/>
      <c r="ACF1065" s="381"/>
      <c r="ACG1065" s="381"/>
      <c r="ACH1065" s="381"/>
      <c r="ACI1065" s="381"/>
      <c r="ACJ1065" s="381"/>
      <c r="ACK1065" s="381"/>
      <c r="ACL1065" s="381"/>
      <c r="ACM1065" s="381"/>
      <c r="ACN1065" s="381"/>
      <c r="ACO1065" s="381"/>
      <c r="ACP1065" s="381"/>
      <c r="ACQ1065" s="381"/>
      <c r="ACR1065" s="381"/>
      <c r="ACS1065" s="381"/>
      <c r="ACT1065" s="381"/>
      <c r="ACU1065" s="381"/>
      <c r="ACV1065" s="381"/>
      <c r="ACW1065" s="381"/>
      <c r="ACX1065" s="381"/>
      <c r="ACY1065" s="381"/>
      <c r="ACZ1065" s="381"/>
      <c r="ADA1065" s="381"/>
      <c r="ADB1065" s="381"/>
      <c r="ADC1065" s="381"/>
      <c r="ADD1065" s="381"/>
      <c r="ADE1065" s="381"/>
      <c r="ADF1065" s="381"/>
      <c r="ADG1065" s="381"/>
      <c r="ADH1065" s="381"/>
      <c r="ADI1065" s="381"/>
      <c r="ADJ1065" s="381"/>
      <c r="ADK1065" s="381"/>
      <c r="ADL1065" s="381"/>
      <c r="ADM1065" s="381"/>
      <c r="ADN1065" s="381"/>
      <c r="ADO1065" s="381"/>
      <c r="ADP1065" s="381"/>
      <c r="ADQ1065" s="381"/>
      <c r="ADR1065" s="381"/>
      <c r="ADS1065" s="381"/>
      <c r="ADT1065" s="381"/>
      <c r="ADU1065" s="381"/>
      <c r="ADV1065" s="381"/>
      <c r="ADW1065" s="381"/>
      <c r="ADX1065" s="381"/>
      <c r="ADY1065" s="381"/>
      <c r="ADZ1065" s="381"/>
      <c r="AEA1065" s="381"/>
      <c r="AEB1065" s="381"/>
      <c r="AEC1065" s="381"/>
      <c r="AED1065" s="381"/>
      <c r="AEE1065" s="381"/>
      <c r="AEF1065" s="381"/>
      <c r="AEG1065" s="381"/>
      <c r="AEH1065" s="381"/>
      <c r="AEI1065" s="381"/>
      <c r="AEJ1065" s="381"/>
      <c r="AEK1065" s="381"/>
      <c r="AEL1065" s="381"/>
      <c r="AEM1065" s="381"/>
      <c r="AEN1065" s="381"/>
      <c r="AEO1065" s="381"/>
      <c r="AEP1065" s="381"/>
      <c r="AEQ1065" s="381"/>
      <c r="AER1065" s="381"/>
      <c r="AES1065" s="381"/>
      <c r="AET1065" s="381"/>
      <c r="AEU1065" s="381"/>
      <c r="AEV1065" s="381"/>
      <c r="AEW1065" s="381"/>
      <c r="AEX1065" s="381"/>
      <c r="AEY1065" s="381"/>
      <c r="AEZ1065" s="381"/>
      <c r="AFA1065" s="381"/>
      <c r="AFB1065" s="381"/>
      <c r="AFC1065" s="381"/>
      <c r="AFD1065" s="381"/>
      <c r="AFE1065" s="381"/>
      <c r="AFF1065" s="381"/>
      <c r="AFG1065" s="381"/>
      <c r="AFH1065" s="381"/>
      <c r="AFI1065" s="381"/>
      <c r="AFJ1065" s="381"/>
      <c r="AFK1065" s="381"/>
      <c r="AFL1065" s="381"/>
      <c r="AFM1065" s="381"/>
      <c r="AFN1065" s="381"/>
      <c r="AFO1065" s="381"/>
      <c r="AFP1065" s="381"/>
      <c r="AFQ1065" s="381"/>
      <c r="AFR1065" s="381"/>
      <c r="AFS1065" s="381"/>
      <c r="AFT1065" s="381"/>
      <c r="AFU1065" s="381"/>
      <c r="AFV1065" s="381"/>
      <c r="AFW1065" s="381"/>
      <c r="AFX1065" s="381"/>
      <c r="AFY1065" s="381"/>
      <c r="AFZ1065" s="381"/>
      <c r="AGA1065" s="381"/>
    </row>
    <row r="1066" spans="1:859" s="383" customFormat="1" x14ac:dyDescent="0.2">
      <c r="A1066" s="381"/>
      <c r="B1066" s="381"/>
      <c r="C1066" s="381"/>
      <c r="D1066" s="381"/>
      <c r="E1066" s="365" t="s">
        <v>1119</v>
      </c>
      <c r="F1066" s="380" t="s">
        <v>2272</v>
      </c>
      <c r="G1066" s="380" t="s">
        <v>453</v>
      </c>
      <c r="H1066" s="365" t="s">
        <v>1116</v>
      </c>
      <c r="I1066" s="365" t="s">
        <v>1086</v>
      </c>
      <c r="J1066" s="365" t="s">
        <v>901</v>
      </c>
      <c r="K1066" s="365" t="s">
        <v>1117</v>
      </c>
      <c r="L1066" s="365" t="s">
        <v>866</v>
      </c>
      <c r="M1066" s="365"/>
      <c r="N1066" s="380"/>
      <c r="O1066" s="365"/>
      <c r="P1066" s="365"/>
      <c r="Q1066" s="380"/>
      <c r="R1066" s="381"/>
      <c r="S1066" s="381"/>
      <c r="T1066" s="381"/>
      <c r="U1066" s="381"/>
      <c r="V1066" s="381"/>
      <c r="W1066" s="381"/>
      <c r="X1066" s="381"/>
      <c r="Y1066" s="381"/>
      <c r="Z1066" s="381"/>
      <c r="AA1066" s="381"/>
      <c r="AB1066" s="381"/>
      <c r="AC1066" s="381"/>
      <c r="AD1066" s="381"/>
      <c r="AE1066" s="381"/>
      <c r="AF1066" s="381"/>
      <c r="AG1066" s="381"/>
      <c r="AH1066" s="381"/>
      <c r="AI1066" s="381"/>
      <c r="AJ1066" s="381"/>
      <c r="AK1066" s="381"/>
      <c r="AL1066" s="381"/>
      <c r="AM1066" s="381"/>
      <c r="AN1066" s="381"/>
      <c r="AO1066" s="381"/>
      <c r="AP1066" s="381"/>
      <c r="AQ1066" s="381"/>
      <c r="AR1066" s="381"/>
      <c r="AS1066" s="381"/>
      <c r="AT1066" s="381"/>
      <c r="AU1066" s="381"/>
      <c r="AV1066" s="381"/>
      <c r="AW1066" s="381"/>
      <c r="AX1066" s="381"/>
      <c r="AY1066" s="381"/>
      <c r="AZ1066" s="381"/>
      <c r="BA1066" s="381"/>
      <c r="BB1066" s="381"/>
      <c r="BC1066" s="381"/>
      <c r="BD1066" s="381"/>
      <c r="BE1066" s="381"/>
      <c r="BF1066" s="381"/>
      <c r="BG1066" s="381"/>
      <c r="BH1066" s="381"/>
      <c r="BI1066" s="381"/>
      <c r="BJ1066" s="381"/>
      <c r="BK1066" s="381"/>
      <c r="BL1066" s="381"/>
      <c r="BM1066" s="381"/>
      <c r="BN1066" s="381"/>
      <c r="BO1066" s="381"/>
      <c r="BP1066" s="381"/>
      <c r="BQ1066" s="381"/>
      <c r="BR1066" s="381"/>
      <c r="BS1066" s="381"/>
      <c r="BT1066" s="381"/>
      <c r="BU1066" s="381"/>
      <c r="BV1066" s="381"/>
      <c r="BW1066" s="381"/>
      <c r="BX1066" s="381"/>
      <c r="BY1066" s="381"/>
      <c r="BZ1066" s="381"/>
      <c r="CA1066" s="381"/>
      <c r="CB1066" s="381"/>
      <c r="CC1066" s="381"/>
      <c r="CD1066" s="381"/>
      <c r="CE1066" s="381"/>
      <c r="CF1066" s="381"/>
      <c r="CG1066" s="381"/>
      <c r="CH1066" s="381"/>
      <c r="CI1066" s="381"/>
      <c r="CJ1066" s="381"/>
      <c r="CK1066" s="381"/>
      <c r="CL1066" s="381"/>
      <c r="CM1066" s="381"/>
      <c r="CN1066" s="381"/>
      <c r="CO1066" s="381"/>
      <c r="CP1066" s="381"/>
      <c r="CQ1066" s="381"/>
      <c r="CR1066" s="381"/>
      <c r="CS1066" s="381"/>
      <c r="CT1066" s="381"/>
      <c r="CU1066" s="381"/>
      <c r="CV1066" s="381"/>
      <c r="CW1066" s="381"/>
      <c r="CX1066" s="381"/>
      <c r="CY1066" s="381"/>
      <c r="CZ1066" s="381"/>
      <c r="DA1066" s="381"/>
      <c r="DB1066" s="381"/>
      <c r="DC1066" s="381"/>
      <c r="DD1066" s="381"/>
      <c r="DE1066" s="381"/>
      <c r="DF1066" s="381"/>
      <c r="DG1066" s="381"/>
      <c r="DH1066" s="381"/>
      <c r="DI1066" s="381"/>
      <c r="DJ1066" s="381"/>
      <c r="DK1066" s="381"/>
      <c r="DL1066" s="381"/>
      <c r="DM1066" s="381"/>
      <c r="DN1066" s="381"/>
      <c r="DO1066" s="381"/>
      <c r="DP1066" s="381"/>
      <c r="DQ1066" s="381"/>
      <c r="DR1066" s="381"/>
      <c r="DS1066" s="381"/>
      <c r="DT1066" s="381"/>
      <c r="DU1066" s="381"/>
      <c r="DV1066" s="381"/>
      <c r="DW1066" s="381"/>
      <c r="DX1066" s="381"/>
      <c r="DY1066" s="381"/>
      <c r="DZ1066" s="381"/>
      <c r="EA1066" s="381"/>
      <c r="EB1066" s="381"/>
      <c r="EC1066" s="381"/>
      <c r="ED1066" s="381"/>
      <c r="EE1066" s="381"/>
      <c r="EF1066" s="381"/>
      <c r="EG1066" s="381"/>
      <c r="EH1066" s="381"/>
      <c r="EI1066" s="381"/>
      <c r="EJ1066" s="381"/>
      <c r="EK1066" s="381"/>
      <c r="EL1066" s="381"/>
      <c r="EM1066" s="381"/>
      <c r="EN1066" s="381"/>
      <c r="EO1066" s="381"/>
      <c r="EP1066" s="381"/>
      <c r="EQ1066" s="381"/>
      <c r="ER1066" s="381"/>
      <c r="ES1066" s="381"/>
      <c r="ET1066" s="381"/>
      <c r="EU1066" s="381"/>
      <c r="EV1066" s="381"/>
      <c r="EW1066" s="381"/>
      <c r="EX1066" s="381"/>
      <c r="EY1066" s="381"/>
      <c r="EZ1066" s="381"/>
      <c r="FA1066" s="381"/>
      <c r="FB1066" s="381"/>
      <c r="FC1066" s="381"/>
      <c r="FD1066" s="381"/>
      <c r="FE1066" s="381"/>
      <c r="FF1066" s="381"/>
      <c r="FG1066" s="381"/>
      <c r="FH1066" s="381"/>
      <c r="FI1066" s="381"/>
      <c r="FJ1066" s="381"/>
      <c r="FK1066" s="381"/>
      <c r="FL1066" s="381"/>
      <c r="FM1066" s="381"/>
      <c r="FN1066" s="381"/>
      <c r="FO1066" s="381"/>
      <c r="FP1066" s="381"/>
      <c r="FQ1066" s="381"/>
      <c r="FR1066" s="381"/>
      <c r="FS1066" s="381"/>
      <c r="FT1066" s="381"/>
      <c r="FU1066" s="381"/>
      <c r="FV1066" s="381"/>
      <c r="FW1066" s="381"/>
      <c r="FX1066" s="381"/>
      <c r="FY1066" s="381"/>
      <c r="FZ1066" s="381"/>
      <c r="GA1066" s="381"/>
      <c r="GB1066" s="381"/>
      <c r="GC1066" s="381"/>
      <c r="GD1066" s="381"/>
      <c r="GE1066" s="381"/>
      <c r="GF1066" s="381"/>
      <c r="GG1066" s="381"/>
      <c r="GH1066" s="381"/>
      <c r="GI1066" s="381"/>
      <c r="GJ1066" s="381"/>
      <c r="GK1066" s="381"/>
      <c r="GL1066" s="381"/>
      <c r="GM1066" s="381"/>
      <c r="GN1066" s="381"/>
      <c r="GO1066" s="381"/>
      <c r="GP1066" s="381"/>
      <c r="GQ1066" s="381"/>
      <c r="GR1066" s="381"/>
      <c r="GS1066" s="381"/>
      <c r="GT1066" s="381"/>
      <c r="GU1066" s="381"/>
      <c r="GV1066" s="381"/>
      <c r="GW1066" s="381"/>
      <c r="GX1066" s="381"/>
      <c r="GY1066" s="381"/>
      <c r="GZ1066" s="381"/>
      <c r="HA1066" s="381"/>
      <c r="HB1066" s="381"/>
      <c r="HC1066" s="381"/>
      <c r="HD1066" s="381"/>
      <c r="HE1066" s="381"/>
      <c r="HF1066" s="381"/>
      <c r="HG1066" s="381"/>
      <c r="HH1066" s="381"/>
      <c r="HI1066" s="381"/>
      <c r="HJ1066" s="381"/>
      <c r="HK1066" s="381"/>
      <c r="HL1066" s="381"/>
      <c r="HM1066" s="381"/>
      <c r="HN1066" s="381"/>
      <c r="HO1066" s="381"/>
      <c r="HP1066" s="381"/>
      <c r="HQ1066" s="381"/>
      <c r="HR1066" s="381"/>
      <c r="HS1066" s="381"/>
      <c r="HT1066" s="381"/>
      <c r="HU1066" s="381"/>
      <c r="HV1066" s="381"/>
      <c r="HW1066" s="381"/>
      <c r="HX1066" s="381"/>
      <c r="HY1066" s="381"/>
      <c r="HZ1066" s="381"/>
      <c r="IA1066" s="381"/>
      <c r="IB1066" s="381"/>
      <c r="IC1066" s="381"/>
      <c r="ID1066" s="381"/>
      <c r="IE1066" s="381"/>
      <c r="IF1066" s="381"/>
      <c r="IG1066" s="381"/>
      <c r="IH1066" s="381"/>
      <c r="II1066" s="381"/>
      <c r="IJ1066" s="381"/>
      <c r="IK1066" s="381"/>
      <c r="IL1066" s="381"/>
      <c r="IM1066" s="381"/>
      <c r="IN1066" s="381"/>
      <c r="IO1066" s="381"/>
      <c r="IP1066" s="381"/>
      <c r="IQ1066" s="381"/>
      <c r="IR1066" s="381"/>
      <c r="IS1066" s="381"/>
      <c r="IT1066" s="381"/>
      <c r="IU1066" s="381"/>
      <c r="IV1066" s="381"/>
      <c r="IW1066" s="381"/>
      <c r="IX1066" s="381"/>
      <c r="IY1066" s="381"/>
      <c r="IZ1066" s="381"/>
      <c r="JA1066" s="381"/>
      <c r="JB1066" s="381"/>
      <c r="JC1066" s="381"/>
      <c r="JD1066" s="381"/>
      <c r="JE1066" s="381"/>
      <c r="JF1066" s="381"/>
      <c r="JG1066" s="381"/>
      <c r="JH1066" s="381"/>
      <c r="JI1066" s="381"/>
      <c r="JJ1066" s="381"/>
      <c r="JK1066" s="381"/>
      <c r="JL1066" s="381"/>
      <c r="JM1066" s="381"/>
      <c r="JN1066" s="381"/>
      <c r="JO1066" s="381"/>
      <c r="JP1066" s="381"/>
      <c r="JQ1066" s="381"/>
      <c r="JR1066" s="381"/>
      <c r="JS1066" s="381"/>
      <c r="JT1066" s="381"/>
      <c r="JU1066" s="381"/>
      <c r="JV1066" s="381"/>
      <c r="JW1066" s="381"/>
      <c r="JX1066" s="381"/>
      <c r="JY1066" s="381"/>
      <c r="JZ1066" s="381"/>
      <c r="KA1066" s="381"/>
      <c r="KB1066" s="381"/>
      <c r="KC1066" s="381"/>
      <c r="KD1066" s="381"/>
      <c r="KE1066" s="381"/>
      <c r="KF1066" s="381"/>
      <c r="KG1066" s="381"/>
      <c r="KH1066" s="381"/>
      <c r="KI1066" s="381"/>
      <c r="KJ1066" s="381"/>
      <c r="KK1066" s="381"/>
      <c r="KL1066" s="381"/>
      <c r="KM1066" s="381"/>
      <c r="KN1066" s="381"/>
      <c r="KO1066" s="381"/>
      <c r="KP1066" s="381"/>
      <c r="KQ1066" s="381"/>
      <c r="KR1066" s="381"/>
      <c r="KS1066" s="381"/>
      <c r="KT1066" s="381"/>
      <c r="KU1066" s="381"/>
      <c r="KV1066" s="381"/>
      <c r="KW1066" s="381"/>
      <c r="KX1066" s="381"/>
      <c r="KY1066" s="381"/>
      <c r="KZ1066" s="381"/>
      <c r="LA1066" s="381"/>
      <c r="LB1066" s="381"/>
      <c r="LC1066" s="381"/>
      <c r="LD1066" s="381"/>
      <c r="LE1066" s="381"/>
      <c r="LF1066" s="381"/>
      <c r="LG1066" s="381"/>
      <c r="LH1066" s="381"/>
      <c r="LI1066" s="381"/>
      <c r="LJ1066" s="381"/>
      <c r="LK1066" s="381"/>
      <c r="LL1066" s="381"/>
      <c r="LM1066" s="381"/>
      <c r="LN1066" s="381"/>
      <c r="LO1066" s="381"/>
      <c r="LP1066" s="381"/>
      <c r="LQ1066" s="381"/>
      <c r="LR1066" s="381"/>
      <c r="LS1066" s="381"/>
      <c r="LT1066" s="381"/>
      <c r="LU1066" s="381"/>
      <c r="LV1066" s="381"/>
      <c r="LW1066" s="381"/>
      <c r="LX1066" s="381"/>
      <c r="LY1066" s="381"/>
      <c r="LZ1066" s="381"/>
      <c r="MA1066" s="381"/>
      <c r="MB1066" s="381"/>
      <c r="MC1066" s="381"/>
      <c r="MD1066" s="381"/>
      <c r="ME1066" s="381"/>
      <c r="MF1066" s="381"/>
      <c r="MG1066" s="381"/>
      <c r="MH1066" s="381"/>
      <c r="MI1066" s="381"/>
      <c r="MJ1066" s="381"/>
      <c r="MK1066" s="381"/>
      <c r="ML1066" s="381"/>
      <c r="MM1066" s="381"/>
      <c r="MN1066" s="381"/>
      <c r="MO1066" s="381"/>
      <c r="MP1066" s="381"/>
      <c r="MQ1066" s="381"/>
      <c r="MR1066" s="381"/>
      <c r="MS1066" s="381"/>
      <c r="MT1066" s="381"/>
      <c r="MU1066" s="381"/>
      <c r="MV1066" s="381"/>
      <c r="MW1066" s="381"/>
      <c r="MX1066" s="381"/>
      <c r="MY1066" s="381"/>
      <c r="MZ1066" s="381"/>
      <c r="NA1066" s="381"/>
      <c r="NB1066" s="381"/>
      <c r="NC1066" s="381"/>
      <c r="ND1066" s="381"/>
      <c r="NE1066" s="381"/>
      <c r="NF1066" s="381"/>
      <c r="NG1066" s="381"/>
      <c r="NH1066" s="381"/>
      <c r="NI1066" s="381"/>
      <c r="NJ1066" s="381"/>
      <c r="NK1066" s="381"/>
      <c r="NL1066" s="381"/>
      <c r="NM1066" s="381"/>
      <c r="NN1066" s="381"/>
      <c r="NO1066" s="381"/>
      <c r="NP1066" s="381"/>
      <c r="NQ1066" s="381"/>
      <c r="NR1066" s="381"/>
      <c r="NS1066" s="381"/>
      <c r="NT1066" s="381"/>
      <c r="NU1066" s="381"/>
      <c r="NV1066" s="381"/>
      <c r="NW1066" s="381"/>
      <c r="NX1066" s="381"/>
      <c r="NY1066" s="381"/>
      <c r="NZ1066" s="381"/>
      <c r="OA1066" s="381"/>
      <c r="OB1066" s="381"/>
      <c r="OC1066" s="381"/>
      <c r="OD1066" s="381"/>
      <c r="OE1066" s="381"/>
      <c r="OF1066" s="381"/>
      <c r="OG1066" s="381"/>
      <c r="OH1066" s="381"/>
      <c r="OI1066" s="381"/>
      <c r="OJ1066" s="381"/>
      <c r="OK1066" s="381"/>
      <c r="OL1066" s="381"/>
      <c r="OM1066" s="381"/>
      <c r="ON1066" s="381"/>
      <c r="OO1066" s="381"/>
      <c r="OP1066" s="381"/>
      <c r="OQ1066" s="381"/>
      <c r="OR1066" s="381"/>
      <c r="OS1066" s="381"/>
      <c r="OT1066" s="381"/>
      <c r="OU1066" s="381"/>
      <c r="OV1066" s="381"/>
      <c r="OW1066" s="381"/>
      <c r="OX1066" s="381"/>
      <c r="OY1066" s="381"/>
      <c r="OZ1066" s="381"/>
      <c r="PA1066" s="381"/>
      <c r="PB1066" s="381"/>
      <c r="PC1066" s="381"/>
      <c r="PD1066" s="381"/>
      <c r="PE1066" s="381"/>
      <c r="PF1066" s="381"/>
      <c r="PG1066" s="381"/>
      <c r="PH1066" s="381"/>
      <c r="PI1066" s="381"/>
      <c r="PJ1066" s="381"/>
      <c r="PK1066" s="381"/>
      <c r="PL1066" s="381"/>
      <c r="PM1066" s="381"/>
      <c r="PN1066" s="381"/>
      <c r="PO1066" s="381"/>
      <c r="PP1066" s="381"/>
      <c r="PQ1066" s="381"/>
      <c r="PR1066" s="381"/>
      <c r="PS1066" s="381"/>
      <c r="PT1066" s="381"/>
      <c r="PU1066" s="381"/>
      <c r="PV1066" s="381"/>
      <c r="PW1066" s="381"/>
      <c r="PX1066" s="381"/>
      <c r="PY1066" s="381"/>
      <c r="PZ1066" s="381"/>
      <c r="QA1066" s="381"/>
      <c r="QB1066" s="381"/>
      <c r="QC1066" s="381"/>
      <c r="QD1066" s="381"/>
      <c r="QE1066" s="381"/>
      <c r="QF1066" s="381"/>
      <c r="QG1066" s="381"/>
      <c r="QH1066" s="381"/>
      <c r="QI1066" s="381"/>
      <c r="QJ1066" s="381"/>
      <c r="QK1066" s="381"/>
      <c r="QL1066" s="381"/>
      <c r="QM1066" s="381"/>
      <c r="QN1066" s="381"/>
      <c r="QO1066" s="381"/>
      <c r="QP1066" s="381"/>
      <c r="QQ1066" s="381"/>
      <c r="QR1066" s="381"/>
      <c r="QS1066" s="381"/>
      <c r="QT1066" s="381"/>
      <c r="QU1066" s="381"/>
      <c r="QV1066" s="381"/>
      <c r="QW1066" s="381"/>
      <c r="QX1066" s="381"/>
      <c r="QY1066" s="381"/>
      <c r="QZ1066" s="381"/>
      <c r="RA1066" s="381"/>
      <c r="RB1066" s="381"/>
      <c r="RC1066" s="381"/>
      <c r="RD1066" s="381"/>
      <c r="RE1066" s="381"/>
      <c r="RF1066" s="381"/>
      <c r="RG1066" s="381"/>
      <c r="RH1066" s="381"/>
      <c r="RI1066" s="381"/>
      <c r="RJ1066" s="381"/>
      <c r="RK1066" s="381"/>
      <c r="RL1066" s="381"/>
      <c r="RM1066" s="381"/>
      <c r="RN1066" s="381"/>
      <c r="RO1066" s="381"/>
      <c r="RP1066" s="381"/>
      <c r="RQ1066" s="381"/>
      <c r="RR1066" s="381"/>
      <c r="RS1066" s="381"/>
      <c r="RT1066" s="381"/>
      <c r="RU1066" s="381"/>
      <c r="RV1066" s="381"/>
      <c r="RW1066" s="381"/>
      <c r="RX1066" s="381"/>
      <c r="RY1066" s="381"/>
      <c r="RZ1066" s="381"/>
      <c r="SA1066" s="381"/>
      <c r="SB1066" s="381"/>
      <c r="SC1066" s="381"/>
      <c r="SD1066" s="381"/>
      <c r="SE1066" s="381"/>
      <c r="SF1066" s="381"/>
      <c r="SG1066" s="381"/>
      <c r="SH1066" s="381"/>
      <c r="SI1066" s="381"/>
      <c r="SJ1066" s="381"/>
      <c r="SK1066" s="381"/>
      <c r="SL1066" s="381"/>
      <c r="SM1066" s="381"/>
      <c r="SN1066" s="381"/>
      <c r="SO1066" s="381"/>
      <c r="SP1066" s="381"/>
      <c r="SQ1066" s="381"/>
      <c r="SR1066" s="381"/>
      <c r="SS1066" s="381"/>
      <c r="ST1066" s="381"/>
      <c r="SU1066" s="381"/>
      <c r="SV1066" s="381"/>
      <c r="SW1066" s="381"/>
      <c r="SX1066" s="381"/>
      <c r="SY1066" s="381"/>
      <c r="SZ1066" s="381"/>
      <c r="TA1066" s="381"/>
      <c r="TB1066" s="381"/>
      <c r="TC1066" s="381"/>
      <c r="TD1066" s="381"/>
      <c r="TE1066" s="381"/>
      <c r="TF1066" s="381"/>
      <c r="TG1066" s="381"/>
      <c r="TH1066" s="381"/>
      <c r="TI1066" s="381"/>
      <c r="TJ1066" s="381"/>
      <c r="TK1066" s="381"/>
      <c r="TL1066" s="381"/>
      <c r="TM1066" s="381"/>
      <c r="TN1066" s="381"/>
      <c r="TO1066" s="381"/>
      <c r="TP1066" s="381"/>
      <c r="TQ1066" s="381"/>
      <c r="TR1066" s="381"/>
      <c r="TS1066" s="381"/>
      <c r="TT1066" s="381"/>
      <c r="TU1066" s="381"/>
      <c r="TV1066" s="381"/>
      <c r="TW1066" s="381"/>
      <c r="TX1066" s="381"/>
      <c r="TY1066" s="381"/>
      <c r="TZ1066" s="381"/>
      <c r="UA1066" s="381"/>
      <c r="UB1066" s="381"/>
      <c r="UC1066" s="381"/>
      <c r="UD1066" s="381"/>
      <c r="UE1066" s="381"/>
      <c r="UF1066" s="381"/>
      <c r="UG1066" s="381"/>
      <c r="UH1066" s="381"/>
      <c r="UI1066" s="381"/>
      <c r="UJ1066" s="381"/>
      <c r="UK1066" s="381"/>
      <c r="UL1066" s="381"/>
      <c r="UM1066" s="381"/>
      <c r="UN1066" s="381"/>
      <c r="UO1066" s="381"/>
      <c r="UP1066" s="381"/>
      <c r="UQ1066" s="381"/>
      <c r="UR1066" s="381"/>
      <c r="US1066" s="381"/>
      <c r="UT1066" s="381"/>
      <c r="UU1066" s="381"/>
      <c r="UV1066" s="381"/>
      <c r="UW1066" s="381"/>
      <c r="UX1066" s="381"/>
      <c r="UY1066" s="381"/>
      <c r="UZ1066" s="381"/>
      <c r="VA1066" s="381"/>
      <c r="VB1066" s="381"/>
      <c r="VC1066" s="381"/>
      <c r="VD1066" s="381"/>
      <c r="VE1066" s="381"/>
      <c r="VF1066" s="381"/>
      <c r="VG1066" s="381"/>
      <c r="VH1066" s="381"/>
      <c r="VI1066" s="381"/>
      <c r="VJ1066" s="381"/>
      <c r="VK1066" s="381"/>
      <c r="VL1066" s="381"/>
      <c r="VM1066" s="381"/>
      <c r="VN1066" s="381"/>
      <c r="VO1066" s="381"/>
      <c r="VP1066" s="381"/>
      <c r="VQ1066" s="381"/>
      <c r="VR1066" s="381"/>
      <c r="VS1066" s="381"/>
      <c r="VT1066" s="381"/>
      <c r="VU1066" s="381"/>
      <c r="VV1066" s="381"/>
      <c r="VW1066" s="381"/>
      <c r="VX1066" s="381"/>
      <c r="VY1066" s="381"/>
      <c r="VZ1066" s="381"/>
      <c r="WA1066" s="381"/>
      <c r="WB1066" s="381"/>
      <c r="WC1066" s="381"/>
      <c r="WD1066" s="381"/>
      <c r="WE1066" s="381"/>
      <c r="WF1066" s="381"/>
      <c r="WG1066" s="381"/>
      <c r="WH1066" s="381"/>
      <c r="WI1066" s="381"/>
      <c r="WJ1066" s="381"/>
      <c r="WK1066" s="381"/>
      <c r="WL1066" s="381"/>
      <c r="WM1066" s="381"/>
      <c r="WN1066" s="381"/>
      <c r="WO1066" s="381"/>
      <c r="WP1066" s="381"/>
      <c r="WQ1066" s="381"/>
      <c r="WR1066" s="381"/>
      <c r="WS1066" s="381"/>
      <c r="WT1066" s="381"/>
      <c r="WU1066" s="381"/>
      <c r="WV1066" s="381"/>
      <c r="WW1066" s="381"/>
      <c r="WX1066" s="381"/>
      <c r="WY1066" s="381"/>
      <c r="WZ1066" s="381"/>
      <c r="XA1066" s="381"/>
      <c r="XB1066" s="381"/>
      <c r="XC1066" s="381"/>
      <c r="XD1066" s="381"/>
      <c r="XE1066" s="381"/>
      <c r="XF1066" s="381"/>
      <c r="XG1066" s="381"/>
      <c r="XH1066" s="381"/>
      <c r="XI1066" s="381"/>
      <c r="XJ1066" s="381"/>
      <c r="XK1066" s="381"/>
      <c r="XL1066" s="381"/>
      <c r="XM1066" s="381"/>
      <c r="XN1066" s="381"/>
      <c r="XO1066" s="381"/>
      <c r="XP1066" s="381"/>
      <c r="XQ1066" s="381"/>
      <c r="XR1066" s="381"/>
      <c r="XS1066" s="381"/>
      <c r="XT1066" s="381"/>
      <c r="XU1066" s="381"/>
      <c r="XV1066" s="381"/>
      <c r="XW1066" s="381"/>
      <c r="XX1066" s="381"/>
      <c r="XY1066" s="381"/>
      <c r="XZ1066" s="381"/>
      <c r="YA1066" s="381"/>
      <c r="YB1066" s="381"/>
      <c r="YC1066" s="381"/>
      <c r="YD1066" s="381"/>
      <c r="YE1066" s="381"/>
      <c r="YF1066" s="381"/>
      <c r="YG1066" s="381"/>
      <c r="YH1066" s="381"/>
      <c r="YI1066" s="381"/>
      <c r="YJ1066" s="381"/>
      <c r="YK1066" s="381"/>
      <c r="YL1066" s="381"/>
      <c r="YM1066" s="381"/>
      <c r="YN1066" s="381"/>
      <c r="YO1066" s="381"/>
      <c r="YP1066" s="381"/>
      <c r="YQ1066" s="381"/>
      <c r="YR1066" s="381"/>
      <c r="YS1066" s="381"/>
      <c r="YT1066" s="381"/>
      <c r="YU1066" s="381"/>
      <c r="YV1066" s="381"/>
      <c r="YW1066" s="381"/>
      <c r="YX1066" s="381"/>
      <c r="YY1066" s="381"/>
      <c r="YZ1066" s="381"/>
      <c r="ZA1066" s="381"/>
      <c r="ZB1066" s="381"/>
      <c r="ZC1066" s="381"/>
      <c r="ZD1066" s="381"/>
      <c r="ZE1066" s="381"/>
      <c r="ZF1066" s="381"/>
      <c r="ZG1066" s="381"/>
      <c r="ZH1066" s="381"/>
      <c r="ZI1066" s="381"/>
      <c r="ZJ1066" s="381"/>
      <c r="ZK1066" s="381"/>
      <c r="ZL1066" s="381"/>
      <c r="ZM1066" s="381"/>
      <c r="ZN1066" s="381"/>
      <c r="ZO1066" s="381"/>
      <c r="ZP1066" s="381"/>
      <c r="ZQ1066" s="381"/>
      <c r="ZR1066" s="381"/>
      <c r="ZS1066" s="381"/>
      <c r="ZT1066" s="381"/>
      <c r="ZU1066" s="381"/>
      <c r="ZV1066" s="381"/>
      <c r="ZW1066" s="381"/>
      <c r="ZX1066" s="381"/>
      <c r="ZY1066" s="381"/>
      <c r="ZZ1066" s="381"/>
      <c r="AAA1066" s="381"/>
      <c r="AAB1066" s="381"/>
      <c r="AAC1066" s="381"/>
      <c r="AAD1066" s="381"/>
      <c r="AAE1066" s="381"/>
      <c r="AAF1066" s="381"/>
      <c r="AAG1066" s="381"/>
      <c r="AAH1066" s="381"/>
      <c r="AAI1066" s="381"/>
      <c r="AAJ1066" s="381"/>
      <c r="AAK1066" s="381"/>
      <c r="AAL1066" s="381"/>
      <c r="AAM1066" s="381"/>
      <c r="AAN1066" s="381"/>
      <c r="AAO1066" s="381"/>
      <c r="AAP1066" s="381"/>
      <c r="AAQ1066" s="381"/>
      <c r="AAR1066" s="381"/>
      <c r="AAS1066" s="381"/>
      <c r="AAT1066" s="381"/>
      <c r="AAU1066" s="381"/>
      <c r="AAV1066" s="381"/>
      <c r="AAW1066" s="381"/>
      <c r="AAX1066" s="381"/>
      <c r="AAY1066" s="381"/>
      <c r="AAZ1066" s="381"/>
      <c r="ABA1066" s="381"/>
      <c r="ABB1066" s="381"/>
      <c r="ABC1066" s="381"/>
      <c r="ABD1066" s="381"/>
      <c r="ABE1066" s="381"/>
      <c r="ABF1066" s="381"/>
      <c r="ABG1066" s="381"/>
      <c r="ABH1066" s="381"/>
      <c r="ABI1066" s="381"/>
      <c r="ABJ1066" s="381"/>
      <c r="ABK1066" s="381"/>
      <c r="ABL1066" s="381"/>
      <c r="ABM1066" s="381"/>
      <c r="ABN1066" s="381"/>
      <c r="ABO1066" s="381"/>
      <c r="ABP1066" s="381"/>
      <c r="ABQ1066" s="381"/>
      <c r="ABR1066" s="381"/>
      <c r="ABS1066" s="381"/>
      <c r="ABT1066" s="381"/>
      <c r="ABU1066" s="381"/>
      <c r="ABV1066" s="381"/>
      <c r="ABW1066" s="381"/>
      <c r="ABX1066" s="381"/>
      <c r="ABY1066" s="381"/>
      <c r="ABZ1066" s="381"/>
      <c r="ACA1066" s="381"/>
      <c r="ACB1066" s="381"/>
      <c r="ACC1066" s="381"/>
      <c r="ACD1066" s="381"/>
      <c r="ACE1066" s="381"/>
      <c r="ACF1066" s="381"/>
      <c r="ACG1066" s="381"/>
      <c r="ACH1066" s="381"/>
      <c r="ACI1066" s="381"/>
      <c r="ACJ1066" s="381"/>
      <c r="ACK1066" s="381"/>
      <c r="ACL1066" s="381"/>
      <c r="ACM1066" s="381"/>
      <c r="ACN1066" s="381"/>
      <c r="ACO1066" s="381"/>
      <c r="ACP1066" s="381"/>
      <c r="ACQ1066" s="381"/>
      <c r="ACR1066" s="381"/>
      <c r="ACS1066" s="381"/>
      <c r="ACT1066" s="381"/>
      <c r="ACU1066" s="381"/>
      <c r="ACV1066" s="381"/>
      <c r="ACW1066" s="381"/>
      <c r="ACX1066" s="381"/>
      <c r="ACY1066" s="381"/>
      <c r="ACZ1066" s="381"/>
      <c r="ADA1066" s="381"/>
      <c r="ADB1066" s="381"/>
      <c r="ADC1066" s="381"/>
      <c r="ADD1066" s="381"/>
      <c r="ADE1066" s="381"/>
      <c r="ADF1066" s="381"/>
      <c r="ADG1066" s="381"/>
      <c r="ADH1066" s="381"/>
      <c r="ADI1066" s="381"/>
      <c r="ADJ1066" s="381"/>
      <c r="ADK1066" s="381"/>
      <c r="ADL1066" s="381"/>
      <c r="ADM1066" s="381"/>
      <c r="ADN1066" s="381"/>
      <c r="ADO1066" s="381"/>
      <c r="ADP1066" s="381"/>
      <c r="ADQ1066" s="381"/>
      <c r="ADR1066" s="381"/>
      <c r="ADS1066" s="381"/>
      <c r="ADT1066" s="381"/>
      <c r="ADU1066" s="381"/>
      <c r="ADV1066" s="381"/>
      <c r="ADW1066" s="381"/>
      <c r="ADX1066" s="381"/>
      <c r="ADY1066" s="381"/>
      <c r="ADZ1066" s="381"/>
      <c r="AEA1066" s="381"/>
      <c r="AEB1066" s="381"/>
      <c r="AEC1066" s="381"/>
      <c r="AED1066" s="381"/>
      <c r="AEE1066" s="381"/>
      <c r="AEF1066" s="381"/>
      <c r="AEG1066" s="381"/>
      <c r="AEH1066" s="381"/>
      <c r="AEI1066" s="381"/>
      <c r="AEJ1066" s="381"/>
      <c r="AEK1066" s="381"/>
      <c r="AEL1066" s="381"/>
      <c r="AEM1066" s="381"/>
      <c r="AEN1066" s="381"/>
      <c r="AEO1066" s="381"/>
      <c r="AEP1066" s="381"/>
      <c r="AEQ1066" s="381"/>
      <c r="AER1066" s="381"/>
      <c r="AES1066" s="381"/>
      <c r="AET1066" s="381"/>
      <c r="AEU1066" s="381"/>
      <c r="AEV1066" s="381"/>
      <c r="AEW1066" s="381"/>
      <c r="AEX1066" s="381"/>
      <c r="AEY1066" s="381"/>
      <c r="AEZ1066" s="381"/>
      <c r="AFA1066" s="381"/>
      <c r="AFB1066" s="381"/>
      <c r="AFC1066" s="381"/>
      <c r="AFD1066" s="381"/>
      <c r="AFE1066" s="381"/>
      <c r="AFF1066" s="381"/>
      <c r="AFG1066" s="381"/>
      <c r="AFH1066" s="381"/>
      <c r="AFI1066" s="381"/>
      <c r="AFJ1066" s="381"/>
      <c r="AFK1066" s="381"/>
      <c r="AFL1066" s="381"/>
      <c r="AFM1066" s="381"/>
      <c r="AFN1066" s="381"/>
      <c r="AFO1066" s="381"/>
      <c r="AFP1066" s="381"/>
      <c r="AFQ1066" s="381"/>
      <c r="AFR1066" s="381"/>
      <c r="AFS1066" s="381"/>
      <c r="AFT1066" s="381"/>
      <c r="AFU1066" s="381"/>
      <c r="AFV1066" s="381"/>
      <c r="AFW1066" s="381"/>
      <c r="AFX1066" s="381"/>
      <c r="AFY1066" s="381"/>
      <c r="AFZ1066" s="381"/>
      <c r="AGA1066" s="381"/>
    </row>
    <row r="1067" spans="1:859" s="383" customFormat="1" x14ac:dyDescent="0.2">
      <c r="A1067" s="381"/>
      <c r="B1067" s="381"/>
      <c r="C1067" s="381"/>
      <c r="D1067" s="381"/>
      <c r="E1067" s="365" t="s">
        <v>1200</v>
      </c>
      <c r="F1067" s="378" t="s">
        <v>3505</v>
      </c>
      <c r="G1067" s="380" t="s">
        <v>453</v>
      </c>
      <c r="H1067" s="365" t="s">
        <v>1201</v>
      </c>
      <c r="I1067" s="365" t="s">
        <v>1086</v>
      </c>
      <c r="J1067" s="365" t="s">
        <v>909</v>
      </c>
      <c r="K1067" s="365" t="s">
        <v>1107</v>
      </c>
      <c r="L1067" s="365" t="s">
        <v>864</v>
      </c>
      <c r="M1067" s="365"/>
      <c r="N1067" s="380"/>
      <c r="O1067" s="365"/>
      <c r="P1067" s="365"/>
      <c r="Q1067" s="380"/>
      <c r="R1067" s="381"/>
      <c r="S1067" s="381"/>
      <c r="T1067" s="381"/>
      <c r="U1067" s="381"/>
      <c r="V1067" s="381"/>
      <c r="W1067" s="381"/>
      <c r="X1067" s="381"/>
      <c r="Y1067" s="381"/>
      <c r="Z1067" s="381"/>
      <c r="AA1067" s="381"/>
      <c r="AB1067" s="381"/>
      <c r="AC1067" s="381"/>
      <c r="AD1067" s="381"/>
      <c r="AE1067" s="381"/>
      <c r="AF1067" s="381"/>
      <c r="AG1067" s="381"/>
      <c r="AH1067" s="381"/>
      <c r="AI1067" s="381"/>
      <c r="AJ1067" s="381"/>
      <c r="AK1067" s="381"/>
      <c r="AL1067" s="381"/>
      <c r="AM1067" s="381"/>
      <c r="AN1067" s="381"/>
      <c r="AO1067" s="381"/>
      <c r="AP1067" s="381"/>
      <c r="AQ1067" s="381"/>
      <c r="AR1067" s="381"/>
      <c r="AS1067" s="381"/>
      <c r="AT1067" s="381"/>
      <c r="AU1067" s="381"/>
      <c r="AV1067" s="381"/>
      <c r="AW1067" s="381"/>
      <c r="AX1067" s="381"/>
      <c r="AY1067" s="381"/>
      <c r="AZ1067" s="381"/>
      <c r="BA1067" s="381"/>
      <c r="BB1067" s="381"/>
      <c r="BC1067" s="381"/>
      <c r="BD1067" s="381"/>
      <c r="BE1067" s="381"/>
      <c r="BF1067" s="381"/>
      <c r="BG1067" s="381"/>
      <c r="BH1067" s="381"/>
      <c r="BI1067" s="381"/>
      <c r="BJ1067" s="381"/>
      <c r="BK1067" s="381"/>
      <c r="BL1067" s="381"/>
      <c r="BM1067" s="381"/>
      <c r="BN1067" s="381"/>
      <c r="BO1067" s="381"/>
      <c r="BP1067" s="381"/>
      <c r="BQ1067" s="381"/>
      <c r="BR1067" s="381"/>
      <c r="BS1067" s="381"/>
      <c r="BT1067" s="381"/>
      <c r="BU1067" s="381"/>
      <c r="BV1067" s="381"/>
      <c r="BW1067" s="381"/>
      <c r="BX1067" s="381"/>
      <c r="BY1067" s="381"/>
      <c r="BZ1067" s="381"/>
      <c r="CA1067" s="381"/>
      <c r="CB1067" s="381"/>
      <c r="CC1067" s="381"/>
      <c r="CD1067" s="381"/>
      <c r="CE1067" s="381"/>
      <c r="CF1067" s="381"/>
      <c r="CG1067" s="381"/>
      <c r="CH1067" s="381"/>
      <c r="CI1067" s="381"/>
      <c r="CJ1067" s="381"/>
      <c r="CK1067" s="381"/>
      <c r="CL1067" s="381"/>
      <c r="CM1067" s="381"/>
      <c r="CN1067" s="381"/>
      <c r="CO1067" s="381"/>
      <c r="CP1067" s="381"/>
      <c r="CQ1067" s="381"/>
      <c r="CR1067" s="381"/>
      <c r="CS1067" s="381"/>
      <c r="CT1067" s="381"/>
      <c r="CU1067" s="381"/>
      <c r="CV1067" s="381"/>
      <c r="CW1067" s="381"/>
      <c r="CX1067" s="381"/>
      <c r="CY1067" s="381"/>
      <c r="CZ1067" s="381"/>
      <c r="DA1067" s="381"/>
      <c r="DB1067" s="381"/>
      <c r="DC1067" s="381"/>
      <c r="DD1067" s="381"/>
      <c r="DE1067" s="381"/>
      <c r="DF1067" s="381"/>
      <c r="DG1067" s="381"/>
      <c r="DH1067" s="381"/>
      <c r="DI1067" s="381"/>
      <c r="DJ1067" s="381"/>
      <c r="DK1067" s="381"/>
      <c r="DL1067" s="381"/>
      <c r="DM1067" s="381"/>
      <c r="DN1067" s="381"/>
      <c r="DO1067" s="381"/>
      <c r="DP1067" s="381"/>
      <c r="DQ1067" s="381"/>
      <c r="DR1067" s="381"/>
      <c r="DS1067" s="381"/>
      <c r="DT1067" s="381"/>
      <c r="DU1067" s="381"/>
      <c r="DV1067" s="381"/>
      <c r="DW1067" s="381"/>
      <c r="DX1067" s="381"/>
      <c r="DY1067" s="381"/>
      <c r="DZ1067" s="381"/>
      <c r="EA1067" s="381"/>
      <c r="EB1067" s="381"/>
      <c r="EC1067" s="381"/>
      <c r="ED1067" s="381"/>
      <c r="EE1067" s="381"/>
      <c r="EF1067" s="381"/>
      <c r="EG1067" s="381"/>
      <c r="EH1067" s="381"/>
      <c r="EI1067" s="381"/>
      <c r="EJ1067" s="381"/>
      <c r="EK1067" s="381"/>
      <c r="EL1067" s="381"/>
      <c r="EM1067" s="381"/>
      <c r="EN1067" s="381"/>
      <c r="EO1067" s="381"/>
      <c r="EP1067" s="381"/>
      <c r="EQ1067" s="381"/>
      <c r="ER1067" s="381"/>
      <c r="ES1067" s="381"/>
      <c r="ET1067" s="381"/>
      <c r="EU1067" s="381"/>
      <c r="EV1067" s="381"/>
      <c r="EW1067" s="381"/>
      <c r="EX1067" s="381"/>
      <c r="EY1067" s="381"/>
      <c r="EZ1067" s="381"/>
      <c r="FA1067" s="381"/>
      <c r="FB1067" s="381"/>
      <c r="FC1067" s="381"/>
      <c r="FD1067" s="381"/>
      <c r="FE1067" s="381"/>
      <c r="FF1067" s="381"/>
      <c r="FG1067" s="381"/>
      <c r="FH1067" s="381"/>
      <c r="FI1067" s="381"/>
      <c r="FJ1067" s="381"/>
      <c r="FK1067" s="381"/>
      <c r="FL1067" s="381"/>
      <c r="FM1067" s="381"/>
      <c r="FN1067" s="381"/>
      <c r="FO1067" s="381"/>
      <c r="FP1067" s="381"/>
      <c r="FQ1067" s="381"/>
      <c r="FR1067" s="381"/>
      <c r="FS1067" s="381"/>
      <c r="FT1067" s="381"/>
      <c r="FU1067" s="381"/>
      <c r="FV1067" s="381"/>
      <c r="FW1067" s="381"/>
      <c r="FX1067" s="381"/>
      <c r="FY1067" s="381"/>
      <c r="FZ1067" s="381"/>
      <c r="GA1067" s="381"/>
      <c r="GB1067" s="381"/>
      <c r="GC1067" s="381"/>
      <c r="GD1067" s="381"/>
      <c r="GE1067" s="381"/>
      <c r="GF1067" s="381"/>
      <c r="GG1067" s="381"/>
      <c r="GH1067" s="381"/>
      <c r="GI1067" s="381"/>
      <c r="GJ1067" s="381"/>
      <c r="GK1067" s="381"/>
      <c r="GL1067" s="381"/>
      <c r="GM1067" s="381"/>
      <c r="GN1067" s="381"/>
      <c r="GO1067" s="381"/>
      <c r="GP1067" s="381"/>
      <c r="GQ1067" s="381"/>
      <c r="GR1067" s="381"/>
      <c r="GS1067" s="381"/>
      <c r="GT1067" s="381"/>
      <c r="GU1067" s="381"/>
      <c r="GV1067" s="381"/>
      <c r="GW1067" s="381"/>
      <c r="GX1067" s="381"/>
      <c r="GY1067" s="381"/>
      <c r="GZ1067" s="381"/>
      <c r="HA1067" s="381"/>
      <c r="HB1067" s="381"/>
      <c r="HC1067" s="381"/>
      <c r="HD1067" s="381"/>
      <c r="HE1067" s="381"/>
      <c r="HF1067" s="381"/>
      <c r="HG1067" s="381"/>
      <c r="HH1067" s="381"/>
      <c r="HI1067" s="381"/>
      <c r="HJ1067" s="381"/>
      <c r="HK1067" s="381"/>
      <c r="HL1067" s="381"/>
      <c r="HM1067" s="381"/>
      <c r="HN1067" s="381"/>
      <c r="HO1067" s="381"/>
      <c r="HP1067" s="381"/>
      <c r="HQ1067" s="381"/>
      <c r="HR1067" s="381"/>
      <c r="HS1067" s="381"/>
      <c r="HT1067" s="381"/>
      <c r="HU1067" s="381"/>
      <c r="HV1067" s="381"/>
      <c r="HW1067" s="381"/>
      <c r="HX1067" s="381"/>
      <c r="HY1067" s="381"/>
      <c r="HZ1067" s="381"/>
      <c r="IA1067" s="381"/>
      <c r="IB1067" s="381"/>
      <c r="IC1067" s="381"/>
      <c r="ID1067" s="381"/>
      <c r="IE1067" s="381"/>
      <c r="IF1067" s="381"/>
      <c r="IG1067" s="381"/>
      <c r="IH1067" s="381"/>
      <c r="II1067" s="381"/>
      <c r="IJ1067" s="381"/>
      <c r="IK1067" s="381"/>
      <c r="IL1067" s="381"/>
      <c r="IM1067" s="381"/>
      <c r="IN1067" s="381"/>
      <c r="IO1067" s="381"/>
      <c r="IP1067" s="381"/>
      <c r="IQ1067" s="381"/>
      <c r="IR1067" s="381"/>
      <c r="IS1067" s="381"/>
      <c r="IT1067" s="381"/>
      <c r="IU1067" s="381"/>
      <c r="IV1067" s="381"/>
      <c r="IW1067" s="381"/>
      <c r="IX1067" s="381"/>
      <c r="IY1067" s="381"/>
      <c r="IZ1067" s="381"/>
      <c r="JA1067" s="381"/>
      <c r="JB1067" s="381"/>
      <c r="JC1067" s="381"/>
      <c r="JD1067" s="381"/>
      <c r="JE1067" s="381"/>
      <c r="JF1067" s="381"/>
      <c r="JG1067" s="381"/>
      <c r="JH1067" s="381"/>
      <c r="JI1067" s="381"/>
      <c r="JJ1067" s="381"/>
      <c r="JK1067" s="381"/>
      <c r="JL1067" s="381"/>
      <c r="JM1067" s="381"/>
      <c r="JN1067" s="381"/>
      <c r="JO1067" s="381"/>
      <c r="JP1067" s="381"/>
      <c r="JQ1067" s="381"/>
      <c r="JR1067" s="381"/>
      <c r="JS1067" s="381"/>
      <c r="JT1067" s="381"/>
      <c r="JU1067" s="381"/>
      <c r="JV1067" s="381"/>
      <c r="JW1067" s="381"/>
      <c r="JX1067" s="381"/>
      <c r="JY1067" s="381"/>
      <c r="JZ1067" s="381"/>
      <c r="KA1067" s="381"/>
      <c r="KB1067" s="381"/>
      <c r="KC1067" s="381"/>
      <c r="KD1067" s="381"/>
      <c r="KE1067" s="381"/>
      <c r="KF1067" s="381"/>
      <c r="KG1067" s="381"/>
      <c r="KH1067" s="381"/>
      <c r="KI1067" s="381"/>
      <c r="KJ1067" s="381"/>
      <c r="KK1067" s="381"/>
      <c r="KL1067" s="381"/>
      <c r="KM1067" s="381"/>
      <c r="KN1067" s="381"/>
      <c r="KO1067" s="381"/>
      <c r="KP1067" s="381"/>
      <c r="KQ1067" s="381"/>
      <c r="KR1067" s="381"/>
      <c r="KS1067" s="381"/>
      <c r="KT1067" s="381"/>
      <c r="KU1067" s="381"/>
      <c r="KV1067" s="381"/>
      <c r="KW1067" s="381"/>
      <c r="KX1067" s="381"/>
      <c r="KY1067" s="381"/>
      <c r="KZ1067" s="381"/>
      <c r="LA1067" s="381"/>
      <c r="LB1067" s="381"/>
      <c r="LC1067" s="381"/>
      <c r="LD1067" s="381"/>
      <c r="LE1067" s="381"/>
      <c r="LF1067" s="381"/>
      <c r="LG1067" s="381"/>
      <c r="LH1067" s="381"/>
      <c r="LI1067" s="381"/>
      <c r="LJ1067" s="381"/>
      <c r="LK1067" s="381"/>
      <c r="LL1067" s="381"/>
      <c r="LM1067" s="381"/>
      <c r="LN1067" s="381"/>
      <c r="LO1067" s="381"/>
      <c r="LP1067" s="381"/>
      <c r="LQ1067" s="381"/>
      <c r="LR1067" s="381"/>
      <c r="LS1067" s="381"/>
      <c r="LT1067" s="381"/>
      <c r="LU1067" s="381"/>
      <c r="LV1067" s="381"/>
      <c r="LW1067" s="381"/>
      <c r="LX1067" s="381"/>
      <c r="LY1067" s="381"/>
      <c r="LZ1067" s="381"/>
      <c r="MA1067" s="381"/>
      <c r="MB1067" s="381"/>
      <c r="MC1067" s="381"/>
      <c r="MD1067" s="381"/>
      <c r="ME1067" s="381"/>
      <c r="MF1067" s="381"/>
      <c r="MG1067" s="381"/>
      <c r="MH1067" s="381"/>
      <c r="MI1067" s="381"/>
      <c r="MJ1067" s="381"/>
      <c r="MK1067" s="381"/>
      <c r="ML1067" s="381"/>
      <c r="MM1067" s="381"/>
      <c r="MN1067" s="381"/>
      <c r="MO1067" s="381"/>
      <c r="MP1067" s="381"/>
      <c r="MQ1067" s="381"/>
      <c r="MR1067" s="381"/>
      <c r="MS1067" s="381"/>
      <c r="MT1067" s="381"/>
      <c r="MU1067" s="381"/>
      <c r="MV1067" s="381"/>
      <c r="MW1067" s="381"/>
      <c r="MX1067" s="381"/>
      <c r="MY1067" s="381"/>
      <c r="MZ1067" s="381"/>
      <c r="NA1067" s="381"/>
      <c r="NB1067" s="381"/>
      <c r="NC1067" s="381"/>
      <c r="ND1067" s="381"/>
      <c r="NE1067" s="381"/>
      <c r="NF1067" s="381"/>
      <c r="NG1067" s="381"/>
      <c r="NH1067" s="381"/>
      <c r="NI1067" s="381"/>
      <c r="NJ1067" s="381"/>
      <c r="NK1067" s="381"/>
      <c r="NL1067" s="381"/>
      <c r="NM1067" s="381"/>
      <c r="NN1067" s="381"/>
      <c r="NO1067" s="381"/>
      <c r="NP1067" s="381"/>
      <c r="NQ1067" s="381"/>
      <c r="NR1067" s="381"/>
      <c r="NS1067" s="381"/>
      <c r="NT1067" s="381"/>
      <c r="NU1067" s="381"/>
      <c r="NV1067" s="381"/>
      <c r="NW1067" s="381"/>
      <c r="NX1067" s="381"/>
      <c r="NY1067" s="381"/>
      <c r="NZ1067" s="381"/>
      <c r="OA1067" s="381"/>
      <c r="OB1067" s="381"/>
      <c r="OC1067" s="381"/>
      <c r="OD1067" s="381"/>
      <c r="OE1067" s="381"/>
      <c r="OF1067" s="381"/>
      <c r="OG1067" s="381"/>
      <c r="OH1067" s="381"/>
      <c r="OI1067" s="381"/>
      <c r="OJ1067" s="381"/>
      <c r="OK1067" s="381"/>
      <c r="OL1067" s="381"/>
      <c r="OM1067" s="381"/>
      <c r="ON1067" s="381"/>
      <c r="OO1067" s="381"/>
      <c r="OP1067" s="381"/>
      <c r="OQ1067" s="381"/>
      <c r="OR1067" s="381"/>
      <c r="OS1067" s="381"/>
      <c r="OT1067" s="381"/>
      <c r="OU1067" s="381"/>
      <c r="OV1067" s="381"/>
      <c r="OW1067" s="381"/>
      <c r="OX1067" s="381"/>
      <c r="OY1067" s="381"/>
      <c r="OZ1067" s="381"/>
      <c r="PA1067" s="381"/>
      <c r="PB1067" s="381"/>
      <c r="PC1067" s="381"/>
      <c r="PD1067" s="381"/>
      <c r="PE1067" s="381"/>
      <c r="PF1067" s="381"/>
      <c r="PG1067" s="381"/>
      <c r="PH1067" s="381"/>
      <c r="PI1067" s="381"/>
      <c r="PJ1067" s="381"/>
      <c r="PK1067" s="381"/>
      <c r="PL1067" s="381"/>
      <c r="PM1067" s="381"/>
      <c r="PN1067" s="381"/>
      <c r="PO1067" s="381"/>
      <c r="PP1067" s="381"/>
      <c r="PQ1067" s="381"/>
      <c r="PR1067" s="381"/>
      <c r="PS1067" s="381"/>
      <c r="PT1067" s="381"/>
      <c r="PU1067" s="381"/>
      <c r="PV1067" s="381"/>
      <c r="PW1067" s="381"/>
      <c r="PX1067" s="381"/>
      <c r="PY1067" s="381"/>
      <c r="PZ1067" s="381"/>
      <c r="QA1067" s="381"/>
      <c r="QB1067" s="381"/>
      <c r="QC1067" s="381"/>
      <c r="QD1067" s="381"/>
      <c r="QE1067" s="381"/>
      <c r="QF1067" s="381"/>
      <c r="QG1067" s="381"/>
      <c r="QH1067" s="381"/>
      <c r="QI1067" s="381"/>
      <c r="QJ1067" s="381"/>
      <c r="QK1067" s="381"/>
      <c r="QL1067" s="381"/>
      <c r="QM1067" s="381"/>
      <c r="QN1067" s="381"/>
      <c r="QO1067" s="381"/>
      <c r="QP1067" s="381"/>
      <c r="QQ1067" s="381"/>
      <c r="QR1067" s="381"/>
      <c r="QS1067" s="381"/>
      <c r="QT1067" s="381"/>
      <c r="QU1067" s="381"/>
      <c r="QV1067" s="381"/>
      <c r="QW1067" s="381"/>
      <c r="QX1067" s="381"/>
      <c r="QY1067" s="381"/>
      <c r="QZ1067" s="381"/>
      <c r="RA1067" s="381"/>
      <c r="RB1067" s="381"/>
      <c r="RC1067" s="381"/>
      <c r="RD1067" s="381"/>
      <c r="RE1067" s="381"/>
      <c r="RF1067" s="381"/>
      <c r="RG1067" s="381"/>
      <c r="RH1067" s="381"/>
      <c r="RI1067" s="381"/>
      <c r="RJ1067" s="381"/>
      <c r="RK1067" s="381"/>
      <c r="RL1067" s="381"/>
      <c r="RM1067" s="381"/>
      <c r="RN1067" s="381"/>
      <c r="RO1067" s="381"/>
      <c r="RP1067" s="381"/>
      <c r="RQ1067" s="381"/>
      <c r="RR1067" s="381"/>
      <c r="RS1067" s="381"/>
      <c r="RT1067" s="381"/>
      <c r="RU1067" s="381"/>
      <c r="RV1067" s="381"/>
      <c r="RW1067" s="381"/>
      <c r="RX1067" s="381"/>
      <c r="RY1067" s="381"/>
      <c r="RZ1067" s="381"/>
      <c r="SA1067" s="381"/>
      <c r="SB1067" s="381"/>
      <c r="SC1067" s="381"/>
      <c r="SD1067" s="381"/>
      <c r="SE1067" s="381"/>
      <c r="SF1067" s="381"/>
      <c r="SG1067" s="381"/>
      <c r="SH1067" s="381"/>
      <c r="SI1067" s="381"/>
      <c r="SJ1067" s="381"/>
      <c r="SK1067" s="381"/>
      <c r="SL1067" s="381"/>
      <c r="SM1067" s="381"/>
      <c r="SN1067" s="381"/>
      <c r="SO1067" s="381"/>
      <c r="SP1067" s="381"/>
      <c r="SQ1067" s="381"/>
      <c r="SR1067" s="381"/>
      <c r="SS1067" s="381"/>
      <c r="ST1067" s="381"/>
      <c r="SU1067" s="381"/>
      <c r="SV1067" s="381"/>
      <c r="SW1067" s="381"/>
      <c r="SX1067" s="381"/>
      <c r="SY1067" s="381"/>
      <c r="SZ1067" s="381"/>
      <c r="TA1067" s="381"/>
      <c r="TB1067" s="381"/>
      <c r="TC1067" s="381"/>
      <c r="TD1067" s="381"/>
      <c r="TE1067" s="381"/>
      <c r="TF1067" s="381"/>
      <c r="TG1067" s="381"/>
      <c r="TH1067" s="381"/>
      <c r="TI1067" s="381"/>
      <c r="TJ1067" s="381"/>
      <c r="TK1067" s="381"/>
      <c r="TL1067" s="381"/>
      <c r="TM1067" s="381"/>
      <c r="TN1067" s="381"/>
      <c r="TO1067" s="381"/>
      <c r="TP1067" s="381"/>
      <c r="TQ1067" s="381"/>
      <c r="TR1067" s="381"/>
      <c r="TS1067" s="381"/>
      <c r="TT1067" s="381"/>
      <c r="TU1067" s="381"/>
      <c r="TV1067" s="381"/>
      <c r="TW1067" s="381"/>
      <c r="TX1067" s="381"/>
      <c r="TY1067" s="381"/>
      <c r="TZ1067" s="381"/>
      <c r="UA1067" s="381"/>
      <c r="UB1067" s="381"/>
      <c r="UC1067" s="381"/>
      <c r="UD1067" s="381"/>
      <c r="UE1067" s="381"/>
      <c r="UF1067" s="381"/>
      <c r="UG1067" s="381"/>
      <c r="UH1067" s="381"/>
      <c r="UI1067" s="381"/>
      <c r="UJ1067" s="381"/>
      <c r="UK1067" s="381"/>
      <c r="UL1067" s="381"/>
      <c r="UM1067" s="381"/>
      <c r="UN1067" s="381"/>
      <c r="UO1067" s="381"/>
      <c r="UP1067" s="381"/>
      <c r="UQ1067" s="381"/>
      <c r="UR1067" s="381"/>
      <c r="US1067" s="381"/>
      <c r="UT1067" s="381"/>
      <c r="UU1067" s="381"/>
      <c r="UV1067" s="381"/>
      <c r="UW1067" s="381"/>
      <c r="UX1067" s="381"/>
      <c r="UY1067" s="381"/>
      <c r="UZ1067" s="381"/>
      <c r="VA1067" s="381"/>
      <c r="VB1067" s="381"/>
      <c r="VC1067" s="381"/>
      <c r="VD1067" s="381"/>
      <c r="VE1067" s="381"/>
      <c r="VF1067" s="381"/>
      <c r="VG1067" s="381"/>
      <c r="VH1067" s="381"/>
      <c r="VI1067" s="381"/>
      <c r="VJ1067" s="381"/>
      <c r="VK1067" s="381"/>
      <c r="VL1067" s="381"/>
      <c r="VM1067" s="381"/>
      <c r="VN1067" s="381"/>
      <c r="VO1067" s="381"/>
      <c r="VP1067" s="381"/>
      <c r="VQ1067" s="381"/>
      <c r="VR1067" s="381"/>
      <c r="VS1067" s="381"/>
      <c r="VT1067" s="381"/>
      <c r="VU1067" s="381"/>
      <c r="VV1067" s="381"/>
      <c r="VW1067" s="381"/>
      <c r="VX1067" s="381"/>
      <c r="VY1067" s="381"/>
      <c r="VZ1067" s="381"/>
      <c r="WA1067" s="381"/>
      <c r="WB1067" s="381"/>
      <c r="WC1067" s="381"/>
      <c r="WD1067" s="381"/>
      <c r="WE1067" s="381"/>
      <c r="WF1067" s="381"/>
      <c r="WG1067" s="381"/>
      <c r="WH1067" s="381"/>
      <c r="WI1067" s="381"/>
      <c r="WJ1067" s="381"/>
      <c r="WK1067" s="381"/>
      <c r="WL1067" s="381"/>
      <c r="WM1067" s="381"/>
      <c r="WN1067" s="381"/>
      <c r="WO1067" s="381"/>
      <c r="WP1067" s="381"/>
      <c r="WQ1067" s="381"/>
      <c r="WR1067" s="381"/>
      <c r="WS1067" s="381"/>
      <c r="WT1067" s="381"/>
      <c r="WU1067" s="381"/>
      <c r="WV1067" s="381"/>
      <c r="WW1067" s="381"/>
      <c r="WX1067" s="381"/>
      <c r="WY1067" s="381"/>
      <c r="WZ1067" s="381"/>
      <c r="XA1067" s="381"/>
      <c r="XB1067" s="381"/>
      <c r="XC1067" s="381"/>
      <c r="XD1067" s="381"/>
      <c r="XE1067" s="381"/>
      <c r="XF1067" s="381"/>
      <c r="XG1067" s="381"/>
      <c r="XH1067" s="381"/>
      <c r="XI1067" s="381"/>
      <c r="XJ1067" s="381"/>
      <c r="XK1067" s="381"/>
      <c r="XL1067" s="381"/>
      <c r="XM1067" s="381"/>
      <c r="XN1067" s="381"/>
      <c r="XO1067" s="381"/>
      <c r="XP1067" s="381"/>
      <c r="XQ1067" s="381"/>
      <c r="XR1067" s="381"/>
      <c r="XS1067" s="381"/>
      <c r="XT1067" s="381"/>
      <c r="XU1067" s="381"/>
      <c r="XV1067" s="381"/>
      <c r="XW1067" s="381"/>
      <c r="XX1067" s="381"/>
      <c r="XY1067" s="381"/>
      <c r="XZ1067" s="381"/>
      <c r="YA1067" s="381"/>
      <c r="YB1067" s="381"/>
      <c r="YC1067" s="381"/>
      <c r="YD1067" s="381"/>
      <c r="YE1067" s="381"/>
      <c r="YF1067" s="381"/>
      <c r="YG1067" s="381"/>
      <c r="YH1067" s="381"/>
      <c r="YI1067" s="381"/>
      <c r="YJ1067" s="381"/>
      <c r="YK1067" s="381"/>
      <c r="YL1067" s="381"/>
      <c r="YM1067" s="381"/>
      <c r="YN1067" s="381"/>
      <c r="YO1067" s="381"/>
      <c r="YP1067" s="381"/>
      <c r="YQ1067" s="381"/>
      <c r="YR1067" s="381"/>
      <c r="YS1067" s="381"/>
      <c r="YT1067" s="381"/>
      <c r="YU1067" s="381"/>
      <c r="YV1067" s="381"/>
      <c r="YW1067" s="381"/>
      <c r="YX1067" s="381"/>
      <c r="YY1067" s="381"/>
      <c r="YZ1067" s="381"/>
      <c r="ZA1067" s="381"/>
      <c r="ZB1067" s="381"/>
      <c r="ZC1067" s="381"/>
      <c r="ZD1067" s="381"/>
      <c r="ZE1067" s="381"/>
      <c r="ZF1067" s="381"/>
      <c r="ZG1067" s="381"/>
      <c r="ZH1067" s="381"/>
      <c r="ZI1067" s="381"/>
      <c r="ZJ1067" s="381"/>
      <c r="ZK1067" s="381"/>
      <c r="ZL1067" s="381"/>
      <c r="ZM1067" s="381"/>
      <c r="ZN1067" s="381"/>
      <c r="ZO1067" s="381"/>
      <c r="ZP1067" s="381"/>
      <c r="ZQ1067" s="381"/>
      <c r="ZR1067" s="381"/>
      <c r="ZS1067" s="381"/>
      <c r="ZT1067" s="381"/>
      <c r="ZU1067" s="381"/>
      <c r="ZV1067" s="381"/>
      <c r="ZW1067" s="381"/>
      <c r="ZX1067" s="381"/>
      <c r="ZY1067" s="381"/>
      <c r="ZZ1067" s="381"/>
      <c r="AAA1067" s="381"/>
      <c r="AAB1067" s="381"/>
      <c r="AAC1067" s="381"/>
      <c r="AAD1067" s="381"/>
      <c r="AAE1067" s="381"/>
      <c r="AAF1067" s="381"/>
      <c r="AAG1067" s="381"/>
      <c r="AAH1067" s="381"/>
      <c r="AAI1067" s="381"/>
      <c r="AAJ1067" s="381"/>
      <c r="AAK1067" s="381"/>
      <c r="AAL1067" s="381"/>
      <c r="AAM1067" s="381"/>
      <c r="AAN1067" s="381"/>
      <c r="AAO1067" s="381"/>
      <c r="AAP1067" s="381"/>
      <c r="AAQ1067" s="381"/>
      <c r="AAR1067" s="381"/>
      <c r="AAS1067" s="381"/>
      <c r="AAT1067" s="381"/>
      <c r="AAU1067" s="381"/>
      <c r="AAV1067" s="381"/>
      <c r="AAW1067" s="381"/>
      <c r="AAX1067" s="381"/>
      <c r="AAY1067" s="381"/>
      <c r="AAZ1067" s="381"/>
      <c r="ABA1067" s="381"/>
      <c r="ABB1067" s="381"/>
      <c r="ABC1067" s="381"/>
      <c r="ABD1067" s="381"/>
      <c r="ABE1067" s="381"/>
      <c r="ABF1067" s="381"/>
      <c r="ABG1067" s="381"/>
      <c r="ABH1067" s="381"/>
      <c r="ABI1067" s="381"/>
      <c r="ABJ1067" s="381"/>
      <c r="ABK1067" s="381"/>
      <c r="ABL1067" s="381"/>
      <c r="ABM1067" s="381"/>
      <c r="ABN1067" s="381"/>
      <c r="ABO1067" s="381"/>
      <c r="ABP1067" s="381"/>
      <c r="ABQ1067" s="381"/>
      <c r="ABR1067" s="381"/>
      <c r="ABS1067" s="381"/>
      <c r="ABT1067" s="381"/>
      <c r="ABU1067" s="381"/>
      <c r="ABV1067" s="381"/>
      <c r="ABW1067" s="381"/>
      <c r="ABX1067" s="381"/>
      <c r="ABY1067" s="381"/>
      <c r="ABZ1067" s="381"/>
      <c r="ACA1067" s="381"/>
      <c r="ACB1067" s="381"/>
      <c r="ACC1067" s="381"/>
      <c r="ACD1067" s="381"/>
      <c r="ACE1067" s="381"/>
      <c r="ACF1067" s="381"/>
      <c r="ACG1067" s="381"/>
      <c r="ACH1067" s="381"/>
      <c r="ACI1067" s="381"/>
      <c r="ACJ1067" s="381"/>
      <c r="ACK1067" s="381"/>
      <c r="ACL1067" s="381"/>
      <c r="ACM1067" s="381"/>
      <c r="ACN1067" s="381"/>
      <c r="ACO1067" s="381"/>
      <c r="ACP1067" s="381"/>
      <c r="ACQ1067" s="381"/>
      <c r="ACR1067" s="381"/>
      <c r="ACS1067" s="381"/>
      <c r="ACT1067" s="381"/>
      <c r="ACU1067" s="381"/>
      <c r="ACV1067" s="381"/>
      <c r="ACW1067" s="381"/>
      <c r="ACX1067" s="381"/>
      <c r="ACY1067" s="381"/>
      <c r="ACZ1067" s="381"/>
      <c r="ADA1067" s="381"/>
      <c r="ADB1067" s="381"/>
      <c r="ADC1067" s="381"/>
      <c r="ADD1067" s="381"/>
      <c r="ADE1067" s="381"/>
      <c r="ADF1067" s="381"/>
      <c r="ADG1067" s="381"/>
      <c r="ADH1067" s="381"/>
      <c r="ADI1067" s="381"/>
      <c r="ADJ1067" s="381"/>
      <c r="ADK1067" s="381"/>
      <c r="ADL1067" s="381"/>
      <c r="ADM1067" s="381"/>
      <c r="ADN1067" s="381"/>
      <c r="ADO1067" s="381"/>
      <c r="ADP1067" s="381"/>
      <c r="ADQ1067" s="381"/>
      <c r="ADR1067" s="381"/>
      <c r="ADS1067" s="381"/>
      <c r="ADT1067" s="381"/>
      <c r="ADU1067" s="381"/>
      <c r="ADV1067" s="381"/>
      <c r="ADW1067" s="381"/>
      <c r="ADX1067" s="381"/>
      <c r="ADY1067" s="381"/>
      <c r="ADZ1067" s="381"/>
      <c r="AEA1067" s="381"/>
      <c r="AEB1067" s="381"/>
      <c r="AEC1067" s="381"/>
      <c r="AED1067" s="381"/>
      <c r="AEE1067" s="381"/>
      <c r="AEF1067" s="381"/>
      <c r="AEG1067" s="381"/>
      <c r="AEH1067" s="381"/>
      <c r="AEI1067" s="381"/>
      <c r="AEJ1067" s="381"/>
      <c r="AEK1067" s="381"/>
      <c r="AEL1067" s="381"/>
      <c r="AEM1067" s="381"/>
      <c r="AEN1067" s="381"/>
      <c r="AEO1067" s="381"/>
      <c r="AEP1067" s="381"/>
      <c r="AEQ1067" s="381"/>
      <c r="AER1067" s="381"/>
      <c r="AES1067" s="381"/>
      <c r="AET1067" s="381"/>
      <c r="AEU1067" s="381"/>
      <c r="AEV1067" s="381"/>
      <c r="AEW1067" s="381"/>
      <c r="AEX1067" s="381"/>
      <c r="AEY1067" s="381"/>
      <c r="AEZ1067" s="381"/>
      <c r="AFA1067" s="381"/>
      <c r="AFB1067" s="381"/>
      <c r="AFC1067" s="381"/>
      <c r="AFD1067" s="381"/>
      <c r="AFE1067" s="381"/>
      <c r="AFF1067" s="381"/>
      <c r="AFG1067" s="381"/>
      <c r="AFH1067" s="381"/>
      <c r="AFI1067" s="381"/>
      <c r="AFJ1067" s="381"/>
      <c r="AFK1067" s="381"/>
      <c r="AFL1067" s="381"/>
      <c r="AFM1067" s="381"/>
      <c r="AFN1067" s="381"/>
      <c r="AFO1067" s="381"/>
      <c r="AFP1067" s="381"/>
      <c r="AFQ1067" s="381"/>
      <c r="AFR1067" s="381"/>
      <c r="AFS1067" s="381"/>
      <c r="AFT1067" s="381"/>
      <c r="AFU1067" s="381"/>
      <c r="AFV1067" s="381"/>
      <c r="AFW1067" s="381"/>
      <c r="AFX1067" s="381"/>
      <c r="AFY1067" s="381"/>
      <c r="AFZ1067" s="381"/>
      <c r="AGA1067" s="381"/>
    </row>
    <row r="1068" spans="1:859" s="383" customFormat="1" x14ac:dyDescent="0.2">
      <c r="A1068" s="381"/>
      <c r="B1068" s="381"/>
      <c r="C1068" s="381"/>
      <c r="D1068" s="381"/>
      <c r="E1068" s="365" t="s">
        <v>1105</v>
      </c>
      <c r="F1068" s="378" t="s">
        <v>3506</v>
      </c>
      <c r="G1068" s="380" t="s">
        <v>453</v>
      </c>
      <c r="H1068" s="365" t="s">
        <v>1106</v>
      </c>
      <c r="I1068" s="365" t="s">
        <v>1086</v>
      </c>
      <c r="J1068" s="365" t="s">
        <v>901</v>
      </c>
      <c r="K1068" s="365" t="s">
        <v>1107</v>
      </c>
      <c r="L1068" s="365" t="s">
        <v>864</v>
      </c>
      <c r="M1068" s="365"/>
      <c r="N1068" s="380"/>
      <c r="O1068" s="365"/>
      <c r="P1068" s="365"/>
      <c r="Q1068" s="380"/>
      <c r="R1068" s="381"/>
      <c r="S1068" s="381"/>
      <c r="T1068" s="381"/>
      <c r="U1068" s="381"/>
      <c r="V1068" s="381"/>
      <c r="W1068" s="381"/>
      <c r="X1068" s="381"/>
      <c r="Y1068" s="381"/>
      <c r="Z1068" s="381"/>
      <c r="AA1068" s="381"/>
      <c r="AB1068" s="381"/>
      <c r="AC1068" s="381"/>
      <c r="AD1068" s="381"/>
      <c r="AE1068" s="381"/>
      <c r="AF1068" s="381"/>
      <c r="AG1068" s="381"/>
      <c r="AH1068" s="381"/>
      <c r="AI1068" s="381"/>
      <c r="AJ1068" s="381"/>
      <c r="AK1068" s="381"/>
      <c r="AL1068" s="381"/>
      <c r="AM1068" s="381"/>
      <c r="AN1068" s="381"/>
      <c r="AO1068" s="381"/>
      <c r="AP1068" s="381"/>
      <c r="AQ1068" s="381"/>
      <c r="AR1068" s="381"/>
      <c r="AS1068" s="381"/>
      <c r="AT1068" s="381"/>
      <c r="AU1068" s="381"/>
      <c r="AV1068" s="381"/>
      <c r="AW1068" s="381"/>
      <c r="AX1068" s="381"/>
      <c r="AY1068" s="381"/>
      <c r="AZ1068" s="381"/>
      <c r="BA1068" s="381"/>
      <c r="BB1068" s="381"/>
      <c r="BC1068" s="381"/>
      <c r="BD1068" s="381"/>
      <c r="BE1068" s="381"/>
      <c r="BF1068" s="381"/>
      <c r="BG1068" s="381"/>
      <c r="BH1068" s="381"/>
      <c r="BI1068" s="381"/>
      <c r="BJ1068" s="381"/>
      <c r="BK1068" s="381"/>
      <c r="BL1068" s="381"/>
      <c r="BM1068" s="381"/>
      <c r="BN1068" s="381"/>
      <c r="BO1068" s="381"/>
      <c r="BP1068" s="381"/>
      <c r="BQ1068" s="381"/>
      <c r="BR1068" s="381"/>
      <c r="BS1068" s="381"/>
      <c r="BT1068" s="381"/>
      <c r="BU1068" s="381"/>
      <c r="BV1068" s="381"/>
      <c r="BW1068" s="381"/>
      <c r="BX1068" s="381"/>
      <c r="BY1068" s="381"/>
      <c r="BZ1068" s="381"/>
      <c r="CA1068" s="381"/>
      <c r="CB1068" s="381"/>
      <c r="CC1068" s="381"/>
      <c r="CD1068" s="381"/>
      <c r="CE1068" s="381"/>
      <c r="CF1068" s="381"/>
      <c r="CG1068" s="381"/>
      <c r="CH1068" s="381"/>
      <c r="CI1068" s="381"/>
      <c r="CJ1068" s="381"/>
      <c r="CK1068" s="381"/>
      <c r="CL1068" s="381"/>
      <c r="CM1068" s="381"/>
      <c r="CN1068" s="381"/>
      <c r="CO1068" s="381"/>
      <c r="CP1068" s="381"/>
      <c r="CQ1068" s="381"/>
      <c r="CR1068" s="381"/>
      <c r="CS1068" s="381"/>
      <c r="CT1068" s="381"/>
      <c r="CU1068" s="381"/>
      <c r="CV1068" s="381"/>
      <c r="CW1068" s="381"/>
      <c r="CX1068" s="381"/>
      <c r="CY1068" s="381"/>
      <c r="CZ1068" s="381"/>
      <c r="DA1068" s="381"/>
      <c r="DB1068" s="381"/>
      <c r="DC1068" s="381"/>
      <c r="DD1068" s="381"/>
      <c r="DE1068" s="381"/>
      <c r="DF1068" s="381"/>
      <c r="DG1068" s="381"/>
      <c r="DH1068" s="381"/>
      <c r="DI1068" s="381"/>
      <c r="DJ1068" s="381"/>
      <c r="DK1068" s="381"/>
      <c r="DL1068" s="381"/>
      <c r="DM1068" s="381"/>
      <c r="DN1068" s="381"/>
      <c r="DO1068" s="381"/>
      <c r="DP1068" s="381"/>
      <c r="DQ1068" s="381"/>
      <c r="DR1068" s="381"/>
      <c r="DS1068" s="381"/>
      <c r="DT1068" s="381"/>
      <c r="DU1068" s="381"/>
      <c r="DV1068" s="381"/>
      <c r="DW1068" s="381"/>
      <c r="DX1068" s="381"/>
      <c r="DY1068" s="381"/>
      <c r="DZ1068" s="381"/>
      <c r="EA1068" s="381"/>
      <c r="EB1068" s="381"/>
      <c r="EC1068" s="381"/>
      <c r="ED1068" s="381"/>
      <c r="EE1068" s="381"/>
      <c r="EF1068" s="381"/>
      <c r="EG1068" s="381"/>
      <c r="EH1068" s="381"/>
      <c r="EI1068" s="381"/>
      <c r="EJ1068" s="381"/>
      <c r="EK1068" s="381"/>
      <c r="EL1068" s="381"/>
      <c r="EM1068" s="381"/>
      <c r="EN1068" s="381"/>
      <c r="EO1068" s="381"/>
      <c r="EP1068" s="381"/>
      <c r="EQ1068" s="381"/>
      <c r="ER1068" s="381"/>
      <c r="ES1068" s="381"/>
      <c r="ET1068" s="381"/>
      <c r="EU1068" s="381"/>
      <c r="EV1068" s="381"/>
      <c r="EW1068" s="381"/>
      <c r="EX1068" s="381"/>
      <c r="EY1068" s="381"/>
      <c r="EZ1068" s="381"/>
      <c r="FA1068" s="381"/>
      <c r="FB1068" s="381"/>
      <c r="FC1068" s="381"/>
      <c r="FD1068" s="381"/>
      <c r="FE1068" s="381"/>
      <c r="FF1068" s="381"/>
      <c r="FG1068" s="381"/>
      <c r="FH1068" s="381"/>
      <c r="FI1068" s="381"/>
      <c r="FJ1068" s="381"/>
      <c r="FK1068" s="381"/>
      <c r="FL1068" s="381"/>
      <c r="FM1068" s="381"/>
      <c r="FN1068" s="381"/>
      <c r="FO1068" s="381"/>
      <c r="FP1068" s="381"/>
      <c r="FQ1068" s="381"/>
      <c r="FR1068" s="381"/>
      <c r="FS1068" s="381"/>
      <c r="FT1068" s="381"/>
      <c r="FU1068" s="381"/>
      <c r="FV1068" s="381"/>
      <c r="FW1068" s="381"/>
      <c r="FX1068" s="381"/>
      <c r="FY1068" s="381"/>
      <c r="FZ1068" s="381"/>
      <c r="GA1068" s="381"/>
      <c r="GB1068" s="381"/>
      <c r="GC1068" s="381"/>
      <c r="GD1068" s="381"/>
      <c r="GE1068" s="381"/>
      <c r="GF1068" s="381"/>
      <c r="GG1068" s="381"/>
      <c r="GH1068" s="381"/>
      <c r="GI1068" s="381"/>
      <c r="GJ1068" s="381"/>
      <c r="GK1068" s="381"/>
      <c r="GL1068" s="381"/>
      <c r="GM1068" s="381"/>
      <c r="GN1068" s="381"/>
      <c r="GO1068" s="381"/>
      <c r="GP1068" s="381"/>
      <c r="GQ1068" s="381"/>
      <c r="GR1068" s="381"/>
      <c r="GS1068" s="381"/>
      <c r="GT1068" s="381"/>
      <c r="GU1068" s="381"/>
      <c r="GV1068" s="381"/>
      <c r="GW1068" s="381"/>
      <c r="GX1068" s="381"/>
      <c r="GY1068" s="381"/>
      <c r="GZ1068" s="381"/>
      <c r="HA1068" s="381"/>
      <c r="HB1068" s="381"/>
      <c r="HC1068" s="381"/>
      <c r="HD1068" s="381"/>
      <c r="HE1068" s="381"/>
      <c r="HF1068" s="381"/>
      <c r="HG1068" s="381"/>
      <c r="HH1068" s="381"/>
      <c r="HI1068" s="381"/>
      <c r="HJ1068" s="381"/>
      <c r="HK1068" s="381"/>
      <c r="HL1068" s="381"/>
      <c r="HM1068" s="381"/>
      <c r="HN1068" s="381"/>
      <c r="HO1068" s="381"/>
      <c r="HP1068" s="381"/>
      <c r="HQ1068" s="381"/>
      <c r="HR1068" s="381"/>
      <c r="HS1068" s="381"/>
      <c r="HT1068" s="381"/>
      <c r="HU1068" s="381"/>
      <c r="HV1068" s="381"/>
      <c r="HW1068" s="381"/>
      <c r="HX1068" s="381"/>
      <c r="HY1068" s="381"/>
      <c r="HZ1068" s="381"/>
      <c r="IA1068" s="381"/>
      <c r="IB1068" s="381"/>
      <c r="IC1068" s="381"/>
      <c r="ID1068" s="381"/>
      <c r="IE1068" s="381"/>
      <c r="IF1068" s="381"/>
      <c r="IG1068" s="381"/>
      <c r="IH1068" s="381"/>
      <c r="II1068" s="381"/>
      <c r="IJ1068" s="381"/>
      <c r="IK1068" s="381"/>
      <c r="IL1068" s="381"/>
      <c r="IM1068" s="381"/>
      <c r="IN1068" s="381"/>
      <c r="IO1068" s="381"/>
      <c r="IP1068" s="381"/>
      <c r="IQ1068" s="381"/>
      <c r="IR1068" s="381"/>
      <c r="IS1068" s="381"/>
      <c r="IT1068" s="381"/>
      <c r="IU1068" s="381"/>
      <c r="IV1068" s="381"/>
      <c r="IW1068" s="381"/>
      <c r="IX1068" s="381"/>
      <c r="IY1068" s="381"/>
      <c r="IZ1068" s="381"/>
      <c r="JA1068" s="381"/>
      <c r="JB1068" s="381"/>
      <c r="JC1068" s="381"/>
      <c r="JD1068" s="381"/>
      <c r="JE1068" s="381"/>
      <c r="JF1068" s="381"/>
      <c r="JG1068" s="381"/>
      <c r="JH1068" s="381"/>
      <c r="JI1068" s="381"/>
      <c r="JJ1068" s="381"/>
      <c r="JK1068" s="381"/>
      <c r="JL1068" s="381"/>
      <c r="JM1068" s="381"/>
      <c r="JN1068" s="381"/>
      <c r="JO1068" s="381"/>
      <c r="JP1068" s="381"/>
      <c r="JQ1068" s="381"/>
      <c r="JR1068" s="381"/>
      <c r="JS1068" s="381"/>
      <c r="JT1068" s="381"/>
      <c r="JU1068" s="381"/>
      <c r="JV1068" s="381"/>
      <c r="JW1068" s="381"/>
      <c r="JX1068" s="381"/>
      <c r="JY1068" s="381"/>
      <c r="JZ1068" s="381"/>
      <c r="KA1068" s="381"/>
      <c r="KB1068" s="381"/>
      <c r="KC1068" s="381"/>
      <c r="KD1068" s="381"/>
      <c r="KE1068" s="381"/>
      <c r="KF1068" s="381"/>
      <c r="KG1068" s="381"/>
      <c r="KH1068" s="381"/>
      <c r="KI1068" s="381"/>
      <c r="KJ1068" s="381"/>
      <c r="KK1068" s="381"/>
      <c r="KL1068" s="381"/>
      <c r="KM1068" s="381"/>
      <c r="KN1068" s="381"/>
      <c r="KO1068" s="381"/>
      <c r="KP1068" s="381"/>
      <c r="KQ1068" s="381"/>
      <c r="KR1068" s="381"/>
      <c r="KS1068" s="381"/>
      <c r="KT1068" s="381"/>
      <c r="KU1068" s="381"/>
      <c r="KV1068" s="381"/>
      <c r="KW1068" s="381"/>
      <c r="KX1068" s="381"/>
      <c r="KY1068" s="381"/>
      <c r="KZ1068" s="381"/>
      <c r="LA1068" s="381"/>
      <c r="LB1068" s="381"/>
      <c r="LC1068" s="381"/>
      <c r="LD1068" s="381"/>
      <c r="LE1068" s="381"/>
      <c r="LF1068" s="381"/>
      <c r="LG1068" s="381"/>
      <c r="LH1068" s="381"/>
      <c r="LI1068" s="381"/>
      <c r="LJ1068" s="381"/>
      <c r="LK1068" s="381"/>
      <c r="LL1068" s="381"/>
      <c r="LM1068" s="381"/>
      <c r="LN1068" s="381"/>
      <c r="LO1068" s="381"/>
      <c r="LP1068" s="381"/>
      <c r="LQ1068" s="381"/>
      <c r="LR1068" s="381"/>
      <c r="LS1068" s="381"/>
      <c r="LT1068" s="381"/>
      <c r="LU1068" s="381"/>
      <c r="LV1068" s="381"/>
      <c r="LW1068" s="381"/>
      <c r="LX1068" s="381"/>
      <c r="LY1068" s="381"/>
      <c r="LZ1068" s="381"/>
      <c r="MA1068" s="381"/>
      <c r="MB1068" s="381"/>
      <c r="MC1068" s="381"/>
      <c r="MD1068" s="381"/>
      <c r="ME1068" s="381"/>
      <c r="MF1068" s="381"/>
      <c r="MG1068" s="381"/>
      <c r="MH1068" s="381"/>
      <c r="MI1068" s="381"/>
      <c r="MJ1068" s="381"/>
      <c r="MK1068" s="381"/>
      <c r="ML1068" s="381"/>
      <c r="MM1068" s="381"/>
      <c r="MN1068" s="381"/>
      <c r="MO1068" s="381"/>
      <c r="MP1068" s="381"/>
      <c r="MQ1068" s="381"/>
      <c r="MR1068" s="381"/>
      <c r="MS1068" s="381"/>
      <c r="MT1068" s="381"/>
      <c r="MU1068" s="381"/>
      <c r="MV1068" s="381"/>
      <c r="MW1068" s="381"/>
      <c r="MX1068" s="381"/>
      <c r="MY1068" s="381"/>
      <c r="MZ1068" s="381"/>
      <c r="NA1068" s="381"/>
      <c r="NB1068" s="381"/>
      <c r="NC1068" s="381"/>
      <c r="ND1068" s="381"/>
      <c r="NE1068" s="381"/>
      <c r="NF1068" s="381"/>
      <c r="NG1068" s="381"/>
      <c r="NH1068" s="381"/>
      <c r="NI1068" s="381"/>
      <c r="NJ1068" s="381"/>
      <c r="NK1068" s="381"/>
      <c r="NL1068" s="381"/>
      <c r="NM1068" s="381"/>
      <c r="NN1068" s="381"/>
      <c r="NO1068" s="381"/>
      <c r="NP1068" s="381"/>
      <c r="NQ1068" s="381"/>
      <c r="NR1068" s="381"/>
      <c r="NS1068" s="381"/>
      <c r="NT1068" s="381"/>
      <c r="NU1068" s="381"/>
      <c r="NV1068" s="381"/>
      <c r="NW1068" s="381"/>
      <c r="NX1068" s="381"/>
      <c r="NY1068" s="381"/>
      <c r="NZ1068" s="381"/>
      <c r="OA1068" s="381"/>
      <c r="OB1068" s="381"/>
      <c r="OC1068" s="381"/>
      <c r="OD1068" s="381"/>
      <c r="OE1068" s="381"/>
      <c r="OF1068" s="381"/>
      <c r="OG1068" s="381"/>
      <c r="OH1068" s="381"/>
      <c r="OI1068" s="381"/>
      <c r="OJ1068" s="381"/>
      <c r="OK1068" s="381"/>
      <c r="OL1068" s="381"/>
      <c r="OM1068" s="381"/>
      <c r="ON1068" s="381"/>
      <c r="OO1068" s="381"/>
      <c r="OP1068" s="381"/>
      <c r="OQ1068" s="381"/>
      <c r="OR1068" s="381"/>
      <c r="OS1068" s="381"/>
      <c r="OT1068" s="381"/>
      <c r="OU1068" s="381"/>
      <c r="OV1068" s="381"/>
      <c r="OW1068" s="381"/>
      <c r="OX1068" s="381"/>
      <c r="OY1068" s="381"/>
      <c r="OZ1068" s="381"/>
      <c r="PA1068" s="381"/>
      <c r="PB1068" s="381"/>
      <c r="PC1068" s="381"/>
      <c r="PD1068" s="381"/>
      <c r="PE1068" s="381"/>
      <c r="PF1068" s="381"/>
      <c r="PG1068" s="381"/>
      <c r="PH1068" s="381"/>
      <c r="PI1068" s="381"/>
      <c r="PJ1068" s="381"/>
      <c r="PK1068" s="381"/>
      <c r="PL1068" s="381"/>
      <c r="PM1068" s="381"/>
      <c r="PN1068" s="381"/>
      <c r="PO1068" s="381"/>
      <c r="PP1068" s="381"/>
      <c r="PQ1068" s="381"/>
      <c r="PR1068" s="381"/>
      <c r="PS1068" s="381"/>
      <c r="PT1068" s="381"/>
      <c r="PU1068" s="381"/>
      <c r="PV1068" s="381"/>
      <c r="PW1068" s="381"/>
      <c r="PX1068" s="381"/>
      <c r="PY1068" s="381"/>
      <c r="PZ1068" s="381"/>
      <c r="QA1068" s="381"/>
      <c r="QB1068" s="381"/>
      <c r="QC1068" s="381"/>
      <c r="QD1068" s="381"/>
      <c r="QE1068" s="381"/>
      <c r="QF1068" s="381"/>
      <c r="QG1068" s="381"/>
      <c r="QH1068" s="381"/>
      <c r="QI1068" s="381"/>
      <c r="QJ1068" s="381"/>
      <c r="QK1068" s="381"/>
      <c r="QL1068" s="381"/>
      <c r="QM1068" s="381"/>
      <c r="QN1068" s="381"/>
      <c r="QO1068" s="381"/>
      <c r="QP1068" s="381"/>
      <c r="QQ1068" s="381"/>
      <c r="QR1068" s="381"/>
      <c r="QS1068" s="381"/>
      <c r="QT1068" s="381"/>
      <c r="QU1068" s="381"/>
      <c r="QV1068" s="381"/>
      <c r="QW1068" s="381"/>
      <c r="QX1068" s="381"/>
      <c r="QY1068" s="381"/>
      <c r="QZ1068" s="381"/>
      <c r="RA1068" s="381"/>
      <c r="RB1068" s="381"/>
      <c r="RC1068" s="381"/>
      <c r="RD1068" s="381"/>
      <c r="RE1068" s="381"/>
      <c r="RF1068" s="381"/>
      <c r="RG1068" s="381"/>
      <c r="RH1068" s="381"/>
      <c r="RI1068" s="381"/>
      <c r="RJ1068" s="381"/>
      <c r="RK1068" s="381"/>
      <c r="RL1068" s="381"/>
      <c r="RM1068" s="381"/>
      <c r="RN1068" s="381"/>
      <c r="RO1068" s="381"/>
      <c r="RP1068" s="381"/>
      <c r="RQ1068" s="381"/>
      <c r="RR1068" s="381"/>
      <c r="RS1068" s="381"/>
      <c r="RT1068" s="381"/>
      <c r="RU1068" s="381"/>
      <c r="RV1068" s="381"/>
      <c r="RW1068" s="381"/>
      <c r="RX1068" s="381"/>
      <c r="RY1068" s="381"/>
      <c r="RZ1068" s="381"/>
      <c r="SA1068" s="381"/>
      <c r="SB1068" s="381"/>
      <c r="SC1068" s="381"/>
      <c r="SD1068" s="381"/>
      <c r="SE1068" s="381"/>
      <c r="SF1068" s="381"/>
      <c r="SG1068" s="381"/>
      <c r="SH1068" s="381"/>
      <c r="SI1068" s="381"/>
      <c r="SJ1068" s="381"/>
      <c r="SK1068" s="381"/>
      <c r="SL1068" s="381"/>
      <c r="SM1068" s="381"/>
      <c r="SN1068" s="381"/>
      <c r="SO1068" s="381"/>
      <c r="SP1068" s="381"/>
      <c r="SQ1068" s="381"/>
      <c r="SR1068" s="381"/>
      <c r="SS1068" s="381"/>
      <c r="ST1068" s="381"/>
      <c r="SU1068" s="381"/>
      <c r="SV1068" s="381"/>
      <c r="SW1068" s="381"/>
      <c r="SX1068" s="381"/>
      <c r="SY1068" s="381"/>
      <c r="SZ1068" s="381"/>
      <c r="TA1068" s="381"/>
      <c r="TB1068" s="381"/>
      <c r="TC1068" s="381"/>
      <c r="TD1068" s="381"/>
      <c r="TE1068" s="381"/>
      <c r="TF1068" s="381"/>
      <c r="TG1068" s="381"/>
      <c r="TH1068" s="381"/>
      <c r="TI1068" s="381"/>
      <c r="TJ1068" s="381"/>
      <c r="TK1068" s="381"/>
      <c r="TL1068" s="381"/>
      <c r="TM1068" s="381"/>
      <c r="TN1068" s="381"/>
      <c r="TO1068" s="381"/>
      <c r="TP1068" s="381"/>
      <c r="TQ1068" s="381"/>
      <c r="TR1068" s="381"/>
      <c r="TS1068" s="381"/>
      <c r="TT1068" s="381"/>
      <c r="TU1068" s="381"/>
      <c r="TV1068" s="381"/>
      <c r="TW1068" s="381"/>
      <c r="TX1068" s="381"/>
      <c r="TY1068" s="381"/>
      <c r="TZ1068" s="381"/>
      <c r="UA1068" s="381"/>
      <c r="UB1068" s="381"/>
      <c r="UC1068" s="381"/>
      <c r="UD1068" s="381"/>
      <c r="UE1068" s="381"/>
      <c r="UF1068" s="381"/>
      <c r="UG1068" s="381"/>
      <c r="UH1068" s="381"/>
      <c r="UI1068" s="381"/>
      <c r="UJ1068" s="381"/>
      <c r="UK1068" s="381"/>
      <c r="UL1068" s="381"/>
      <c r="UM1068" s="381"/>
      <c r="UN1068" s="381"/>
      <c r="UO1068" s="381"/>
      <c r="UP1068" s="381"/>
      <c r="UQ1068" s="381"/>
      <c r="UR1068" s="381"/>
      <c r="US1068" s="381"/>
      <c r="UT1068" s="381"/>
      <c r="UU1068" s="381"/>
      <c r="UV1068" s="381"/>
      <c r="UW1068" s="381"/>
      <c r="UX1068" s="381"/>
      <c r="UY1068" s="381"/>
      <c r="UZ1068" s="381"/>
      <c r="VA1068" s="381"/>
      <c r="VB1068" s="381"/>
      <c r="VC1068" s="381"/>
      <c r="VD1068" s="381"/>
      <c r="VE1068" s="381"/>
      <c r="VF1068" s="381"/>
      <c r="VG1068" s="381"/>
      <c r="VH1068" s="381"/>
      <c r="VI1068" s="381"/>
      <c r="VJ1068" s="381"/>
      <c r="VK1068" s="381"/>
      <c r="VL1068" s="381"/>
      <c r="VM1068" s="381"/>
      <c r="VN1068" s="381"/>
      <c r="VO1068" s="381"/>
      <c r="VP1068" s="381"/>
      <c r="VQ1068" s="381"/>
      <c r="VR1068" s="381"/>
      <c r="VS1068" s="381"/>
      <c r="VT1068" s="381"/>
      <c r="VU1068" s="381"/>
      <c r="VV1068" s="381"/>
      <c r="VW1068" s="381"/>
      <c r="VX1068" s="381"/>
      <c r="VY1068" s="381"/>
      <c r="VZ1068" s="381"/>
      <c r="WA1068" s="381"/>
      <c r="WB1068" s="381"/>
      <c r="WC1068" s="381"/>
      <c r="WD1068" s="381"/>
      <c r="WE1068" s="381"/>
      <c r="WF1068" s="381"/>
      <c r="WG1068" s="381"/>
      <c r="WH1068" s="381"/>
      <c r="WI1068" s="381"/>
      <c r="WJ1068" s="381"/>
      <c r="WK1068" s="381"/>
      <c r="WL1068" s="381"/>
      <c r="WM1068" s="381"/>
      <c r="WN1068" s="381"/>
      <c r="WO1068" s="381"/>
      <c r="WP1068" s="381"/>
      <c r="WQ1068" s="381"/>
      <c r="WR1068" s="381"/>
      <c r="WS1068" s="381"/>
      <c r="WT1068" s="381"/>
      <c r="WU1068" s="381"/>
      <c r="WV1068" s="381"/>
      <c r="WW1068" s="381"/>
      <c r="WX1068" s="381"/>
      <c r="WY1068" s="381"/>
      <c r="WZ1068" s="381"/>
      <c r="XA1068" s="381"/>
      <c r="XB1068" s="381"/>
      <c r="XC1068" s="381"/>
      <c r="XD1068" s="381"/>
      <c r="XE1068" s="381"/>
      <c r="XF1068" s="381"/>
      <c r="XG1068" s="381"/>
      <c r="XH1068" s="381"/>
      <c r="XI1068" s="381"/>
      <c r="XJ1068" s="381"/>
      <c r="XK1068" s="381"/>
      <c r="XL1068" s="381"/>
      <c r="XM1068" s="381"/>
      <c r="XN1068" s="381"/>
      <c r="XO1068" s="381"/>
      <c r="XP1068" s="381"/>
      <c r="XQ1068" s="381"/>
      <c r="XR1068" s="381"/>
      <c r="XS1068" s="381"/>
      <c r="XT1068" s="381"/>
      <c r="XU1068" s="381"/>
      <c r="XV1068" s="381"/>
      <c r="XW1068" s="381"/>
      <c r="XX1068" s="381"/>
      <c r="XY1068" s="381"/>
      <c r="XZ1068" s="381"/>
      <c r="YA1068" s="381"/>
      <c r="YB1068" s="381"/>
      <c r="YC1068" s="381"/>
      <c r="YD1068" s="381"/>
      <c r="YE1068" s="381"/>
      <c r="YF1068" s="381"/>
      <c r="YG1068" s="381"/>
      <c r="YH1068" s="381"/>
      <c r="YI1068" s="381"/>
      <c r="YJ1068" s="381"/>
      <c r="YK1068" s="381"/>
      <c r="YL1068" s="381"/>
      <c r="YM1068" s="381"/>
      <c r="YN1068" s="381"/>
      <c r="YO1068" s="381"/>
      <c r="YP1068" s="381"/>
      <c r="YQ1068" s="381"/>
      <c r="YR1068" s="381"/>
      <c r="YS1068" s="381"/>
      <c r="YT1068" s="381"/>
      <c r="YU1068" s="381"/>
      <c r="YV1068" s="381"/>
      <c r="YW1068" s="381"/>
      <c r="YX1068" s="381"/>
      <c r="YY1068" s="381"/>
      <c r="YZ1068" s="381"/>
      <c r="ZA1068" s="381"/>
      <c r="ZB1068" s="381"/>
      <c r="ZC1068" s="381"/>
      <c r="ZD1068" s="381"/>
      <c r="ZE1068" s="381"/>
      <c r="ZF1068" s="381"/>
      <c r="ZG1068" s="381"/>
      <c r="ZH1068" s="381"/>
      <c r="ZI1068" s="381"/>
      <c r="ZJ1068" s="381"/>
      <c r="ZK1068" s="381"/>
      <c r="ZL1068" s="381"/>
      <c r="ZM1068" s="381"/>
      <c r="ZN1068" s="381"/>
      <c r="ZO1068" s="381"/>
      <c r="ZP1068" s="381"/>
      <c r="ZQ1068" s="381"/>
      <c r="ZR1068" s="381"/>
      <c r="ZS1068" s="381"/>
      <c r="ZT1068" s="381"/>
      <c r="ZU1068" s="381"/>
      <c r="ZV1068" s="381"/>
      <c r="ZW1068" s="381"/>
      <c r="ZX1068" s="381"/>
      <c r="ZY1068" s="381"/>
      <c r="ZZ1068" s="381"/>
      <c r="AAA1068" s="381"/>
      <c r="AAB1068" s="381"/>
      <c r="AAC1068" s="381"/>
      <c r="AAD1068" s="381"/>
      <c r="AAE1068" s="381"/>
      <c r="AAF1068" s="381"/>
      <c r="AAG1068" s="381"/>
      <c r="AAH1068" s="381"/>
      <c r="AAI1068" s="381"/>
      <c r="AAJ1068" s="381"/>
      <c r="AAK1068" s="381"/>
      <c r="AAL1068" s="381"/>
      <c r="AAM1068" s="381"/>
      <c r="AAN1068" s="381"/>
      <c r="AAO1068" s="381"/>
      <c r="AAP1068" s="381"/>
      <c r="AAQ1068" s="381"/>
      <c r="AAR1068" s="381"/>
      <c r="AAS1068" s="381"/>
      <c r="AAT1068" s="381"/>
      <c r="AAU1068" s="381"/>
      <c r="AAV1068" s="381"/>
      <c r="AAW1068" s="381"/>
      <c r="AAX1068" s="381"/>
      <c r="AAY1068" s="381"/>
      <c r="AAZ1068" s="381"/>
      <c r="ABA1068" s="381"/>
      <c r="ABB1068" s="381"/>
      <c r="ABC1068" s="381"/>
      <c r="ABD1068" s="381"/>
      <c r="ABE1068" s="381"/>
      <c r="ABF1068" s="381"/>
      <c r="ABG1068" s="381"/>
      <c r="ABH1068" s="381"/>
      <c r="ABI1068" s="381"/>
      <c r="ABJ1068" s="381"/>
      <c r="ABK1068" s="381"/>
      <c r="ABL1068" s="381"/>
      <c r="ABM1068" s="381"/>
      <c r="ABN1068" s="381"/>
      <c r="ABO1068" s="381"/>
      <c r="ABP1068" s="381"/>
      <c r="ABQ1068" s="381"/>
      <c r="ABR1068" s="381"/>
      <c r="ABS1068" s="381"/>
      <c r="ABT1068" s="381"/>
      <c r="ABU1068" s="381"/>
      <c r="ABV1068" s="381"/>
      <c r="ABW1068" s="381"/>
      <c r="ABX1068" s="381"/>
      <c r="ABY1068" s="381"/>
      <c r="ABZ1068" s="381"/>
      <c r="ACA1068" s="381"/>
      <c r="ACB1068" s="381"/>
      <c r="ACC1068" s="381"/>
      <c r="ACD1068" s="381"/>
      <c r="ACE1068" s="381"/>
      <c r="ACF1068" s="381"/>
      <c r="ACG1068" s="381"/>
      <c r="ACH1068" s="381"/>
      <c r="ACI1068" s="381"/>
      <c r="ACJ1068" s="381"/>
      <c r="ACK1068" s="381"/>
      <c r="ACL1068" s="381"/>
      <c r="ACM1068" s="381"/>
      <c r="ACN1068" s="381"/>
      <c r="ACO1068" s="381"/>
      <c r="ACP1068" s="381"/>
      <c r="ACQ1068" s="381"/>
      <c r="ACR1068" s="381"/>
      <c r="ACS1068" s="381"/>
      <c r="ACT1068" s="381"/>
      <c r="ACU1068" s="381"/>
      <c r="ACV1068" s="381"/>
      <c r="ACW1068" s="381"/>
      <c r="ACX1068" s="381"/>
      <c r="ACY1068" s="381"/>
      <c r="ACZ1068" s="381"/>
      <c r="ADA1068" s="381"/>
      <c r="ADB1068" s="381"/>
      <c r="ADC1068" s="381"/>
      <c r="ADD1068" s="381"/>
      <c r="ADE1068" s="381"/>
      <c r="ADF1068" s="381"/>
      <c r="ADG1068" s="381"/>
      <c r="ADH1068" s="381"/>
      <c r="ADI1068" s="381"/>
      <c r="ADJ1068" s="381"/>
      <c r="ADK1068" s="381"/>
      <c r="ADL1068" s="381"/>
      <c r="ADM1068" s="381"/>
      <c r="ADN1068" s="381"/>
      <c r="ADO1068" s="381"/>
      <c r="ADP1068" s="381"/>
      <c r="ADQ1068" s="381"/>
      <c r="ADR1068" s="381"/>
      <c r="ADS1068" s="381"/>
      <c r="ADT1068" s="381"/>
      <c r="ADU1068" s="381"/>
      <c r="ADV1068" s="381"/>
      <c r="ADW1068" s="381"/>
      <c r="ADX1068" s="381"/>
      <c r="ADY1068" s="381"/>
      <c r="ADZ1068" s="381"/>
      <c r="AEA1068" s="381"/>
      <c r="AEB1068" s="381"/>
      <c r="AEC1068" s="381"/>
      <c r="AED1068" s="381"/>
      <c r="AEE1068" s="381"/>
      <c r="AEF1068" s="381"/>
      <c r="AEG1068" s="381"/>
      <c r="AEH1068" s="381"/>
      <c r="AEI1068" s="381"/>
      <c r="AEJ1068" s="381"/>
      <c r="AEK1068" s="381"/>
      <c r="AEL1068" s="381"/>
      <c r="AEM1068" s="381"/>
      <c r="AEN1068" s="381"/>
      <c r="AEO1068" s="381"/>
      <c r="AEP1068" s="381"/>
      <c r="AEQ1068" s="381"/>
      <c r="AER1068" s="381"/>
      <c r="AES1068" s="381"/>
      <c r="AET1068" s="381"/>
      <c r="AEU1068" s="381"/>
      <c r="AEV1068" s="381"/>
      <c r="AEW1068" s="381"/>
      <c r="AEX1068" s="381"/>
      <c r="AEY1068" s="381"/>
      <c r="AEZ1068" s="381"/>
      <c r="AFA1068" s="381"/>
      <c r="AFB1068" s="381"/>
      <c r="AFC1068" s="381"/>
      <c r="AFD1068" s="381"/>
      <c r="AFE1068" s="381"/>
      <c r="AFF1068" s="381"/>
      <c r="AFG1068" s="381"/>
      <c r="AFH1068" s="381"/>
      <c r="AFI1068" s="381"/>
      <c r="AFJ1068" s="381"/>
      <c r="AFK1068" s="381"/>
      <c r="AFL1068" s="381"/>
      <c r="AFM1068" s="381"/>
      <c r="AFN1068" s="381"/>
      <c r="AFO1068" s="381"/>
      <c r="AFP1068" s="381"/>
      <c r="AFQ1068" s="381"/>
      <c r="AFR1068" s="381"/>
      <c r="AFS1068" s="381"/>
      <c r="AFT1068" s="381"/>
      <c r="AFU1068" s="381"/>
      <c r="AFV1068" s="381"/>
      <c r="AFW1068" s="381"/>
      <c r="AFX1068" s="381"/>
      <c r="AFY1068" s="381"/>
      <c r="AFZ1068" s="381"/>
      <c r="AGA1068" s="381"/>
    </row>
    <row r="1069" spans="1:859" s="383" customFormat="1" x14ac:dyDescent="0.2">
      <c r="A1069" s="381"/>
      <c r="B1069" s="381"/>
      <c r="C1069" s="381"/>
      <c r="D1069" s="381"/>
      <c r="E1069" s="365" t="s">
        <v>1202</v>
      </c>
      <c r="F1069" s="378" t="s">
        <v>3507</v>
      </c>
      <c r="G1069" s="380" t="s">
        <v>453</v>
      </c>
      <c r="H1069" s="365" t="s">
        <v>1201</v>
      </c>
      <c r="I1069" s="365" t="s">
        <v>1086</v>
      </c>
      <c r="J1069" s="365" t="s">
        <v>909</v>
      </c>
      <c r="K1069" s="365" t="s">
        <v>1107</v>
      </c>
      <c r="L1069" s="365" t="s">
        <v>865</v>
      </c>
      <c r="M1069" s="365"/>
      <c r="N1069" s="380"/>
      <c r="O1069" s="365"/>
      <c r="P1069" s="365"/>
      <c r="Q1069" s="380"/>
      <c r="R1069" s="381"/>
      <c r="S1069" s="381"/>
      <c r="T1069" s="381"/>
      <c r="U1069" s="381"/>
      <c r="V1069" s="381"/>
      <c r="W1069" s="381"/>
      <c r="X1069" s="381"/>
      <c r="Y1069" s="381"/>
      <c r="Z1069" s="381"/>
      <c r="AA1069" s="381"/>
      <c r="AB1069" s="381"/>
      <c r="AC1069" s="381"/>
      <c r="AD1069" s="381"/>
      <c r="AE1069" s="381"/>
      <c r="AF1069" s="381"/>
      <c r="AG1069" s="381"/>
      <c r="AH1069" s="381"/>
      <c r="AI1069" s="381"/>
      <c r="AJ1069" s="381"/>
      <c r="AK1069" s="381"/>
      <c r="AL1069" s="381"/>
      <c r="AM1069" s="381"/>
      <c r="AN1069" s="381"/>
      <c r="AO1069" s="381"/>
      <c r="AP1069" s="381"/>
      <c r="AQ1069" s="381"/>
      <c r="AR1069" s="381"/>
      <c r="AS1069" s="381"/>
      <c r="AT1069" s="381"/>
      <c r="AU1069" s="381"/>
      <c r="AV1069" s="381"/>
      <c r="AW1069" s="381"/>
      <c r="AX1069" s="381"/>
      <c r="AY1069" s="381"/>
      <c r="AZ1069" s="381"/>
      <c r="BA1069" s="381"/>
      <c r="BB1069" s="381"/>
      <c r="BC1069" s="381"/>
      <c r="BD1069" s="381"/>
      <c r="BE1069" s="381"/>
      <c r="BF1069" s="381"/>
      <c r="BG1069" s="381"/>
      <c r="BH1069" s="381"/>
      <c r="BI1069" s="381"/>
      <c r="BJ1069" s="381"/>
      <c r="BK1069" s="381"/>
      <c r="BL1069" s="381"/>
      <c r="BM1069" s="381"/>
      <c r="BN1069" s="381"/>
      <c r="BO1069" s="381"/>
      <c r="BP1069" s="381"/>
      <c r="BQ1069" s="381"/>
      <c r="BR1069" s="381"/>
      <c r="BS1069" s="381"/>
      <c r="BT1069" s="381"/>
      <c r="BU1069" s="381"/>
      <c r="BV1069" s="381"/>
      <c r="BW1069" s="381"/>
      <c r="BX1069" s="381"/>
      <c r="BY1069" s="381"/>
      <c r="BZ1069" s="381"/>
      <c r="CA1069" s="381"/>
      <c r="CB1069" s="381"/>
      <c r="CC1069" s="381"/>
      <c r="CD1069" s="381"/>
      <c r="CE1069" s="381"/>
      <c r="CF1069" s="381"/>
      <c r="CG1069" s="381"/>
      <c r="CH1069" s="381"/>
      <c r="CI1069" s="381"/>
      <c r="CJ1069" s="381"/>
      <c r="CK1069" s="381"/>
      <c r="CL1069" s="381"/>
      <c r="CM1069" s="381"/>
      <c r="CN1069" s="381"/>
      <c r="CO1069" s="381"/>
      <c r="CP1069" s="381"/>
      <c r="CQ1069" s="381"/>
      <c r="CR1069" s="381"/>
      <c r="CS1069" s="381"/>
      <c r="CT1069" s="381"/>
      <c r="CU1069" s="381"/>
      <c r="CV1069" s="381"/>
      <c r="CW1069" s="381"/>
      <c r="CX1069" s="381"/>
      <c r="CY1069" s="381"/>
      <c r="CZ1069" s="381"/>
      <c r="DA1069" s="381"/>
      <c r="DB1069" s="381"/>
      <c r="DC1069" s="381"/>
      <c r="DD1069" s="381"/>
      <c r="DE1069" s="381"/>
      <c r="DF1069" s="381"/>
      <c r="DG1069" s="381"/>
      <c r="DH1069" s="381"/>
      <c r="DI1069" s="381"/>
      <c r="DJ1069" s="381"/>
      <c r="DK1069" s="381"/>
      <c r="DL1069" s="381"/>
      <c r="DM1069" s="381"/>
      <c r="DN1069" s="381"/>
      <c r="DO1069" s="381"/>
      <c r="DP1069" s="381"/>
      <c r="DQ1069" s="381"/>
      <c r="DR1069" s="381"/>
      <c r="DS1069" s="381"/>
      <c r="DT1069" s="381"/>
      <c r="DU1069" s="381"/>
      <c r="DV1069" s="381"/>
      <c r="DW1069" s="381"/>
      <c r="DX1069" s="381"/>
      <c r="DY1069" s="381"/>
      <c r="DZ1069" s="381"/>
      <c r="EA1069" s="381"/>
      <c r="EB1069" s="381"/>
      <c r="EC1069" s="381"/>
      <c r="ED1069" s="381"/>
      <c r="EE1069" s="381"/>
      <c r="EF1069" s="381"/>
      <c r="EG1069" s="381"/>
      <c r="EH1069" s="381"/>
      <c r="EI1069" s="381"/>
      <c r="EJ1069" s="381"/>
      <c r="EK1069" s="381"/>
      <c r="EL1069" s="381"/>
      <c r="EM1069" s="381"/>
      <c r="EN1069" s="381"/>
      <c r="EO1069" s="381"/>
      <c r="EP1069" s="381"/>
      <c r="EQ1069" s="381"/>
      <c r="ER1069" s="381"/>
      <c r="ES1069" s="381"/>
      <c r="ET1069" s="381"/>
      <c r="EU1069" s="381"/>
      <c r="EV1069" s="381"/>
      <c r="EW1069" s="381"/>
      <c r="EX1069" s="381"/>
      <c r="EY1069" s="381"/>
      <c r="EZ1069" s="381"/>
      <c r="FA1069" s="381"/>
      <c r="FB1069" s="381"/>
      <c r="FC1069" s="381"/>
      <c r="FD1069" s="381"/>
      <c r="FE1069" s="381"/>
      <c r="FF1069" s="381"/>
      <c r="FG1069" s="381"/>
      <c r="FH1069" s="381"/>
      <c r="FI1069" s="381"/>
      <c r="FJ1069" s="381"/>
      <c r="FK1069" s="381"/>
      <c r="FL1069" s="381"/>
      <c r="FM1069" s="381"/>
      <c r="FN1069" s="381"/>
      <c r="FO1069" s="381"/>
      <c r="FP1069" s="381"/>
      <c r="FQ1069" s="381"/>
      <c r="FR1069" s="381"/>
      <c r="FS1069" s="381"/>
      <c r="FT1069" s="381"/>
      <c r="FU1069" s="381"/>
      <c r="FV1069" s="381"/>
      <c r="FW1069" s="381"/>
      <c r="FX1069" s="381"/>
      <c r="FY1069" s="381"/>
      <c r="FZ1069" s="381"/>
      <c r="GA1069" s="381"/>
      <c r="GB1069" s="381"/>
      <c r="GC1069" s="381"/>
      <c r="GD1069" s="381"/>
      <c r="GE1069" s="381"/>
      <c r="GF1069" s="381"/>
      <c r="GG1069" s="381"/>
      <c r="GH1069" s="381"/>
      <c r="GI1069" s="381"/>
      <c r="GJ1069" s="381"/>
      <c r="GK1069" s="381"/>
      <c r="GL1069" s="381"/>
      <c r="GM1069" s="381"/>
      <c r="GN1069" s="381"/>
      <c r="GO1069" s="381"/>
      <c r="GP1069" s="381"/>
      <c r="GQ1069" s="381"/>
      <c r="GR1069" s="381"/>
      <c r="GS1069" s="381"/>
      <c r="GT1069" s="381"/>
      <c r="GU1069" s="381"/>
      <c r="GV1069" s="381"/>
      <c r="GW1069" s="381"/>
      <c r="GX1069" s="381"/>
      <c r="GY1069" s="381"/>
      <c r="GZ1069" s="381"/>
      <c r="HA1069" s="381"/>
      <c r="HB1069" s="381"/>
      <c r="HC1069" s="381"/>
      <c r="HD1069" s="381"/>
      <c r="HE1069" s="381"/>
      <c r="HF1069" s="381"/>
      <c r="HG1069" s="381"/>
      <c r="HH1069" s="381"/>
      <c r="HI1069" s="381"/>
      <c r="HJ1069" s="381"/>
      <c r="HK1069" s="381"/>
      <c r="HL1069" s="381"/>
      <c r="HM1069" s="381"/>
      <c r="HN1069" s="381"/>
      <c r="HO1069" s="381"/>
      <c r="HP1069" s="381"/>
      <c r="HQ1069" s="381"/>
      <c r="HR1069" s="381"/>
      <c r="HS1069" s="381"/>
      <c r="HT1069" s="381"/>
      <c r="HU1069" s="381"/>
      <c r="HV1069" s="381"/>
      <c r="HW1069" s="381"/>
      <c r="HX1069" s="381"/>
      <c r="HY1069" s="381"/>
      <c r="HZ1069" s="381"/>
      <c r="IA1069" s="381"/>
      <c r="IB1069" s="381"/>
      <c r="IC1069" s="381"/>
      <c r="ID1069" s="381"/>
      <c r="IE1069" s="381"/>
      <c r="IF1069" s="381"/>
      <c r="IG1069" s="381"/>
      <c r="IH1069" s="381"/>
      <c r="II1069" s="381"/>
      <c r="IJ1069" s="381"/>
      <c r="IK1069" s="381"/>
      <c r="IL1069" s="381"/>
      <c r="IM1069" s="381"/>
      <c r="IN1069" s="381"/>
      <c r="IO1069" s="381"/>
      <c r="IP1069" s="381"/>
      <c r="IQ1069" s="381"/>
      <c r="IR1069" s="381"/>
      <c r="IS1069" s="381"/>
      <c r="IT1069" s="381"/>
      <c r="IU1069" s="381"/>
      <c r="IV1069" s="381"/>
      <c r="IW1069" s="381"/>
      <c r="IX1069" s="381"/>
      <c r="IY1069" s="381"/>
      <c r="IZ1069" s="381"/>
      <c r="JA1069" s="381"/>
      <c r="JB1069" s="381"/>
      <c r="JC1069" s="381"/>
      <c r="JD1069" s="381"/>
      <c r="JE1069" s="381"/>
      <c r="JF1069" s="381"/>
      <c r="JG1069" s="381"/>
      <c r="JH1069" s="381"/>
      <c r="JI1069" s="381"/>
      <c r="JJ1069" s="381"/>
      <c r="JK1069" s="381"/>
      <c r="JL1069" s="381"/>
      <c r="JM1069" s="381"/>
      <c r="JN1069" s="381"/>
      <c r="JO1069" s="381"/>
      <c r="JP1069" s="381"/>
      <c r="JQ1069" s="381"/>
      <c r="JR1069" s="381"/>
      <c r="JS1069" s="381"/>
      <c r="JT1069" s="381"/>
      <c r="JU1069" s="381"/>
      <c r="JV1069" s="381"/>
      <c r="JW1069" s="381"/>
      <c r="JX1069" s="381"/>
      <c r="JY1069" s="381"/>
      <c r="JZ1069" s="381"/>
      <c r="KA1069" s="381"/>
      <c r="KB1069" s="381"/>
      <c r="KC1069" s="381"/>
      <c r="KD1069" s="381"/>
      <c r="KE1069" s="381"/>
      <c r="KF1069" s="381"/>
      <c r="KG1069" s="381"/>
      <c r="KH1069" s="381"/>
      <c r="KI1069" s="381"/>
      <c r="KJ1069" s="381"/>
      <c r="KK1069" s="381"/>
      <c r="KL1069" s="381"/>
      <c r="KM1069" s="381"/>
      <c r="KN1069" s="381"/>
      <c r="KO1069" s="381"/>
      <c r="KP1069" s="381"/>
      <c r="KQ1069" s="381"/>
      <c r="KR1069" s="381"/>
      <c r="KS1069" s="381"/>
      <c r="KT1069" s="381"/>
      <c r="KU1069" s="381"/>
      <c r="KV1069" s="381"/>
      <c r="KW1069" s="381"/>
      <c r="KX1069" s="381"/>
      <c r="KY1069" s="381"/>
      <c r="KZ1069" s="381"/>
      <c r="LA1069" s="381"/>
      <c r="LB1069" s="381"/>
      <c r="LC1069" s="381"/>
      <c r="LD1069" s="381"/>
      <c r="LE1069" s="381"/>
      <c r="LF1069" s="381"/>
      <c r="LG1069" s="381"/>
      <c r="LH1069" s="381"/>
      <c r="LI1069" s="381"/>
      <c r="LJ1069" s="381"/>
      <c r="LK1069" s="381"/>
      <c r="LL1069" s="381"/>
      <c r="LM1069" s="381"/>
      <c r="LN1069" s="381"/>
      <c r="LO1069" s="381"/>
      <c r="LP1069" s="381"/>
      <c r="LQ1069" s="381"/>
      <c r="LR1069" s="381"/>
      <c r="LS1069" s="381"/>
      <c r="LT1069" s="381"/>
      <c r="LU1069" s="381"/>
      <c r="LV1069" s="381"/>
      <c r="LW1069" s="381"/>
      <c r="LX1069" s="381"/>
      <c r="LY1069" s="381"/>
      <c r="LZ1069" s="381"/>
      <c r="MA1069" s="381"/>
      <c r="MB1069" s="381"/>
      <c r="MC1069" s="381"/>
      <c r="MD1069" s="381"/>
      <c r="ME1069" s="381"/>
      <c r="MF1069" s="381"/>
      <c r="MG1069" s="381"/>
      <c r="MH1069" s="381"/>
      <c r="MI1069" s="381"/>
      <c r="MJ1069" s="381"/>
      <c r="MK1069" s="381"/>
      <c r="ML1069" s="381"/>
      <c r="MM1069" s="381"/>
      <c r="MN1069" s="381"/>
      <c r="MO1069" s="381"/>
      <c r="MP1069" s="381"/>
      <c r="MQ1069" s="381"/>
      <c r="MR1069" s="381"/>
      <c r="MS1069" s="381"/>
      <c r="MT1069" s="381"/>
      <c r="MU1069" s="381"/>
      <c r="MV1069" s="381"/>
      <c r="MW1069" s="381"/>
      <c r="MX1069" s="381"/>
      <c r="MY1069" s="381"/>
      <c r="MZ1069" s="381"/>
      <c r="NA1069" s="381"/>
      <c r="NB1069" s="381"/>
      <c r="NC1069" s="381"/>
      <c r="ND1069" s="381"/>
      <c r="NE1069" s="381"/>
      <c r="NF1069" s="381"/>
      <c r="NG1069" s="381"/>
      <c r="NH1069" s="381"/>
      <c r="NI1069" s="381"/>
      <c r="NJ1069" s="381"/>
      <c r="NK1069" s="381"/>
      <c r="NL1069" s="381"/>
      <c r="NM1069" s="381"/>
      <c r="NN1069" s="381"/>
      <c r="NO1069" s="381"/>
      <c r="NP1069" s="381"/>
      <c r="NQ1069" s="381"/>
      <c r="NR1069" s="381"/>
      <c r="NS1069" s="381"/>
      <c r="NT1069" s="381"/>
      <c r="NU1069" s="381"/>
      <c r="NV1069" s="381"/>
      <c r="NW1069" s="381"/>
      <c r="NX1069" s="381"/>
      <c r="NY1069" s="381"/>
      <c r="NZ1069" s="381"/>
      <c r="OA1069" s="381"/>
      <c r="OB1069" s="381"/>
      <c r="OC1069" s="381"/>
      <c r="OD1069" s="381"/>
      <c r="OE1069" s="381"/>
      <c r="OF1069" s="381"/>
      <c r="OG1069" s="381"/>
      <c r="OH1069" s="381"/>
      <c r="OI1069" s="381"/>
      <c r="OJ1069" s="381"/>
      <c r="OK1069" s="381"/>
      <c r="OL1069" s="381"/>
      <c r="OM1069" s="381"/>
      <c r="ON1069" s="381"/>
      <c r="OO1069" s="381"/>
      <c r="OP1069" s="381"/>
      <c r="OQ1069" s="381"/>
      <c r="OR1069" s="381"/>
      <c r="OS1069" s="381"/>
      <c r="OT1069" s="381"/>
      <c r="OU1069" s="381"/>
      <c r="OV1069" s="381"/>
      <c r="OW1069" s="381"/>
      <c r="OX1069" s="381"/>
      <c r="OY1069" s="381"/>
      <c r="OZ1069" s="381"/>
      <c r="PA1069" s="381"/>
      <c r="PB1069" s="381"/>
      <c r="PC1069" s="381"/>
      <c r="PD1069" s="381"/>
      <c r="PE1069" s="381"/>
      <c r="PF1069" s="381"/>
      <c r="PG1069" s="381"/>
      <c r="PH1069" s="381"/>
      <c r="PI1069" s="381"/>
      <c r="PJ1069" s="381"/>
      <c r="PK1069" s="381"/>
      <c r="PL1069" s="381"/>
      <c r="PM1069" s="381"/>
      <c r="PN1069" s="381"/>
      <c r="PO1069" s="381"/>
      <c r="PP1069" s="381"/>
      <c r="PQ1069" s="381"/>
      <c r="PR1069" s="381"/>
      <c r="PS1069" s="381"/>
      <c r="PT1069" s="381"/>
      <c r="PU1069" s="381"/>
      <c r="PV1069" s="381"/>
      <c r="PW1069" s="381"/>
      <c r="PX1069" s="381"/>
      <c r="PY1069" s="381"/>
      <c r="PZ1069" s="381"/>
      <c r="QA1069" s="381"/>
      <c r="QB1069" s="381"/>
      <c r="QC1069" s="381"/>
      <c r="QD1069" s="381"/>
      <c r="QE1069" s="381"/>
      <c r="QF1069" s="381"/>
      <c r="QG1069" s="381"/>
      <c r="QH1069" s="381"/>
      <c r="QI1069" s="381"/>
      <c r="QJ1069" s="381"/>
      <c r="QK1069" s="381"/>
      <c r="QL1069" s="381"/>
      <c r="QM1069" s="381"/>
      <c r="QN1069" s="381"/>
      <c r="QO1069" s="381"/>
      <c r="QP1069" s="381"/>
      <c r="QQ1069" s="381"/>
      <c r="QR1069" s="381"/>
      <c r="QS1069" s="381"/>
      <c r="QT1069" s="381"/>
      <c r="QU1069" s="381"/>
      <c r="QV1069" s="381"/>
      <c r="QW1069" s="381"/>
      <c r="QX1069" s="381"/>
      <c r="QY1069" s="381"/>
      <c r="QZ1069" s="381"/>
      <c r="RA1069" s="381"/>
      <c r="RB1069" s="381"/>
      <c r="RC1069" s="381"/>
      <c r="RD1069" s="381"/>
      <c r="RE1069" s="381"/>
      <c r="RF1069" s="381"/>
      <c r="RG1069" s="381"/>
      <c r="RH1069" s="381"/>
      <c r="RI1069" s="381"/>
      <c r="RJ1069" s="381"/>
      <c r="RK1069" s="381"/>
      <c r="RL1069" s="381"/>
      <c r="RM1069" s="381"/>
      <c r="RN1069" s="381"/>
      <c r="RO1069" s="381"/>
      <c r="RP1069" s="381"/>
      <c r="RQ1069" s="381"/>
      <c r="RR1069" s="381"/>
      <c r="RS1069" s="381"/>
      <c r="RT1069" s="381"/>
      <c r="RU1069" s="381"/>
      <c r="RV1069" s="381"/>
      <c r="RW1069" s="381"/>
      <c r="RX1069" s="381"/>
      <c r="RY1069" s="381"/>
      <c r="RZ1069" s="381"/>
      <c r="SA1069" s="381"/>
      <c r="SB1069" s="381"/>
      <c r="SC1069" s="381"/>
      <c r="SD1069" s="381"/>
      <c r="SE1069" s="381"/>
      <c r="SF1069" s="381"/>
      <c r="SG1069" s="381"/>
      <c r="SH1069" s="381"/>
      <c r="SI1069" s="381"/>
      <c r="SJ1069" s="381"/>
      <c r="SK1069" s="381"/>
      <c r="SL1069" s="381"/>
      <c r="SM1069" s="381"/>
      <c r="SN1069" s="381"/>
      <c r="SO1069" s="381"/>
      <c r="SP1069" s="381"/>
      <c r="SQ1069" s="381"/>
      <c r="SR1069" s="381"/>
      <c r="SS1069" s="381"/>
      <c r="ST1069" s="381"/>
      <c r="SU1069" s="381"/>
      <c r="SV1069" s="381"/>
      <c r="SW1069" s="381"/>
      <c r="SX1069" s="381"/>
      <c r="SY1069" s="381"/>
      <c r="SZ1069" s="381"/>
      <c r="TA1069" s="381"/>
      <c r="TB1069" s="381"/>
      <c r="TC1069" s="381"/>
      <c r="TD1069" s="381"/>
      <c r="TE1069" s="381"/>
      <c r="TF1069" s="381"/>
      <c r="TG1069" s="381"/>
      <c r="TH1069" s="381"/>
      <c r="TI1069" s="381"/>
      <c r="TJ1069" s="381"/>
      <c r="TK1069" s="381"/>
      <c r="TL1069" s="381"/>
      <c r="TM1069" s="381"/>
      <c r="TN1069" s="381"/>
      <c r="TO1069" s="381"/>
      <c r="TP1069" s="381"/>
      <c r="TQ1069" s="381"/>
      <c r="TR1069" s="381"/>
      <c r="TS1069" s="381"/>
      <c r="TT1069" s="381"/>
      <c r="TU1069" s="381"/>
      <c r="TV1069" s="381"/>
      <c r="TW1069" s="381"/>
      <c r="TX1069" s="381"/>
      <c r="TY1069" s="381"/>
      <c r="TZ1069" s="381"/>
      <c r="UA1069" s="381"/>
      <c r="UB1069" s="381"/>
      <c r="UC1069" s="381"/>
      <c r="UD1069" s="381"/>
      <c r="UE1069" s="381"/>
      <c r="UF1069" s="381"/>
      <c r="UG1069" s="381"/>
      <c r="UH1069" s="381"/>
      <c r="UI1069" s="381"/>
      <c r="UJ1069" s="381"/>
      <c r="UK1069" s="381"/>
      <c r="UL1069" s="381"/>
      <c r="UM1069" s="381"/>
      <c r="UN1069" s="381"/>
      <c r="UO1069" s="381"/>
      <c r="UP1069" s="381"/>
      <c r="UQ1069" s="381"/>
      <c r="UR1069" s="381"/>
      <c r="US1069" s="381"/>
      <c r="UT1069" s="381"/>
      <c r="UU1069" s="381"/>
      <c r="UV1069" s="381"/>
      <c r="UW1069" s="381"/>
      <c r="UX1069" s="381"/>
      <c r="UY1069" s="381"/>
      <c r="UZ1069" s="381"/>
      <c r="VA1069" s="381"/>
      <c r="VB1069" s="381"/>
      <c r="VC1069" s="381"/>
      <c r="VD1069" s="381"/>
      <c r="VE1069" s="381"/>
      <c r="VF1069" s="381"/>
      <c r="VG1069" s="381"/>
      <c r="VH1069" s="381"/>
      <c r="VI1069" s="381"/>
      <c r="VJ1069" s="381"/>
      <c r="VK1069" s="381"/>
      <c r="VL1069" s="381"/>
      <c r="VM1069" s="381"/>
      <c r="VN1069" s="381"/>
      <c r="VO1069" s="381"/>
      <c r="VP1069" s="381"/>
      <c r="VQ1069" s="381"/>
      <c r="VR1069" s="381"/>
      <c r="VS1069" s="381"/>
      <c r="VT1069" s="381"/>
      <c r="VU1069" s="381"/>
      <c r="VV1069" s="381"/>
      <c r="VW1069" s="381"/>
      <c r="VX1069" s="381"/>
      <c r="VY1069" s="381"/>
      <c r="VZ1069" s="381"/>
      <c r="WA1069" s="381"/>
      <c r="WB1069" s="381"/>
      <c r="WC1069" s="381"/>
      <c r="WD1069" s="381"/>
      <c r="WE1069" s="381"/>
      <c r="WF1069" s="381"/>
      <c r="WG1069" s="381"/>
      <c r="WH1069" s="381"/>
      <c r="WI1069" s="381"/>
      <c r="WJ1069" s="381"/>
      <c r="WK1069" s="381"/>
      <c r="WL1069" s="381"/>
      <c r="WM1069" s="381"/>
      <c r="WN1069" s="381"/>
      <c r="WO1069" s="381"/>
      <c r="WP1069" s="381"/>
      <c r="WQ1069" s="381"/>
      <c r="WR1069" s="381"/>
      <c r="WS1069" s="381"/>
      <c r="WT1069" s="381"/>
      <c r="WU1069" s="381"/>
      <c r="WV1069" s="381"/>
      <c r="WW1069" s="381"/>
      <c r="WX1069" s="381"/>
      <c r="WY1069" s="381"/>
      <c r="WZ1069" s="381"/>
      <c r="XA1069" s="381"/>
      <c r="XB1069" s="381"/>
      <c r="XC1069" s="381"/>
      <c r="XD1069" s="381"/>
      <c r="XE1069" s="381"/>
      <c r="XF1069" s="381"/>
      <c r="XG1069" s="381"/>
      <c r="XH1069" s="381"/>
      <c r="XI1069" s="381"/>
      <c r="XJ1069" s="381"/>
      <c r="XK1069" s="381"/>
      <c r="XL1069" s="381"/>
      <c r="XM1069" s="381"/>
      <c r="XN1069" s="381"/>
      <c r="XO1069" s="381"/>
      <c r="XP1069" s="381"/>
      <c r="XQ1069" s="381"/>
      <c r="XR1069" s="381"/>
      <c r="XS1069" s="381"/>
      <c r="XT1069" s="381"/>
      <c r="XU1069" s="381"/>
      <c r="XV1069" s="381"/>
      <c r="XW1069" s="381"/>
      <c r="XX1069" s="381"/>
      <c r="XY1069" s="381"/>
      <c r="XZ1069" s="381"/>
      <c r="YA1069" s="381"/>
      <c r="YB1069" s="381"/>
      <c r="YC1069" s="381"/>
      <c r="YD1069" s="381"/>
      <c r="YE1069" s="381"/>
      <c r="YF1069" s="381"/>
      <c r="YG1069" s="381"/>
      <c r="YH1069" s="381"/>
      <c r="YI1069" s="381"/>
      <c r="YJ1069" s="381"/>
      <c r="YK1069" s="381"/>
      <c r="YL1069" s="381"/>
      <c r="YM1069" s="381"/>
      <c r="YN1069" s="381"/>
      <c r="YO1069" s="381"/>
      <c r="YP1069" s="381"/>
      <c r="YQ1069" s="381"/>
      <c r="YR1069" s="381"/>
      <c r="YS1069" s="381"/>
      <c r="YT1069" s="381"/>
      <c r="YU1069" s="381"/>
      <c r="YV1069" s="381"/>
      <c r="YW1069" s="381"/>
      <c r="YX1069" s="381"/>
      <c r="YY1069" s="381"/>
      <c r="YZ1069" s="381"/>
      <c r="ZA1069" s="381"/>
      <c r="ZB1069" s="381"/>
      <c r="ZC1069" s="381"/>
      <c r="ZD1069" s="381"/>
      <c r="ZE1069" s="381"/>
      <c r="ZF1069" s="381"/>
      <c r="ZG1069" s="381"/>
      <c r="ZH1069" s="381"/>
      <c r="ZI1069" s="381"/>
      <c r="ZJ1069" s="381"/>
      <c r="ZK1069" s="381"/>
      <c r="ZL1069" s="381"/>
      <c r="ZM1069" s="381"/>
      <c r="ZN1069" s="381"/>
      <c r="ZO1069" s="381"/>
      <c r="ZP1069" s="381"/>
      <c r="ZQ1069" s="381"/>
      <c r="ZR1069" s="381"/>
      <c r="ZS1069" s="381"/>
      <c r="ZT1069" s="381"/>
      <c r="ZU1069" s="381"/>
      <c r="ZV1069" s="381"/>
      <c r="ZW1069" s="381"/>
      <c r="ZX1069" s="381"/>
      <c r="ZY1069" s="381"/>
      <c r="ZZ1069" s="381"/>
      <c r="AAA1069" s="381"/>
      <c r="AAB1069" s="381"/>
      <c r="AAC1069" s="381"/>
      <c r="AAD1069" s="381"/>
      <c r="AAE1069" s="381"/>
      <c r="AAF1069" s="381"/>
      <c r="AAG1069" s="381"/>
      <c r="AAH1069" s="381"/>
      <c r="AAI1069" s="381"/>
      <c r="AAJ1069" s="381"/>
      <c r="AAK1069" s="381"/>
      <c r="AAL1069" s="381"/>
      <c r="AAM1069" s="381"/>
      <c r="AAN1069" s="381"/>
      <c r="AAO1069" s="381"/>
      <c r="AAP1069" s="381"/>
      <c r="AAQ1069" s="381"/>
      <c r="AAR1069" s="381"/>
      <c r="AAS1069" s="381"/>
      <c r="AAT1069" s="381"/>
      <c r="AAU1069" s="381"/>
      <c r="AAV1069" s="381"/>
      <c r="AAW1069" s="381"/>
      <c r="AAX1069" s="381"/>
      <c r="AAY1069" s="381"/>
      <c r="AAZ1069" s="381"/>
      <c r="ABA1069" s="381"/>
      <c r="ABB1069" s="381"/>
      <c r="ABC1069" s="381"/>
      <c r="ABD1069" s="381"/>
      <c r="ABE1069" s="381"/>
      <c r="ABF1069" s="381"/>
      <c r="ABG1069" s="381"/>
      <c r="ABH1069" s="381"/>
      <c r="ABI1069" s="381"/>
      <c r="ABJ1069" s="381"/>
      <c r="ABK1069" s="381"/>
      <c r="ABL1069" s="381"/>
      <c r="ABM1069" s="381"/>
      <c r="ABN1069" s="381"/>
      <c r="ABO1069" s="381"/>
      <c r="ABP1069" s="381"/>
      <c r="ABQ1069" s="381"/>
      <c r="ABR1069" s="381"/>
      <c r="ABS1069" s="381"/>
      <c r="ABT1069" s="381"/>
      <c r="ABU1069" s="381"/>
      <c r="ABV1069" s="381"/>
      <c r="ABW1069" s="381"/>
      <c r="ABX1069" s="381"/>
      <c r="ABY1069" s="381"/>
      <c r="ABZ1069" s="381"/>
      <c r="ACA1069" s="381"/>
      <c r="ACB1069" s="381"/>
      <c r="ACC1069" s="381"/>
      <c r="ACD1069" s="381"/>
      <c r="ACE1069" s="381"/>
      <c r="ACF1069" s="381"/>
      <c r="ACG1069" s="381"/>
      <c r="ACH1069" s="381"/>
      <c r="ACI1069" s="381"/>
      <c r="ACJ1069" s="381"/>
      <c r="ACK1069" s="381"/>
      <c r="ACL1069" s="381"/>
      <c r="ACM1069" s="381"/>
      <c r="ACN1069" s="381"/>
      <c r="ACO1069" s="381"/>
      <c r="ACP1069" s="381"/>
      <c r="ACQ1069" s="381"/>
      <c r="ACR1069" s="381"/>
      <c r="ACS1069" s="381"/>
      <c r="ACT1069" s="381"/>
      <c r="ACU1069" s="381"/>
      <c r="ACV1069" s="381"/>
      <c r="ACW1069" s="381"/>
      <c r="ACX1069" s="381"/>
      <c r="ACY1069" s="381"/>
      <c r="ACZ1069" s="381"/>
      <c r="ADA1069" s="381"/>
      <c r="ADB1069" s="381"/>
      <c r="ADC1069" s="381"/>
      <c r="ADD1069" s="381"/>
      <c r="ADE1069" s="381"/>
      <c r="ADF1069" s="381"/>
      <c r="ADG1069" s="381"/>
      <c r="ADH1069" s="381"/>
      <c r="ADI1069" s="381"/>
      <c r="ADJ1069" s="381"/>
      <c r="ADK1069" s="381"/>
      <c r="ADL1069" s="381"/>
      <c r="ADM1069" s="381"/>
      <c r="ADN1069" s="381"/>
      <c r="ADO1069" s="381"/>
      <c r="ADP1069" s="381"/>
      <c r="ADQ1069" s="381"/>
      <c r="ADR1069" s="381"/>
      <c r="ADS1069" s="381"/>
      <c r="ADT1069" s="381"/>
      <c r="ADU1069" s="381"/>
      <c r="ADV1069" s="381"/>
      <c r="ADW1069" s="381"/>
      <c r="ADX1069" s="381"/>
      <c r="ADY1069" s="381"/>
      <c r="ADZ1069" s="381"/>
      <c r="AEA1069" s="381"/>
      <c r="AEB1069" s="381"/>
      <c r="AEC1069" s="381"/>
      <c r="AED1069" s="381"/>
      <c r="AEE1069" s="381"/>
      <c r="AEF1069" s="381"/>
      <c r="AEG1069" s="381"/>
      <c r="AEH1069" s="381"/>
      <c r="AEI1069" s="381"/>
      <c r="AEJ1069" s="381"/>
      <c r="AEK1069" s="381"/>
      <c r="AEL1069" s="381"/>
      <c r="AEM1069" s="381"/>
      <c r="AEN1069" s="381"/>
      <c r="AEO1069" s="381"/>
      <c r="AEP1069" s="381"/>
      <c r="AEQ1069" s="381"/>
      <c r="AER1069" s="381"/>
      <c r="AES1069" s="381"/>
      <c r="AET1069" s="381"/>
      <c r="AEU1069" s="381"/>
      <c r="AEV1069" s="381"/>
      <c r="AEW1069" s="381"/>
      <c r="AEX1069" s="381"/>
      <c r="AEY1069" s="381"/>
      <c r="AEZ1069" s="381"/>
      <c r="AFA1069" s="381"/>
      <c r="AFB1069" s="381"/>
      <c r="AFC1069" s="381"/>
      <c r="AFD1069" s="381"/>
      <c r="AFE1069" s="381"/>
      <c r="AFF1069" s="381"/>
      <c r="AFG1069" s="381"/>
      <c r="AFH1069" s="381"/>
      <c r="AFI1069" s="381"/>
      <c r="AFJ1069" s="381"/>
      <c r="AFK1069" s="381"/>
      <c r="AFL1069" s="381"/>
      <c r="AFM1069" s="381"/>
      <c r="AFN1069" s="381"/>
      <c r="AFO1069" s="381"/>
      <c r="AFP1069" s="381"/>
      <c r="AFQ1069" s="381"/>
      <c r="AFR1069" s="381"/>
      <c r="AFS1069" s="381"/>
      <c r="AFT1069" s="381"/>
      <c r="AFU1069" s="381"/>
      <c r="AFV1069" s="381"/>
      <c r="AFW1069" s="381"/>
      <c r="AFX1069" s="381"/>
      <c r="AFY1069" s="381"/>
      <c r="AFZ1069" s="381"/>
      <c r="AGA1069" s="381"/>
    </row>
    <row r="1070" spans="1:859" s="383" customFormat="1" x14ac:dyDescent="0.2">
      <c r="A1070" s="381"/>
      <c r="B1070" s="381"/>
      <c r="C1070" s="381"/>
      <c r="D1070" s="381"/>
      <c r="E1070" s="365" t="s">
        <v>1108</v>
      </c>
      <c r="F1070" s="380" t="s">
        <v>3508</v>
      </c>
      <c r="G1070" s="380" t="s">
        <v>453</v>
      </c>
      <c r="H1070" s="365" t="s">
        <v>1106</v>
      </c>
      <c r="I1070" s="365" t="s">
        <v>1086</v>
      </c>
      <c r="J1070" s="365" t="s">
        <v>901</v>
      </c>
      <c r="K1070" s="365" t="s">
        <v>1107</v>
      </c>
      <c r="L1070" s="365" t="s">
        <v>865</v>
      </c>
      <c r="M1070" s="365"/>
      <c r="N1070" s="380"/>
      <c r="O1070" s="365"/>
      <c r="P1070" s="365"/>
      <c r="Q1070" s="380"/>
      <c r="R1070" s="381"/>
      <c r="S1070" s="381"/>
      <c r="T1070" s="381"/>
      <c r="U1070" s="381"/>
      <c r="V1070" s="381"/>
      <c r="W1070" s="381"/>
      <c r="X1070" s="381"/>
      <c r="Y1070" s="381"/>
      <c r="Z1070" s="381"/>
      <c r="AA1070" s="381"/>
      <c r="AB1070" s="381"/>
      <c r="AC1070" s="381"/>
      <c r="AD1070" s="381"/>
      <c r="AE1070" s="381"/>
      <c r="AF1070" s="381"/>
      <c r="AG1070" s="381"/>
      <c r="AH1070" s="381"/>
      <c r="AI1070" s="381"/>
      <c r="AJ1070" s="381"/>
      <c r="AK1070" s="381"/>
      <c r="AL1070" s="381"/>
      <c r="AM1070" s="381"/>
      <c r="AN1070" s="381"/>
      <c r="AO1070" s="381"/>
      <c r="AP1070" s="381"/>
      <c r="AQ1070" s="381"/>
      <c r="AR1070" s="381"/>
      <c r="AS1070" s="381"/>
      <c r="AT1070" s="381"/>
      <c r="AU1070" s="381"/>
      <c r="AV1070" s="381"/>
      <c r="AW1070" s="381"/>
      <c r="AX1070" s="381"/>
      <c r="AY1070" s="381"/>
      <c r="AZ1070" s="381"/>
      <c r="BA1070" s="381"/>
      <c r="BB1070" s="381"/>
      <c r="BC1070" s="381"/>
      <c r="BD1070" s="381"/>
      <c r="BE1070" s="381"/>
      <c r="BF1070" s="381"/>
      <c r="BG1070" s="381"/>
      <c r="BH1070" s="381"/>
      <c r="BI1070" s="381"/>
      <c r="BJ1070" s="381"/>
      <c r="BK1070" s="381"/>
      <c r="BL1070" s="381"/>
      <c r="BM1070" s="381"/>
      <c r="BN1070" s="381"/>
      <c r="BO1070" s="381"/>
      <c r="BP1070" s="381"/>
      <c r="BQ1070" s="381"/>
      <c r="BR1070" s="381"/>
      <c r="BS1070" s="381"/>
      <c r="BT1070" s="381"/>
      <c r="BU1070" s="381"/>
      <c r="BV1070" s="381"/>
      <c r="BW1070" s="381"/>
      <c r="BX1070" s="381"/>
      <c r="BY1070" s="381"/>
      <c r="BZ1070" s="381"/>
      <c r="CA1070" s="381"/>
      <c r="CB1070" s="381"/>
      <c r="CC1070" s="381"/>
      <c r="CD1070" s="381"/>
      <c r="CE1070" s="381"/>
      <c r="CF1070" s="381"/>
      <c r="CG1070" s="381"/>
      <c r="CH1070" s="381"/>
      <c r="CI1070" s="381"/>
      <c r="CJ1070" s="381"/>
      <c r="CK1070" s="381"/>
      <c r="CL1070" s="381"/>
      <c r="CM1070" s="381"/>
      <c r="CN1070" s="381"/>
      <c r="CO1070" s="381"/>
      <c r="CP1070" s="381"/>
      <c r="CQ1070" s="381"/>
      <c r="CR1070" s="381"/>
      <c r="CS1070" s="381"/>
      <c r="CT1070" s="381"/>
      <c r="CU1070" s="381"/>
      <c r="CV1070" s="381"/>
      <c r="CW1070" s="381"/>
      <c r="CX1070" s="381"/>
      <c r="CY1070" s="381"/>
      <c r="CZ1070" s="381"/>
      <c r="DA1070" s="381"/>
      <c r="DB1070" s="381"/>
      <c r="DC1070" s="381"/>
      <c r="DD1070" s="381"/>
      <c r="DE1070" s="381"/>
      <c r="DF1070" s="381"/>
      <c r="DG1070" s="381"/>
      <c r="DH1070" s="381"/>
      <c r="DI1070" s="381"/>
      <c r="DJ1070" s="381"/>
      <c r="DK1070" s="381"/>
      <c r="DL1070" s="381"/>
      <c r="DM1070" s="381"/>
      <c r="DN1070" s="381"/>
      <c r="DO1070" s="381"/>
      <c r="DP1070" s="381"/>
      <c r="DQ1070" s="381"/>
      <c r="DR1070" s="381"/>
      <c r="DS1070" s="381"/>
      <c r="DT1070" s="381"/>
      <c r="DU1070" s="381"/>
      <c r="DV1070" s="381"/>
      <c r="DW1070" s="381"/>
      <c r="DX1070" s="381"/>
      <c r="DY1070" s="381"/>
      <c r="DZ1070" s="381"/>
      <c r="EA1070" s="381"/>
      <c r="EB1070" s="381"/>
      <c r="EC1070" s="381"/>
      <c r="ED1070" s="381"/>
      <c r="EE1070" s="381"/>
      <c r="EF1070" s="381"/>
      <c r="EG1070" s="381"/>
      <c r="EH1070" s="381"/>
      <c r="EI1070" s="381"/>
      <c r="EJ1070" s="381"/>
      <c r="EK1070" s="381"/>
      <c r="EL1070" s="381"/>
      <c r="EM1070" s="381"/>
      <c r="EN1070" s="381"/>
      <c r="EO1070" s="381"/>
      <c r="EP1070" s="381"/>
      <c r="EQ1070" s="381"/>
      <c r="ER1070" s="381"/>
      <c r="ES1070" s="381"/>
      <c r="ET1070" s="381"/>
      <c r="EU1070" s="381"/>
      <c r="EV1070" s="381"/>
      <c r="EW1070" s="381"/>
      <c r="EX1070" s="381"/>
      <c r="EY1070" s="381"/>
      <c r="EZ1070" s="381"/>
      <c r="FA1070" s="381"/>
      <c r="FB1070" s="381"/>
      <c r="FC1070" s="381"/>
      <c r="FD1070" s="381"/>
      <c r="FE1070" s="381"/>
      <c r="FF1070" s="381"/>
      <c r="FG1070" s="381"/>
      <c r="FH1070" s="381"/>
      <c r="FI1070" s="381"/>
      <c r="FJ1070" s="381"/>
      <c r="FK1070" s="381"/>
      <c r="FL1070" s="381"/>
      <c r="FM1070" s="381"/>
      <c r="FN1070" s="381"/>
      <c r="FO1070" s="381"/>
      <c r="FP1070" s="381"/>
      <c r="FQ1070" s="381"/>
      <c r="FR1070" s="381"/>
      <c r="FS1070" s="381"/>
      <c r="FT1070" s="381"/>
      <c r="FU1070" s="381"/>
      <c r="FV1070" s="381"/>
      <c r="FW1070" s="381"/>
      <c r="FX1070" s="381"/>
      <c r="FY1070" s="381"/>
      <c r="FZ1070" s="381"/>
      <c r="GA1070" s="381"/>
      <c r="GB1070" s="381"/>
      <c r="GC1070" s="381"/>
      <c r="GD1070" s="381"/>
      <c r="GE1070" s="381"/>
      <c r="GF1070" s="381"/>
      <c r="GG1070" s="381"/>
      <c r="GH1070" s="381"/>
      <c r="GI1070" s="381"/>
      <c r="GJ1070" s="381"/>
      <c r="GK1070" s="381"/>
      <c r="GL1070" s="381"/>
      <c r="GM1070" s="381"/>
      <c r="GN1070" s="381"/>
      <c r="GO1070" s="381"/>
      <c r="GP1070" s="381"/>
      <c r="GQ1070" s="381"/>
      <c r="GR1070" s="381"/>
      <c r="GS1070" s="381"/>
      <c r="GT1070" s="381"/>
      <c r="GU1070" s="381"/>
      <c r="GV1070" s="381"/>
      <c r="GW1070" s="381"/>
      <c r="GX1070" s="381"/>
      <c r="GY1070" s="381"/>
      <c r="GZ1070" s="381"/>
      <c r="HA1070" s="381"/>
      <c r="HB1070" s="381"/>
      <c r="HC1070" s="381"/>
      <c r="HD1070" s="381"/>
      <c r="HE1070" s="381"/>
      <c r="HF1070" s="381"/>
      <c r="HG1070" s="381"/>
      <c r="HH1070" s="381"/>
      <c r="HI1070" s="381"/>
      <c r="HJ1070" s="381"/>
      <c r="HK1070" s="381"/>
      <c r="HL1070" s="381"/>
      <c r="HM1070" s="381"/>
      <c r="HN1070" s="381"/>
      <c r="HO1070" s="381"/>
      <c r="HP1070" s="381"/>
      <c r="HQ1070" s="381"/>
      <c r="HR1070" s="381"/>
      <c r="HS1070" s="381"/>
      <c r="HT1070" s="381"/>
      <c r="HU1070" s="381"/>
      <c r="HV1070" s="381"/>
      <c r="HW1070" s="381"/>
      <c r="HX1070" s="381"/>
      <c r="HY1070" s="381"/>
      <c r="HZ1070" s="381"/>
      <c r="IA1070" s="381"/>
      <c r="IB1070" s="381"/>
      <c r="IC1070" s="381"/>
      <c r="ID1070" s="381"/>
      <c r="IE1070" s="381"/>
      <c r="IF1070" s="381"/>
      <c r="IG1070" s="381"/>
      <c r="IH1070" s="381"/>
      <c r="II1070" s="381"/>
      <c r="IJ1070" s="381"/>
      <c r="IK1070" s="381"/>
      <c r="IL1070" s="381"/>
      <c r="IM1070" s="381"/>
      <c r="IN1070" s="381"/>
      <c r="IO1070" s="381"/>
      <c r="IP1070" s="381"/>
      <c r="IQ1070" s="381"/>
      <c r="IR1070" s="381"/>
      <c r="IS1070" s="381"/>
      <c r="IT1070" s="381"/>
      <c r="IU1070" s="381"/>
      <c r="IV1070" s="381"/>
      <c r="IW1070" s="381"/>
      <c r="IX1070" s="381"/>
      <c r="IY1070" s="381"/>
      <c r="IZ1070" s="381"/>
      <c r="JA1070" s="381"/>
      <c r="JB1070" s="381"/>
      <c r="JC1070" s="381"/>
      <c r="JD1070" s="381"/>
      <c r="JE1070" s="381"/>
      <c r="JF1070" s="381"/>
      <c r="JG1070" s="381"/>
      <c r="JH1070" s="381"/>
      <c r="JI1070" s="381"/>
      <c r="JJ1070" s="381"/>
      <c r="JK1070" s="381"/>
      <c r="JL1070" s="381"/>
      <c r="JM1070" s="381"/>
      <c r="JN1070" s="381"/>
      <c r="JO1070" s="381"/>
      <c r="JP1070" s="381"/>
      <c r="JQ1070" s="381"/>
      <c r="JR1070" s="381"/>
      <c r="JS1070" s="381"/>
      <c r="JT1070" s="381"/>
      <c r="JU1070" s="381"/>
      <c r="JV1070" s="381"/>
      <c r="JW1070" s="381"/>
      <c r="JX1070" s="381"/>
      <c r="JY1070" s="381"/>
      <c r="JZ1070" s="381"/>
      <c r="KA1070" s="381"/>
      <c r="KB1070" s="381"/>
      <c r="KC1070" s="381"/>
      <c r="KD1070" s="381"/>
      <c r="KE1070" s="381"/>
      <c r="KF1070" s="381"/>
      <c r="KG1070" s="381"/>
      <c r="KH1070" s="381"/>
      <c r="KI1070" s="381"/>
      <c r="KJ1070" s="381"/>
      <c r="KK1070" s="381"/>
      <c r="KL1070" s="381"/>
      <c r="KM1070" s="381"/>
      <c r="KN1070" s="381"/>
      <c r="KO1070" s="381"/>
      <c r="KP1070" s="381"/>
      <c r="KQ1070" s="381"/>
      <c r="KR1070" s="381"/>
      <c r="KS1070" s="381"/>
      <c r="KT1070" s="381"/>
      <c r="KU1070" s="381"/>
      <c r="KV1070" s="381"/>
      <c r="KW1070" s="381"/>
      <c r="KX1070" s="381"/>
      <c r="KY1070" s="381"/>
      <c r="KZ1070" s="381"/>
      <c r="LA1070" s="381"/>
      <c r="LB1070" s="381"/>
      <c r="LC1070" s="381"/>
      <c r="LD1070" s="381"/>
      <c r="LE1070" s="381"/>
      <c r="LF1070" s="381"/>
      <c r="LG1070" s="381"/>
      <c r="LH1070" s="381"/>
      <c r="LI1070" s="381"/>
      <c r="LJ1070" s="381"/>
      <c r="LK1070" s="381"/>
      <c r="LL1070" s="381"/>
      <c r="LM1070" s="381"/>
      <c r="LN1070" s="381"/>
      <c r="LO1070" s="381"/>
      <c r="LP1070" s="381"/>
      <c r="LQ1070" s="381"/>
      <c r="LR1070" s="381"/>
      <c r="LS1070" s="381"/>
      <c r="LT1070" s="381"/>
      <c r="LU1070" s="381"/>
      <c r="LV1070" s="381"/>
      <c r="LW1070" s="381"/>
      <c r="LX1070" s="381"/>
      <c r="LY1070" s="381"/>
      <c r="LZ1070" s="381"/>
      <c r="MA1070" s="381"/>
      <c r="MB1070" s="381"/>
      <c r="MC1070" s="381"/>
      <c r="MD1070" s="381"/>
      <c r="ME1070" s="381"/>
      <c r="MF1070" s="381"/>
      <c r="MG1070" s="381"/>
      <c r="MH1070" s="381"/>
      <c r="MI1070" s="381"/>
      <c r="MJ1070" s="381"/>
      <c r="MK1070" s="381"/>
      <c r="ML1070" s="381"/>
      <c r="MM1070" s="381"/>
      <c r="MN1070" s="381"/>
      <c r="MO1070" s="381"/>
      <c r="MP1070" s="381"/>
      <c r="MQ1070" s="381"/>
      <c r="MR1070" s="381"/>
      <c r="MS1070" s="381"/>
      <c r="MT1070" s="381"/>
      <c r="MU1070" s="381"/>
      <c r="MV1070" s="381"/>
      <c r="MW1070" s="381"/>
      <c r="MX1070" s="381"/>
      <c r="MY1070" s="381"/>
      <c r="MZ1070" s="381"/>
      <c r="NA1070" s="381"/>
      <c r="NB1070" s="381"/>
      <c r="NC1070" s="381"/>
      <c r="ND1070" s="381"/>
      <c r="NE1070" s="381"/>
      <c r="NF1070" s="381"/>
      <c r="NG1070" s="381"/>
      <c r="NH1070" s="381"/>
      <c r="NI1070" s="381"/>
      <c r="NJ1070" s="381"/>
      <c r="NK1070" s="381"/>
      <c r="NL1070" s="381"/>
      <c r="NM1070" s="381"/>
      <c r="NN1070" s="381"/>
      <c r="NO1070" s="381"/>
      <c r="NP1070" s="381"/>
      <c r="NQ1070" s="381"/>
      <c r="NR1070" s="381"/>
      <c r="NS1070" s="381"/>
      <c r="NT1070" s="381"/>
      <c r="NU1070" s="381"/>
      <c r="NV1070" s="381"/>
      <c r="NW1070" s="381"/>
      <c r="NX1070" s="381"/>
      <c r="NY1070" s="381"/>
      <c r="NZ1070" s="381"/>
      <c r="OA1070" s="381"/>
      <c r="OB1070" s="381"/>
      <c r="OC1070" s="381"/>
      <c r="OD1070" s="381"/>
      <c r="OE1070" s="381"/>
      <c r="OF1070" s="381"/>
      <c r="OG1070" s="381"/>
      <c r="OH1070" s="381"/>
      <c r="OI1070" s="381"/>
      <c r="OJ1070" s="381"/>
      <c r="OK1070" s="381"/>
      <c r="OL1070" s="381"/>
      <c r="OM1070" s="381"/>
      <c r="ON1070" s="381"/>
      <c r="OO1070" s="381"/>
      <c r="OP1070" s="381"/>
      <c r="OQ1070" s="381"/>
      <c r="OR1070" s="381"/>
      <c r="OS1070" s="381"/>
      <c r="OT1070" s="381"/>
      <c r="OU1070" s="381"/>
      <c r="OV1070" s="381"/>
      <c r="OW1070" s="381"/>
      <c r="OX1070" s="381"/>
      <c r="OY1070" s="381"/>
      <c r="OZ1070" s="381"/>
      <c r="PA1070" s="381"/>
      <c r="PB1070" s="381"/>
      <c r="PC1070" s="381"/>
      <c r="PD1070" s="381"/>
      <c r="PE1070" s="381"/>
      <c r="PF1070" s="381"/>
      <c r="PG1070" s="381"/>
      <c r="PH1070" s="381"/>
      <c r="PI1070" s="381"/>
      <c r="PJ1070" s="381"/>
      <c r="PK1070" s="381"/>
      <c r="PL1070" s="381"/>
      <c r="PM1070" s="381"/>
      <c r="PN1070" s="381"/>
      <c r="PO1070" s="381"/>
      <c r="PP1070" s="381"/>
      <c r="PQ1070" s="381"/>
      <c r="PR1070" s="381"/>
      <c r="PS1070" s="381"/>
      <c r="PT1070" s="381"/>
      <c r="PU1070" s="381"/>
      <c r="PV1070" s="381"/>
      <c r="PW1070" s="381"/>
      <c r="PX1070" s="381"/>
      <c r="PY1070" s="381"/>
      <c r="PZ1070" s="381"/>
      <c r="QA1070" s="381"/>
      <c r="QB1070" s="381"/>
      <c r="QC1070" s="381"/>
      <c r="QD1070" s="381"/>
      <c r="QE1070" s="381"/>
      <c r="QF1070" s="381"/>
      <c r="QG1070" s="381"/>
      <c r="QH1070" s="381"/>
      <c r="QI1070" s="381"/>
      <c r="QJ1070" s="381"/>
      <c r="QK1070" s="381"/>
      <c r="QL1070" s="381"/>
      <c r="QM1070" s="381"/>
      <c r="QN1070" s="381"/>
      <c r="QO1070" s="381"/>
      <c r="QP1070" s="381"/>
      <c r="QQ1070" s="381"/>
      <c r="QR1070" s="381"/>
      <c r="QS1070" s="381"/>
      <c r="QT1070" s="381"/>
      <c r="QU1070" s="381"/>
      <c r="QV1070" s="381"/>
      <c r="QW1070" s="381"/>
      <c r="QX1070" s="381"/>
      <c r="QY1070" s="381"/>
      <c r="QZ1070" s="381"/>
      <c r="RA1070" s="381"/>
      <c r="RB1070" s="381"/>
      <c r="RC1070" s="381"/>
      <c r="RD1070" s="381"/>
      <c r="RE1070" s="381"/>
      <c r="RF1070" s="381"/>
      <c r="RG1070" s="381"/>
      <c r="RH1070" s="381"/>
      <c r="RI1070" s="381"/>
      <c r="RJ1070" s="381"/>
      <c r="RK1070" s="381"/>
      <c r="RL1070" s="381"/>
      <c r="RM1070" s="381"/>
      <c r="RN1070" s="381"/>
      <c r="RO1070" s="381"/>
      <c r="RP1070" s="381"/>
      <c r="RQ1070" s="381"/>
      <c r="RR1070" s="381"/>
      <c r="RS1070" s="381"/>
      <c r="RT1070" s="381"/>
      <c r="RU1070" s="381"/>
      <c r="RV1070" s="381"/>
      <c r="RW1070" s="381"/>
      <c r="RX1070" s="381"/>
      <c r="RY1070" s="381"/>
      <c r="RZ1070" s="381"/>
      <c r="SA1070" s="381"/>
      <c r="SB1070" s="381"/>
      <c r="SC1070" s="381"/>
      <c r="SD1070" s="381"/>
      <c r="SE1070" s="381"/>
      <c r="SF1070" s="381"/>
      <c r="SG1070" s="381"/>
      <c r="SH1070" s="381"/>
      <c r="SI1070" s="381"/>
      <c r="SJ1070" s="381"/>
      <c r="SK1070" s="381"/>
      <c r="SL1070" s="381"/>
      <c r="SM1070" s="381"/>
      <c r="SN1070" s="381"/>
      <c r="SO1070" s="381"/>
      <c r="SP1070" s="381"/>
      <c r="SQ1070" s="381"/>
      <c r="SR1070" s="381"/>
      <c r="SS1070" s="381"/>
      <c r="ST1070" s="381"/>
      <c r="SU1070" s="381"/>
      <c r="SV1070" s="381"/>
      <c r="SW1070" s="381"/>
      <c r="SX1070" s="381"/>
      <c r="SY1070" s="381"/>
      <c r="SZ1070" s="381"/>
      <c r="TA1070" s="381"/>
      <c r="TB1070" s="381"/>
      <c r="TC1070" s="381"/>
      <c r="TD1070" s="381"/>
      <c r="TE1070" s="381"/>
      <c r="TF1070" s="381"/>
      <c r="TG1070" s="381"/>
      <c r="TH1070" s="381"/>
      <c r="TI1070" s="381"/>
      <c r="TJ1070" s="381"/>
      <c r="TK1070" s="381"/>
      <c r="TL1070" s="381"/>
      <c r="TM1070" s="381"/>
      <c r="TN1070" s="381"/>
      <c r="TO1070" s="381"/>
      <c r="TP1070" s="381"/>
      <c r="TQ1070" s="381"/>
      <c r="TR1070" s="381"/>
      <c r="TS1070" s="381"/>
      <c r="TT1070" s="381"/>
      <c r="TU1070" s="381"/>
      <c r="TV1070" s="381"/>
      <c r="TW1070" s="381"/>
      <c r="TX1070" s="381"/>
      <c r="TY1070" s="381"/>
      <c r="TZ1070" s="381"/>
      <c r="UA1070" s="381"/>
      <c r="UB1070" s="381"/>
      <c r="UC1070" s="381"/>
      <c r="UD1070" s="381"/>
      <c r="UE1070" s="381"/>
      <c r="UF1070" s="381"/>
      <c r="UG1070" s="381"/>
      <c r="UH1070" s="381"/>
      <c r="UI1070" s="381"/>
      <c r="UJ1070" s="381"/>
      <c r="UK1070" s="381"/>
      <c r="UL1070" s="381"/>
      <c r="UM1070" s="381"/>
      <c r="UN1070" s="381"/>
      <c r="UO1070" s="381"/>
      <c r="UP1070" s="381"/>
      <c r="UQ1070" s="381"/>
      <c r="UR1070" s="381"/>
      <c r="US1070" s="381"/>
      <c r="UT1070" s="381"/>
      <c r="UU1070" s="381"/>
      <c r="UV1070" s="381"/>
      <c r="UW1070" s="381"/>
      <c r="UX1070" s="381"/>
      <c r="UY1070" s="381"/>
      <c r="UZ1070" s="381"/>
      <c r="VA1070" s="381"/>
      <c r="VB1070" s="381"/>
      <c r="VC1070" s="381"/>
      <c r="VD1070" s="381"/>
      <c r="VE1070" s="381"/>
      <c r="VF1070" s="381"/>
      <c r="VG1070" s="381"/>
      <c r="VH1070" s="381"/>
      <c r="VI1070" s="381"/>
      <c r="VJ1070" s="381"/>
      <c r="VK1070" s="381"/>
      <c r="VL1070" s="381"/>
      <c r="VM1070" s="381"/>
      <c r="VN1070" s="381"/>
      <c r="VO1070" s="381"/>
      <c r="VP1070" s="381"/>
      <c r="VQ1070" s="381"/>
      <c r="VR1070" s="381"/>
      <c r="VS1070" s="381"/>
      <c r="VT1070" s="381"/>
      <c r="VU1070" s="381"/>
      <c r="VV1070" s="381"/>
      <c r="VW1070" s="381"/>
      <c r="VX1070" s="381"/>
      <c r="VY1070" s="381"/>
      <c r="VZ1070" s="381"/>
      <c r="WA1070" s="381"/>
      <c r="WB1070" s="381"/>
      <c r="WC1070" s="381"/>
      <c r="WD1070" s="381"/>
      <c r="WE1070" s="381"/>
      <c r="WF1070" s="381"/>
      <c r="WG1070" s="381"/>
      <c r="WH1070" s="381"/>
      <c r="WI1070" s="381"/>
      <c r="WJ1070" s="381"/>
      <c r="WK1070" s="381"/>
      <c r="WL1070" s="381"/>
      <c r="WM1070" s="381"/>
      <c r="WN1070" s="381"/>
      <c r="WO1070" s="381"/>
      <c r="WP1070" s="381"/>
      <c r="WQ1070" s="381"/>
      <c r="WR1070" s="381"/>
      <c r="WS1070" s="381"/>
      <c r="WT1070" s="381"/>
      <c r="WU1070" s="381"/>
      <c r="WV1070" s="381"/>
      <c r="WW1070" s="381"/>
      <c r="WX1070" s="381"/>
      <c r="WY1070" s="381"/>
      <c r="WZ1070" s="381"/>
      <c r="XA1070" s="381"/>
      <c r="XB1070" s="381"/>
      <c r="XC1070" s="381"/>
      <c r="XD1070" s="381"/>
      <c r="XE1070" s="381"/>
      <c r="XF1070" s="381"/>
      <c r="XG1070" s="381"/>
      <c r="XH1070" s="381"/>
      <c r="XI1070" s="381"/>
      <c r="XJ1070" s="381"/>
      <c r="XK1070" s="381"/>
      <c r="XL1070" s="381"/>
      <c r="XM1070" s="381"/>
      <c r="XN1070" s="381"/>
      <c r="XO1070" s="381"/>
      <c r="XP1070" s="381"/>
      <c r="XQ1070" s="381"/>
      <c r="XR1070" s="381"/>
      <c r="XS1070" s="381"/>
      <c r="XT1070" s="381"/>
      <c r="XU1070" s="381"/>
      <c r="XV1070" s="381"/>
      <c r="XW1070" s="381"/>
      <c r="XX1070" s="381"/>
      <c r="XY1070" s="381"/>
      <c r="XZ1070" s="381"/>
      <c r="YA1070" s="381"/>
      <c r="YB1070" s="381"/>
      <c r="YC1070" s="381"/>
      <c r="YD1070" s="381"/>
      <c r="YE1070" s="381"/>
      <c r="YF1070" s="381"/>
      <c r="YG1070" s="381"/>
      <c r="YH1070" s="381"/>
      <c r="YI1070" s="381"/>
      <c r="YJ1070" s="381"/>
      <c r="YK1070" s="381"/>
      <c r="YL1070" s="381"/>
      <c r="YM1070" s="381"/>
      <c r="YN1070" s="381"/>
      <c r="YO1070" s="381"/>
      <c r="YP1070" s="381"/>
      <c r="YQ1070" s="381"/>
      <c r="YR1070" s="381"/>
      <c r="YS1070" s="381"/>
      <c r="YT1070" s="381"/>
      <c r="YU1070" s="381"/>
      <c r="YV1070" s="381"/>
      <c r="YW1070" s="381"/>
      <c r="YX1070" s="381"/>
      <c r="YY1070" s="381"/>
      <c r="YZ1070" s="381"/>
      <c r="ZA1070" s="381"/>
      <c r="ZB1070" s="381"/>
      <c r="ZC1070" s="381"/>
      <c r="ZD1070" s="381"/>
      <c r="ZE1070" s="381"/>
      <c r="ZF1070" s="381"/>
      <c r="ZG1070" s="381"/>
      <c r="ZH1070" s="381"/>
      <c r="ZI1070" s="381"/>
      <c r="ZJ1070" s="381"/>
      <c r="ZK1070" s="381"/>
      <c r="ZL1070" s="381"/>
      <c r="ZM1070" s="381"/>
      <c r="ZN1070" s="381"/>
      <c r="ZO1070" s="381"/>
      <c r="ZP1070" s="381"/>
      <c r="ZQ1070" s="381"/>
      <c r="ZR1070" s="381"/>
      <c r="ZS1070" s="381"/>
      <c r="ZT1070" s="381"/>
      <c r="ZU1070" s="381"/>
      <c r="ZV1070" s="381"/>
      <c r="ZW1070" s="381"/>
      <c r="ZX1070" s="381"/>
      <c r="ZY1070" s="381"/>
      <c r="ZZ1070" s="381"/>
      <c r="AAA1070" s="381"/>
      <c r="AAB1070" s="381"/>
      <c r="AAC1070" s="381"/>
      <c r="AAD1070" s="381"/>
      <c r="AAE1070" s="381"/>
      <c r="AAF1070" s="381"/>
      <c r="AAG1070" s="381"/>
      <c r="AAH1070" s="381"/>
      <c r="AAI1070" s="381"/>
      <c r="AAJ1070" s="381"/>
      <c r="AAK1070" s="381"/>
      <c r="AAL1070" s="381"/>
      <c r="AAM1070" s="381"/>
      <c r="AAN1070" s="381"/>
      <c r="AAO1070" s="381"/>
      <c r="AAP1070" s="381"/>
      <c r="AAQ1070" s="381"/>
      <c r="AAR1070" s="381"/>
      <c r="AAS1070" s="381"/>
      <c r="AAT1070" s="381"/>
      <c r="AAU1070" s="381"/>
      <c r="AAV1070" s="381"/>
      <c r="AAW1070" s="381"/>
      <c r="AAX1070" s="381"/>
      <c r="AAY1070" s="381"/>
      <c r="AAZ1070" s="381"/>
      <c r="ABA1070" s="381"/>
      <c r="ABB1070" s="381"/>
      <c r="ABC1070" s="381"/>
      <c r="ABD1070" s="381"/>
      <c r="ABE1070" s="381"/>
      <c r="ABF1070" s="381"/>
      <c r="ABG1070" s="381"/>
      <c r="ABH1070" s="381"/>
      <c r="ABI1070" s="381"/>
      <c r="ABJ1070" s="381"/>
      <c r="ABK1070" s="381"/>
      <c r="ABL1070" s="381"/>
      <c r="ABM1070" s="381"/>
      <c r="ABN1070" s="381"/>
      <c r="ABO1070" s="381"/>
      <c r="ABP1070" s="381"/>
      <c r="ABQ1070" s="381"/>
      <c r="ABR1070" s="381"/>
      <c r="ABS1070" s="381"/>
      <c r="ABT1070" s="381"/>
      <c r="ABU1070" s="381"/>
      <c r="ABV1070" s="381"/>
      <c r="ABW1070" s="381"/>
      <c r="ABX1070" s="381"/>
      <c r="ABY1070" s="381"/>
      <c r="ABZ1070" s="381"/>
      <c r="ACA1070" s="381"/>
      <c r="ACB1070" s="381"/>
      <c r="ACC1070" s="381"/>
      <c r="ACD1070" s="381"/>
      <c r="ACE1070" s="381"/>
      <c r="ACF1070" s="381"/>
      <c r="ACG1070" s="381"/>
      <c r="ACH1070" s="381"/>
      <c r="ACI1070" s="381"/>
      <c r="ACJ1070" s="381"/>
      <c r="ACK1070" s="381"/>
      <c r="ACL1070" s="381"/>
      <c r="ACM1070" s="381"/>
      <c r="ACN1070" s="381"/>
      <c r="ACO1070" s="381"/>
      <c r="ACP1070" s="381"/>
      <c r="ACQ1070" s="381"/>
      <c r="ACR1070" s="381"/>
      <c r="ACS1070" s="381"/>
      <c r="ACT1070" s="381"/>
      <c r="ACU1070" s="381"/>
      <c r="ACV1070" s="381"/>
      <c r="ACW1070" s="381"/>
      <c r="ACX1070" s="381"/>
      <c r="ACY1070" s="381"/>
      <c r="ACZ1070" s="381"/>
      <c r="ADA1070" s="381"/>
      <c r="ADB1070" s="381"/>
      <c r="ADC1070" s="381"/>
      <c r="ADD1070" s="381"/>
      <c r="ADE1070" s="381"/>
      <c r="ADF1070" s="381"/>
      <c r="ADG1070" s="381"/>
      <c r="ADH1070" s="381"/>
      <c r="ADI1070" s="381"/>
      <c r="ADJ1070" s="381"/>
      <c r="ADK1070" s="381"/>
      <c r="ADL1070" s="381"/>
      <c r="ADM1070" s="381"/>
      <c r="ADN1070" s="381"/>
      <c r="ADO1070" s="381"/>
      <c r="ADP1070" s="381"/>
      <c r="ADQ1070" s="381"/>
      <c r="ADR1070" s="381"/>
      <c r="ADS1070" s="381"/>
      <c r="ADT1070" s="381"/>
      <c r="ADU1070" s="381"/>
      <c r="ADV1070" s="381"/>
      <c r="ADW1070" s="381"/>
      <c r="ADX1070" s="381"/>
      <c r="ADY1070" s="381"/>
      <c r="ADZ1070" s="381"/>
      <c r="AEA1070" s="381"/>
      <c r="AEB1070" s="381"/>
      <c r="AEC1070" s="381"/>
      <c r="AED1070" s="381"/>
      <c r="AEE1070" s="381"/>
      <c r="AEF1070" s="381"/>
      <c r="AEG1070" s="381"/>
      <c r="AEH1070" s="381"/>
      <c r="AEI1070" s="381"/>
      <c r="AEJ1070" s="381"/>
      <c r="AEK1070" s="381"/>
      <c r="AEL1070" s="381"/>
      <c r="AEM1070" s="381"/>
      <c r="AEN1070" s="381"/>
      <c r="AEO1070" s="381"/>
      <c r="AEP1070" s="381"/>
      <c r="AEQ1070" s="381"/>
      <c r="AER1070" s="381"/>
      <c r="AES1070" s="381"/>
      <c r="AET1070" s="381"/>
      <c r="AEU1070" s="381"/>
      <c r="AEV1070" s="381"/>
      <c r="AEW1070" s="381"/>
      <c r="AEX1070" s="381"/>
      <c r="AEY1070" s="381"/>
      <c r="AEZ1070" s="381"/>
      <c r="AFA1070" s="381"/>
      <c r="AFB1070" s="381"/>
      <c r="AFC1070" s="381"/>
      <c r="AFD1070" s="381"/>
      <c r="AFE1070" s="381"/>
      <c r="AFF1070" s="381"/>
      <c r="AFG1070" s="381"/>
      <c r="AFH1070" s="381"/>
      <c r="AFI1070" s="381"/>
      <c r="AFJ1070" s="381"/>
      <c r="AFK1070" s="381"/>
      <c r="AFL1070" s="381"/>
      <c r="AFM1070" s="381"/>
      <c r="AFN1070" s="381"/>
      <c r="AFO1070" s="381"/>
      <c r="AFP1070" s="381"/>
      <c r="AFQ1070" s="381"/>
      <c r="AFR1070" s="381"/>
      <c r="AFS1070" s="381"/>
      <c r="AFT1070" s="381"/>
      <c r="AFU1070" s="381"/>
      <c r="AFV1070" s="381"/>
      <c r="AFW1070" s="381"/>
      <c r="AFX1070" s="381"/>
      <c r="AFY1070" s="381"/>
      <c r="AFZ1070" s="381"/>
      <c r="AGA1070" s="381"/>
    </row>
    <row r="1071" spans="1:859" customFormat="1" x14ac:dyDescent="0.2">
      <c r="A1071" s="16"/>
      <c r="B1071" s="16"/>
      <c r="C1071" s="16"/>
      <c r="D1071" s="16"/>
      <c r="E1071" s="238" t="s">
        <v>1203</v>
      </c>
      <c r="F1071" s="364" t="s">
        <v>3509</v>
      </c>
      <c r="G1071" s="239" t="s">
        <v>453</v>
      </c>
      <c r="H1071" s="238" t="s">
        <v>1201</v>
      </c>
      <c r="I1071" s="238" t="s">
        <v>1086</v>
      </c>
      <c r="J1071" s="238" t="s">
        <v>909</v>
      </c>
      <c r="K1071" s="238" t="s">
        <v>1107</v>
      </c>
      <c r="L1071" s="238" t="s">
        <v>866</v>
      </c>
      <c r="M1071" s="238"/>
      <c r="N1071" s="239"/>
      <c r="O1071" s="238"/>
      <c r="P1071" s="238"/>
      <c r="Q1071" s="239"/>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c r="IB1071" s="16"/>
      <c r="IC1071" s="16"/>
      <c r="ID1071" s="16"/>
      <c r="IE1071" s="16"/>
      <c r="IF1071" s="16"/>
      <c r="IG1071" s="16"/>
      <c r="IH1071" s="16"/>
      <c r="II1071" s="16"/>
      <c r="IJ1071" s="16"/>
      <c r="IK1071" s="16"/>
      <c r="IL1071" s="16"/>
      <c r="IM1071" s="16"/>
      <c r="IN1071" s="16"/>
      <c r="IO1071" s="16"/>
      <c r="IP1071" s="16"/>
      <c r="IQ1071" s="16"/>
      <c r="IR1071" s="16"/>
      <c r="IS1071" s="16"/>
      <c r="IT1071" s="16"/>
      <c r="IU1071" s="16"/>
      <c r="IV1071" s="16"/>
      <c r="IW1071" s="16"/>
      <c r="IX1071" s="16"/>
      <c r="IY1071" s="16"/>
      <c r="IZ1071" s="16"/>
      <c r="JA1071" s="16"/>
      <c r="JB1071" s="16"/>
      <c r="JC1071" s="16"/>
      <c r="JD1071" s="16"/>
      <c r="JE1071" s="16"/>
      <c r="JF1071" s="16"/>
      <c r="JG1071" s="16"/>
      <c r="JH1071" s="16"/>
      <c r="JI1071" s="16"/>
      <c r="JJ1071" s="16"/>
      <c r="JK1071" s="16"/>
      <c r="JL1071" s="16"/>
      <c r="JM1071" s="16"/>
      <c r="JN1071" s="16"/>
      <c r="JO1071" s="16"/>
      <c r="JP1071" s="16"/>
      <c r="JQ1071" s="16"/>
      <c r="JR1071" s="16"/>
      <c r="JS1071" s="16"/>
      <c r="JT1071" s="16"/>
      <c r="JU1071" s="16"/>
      <c r="JV1071" s="16"/>
      <c r="JW1071" s="16"/>
      <c r="JX1071" s="16"/>
      <c r="JY1071" s="16"/>
      <c r="JZ1071" s="16"/>
      <c r="KA1071" s="16"/>
      <c r="KB1071" s="16"/>
      <c r="KC1071" s="16"/>
      <c r="KD1071" s="16"/>
      <c r="KE1071" s="16"/>
      <c r="KF1071" s="16"/>
      <c r="KG1071" s="16"/>
      <c r="KH1071" s="16"/>
      <c r="KI1071" s="16"/>
      <c r="KJ1071" s="16"/>
      <c r="KK1071" s="16"/>
      <c r="KL1071" s="16"/>
      <c r="KM1071" s="16"/>
      <c r="KN1071" s="16"/>
      <c r="KO1071" s="16"/>
      <c r="KP1071" s="16"/>
      <c r="KQ1071" s="16"/>
      <c r="KR1071" s="16"/>
      <c r="KS1071" s="16"/>
      <c r="KT1071" s="16"/>
      <c r="KU1071" s="16"/>
      <c r="KV1071" s="16"/>
      <c r="KW1071" s="16"/>
      <c r="KX1071" s="16"/>
      <c r="KY1071" s="16"/>
      <c r="KZ1071" s="16"/>
      <c r="LA1071" s="16"/>
      <c r="LB1071" s="16"/>
      <c r="LC1071" s="16"/>
      <c r="LD1071" s="16"/>
      <c r="LE1071" s="16"/>
      <c r="LF1071" s="16"/>
      <c r="LG1071" s="16"/>
      <c r="LH1071" s="16"/>
      <c r="LI1071" s="16"/>
      <c r="LJ1071" s="16"/>
      <c r="LK1071" s="16"/>
      <c r="LL1071" s="16"/>
      <c r="LM1071" s="16"/>
      <c r="LN1071" s="16"/>
      <c r="LO1071" s="16"/>
      <c r="LP1071" s="16"/>
      <c r="LQ1071" s="16"/>
      <c r="LR1071" s="16"/>
      <c r="LS1071" s="16"/>
      <c r="LT1071" s="16"/>
      <c r="LU1071" s="16"/>
      <c r="LV1071" s="16"/>
      <c r="LW1071" s="16"/>
      <c r="LX1071" s="16"/>
      <c r="LY1071" s="16"/>
      <c r="LZ1071" s="16"/>
      <c r="MA1071" s="16"/>
      <c r="MB1071" s="16"/>
      <c r="MC1071" s="16"/>
      <c r="MD1071" s="16"/>
      <c r="ME1071" s="16"/>
      <c r="MF1071" s="16"/>
      <c r="MG1071" s="16"/>
      <c r="MH1071" s="16"/>
      <c r="MI1071" s="16"/>
      <c r="MJ1071" s="16"/>
      <c r="MK1071" s="16"/>
      <c r="ML1071" s="16"/>
      <c r="MM1071" s="16"/>
      <c r="MN1071" s="16"/>
      <c r="MO1071" s="16"/>
      <c r="MP1071" s="16"/>
      <c r="MQ1071" s="16"/>
      <c r="MR1071" s="16"/>
      <c r="MS1071" s="16"/>
      <c r="MT1071" s="16"/>
      <c r="MU1071" s="16"/>
      <c r="MV1071" s="16"/>
      <c r="MW1071" s="16"/>
      <c r="MX1071" s="16"/>
      <c r="MY1071" s="16"/>
      <c r="MZ1071" s="16"/>
      <c r="NA1071" s="16"/>
      <c r="NB1071" s="16"/>
      <c r="NC1071" s="16"/>
      <c r="ND1071" s="16"/>
      <c r="NE1071" s="16"/>
      <c r="NF1071" s="16"/>
      <c r="NG1071" s="16"/>
      <c r="NH1071" s="16"/>
      <c r="NI1071" s="16"/>
      <c r="NJ1071" s="16"/>
      <c r="NK1071" s="16"/>
      <c r="NL1071" s="16"/>
      <c r="NM1071" s="16"/>
      <c r="NN1071" s="16"/>
      <c r="NO1071" s="16"/>
      <c r="NP1071" s="16"/>
      <c r="NQ1071" s="16"/>
      <c r="NR1071" s="16"/>
      <c r="NS1071" s="16"/>
      <c r="NT1071" s="16"/>
      <c r="NU1071" s="16"/>
      <c r="NV1071" s="16"/>
      <c r="NW1071" s="16"/>
      <c r="NX1071" s="16"/>
      <c r="NY1071" s="16"/>
      <c r="NZ1071" s="16"/>
      <c r="OA1071" s="16"/>
      <c r="OB1071" s="16"/>
      <c r="OC1071" s="16"/>
      <c r="OD1071" s="16"/>
      <c r="OE1071" s="16"/>
      <c r="OF1071" s="16"/>
      <c r="OG1071" s="16"/>
      <c r="OH1071" s="16"/>
      <c r="OI1071" s="16"/>
      <c r="OJ1071" s="16"/>
      <c r="OK1071" s="16"/>
      <c r="OL1071" s="16"/>
      <c r="OM1071" s="16"/>
      <c r="ON1071" s="16"/>
      <c r="OO1071" s="16"/>
      <c r="OP1071" s="16"/>
      <c r="OQ1071" s="16"/>
      <c r="OR1071" s="16"/>
      <c r="OS1071" s="16"/>
      <c r="OT1071" s="16"/>
      <c r="OU1071" s="16"/>
      <c r="OV1071" s="16"/>
      <c r="OW1071" s="16"/>
      <c r="OX1071" s="16"/>
      <c r="OY1071" s="16"/>
      <c r="OZ1071" s="16"/>
      <c r="PA1071" s="16"/>
      <c r="PB1071" s="16"/>
      <c r="PC1071" s="16"/>
      <c r="PD1071" s="16"/>
      <c r="PE1071" s="16"/>
      <c r="PF1071" s="16"/>
      <c r="PG1071" s="16"/>
      <c r="PH1071" s="16"/>
      <c r="PI1071" s="16"/>
      <c r="PJ1071" s="16"/>
      <c r="PK1071" s="16"/>
      <c r="PL1071" s="16"/>
      <c r="PM1071" s="16"/>
      <c r="PN1071" s="16"/>
      <c r="PO1071" s="16"/>
      <c r="PP1071" s="16"/>
      <c r="PQ1071" s="16"/>
      <c r="PR1071" s="16"/>
      <c r="PS1071" s="16"/>
      <c r="PT1071" s="16"/>
      <c r="PU1071" s="16"/>
      <c r="PV1071" s="16"/>
      <c r="PW1071" s="16"/>
      <c r="PX1071" s="16"/>
      <c r="PY1071" s="16"/>
      <c r="PZ1071" s="16"/>
      <c r="QA1071" s="16"/>
      <c r="QB1071" s="16"/>
      <c r="QC1071" s="16"/>
      <c r="QD1071" s="16"/>
      <c r="QE1071" s="16"/>
      <c r="QF1071" s="16"/>
      <c r="QG1071" s="16"/>
      <c r="QH1071" s="16"/>
      <c r="QI1071" s="16"/>
      <c r="QJ1071" s="16"/>
      <c r="QK1071" s="16"/>
      <c r="QL1071" s="16"/>
      <c r="QM1071" s="16"/>
      <c r="QN1071" s="16"/>
      <c r="QO1071" s="16"/>
      <c r="QP1071" s="16"/>
      <c r="QQ1071" s="16"/>
      <c r="QR1071" s="16"/>
      <c r="QS1071" s="16"/>
      <c r="QT1071" s="16"/>
      <c r="QU1071" s="16"/>
      <c r="QV1071" s="16"/>
      <c r="QW1071" s="16"/>
      <c r="QX1071" s="16"/>
      <c r="QY1071" s="16"/>
      <c r="QZ1071" s="16"/>
      <c r="RA1071" s="16"/>
      <c r="RB1071" s="16"/>
      <c r="RC1071" s="16"/>
      <c r="RD1071" s="16"/>
      <c r="RE1071" s="16"/>
      <c r="RF1071" s="16"/>
      <c r="RG1071" s="16"/>
      <c r="RH1071" s="16"/>
      <c r="RI1071" s="16"/>
      <c r="RJ1071" s="16"/>
      <c r="RK1071" s="16"/>
      <c r="RL1071" s="16"/>
      <c r="RM1071" s="16"/>
      <c r="RN1071" s="16"/>
      <c r="RO1071" s="16"/>
      <c r="RP1071" s="16"/>
      <c r="RQ1071" s="16"/>
      <c r="RR1071" s="16"/>
      <c r="RS1071" s="16"/>
      <c r="RT1071" s="16"/>
      <c r="RU1071" s="16"/>
      <c r="RV1071" s="16"/>
      <c r="RW1071" s="16"/>
      <c r="RX1071" s="16"/>
      <c r="RY1071" s="16"/>
      <c r="RZ1071" s="16"/>
      <c r="SA1071" s="16"/>
      <c r="SB1071" s="16"/>
      <c r="SC1071" s="16"/>
      <c r="SD1071" s="16"/>
      <c r="SE1071" s="16"/>
      <c r="SF1071" s="16"/>
      <c r="SG1071" s="16"/>
      <c r="SH1071" s="16"/>
      <c r="SI1071" s="16"/>
      <c r="SJ1071" s="16"/>
      <c r="SK1071" s="16"/>
      <c r="SL1071" s="16"/>
      <c r="SM1071" s="16"/>
      <c r="SN1071" s="16"/>
      <c r="SO1071" s="16"/>
      <c r="SP1071" s="16"/>
      <c r="SQ1071" s="16"/>
      <c r="SR1071" s="16"/>
      <c r="SS1071" s="16"/>
      <c r="ST1071" s="16"/>
      <c r="SU1071" s="16"/>
      <c r="SV1071" s="16"/>
      <c r="SW1071" s="16"/>
      <c r="SX1071" s="16"/>
      <c r="SY1071" s="16"/>
      <c r="SZ1071" s="16"/>
      <c r="TA1071" s="16"/>
      <c r="TB1071" s="16"/>
      <c r="TC1071" s="16"/>
      <c r="TD1071" s="16"/>
      <c r="TE1071" s="16"/>
      <c r="TF1071" s="16"/>
      <c r="TG1071" s="16"/>
      <c r="TH1071" s="16"/>
      <c r="TI1071" s="16"/>
      <c r="TJ1071" s="16"/>
      <c r="TK1071" s="16"/>
      <c r="TL1071" s="16"/>
      <c r="TM1071" s="16"/>
      <c r="TN1071" s="16"/>
      <c r="TO1071" s="16"/>
      <c r="TP1071" s="16"/>
      <c r="TQ1071" s="16"/>
      <c r="TR1071" s="16"/>
      <c r="TS1071" s="16"/>
      <c r="TT1071" s="16"/>
      <c r="TU1071" s="16"/>
      <c r="TV1071" s="16"/>
      <c r="TW1071" s="16"/>
      <c r="TX1071" s="16"/>
      <c r="TY1071" s="16"/>
      <c r="TZ1071" s="16"/>
      <c r="UA1071" s="16"/>
      <c r="UB1071" s="16"/>
      <c r="UC1071" s="16"/>
      <c r="UD1071" s="16"/>
      <c r="UE1071" s="16"/>
      <c r="UF1071" s="16"/>
      <c r="UG1071" s="16"/>
      <c r="UH1071" s="16"/>
      <c r="UI1071" s="16"/>
      <c r="UJ1071" s="16"/>
      <c r="UK1071" s="16"/>
      <c r="UL1071" s="16"/>
      <c r="UM1071" s="16"/>
      <c r="UN1071" s="16"/>
      <c r="UO1071" s="16"/>
      <c r="UP1071" s="16"/>
      <c r="UQ1071" s="16"/>
      <c r="UR1071" s="16"/>
      <c r="US1071" s="16"/>
      <c r="UT1071" s="16"/>
      <c r="UU1071" s="16"/>
      <c r="UV1071" s="16"/>
      <c r="UW1071" s="16"/>
      <c r="UX1071" s="16"/>
      <c r="UY1071" s="16"/>
      <c r="UZ1071" s="16"/>
      <c r="VA1071" s="16"/>
      <c r="VB1071" s="16"/>
      <c r="VC1071" s="16"/>
      <c r="VD1071" s="16"/>
      <c r="VE1071" s="16"/>
      <c r="VF1071" s="16"/>
      <c r="VG1071" s="16"/>
      <c r="VH1071" s="16"/>
      <c r="VI1071" s="16"/>
      <c r="VJ1071" s="16"/>
      <c r="VK1071" s="16"/>
      <c r="VL1071" s="16"/>
      <c r="VM1071" s="16"/>
      <c r="VN1071" s="16"/>
      <c r="VO1071" s="16"/>
      <c r="VP1071" s="16"/>
      <c r="VQ1071" s="16"/>
      <c r="VR1071" s="16"/>
      <c r="VS1071" s="16"/>
      <c r="VT1071" s="16"/>
      <c r="VU1071" s="16"/>
      <c r="VV1071" s="16"/>
      <c r="VW1071" s="16"/>
      <c r="VX1071" s="16"/>
      <c r="VY1071" s="16"/>
      <c r="VZ1071" s="16"/>
      <c r="WA1071" s="16"/>
      <c r="WB1071" s="16"/>
      <c r="WC1071" s="16"/>
      <c r="WD1071" s="16"/>
      <c r="WE1071" s="16"/>
      <c r="WF1071" s="16"/>
      <c r="WG1071" s="16"/>
      <c r="WH1071" s="16"/>
      <c r="WI1071" s="16"/>
      <c r="WJ1071" s="16"/>
      <c r="WK1071" s="16"/>
      <c r="WL1071" s="16"/>
      <c r="WM1071" s="16"/>
      <c r="WN1071" s="16"/>
      <c r="WO1071" s="16"/>
      <c r="WP1071" s="16"/>
      <c r="WQ1071" s="16"/>
      <c r="WR1071" s="16"/>
      <c r="WS1071" s="16"/>
      <c r="WT1071" s="16"/>
      <c r="WU1071" s="16"/>
      <c r="WV1071" s="16"/>
      <c r="WW1071" s="16"/>
      <c r="WX1071" s="16"/>
      <c r="WY1071" s="16"/>
      <c r="WZ1071" s="16"/>
      <c r="XA1071" s="16"/>
      <c r="XB1071" s="16"/>
      <c r="XC1071" s="16"/>
      <c r="XD1071" s="16"/>
      <c r="XE1071" s="16"/>
      <c r="XF1071" s="16"/>
      <c r="XG1071" s="16"/>
      <c r="XH1071" s="16"/>
      <c r="XI1071" s="16"/>
      <c r="XJ1071" s="16"/>
      <c r="XK1071" s="16"/>
      <c r="XL1071" s="16"/>
      <c r="XM1071" s="16"/>
      <c r="XN1071" s="16"/>
      <c r="XO1071" s="16"/>
      <c r="XP1071" s="16"/>
      <c r="XQ1071" s="16"/>
      <c r="XR1071" s="16"/>
      <c r="XS1071" s="16"/>
      <c r="XT1071" s="16"/>
      <c r="XU1071" s="16"/>
      <c r="XV1071" s="16"/>
      <c r="XW1071" s="16"/>
      <c r="XX1071" s="16"/>
      <c r="XY1071" s="16"/>
      <c r="XZ1071" s="16"/>
      <c r="YA1071" s="16"/>
      <c r="YB1071" s="16"/>
      <c r="YC1071" s="16"/>
      <c r="YD1071" s="16"/>
      <c r="YE1071" s="16"/>
      <c r="YF1071" s="16"/>
      <c r="YG1071" s="16"/>
      <c r="YH1071" s="16"/>
      <c r="YI1071" s="16"/>
      <c r="YJ1071" s="16"/>
      <c r="YK1071" s="16"/>
      <c r="YL1071" s="16"/>
      <c r="YM1071" s="16"/>
      <c r="YN1071" s="16"/>
      <c r="YO1071" s="16"/>
      <c r="YP1071" s="16"/>
      <c r="YQ1071" s="16"/>
      <c r="YR1071" s="16"/>
      <c r="YS1071" s="16"/>
      <c r="YT1071" s="16"/>
      <c r="YU1071" s="16"/>
      <c r="YV1071" s="16"/>
      <c r="YW1071" s="16"/>
      <c r="YX1071" s="16"/>
      <c r="YY1071" s="16"/>
      <c r="YZ1071" s="16"/>
      <c r="ZA1071" s="16"/>
      <c r="ZB1071" s="16"/>
      <c r="ZC1071" s="16"/>
      <c r="ZD1071" s="16"/>
      <c r="ZE1071" s="16"/>
      <c r="ZF1071" s="16"/>
      <c r="ZG1071" s="16"/>
      <c r="ZH1071" s="16"/>
      <c r="ZI1071" s="16"/>
      <c r="ZJ1071" s="16"/>
      <c r="ZK1071" s="16"/>
      <c r="ZL1071" s="16"/>
      <c r="ZM1071" s="16"/>
      <c r="ZN1071" s="16"/>
      <c r="ZO1071" s="16"/>
      <c r="ZP1071" s="16"/>
      <c r="ZQ1071" s="16"/>
      <c r="ZR1071" s="16"/>
      <c r="ZS1071" s="16"/>
      <c r="ZT1071" s="16"/>
      <c r="ZU1071" s="16"/>
      <c r="ZV1071" s="16"/>
      <c r="ZW1071" s="16"/>
      <c r="ZX1071" s="16"/>
      <c r="ZY1071" s="16"/>
      <c r="ZZ1071" s="16"/>
      <c r="AAA1071" s="16"/>
      <c r="AAB1071" s="16"/>
      <c r="AAC1071" s="16"/>
      <c r="AAD1071" s="16"/>
      <c r="AAE1071" s="16"/>
      <c r="AAF1071" s="16"/>
      <c r="AAG1071" s="16"/>
      <c r="AAH1071" s="16"/>
      <c r="AAI1071" s="16"/>
      <c r="AAJ1071" s="16"/>
      <c r="AAK1071" s="16"/>
      <c r="AAL1071" s="16"/>
      <c r="AAM1071" s="16"/>
      <c r="AAN1071" s="16"/>
      <c r="AAO1071" s="16"/>
      <c r="AAP1071" s="16"/>
      <c r="AAQ1071" s="16"/>
      <c r="AAR1071" s="16"/>
      <c r="AAS1071" s="16"/>
      <c r="AAT1071" s="16"/>
      <c r="AAU1071" s="16"/>
      <c r="AAV1071" s="16"/>
      <c r="AAW1071" s="16"/>
      <c r="AAX1071" s="16"/>
      <c r="AAY1071" s="16"/>
      <c r="AAZ1071" s="16"/>
      <c r="ABA1071" s="16"/>
      <c r="ABB1071" s="16"/>
      <c r="ABC1071" s="16"/>
      <c r="ABD1071" s="16"/>
      <c r="ABE1071" s="16"/>
      <c r="ABF1071" s="16"/>
      <c r="ABG1071" s="16"/>
      <c r="ABH1071" s="16"/>
      <c r="ABI1071" s="16"/>
      <c r="ABJ1071" s="16"/>
      <c r="ABK1071" s="16"/>
      <c r="ABL1071" s="16"/>
      <c r="ABM1071" s="16"/>
      <c r="ABN1071" s="16"/>
      <c r="ABO1071" s="16"/>
      <c r="ABP1071" s="16"/>
      <c r="ABQ1071" s="16"/>
      <c r="ABR1071" s="16"/>
      <c r="ABS1071" s="16"/>
      <c r="ABT1071" s="16"/>
      <c r="ABU1071" s="16"/>
      <c r="ABV1071" s="16"/>
      <c r="ABW1071" s="16"/>
      <c r="ABX1071" s="16"/>
      <c r="ABY1071" s="16"/>
      <c r="ABZ1071" s="16"/>
      <c r="ACA1071" s="16"/>
      <c r="ACB1071" s="16"/>
      <c r="ACC1071" s="16"/>
      <c r="ACD1071" s="16"/>
      <c r="ACE1071" s="16"/>
      <c r="ACF1071" s="16"/>
      <c r="ACG1071" s="16"/>
      <c r="ACH1071" s="16"/>
      <c r="ACI1071" s="16"/>
      <c r="ACJ1071" s="16"/>
      <c r="ACK1071" s="16"/>
      <c r="ACL1071" s="16"/>
      <c r="ACM1071" s="16"/>
      <c r="ACN1071" s="16"/>
      <c r="ACO1071" s="16"/>
      <c r="ACP1071" s="16"/>
      <c r="ACQ1071" s="16"/>
      <c r="ACR1071" s="16"/>
      <c r="ACS1071" s="16"/>
      <c r="ACT1071" s="16"/>
      <c r="ACU1071" s="16"/>
      <c r="ACV1071" s="16"/>
      <c r="ACW1071" s="16"/>
      <c r="ACX1071" s="16"/>
      <c r="ACY1071" s="16"/>
      <c r="ACZ1071" s="16"/>
      <c r="ADA1071" s="16"/>
      <c r="ADB1071" s="16"/>
      <c r="ADC1071" s="16"/>
      <c r="ADD1071" s="16"/>
      <c r="ADE1071" s="16"/>
      <c r="ADF1071" s="16"/>
      <c r="ADG1071" s="16"/>
      <c r="ADH1071" s="16"/>
      <c r="ADI1071" s="16"/>
      <c r="ADJ1071" s="16"/>
      <c r="ADK1071" s="16"/>
      <c r="ADL1071" s="16"/>
      <c r="ADM1071" s="16"/>
      <c r="ADN1071" s="16"/>
      <c r="ADO1071" s="16"/>
      <c r="ADP1071" s="16"/>
      <c r="ADQ1071" s="16"/>
      <c r="ADR1071" s="16"/>
      <c r="ADS1071" s="16"/>
      <c r="ADT1071" s="16"/>
      <c r="ADU1071" s="16"/>
      <c r="ADV1071" s="16"/>
      <c r="ADW1071" s="16"/>
      <c r="ADX1071" s="16"/>
      <c r="ADY1071" s="16"/>
      <c r="ADZ1071" s="16"/>
      <c r="AEA1071" s="16"/>
      <c r="AEB1071" s="16"/>
      <c r="AEC1071" s="16"/>
      <c r="AED1071" s="16"/>
      <c r="AEE1071" s="16"/>
      <c r="AEF1071" s="16"/>
      <c r="AEG1071" s="16"/>
      <c r="AEH1071" s="16"/>
      <c r="AEI1071" s="16"/>
      <c r="AEJ1071" s="16"/>
      <c r="AEK1071" s="16"/>
      <c r="AEL1071" s="16"/>
      <c r="AEM1071" s="16"/>
      <c r="AEN1071" s="16"/>
      <c r="AEO1071" s="16"/>
      <c r="AEP1071" s="16"/>
      <c r="AEQ1071" s="16"/>
      <c r="AER1071" s="16"/>
      <c r="AES1071" s="16"/>
      <c r="AET1071" s="16"/>
      <c r="AEU1071" s="16"/>
      <c r="AEV1071" s="16"/>
      <c r="AEW1071" s="16"/>
      <c r="AEX1071" s="16"/>
      <c r="AEY1071" s="16"/>
      <c r="AEZ1071" s="16"/>
      <c r="AFA1071" s="16"/>
      <c r="AFB1071" s="16"/>
      <c r="AFC1071" s="16"/>
      <c r="AFD1071" s="16"/>
      <c r="AFE1071" s="16"/>
      <c r="AFF1071" s="16"/>
      <c r="AFG1071" s="16"/>
      <c r="AFH1071" s="16"/>
      <c r="AFI1071" s="16"/>
      <c r="AFJ1071" s="16"/>
      <c r="AFK1071" s="16"/>
      <c r="AFL1071" s="16"/>
      <c r="AFM1071" s="16"/>
      <c r="AFN1071" s="16"/>
      <c r="AFO1071" s="16"/>
      <c r="AFP1071" s="16"/>
      <c r="AFQ1071" s="16"/>
      <c r="AFR1071" s="16"/>
      <c r="AFS1071" s="16"/>
      <c r="AFT1071" s="16"/>
      <c r="AFU1071" s="16"/>
      <c r="AFV1071" s="16"/>
      <c r="AFW1071" s="16"/>
      <c r="AFX1071" s="16"/>
      <c r="AFY1071" s="16"/>
      <c r="AFZ1071" s="16"/>
      <c r="AGA1071" s="16"/>
    </row>
    <row r="1072" spans="1:859" s="383" customFormat="1" x14ac:dyDescent="0.2">
      <c r="A1072" s="381"/>
      <c r="B1072" s="381"/>
      <c r="C1072" s="381"/>
      <c r="D1072" s="381"/>
      <c r="E1072" s="365" t="s">
        <v>1109</v>
      </c>
      <c r="F1072" s="380" t="s">
        <v>2271</v>
      </c>
      <c r="G1072" s="380" t="s">
        <v>453</v>
      </c>
      <c r="H1072" s="365" t="s">
        <v>1106</v>
      </c>
      <c r="I1072" s="365" t="s">
        <v>1086</v>
      </c>
      <c r="J1072" s="365" t="s">
        <v>901</v>
      </c>
      <c r="K1072" s="365" t="s">
        <v>1107</v>
      </c>
      <c r="L1072" s="365" t="s">
        <v>866</v>
      </c>
      <c r="M1072" s="365"/>
      <c r="N1072" s="380"/>
      <c r="O1072" s="365"/>
      <c r="P1072" s="365"/>
      <c r="Q1072" s="380"/>
      <c r="R1072" s="381"/>
      <c r="S1072" s="381"/>
      <c r="T1072" s="381"/>
      <c r="U1072" s="381"/>
      <c r="V1072" s="381"/>
      <c r="W1072" s="381"/>
      <c r="X1072" s="381"/>
      <c r="Y1072" s="381"/>
      <c r="Z1072" s="381"/>
      <c r="AA1072" s="381"/>
      <c r="AB1072" s="381"/>
      <c r="AC1072" s="381"/>
      <c r="AD1072" s="381"/>
      <c r="AE1072" s="381"/>
      <c r="AF1072" s="381"/>
      <c r="AG1072" s="381"/>
      <c r="AH1072" s="381"/>
      <c r="AI1072" s="381"/>
      <c r="AJ1072" s="381"/>
      <c r="AK1072" s="381"/>
      <c r="AL1072" s="381"/>
      <c r="AM1072" s="381"/>
      <c r="AN1072" s="381"/>
      <c r="AO1072" s="381"/>
      <c r="AP1072" s="381"/>
      <c r="AQ1072" s="381"/>
      <c r="AR1072" s="381"/>
      <c r="AS1072" s="381"/>
      <c r="AT1072" s="381"/>
      <c r="AU1072" s="381"/>
      <c r="AV1072" s="381"/>
      <c r="AW1072" s="381"/>
      <c r="AX1072" s="381"/>
      <c r="AY1072" s="381"/>
      <c r="AZ1072" s="381"/>
      <c r="BA1072" s="381"/>
      <c r="BB1072" s="381"/>
      <c r="BC1072" s="381"/>
      <c r="BD1072" s="381"/>
      <c r="BE1072" s="381"/>
      <c r="BF1072" s="381"/>
      <c r="BG1072" s="381"/>
      <c r="BH1072" s="381"/>
      <c r="BI1072" s="381"/>
      <c r="BJ1072" s="381"/>
      <c r="BK1072" s="381"/>
      <c r="BL1072" s="381"/>
      <c r="BM1072" s="381"/>
      <c r="BN1072" s="381"/>
      <c r="BO1072" s="381"/>
      <c r="BP1072" s="381"/>
      <c r="BQ1072" s="381"/>
      <c r="BR1072" s="381"/>
      <c r="BS1072" s="381"/>
      <c r="BT1072" s="381"/>
      <c r="BU1072" s="381"/>
      <c r="BV1072" s="381"/>
      <c r="BW1072" s="381"/>
      <c r="BX1072" s="381"/>
      <c r="BY1072" s="381"/>
      <c r="BZ1072" s="381"/>
      <c r="CA1072" s="381"/>
      <c r="CB1072" s="381"/>
      <c r="CC1072" s="381"/>
      <c r="CD1072" s="381"/>
      <c r="CE1072" s="381"/>
      <c r="CF1072" s="381"/>
      <c r="CG1072" s="381"/>
      <c r="CH1072" s="381"/>
      <c r="CI1072" s="381"/>
      <c r="CJ1072" s="381"/>
      <c r="CK1072" s="381"/>
      <c r="CL1072" s="381"/>
      <c r="CM1072" s="381"/>
      <c r="CN1072" s="381"/>
      <c r="CO1072" s="381"/>
      <c r="CP1072" s="381"/>
      <c r="CQ1072" s="381"/>
      <c r="CR1072" s="381"/>
      <c r="CS1072" s="381"/>
      <c r="CT1072" s="381"/>
      <c r="CU1072" s="381"/>
      <c r="CV1072" s="381"/>
      <c r="CW1072" s="381"/>
      <c r="CX1072" s="381"/>
      <c r="CY1072" s="381"/>
      <c r="CZ1072" s="381"/>
      <c r="DA1072" s="381"/>
      <c r="DB1072" s="381"/>
      <c r="DC1072" s="381"/>
      <c r="DD1072" s="381"/>
      <c r="DE1072" s="381"/>
      <c r="DF1072" s="381"/>
      <c r="DG1072" s="381"/>
      <c r="DH1072" s="381"/>
      <c r="DI1072" s="381"/>
      <c r="DJ1072" s="381"/>
      <c r="DK1072" s="381"/>
      <c r="DL1072" s="381"/>
      <c r="DM1072" s="381"/>
      <c r="DN1072" s="381"/>
      <c r="DO1072" s="381"/>
      <c r="DP1072" s="381"/>
      <c r="DQ1072" s="381"/>
      <c r="DR1072" s="381"/>
      <c r="DS1072" s="381"/>
      <c r="DT1072" s="381"/>
      <c r="DU1072" s="381"/>
      <c r="DV1072" s="381"/>
      <c r="DW1072" s="381"/>
      <c r="DX1072" s="381"/>
      <c r="DY1072" s="381"/>
      <c r="DZ1072" s="381"/>
      <c r="EA1072" s="381"/>
      <c r="EB1072" s="381"/>
      <c r="EC1072" s="381"/>
      <c r="ED1072" s="381"/>
      <c r="EE1072" s="381"/>
      <c r="EF1072" s="381"/>
      <c r="EG1072" s="381"/>
      <c r="EH1072" s="381"/>
      <c r="EI1072" s="381"/>
      <c r="EJ1072" s="381"/>
      <c r="EK1072" s="381"/>
      <c r="EL1072" s="381"/>
      <c r="EM1072" s="381"/>
      <c r="EN1072" s="381"/>
      <c r="EO1072" s="381"/>
      <c r="EP1072" s="381"/>
      <c r="EQ1072" s="381"/>
      <c r="ER1072" s="381"/>
      <c r="ES1072" s="381"/>
      <c r="ET1072" s="381"/>
      <c r="EU1072" s="381"/>
      <c r="EV1072" s="381"/>
      <c r="EW1072" s="381"/>
      <c r="EX1072" s="381"/>
      <c r="EY1072" s="381"/>
      <c r="EZ1072" s="381"/>
      <c r="FA1072" s="381"/>
      <c r="FB1072" s="381"/>
      <c r="FC1072" s="381"/>
      <c r="FD1072" s="381"/>
      <c r="FE1072" s="381"/>
      <c r="FF1072" s="381"/>
      <c r="FG1072" s="381"/>
      <c r="FH1072" s="381"/>
      <c r="FI1072" s="381"/>
      <c r="FJ1072" s="381"/>
      <c r="FK1072" s="381"/>
      <c r="FL1072" s="381"/>
      <c r="FM1072" s="381"/>
      <c r="FN1072" s="381"/>
      <c r="FO1072" s="381"/>
      <c r="FP1072" s="381"/>
      <c r="FQ1072" s="381"/>
      <c r="FR1072" s="381"/>
      <c r="FS1072" s="381"/>
      <c r="FT1072" s="381"/>
      <c r="FU1072" s="381"/>
      <c r="FV1072" s="381"/>
      <c r="FW1072" s="381"/>
      <c r="FX1072" s="381"/>
      <c r="FY1072" s="381"/>
      <c r="FZ1072" s="381"/>
      <c r="GA1072" s="381"/>
      <c r="GB1072" s="381"/>
      <c r="GC1072" s="381"/>
      <c r="GD1072" s="381"/>
      <c r="GE1072" s="381"/>
      <c r="GF1072" s="381"/>
      <c r="GG1072" s="381"/>
      <c r="GH1072" s="381"/>
      <c r="GI1072" s="381"/>
      <c r="GJ1072" s="381"/>
      <c r="GK1072" s="381"/>
      <c r="GL1072" s="381"/>
      <c r="GM1072" s="381"/>
      <c r="GN1072" s="381"/>
      <c r="GO1072" s="381"/>
      <c r="GP1072" s="381"/>
      <c r="GQ1072" s="381"/>
      <c r="GR1072" s="381"/>
      <c r="GS1072" s="381"/>
      <c r="GT1072" s="381"/>
      <c r="GU1072" s="381"/>
      <c r="GV1072" s="381"/>
      <c r="GW1072" s="381"/>
      <c r="GX1072" s="381"/>
      <c r="GY1072" s="381"/>
      <c r="GZ1072" s="381"/>
      <c r="HA1072" s="381"/>
      <c r="HB1072" s="381"/>
      <c r="HC1072" s="381"/>
      <c r="HD1072" s="381"/>
      <c r="HE1072" s="381"/>
      <c r="HF1072" s="381"/>
      <c r="HG1072" s="381"/>
      <c r="HH1072" s="381"/>
      <c r="HI1072" s="381"/>
      <c r="HJ1072" s="381"/>
      <c r="HK1072" s="381"/>
      <c r="HL1072" s="381"/>
      <c r="HM1072" s="381"/>
      <c r="HN1072" s="381"/>
      <c r="HO1072" s="381"/>
      <c r="HP1072" s="381"/>
      <c r="HQ1072" s="381"/>
      <c r="HR1072" s="381"/>
      <c r="HS1072" s="381"/>
      <c r="HT1072" s="381"/>
      <c r="HU1072" s="381"/>
      <c r="HV1072" s="381"/>
      <c r="HW1072" s="381"/>
      <c r="HX1072" s="381"/>
      <c r="HY1072" s="381"/>
      <c r="HZ1072" s="381"/>
      <c r="IA1072" s="381"/>
      <c r="IB1072" s="381"/>
      <c r="IC1072" s="381"/>
      <c r="ID1072" s="381"/>
      <c r="IE1072" s="381"/>
      <c r="IF1072" s="381"/>
      <c r="IG1072" s="381"/>
      <c r="IH1072" s="381"/>
      <c r="II1072" s="381"/>
      <c r="IJ1072" s="381"/>
      <c r="IK1072" s="381"/>
      <c r="IL1072" s="381"/>
      <c r="IM1072" s="381"/>
      <c r="IN1072" s="381"/>
      <c r="IO1072" s="381"/>
      <c r="IP1072" s="381"/>
      <c r="IQ1072" s="381"/>
      <c r="IR1072" s="381"/>
      <c r="IS1072" s="381"/>
      <c r="IT1072" s="381"/>
      <c r="IU1072" s="381"/>
      <c r="IV1072" s="381"/>
      <c r="IW1072" s="381"/>
      <c r="IX1072" s="381"/>
      <c r="IY1072" s="381"/>
      <c r="IZ1072" s="381"/>
      <c r="JA1072" s="381"/>
      <c r="JB1072" s="381"/>
      <c r="JC1072" s="381"/>
      <c r="JD1072" s="381"/>
      <c r="JE1072" s="381"/>
      <c r="JF1072" s="381"/>
      <c r="JG1072" s="381"/>
      <c r="JH1072" s="381"/>
      <c r="JI1072" s="381"/>
      <c r="JJ1072" s="381"/>
      <c r="JK1072" s="381"/>
      <c r="JL1072" s="381"/>
      <c r="JM1072" s="381"/>
      <c r="JN1072" s="381"/>
      <c r="JO1072" s="381"/>
      <c r="JP1072" s="381"/>
      <c r="JQ1072" s="381"/>
      <c r="JR1072" s="381"/>
      <c r="JS1072" s="381"/>
      <c r="JT1072" s="381"/>
      <c r="JU1072" s="381"/>
      <c r="JV1072" s="381"/>
      <c r="JW1072" s="381"/>
      <c r="JX1072" s="381"/>
      <c r="JY1072" s="381"/>
      <c r="JZ1072" s="381"/>
      <c r="KA1072" s="381"/>
      <c r="KB1072" s="381"/>
      <c r="KC1072" s="381"/>
      <c r="KD1072" s="381"/>
      <c r="KE1072" s="381"/>
      <c r="KF1072" s="381"/>
      <c r="KG1072" s="381"/>
      <c r="KH1072" s="381"/>
      <c r="KI1072" s="381"/>
      <c r="KJ1072" s="381"/>
      <c r="KK1072" s="381"/>
      <c r="KL1072" s="381"/>
      <c r="KM1072" s="381"/>
      <c r="KN1072" s="381"/>
      <c r="KO1072" s="381"/>
      <c r="KP1072" s="381"/>
      <c r="KQ1072" s="381"/>
      <c r="KR1072" s="381"/>
      <c r="KS1072" s="381"/>
      <c r="KT1072" s="381"/>
      <c r="KU1072" s="381"/>
      <c r="KV1072" s="381"/>
      <c r="KW1072" s="381"/>
      <c r="KX1072" s="381"/>
      <c r="KY1072" s="381"/>
      <c r="KZ1072" s="381"/>
      <c r="LA1072" s="381"/>
      <c r="LB1072" s="381"/>
      <c r="LC1072" s="381"/>
      <c r="LD1072" s="381"/>
      <c r="LE1072" s="381"/>
      <c r="LF1072" s="381"/>
      <c r="LG1072" s="381"/>
      <c r="LH1072" s="381"/>
      <c r="LI1072" s="381"/>
      <c r="LJ1072" s="381"/>
      <c r="LK1072" s="381"/>
      <c r="LL1072" s="381"/>
      <c r="LM1072" s="381"/>
      <c r="LN1072" s="381"/>
      <c r="LO1072" s="381"/>
      <c r="LP1072" s="381"/>
      <c r="LQ1072" s="381"/>
      <c r="LR1072" s="381"/>
      <c r="LS1072" s="381"/>
      <c r="LT1072" s="381"/>
      <c r="LU1072" s="381"/>
      <c r="LV1072" s="381"/>
      <c r="LW1072" s="381"/>
      <c r="LX1072" s="381"/>
      <c r="LY1072" s="381"/>
      <c r="LZ1072" s="381"/>
      <c r="MA1072" s="381"/>
      <c r="MB1072" s="381"/>
      <c r="MC1072" s="381"/>
      <c r="MD1072" s="381"/>
      <c r="ME1072" s="381"/>
      <c r="MF1072" s="381"/>
      <c r="MG1072" s="381"/>
      <c r="MH1072" s="381"/>
      <c r="MI1072" s="381"/>
      <c r="MJ1072" s="381"/>
      <c r="MK1072" s="381"/>
      <c r="ML1072" s="381"/>
      <c r="MM1072" s="381"/>
      <c r="MN1072" s="381"/>
      <c r="MO1072" s="381"/>
      <c r="MP1072" s="381"/>
      <c r="MQ1072" s="381"/>
      <c r="MR1072" s="381"/>
      <c r="MS1072" s="381"/>
      <c r="MT1072" s="381"/>
      <c r="MU1072" s="381"/>
      <c r="MV1072" s="381"/>
      <c r="MW1072" s="381"/>
      <c r="MX1072" s="381"/>
      <c r="MY1072" s="381"/>
      <c r="MZ1072" s="381"/>
      <c r="NA1072" s="381"/>
      <c r="NB1072" s="381"/>
      <c r="NC1072" s="381"/>
      <c r="ND1072" s="381"/>
      <c r="NE1072" s="381"/>
      <c r="NF1072" s="381"/>
      <c r="NG1072" s="381"/>
      <c r="NH1072" s="381"/>
      <c r="NI1072" s="381"/>
      <c r="NJ1072" s="381"/>
      <c r="NK1072" s="381"/>
      <c r="NL1072" s="381"/>
      <c r="NM1072" s="381"/>
      <c r="NN1072" s="381"/>
      <c r="NO1072" s="381"/>
      <c r="NP1072" s="381"/>
      <c r="NQ1072" s="381"/>
      <c r="NR1072" s="381"/>
      <c r="NS1072" s="381"/>
      <c r="NT1072" s="381"/>
      <c r="NU1072" s="381"/>
      <c r="NV1072" s="381"/>
      <c r="NW1072" s="381"/>
      <c r="NX1072" s="381"/>
      <c r="NY1072" s="381"/>
      <c r="NZ1072" s="381"/>
      <c r="OA1072" s="381"/>
      <c r="OB1072" s="381"/>
      <c r="OC1072" s="381"/>
      <c r="OD1072" s="381"/>
      <c r="OE1072" s="381"/>
      <c r="OF1072" s="381"/>
      <c r="OG1072" s="381"/>
      <c r="OH1072" s="381"/>
      <c r="OI1072" s="381"/>
      <c r="OJ1072" s="381"/>
      <c r="OK1072" s="381"/>
      <c r="OL1072" s="381"/>
      <c r="OM1072" s="381"/>
      <c r="ON1072" s="381"/>
      <c r="OO1072" s="381"/>
      <c r="OP1072" s="381"/>
      <c r="OQ1072" s="381"/>
      <c r="OR1072" s="381"/>
      <c r="OS1072" s="381"/>
      <c r="OT1072" s="381"/>
      <c r="OU1072" s="381"/>
      <c r="OV1072" s="381"/>
      <c r="OW1072" s="381"/>
      <c r="OX1072" s="381"/>
      <c r="OY1072" s="381"/>
      <c r="OZ1072" s="381"/>
      <c r="PA1072" s="381"/>
      <c r="PB1072" s="381"/>
      <c r="PC1072" s="381"/>
      <c r="PD1072" s="381"/>
      <c r="PE1072" s="381"/>
      <c r="PF1072" s="381"/>
      <c r="PG1072" s="381"/>
      <c r="PH1072" s="381"/>
      <c r="PI1072" s="381"/>
      <c r="PJ1072" s="381"/>
      <c r="PK1072" s="381"/>
      <c r="PL1072" s="381"/>
      <c r="PM1072" s="381"/>
      <c r="PN1072" s="381"/>
      <c r="PO1072" s="381"/>
      <c r="PP1072" s="381"/>
      <c r="PQ1072" s="381"/>
      <c r="PR1072" s="381"/>
      <c r="PS1072" s="381"/>
      <c r="PT1072" s="381"/>
      <c r="PU1072" s="381"/>
      <c r="PV1072" s="381"/>
      <c r="PW1072" s="381"/>
      <c r="PX1072" s="381"/>
      <c r="PY1072" s="381"/>
      <c r="PZ1072" s="381"/>
      <c r="QA1072" s="381"/>
      <c r="QB1072" s="381"/>
      <c r="QC1072" s="381"/>
      <c r="QD1072" s="381"/>
      <c r="QE1072" s="381"/>
      <c r="QF1072" s="381"/>
      <c r="QG1072" s="381"/>
      <c r="QH1072" s="381"/>
      <c r="QI1072" s="381"/>
      <c r="QJ1072" s="381"/>
      <c r="QK1072" s="381"/>
      <c r="QL1072" s="381"/>
      <c r="QM1072" s="381"/>
      <c r="QN1072" s="381"/>
      <c r="QO1072" s="381"/>
      <c r="QP1072" s="381"/>
      <c r="QQ1072" s="381"/>
      <c r="QR1072" s="381"/>
      <c r="QS1072" s="381"/>
      <c r="QT1072" s="381"/>
      <c r="QU1072" s="381"/>
      <c r="QV1072" s="381"/>
      <c r="QW1072" s="381"/>
      <c r="QX1072" s="381"/>
      <c r="QY1072" s="381"/>
      <c r="QZ1072" s="381"/>
      <c r="RA1072" s="381"/>
      <c r="RB1072" s="381"/>
      <c r="RC1072" s="381"/>
      <c r="RD1072" s="381"/>
      <c r="RE1072" s="381"/>
      <c r="RF1072" s="381"/>
      <c r="RG1072" s="381"/>
      <c r="RH1072" s="381"/>
      <c r="RI1072" s="381"/>
      <c r="RJ1072" s="381"/>
      <c r="RK1072" s="381"/>
      <c r="RL1072" s="381"/>
      <c r="RM1072" s="381"/>
      <c r="RN1072" s="381"/>
      <c r="RO1072" s="381"/>
      <c r="RP1072" s="381"/>
      <c r="RQ1072" s="381"/>
      <c r="RR1072" s="381"/>
      <c r="RS1072" s="381"/>
      <c r="RT1072" s="381"/>
      <c r="RU1072" s="381"/>
      <c r="RV1072" s="381"/>
      <c r="RW1072" s="381"/>
      <c r="RX1072" s="381"/>
      <c r="RY1072" s="381"/>
      <c r="RZ1072" s="381"/>
      <c r="SA1072" s="381"/>
      <c r="SB1072" s="381"/>
      <c r="SC1072" s="381"/>
      <c r="SD1072" s="381"/>
      <c r="SE1072" s="381"/>
      <c r="SF1072" s="381"/>
      <c r="SG1072" s="381"/>
      <c r="SH1072" s="381"/>
      <c r="SI1072" s="381"/>
      <c r="SJ1072" s="381"/>
      <c r="SK1072" s="381"/>
      <c r="SL1072" s="381"/>
      <c r="SM1072" s="381"/>
      <c r="SN1072" s="381"/>
      <c r="SO1072" s="381"/>
      <c r="SP1072" s="381"/>
      <c r="SQ1072" s="381"/>
      <c r="SR1072" s="381"/>
      <c r="SS1072" s="381"/>
      <c r="ST1072" s="381"/>
      <c r="SU1072" s="381"/>
      <c r="SV1072" s="381"/>
      <c r="SW1072" s="381"/>
      <c r="SX1072" s="381"/>
      <c r="SY1072" s="381"/>
      <c r="SZ1072" s="381"/>
      <c r="TA1072" s="381"/>
      <c r="TB1072" s="381"/>
      <c r="TC1072" s="381"/>
      <c r="TD1072" s="381"/>
      <c r="TE1072" s="381"/>
      <c r="TF1072" s="381"/>
      <c r="TG1072" s="381"/>
      <c r="TH1072" s="381"/>
      <c r="TI1072" s="381"/>
      <c r="TJ1072" s="381"/>
      <c r="TK1072" s="381"/>
      <c r="TL1072" s="381"/>
      <c r="TM1072" s="381"/>
      <c r="TN1072" s="381"/>
      <c r="TO1072" s="381"/>
      <c r="TP1072" s="381"/>
      <c r="TQ1072" s="381"/>
      <c r="TR1072" s="381"/>
      <c r="TS1072" s="381"/>
      <c r="TT1072" s="381"/>
      <c r="TU1072" s="381"/>
      <c r="TV1072" s="381"/>
      <c r="TW1072" s="381"/>
      <c r="TX1072" s="381"/>
      <c r="TY1072" s="381"/>
      <c r="TZ1072" s="381"/>
      <c r="UA1072" s="381"/>
      <c r="UB1072" s="381"/>
      <c r="UC1072" s="381"/>
      <c r="UD1072" s="381"/>
      <c r="UE1072" s="381"/>
      <c r="UF1072" s="381"/>
      <c r="UG1072" s="381"/>
      <c r="UH1072" s="381"/>
      <c r="UI1072" s="381"/>
      <c r="UJ1072" s="381"/>
      <c r="UK1072" s="381"/>
      <c r="UL1072" s="381"/>
      <c r="UM1072" s="381"/>
      <c r="UN1072" s="381"/>
      <c r="UO1072" s="381"/>
      <c r="UP1072" s="381"/>
      <c r="UQ1072" s="381"/>
      <c r="UR1072" s="381"/>
      <c r="US1072" s="381"/>
      <c r="UT1072" s="381"/>
      <c r="UU1072" s="381"/>
      <c r="UV1072" s="381"/>
      <c r="UW1072" s="381"/>
      <c r="UX1072" s="381"/>
      <c r="UY1072" s="381"/>
      <c r="UZ1072" s="381"/>
      <c r="VA1072" s="381"/>
      <c r="VB1072" s="381"/>
      <c r="VC1072" s="381"/>
      <c r="VD1072" s="381"/>
      <c r="VE1072" s="381"/>
      <c r="VF1072" s="381"/>
      <c r="VG1072" s="381"/>
      <c r="VH1072" s="381"/>
      <c r="VI1072" s="381"/>
      <c r="VJ1072" s="381"/>
      <c r="VK1072" s="381"/>
      <c r="VL1072" s="381"/>
      <c r="VM1072" s="381"/>
      <c r="VN1072" s="381"/>
      <c r="VO1072" s="381"/>
      <c r="VP1072" s="381"/>
      <c r="VQ1072" s="381"/>
      <c r="VR1072" s="381"/>
      <c r="VS1072" s="381"/>
      <c r="VT1072" s="381"/>
      <c r="VU1072" s="381"/>
      <c r="VV1072" s="381"/>
      <c r="VW1072" s="381"/>
      <c r="VX1072" s="381"/>
      <c r="VY1072" s="381"/>
      <c r="VZ1072" s="381"/>
      <c r="WA1072" s="381"/>
      <c r="WB1072" s="381"/>
      <c r="WC1072" s="381"/>
      <c r="WD1072" s="381"/>
      <c r="WE1072" s="381"/>
      <c r="WF1072" s="381"/>
      <c r="WG1072" s="381"/>
      <c r="WH1072" s="381"/>
      <c r="WI1072" s="381"/>
      <c r="WJ1072" s="381"/>
      <c r="WK1072" s="381"/>
      <c r="WL1072" s="381"/>
      <c r="WM1072" s="381"/>
      <c r="WN1072" s="381"/>
      <c r="WO1072" s="381"/>
      <c r="WP1072" s="381"/>
      <c r="WQ1072" s="381"/>
      <c r="WR1072" s="381"/>
      <c r="WS1072" s="381"/>
      <c r="WT1072" s="381"/>
      <c r="WU1072" s="381"/>
      <c r="WV1072" s="381"/>
      <c r="WW1072" s="381"/>
      <c r="WX1072" s="381"/>
      <c r="WY1072" s="381"/>
      <c r="WZ1072" s="381"/>
      <c r="XA1072" s="381"/>
      <c r="XB1072" s="381"/>
      <c r="XC1072" s="381"/>
      <c r="XD1072" s="381"/>
      <c r="XE1072" s="381"/>
      <c r="XF1072" s="381"/>
      <c r="XG1072" s="381"/>
      <c r="XH1072" s="381"/>
      <c r="XI1072" s="381"/>
      <c r="XJ1072" s="381"/>
      <c r="XK1072" s="381"/>
      <c r="XL1072" s="381"/>
      <c r="XM1072" s="381"/>
      <c r="XN1072" s="381"/>
      <c r="XO1072" s="381"/>
      <c r="XP1072" s="381"/>
      <c r="XQ1072" s="381"/>
      <c r="XR1072" s="381"/>
      <c r="XS1072" s="381"/>
      <c r="XT1072" s="381"/>
      <c r="XU1072" s="381"/>
      <c r="XV1072" s="381"/>
      <c r="XW1072" s="381"/>
      <c r="XX1072" s="381"/>
      <c r="XY1072" s="381"/>
      <c r="XZ1072" s="381"/>
      <c r="YA1072" s="381"/>
      <c r="YB1072" s="381"/>
      <c r="YC1072" s="381"/>
      <c r="YD1072" s="381"/>
      <c r="YE1072" s="381"/>
      <c r="YF1072" s="381"/>
      <c r="YG1072" s="381"/>
      <c r="YH1072" s="381"/>
      <c r="YI1072" s="381"/>
      <c r="YJ1072" s="381"/>
      <c r="YK1072" s="381"/>
      <c r="YL1072" s="381"/>
      <c r="YM1072" s="381"/>
      <c r="YN1072" s="381"/>
      <c r="YO1072" s="381"/>
      <c r="YP1072" s="381"/>
      <c r="YQ1072" s="381"/>
      <c r="YR1072" s="381"/>
      <c r="YS1072" s="381"/>
      <c r="YT1072" s="381"/>
      <c r="YU1072" s="381"/>
      <c r="YV1072" s="381"/>
      <c r="YW1072" s="381"/>
      <c r="YX1072" s="381"/>
      <c r="YY1072" s="381"/>
      <c r="YZ1072" s="381"/>
      <c r="ZA1072" s="381"/>
      <c r="ZB1072" s="381"/>
      <c r="ZC1072" s="381"/>
      <c r="ZD1072" s="381"/>
      <c r="ZE1072" s="381"/>
      <c r="ZF1072" s="381"/>
      <c r="ZG1072" s="381"/>
      <c r="ZH1072" s="381"/>
      <c r="ZI1072" s="381"/>
      <c r="ZJ1072" s="381"/>
      <c r="ZK1072" s="381"/>
      <c r="ZL1072" s="381"/>
      <c r="ZM1072" s="381"/>
      <c r="ZN1072" s="381"/>
      <c r="ZO1072" s="381"/>
      <c r="ZP1072" s="381"/>
      <c r="ZQ1072" s="381"/>
      <c r="ZR1072" s="381"/>
      <c r="ZS1072" s="381"/>
      <c r="ZT1072" s="381"/>
      <c r="ZU1072" s="381"/>
      <c r="ZV1072" s="381"/>
      <c r="ZW1072" s="381"/>
      <c r="ZX1072" s="381"/>
      <c r="ZY1072" s="381"/>
      <c r="ZZ1072" s="381"/>
      <c r="AAA1072" s="381"/>
      <c r="AAB1072" s="381"/>
      <c r="AAC1072" s="381"/>
      <c r="AAD1072" s="381"/>
      <c r="AAE1072" s="381"/>
      <c r="AAF1072" s="381"/>
      <c r="AAG1072" s="381"/>
      <c r="AAH1072" s="381"/>
      <c r="AAI1072" s="381"/>
      <c r="AAJ1072" s="381"/>
      <c r="AAK1072" s="381"/>
      <c r="AAL1072" s="381"/>
      <c r="AAM1072" s="381"/>
      <c r="AAN1072" s="381"/>
      <c r="AAO1072" s="381"/>
      <c r="AAP1072" s="381"/>
      <c r="AAQ1072" s="381"/>
      <c r="AAR1072" s="381"/>
      <c r="AAS1072" s="381"/>
      <c r="AAT1072" s="381"/>
      <c r="AAU1072" s="381"/>
      <c r="AAV1072" s="381"/>
      <c r="AAW1072" s="381"/>
      <c r="AAX1072" s="381"/>
      <c r="AAY1072" s="381"/>
      <c r="AAZ1072" s="381"/>
      <c r="ABA1072" s="381"/>
      <c r="ABB1072" s="381"/>
      <c r="ABC1072" s="381"/>
      <c r="ABD1072" s="381"/>
      <c r="ABE1072" s="381"/>
      <c r="ABF1072" s="381"/>
      <c r="ABG1072" s="381"/>
      <c r="ABH1072" s="381"/>
      <c r="ABI1072" s="381"/>
      <c r="ABJ1072" s="381"/>
      <c r="ABK1072" s="381"/>
      <c r="ABL1072" s="381"/>
      <c r="ABM1072" s="381"/>
      <c r="ABN1072" s="381"/>
      <c r="ABO1072" s="381"/>
      <c r="ABP1072" s="381"/>
      <c r="ABQ1072" s="381"/>
      <c r="ABR1072" s="381"/>
      <c r="ABS1072" s="381"/>
      <c r="ABT1072" s="381"/>
      <c r="ABU1072" s="381"/>
      <c r="ABV1072" s="381"/>
      <c r="ABW1072" s="381"/>
      <c r="ABX1072" s="381"/>
      <c r="ABY1072" s="381"/>
      <c r="ABZ1072" s="381"/>
      <c r="ACA1072" s="381"/>
      <c r="ACB1072" s="381"/>
      <c r="ACC1072" s="381"/>
      <c r="ACD1072" s="381"/>
      <c r="ACE1072" s="381"/>
      <c r="ACF1072" s="381"/>
      <c r="ACG1072" s="381"/>
      <c r="ACH1072" s="381"/>
      <c r="ACI1072" s="381"/>
      <c r="ACJ1072" s="381"/>
      <c r="ACK1072" s="381"/>
      <c r="ACL1072" s="381"/>
      <c r="ACM1072" s="381"/>
      <c r="ACN1072" s="381"/>
      <c r="ACO1072" s="381"/>
      <c r="ACP1072" s="381"/>
      <c r="ACQ1072" s="381"/>
      <c r="ACR1072" s="381"/>
      <c r="ACS1072" s="381"/>
      <c r="ACT1072" s="381"/>
      <c r="ACU1072" s="381"/>
      <c r="ACV1072" s="381"/>
      <c r="ACW1072" s="381"/>
      <c r="ACX1072" s="381"/>
      <c r="ACY1072" s="381"/>
      <c r="ACZ1072" s="381"/>
      <c r="ADA1072" s="381"/>
      <c r="ADB1072" s="381"/>
      <c r="ADC1072" s="381"/>
      <c r="ADD1072" s="381"/>
      <c r="ADE1072" s="381"/>
      <c r="ADF1072" s="381"/>
      <c r="ADG1072" s="381"/>
      <c r="ADH1072" s="381"/>
      <c r="ADI1072" s="381"/>
      <c r="ADJ1072" s="381"/>
      <c r="ADK1072" s="381"/>
      <c r="ADL1072" s="381"/>
      <c r="ADM1072" s="381"/>
      <c r="ADN1072" s="381"/>
      <c r="ADO1072" s="381"/>
      <c r="ADP1072" s="381"/>
      <c r="ADQ1072" s="381"/>
      <c r="ADR1072" s="381"/>
      <c r="ADS1072" s="381"/>
      <c r="ADT1072" s="381"/>
      <c r="ADU1072" s="381"/>
      <c r="ADV1072" s="381"/>
      <c r="ADW1072" s="381"/>
      <c r="ADX1072" s="381"/>
      <c r="ADY1072" s="381"/>
      <c r="ADZ1072" s="381"/>
      <c r="AEA1072" s="381"/>
      <c r="AEB1072" s="381"/>
      <c r="AEC1072" s="381"/>
      <c r="AED1072" s="381"/>
      <c r="AEE1072" s="381"/>
      <c r="AEF1072" s="381"/>
      <c r="AEG1072" s="381"/>
      <c r="AEH1072" s="381"/>
      <c r="AEI1072" s="381"/>
      <c r="AEJ1072" s="381"/>
      <c r="AEK1072" s="381"/>
      <c r="AEL1072" s="381"/>
      <c r="AEM1072" s="381"/>
      <c r="AEN1072" s="381"/>
      <c r="AEO1072" s="381"/>
      <c r="AEP1072" s="381"/>
      <c r="AEQ1072" s="381"/>
      <c r="AER1072" s="381"/>
      <c r="AES1072" s="381"/>
      <c r="AET1072" s="381"/>
      <c r="AEU1072" s="381"/>
      <c r="AEV1072" s="381"/>
      <c r="AEW1072" s="381"/>
      <c r="AEX1072" s="381"/>
      <c r="AEY1072" s="381"/>
      <c r="AEZ1072" s="381"/>
      <c r="AFA1072" s="381"/>
      <c r="AFB1072" s="381"/>
      <c r="AFC1072" s="381"/>
      <c r="AFD1072" s="381"/>
      <c r="AFE1072" s="381"/>
      <c r="AFF1072" s="381"/>
      <c r="AFG1072" s="381"/>
      <c r="AFH1072" s="381"/>
      <c r="AFI1072" s="381"/>
      <c r="AFJ1072" s="381"/>
      <c r="AFK1072" s="381"/>
      <c r="AFL1072" s="381"/>
      <c r="AFM1072" s="381"/>
      <c r="AFN1072" s="381"/>
      <c r="AFO1072" s="381"/>
      <c r="AFP1072" s="381"/>
      <c r="AFQ1072" s="381"/>
      <c r="AFR1072" s="381"/>
      <c r="AFS1072" s="381"/>
      <c r="AFT1072" s="381"/>
      <c r="AFU1072" s="381"/>
      <c r="AFV1072" s="381"/>
      <c r="AFW1072" s="381"/>
      <c r="AFX1072" s="381"/>
      <c r="AFY1072" s="381"/>
      <c r="AFZ1072" s="381"/>
      <c r="AGA1072" s="381"/>
    </row>
    <row r="1073" spans="1:859" customFormat="1" x14ac:dyDescent="0.2">
      <c r="A1073" s="16"/>
      <c r="B1073" s="16"/>
      <c r="C1073" s="16"/>
      <c r="D1073" s="16"/>
      <c r="E1073" s="238" t="s">
        <v>1212</v>
      </c>
      <c r="F1073" s="364" t="s">
        <v>3628</v>
      </c>
      <c r="G1073" s="239" t="s">
        <v>453</v>
      </c>
      <c r="H1073" s="238" t="s">
        <v>1213</v>
      </c>
      <c r="I1073" s="238" t="s">
        <v>1086</v>
      </c>
      <c r="J1073" s="238" t="s">
        <v>910</v>
      </c>
      <c r="K1073" s="238" t="s">
        <v>1102</v>
      </c>
      <c r="L1073" s="238" t="s">
        <v>864</v>
      </c>
      <c r="M1073" s="238"/>
      <c r="N1073" s="239"/>
      <c r="O1073" s="238"/>
      <c r="P1073" s="238"/>
      <c r="Q1073" s="239"/>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c r="IN1073" s="16"/>
      <c r="IO1073" s="16"/>
      <c r="IP1073" s="16"/>
      <c r="IQ1073" s="16"/>
      <c r="IR1073" s="16"/>
      <c r="IS1073" s="16"/>
      <c r="IT1073" s="16"/>
      <c r="IU1073" s="16"/>
      <c r="IV1073" s="16"/>
      <c r="IW1073" s="16"/>
      <c r="IX1073" s="16"/>
      <c r="IY1073" s="16"/>
      <c r="IZ1073" s="16"/>
      <c r="JA1073" s="16"/>
      <c r="JB1073" s="16"/>
      <c r="JC1073" s="16"/>
      <c r="JD1073" s="16"/>
      <c r="JE1073" s="16"/>
      <c r="JF1073" s="16"/>
      <c r="JG1073" s="16"/>
      <c r="JH1073" s="16"/>
      <c r="JI1073" s="16"/>
      <c r="JJ1073" s="16"/>
      <c r="JK1073" s="16"/>
      <c r="JL1073" s="16"/>
      <c r="JM1073" s="16"/>
      <c r="JN1073" s="16"/>
      <c r="JO1073" s="16"/>
      <c r="JP1073" s="16"/>
      <c r="JQ1073" s="16"/>
      <c r="JR1073" s="16"/>
      <c r="JS1073" s="16"/>
      <c r="JT1073" s="16"/>
      <c r="JU1073" s="16"/>
      <c r="JV1073" s="16"/>
      <c r="JW1073" s="16"/>
      <c r="JX1073" s="16"/>
      <c r="JY1073" s="16"/>
      <c r="JZ1073" s="16"/>
      <c r="KA1073" s="16"/>
      <c r="KB1073" s="16"/>
      <c r="KC1073" s="16"/>
      <c r="KD1073" s="16"/>
      <c r="KE1073" s="16"/>
      <c r="KF1073" s="16"/>
      <c r="KG1073" s="16"/>
      <c r="KH1073" s="16"/>
      <c r="KI1073" s="16"/>
      <c r="KJ1073" s="16"/>
      <c r="KK1073" s="16"/>
      <c r="KL1073" s="16"/>
      <c r="KM1073" s="16"/>
      <c r="KN1073" s="16"/>
      <c r="KO1073" s="16"/>
      <c r="KP1073" s="16"/>
      <c r="KQ1073" s="16"/>
      <c r="KR1073" s="16"/>
      <c r="KS1073" s="16"/>
      <c r="KT1073" s="16"/>
      <c r="KU1073" s="16"/>
      <c r="KV1073" s="16"/>
      <c r="KW1073" s="16"/>
      <c r="KX1073" s="16"/>
      <c r="KY1073" s="16"/>
      <c r="KZ1073" s="16"/>
      <c r="LA1073" s="16"/>
      <c r="LB1073" s="16"/>
      <c r="LC1073" s="16"/>
      <c r="LD1073" s="16"/>
      <c r="LE1073" s="16"/>
      <c r="LF1073" s="16"/>
      <c r="LG1073" s="16"/>
      <c r="LH1073" s="16"/>
      <c r="LI1073" s="16"/>
      <c r="LJ1073" s="16"/>
      <c r="LK1073" s="16"/>
      <c r="LL1073" s="16"/>
      <c r="LM1073" s="16"/>
      <c r="LN1073" s="16"/>
      <c r="LO1073" s="16"/>
      <c r="LP1073" s="16"/>
      <c r="LQ1073" s="16"/>
      <c r="LR1073" s="16"/>
      <c r="LS1073" s="16"/>
      <c r="LT1073" s="16"/>
      <c r="LU1073" s="16"/>
      <c r="LV1073" s="16"/>
      <c r="LW1073" s="16"/>
      <c r="LX1073" s="16"/>
      <c r="LY1073" s="16"/>
      <c r="LZ1073" s="16"/>
      <c r="MA1073" s="16"/>
      <c r="MB1073" s="16"/>
      <c r="MC1073" s="16"/>
      <c r="MD1073" s="16"/>
      <c r="ME1073" s="16"/>
      <c r="MF1073" s="16"/>
      <c r="MG1073" s="16"/>
      <c r="MH1073" s="16"/>
      <c r="MI1073" s="16"/>
      <c r="MJ1073" s="16"/>
      <c r="MK1073" s="16"/>
      <c r="ML1073" s="16"/>
      <c r="MM1073" s="16"/>
      <c r="MN1073" s="16"/>
      <c r="MO1073" s="16"/>
      <c r="MP1073" s="16"/>
      <c r="MQ1073" s="16"/>
      <c r="MR1073" s="16"/>
      <c r="MS1073" s="16"/>
      <c r="MT1073" s="16"/>
      <c r="MU1073" s="16"/>
      <c r="MV1073" s="16"/>
      <c r="MW1073" s="16"/>
      <c r="MX1073" s="16"/>
      <c r="MY1073" s="16"/>
      <c r="MZ1073" s="16"/>
      <c r="NA1073" s="16"/>
      <c r="NB1073" s="16"/>
      <c r="NC1073" s="16"/>
      <c r="ND1073" s="16"/>
      <c r="NE1073" s="16"/>
      <c r="NF1073" s="16"/>
      <c r="NG1073" s="16"/>
      <c r="NH1073" s="16"/>
      <c r="NI1073" s="16"/>
      <c r="NJ1073" s="16"/>
      <c r="NK1073" s="16"/>
      <c r="NL1073" s="16"/>
      <c r="NM1073" s="16"/>
      <c r="NN1073" s="16"/>
      <c r="NO1073" s="16"/>
      <c r="NP1073" s="16"/>
      <c r="NQ1073" s="16"/>
      <c r="NR1073" s="16"/>
      <c r="NS1073" s="16"/>
      <c r="NT1073" s="16"/>
      <c r="NU1073" s="16"/>
      <c r="NV1073" s="16"/>
      <c r="NW1073" s="16"/>
      <c r="NX1073" s="16"/>
      <c r="NY1073" s="16"/>
      <c r="NZ1073" s="16"/>
      <c r="OA1073" s="16"/>
      <c r="OB1073" s="16"/>
      <c r="OC1073" s="16"/>
      <c r="OD1073" s="16"/>
      <c r="OE1073" s="16"/>
      <c r="OF1073" s="16"/>
      <c r="OG1073" s="16"/>
      <c r="OH1073" s="16"/>
      <c r="OI1073" s="16"/>
      <c r="OJ1073" s="16"/>
      <c r="OK1073" s="16"/>
      <c r="OL1073" s="16"/>
      <c r="OM1073" s="16"/>
      <c r="ON1073" s="16"/>
      <c r="OO1073" s="16"/>
      <c r="OP1073" s="16"/>
      <c r="OQ1073" s="16"/>
      <c r="OR1073" s="16"/>
      <c r="OS1073" s="16"/>
      <c r="OT1073" s="16"/>
      <c r="OU1073" s="16"/>
      <c r="OV1073" s="16"/>
      <c r="OW1073" s="16"/>
      <c r="OX1073" s="16"/>
      <c r="OY1073" s="16"/>
      <c r="OZ1073" s="16"/>
      <c r="PA1073" s="16"/>
      <c r="PB1073" s="16"/>
      <c r="PC1073" s="16"/>
      <c r="PD1073" s="16"/>
      <c r="PE1073" s="16"/>
      <c r="PF1073" s="16"/>
      <c r="PG1073" s="16"/>
      <c r="PH1073" s="16"/>
      <c r="PI1073" s="16"/>
      <c r="PJ1073" s="16"/>
      <c r="PK1073" s="16"/>
      <c r="PL1073" s="16"/>
      <c r="PM1073" s="16"/>
      <c r="PN1073" s="16"/>
      <c r="PO1073" s="16"/>
      <c r="PP1073" s="16"/>
      <c r="PQ1073" s="16"/>
      <c r="PR1073" s="16"/>
      <c r="PS1073" s="16"/>
      <c r="PT1073" s="16"/>
      <c r="PU1073" s="16"/>
      <c r="PV1073" s="16"/>
      <c r="PW1073" s="16"/>
      <c r="PX1073" s="16"/>
      <c r="PY1073" s="16"/>
      <c r="PZ1073" s="16"/>
      <c r="QA1073" s="16"/>
      <c r="QB1073" s="16"/>
      <c r="QC1073" s="16"/>
      <c r="QD1073" s="16"/>
      <c r="QE1073" s="16"/>
      <c r="QF1073" s="16"/>
      <c r="QG1073" s="16"/>
      <c r="QH1073" s="16"/>
      <c r="QI1073" s="16"/>
      <c r="QJ1073" s="16"/>
      <c r="QK1073" s="16"/>
      <c r="QL1073" s="16"/>
      <c r="QM1073" s="16"/>
      <c r="QN1073" s="16"/>
      <c r="QO1073" s="16"/>
      <c r="QP1073" s="16"/>
      <c r="QQ1073" s="16"/>
      <c r="QR1073" s="16"/>
      <c r="QS1073" s="16"/>
      <c r="QT1073" s="16"/>
      <c r="QU1073" s="16"/>
      <c r="QV1073" s="16"/>
      <c r="QW1073" s="16"/>
      <c r="QX1073" s="16"/>
      <c r="QY1073" s="16"/>
      <c r="QZ1073" s="16"/>
      <c r="RA1073" s="16"/>
      <c r="RB1073" s="16"/>
      <c r="RC1073" s="16"/>
      <c r="RD1073" s="16"/>
      <c r="RE1073" s="16"/>
      <c r="RF1073" s="16"/>
      <c r="RG1073" s="16"/>
      <c r="RH1073" s="16"/>
      <c r="RI1073" s="16"/>
      <c r="RJ1073" s="16"/>
      <c r="RK1073" s="16"/>
      <c r="RL1073" s="16"/>
      <c r="RM1073" s="16"/>
      <c r="RN1073" s="16"/>
      <c r="RO1073" s="16"/>
      <c r="RP1073" s="16"/>
      <c r="RQ1073" s="16"/>
      <c r="RR1073" s="16"/>
      <c r="RS1073" s="16"/>
      <c r="RT1073" s="16"/>
      <c r="RU1073" s="16"/>
      <c r="RV1073" s="16"/>
      <c r="RW1073" s="16"/>
      <c r="RX1073" s="16"/>
      <c r="RY1073" s="16"/>
      <c r="RZ1073" s="16"/>
      <c r="SA1073" s="16"/>
      <c r="SB1073" s="16"/>
      <c r="SC1073" s="16"/>
      <c r="SD1073" s="16"/>
      <c r="SE1073" s="16"/>
      <c r="SF1073" s="16"/>
      <c r="SG1073" s="16"/>
      <c r="SH1073" s="16"/>
      <c r="SI1073" s="16"/>
      <c r="SJ1073" s="16"/>
      <c r="SK1073" s="16"/>
      <c r="SL1073" s="16"/>
      <c r="SM1073" s="16"/>
      <c r="SN1073" s="16"/>
      <c r="SO1073" s="16"/>
      <c r="SP1073" s="16"/>
      <c r="SQ1073" s="16"/>
      <c r="SR1073" s="16"/>
      <c r="SS1073" s="16"/>
      <c r="ST1073" s="16"/>
      <c r="SU1073" s="16"/>
      <c r="SV1073" s="16"/>
      <c r="SW1073" s="16"/>
      <c r="SX1073" s="16"/>
      <c r="SY1073" s="16"/>
      <c r="SZ1073" s="16"/>
      <c r="TA1073" s="16"/>
      <c r="TB1073" s="16"/>
      <c r="TC1073" s="16"/>
      <c r="TD1073" s="16"/>
      <c r="TE1073" s="16"/>
      <c r="TF1073" s="16"/>
      <c r="TG1073" s="16"/>
      <c r="TH1073" s="16"/>
      <c r="TI1073" s="16"/>
      <c r="TJ1073" s="16"/>
      <c r="TK1073" s="16"/>
      <c r="TL1073" s="16"/>
      <c r="TM1073" s="16"/>
      <c r="TN1073" s="16"/>
      <c r="TO1073" s="16"/>
      <c r="TP1073" s="16"/>
      <c r="TQ1073" s="16"/>
      <c r="TR1073" s="16"/>
      <c r="TS1073" s="16"/>
      <c r="TT1073" s="16"/>
      <c r="TU1073" s="16"/>
      <c r="TV1073" s="16"/>
      <c r="TW1073" s="16"/>
      <c r="TX1073" s="16"/>
      <c r="TY1073" s="16"/>
      <c r="TZ1073" s="16"/>
      <c r="UA1073" s="16"/>
      <c r="UB1073" s="16"/>
      <c r="UC1073" s="16"/>
      <c r="UD1073" s="16"/>
      <c r="UE1073" s="16"/>
      <c r="UF1073" s="16"/>
      <c r="UG1073" s="16"/>
      <c r="UH1073" s="16"/>
      <c r="UI1073" s="16"/>
      <c r="UJ1073" s="16"/>
      <c r="UK1073" s="16"/>
      <c r="UL1073" s="16"/>
      <c r="UM1073" s="16"/>
      <c r="UN1073" s="16"/>
      <c r="UO1073" s="16"/>
      <c r="UP1073" s="16"/>
      <c r="UQ1073" s="16"/>
      <c r="UR1073" s="16"/>
      <c r="US1073" s="16"/>
      <c r="UT1073" s="16"/>
      <c r="UU1073" s="16"/>
      <c r="UV1073" s="16"/>
      <c r="UW1073" s="16"/>
      <c r="UX1073" s="16"/>
      <c r="UY1073" s="16"/>
      <c r="UZ1073" s="16"/>
      <c r="VA1073" s="16"/>
      <c r="VB1073" s="16"/>
      <c r="VC1073" s="16"/>
      <c r="VD1073" s="16"/>
      <c r="VE1073" s="16"/>
      <c r="VF1073" s="16"/>
      <c r="VG1073" s="16"/>
      <c r="VH1073" s="16"/>
      <c r="VI1073" s="16"/>
      <c r="VJ1073" s="16"/>
      <c r="VK1073" s="16"/>
      <c r="VL1073" s="16"/>
      <c r="VM1073" s="16"/>
      <c r="VN1073" s="16"/>
      <c r="VO1073" s="16"/>
      <c r="VP1073" s="16"/>
      <c r="VQ1073" s="16"/>
      <c r="VR1073" s="16"/>
      <c r="VS1073" s="16"/>
      <c r="VT1073" s="16"/>
      <c r="VU1073" s="16"/>
      <c r="VV1073" s="16"/>
      <c r="VW1073" s="16"/>
      <c r="VX1073" s="16"/>
      <c r="VY1073" s="16"/>
      <c r="VZ1073" s="16"/>
      <c r="WA1073" s="16"/>
      <c r="WB1073" s="16"/>
      <c r="WC1073" s="16"/>
      <c r="WD1073" s="16"/>
      <c r="WE1073" s="16"/>
      <c r="WF1073" s="16"/>
      <c r="WG1073" s="16"/>
      <c r="WH1073" s="16"/>
      <c r="WI1073" s="16"/>
      <c r="WJ1073" s="16"/>
      <c r="WK1073" s="16"/>
      <c r="WL1073" s="16"/>
      <c r="WM1073" s="16"/>
      <c r="WN1073" s="16"/>
      <c r="WO1073" s="16"/>
      <c r="WP1073" s="16"/>
      <c r="WQ1073" s="16"/>
      <c r="WR1073" s="16"/>
      <c r="WS1073" s="16"/>
      <c r="WT1073" s="16"/>
      <c r="WU1073" s="16"/>
      <c r="WV1073" s="16"/>
      <c r="WW1073" s="16"/>
      <c r="WX1073" s="16"/>
      <c r="WY1073" s="16"/>
      <c r="WZ1073" s="16"/>
      <c r="XA1073" s="16"/>
      <c r="XB1073" s="16"/>
      <c r="XC1073" s="16"/>
      <c r="XD1073" s="16"/>
      <c r="XE1073" s="16"/>
      <c r="XF1073" s="16"/>
      <c r="XG1073" s="16"/>
      <c r="XH1073" s="16"/>
      <c r="XI1073" s="16"/>
      <c r="XJ1073" s="16"/>
      <c r="XK1073" s="16"/>
      <c r="XL1073" s="16"/>
      <c r="XM1073" s="16"/>
      <c r="XN1073" s="16"/>
      <c r="XO1073" s="16"/>
      <c r="XP1073" s="16"/>
      <c r="XQ1073" s="16"/>
      <c r="XR1073" s="16"/>
      <c r="XS1073" s="16"/>
      <c r="XT1073" s="16"/>
      <c r="XU1073" s="16"/>
      <c r="XV1073" s="16"/>
      <c r="XW1073" s="16"/>
      <c r="XX1073" s="16"/>
      <c r="XY1073" s="16"/>
      <c r="XZ1073" s="16"/>
      <c r="YA1073" s="16"/>
      <c r="YB1073" s="16"/>
      <c r="YC1073" s="16"/>
      <c r="YD1073" s="16"/>
      <c r="YE1073" s="16"/>
      <c r="YF1073" s="16"/>
      <c r="YG1073" s="16"/>
      <c r="YH1073" s="16"/>
      <c r="YI1073" s="16"/>
      <c r="YJ1073" s="16"/>
      <c r="YK1073" s="16"/>
      <c r="YL1073" s="16"/>
      <c r="YM1073" s="16"/>
      <c r="YN1073" s="16"/>
      <c r="YO1073" s="16"/>
      <c r="YP1073" s="16"/>
      <c r="YQ1073" s="16"/>
      <c r="YR1073" s="16"/>
      <c r="YS1073" s="16"/>
      <c r="YT1073" s="16"/>
      <c r="YU1073" s="16"/>
      <c r="YV1073" s="16"/>
      <c r="YW1073" s="16"/>
      <c r="YX1073" s="16"/>
      <c r="YY1073" s="16"/>
      <c r="YZ1073" s="16"/>
      <c r="ZA1073" s="16"/>
      <c r="ZB1073" s="16"/>
      <c r="ZC1073" s="16"/>
      <c r="ZD1073" s="16"/>
      <c r="ZE1073" s="16"/>
      <c r="ZF1073" s="16"/>
      <c r="ZG1073" s="16"/>
      <c r="ZH1073" s="16"/>
      <c r="ZI1073" s="16"/>
      <c r="ZJ1073" s="16"/>
      <c r="ZK1073" s="16"/>
      <c r="ZL1073" s="16"/>
      <c r="ZM1073" s="16"/>
      <c r="ZN1073" s="16"/>
      <c r="ZO1073" s="16"/>
      <c r="ZP1073" s="16"/>
      <c r="ZQ1073" s="16"/>
      <c r="ZR1073" s="16"/>
      <c r="ZS1073" s="16"/>
      <c r="ZT1073" s="16"/>
      <c r="ZU1073" s="16"/>
      <c r="ZV1073" s="16"/>
      <c r="ZW1073" s="16"/>
      <c r="ZX1073" s="16"/>
      <c r="ZY1073" s="16"/>
      <c r="ZZ1073" s="16"/>
      <c r="AAA1073" s="16"/>
      <c r="AAB1073" s="16"/>
      <c r="AAC1073" s="16"/>
      <c r="AAD1073" s="16"/>
      <c r="AAE1073" s="16"/>
      <c r="AAF1073" s="16"/>
      <c r="AAG1073" s="16"/>
      <c r="AAH1073" s="16"/>
      <c r="AAI1073" s="16"/>
      <c r="AAJ1073" s="16"/>
      <c r="AAK1073" s="16"/>
      <c r="AAL1073" s="16"/>
      <c r="AAM1073" s="16"/>
      <c r="AAN1073" s="16"/>
      <c r="AAO1073" s="16"/>
      <c r="AAP1073" s="16"/>
      <c r="AAQ1073" s="16"/>
      <c r="AAR1073" s="16"/>
      <c r="AAS1073" s="16"/>
      <c r="AAT1073" s="16"/>
      <c r="AAU1073" s="16"/>
      <c r="AAV1073" s="16"/>
      <c r="AAW1073" s="16"/>
      <c r="AAX1073" s="16"/>
      <c r="AAY1073" s="16"/>
      <c r="AAZ1073" s="16"/>
      <c r="ABA1073" s="16"/>
      <c r="ABB1073" s="16"/>
      <c r="ABC1073" s="16"/>
      <c r="ABD1073" s="16"/>
      <c r="ABE1073" s="16"/>
      <c r="ABF1073" s="16"/>
      <c r="ABG1073" s="16"/>
      <c r="ABH1073" s="16"/>
      <c r="ABI1073" s="16"/>
      <c r="ABJ1073" s="16"/>
      <c r="ABK1073" s="16"/>
      <c r="ABL1073" s="16"/>
      <c r="ABM1073" s="16"/>
      <c r="ABN1073" s="16"/>
      <c r="ABO1073" s="16"/>
      <c r="ABP1073" s="16"/>
      <c r="ABQ1073" s="16"/>
      <c r="ABR1073" s="16"/>
      <c r="ABS1073" s="16"/>
      <c r="ABT1073" s="16"/>
      <c r="ABU1073" s="16"/>
      <c r="ABV1073" s="16"/>
      <c r="ABW1073" s="16"/>
      <c r="ABX1073" s="16"/>
      <c r="ABY1073" s="16"/>
      <c r="ABZ1073" s="16"/>
      <c r="ACA1073" s="16"/>
      <c r="ACB1073" s="16"/>
      <c r="ACC1073" s="16"/>
      <c r="ACD1073" s="16"/>
      <c r="ACE1073" s="16"/>
      <c r="ACF1073" s="16"/>
      <c r="ACG1073" s="16"/>
      <c r="ACH1073" s="16"/>
      <c r="ACI1073" s="16"/>
      <c r="ACJ1073" s="16"/>
      <c r="ACK1073" s="16"/>
      <c r="ACL1073" s="16"/>
      <c r="ACM1073" s="16"/>
      <c r="ACN1073" s="16"/>
      <c r="ACO1073" s="16"/>
      <c r="ACP1073" s="16"/>
      <c r="ACQ1073" s="16"/>
      <c r="ACR1073" s="16"/>
      <c r="ACS1073" s="16"/>
      <c r="ACT1073" s="16"/>
      <c r="ACU1073" s="16"/>
      <c r="ACV1073" s="16"/>
      <c r="ACW1073" s="16"/>
      <c r="ACX1073" s="16"/>
      <c r="ACY1073" s="16"/>
      <c r="ACZ1073" s="16"/>
      <c r="ADA1073" s="16"/>
      <c r="ADB1073" s="16"/>
      <c r="ADC1073" s="16"/>
      <c r="ADD1073" s="16"/>
      <c r="ADE1073" s="16"/>
      <c r="ADF1073" s="16"/>
      <c r="ADG1073" s="16"/>
      <c r="ADH1073" s="16"/>
      <c r="ADI1073" s="16"/>
      <c r="ADJ1073" s="16"/>
      <c r="ADK1073" s="16"/>
      <c r="ADL1073" s="16"/>
      <c r="ADM1073" s="16"/>
      <c r="ADN1073" s="16"/>
      <c r="ADO1073" s="16"/>
      <c r="ADP1073" s="16"/>
      <c r="ADQ1073" s="16"/>
      <c r="ADR1073" s="16"/>
      <c r="ADS1073" s="16"/>
      <c r="ADT1073" s="16"/>
      <c r="ADU1073" s="16"/>
      <c r="ADV1073" s="16"/>
      <c r="ADW1073" s="16"/>
      <c r="ADX1073" s="16"/>
      <c r="ADY1073" s="16"/>
      <c r="ADZ1073" s="16"/>
      <c r="AEA1073" s="16"/>
      <c r="AEB1073" s="16"/>
      <c r="AEC1073" s="16"/>
      <c r="AED1073" s="16"/>
      <c r="AEE1073" s="16"/>
      <c r="AEF1073" s="16"/>
      <c r="AEG1073" s="16"/>
      <c r="AEH1073" s="16"/>
      <c r="AEI1073" s="16"/>
      <c r="AEJ1073" s="16"/>
      <c r="AEK1073" s="16"/>
      <c r="AEL1073" s="16"/>
      <c r="AEM1073" s="16"/>
      <c r="AEN1073" s="16"/>
      <c r="AEO1073" s="16"/>
      <c r="AEP1073" s="16"/>
      <c r="AEQ1073" s="16"/>
      <c r="AER1073" s="16"/>
      <c r="AES1073" s="16"/>
      <c r="AET1073" s="16"/>
      <c r="AEU1073" s="16"/>
      <c r="AEV1073" s="16"/>
      <c r="AEW1073" s="16"/>
      <c r="AEX1073" s="16"/>
      <c r="AEY1073" s="16"/>
      <c r="AEZ1073" s="16"/>
      <c r="AFA1073" s="16"/>
      <c r="AFB1073" s="16"/>
      <c r="AFC1073" s="16"/>
      <c r="AFD1073" s="16"/>
      <c r="AFE1073" s="16"/>
      <c r="AFF1073" s="16"/>
      <c r="AFG1073" s="16"/>
      <c r="AFH1073" s="16"/>
      <c r="AFI1073" s="16"/>
      <c r="AFJ1073" s="16"/>
      <c r="AFK1073" s="16"/>
      <c r="AFL1073" s="16"/>
      <c r="AFM1073" s="16"/>
      <c r="AFN1073" s="16"/>
      <c r="AFO1073" s="16"/>
      <c r="AFP1073" s="16"/>
      <c r="AFQ1073" s="16"/>
      <c r="AFR1073" s="16"/>
      <c r="AFS1073" s="16"/>
      <c r="AFT1073" s="16"/>
      <c r="AFU1073" s="16"/>
      <c r="AFV1073" s="16"/>
      <c r="AFW1073" s="16"/>
      <c r="AFX1073" s="16"/>
      <c r="AFY1073" s="16"/>
      <c r="AFZ1073" s="16"/>
      <c r="AGA1073" s="16"/>
    </row>
    <row r="1074" spans="1:859" s="383" customFormat="1" x14ac:dyDescent="0.2">
      <c r="A1074" s="381"/>
      <c r="B1074" s="381"/>
      <c r="C1074" s="381"/>
      <c r="D1074" s="381"/>
      <c r="E1074" s="365" t="s">
        <v>1120</v>
      </c>
      <c r="F1074" s="378" t="s">
        <v>3629</v>
      </c>
      <c r="G1074" s="380" t="s">
        <v>453</v>
      </c>
      <c r="H1074" s="365" t="s">
        <v>1121</v>
      </c>
      <c r="I1074" s="365" t="s">
        <v>1086</v>
      </c>
      <c r="J1074" s="365" t="s">
        <v>902</v>
      </c>
      <c r="K1074" s="365" t="s">
        <v>1102</v>
      </c>
      <c r="L1074" s="365" t="s">
        <v>864</v>
      </c>
      <c r="M1074" s="365"/>
      <c r="N1074" s="380"/>
      <c r="O1074" s="365"/>
      <c r="P1074" s="365"/>
      <c r="Q1074" s="380"/>
      <c r="R1074" s="381"/>
      <c r="S1074" s="381"/>
      <c r="T1074" s="381"/>
      <c r="U1074" s="381"/>
      <c r="V1074" s="381"/>
      <c r="W1074" s="381"/>
      <c r="X1074" s="381"/>
      <c r="Y1074" s="381"/>
      <c r="Z1074" s="381"/>
      <c r="AA1074" s="381"/>
      <c r="AB1074" s="381"/>
      <c r="AC1074" s="381"/>
      <c r="AD1074" s="381"/>
      <c r="AE1074" s="381"/>
      <c r="AF1074" s="381"/>
      <c r="AG1074" s="381"/>
      <c r="AH1074" s="381"/>
      <c r="AI1074" s="381"/>
      <c r="AJ1074" s="381"/>
      <c r="AK1074" s="381"/>
      <c r="AL1074" s="381"/>
      <c r="AM1074" s="381"/>
      <c r="AN1074" s="381"/>
      <c r="AO1074" s="381"/>
      <c r="AP1074" s="381"/>
      <c r="AQ1074" s="381"/>
      <c r="AR1074" s="381"/>
      <c r="AS1074" s="381"/>
      <c r="AT1074" s="381"/>
      <c r="AU1074" s="381"/>
      <c r="AV1074" s="381"/>
      <c r="AW1074" s="381"/>
      <c r="AX1074" s="381"/>
      <c r="AY1074" s="381"/>
      <c r="AZ1074" s="381"/>
      <c r="BA1074" s="381"/>
      <c r="BB1074" s="381"/>
      <c r="BC1074" s="381"/>
      <c r="BD1074" s="381"/>
      <c r="BE1074" s="381"/>
      <c r="BF1074" s="381"/>
      <c r="BG1074" s="381"/>
      <c r="BH1074" s="381"/>
      <c r="BI1074" s="381"/>
      <c r="BJ1074" s="381"/>
      <c r="BK1074" s="381"/>
      <c r="BL1074" s="381"/>
      <c r="BM1074" s="381"/>
      <c r="BN1074" s="381"/>
      <c r="BO1074" s="381"/>
      <c r="BP1074" s="381"/>
      <c r="BQ1074" s="381"/>
      <c r="BR1074" s="381"/>
      <c r="BS1074" s="381"/>
      <c r="BT1074" s="381"/>
      <c r="BU1074" s="381"/>
      <c r="BV1074" s="381"/>
      <c r="BW1074" s="381"/>
      <c r="BX1074" s="381"/>
      <c r="BY1074" s="381"/>
      <c r="BZ1074" s="381"/>
      <c r="CA1074" s="381"/>
      <c r="CB1074" s="381"/>
      <c r="CC1074" s="381"/>
      <c r="CD1074" s="381"/>
      <c r="CE1074" s="381"/>
      <c r="CF1074" s="381"/>
      <c r="CG1074" s="381"/>
      <c r="CH1074" s="381"/>
      <c r="CI1074" s="381"/>
      <c r="CJ1074" s="381"/>
      <c r="CK1074" s="381"/>
      <c r="CL1074" s="381"/>
      <c r="CM1074" s="381"/>
      <c r="CN1074" s="381"/>
      <c r="CO1074" s="381"/>
      <c r="CP1074" s="381"/>
      <c r="CQ1074" s="381"/>
      <c r="CR1074" s="381"/>
      <c r="CS1074" s="381"/>
      <c r="CT1074" s="381"/>
      <c r="CU1074" s="381"/>
      <c r="CV1074" s="381"/>
      <c r="CW1074" s="381"/>
      <c r="CX1074" s="381"/>
      <c r="CY1074" s="381"/>
      <c r="CZ1074" s="381"/>
      <c r="DA1074" s="381"/>
      <c r="DB1074" s="381"/>
      <c r="DC1074" s="381"/>
      <c r="DD1074" s="381"/>
      <c r="DE1074" s="381"/>
      <c r="DF1074" s="381"/>
      <c r="DG1074" s="381"/>
      <c r="DH1074" s="381"/>
      <c r="DI1074" s="381"/>
      <c r="DJ1074" s="381"/>
      <c r="DK1074" s="381"/>
      <c r="DL1074" s="381"/>
      <c r="DM1074" s="381"/>
      <c r="DN1074" s="381"/>
      <c r="DO1074" s="381"/>
      <c r="DP1074" s="381"/>
      <c r="DQ1074" s="381"/>
      <c r="DR1074" s="381"/>
      <c r="DS1074" s="381"/>
      <c r="DT1074" s="381"/>
      <c r="DU1074" s="381"/>
      <c r="DV1074" s="381"/>
      <c r="DW1074" s="381"/>
      <c r="DX1074" s="381"/>
      <c r="DY1074" s="381"/>
      <c r="DZ1074" s="381"/>
      <c r="EA1074" s="381"/>
      <c r="EB1074" s="381"/>
      <c r="EC1074" s="381"/>
      <c r="ED1074" s="381"/>
      <c r="EE1074" s="381"/>
      <c r="EF1074" s="381"/>
      <c r="EG1074" s="381"/>
      <c r="EH1074" s="381"/>
      <c r="EI1074" s="381"/>
      <c r="EJ1074" s="381"/>
      <c r="EK1074" s="381"/>
      <c r="EL1074" s="381"/>
      <c r="EM1074" s="381"/>
      <c r="EN1074" s="381"/>
      <c r="EO1074" s="381"/>
      <c r="EP1074" s="381"/>
      <c r="EQ1074" s="381"/>
      <c r="ER1074" s="381"/>
      <c r="ES1074" s="381"/>
      <c r="ET1074" s="381"/>
      <c r="EU1074" s="381"/>
      <c r="EV1074" s="381"/>
      <c r="EW1074" s="381"/>
      <c r="EX1074" s="381"/>
      <c r="EY1074" s="381"/>
      <c r="EZ1074" s="381"/>
      <c r="FA1074" s="381"/>
      <c r="FB1074" s="381"/>
      <c r="FC1074" s="381"/>
      <c r="FD1074" s="381"/>
      <c r="FE1074" s="381"/>
      <c r="FF1074" s="381"/>
      <c r="FG1074" s="381"/>
      <c r="FH1074" s="381"/>
      <c r="FI1074" s="381"/>
      <c r="FJ1074" s="381"/>
      <c r="FK1074" s="381"/>
      <c r="FL1074" s="381"/>
      <c r="FM1074" s="381"/>
      <c r="FN1074" s="381"/>
      <c r="FO1074" s="381"/>
      <c r="FP1074" s="381"/>
      <c r="FQ1074" s="381"/>
      <c r="FR1074" s="381"/>
      <c r="FS1074" s="381"/>
      <c r="FT1074" s="381"/>
      <c r="FU1074" s="381"/>
      <c r="FV1074" s="381"/>
      <c r="FW1074" s="381"/>
      <c r="FX1074" s="381"/>
      <c r="FY1074" s="381"/>
      <c r="FZ1074" s="381"/>
      <c r="GA1074" s="381"/>
      <c r="GB1074" s="381"/>
      <c r="GC1074" s="381"/>
      <c r="GD1074" s="381"/>
      <c r="GE1074" s="381"/>
      <c r="GF1074" s="381"/>
      <c r="GG1074" s="381"/>
      <c r="GH1074" s="381"/>
      <c r="GI1074" s="381"/>
      <c r="GJ1074" s="381"/>
      <c r="GK1074" s="381"/>
      <c r="GL1074" s="381"/>
      <c r="GM1074" s="381"/>
      <c r="GN1074" s="381"/>
      <c r="GO1074" s="381"/>
      <c r="GP1074" s="381"/>
      <c r="GQ1074" s="381"/>
      <c r="GR1074" s="381"/>
      <c r="GS1074" s="381"/>
      <c r="GT1074" s="381"/>
      <c r="GU1074" s="381"/>
      <c r="GV1074" s="381"/>
      <c r="GW1074" s="381"/>
      <c r="GX1074" s="381"/>
      <c r="GY1074" s="381"/>
      <c r="GZ1074" s="381"/>
      <c r="HA1074" s="381"/>
      <c r="HB1074" s="381"/>
      <c r="HC1074" s="381"/>
      <c r="HD1074" s="381"/>
      <c r="HE1074" s="381"/>
      <c r="HF1074" s="381"/>
      <c r="HG1074" s="381"/>
      <c r="HH1074" s="381"/>
      <c r="HI1074" s="381"/>
      <c r="HJ1074" s="381"/>
      <c r="HK1074" s="381"/>
      <c r="HL1074" s="381"/>
      <c r="HM1074" s="381"/>
      <c r="HN1074" s="381"/>
      <c r="HO1074" s="381"/>
      <c r="HP1074" s="381"/>
      <c r="HQ1074" s="381"/>
      <c r="HR1074" s="381"/>
      <c r="HS1074" s="381"/>
      <c r="HT1074" s="381"/>
      <c r="HU1074" s="381"/>
      <c r="HV1074" s="381"/>
      <c r="HW1074" s="381"/>
      <c r="HX1074" s="381"/>
      <c r="HY1074" s="381"/>
      <c r="HZ1074" s="381"/>
      <c r="IA1074" s="381"/>
      <c r="IB1074" s="381"/>
      <c r="IC1074" s="381"/>
      <c r="ID1074" s="381"/>
      <c r="IE1074" s="381"/>
      <c r="IF1074" s="381"/>
      <c r="IG1074" s="381"/>
      <c r="IH1074" s="381"/>
      <c r="II1074" s="381"/>
      <c r="IJ1074" s="381"/>
      <c r="IK1074" s="381"/>
      <c r="IL1074" s="381"/>
      <c r="IM1074" s="381"/>
      <c r="IN1074" s="381"/>
      <c r="IO1074" s="381"/>
      <c r="IP1074" s="381"/>
      <c r="IQ1074" s="381"/>
      <c r="IR1074" s="381"/>
      <c r="IS1074" s="381"/>
      <c r="IT1074" s="381"/>
      <c r="IU1074" s="381"/>
      <c r="IV1074" s="381"/>
      <c r="IW1074" s="381"/>
      <c r="IX1074" s="381"/>
      <c r="IY1074" s="381"/>
      <c r="IZ1074" s="381"/>
      <c r="JA1074" s="381"/>
      <c r="JB1074" s="381"/>
      <c r="JC1074" s="381"/>
      <c r="JD1074" s="381"/>
      <c r="JE1074" s="381"/>
      <c r="JF1074" s="381"/>
      <c r="JG1074" s="381"/>
      <c r="JH1074" s="381"/>
      <c r="JI1074" s="381"/>
      <c r="JJ1074" s="381"/>
      <c r="JK1074" s="381"/>
      <c r="JL1074" s="381"/>
      <c r="JM1074" s="381"/>
      <c r="JN1074" s="381"/>
      <c r="JO1074" s="381"/>
      <c r="JP1074" s="381"/>
      <c r="JQ1074" s="381"/>
      <c r="JR1074" s="381"/>
      <c r="JS1074" s="381"/>
      <c r="JT1074" s="381"/>
      <c r="JU1074" s="381"/>
      <c r="JV1074" s="381"/>
      <c r="JW1074" s="381"/>
      <c r="JX1074" s="381"/>
      <c r="JY1074" s="381"/>
      <c r="JZ1074" s="381"/>
      <c r="KA1074" s="381"/>
      <c r="KB1074" s="381"/>
      <c r="KC1074" s="381"/>
      <c r="KD1074" s="381"/>
      <c r="KE1074" s="381"/>
      <c r="KF1074" s="381"/>
      <c r="KG1074" s="381"/>
      <c r="KH1074" s="381"/>
      <c r="KI1074" s="381"/>
      <c r="KJ1074" s="381"/>
      <c r="KK1074" s="381"/>
      <c r="KL1074" s="381"/>
      <c r="KM1074" s="381"/>
      <c r="KN1074" s="381"/>
      <c r="KO1074" s="381"/>
      <c r="KP1074" s="381"/>
      <c r="KQ1074" s="381"/>
      <c r="KR1074" s="381"/>
      <c r="KS1074" s="381"/>
      <c r="KT1074" s="381"/>
      <c r="KU1074" s="381"/>
      <c r="KV1074" s="381"/>
      <c r="KW1074" s="381"/>
      <c r="KX1074" s="381"/>
      <c r="KY1074" s="381"/>
      <c r="KZ1074" s="381"/>
      <c r="LA1074" s="381"/>
      <c r="LB1074" s="381"/>
      <c r="LC1074" s="381"/>
      <c r="LD1074" s="381"/>
      <c r="LE1074" s="381"/>
      <c r="LF1074" s="381"/>
      <c r="LG1074" s="381"/>
      <c r="LH1074" s="381"/>
      <c r="LI1074" s="381"/>
      <c r="LJ1074" s="381"/>
      <c r="LK1074" s="381"/>
      <c r="LL1074" s="381"/>
      <c r="LM1074" s="381"/>
      <c r="LN1074" s="381"/>
      <c r="LO1074" s="381"/>
      <c r="LP1074" s="381"/>
      <c r="LQ1074" s="381"/>
      <c r="LR1074" s="381"/>
      <c r="LS1074" s="381"/>
      <c r="LT1074" s="381"/>
      <c r="LU1074" s="381"/>
      <c r="LV1074" s="381"/>
      <c r="LW1074" s="381"/>
      <c r="LX1074" s="381"/>
      <c r="LY1074" s="381"/>
      <c r="LZ1074" s="381"/>
      <c r="MA1074" s="381"/>
      <c r="MB1074" s="381"/>
      <c r="MC1074" s="381"/>
      <c r="MD1074" s="381"/>
      <c r="ME1074" s="381"/>
      <c r="MF1074" s="381"/>
      <c r="MG1074" s="381"/>
      <c r="MH1074" s="381"/>
      <c r="MI1074" s="381"/>
      <c r="MJ1074" s="381"/>
      <c r="MK1074" s="381"/>
      <c r="ML1074" s="381"/>
      <c r="MM1074" s="381"/>
      <c r="MN1074" s="381"/>
      <c r="MO1074" s="381"/>
      <c r="MP1074" s="381"/>
      <c r="MQ1074" s="381"/>
      <c r="MR1074" s="381"/>
      <c r="MS1074" s="381"/>
      <c r="MT1074" s="381"/>
      <c r="MU1074" s="381"/>
      <c r="MV1074" s="381"/>
      <c r="MW1074" s="381"/>
      <c r="MX1074" s="381"/>
      <c r="MY1074" s="381"/>
      <c r="MZ1074" s="381"/>
      <c r="NA1074" s="381"/>
      <c r="NB1074" s="381"/>
      <c r="NC1074" s="381"/>
      <c r="ND1074" s="381"/>
      <c r="NE1074" s="381"/>
      <c r="NF1074" s="381"/>
      <c r="NG1074" s="381"/>
      <c r="NH1074" s="381"/>
      <c r="NI1074" s="381"/>
      <c r="NJ1074" s="381"/>
      <c r="NK1074" s="381"/>
      <c r="NL1074" s="381"/>
      <c r="NM1074" s="381"/>
      <c r="NN1074" s="381"/>
      <c r="NO1074" s="381"/>
      <c r="NP1074" s="381"/>
      <c r="NQ1074" s="381"/>
      <c r="NR1074" s="381"/>
      <c r="NS1074" s="381"/>
      <c r="NT1074" s="381"/>
      <c r="NU1074" s="381"/>
      <c r="NV1074" s="381"/>
      <c r="NW1074" s="381"/>
      <c r="NX1074" s="381"/>
      <c r="NY1074" s="381"/>
      <c r="NZ1074" s="381"/>
      <c r="OA1074" s="381"/>
      <c r="OB1074" s="381"/>
      <c r="OC1074" s="381"/>
      <c r="OD1074" s="381"/>
      <c r="OE1074" s="381"/>
      <c r="OF1074" s="381"/>
      <c r="OG1074" s="381"/>
      <c r="OH1074" s="381"/>
      <c r="OI1074" s="381"/>
      <c r="OJ1074" s="381"/>
      <c r="OK1074" s="381"/>
      <c r="OL1074" s="381"/>
      <c r="OM1074" s="381"/>
      <c r="ON1074" s="381"/>
      <c r="OO1074" s="381"/>
      <c r="OP1074" s="381"/>
      <c r="OQ1074" s="381"/>
      <c r="OR1074" s="381"/>
      <c r="OS1074" s="381"/>
      <c r="OT1074" s="381"/>
      <c r="OU1074" s="381"/>
      <c r="OV1074" s="381"/>
      <c r="OW1074" s="381"/>
      <c r="OX1074" s="381"/>
      <c r="OY1074" s="381"/>
      <c r="OZ1074" s="381"/>
      <c r="PA1074" s="381"/>
      <c r="PB1074" s="381"/>
      <c r="PC1074" s="381"/>
      <c r="PD1074" s="381"/>
      <c r="PE1074" s="381"/>
      <c r="PF1074" s="381"/>
      <c r="PG1074" s="381"/>
      <c r="PH1074" s="381"/>
      <c r="PI1074" s="381"/>
      <c r="PJ1074" s="381"/>
      <c r="PK1074" s="381"/>
      <c r="PL1074" s="381"/>
      <c r="PM1074" s="381"/>
      <c r="PN1074" s="381"/>
      <c r="PO1074" s="381"/>
      <c r="PP1074" s="381"/>
      <c r="PQ1074" s="381"/>
      <c r="PR1074" s="381"/>
      <c r="PS1074" s="381"/>
      <c r="PT1074" s="381"/>
      <c r="PU1074" s="381"/>
      <c r="PV1074" s="381"/>
      <c r="PW1074" s="381"/>
      <c r="PX1074" s="381"/>
      <c r="PY1074" s="381"/>
      <c r="PZ1074" s="381"/>
      <c r="QA1074" s="381"/>
      <c r="QB1074" s="381"/>
      <c r="QC1074" s="381"/>
      <c r="QD1074" s="381"/>
      <c r="QE1074" s="381"/>
      <c r="QF1074" s="381"/>
      <c r="QG1074" s="381"/>
      <c r="QH1074" s="381"/>
      <c r="QI1074" s="381"/>
      <c r="QJ1074" s="381"/>
      <c r="QK1074" s="381"/>
      <c r="QL1074" s="381"/>
      <c r="QM1074" s="381"/>
      <c r="QN1074" s="381"/>
      <c r="QO1074" s="381"/>
      <c r="QP1074" s="381"/>
      <c r="QQ1074" s="381"/>
      <c r="QR1074" s="381"/>
      <c r="QS1074" s="381"/>
      <c r="QT1074" s="381"/>
      <c r="QU1074" s="381"/>
      <c r="QV1074" s="381"/>
      <c r="QW1074" s="381"/>
      <c r="QX1074" s="381"/>
      <c r="QY1074" s="381"/>
      <c r="QZ1074" s="381"/>
      <c r="RA1074" s="381"/>
      <c r="RB1074" s="381"/>
      <c r="RC1074" s="381"/>
      <c r="RD1074" s="381"/>
      <c r="RE1074" s="381"/>
      <c r="RF1074" s="381"/>
      <c r="RG1074" s="381"/>
      <c r="RH1074" s="381"/>
      <c r="RI1074" s="381"/>
      <c r="RJ1074" s="381"/>
      <c r="RK1074" s="381"/>
      <c r="RL1074" s="381"/>
      <c r="RM1074" s="381"/>
      <c r="RN1074" s="381"/>
      <c r="RO1074" s="381"/>
      <c r="RP1074" s="381"/>
      <c r="RQ1074" s="381"/>
      <c r="RR1074" s="381"/>
      <c r="RS1074" s="381"/>
      <c r="RT1074" s="381"/>
      <c r="RU1074" s="381"/>
      <c r="RV1074" s="381"/>
      <c r="RW1074" s="381"/>
      <c r="RX1074" s="381"/>
      <c r="RY1074" s="381"/>
      <c r="RZ1074" s="381"/>
      <c r="SA1074" s="381"/>
      <c r="SB1074" s="381"/>
      <c r="SC1074" s="381"/>
      <c r="SD1074" s="381"/>
      <c r="SE1074" s="381"/>
      <c r="SF1074" s="381"/>
      <c r="SG1074" s="381"/>
      <c r="SH1074" s="381"/>
      <c r="SI1074" s="381"/>
      <c r="SJ1074" s="381"/>
      <c r="SK1074" s="381"/>
      <c r="SL1074" s="381"/>
      <c r="SM1074" s="381"/>
      <c r="SN1074" s="381"/>
      <c r="SO1074" s="381"/>
      <c r="SP1074" s="381"/>
      <c r="SQ1074" s="381"/>
      <c r="SR1074" s="381"/>
      <c r="SS1074" s="381"/>
      <c r="ST1074" s="381"/>
      <c r="SU1074" s="381"/>
      <c r="SV1074" s="381"/>
      <c r="SW1074" s="381"/>
      <c r="SX1074" s="381"/>
      <c r="SY1074" s="381"/>
      <c r="SZ1074" s="381"/>
      <c r="TA1074" s="381"/>
      <c r="TB1074" s="381"/>
      <c r="TC1074" s="381"/>
      <c r="TD1074" s="381"/>
      <c r="TE1074" s="381"/>
      <c r="TF1074" s="381"/>
      <c r="TG1074" s="381"/>
      <c r="TH1074" s="381"/>
      <c r="TI1074" s="381"/>
      <c r="TJ1074" s="381"/>
      <c r="TK1074" s="381"/>
      <c r="TL1074" s="381"/>
      <c r="TM1074" s="381"/>
      <c r="TN1074" s="381"/>
      <c r="TO1074" s="381"/>
      <c r="TP1074" s="381"/>
      <c r="TQ1074" s="381"/>
      <c r="TR1074" s="381"/>
      <c r="TS1074" s="381"/>
      <c r="TT1074" s="381"/>
      <c r="TU1074" s="381"/>
      <c r="TV1074" s="381"/>
      <c r="TW1074" s="381"/>
      <c r="TX1074" s="381"/>
      <c r="TY1074" s="381"/>
      <c r="TZ1074" s="381"/>
      <c r="UA1074" s="381"/>
      <c r="UB1074" s="381"/>
      <c r="UC1074" s="381"/>
      <c r="UD1074" s="381"/>
      <c r="UE1074" s="381"/>
      <c r="UF1074" s="381"/>
      <c r="UG1074" s="381"/>
      <c r="UH1074" s="381"/>
      <c r="UI1074" s="381"/>
      <c r="UJ1074" s="381"/>
      <c r="UK1074" s="381"/>
      <c r="UL1074" s="381"/>
      <c r="UM1074" s="381"/>
      <c r="UN1074" s="381"/>
      <c r="UO1074" s="381"/>
      <c r="UP1074" s="381"/>
      <c r="UQ1074" s="381"/>
      <c r="UR1074" s="381"/>
      <c r="US1074" s="381"/>
      <c r="UT1074" s="381"/>
      <c r="UU1074" s="381"/>
      <c r="UV1074" s="381"/>
      <c r="UW1074" s="381"/>
      <c r="UX1074" s="381"/>
      <c r="UY1074" s="381"/>
      <c r="UZ1074" s="381"/>
      <c r="VA1074" s="381"/>
      <c r="VB1074" s="381"/>
      <c r="VC1074" s="381"/>
      <c r="VD1074" s="381"/>
      <c r="VE1074" s="381"/>
      <c r="VF1074" s="381"/>
      <c r="VG1074" s="381"/>
      <c r="VH1074" s="381"/>
      <c r="VI1074" s="381"/>
      <c r="VJ1074" s="381"/>
      <c r="VK1074" s="381"/>
      <c r="VL1074" s="381"/>
      <c r="VM1074" s="381"/>
      <c r="VN1074" s="381"/>
      <c r="VO1074" s="381"/>
      <c r="VP1074" s="381"/>
      <c r="VQ1074" s="381"/>
      <c r="VR1074" s="381"/>
      <c r="VS1074" s="381"/>
      <c r="VT1074" s="381"/>
      <c r="VU1074" s="381"/>
      <c r="VV1074" s="381"/>
      <c r="VW1074" s="381"/>
      <c r="VX1074" s="381"/>
      <c r="VY1074" s="381"/>
      <c r="VZ1074" s="381"/>
      <c r="WA1074" s="381"/>
      <c r="WB1074" s="381"/>
      <c r="WC1074" s="381"/>
      <c r="WD1074" s="381"/>
      <c r="WE1074" s="381"/>
      <c r="WF1074" s="381"/>
      <c r="WG1074" s="381"/>
      <c r="WH1074" s="381"/>
      <c r="WI1074" s="381"/>
      <c r="WJ1074" s="381"/>
      <c r="WK1074" s="381"/>
      <c r="WL1074" s="381"/>
      <c r="WM1074" s="381"/>
      <c r="WN1074" s="381"/>
      <c r="WO1074" s="381"/>
      <c r="WP1074" s="381"/>
      <c r="WQ1074" s="381"/>
      <c r="WR1074" s="381"/>
      <c r="WS1074" s="381"/>
      <c r="WT1074" s="381"/>
      <c r="WU1074" s="381"/>
      <c r="WV1074" s="381"/>
      <c r="WW1074" s="381"/>
      <c r="WX1074" s="381"/>
      <c r="WY1074" s="381"/>
      <c r="WZ1074" s="381"/>
      <c r="XA1074" s="381"/>
      <c r="XB1074" s="381"/>
      <c r="XC1074" s="381"/>
      <c r="XD1074" s="381"/>
      <c r="XE1074" s="381"/>
      <c r="XF1074" s="381"/>
      <c r="XG1074" s="381"/>
      <c r="XH1074" s="381"/>
      <c r="XI1074" s="381"/>
      <c r="XJ1074" s="381"/>
      <c r="XK1074" s="381"/>
      <c r="XL1074" s="381"/>
      <c r="XM1074" s="381"/>
      <c r="XN1074" s="381"/>
      <c r="XO1074" s="381"/>
      <c r="XP1074" s="381"/>
      <c r="XQ1074" s="381"/>
      <c r="XR1074" s="381"/>
      <c r="XS1074" s="381"/>
      <c r="XT1074" s="381"/>
      <c r="XU1074" s="381"/>
      <c r="XV1074" s="381"/>
      <c r="XW1074" s="381"/>
      <c r="XX1074" s="381"/>
      <c r="XY1074" s="381"/>
      <c r="XZ1074" s="381"/>
      <c r="YA1074" s="381"/>
      <c r="YB1074" s="381"/>
      <c r="YC1074" s="381"/>
      <c r="YD1074" s="381"/>
      <c r="YE1074" s="381"/>
      <c r="YF1074" s="381"/>
      <c r="YG1074" s="381"/>
      <c r="YH1074" s="381"/>
      <c r="YI1074" s="381"/>
      <c r="YJ1074" s="381"/>
      <c r="YK1074" s="381"/>
      <c r="YL1074" s="381"/>
      <c r="YM1074" s="381"/>
      <c r="YN1074" s="381"/>
      <c r="YO1074" s="381"/>
      <c r="YP1074" s="381"/>
      <c r="YQ1074" s="381"/>
      <c r="YR1074" s="381"/>
      <c r="YS1074" s="381"/>
      <c r="YT1074" s="381"/>
      <c r="YU1074" s="381"/>
      <c r="YV1074" s="381"/>
      <c r="YW1074" s="381"/>
      <c r="YX1074" s="381"/>
      <c r="YY1074" s="381"/>
      <c r="YZ1074" s="381"/>
      <c r="ZA1074" s="381"/>
      <c r="ZB1074" s="381"/>
      <c r="ZC1074" s="381"/>
      <c r="ZD1074" s="381"/>
      <c r="ZE1074" s="381"/>
      <c r="ZF1074" s="381"/>
      <c r="ZG1074" s="381"/>
      <c r="ZH1074" s="381"/>
      <c r="ZI1074" s="381"/>
      <c r="ZJ1074" s="381"/>
      <c r="ZK1074" s="381"/>
      <c r="ZL1074" s="381"/>
      <c r="ZM1074" s="381"/>
      <c r="ZN1074" s="381"/>
      <c r="ZO1074" s="381"/>
      <c r="ZP1074" s="381"/>
      <c r="ZQ1074" s="381"/>
      <c r="ZR1074" s="381"/>
      <c r="ZS1074" s="381"/>
      <c r="ZT1074" s="381"/>
      <c r="ZU1074" s="381"/>
      <c r="ZV1074" s="381"/>
      <c r="ZW1074" s="381"/>
      <c r="ZX1074" s="381"/>
      <c r="ZY1074" s="381"/>
      <c r="ZZ1074" s="381"/>
      <c r="AAA1074" s="381"/>
      <c r="AAB1074" s="381"/>
      <c r="AAC1074" s="381"/>
      <c r="AAD1074" s="381"/>
      <c r="AAE1074" s="381"/>
      <c r="AAF1074" s="381"/>
      <c r="AAG1074" s="381"/>
      <c r="AAH1074" s="381"/>
      <c r="AAI1074" s="381"/>
      <c r="AAJ1074" s="381"/>
      <c r="AAK1074" s="381"/>
      <c r="AAL1074" s="381"/>
      <c r="AAM1074" s="381"/>
      <c r="AAN1074" s="381"/>
      <c r="AAO1074" s="381"/>
      <c r="AAP1074" s="381"/>
      <c r="AAQ1074" s="381"/>
      <c r="AAR1074" s="381"/>
      <c r="AAS1074" s="381"/>
      <c r="AAT1074" s="381"/>
      <c r="AAU1074" s="381"/>
      <c r="AAV1074" s="381"/>
      <c r="AAW1074" s="381"/>
      <c r="AAX1074" s="381"/>
      <c r="AAY1074" s="381"/>
      <c r="AAZ1074" s="381"/>
      <c r="ABA1074" s="381"/>
      <c r="ABB1074" s="381"/>
      <c r="ABC1074" s="381"/>
      <c r="ABD1074" s="381"/>
      <c r="ABE1074" s="381"/>
      <c r="ABF1074" s="381"/>
      <c r="ABG1074" s="381"/>
      <c r="ABH1074" s="381"/>
      <c r="ABI1074" s="381"/>
      <c r="ABJ1074" s="381"/>
      <c r="ABK1074" s="381"/>
      <c r="ABL1074" s="381"/>
      <c r="ABM1074" s="381"/>
      <c r="ABN1074" s="381"/>
      <c r="ABO1074" s="381"/>
      <c r="ABP1074" s="381"/>
      <c r="ABQ1074" s="381"/>
      <c r="ABR1074" s="381"/>
      <c r="ABS1074" s="381"/>
      <c r="ABT1074" s="381"/>
      <c r="ABU1074" s="381"/>
      <c r="ABV1074" s="381"/>
      <c r="ABW1074" s="381"/>
      <c r="ABX1074" s="381"/>
      <c r="ABY1074" s="381"/>
      <c r="ABZ1074" s="381"/>
      <c r="ACA1074" s="381"/>
      <c r="ACB1074" s="381"/>
      <c r="ACC1074" s="381"/>
      <c r="ACD1074" s="381"/>
      <c r="ACE1074" s="381"/>
      <c r="ACF1074" s="381"/>
      <c r="ACG1074" s="381"/>
      <c r="ACH1074" s="381"/>
      <c r="ACI1074" s="381"/>
      <c r="ACJ1074" s="381"/>
      <c r="ACK1074" s="381"/>
      <c r="ACL1074" s="381"/>
      <c r="ACM1074" s="381"/>
      <c r="ACN1074" s="381"/>
      <c r="ACO1074" s="381"/>
      <c r="ACP1074" s="381"/>
      <c r="ACQ1074" s="381"/>
      <c r="ACR1074" s="381"/>
      <c r="ACS1074" s="381"/>
      <c r="ACT1074" s="381"/>
      <c r="ACU1074" s="381"/>
      <c r="ACV1074" s="381"/>
      <c r="ACW1074" s="381"/>
      <c r="ACX1074" s="381"/>
      <c r="ACY1074" s="381"/>
      <c r="ACZ1074" s="381"/>
      <c r="ADA1074" s="381"/>
      <c r="ADB1074" s="381"/>
      <c r="ADC1074" s="381"/>
      <c r="ADD1074" s="381"/>
      <c r="ADE1074" s="381"/>
      <c r="ADF1074" s="381"/>
      <c r="ADG1074" s="381"/>
      <c r="ADH1074" s="381"/>
      <c r="ADI1074" s="381"/>
      <c r="ADJ1074" s="381"/>
      <c r="ADK1074" s="381"/>
      <c r="ADL1074" s="381"/>
      <c r="ADM1074" s="381"/>
      <c r="ADN1074" s="381"/>
      <c r="ADO1074" s="381"/>
      <c r="ADP1074" s="381"/>
      <c r="ADQ1074" s="381"/>
      <c r="ADR1074" s="381"/>
      <c r="ADS1074" s="381"/>
      <c r="ADT1074" s="381"/>
      <c r="ADU1074" s="381"/>
      <c r="ADV1074" s="381"/>
      <c r="ADW1074" s="381"/>
      <c r="ADX1074" s="381"/>
      <c r="ADY1074" s="381"/>
      <c r="ADZ1074" s="381"/>
      <c r="AEA1074" s="381"/>
      <c r="AEB1074" s="381"/>
      <c r="AEC1074" s="381"/>
      <c r="AED1074" s="381"/>
      <c r="AEE1074" s="381"/>
      <c r="AEF1074" s="381"/>
      <c r="AEG1074" s="381"/>
      <c r="AEH1074" s="381"/>
      <c r="AEI1074" s="381"/>
      <c r="AEJ1074" s="381"/>
      <c r="AEK1074" s="381"/>
      <c r="AEL1074" s="381"/>
      <c r="AEM1074" s="381"/>
      <c r="AEN1074" s="381"/>
      <c r="AEO1074" s="381"/>
      <c r="AEP1074" s="381"/>
      <c r="AEQ1074" s="381"/>
      <c r="AER1074" s="381"/>
      <c r="AES1074" s="381"/>
      <c r="AET1074" s="381"/>
      <c r="AEU1074" s="381"/>
      <c r="AEV1074" s="381"/>
      <c r="AEW1074" s="381"/>
      <c r="AEX1074" s="381"/>
      <c r="AEY1074" s="381"/>
      <c r="AEZ1074" s="381"/>
      <c r="AFA1074" s="381"/>
      <c r="AFB1074" s="381"/>
      <c r="AFC1074" s="381"/>
      <c r="AFD1074" s="381"/>
      <c r="AFE1074" s="381"/>
      <c r="AFF1074" s="381"/>
      <c r="AFG1074" s="381"/>
      <c r="AFH1074" s="381"/>
      <c r="AFI1074" s="381"/>
      <c r="AFJ1074" s="381"/>
      <c r="AFK1074" s="381"/>
      <c r="AFL1074" s="381"/>
      <c r="AFM1074" s="381"/>
      <c r="AFN1074" s="381"/>
      <c r="AFO1074" s="381"/>
      <c r="AFP1074" s="381"/>
      <c r="AFQ1074" s="381"/>
      <c r="AFR1074" s="381"/>
      <c r="AFS1074" s="381"/>
      <c r="AFT1074" s="381"/>
      <c r="AFU1074" s="381"/>
      <c r="AFV1074" s="381"/>
      <c r="AFW1074" s="381"/>
      <c r="AFX1074" s="381"/>
      <c r="AFY1074" s="381"/>
      <c r="AFZ1074" s="381"/>
      <c r="AGA1074" s="381"/>
    </row>
    <row r="1075" spans="1:859" customFormat="1" x14ac:dyDescent="0.2">
      <c r="A1075" s="16"/>
      <c r="B1075" s="16"/>
      <c r="C1075" s="16"/>
      <c r="D1075" s="16"/>
      <c r="E1075" s="238" t="s">
        <v>1214</v>
      </c>
      <c r="F1075" s="364" t="s">
        <v>3630</v>
      </c>
      <c r="G1075" s="239" t="s">
        <v>453</v>
      </c>
      <c r="H1075" s="238" t="s">
        <v>1213</v>
      </c>
      <c r="I1075" s="238" t="s">
        <v>1086</v>
      </c>
      <c r="J1075" s="238" t="s">
        <v>910</v>
      </c>
      <c r="K1075" s="238" t="s">
        <v>1102</v>
      </c>
      <c r="L1075" s="238" t="s">
        <v>865</v>
      </c>
      <c r="M1075" s="238"/>
      <c r="N1075" s="239"/>
      <c r="O1075" s="238"/>
      <c r="P1075" s="238"/>
      <c r="Q1075" s="239"/>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c r="IN1075" s="16"/>
      <c r="IO1075" s="16"/>
      <c r="IP1075" s="16"/>
      <c r="IQ1075" s="16"/>
      <c r="IR1075" s="16"/>
      <c r="IS1075" s="16"/>
      <c r="IT1075" s="16"/>
      <c r="IU1075" s="16"/>
      <c r="IV1075" s="16"/>
      <c r="IW1075" s="16"/>
      <c r="IX1075" s="16"/>
      <c r="IY1075" s="16"/>
      <c r="IZ1075" s="16"/>
      <c r="JA1075" s="16"/>
      <c r="JB1075" s="16"/>
      <c r="JC1075" s="16"/>
      <c r="JD1075" s="16"/>
      <c r="JE1075" s="16"/>
      <c r="JF1075" s="16"/>
      <c r="JG1075" s="16"/>
      <c r="JH1075" s="16"/>
      <c r="JI1075" s="16"/>
      <c r="JJ1075" s="16"/>
      <c r="JK1075" s="16"/>
      <c r="JL1075" s="16"/>
      <c r="JM1075" s="16"/>
      <c r="JN1075" s="16"/>
      <c r="JO1075" s="16"/>
      <c r="JP1075" s="16"/>
      <c r="JQ1075" s="16"/>
      <c r="JR1075" s="16"/>
      <c r="JS1075" s="16"/>
      <c r="JT1075" s="16"/>
      <c r="JU1075" s="16"/>
      <c r="JV1075" s="16"/>
      <c r="JW1075" s="16"/>
      <c r="JX1075" s="16"/>
      <c r="JY1075" s="16"/>
      <c r="JZ1075" s="16"/>
      <c r="KA1075" s="16"/>
      <c r="KB1075" s="16"/>
      <c r="KC1075" s="16"/>
      <c r="KD1075" s="16"/>
      <c r="KE1075" s="16"/>
      <c r="KF1075" s="16"/>
      <c r="KG1075" s="16"/>
      <c r="KH1075" s="16"/>
      <c r="KI1075" s="16"/>
      <c r="KJ1075" s="16"/>
      <c r="KK1075" s="16"/>
      <c r="KL1075" s="16"/>
      <c r="KM1075" s="16"/>
      <c r="KN1075" s="16"/>
      <c r="KO1075" s="16"/>
      <c r="KP1075" s="16"/>
      <c r="KQ1075" s="16"/>
      <c r="KR1075" s="16"/>
      <c r="KS1075" s="16"/>
      <c r="KT1075" s="16"/>
      <c r="KU1075" s="16"/>
      <c r="KV1075" s="16"/>
      <c r="KW1075" s="16"/>
      <c r="KX1075" s="16"/>
      <c r="KY1075" s="16"/>
      <c r="KZ1075" s="16"/>
      <c r="LA1075" s="16"/>
      <c r="LB1075" s="16"/>
      <c r="LC1075" s="16"/>
      <c r="LD1075" s="16"/>
      <c r="LE1075" s="16"/>
      <c r="LF1075" s="16"/>
      <c r="LG1075" s="16"/>
      <c r="LH1075" s="16"/>
      <c r="LI1075" s="16"/>
      <c r="LJ1075" s="16"/>
      <c r="LK1075" s="16"/>
      <c r="LL1075" s="16"/>
      <c r="LM1075" s="16"/>
      <c r="LN1075" s="16"/>
      <c r="LO1075" s="16"/>
      <c r="LP1075" s="16"/>
      <c r="LQ1075" s="16"/>
      <c r="LR1075" s="16"/>
      <c r="LS1075" s="16"/>
      <c r="LT1075" s="16"/>
      <c r="LU1075" s="16"/>
      <c r="LV1075" s="16"/>
      <c r="LW1075" s="16"/>
      <c r="LX1075" s="16"/>
      <c r="LY1075" s="16"/>
      <c r="LZ1075" s="16"/>
      <c r="MA1075" s="16"/>
      <c r="MB1075" s="16"/>
      <c r="MC1075" s="16"/>
      <c r="MD1075" s="16"/>
      <c r="ME1075" s="16"/>
      <c r="MF1075" s="16"/>
      <c r="MG1075" s="16"/>
      <c r="MH1075" s="16"/>
      <c r="MI1075" s="16"/>
      <c r="MJ1075" s="16"/>
      <c r="MK1075" s="16"/>
      <c r="ML1075" s="16"/>
      <c r="MM1075" s="16"/>
      <c r="MN1075" s="16"/>
      <c r="MO1075" s="16"/>
      <c r="MP1075" s="16"/>
      <c r="MQ1075" s="16"/>
      <c r="MR1075" s="16"/>
      <c r="MS1075" s="16"/>
      <c r="MT1075" s="16"/>
      <c r="MU1075" s="16"/>
      <c r="MV1075" s="16"/>
      <c r="MW1075" s="16"/>
      <c r="MX1075" s="16"/>
      <c r="MY1075" s="16"/>
      <c r="MZ1075" s="16"/>
      <c r="NA1075" s="16"/>
      <c r="NB1075" s="16"/>
      <c r="NC1075" s="16"/>
      <c r="ND1075" s="16"/>
      <c r="NE1075" s="16"/>
      <c r="NF1075" s="16"/>
      <c r="NG1075" s="16"/>
      <c r="NH1075" s="16"/>
      <c r="NI1075" s="16"/>
      <c r="NJ1075" s="16"/>
      <c r="NK1075" s="16"/>
      <c r="NL1075" s="16"/>
      <c r="NM1075" s="16"/>
      <c r="NN1075" s="16"/>
      <c r="NO1075" s="16"/>
      <c r="NP1075" s="16"/>
      <c r="NQ1075" s="16"/>
      <c r="NR1075" s="16"/>
      <c r="NS1075" s="16"/>
      <c r="NT1075" s="16"/>
      <c r="NU1075" s="16"/>
      <c r="NV1075" s="16"/>
      <c r="NW1075" s="16"/>
      <c r="NX1075" s="16"/>
      <c r="NY1075" s="16"/>
      <c r="NZ1075" s="16"/>
      <c r="OA1075" s="16"/>
      <c r="OB1075" s="16"/>
      <c r="OC1075" s="16"/>
      <c r="OD1075" s="16"/>
      <c r="OE1075" s="16"/>
      <c r="OF1075" s="16"/>
      <c r="OG1075" s="16"/>
      <c r="OH1075" s="16"/>
      <c r="OI1075" s="16"/>
      <c r="OJ1075" s="16"/>
      <c r="OK1075" s="16"/>
      <c r="OL1075" s="16"/>
      <c r="OM1075" s="16"/>
      <c r="ON1075" s="16"/>
      <c r="OO1075" s="16"/>
      <c r="OP1075" s="16"/>
      <c r="OQ1075" s="16"/>
      <c r="OR1075" s="16"/>
      <c r="OS1075" s="16"/>
      <c r="OT1075" s="16"/>
      <c r="OU1075" s="16"/>
      <c r="OV1075" s="16"/>
      <c r="OW1075" s="16"/>
      <c r="OX1075" s="16"/>
      <c r="OY1075" s="16"/>
      <c r="OZ1075" s="16"/>
      <c r="PA1075" s="16"/>
      <c r="PB1075" s="16"/>
      <c r="PC1075" s="16"/>
      <c r="PD1075" s="16"/>
      <c r="PE1075" s="16"/>
      <c r="PF1075" s="16"/>
      <c r="PG1075" s="16"/>
      <c r="PH1075" s="16"/>
      <c r="PI1075" s="16"/>
      <c r="PJ1075" s="16"/>
      <c r="PK1075" s="16"/>
      <c r="PL1075" s="16"/>
      <c r="PM1075" s="16"/>
      <c r="PN1075" s="16"/>
      <c r="PO1075" s="16"/>
      <c r="PP1075" s="16"/>
      <c r="PQ1075" s="16"/>
      <c r="PR1075" s="16"/>
      <c r="PS1075" s="16"/>
      <c r="PT1075" s="16"/>
      <c r="PU1075" s="16"/>
      <c r="PV1075" s="16"/>
      <c r="PW1075" s="16"/>
      <c r="PX1075" s="16"/>
      <c r="PY1075" s="16"/>
      <c r="PZ1075" s="16"/>
      <c r="QA1075" s="16"/>
      <c r="QB1075" s="16"/>
      <c r="QC1075" s="16"/>
      <c r="QD1075" s="16"/>
      <c r="QE1075" s="16"/>
      <c r="QF1075" s="16"/>
      <c r="QG1075" s="16"/>
      <c r="QH1075" s="16"/>
      <c r="QI1075" s="16"/>
      <c r="QJ1075" s="16"/>
      <c r="QK1075" s="16"/>
      <c r="QL1075" s="16"/>
      <c r="QM1075" s="16"/>
      <c r="QN1075" s="16"/>
      <c r="QO1075" s="16"/>
      <c r="QP1075" s="16"/>
      <c r="QQ1075" s="16"/>
      <c r="QR1075" s="16"/>
      <c r="QS1075" s="16"/>
      <c r="QT1075" s="16"/>
      <c r="QU1075" s="16"/>
      <c r="QV1075" s="16"/>
      <c r="QW1075" s="16"/>
      <c r="QX1075" s="16"/>
      <c r="QY1075" s="16"/>
      <c r="QZ1075" s="16"/>
      <c r="RA1075" s="16"/>
      <c r="RB1075" s="16"/>
      <c r="RC1075" s="16"/>
      <c r="RD1075" s="16"/>
      <c r="RE1075" s="16"/>
      <c r="RF1075" s="16"/>
      <c r="RG1075" s="16"/>
      <c r="RH1075" s="16"/>
      <c r="RI1075" s="16"/>
      <c r="RJ1075" s="16"/>
      <c r="RK1075" s="16"/>
      <c r="RL1075" s="16"/>
      <c r="RM1075" s="16"/>
      <c r="RN1075" s="16"/>
      <c r="RO1075" s="16"/>
      <c r="RP1075" s="16"/>
      <c r="RQ1075" s="16"/>
      <c r="RR1075" s="16"/>
      <c r="RS1075" s="16"/>
      <c r="RT1075" s="16"/>
      <c r="RU1075" s="16"/>
      <c r="RV1075" s="16"/>
      <c r="RW1075" s="16"/>
      <c r="RX1075" s="16"/>
      <c r="RY1075" s="16"/>
      <c r="RZ1075" s="16"/>
      <c r="SA1075" s="16"/>
      <c r="SB1075" s="16"/>
      <c r="SC1075" s="16"/>
      <c r="SD1075" s="16"/>
      <c r="SE1075" s="16"/>
      <c r="SF1075" s="16"/>
      <c r="SG1075" s="16"/>
      <c r="SH1075" s="16"/>
      <c r="SI1075" s="16"/>
      <c r="SJ1075" s="16"/>
      <c r="SK1075" s="16"/>
      <c r="SL1075" s="16"/>
      <c r="SM1075" s="16"/>
      <c r="SN1075" s="16"/>
      <c r="SO1075" s="16"/>
      <c r="SP1075" s="16"/>
      <c r="SQ1075" s="16"/>
      <c r="SR1075" s="16"/>
      <c r="SS1075" s="16"/>
      <c r="ST1075" s="16"/>
      <c r="SU1075" s="16"/>
      <c r="SV1075" s="16"/>
      <c r="SW1075" s="16"/>
      <c r="SX1075" s="16"/>
      <c r="SY1075" s="16"/>
      <c r="SZ1075" s="16"/>
      <c r="TA1075" s="16"/>
      <c r="TB1075" s="16"/>
      <c r="TC1075" s="16"/>
      <c r="TD1075" s="16"/>
      <c r="TE1075" s="16"/>
      <c r="TF1075" s="16"/>
      <c r="TG1075" s="16"/>
      <c r="TH1075" s="16"/>
      <c r="TI1075" s="16"/>
      <c r="TJ1075" s="16"/>
      <c r="TK1075" s="16"/>
      <c r="TL1075" s="16"/>
      <c r="TM1075" s="16"/>
      <c r="TN1075" s="16"/>
      <c r="TO1075" s="16"/>
      <c r="TP1075" s="16"/>
      <c r="TQ1075" s="16"/>
      <c r="TR1075" s="16"/>
      <c r="TS1075" s="16"/>
      <c r="TT1075" s="16"/>
      <c r="TU1075" s="16"/>
      <c r="TV1075" s="16"/>
      <c r="TW1075" s="16"/>
      <c r="TX1075" s="16"/>
      <c r="TY1075" s="16"/>
      <c r="TZ1075" s="16"/>
      <c r="UA1075" s="16"/>
      <c r="UB1075" s="16"/>
      <c r="UC1075" s="16"/>
      <c r="UD1075" s="16"/>
      <c r="UE1075" s="16"/>
      <c r="UF1075" s="16"/>
      <c r="UG1075" s="16"/>
      <c r="UH1075" s="16"/>
      <c r="UI1075" s="16"/>
      <c r="UJ1075" s="16"/>
      <c r="UK1075" s="16"/>
      <c r="UL1075" s="16"/>
      <c r="UM1075" s="16"/>
      <c r="UN1075" s="16"/>
      <c r="UO1075" s="16"/>
      <c r="UP1075" s="16"/>
      <c r="UQ1075" s="16"/>
      <c r="UR1075" s="16"/>
      <c r="US1075" s="16"/>
      <c r="UT1075" s="16"/>
      <c r="UU1075" s="16"/>
      <c r="UV1075" s="16"/>
      <c r="UW1075" s="16"/>
      <c r="UX1075" s="16"/>
      <c r="UY1075" s="16"/>
      <c r="UZ1075" s="16"/>
      <c r="VA1075" s="16"/>
      <c r="VB1075" s="16"/>
      <c r="VC1075" s="16"/>
      <c r="VD1075" s="16"/>
      <c r="VE1075" s="16"/>
      <c r="VF1075" s="16"/>
      <c r="VG1075" s="16"/>
      <c r="VH1075" s="16"/>
      <c r="VI1075" s="16"/>
      <c r="VJ1075" s="16"/>
      <c r="VK1075" s="16"/>
      <c r="VL1075" s="16"/>
      <c r="VM1075" s="16"/>
      <c r="VN1075" s="16"/>
      <c r="VO1075" s="16"/>
      <c r="VP1075" s="16"/>
      <c r="VQ1075" s="16"/>
      <c r="VR1075" s="16"/>
      <c r="VS1075" s="16"/>
      <c r="VT1075" s="16"/>
      <c r="VU1075" s="16"/>
      <c r="VV1075" s="16"/>
      <c r="VW1075" s="16"/>
      <c r="VX1075" s="16"/>
      <c r="VY1075" s="16"/>
      <c r="VZ1075" s="16"/>
      <c r="WA1075" s="16"/>
      <c r="WB1075" s="16"/>
      <c r="WC1075" s="16"/>
      <c r="WD1075" s="16"/>
      <c r="WE1075" s="16"/>
      <c r="WF1075" s="16"/>
      <c r="WG1075" s="16"/>
      <c r="WH1075" s="16"/>
      <c r="WI1075" s="16"/>
      <c r="WJ1075" s="16"/>
      <c r="WK1075" s="16"/>
      <c r="WL1075" s="16"/>
      <c r="WM1075" s="16"/>
      <c r="WN1075" s="16"/>
      <c r="WO1075" s="16"/>
      <c r="WP1075" s="16"/>
      <c r="WQ1075" s="16"/>
      <c r="WR1075" s="16"/>
      <c r="WS1075" s="16"/>
      <c r="WT1075" s="16"/>
      <c r="WU1075" s="16"/>
      <c r="WV1075" s="16"/>
      <c r="WW1075" s="16"/>
      <c r="WX1075" s="16"/>
      <c r="WY1075" s="16"/>
      <c r="WZ1075" s="16"/>
      <c r="XA1075" s="16"/>
      <c r="XB1075" s="16"/>
      <c r="XC1075" s="16"/>
      <c r="XD1075" s="16"/>
      <c r="XE1075" s="16"/>
      <c r="XF1075" s="16"/>
      <c r="XG1075" s="16"/>
      <c r="XH1075" s="16"/>
      <c r="XI1075" s="16"/>
      <c r="XJ1075" s="16"/>
      <c r="XK1075" s="16"/>
      <c r="XL1075" s="16"/>
      <c r="XM1075" s="16"/>
      <c r="XN1075" s="16"/>
      <c r="XO1075" s="16"/>
      <c r="XP1075" s="16"/>
      <c r="XQ1075" s="16"/>
      <c r="XR1075" s="16"/>
      <c r="XS1075" s="16"/>
      <c r="XT1075" s="16"/>
      <c r="XU1075" s="16"/>
      <c r="XV1075" s="16"/>
      <c r="XW1075" s="16"/>
      <c r="XX1075" s="16"/>
      <c r="XY1075" s="16"/>
      <c r="XZ1075" s="16"/>
      <c r="YA1075" s="16"/>
      <c r="YB1075" s="16"/>
      <c r="YC1075" s="16"/>
      <c r="YD1075" s="16"/>
      <c r="YE1075" s="16"/>
      <c r="YF1075" s="16"/>
      <c r="YG1075" s="16"/>
      <c r="YH1075" s="16"/>
      <c r="YI1075" s="16"/>
      <c r="YJ1075" s="16"/>
      <c r="YK1075" s="16"/>
      <c r="YL1075" s="16"/>
      <c r="YM1075" s="16"/>
      <c r="YN1075" s="16"/>
      <c r="YO1075" s="16"/>
      <c r="YP1075" s="16"/>
      <c r="YQ1075" s="16"/>
      <c r="YR1075" s="16"/>
      <c r="YS1075" s="16"/>
      <c r="YT1075" s="16"/>
      <c r="YU1075" s="16"/>
      <c r="YV1075" s="16"/>
      <c r="YW1075" s="16"/>
      <c r="YX1075" s="16"/>
      <c r="YY1075" s="16"/>
      <c r="YZ1075" s="16"/>
      <c r="ZA1075" s="16"/>
      <c r="ZB1075" s="16"/>
      <c r="ZC1075" s="16"/>
      <c r="ZD1075" s="16"/>
      <c r="ZE1075" s="16"/>
      <c r="ZF1075" s="16"/>
      <c r="ZG1075" s="16"/>
      <c r="ZH1075" s="16"/>
      <c r="ZI1075" s="16"/>
      <c r="ZJ1075" s="16"/>
      <c r="ZK1075" s="16"/>
      <c r="ZL1075" s="16"/>
      <c r="ZM1075" s="16"/>
      <c r="ZN1075" s="16"/>
      <c r="ZO1075" s="16"/>
      <c r="ZP1075" s="16"/>
      <c r="ZQ1075" s="16"/>
      <c r="ZR1075" s="16"/>
      <c r="ZS1075" s="16"/>
      <c r="ZT1075" s="16"/>
      <c r="ZU1075" s="16"/>
      <c r="ZV1075" s="16"/>
      <c r="ZW1075" s="16"/>
      <c r="ZX1075" s="16"/>
      <c r="ZY1075" s="16"/>
      <c r="ZZ1075" s="16"/>
      <c r="AAA1075" s="16"/>
      <c r="AAB1075" s="16"/>
      <c r="AAC1075" s="16"/>
      <c r="AAD1075" s="16"/>
      <c r="AAE1075" s="16"/>
      <c r="AAF1075" s="16"/>
      <c r="AAG1075" s="16"/>
      <c r="AAH1075" s="16"/>
      <c r="AAI1075" s="16"/>
      <c r="AAJ1075" s="16"/>
      <c r="AAK1075" s="16"/>
      <c r="AAL1075" s="16"/>
      <c r="AAM1075" s="16"/>
      <c r="AAN1075" s="16"/>
      <c r="AAO1075" s="16"/>
      <c r="AAP1075" s="16"/>
      <c r="AAQ1075" s="16"/>
      <c r="AAR1075" s="16"/>
      <c r="AAS1075" s="16"/>
      <c r="AAT1075" s="16"/>
      <c r="AAU1075" s="16"/>
      <c r="AAV1075" s="16"/>
      <c r="AAW1075" s="16"/>
      <c r="AAX1075" s="16"/>
      <c r="AAY1075" s="16"/>
      <c r="AAZ1075" s="16"/>
      <c r="ABA1075" s="16"/>
      <c r="ABB1075" s="16"/>
      <c r="ABC1075" s="16"/>
      <c r="ABD1075" s="16"/>
      <c r="ABE1075" s="16"/>
      <c r="ABF1075" s="16"/>
      <c r="ABG1075" s="16"/>
      <c r="ABH1075" s="16"/>
      <c r="ABI1075" s="16"/>
      <c r="ABJ1075" s="16"/>
      <c r="ABK1075" s="16"/>
      <c r="ABL1075" s="16"/>
      <c r="ABM1075" s="16"/>
      <c r="ABN1075" s="16"/>
      <c r="ABO1075" s="16"/>
      <c r="ABP1075" s="16"/>
      <c r="ABQ1075" s="16"/>
      <c r="ABR1075" s="16"/>
      <c r="ABS1075" s="16"/>
      <c r="ABT1075" s="16"/>
      <c r="ABU1075" s="16"/>
      <c r="ABV1075" s="16"/>
      <c r="ABW1075" s="16"/>
      <c r="ABX1075" s="16"/>
      <c r="ABY1075" s="16"/>
      <c r="ABZ1075" s="16"/>
      <c r="ACA1075" s="16"/>
      <c r="ACB1075" s="16"/>
      <c r="ACC1075" s="16"/>
      <c r="ACD1075" s="16"/>
      <c r="ACE1075" s="16"/>
      <c r="ACF1075" s="16"/>
      <c r="ACG1075" s="16"/>
      <c r="ACH1075" s="16"/>
      <c r="ACI1075" s="16"/>
      <c r="ACJ1075" s="16"/>
      <c r="ACK1075" s="16"/>
      <c r="ACL1075" s="16"/>
      <c r="ACM1075" s="16"/>
      <c r="ACN1075" s="16"/>
      <c r="ACO1075" s="16"/>
      <c r="ACP1075" s="16"/>
      <c r="ACQ1075" s="16"/>
      <c r="ACR1075" s="16"/>
      <c r="ACS1075" s="16"/>
      <c r="ACT1075" s="16"/>
      <c r="ACU1075" s="16"/>
      <c r="ACV1075" s="16"/>
      <c r="ACW1075" s="16"/>
      <c r="ACX1075" s="16"/>
      <c r="ACY1075" s="16"/>
      <c r="ACZ1075" s="16"/>
      <c r="ADA1075" s="16"/>
      <c r="ADB1075" s="16"/>
      <c r="ADC1075" s="16"/>
      <c r="ADD1075" s="16"/>
      <c r="ADE1075" s="16"/>
      <c r="ADF1075" s="16"/>
      <c r="ADG1075" s="16"/>
      <c r="ADH1075" s="16"/>
      <c r="ADI1075" s="16"/>
      <c r="ADJ1075" s="16"/>
      <c r="ADK1075" s="16"/>
      <c r="ADL1075" s="16"/>
      <c r="ADM1075" s="16"/>
      <c r="ADN1075" s="16"/>
      <c r="ADO1075" s="16"/>
      <c r="ADP1075" s="16"/>
      <c r="ADQ1075" s="16"/>
      <c r="ADR1075" s="16"/>
      <c r="ADS1075" s="16"/>
      <c r="ADT1075" s="16"/>
      <c r="ADU1075" s="16"/>
      <c r="ADV1075" s="16"/>
      <c r="ADW1075" s="16"/>
      <c r="ADX1075" s="16"/>
      <c r="ADY1075" s="16"/>
      <c r="ADZ1075" s="16"/>
      <c r="AEA1075" s="16"/>
      <c r="AEB1075" s="16"/>
      <c r="AEC1075" s="16"/>
      <c r="AED1075" s="16"/>
      <c r="AEE1075" s="16"/>
      <c r="AEF1075" s="16"/>
      <c r="AEG1075" s="16"/>
      <c r="AEH1075" s="16"/>
      <c r="AEI1075" s="16"/>
      <c r="AEJ1075" s="16"/>
      <c r="AEK1075" s="16"/>
      <c r="AEL1075" s="16"/>
      <c r="AEM1075" s="16"/>
      <c r="AEN1075" s="16"/>
      <c r="AEO1075" s="16"/>
      <c r="AEP1075" s="16"/>
      <c r="AEQ1075" s="16"/>
      <c r="AER1075" s="16"/>
      <c r="AES1075" s="16"/>
      <c r="AET1075" s="16"/>
      <c r="AEU1075" s="16"/>
      <c r="AEV1075" s="16"/>
      <c r="AEW1075" s="16"/>
      <c r="AEX1075" s="16"/>
      <c r="AEY1075" s="16"/>
      <c r="AEZ1075" s="16"/>
      <c r="AFA1075" s="16"/>
      <c r="AFB1075" s="16"/>
      <c r="AFC1075" s="16"/>
      <c r="AFD1075" s="16"/>
      <c r="AFE1075" s="16"/>
      <c r="AFF1075" s="16"/>
      <c r="AFG1075" s="16"/>
      <c r="AFH1075" s="16"/>
      <c r="AFI1075" s="16"/>
      <c r="AFJ1075" s="16"/>
      <c r="AFK1075" s="16"/>
      <c r="AFL1075" s="16"/>
      <c r="AFM1075" s="16"/>
      <c r="AFN1075" s="16"/>
      <c r="AFO1075" s="16"/>
      <c r="AFP1075" s="16"/>
      <c r="AFQ1075" s="16"/>
      <c r="AFR1075" s="16"/>
      <c r="AFS1075" s="16"/>
      <c r="AFT1075" s="16"/>
      <c r="AFU1075" s="16"/>
      <c r="AFV1075" s="16"/>
      <c r="AFW1075" s="16"/>
      <c r="AFX1075" s="16"/>
      <c r="AFY1075" s="16"/>
      <c r="AFZ1075" s="16"/>
      <c r="AGA1075" s="16"/>
    </row>
    <row r="1076" spans="1:859" s="383" customFormat="1" x14ac:dyDescent="0.2">
      <c r="A1076" s="381"/>
      <c r="B1076" s="381"/>
      <c r="C1076" s="381"/>
      <c r="D1076" s="381"/>
      <c r="E1076" s="365" t="s">
        <v>1122</v>
      </c>
      <c r="F1076" s="380" t="s">
        <v>3631</v>
      </c>
      <c r="G1076" s="380" t="s">
        <v>453</v>
      </c>
      <c r="H1076" s="365" t="s">
        <v>1121</v>
      </c>
      <c r="I1076" s="365" t="s">
        <v>1086</v>
      </c>
      <c r="J1076" s="365" t="s">
        <v>902</v>
      </c>
      <c r="K1076" s="365" t="s">
        <v>1102</v>
      </c>
      <c r="L1076" s="365" t="s">
        <v>865</v>
      </c>
      <c r="M1076" s="365"/>
      <c r="N1076" s="380"/>
      <c r="O1076" s="365"/>
      <c r="P1076" s="365"/>
      <c r="Q1076" s="380"/>
      <c r="R1076" s="381"/>
      <c r="S1076" s="381"/>
      <c r="T1076" s="381"/>
      <c r="U1076" s="381"/>
      <c r="V1076" s="381"/>
      <c r="W1076" s="381"/>
      <c r="X1076" s="381"/>
      <c r="Y1076" s="381"/>
      <c r="Z1076" s="381"/>
      <c r="AA1076" s="381"/>
      <c r="AB1076" s="381"/>
      <c r="AC1076" s="381"/>
      <c r="AD1076" s="381"/>
      <c r="AE1076" s="381"/>
      <c r="AF1076" s="381"/>
      <c r="AG1076" s="381"/>
      <c r="AH1076" s="381"/>
      <c r="AI1076" s="381"/>
      <c r="AJ1076" s="381"/>
      <c r="AK1076" s="381"/>
      <c r="AL1076" s="381"/>
      <c r="AM1076" s="381"/>
      <c r="AN1076" s="381"/>
      <c r="AO1076" s="381"/>
      <c r="AP1076" s="381"/>
      <c r="AQ1076" s="381"/>
      <c r="AR1076" s="381"/>
      <c r="AS1076" s="381"/>
      <c r="AT1076" s="381"/>
      <c r="AU1076" s="381"/>
      <c r="AV1076" s="381"/>
      <c r="AW1076" s="381"/>
      <c r="AX1076" s="381"/>
      <c r="AY1076" s="381"/>
      <c r="AZ1076" s="381"/>
      <c r="BA1076" s="381"/>
      <c r="BB1076" s="381"/>
      <c r="BC1076" s="381"/>
      <c r="BD1076" s="381"/>
      <c r="BE1076" s="381"/>
      <c r="BF1076" s="381"/>
      <c r="BG1076" s="381"/>
      <c r="BH1076" s="381"/>
      <c r="BI1076" s="381"/>
      <c r="BJ1076" s="381"/>
      <c r="BK1076" s="381"/>
      <c r="BL1076" s="381"/>
      <c r="BM1076" s="381"/>
      <c r="BN1076" s="381"/>
      <c r="BO1076" s="381"/>
      <c r="BP1076" s="381"/>
      <c r="BQ1076" s="381"/>
      <c r="BR1076" s="381"/>
      <c r="BS1076" s="381"/>
      <c r="BT1076" s="381"/>
      <c r="BU1076" s="381"/>
      <c r="BV1076" s="381"/>
      <c r="BW1076" s="381"/>
      <c r="BX1076" s="381"/>
      <c r="BY1076" s="381"/>
      <c r="BZ1076" s="381"/>
      <c r="CA1076" s="381"/>
      <c r="CB1076" s="381"/>
      <c r="CC1076" s="381"/>
      <c r="CD1076" s="381"/>
      <c r="CE1076" s="381"/>
      <c r="CF1076" s="381"/>
      <c r="CG1076" s="381"/>
      <c r="CH1076" s="381"/>
      <c r="CI1076" s="381"/>
      <c r="CJ1076" s="381"/>
      <c r="CK1076" s="381"/>
      <c r="CL1076" s="381"/>
      <c r="CM1076" s="381"/>
      <c r="CN1076" s="381"/>
      <c r="CO1076" s="381"/>
      <c r="CP1076" s="381"/>
      <c r="CQ1076" s="381"/>
      <c r="CR1076" s="381"/>
      <c r="CS1076" s="381"/>
      <c r="CT1076" s="381"/>
      <c r="CU1076" s="381"/>
      <c r="CV1076" s="381"/>
      <c r="CW1076" s="381"/>
      <c r="CX1076" s="381"/>
      <c r="CY1076" s="381"/>
      <c r="CZ1076" s="381"/>
      <c r="DA1076" s="381"/>
      <c r="DB1076" s="381"/>
      <c r="DC1076" s="381"/>
      <c r="DD1076" s="381"/>
      <c r="DE1076" s="381"/>
      <c r="DF1076" s="381"/>
      <c r="DG1076" s="381"/>
      <c r="DH1076" s="381"/>
      <c r="DI1076" s="381"/>
      <c r="DJ1076" s="381"/>
      <c r="DK1076" s="381"/>
      <c r="DL1076" s="381"/>
      <c r="DM1076" s="381"/>
      <c r="DN1076" s="381"/>
      <c r="DO1076" s="381"/>
      <c r="DP1076" s="381"/>
      <c r="DQ1076" s="381"/>
      <c r="DR1076" s="381"/>
      <c r="DS1076" s="381"/>
      <c r="DT1076" s="381"/>
      <c r="DU1076" s="381"/>
      <c r="DV1076" s="381"/>
      <c r="DW1076" s="381"/>
      <c r="DX1076" s="381"/>
      <c r="DY1076" s="381"/>
      <c r="DZ1076" s="381"/>
      <c r="EA1076" s="381"/>
      <c r="EB1076" s="381"/>
      <c r="EC1076" s="381"/>
      <c r="ED1076" s="381"/>
      <c r="EE1076" s="381"/>
      <c r="EF1076" s="381"/>
      <c r="EG1076" s="381"/>
      <c r="EH1076" s="381"/>
      <c r="EI1076" s="381"/>
      <c r="EJ1076" s="381"/>
      <c r="EK1076" s="381"/>
      <c r="EL1076" s="381"/>
      <c r="EM1076" s="381"/>
      <c r="EN1076" s="381"/>
      <c r="EO1076" s="381"/>
      <c r="EP1076" s="381"/>
      <c r="EQ1076" s="381"/>
      <c r="ER1076" s="381"/>
      <c r="ES1076" s="381"/>
      <c r="ET1076" s="381"/>
      <c r="EU1076" s="381"/>
      <c r="EV1076" s="381"/>
      <c r="EW1076" s="381"/>
      <c r="EX1076" s="381"/>
      <c r="EY1076" s="381"/>
      <c r="EZ1076" s="381"/>
      <c r="FA1076" s="381"/>
      <c r="FB1076" s="381"/>
      <c r="FC1076" s="381"/>
      <c r="FD1076" s="381"/>
      <c r="FE1076" s="381"/>
      <c r="FF1076" s="381"/>
      <c r="FG1076" s="381"/>
      <c r="FH1076" s="381"/>
      <c r="FI1076" s="381"/>
      <c r="FJ1076" s="381"/>
      <c r="FK1076" s="381"/>
      <c r="FL1076" s="381"/>
      <c r="FM1076" s="381"/>
      <c r="FN1076" s="381"/>
      <c r="FO1076" s="381"/>
      <c r="FP1076" s="381"/>
      <c r="FQ1076" s="381"/>
      <c r="FR1076" s="381"/>
      <c r="FS1076" s="381"/>
      <c r="FT1076" s="381"/>
      <c r="FU1076" s="381"/>
      <c r="FV1076" s="381"/>
      <c r="FW1076" s="381"/>
      <c r="FX1076" s="381"/>
      <c r="FY1076" s="381"/>
      <c r="FZ1076" s="381"/>
      <c r="GA1076" s="381"/>
      <c r="GB1076" s="381"/>
      <c r="GC1076" s="381"/>
      <c r="GD1076" s="381"/>
      <c r="GE1076" s="381"/>
      <c r="GF1076" s="381"/>
      <c r="GG1076" s="381"/>
      <c r="GH1076" s="381"/>
      <c r="GI1076" s="381"/>
      <c r="GJ1076" s="381"/>
      <c r="GK1076" s="381"/>
      <c r="GL1076" s="381"/>
      <c r="GM1076" s="381"/>
      <c r="GN1076" s="381"/>
      <c r="GO1076" s="381"/>
      <c r="GP1076" s="381"/>
      <c r="GQ1076" s="381"/>
      <c r="GR1076" s="381"/>
      <c r="GS1076" s="381"/>
      <c r="GT1076" s="381"/>
      <c r="GU1076" s="381"/>
      <c r="GV1076" s="381"/>
      <c r="GW1076" s="381"/>
      <c r="GX1076" s="381"/>
      <c r="GY1076" s="381"/>
      <c r="GZ1076" s="381"/>
      <c r="HA1076" s="381"/>
      <c r="HB1076" s="381"/>
      <c r="HC1076" s="381"/>
      <c r="HD1076" s="381"/>
      <c r="HE1076" s="381"/>
      <c r="HF1076" s="381"/>
      <c r="HG1076" s="381"/>
      <c r="HH1076" s="381"/>
      <c r="HI1076" s="381"/>
      <c r="HJ1076" s="381"/>
      <c r="HK1076" s="381"/>
      <c r="HL1076" s="381"/>
      <c r="HM1076" s="381"/>
      <c r="HN1076" s="381"/>
      <c r="HO1076" s="381"/>
      <c r="HP1076" s="381"/>
      <c r="HQ1076" s="381"/>
      <c r="HR1076" s="381"/>
      <c r="HS1076" s="381"/>
      <c r="HT1076" s="381"/>
      <c r="HU1076" s="381"/>
      <c r="HV1076" s="381"/>
      <c r="HW1076" s="381"/>
      <c r="HX1076" s="381"/>
      <c r="HY1076" s="381"/>
      <c r="HZ1076" s="381"/>
      <c r="IA1076" s="381"/>
      <c r="IB1076" s="381"/>
      <c r="IC1076" s="381"/>
      <c r="ID1076" s="381"/>
      <c r="IE1076" s="381"/>
      <c r="IF1076" s="381"/>
      <c r="IG1076" s="381"/>
      <c r="IH1076" s="381"/>
      <c r="II1076" s="381"/>
      <c r="IJ1076" s="381"/>
      <c r="IK1076" s="381"/>
      <c r="IL1076" s="381"/>
      <c r="IM1076" s="381"/>
      <c r="IN1076" s="381"/>
      <c r="IO1076" s="381"/>
      <c r="IP1076" s="381"/>
      <c r="IQ1076" s="381"/>
      <c r="IR1076" s="381"/>
      <c r="IS1076" s="381"/>
      <c r="IT1076" s="381"/>
      <c r="IU1076" s="381"/>
      <c r="IV1076" s="381"/>
      <c r="IW1076" s="381"/>
      <c r="IX1076" s="381"/>
      <c r="IY1076" s="381"/>
      <c r="IZ1076" s="381"/>
      <c r="JA1076" s="381"/>
      <c r="JB1076" s="381"/>
      <c r="JC1076" s="381"/>
      <c r="JD1076" s="381"/>
      <c r="JE1076" s="381"/>
      <c r="JF1076" s="381"/>
      <c r="JG1076" s="381"/>
      <c r="JH1076" s="381"/>
      <c r="JI1076" s="381"/>
      <c r="JJ1076" s="381"/>
      <c r="JK1076" s="381"/>
      <c r="JL1076" s="381"/>
      <c r="JM1076" s="381"/>
      <c r="JN1076" s="381"/>
      <c r="JO1076" s="381"/>
      <c r="JP1076" s="381"/>
      <c r="JQ1076" s="381"/>
      <c r="JR1076" s="381"/>
      <c r="JS1076" s="381"/>
      <c r="JT1076" s="381"/>
      <c r="JU1076" s="381"/>
      <c r="JV1076" s="381"/>
      <c r="JW1076" s="381"/>
      <c r="JX1076" s="381"/>
      <c r="JY1076" s="381"/>
      <c r="JZ1076" s="381"/>
      <c r="KA1076" s="381"/>
      <c r="KB1076" s="381"/>
      <c r="KC1076" s="381"/>
      <c r="KD1076" s="381"/>
      <c r="KE1076" s="381"/>
      <c r="KF1076" s="381"/>
      <c r="KG1076" s="381"/>
      <c r="KH1076" s="381"/>
      <c r="KI1076" s="381"/>
      <c r="KJ1076" s="381"/>
      <c r="KK1076" s="381"/>
      <c r="KL1076" s="381"/>
      <c r="KM1076" s="381"/>
      <c r="KN1076" s="381"/>
      <c r="KO1076" s="381"/>
      <c r="KP1076" s="381"/>
      <c r="KQ1076" s="381"/>
      <c r="KR1076" s="381"/>
      <c r="KS1076" s="381"/>
      <c r="KT1076" s="381"/>
      <c r="KU1076" s="381"/>
      <c r="KV1076" s="381"/>
      <c r="KW1076" s="381"/>
      <c r="KX1076" s="381"/>
      <c r="KY1076" s="381"/>
      <c r="KZ1076" s="381"/>
      <c r="LA1076" s="381"/>
      <c r="LB1076" s="381"/>
      <c r="LC1076" s="381"/>
      <c r="LD1076" s="381"/>
      <c r="LE1076" s="381"/>
      <c r="LF1076" s="381"/>
      <c r="LG1076" s="381"/>
      <c r="LH1076" s="381"/>
      <c r="LI1076" s="381"/>
      <c r="LJ1076" s="381"/>
      <c r="LK1076" s="381"/>
      <c r="LL1076" s="381"/>
      <c r="LM1076" s="381"/>
      <c r="LN1076" s="381"/>
      <c r="LO1076" s="381"/>
      <c r="LP1076" s="381"/>
      <c r="LQ1076" s="381"/>
      <c r="LR1076" s="381"/>
      <c r="LS1076" s="381"/>
      <c r="LT1076" s="381"/>
      <c r="LU1076" s="381"/>
      <c r="LV1076" s="381"/>
      <c r="LW1076" s="381"/>
      <c r="LX1076" s="381"/>
      <c r="LY1076" s="381"/>
      <c r="LZ1076" s="381"/>
      <c r="MA1076" s="381"/>
      <c r="MB1076" s="381"/>
      <c r="MC1076" s="381"/>
      <c r="MD1076" s="381"/>
      <c r="ME1076" s="381"/>
      <c r="MF1076" s="381"/>
      <c r="MG1076" s="381"/>
      <c r="MH1076" s="381"/>
      <c r="MI1076" s="381"/>
      <c r="MJ1076" s="381"/>
      <c r="MK1076" s="381"/>
      <c r="ML1076" s="381"/>
      <c r="MM1076" s="381"/>
      <c r="MN1076" s="381"/>
      <c r="MO1076" s="381"/>
      <c r="MP1076" s="381"/>
      <c r="MQ1076" s="381"/>
      <c r="MR1076" s="381"/>
      <c r="MS1076" s="381"/>
      <c r="MT1076" s="381"/>
      <c r="MU1076" s="381"/>
      <c r="MV1076" s="381"/>
      <c r="MW1076" s="381"/>
      <c r="MX1076" s="381"/>
      <c r="MY1076" s="381"/>
      <c r="MZ1076" s="381"/>
      <c r="NA1076" s="381"/>
      <c r="NB1076" s="381"/>
      <c r="NC1076" s="381"/>
      <c r="ND1076" s="381"/>
      <c r="NE1076" s="381"/>
      <c r="NF1076" s="381"/>
      <c r="NG1076" s="381"/>
      <c r="NH1076" s="381"/>
      <c r="NI1076" s="381"/>
      <c r="NJ1076" s="381"/>
      <c r="NK1076" s="381"/>
      <c r="NL1076" s="381"/>
      <c r="NM1076" s="381"/>
      <c r="NN1076" s="381"/>
      <c r="NO1076" s="381"/>
      <c r="NP1076" s="381"/>
      <c r="NQ1076" s="381"/>
      <c r="NR1076" s="381"/>
      <c r="NS1076" s="381"/>
      <c r="NT1076" s="381"/>
      <c r="NU1076" s="381"/>
      <c r="NV1076" s="381"/>
      <c r="NW1076" s="381"/>
      <c r="NX1076" s="381"/>
      <c r="NY1076" s="381"/>
      <c r="NZ1076" s="381"/>
      <c r="OA1076" s="381"/>
      <c r="OB1076" s="381"/>
      <c r="OC1076" s="381"/>
      <c r="OD1076" s="381"/>
      <c r="OE1076" s="381"/>
      <c r="OF1076" s="381"/>
      <c r="OG1076" s="381"/>
      <c r="OH1076" s="381"/>
      <c r="OI1076" s="381"/>
      <c r="OJ1076" s="381"/>
      <c r="OK1076" s="381"/>
      <c r="OL1076" s="381"/>
      <c r="OM1076" s="381"/>
      <c r="ON1076" s="381"/>
      <c r="OO1076" s="381"/>
      <c r="OP1076" s="381"/>
      <c r="OQ1076" s="381"/>
      <c r="OR1076" s="381"/>
      <c r="OS1076" s="381"/>
      <c r="OT1076" s="381"/>
      <c r="OU1076" s="381"/>
      <c r="OV1076" s="381"/>
      <c r="OW1076" s="381"/>
      <c r="OX1076" s="381"/>
      <c r="OY1076" s="381"/>
      <c r="OZ1076" s="381"/>
      <c r="PA1076" s="381"/>
      <c r="PB1076" s="381"/>
      <c r="PC1076" s="381"/>
      <c r="PD1076" s="381"/>
      <c r="PE1076" s="381"/>
      <c r="PF1076" s="381"/>
      <c r="PG1076" s="381"/>
      <c r="PH1076" s="381"/>
      <c r="PI1076" s="381"/>
      <c r="PJ1076" s="381"/>
      <c r="PK1076" s="381"/>
      <c r="PL1076" s="381"/>
      <c r="PM1076" s="381"/>
      <c r="PN1076" s="381"/>
      <c r="PO1076" s="381"/>
      <c r="PP1076" s="381"/>
      <c r="PQ1076" s="381"/>
      <c r="PR1076" s="381"/>
      <c r="PS1076" s="381"/>
      <c r="PT1076" s="381"/>
      <c r="PU1076" s="381"/>
      <c r="PV1076" s="381"/>
      <c r="PW1076" s="381"/>
      <c r="PX1076" s="381"/>
      <c r="PY1076" s="381"/>
      <c r="PZ1076" s="381"/>
      <c r="QA1076" s="381"/>
      <c r="QB1076" s="381"/>
      <c r="QC1076" s="381"/>
      <c r="QD1076" s="381"/>
      <c r="QE1076" s="381"/>
      <c r="QF1076" s="381"/>
      <c r="QG1076" s="381"/>
      <c r="QH1076" s="381"/>
      <c r="QI1076" s="381"/>
      <c r="QJ1076" s="381"/>
      <c r="QK1076" s="381"/>
      <c r="QL1076" s="381"/>
      <c r="QM1076" s="381"/>
      <c r="QN1076" s="381"/>
      <c r="QO1076" s="381"/>
      <c r="QP1076" s="381"/>
      <c r="QQ1076" s="381"/>
      <c r="QR1076" s="381"/>
      <c r="QS1076" s="381"/>
      <c r="QT1076" s="381"/>
      <c r="QU1076" s="381"/>
      <c r="QV1076" s="381"/>
      <c r="QW1076" s="381"/>
      <c r="QX1076" s="381"/>
      <c r="QY1076" s="381"/>
      <c r="QZ1076" s="381"/>
      <c r="RA1076" s="381"/>
      <c r="RB1076" s="381"/>
      <c r="RC1076" s="381"/>
      <c r="RD1076" s="381"/>
      <c r="RE1076" s="381"/>
      <c r="RF1076" s="381"/>
      <c r="RG1076" s="381"/>
      <c r="RH1076" s="381"/>
      <c r="RI1076" s="381"/>
      <c r="RJ1076" s="381"/>
      <c r="RK1076" s="381"/>
      <c r="RL1076" s="381"/>
      <c r="RM1076" s="381"/>
      <c r="RN1076" s="381"/>
      <c r="RO1076" s="381"/>
      <c r="RP1076" s="381"/>
      <c r="RQ1076" s="381"/>
      <c r="RR1076" s="381"/>
      <c r="RS1076" s="381"/>
      <c r="RT1076" s="381"/>
      <c r="RU1076" s="381"/>
      <c r="RV1076" s="381"/>
      <c r="RW1076" s="381"/>
      <c r="RX1076" s="381"/>
      <c r="RY1076" s="381"/>
      <c r="RZ1076" s="381"/>
      <c r="SA1076" s="381"/>
      <c r="SB1076" s="381"/>
      <c r="SC1076" s="381"/>
      <c r="SD1076" s="381"/>
      <c r="SE1076" s="381"/>
      <c r="SF1076" s="381"/>
      <c r="SG1076" s="381"/>
      <c r="SH1076" s="381"/>
      <c r="SI1076" s="381"/>
      <c r="SJ1076" s="381"/>
      <c r="SK1076" s="381"/>
      <c r="SL1076" s="381"/>
      <c r="SM1076" s="381"/>
      <c r="SN1076" s="381"/>
      <c r="SO1076" s="381"/>
      <c r="SP1076" s="381"/>
      <c r="SQ1076" s="381"/>
      <c r="SR1076" s="381"/>
      <c r="SS1076" s="381"/>
      <c r="ST1076" s="381"/>
      <c r="SU1076" s="381"/>
      <c r="SV1076" s="381"/>
      <c r="SW1076" s="381"/>
      <c r="SX1076" s="381"/>
      <c r="SY1076" s="381"/>
      <c r="SZ1076" s="381"/>
      <c r="TA1076" s="381"/>
      <c r="TB1076" s="381"/>
      <c r="TC1076" s="381"/>
      <c r="TD1076" s="381"/>
      <c r="TE1076" s="381"/>
      <c r="TF1076" s="381"/>
      <c r="TG1076" s="381"/>
      <c r="TH1076" s="381"/>
      <c r="TI1076" s="381"/>
      <c r="TJ1076" s="381"/>
      <c r="TK1076" s="381"/>
      <c r="TL1076" s="381"/>
      <c r="TM1076" s="381"/>
      <c r="TN1076" s="381"/>
      <c r="TO1076" s="381"/>
      <c r="TP1076" s="381"/>
      <c r="TQ1076" s="381"/>
      <c r="TR1076" s="381"/>
      <c r="TS1076" s="381"/>
      <c r="TT1076" s="381"/>
      <c r="TU1076" s="381"/>
      <c r="TV1076" s="381"/>
      <c r="TW1076" s="381"/>
      <c r="TX1076" s="381"/>
      <c r="TY1076" s="381"/>
      <c r="TZ1076" s="381"/>
      <c r="UA1076" s="381"/>
      <c r="UB1076" s="381"/>
      <c r="UC1076" s="381"/>
      <c r="UD1076" s="381"/>
      <c r="UE1076" s="381"/>
      <c r="UF1076" s="381"/>
      <c r="UG1076" s="381"/>
      <c r="UH1076" s="381"/>
      <c r="UI1076" s="381"/>
      <c r="UJ1076" s="381"/>
      <c r="UK1076" s="381"/>
      <c r="UL1076" s="381"/>
      <c r="UM1076" s="381"/>
      <c r="UN1076" s="381"/>
      <c r="UO1076" s="381"/>
      <c r="UP1076" s="381"/>
      <c r="UQ1076" s="381"/>
      <c r="UR1076" s="381"/>
      <c r="US1076" s="381"/>
      <c r="UT1076" s="381"/>
      <c r="UU1076" s="381"/>
      <c r="UV1076" s="381"/>
      <c r="UW1076" s="381"/>
      <c r="UX1076" s="381"/>
      <c r="UY1076" s="381"/>
      <c r="UZ1076" s="381"/>
      <c r="VA1076" s="381"/>
      <c r="VB1076" s="381"/>
      <c r="VC1076" s="381"/>
      <c r="VD1076" s="381"/>
      <c r="VE1076" s="381"/>
      <c r="VF1076" s="381"/>
      <c r="VG1076" s="381"/>
      <c r="VH1076" s="381"/>
      <c r="VI1076" s="381"/>
      <c r="VJ1076" s="381"/>
      <c r="VK1076" s="381"/>
      <c r="VL1076" s="381"/>
      <c r="VM1076" s="381"/>
      <c r="VN1076" s="381"/>
      <c r="VO1076" s="381"/>
      <c r="VP1076" s="381"/>
      <c r="VQ1076" s="381"/>
      <c r="VR1076" s="381"/>
      <c r="VS1076" s="381"/>
      <c r="VT1076" s="381"/>
      <c r="VU1076" s="381"/>
      <c r="VV1076" s="381"/>
      <c r="VW1076" s="381"/>
      <c r="VX1076" s="381"/>
      <c r="VY1076" s="381"/>
      <c r="VZ1076" s="381"/>
      <c r="WA1076" s="381"/>
      <c r="WB1076" s="381"/>
      <c r="WC1076" s="381"/>
      <c r="WD1076" s="381"/>
      <c r="WE1076" s="381"/>
      <c r="WF1076" s="381"/>
      <c r="WG1076" s="381"/>
      <c r="WH1076" s="381"/>
      <c r="WI1076" s="381"/>
      <c r="WJ1076" s="381"/>
      <c r="WK1076" s="381"/>
      <c r="WL1076" s="381"/>
      <c r="WM1076" s="381"/>
      <c r="WN1076" s="381"/>
      <c r="WO1076" s="381"/>
      <c r="WP1076" s="381"/>
      <c r="WQ1076" s="381"/>
      <c r="WR1076" s="381"/>
      <c r="WS1076" s="381"/>
      <c r="WT1076" s="381"/>
      <c r="WU1076" s="381"/>
      <c r="WV1076" s="381"/>
      <c r="WW1076" s="381"/>
      <c r="WX1076" s="381"/>
      <c r="WY1076" s="381"/>
      <c r="WZ1076" s="381"/>
      <c r="XA1076" s="381"/>
      <c r="XB1076" s="381"/>
      <c r="XC1076" s="381"/>
      <c r="XD1076" s="381"/>
      <c r="XE1076" s="381"/>
      <c r="XF1076" s="381"/>
      <c r="XG1076" s="381"/>
      <c r="XH1076" s="381"/>
      <c r="XI1076" s="381"/>
      <c r="XJ1076" s="381"/>
      <c r="XK1076" s="381"/>
      <c r="XL1076" s="381"/>
      <c r="XM1076" s="381"/>
      <c r="XN1076" s="381"/>
      <c r="XO1076" s="381"/>
      <c r="XP1076" s="381"/>
      <c r="XQ1076" s="381"/>
      <c r="XR1076" s="381"/>
      <c r="XS1076" s="381"/>
      <c r="XT1076" s="381"/>
      <c r="XU1076" s="381"/>
      <c r="XV1076" s="381"/>
      <c r="XW1076" s="381"/>
      <c r="XX1076" s="381"/>
      <c r="XY1076" s="381"/>
      <c r="XZ1076" s="381"/>
      <c r="YA1076" s="381"/>
      <c r="YB1076" s="381"/>
      <c r="YC1076" s="381"/>
      <c r="YD1076" s="381"/>
      <c r="YE1076" s="381"/>
      <c r="YF1076" s="381"/>
      <c r="YG1076" s="381"/>
      <c r="YH1076" s="381"/>
      <c r="YI1076" s="381"/>
      <c r="YJ1076" s="381"/>
      <c r="YK1076" s="381"/>
      <c r="YL1076" s="381"/>
      <c r="YM1076" s="381"/>
      <c r="YN1076" s="381"/>
      <c r="YO1076" s="381"/>
      <c r="YP1076" s="381"/>
      <c r="YQ1076" s="381"/>
      <c r="YR1076" s="381"/>
      <c r="YS1076" s="381"/>
      <c r="YT1076" s="381"/>
      <c r="YU1076" s="381"/>
      <c r="YV1076" s="381"/>
      <c r="YW1076" s="381"/>
      <c r="YX1076" s="381"/>
      <c r="YY1076" s="381"/>
      <c r="YZ1076" s="381"/>
      <c r="ZA1076" s="381"/>
      <c r="ZB1076" s="381"/>
      <c r="ZC1076" s="381"/>
      <c r="ZD1076" s="381"/>
      <c r="ZE1076" s="381"/>
      <c r="ZF1076" s="381"/>
      <c r="ZG1076" s="381"/>
      <c r="ZH1076" s="381"/>
      <c r="ZI1076" s="381"/>
      <c r="ZJ1076" s="381"/>
      <c r="ZK1076" s="381"/>
      <c r="ZL1076" s="381"/>
      <c r="ZM1076" s="381"/>
      <c r="ZN1076" s="381"/>
      <c r="ZO1076" s="381"/>
      <c r="ZP1076" s="381"/>
      <c r="ZQ1076" s="381"/>
      <c r="ZR1076" s="381"/>
      <c r="ZS1076" s="381"/>
      <c r="ZT1076" s="381"/>
      <c r="ZU1076" s="381"/>
      <c r="ZV1076" s="381"/>
      <c r="ZW1076" s="381"/>
      <c r="ZX1076" s="381"/>
      <c r="ZY1076" s="381"/>
      <c r="ZZ1076" s="381"/>
      <c r="AAA1076" s="381"/>
      <c r="AAB1076" s="381"/>
      <c r="AAC1076" s="381"/>
      <c r="AAD1076" s="381"/>
      <c r="AAE1076" s="381"/>
      <c r="AAF1076" s="381"/>
      <c r="AAG1076" s="381"/>
      <c r="AAH1076" s="381"/>
      <c r="AAI1076" s="381"/>
      <c r="AAJ1076" s="381"/>
      <c r="AAK1076" s="381"/>
      <c r="AAL1076" s="381"/>
      <c r="AAM1076" s="381"/>
      <c r="AAN1076" s="381"/>
      <c r="AAO1076" s="381"/>
      <c r="AAP1076" s="381"/>
      <c r="AAQ1076" s="381"/>
      <c r="AAR1076" s="381"/>
      <c r="AAS1076" s="381"/>
      <c r="AAT1076" s="381"/>
      <c r="AAU1076" s="381"/>
      <c r="AAV1076" s="381"/>
      <c r="AAW1076" s="381"/>
      <c r="AAX1076" s="381"/>
      <c r="AAY1076" s="381"/>
      <c r="AAZ1076" s="381"/>
      <c r="ABA1076" s="381"/>
      <c r="ABB1076" s="381"/>
      <c r="ABC1076" s="381"/>
      <c r="ABD1076" s="381"/>
      <c r="ABE1076" s="381"/>
      <c r="ABF1076" s="381"/>
      <c r="ABG1076" s="381"/>
      <c r="ABH1076" s="381"/>
      <c r="ABI1076" s="381"/>
      <c r="ABJ1076" s="381"/>
      <c r="ABK1076" s="381"/>
      <c r="ABL1076" s="381"/>
      <c r="ABM1076" s="381"/>
      <c r="ABN1076" s="381"/>
      <c r="ABO1076" s="381"/>
      <c r="ABP1076" s="381"/>
      <c r="ABQ1076" s="381"/>
      <c r="ABR1076" s="381"/>
      <c r="ABS1076" s="381"/>
      <c r="ABT1076" s="381"/>
      <c r="ABU1076" s="381"/>
      <c r="ABV1076" s="381"/>
      <c r="ABW1076" s="381"/>
      <c r="ABX1076" s="381"/>
      <c r="ABY1076" s="381"/>
      <c r="ABZ1076" s="381"/>
      <c r="ACA1076" s="381"/>
      <c r="ACB1076" s="381"/>
      <c r="ACC1076" s="381"/>
      <c r="ACD1076" s="381"/>
      <c r="ACE1076" s="381"/>
      <c r="ACF1076" s="381"/>
      <c r="ACG1076" s="381"/>
      <c r="ACH1076" s="381"/>
      <c r="ACI1076" s="381"/>
      <c r="ACJ1076" s="381"/>
      <c r="ACK1076" s="381"/>
      <c r="ACL1076" s="381"/>
      <c r="ACM1076" s="381"/>
      <c r="ACN1076" s="381"/>
      <c r="ACO1076" s="381"/>
      <c r="ACP1076" s="381"/>
      <c r="ACQ1076" s="381"/>
      <c r="ACR1076" s="381"/>
      <c r="ACS1076" s="381"/>
      <c r="ACT1076" s="381"/>
      <c r="ACU1076" s="381"/>
      <c r="ACV1076" s="381"/>
      <c r="ACW1076" s="381"/>
      <c r="ACX1076" s="381"/>
      <c r="ACY1076" s="381"/>
      <c r="ACZ1076" s="381"/>
      <c r="ADA1076" s="381"/>
      <c r="ADB1076" s="381"/>
      <c r="ADC1076" s="381"/>
      <c r="ADD1076" s="381"/>
      <c r="ADE1076" s="381"/>
      <c r="ADF1076" s="381"/>
      <c r="ADG1076" s="381"/>
      <c r="ADH1076" s="381"/>
      <c r="ADI1076" s="381"/>
      <c r="ADJ1076" s="381"/>
      <c r="ADK1076" s="381"/>
      <c r="ADL1076" s="381"/>
      <c r="ADM1076" s="381"/>
      <c r="ADN1076" s="381"/>
      <c r="ADO1076" s="381"/>
      <c r="ADP1076" s="381"/>
      <c r="ADQ1076" s="381"/>
      <c r="ADR1076" s="381"/>
      <c r="ADS1076" s="381"/>
      <c r="ADT1076" s="381"/>
      <c r="ADU1076" s="381"/>
      <c r="ADV1076" s="381"/>
      <c r="ADW1076" s="381"/>
      <c r="ADX1076" s="381"/>
      <c r="ADY1076" s="381"/>
      <c r="ADZ1076" s="381"/>
      <c r="AEA1076" s="381"/>
      <c r="AEB1076" s="381"/>
      <c r="AEC1076" s="381"/>
      <c r="AED1076" s="381"/>
      <c r="AEE1076" s="381"/>
      <c r="AEF1076" s="381"/>
      <c r="AEG1076" s="381"/>
      <c r="AEH1076" s="381"/>
      <c r="AEI1076" s="381"/>
      <c r="AEJ1076" s="381"/>
      <c r="AEK1076" s="381"/>
      <c r="AEL1076" s="381"/>
      <c r="AEM1076" s="381"/>
      <c r="AEN1076" s="381"/>
      <c r="AEO1076" s="381"/>
      <c r="AEP1076" s="381"/>
      <c r="AEQ1076" s="381"/>
      <c r="AER1076" s="381"/>
      <c r="AES1076" s="381"/>
      <c r="AET1076" s="381"/>
      <c r="AEU1076" s="381"/>
      <c r="AEV1076" s="381"/>
      <c r="AEW1076" s="381"/>
      <c r="AEX1076" s="381"/>
      <c r="AEY1076" s="381"/>
      <c r="AEZ1076" s="381"/>
      <c r="AFA1076" s="381"/>
      <c r="AFB1076" s="381"/>
      <c r="AFC1076" s="381"/>
      <c r="AFD1076" s="381"/>
      <c r="AFE1076" s="381"/>
      <c r="AFF1076" s="381"/>
      <c r="AFG1076" s="381"/>
      <c r="AFH1076" s="381"/>
      <c r="AFI1076" s="381"/>
      <c r="AFJ1076" s="381"/>
      <c r="AFK1076" s="381"/>
      <c r="AFL1076" s="381"/>
      <c r="AFM1076" s="381"/>
      <c r="AFN1076" s="381"/>
      <c r="AFO1076" s="381"/>
      <c r="AFP1076" s="381"/>
      <c r="AFQ1076" s="381"/>
      <c r="AFR1076" s="381"/>
      <c r="AFS1076" s="381"/>
      <c r="AFT1076" s="381"/>
      <c r="AFU1076" s="381"/>
      <c r="AFV1076" s="381"/>
      <c r="AFW1076" s="381"/>
      <c r="AFX1076" s="381"/>
      <c r="AFY1076" s="381"/>
      <c r="AFZ1076" s="381"/>
      <c r="AGA1076" s="381"/>
    </row>
    <row r="1077" spans="1:859" customFormat="1" x14ac:dyDescent="0.2">
      <c r="A1077" s="16"/>
      <c r="B1077" s="16"/>
      <c r="C1077" s="16"/>
      <c r="D1077" s="16"/>
      <c r="E1077" s="238" t="s">
        <v>1215</v>
      </c>
      <c r="F1077" s="364" t="s">
        <v>3632</v>
      </c>
      <c r="G1077" s="239" t="s">
        <v>453</v>
      </c>
      <c r="H1077" s="238" t="s">
        <v>1213</v>
      </c>
      <c r="I1077" s="238" t="s">
        <v>1086</v>
      </c>
      <c r="J1077" s="238" t="s">
        <v>910</v>
      </c>
      <c r="K1077" s="238" t="s">
        <v>1102</v>
      </c>
      <c r="L1077" s="238" t="s">
        <v>866</v>
      </c>
      <c r="M1077" s="238"/>
      <c r="N1077" s="239"/>
      <c r="O1077" s="238"/>
      <c r="P1077" s="238"/>
      <c r="Q1077" s="239"/>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c r="IN1077" s="16"/>
      <c r="IO1077" s="16"/>
      <c r="IP1077" s="16"/>
      <c r="IQ1077" s="16"/>
      <c r="IR1077" s="16"/>
      <c r="IS1077" s="16"/>
      <c r="IT1077" s="16"/>
      <c r="IU1077" s="16"/>
      <c r="IV1077" s="16"/>
      <c r="IW1077" s="16"/>
      <c r="IX1077" s="16"/>
      <c r="IY1077" s="16"/>
      <c r="IZ1077" s="16"/>
      <c r="JA1077" s="16"/>
      <c r="JB1077" s="16"/>
      <c r="JC1077" s="16"/>
      <c r="JD1077" s="16"/>
      <c r="JE1077" s="16"/>
      <c r="JF1077" s="16"/>
      <c r="JG1077" s="16"/>
      <c r="JH1077" s="16"/>
      <c r="JI1077" s="16"/>
      <c r="JJ1077" s="16"/>
      <c r="JK1077" s="16"/>
      <c r="JL1077" s="16"/>
      <c r="JM1077" s="16"/>
      <c r="JN1077" s="16"/>
      <c r="JO1077" s="16"/>
      <c r="JP1077" s="16"/>
      <c r="JQ1077" s="16"/>
      <c r="JR1077" s="16"/>
      <c r="JS1077" s="16"/>
      <c r="JT1077" s="16"/>
      <c r="JU1077" s="16"/>
      <c r="JV1077" s="16"/>
      <c r="JW1077" s="16"/>
      <c r="JX1077" s="16"/>
      <c r="JY1077" s="16"/>
      <c r="JZ1077" s="16"/>
      <c r="KA1077" s="16"/>
      <c r="KB1077" s="16"/>
      <c r="KC1077" s="16"/>
      <c r="KD1077" s="16"/>
      <c r="KE1077" s="16"/>
      <c r="KF1077" s="16"/>
      <c r="KG1077" s="16"/>
      <c r="KH1077" s="16"/>
      <c r="KI1077" s="16"/>
      <c r="KJ1077" s="16"/>
      <c r="KK1077" s="16"/>
      <c r="KL1077" s="16"/>
      <c r="KM1077" s="16"/>
      <c r="KN1077" s="16"/>
      <c r="KO1077" s="16"/>
      <c r="KP1077" s="16"/>
      <c r="KQ1077" s="16"/>
      <c r="KR1077" s="16"/>
      <c r="KS1077" s="16"/>
      <c r="KT1077" s="16"/>
      <c r="KU1077" s="16"/>
      <c r="KV1077" s="16"/>
      <c r="KW1077" s="16"/>
      <c r="KX1077" s="16"/>
      <c r="KY1077" s="16"/>
      <c r="KZ1077" s="16"/>
      <c r="LA1077" s="16"/>
      <c r="LB1077" s="16"/>
      <c r="LC1077" s="16"/>
      <c r="LD1077" s="16"/>
      <c r="LE1077" s="16"/>
      <c r="LF1077" s="16"/>
      <c r="LG1077" s="16"/>
      <c r="LH1077" s="16"/>
      <c r="LI1077" s="16"/>
      <c r="LJ1077" s="16"/>
      <c r="LK1077" s="16"/>
      <c r="LL1077" s="16"/>
      <c r="LM1077" s="16"/>
      <c r="LN1077" s="16"/>
      <c r="LO1077" s="16"/>
      <c r="LP1077" s="16"/>
      <c r="LQ1077" s="16"/>
      <c r="LR1077" s="16"/>
      <c r="LS1077" s="16"/>
      <c r="LT1077" s="16"/>
      <c r="LU1077" s="16"/>
      <c r="LV1077" s="16"/>
      <c r="LW1077" s="16"/>
      <c r="LX1077" s="16"/>
      <c r="LY1077" s="16"/>
      <c r="LZ1077" s="16"/>
      <c r="MA1077" s="16"/>
      <c r="MB1077" s="16"/>
      <c r="MC1077" s="16"/>
      <c r="MD1077" s="16"/>
      <c r="ME1077" s="16"/>
      <c r="MF1077" s="16"/>
      <c r="MG1077" s="16"/>
      <c r="MH1077" s="16"/>
      <c r="MI1077" s="16"/>
      <c r="MJ1077" s="16"/>
      <c r="MK1077" s="16"/>
      <c r="ML1077" s="16"/>
      <c r="MM1077" s="16"/>
      <c r="MN1077" s="16"/>
      <c r="MO1077" s="16"/>
      <c r="MP1077" s="16"/>
      <c r="MQ1077" s="16"/>
      <c r="MR1077" s="16"/>
      <c r="MS1077" s="16"/>
      <c r="MT1077" s="16"/>
      <c r="MU1077" s="16"/>
      <c r="MV1077" s="16"/>
      <c r="MW1077" s="16"/>
      <c r="MX1077" s="16"/>
      <c r="MY1077" s="16"/>
      <c r="MZ1077" s="16"/>
      <c r="NA1077" s="16"/>
      <c r="NB1077" s="16"/>
      <c r="NC1077" s="16"/>
      <c r="ND1077" s="16"/>
      <c r="NE1077" s="16"/>
      <c r="NF1077" s="16"/>
      <c r="NG1077" s="16"/>
      <c r="NH1077" s="16"/>
      <c r="NI1077" s="16"/>
      <c r="NJ1077" s="16"/>
      <c r="NK1077" s="16"/>
      <c r="NL1077" s="16"/>
      <c r="NM1077" s="16"/>
      <c r="NN1077" s="16"/>
      <c r="NO1077" s="16"/>
      <c r="NP1077" s="16"/>
      <c r="NQ1077" s="16"/>
      <c r="NR1077" s="16"/>
      <c r="NS1077" s="16"/>
      <c r="NT1077" s="16"/>
      <c r="NU1077" s="16"/>
      <c r="NV1077" s="16"/>
      <c r="NW1077" s="16"/>
      <c r="NX1077" s="16"/>
      <c r="NY1077" s="16"/>
      <c r="NZ1077" s="16"/>
      <c r="OA1077" s="16"/>
      <c r="OB1077" s="16"/>
      <c r="OC1077" s="16"/>
      <c r="OD1077" s="16"/>
      <c r="OE1077" s="16"/>
      <c r="OF1077" s="16"/>
      <c r="OG1077" s="16"/>
      <c r="OH1077" s="16"/>
      <c r="OI1077" s="16"/>
      <c r="OJ1077" s="16"/>
      <c r="OK1077" s="16"/>
      <c r="OL1077" s="16"/>
      <c r="OM1077" s="16"/>
      <c r="ON1077" s="16"/>
      <c r="OO1077" s="16"/>
      <c r="OP1077" s="16"/>
      <c r="OQ1077" s="16"/>
      <c r="OR1077" s="16"/>
      <c r="OS1077" s="16"/>
      <c r="OT1077" s="16"/>
      <c r="OU1077" s="16"/>
      <c r="OV1077" s="16"/>
      <c r="OW1077" s="16"/>
      <c r="OX1077" s="16"/>
      <c r="OY1077" s="16"/>
      <c r="OZ1077" s="16"/>
      <c r="PA1077" s="16"/>
      <c r="PB1077" s="16"/>
      <c r="PC1077" s="16"/>
      <c r="PD1077" s="16"/>
      <c r="PE1077" s="16"/>
      <c r="PF1077" s="16"/>
      <c r="PG1077" s="16"/>
      <c r="PH1077" s="16"/>
      <c r="PI1077" s="16"/>
      <c r="PJ1077" s="16"/>
      <c r="PK1077" s="16"/>
      <c r="PL1077" s="16"/>
      <c r="PM1077" s="16"/>
      <c r="PN1077" s="16"/>
      <c r="PO1077" s="16"/>
      <c r="PP1077" s="16"/>
      <c r="PQ1077" s="16"/>
      <c r="PR1077" s="16"/>
      <c r="PS1077" s="16"/>
      <c r="PT1077" s="16"/>
      <c r="PU1077" s="16"/>
      <c r="PV1077" s="16"/>
      <c r="PW1077" s="16"/>
      <c r="PX1077" s="16"/>
      <c r="PY1077" s="16"/>
      <c r="PZ1077" s="16"/>
      <c r="QA1077" s="16"/>
      <c r="QB1077" s="16"/>
      <c r="QC1077" s="16"/>
      <c r="QD1077" s="16"/>
      <c r="QE1077" s="16"/>
      <c r="QF1077" s="16"/>
      <c r="QG1077" s="16"/>
      <c r="QH1077" s="16"/>
      <c r="QI1077" s="16"/>
      <c r="QJ1077" s="16"/>
      <c r="QK1077" s="16"/>
      <c r="QL1077" s="16"/>
      <c r="QM1077" s="16"/>
      <c r="QN1077" s="16"/>
      <c r="QO1077" s="16"/>
      <c r="QP1077" s="16"/>
      <c r="QQ1077" s="16"/>
      <c r="QR1077" s="16"/>
      <c r="QS1077" s="16"/>
      <c r="QT1077" s="16"/>
      <c r="QU1077" s="16"/>
      <c r="QV1077" s="16"/>
      <c r="QW1077" s="16"/>
      <c r="QX1077" s="16"/>
      <c r="QY1077" s="16"/>
      <c r="QZ1077" s="16"/>
      <c r="RA1077" s="16"/>
      <c r="RB1077" s="16"/>
      <c r="RC1077" s="16"/>
      <c r="RD1077" s="16"/>
      <c r="RE1077" s="16"/>
      <c r="RF1077" s="16"/>
      <c r="RG1077" s="16"/>
      <c r="RH1077" s="16"/>
      <c r="RI1077" s="16"/>
      <c r="RJ1077" s="16"/>
      <c r="RK1077" s="16"/>
      <c r="RL1077" s="16"/>
      <c r="RM1077" s="16"/>
      <c r="RN1077" s="16"/>
      <c r="RO1077" s="16"/>
      <c r="RP1077" s="16"/>
      <c r="RQ1077" s="16"/>
      <c r="RR1077" s="16"/>
      <c r="RS1077" s="16"/>
      <c r="RT1077" s="16"/>
      <c r="RU1077" s="16"/>
      <c r="RV1077" s="16"/>
      <c r="RW1077" s="16"/>
      <c r="RX1077" s="16"/>
      <c r="RY1077" s="16"/>
      <c r="RZ1077" s="16"/>
      <c r="SA1077" s="16"/>
      <c r="SB1077" s="16"/>
      <c r="SC1077" s="16"/>
      <c r="SD1077" s="16"/>
      <c r="SE1077" s="16"/>
      <c r="SF1077" s="16"/>
      <c r="SG1077" s="16"/>
      <c r="SH1077" s="16"/>
      <c r="SI1077" s="16"/>
      <c r="SJ1077" s="16"/>
      <c r="SK1077" s="16"/>
      <c r="SL1077" s="16"/>
      <c r="SM1077" s="16"/>
      <c r="SN1077" s="16"/>
      <c r="SO1077" s="16"/>
      <c r="SP1077" s="16"/>
      <c r="SQ1077" s="16"/>
      <c r="SR1077" s="16"/>
      <c r="SS1077" s="16"/>
      <c r="ST1077" s="16"/>
      <c r="SU1077" s="16"/>
      <c r="SV1077" s="16"/>
      <c r="SW1077" s="16"/>
      <c r="SX1077" s="16"/>
      <c r="SY1077" s="16"/>
      <c r="SZ1077" s="16"/>
      <c r="TA1077" s="16"/>
      <c r="TB1077" s="16"/>
      <c r="TC1077" s="16"/>
      <c r="TD1077" s="16"/>
      <c r="TE1077" s="16"/>
      <c r="TF1077" s="16"/>
      <c r="TG1077" s="16"/>
      <c r="TH1077" s="16"/>
      <c r="TI1077" s="16"/>
      <c r="TJ1077" s="16"/>
      <c r="TK1077" s="16"/>
      <c r="TL1077" s="16"/>
      <c r="TM1077" s="16"/>
      <c r="TN1077" s="16"/>
      <c r="TO1077" s="16"/>
      <c r="TP1077" s="16"/>
      <c r="TQ1077" s="16"/>
      <c r="TR1077" s="16"/>
      <c r="TS1077" s="16"/>
      <c r="TT1077" s="16"/>
      <c r="TU1077" s="16"/>
      <c r="TV1077" s="16"/>
      <c r="TW1077" s="16"/>
      <c r="TX1077" s="16"/>
      <c r="TY1077" s="16"/>
      <c r="TZ1077" s="16"/>
      <c r="UA1077" s="16"/>
      <c r="UB1077" s="16"/>
      <c r="UC1077" s="16"/>
      <c r="UD1077" s="16"/>
      <c r="UE1077" s="16"/>
      <c r="UF1077" s="16"/>
      <c r="UG1077" s="16"/>
      <c r="UH1077" s="16"/>
      <c r="UI1077" s="16"/>
      <c r="UJ1077" s="16"/>
      <c r="UK1077" s="16"/>
      <c r="UL1077" s="16"/>
      <c r="UM1077" s="16"/>
      <c r="UN1077" s="16"/>
      <c r="UO1077" s="16"/>
      <c r="UP1077" s="16"/>
      <c r="UQ1077" s="16"/>
      <c r="UR1077" s="16"/>
      <c r="US1077" s="16"/>
      <c r="UT1077" s="16"/>
      <c r="UU1077" s="16"/>
      <c r="UV1077" s="16"/>
      <c r="UW1077" s="16"/>
      <c r="UX1077" s="16"/>
      <c r="UY1077" s="16"/>
      <c r="UZ1077" s="16"/>
      <c r="VA1077" s="16"/>
      <c r="VB1077" s="16"/>
      <c r="VC1077" s="16"/>
      <c r="VD1077" s="16"/>
      <c r="VE1077" s="16"/>
      <c r="VF1077" s="16"/>
      <c r="VG1077" s="16"/>
      <c r="VH1077" s="16"/>
      <c r="VI1077" s="16"/>
      <c r="VJ1077" s="16"/>
      <c r="VK1077" s="16"/>
      <c r="VL1077" s="16"/>
      <c r="VM1077" s="16"/>
      <c r="VN1077" s="16"/>
      <c r="VO1077" s="16"/>
      <c r="VP1077" s="16"/>
      <c r="VQ1077" s="16"/>
      <c r="VR1077" s="16"/>
      <c r="VS1077" s="16"/>
      <c r="VT1077" s="16"/>
      <c r="VU1077" s="16"/>
      <c r="VV1077" s="16"/>
      <c r="VW1077" s="16"/>
      <c r="VX1077" s="16"/>
      <c r="VY1077" s="16"/>
      <c r="VZ1077" s="16"/>
      <c r="WA1077" s="16"/>
      <c r="WB1077" s="16"/>
      <c r="WC1077" s="16"/>
      <c r="WD1077" s="16"/>
      <c r="WE1077" s="16"/>
      <c r="WF1077" s="16"/>
      <c r="WG1077" s="16"/>
      <c r="WH1077" s="16"/>
      <c r="WI1077" s="16"/>
      <c r="WJ1077" s="16"/>
      <c r="WK1077" s="16"/>
      <c r="WL1077" s="16"/>
      <c r="WM1077" s="16"/>
      <c r="WN1077" s="16"/>
      <c r="WO1077" s="16"/>
      <c r="WP1077" s="16"/>
      <c r="WQ1077" s="16"/>
      <c r="WR1077" s="16"/>
      <c r="WS1077" s="16"/>
      <c r="WT1077" s="16"/>
      <c r="WU1077" s="16"/>
      <c r="WV1077" s="16"/>
      <c r="WW1077" s="16"/>
      <c r="WX1077" s="16"/>
      <c r="WY1077" s="16"/>
      <c r="WZ1077" s="16"/>
      <c r="XA1077" s="16"/>
      <c r="XB1077" s="16"/>
      <c r="XC1077" s="16"/>
      <c r="XD1077" s="16"/>
      <c r="XE1077" s="16"/>
      <c r="XF1077" s="16"/>
      <c r="XG1077" s="16"/>
      <c r="XH1077" s="16"/>
      <c r="XI1077" s="16"/>
      <c r="XJ1077" s="16"/>
      <c r="XK1077" s="16"/>
      <c r="XL1077" s="16"/>
      <c r="XM1077" s="16"/>
      <c r="XN1077" s="16"/>
      <c r="XO1077" s="16"/>
      <c r="XP1077" s="16"/>
      <c r="XQ1077" s="16"/>
      <c r="XR1077" s="16"/>
      <c r="XS1077" s="16"/>
      <c r="XT1077" s="16"/>
      <c r="XU1077" s="16"/>
      <c r="XV1077" s="16"/>
      <c r="XW1077" s="16"/>
      <c r="XX1077" s="16"/>
      <c r="XY1077" s="16"/>
      <c r="XZ1077" s="16"/>
      <c r="YA1077" s="16"/>
      <c r="YB1077" s="16"/>
      <c r="YC1077" s="16"/>
      <c r="YD1077" s="16"/>
      <c r="YE1077" s="16"/>
      <c r="YF1077" s="16"/>
      <c r="YG1077" s="16"/>
      <c r="YH1077" s="16"/>
      <c r="YI1077" s="16"/>
      <c r="YJ1077" s="16"/>
      <c r="YK1077" s="16"/>
      <c r="YL1077" s="16"/>
      <c r="YM1077" s="16"/>
      <c r="YN1077" s="16"/>
      <c r="YO1077" s="16"/>
      <c r="YP1077" s="16"/>
      <c r="YQ1077" s="16"/>
      <c r="YR1077" s="16"/>
      <c r="YS1077" s="16"/>
      <c r="YT1077" s="16"/>
      <c r="YU1077" s="16"/>
      <c r="YV1077" s="16"/>
      <c r="YW1077" s="16"/>
      <c r="YX1077" s="16"/>
      <c r="YY1077" s="16"/>
      <c r="YZ1077" s="16"/>
      <c r="ZA1077" s="16"/>
      <c r="ZB1077" s="16"/>
      <c r="ZC1077" s="16"/>
      <c r="ZD1077" s="16"/>
      <c r="ZE1077" s="16"/>
      <c r="ZF1077" s="16"/>
      <c r="ZG1077" s="16"/>
      <c r="ZH1077" s="16"/>
      <c r="ZI1077" s="16"/>
      <c r="ZJ1077" s="16"/>
      <c r="ZK1077" s="16"/>
      <c r="ZL1077" s="16"/>
      <c r="ZM1077" s="16"/>
      <c r="ZN1077" s="16"/>
      <c r="ZO1077" s="16"/>
      <c r="ZP1077" s="16"/>
      <c r="ZQ1077" s="16"/>
      <c r="ZR1077" s="16"/>
      <c r="ZS1077" s="16"/>
      <c r="ZT1077" s="16"/>
      <c r="ZU1077" s="16"/>
      <c r="ZV1077" s="16"/>
      <c r="ZW1077" s="16"/>
      <c r="ZX1077" s="16"/>
      <c r="ZY1077" s="16"/>
      <c r="ZZ1077" s="16"/>
      <c r="AAA1077" s="16"/>
      <c r="AAB1077" s="16"/>
      <c r="AAC1077" s="16"/>
      <c r="AAD1077" s="16"/>
      <c r="AAE1077" s="16"/>
      <c r="AAF1077" s="16"/>
      <c r="AAG1077" s="16"/>
      <c r="AAH1077" s="16"/>
      <c r="AAI1077" s="16"/>
      <c r="AAJ1077" s="16"/>
      <c r="AAK1077" s="16"/>
      <c r="AAL1077" s="16"/>
      <c r="AAM1077" s="16"/>
      <c r="AAN1077" s="16"/>
      <c r="AAO1077" s="16"/>
      <c r="AAP1077" s="16"/>
      <c r="AAQ1077" s="16"/>
      <c r="AAR1077" s="16"/>
      <c r="AAS1077" s="16"/>
      <c r="AAT1077" s="16"/>
      <c r="AAU1077" s="16"/>
      <c r="AAV1077" s="16"/>
      <c r="AAW1077" s="16"/>
      <c r="AAX1077" s="16"/>
      <c r="AAY1077" s="16"/>
      <c r="AAZ1077" s="16"/>
      <c r="ABA1077" s="16"/>
      <c r="ABB1077" s="16"/>
      <c r="ABC1077" s="16"/>
      <c r="ABD1077" s="16"/>
      <c r="ABE1077" s="16"/>
      <c r="ABF1077" s="16"/>
      <c r="ABG1077" s="16"/>
      <c r="ABH1077" s="16"/>
      <c r="ABI1077" s="16"/>
      <c r="ABJ1077" s="16"/>
      <c r="ABK1077" s="16"/>
      <c r="ABL1077" s="16"/>
      <c r="ABM1077" s="16"/>
      <c r="ABN1077" s="16"/>
      <c r="ABO1077" s="16"/>
      <c r="ABP1077" s="16"/>
      <c r="ABQ1077" s="16"/>
      <c r="ABR1077" s="16"/>
      <c r="ABS1077" s="16"/>
      <c r="ABT1077" s="16"/>
      <c r="ABU1077" s="16"/>
      <c r="ABV1077" s="16"/>
      <c r="ABW1077" s="16"/>
      <c r="ABX1077" s="16"/>
      <c r="ABY1077" s="16"/>
      <c r="ABZ1077" s="16"/>
      <c r="ACA1077" s="16"/>
      <c r="ACB1077" s="16"/>
      <c r="ACC1077" s="16"/>
      <c r="ACD1077" s="16"/>
      <c r="ACE1077" s="16"/>
      <c r="ACF1077" s="16"/>
      <c r="ACG1077" s="16"/>
      <c r="ACH1077" s="16"/>
      <c r="ACI1077" s="16"/>
      <c r="ACJ1077" s="16"/>
      <c r="ACK1077" s="16"/>
      <c r="ACL1077" s="16"/>
      <c r="ACM1077" s="16"/>
      <c r="ACN1077" s="16"/>
      <c r="ACO1077" s="16"/>
      <c r="ACP1077" s="16"/>
      <c r="ACQ1077" s="16"/>
      <c r="ACR1077" s="16"/>
      <c r="ACS1077" s="16"/>
      <c r="ACT1077" s="16"/>
      <c r="ACU1077" s="16"/>
      <c r="ACV1077" s="16"/>
      <c r="ACW1077" s="16"/>
      <c r="ACX1077" s="16"/>
      <c r="ACY1077" s="16"/>
      <c r="ACZ1077" s="16"/>
      <c r="ADA1077" s="16"/>
      <c r="ADB1077" s="16"/>
      <c r="ADC1077" s="16"/>
      <c r="ADD1077" s="16"/>
      <c r="ADE1077" s="16"/>
      <c r="ADF1077" s="16"/>
      <c r="ADG1077" s="16"/>
      <c r="ADH1077" s="16"/>
      <c r="ADI1077" s="16"/>
      <c r="ADJ1077" s="16"/>
      <c r="ADK1077" s="16"/>
      <c r="ADL1077" s="16"/>
      <c r="ADM1077" s="16"/>
      <c r="ADN1077" s="16"/>
      <c r="ADO1077" s="16"/>
      <c r="ADP1077" s="16"/>
      <c r="ADQ1077" s="16"/>
      <c r="ADR1077" s="16"/>
      <c r="ADS1077" s="16"/>
      <c r="ADT1077" s="16"/>
      <c r="ADU1077" s="16"/>
      <c r="ADV1077" s="16"/>
      <c r="ADW1077" s="16"/>
      <c r="ADX1077" s="16"/>
      <c r="ADY1077" s="16"/>
      <c r="ADZ1077" s="16"/>
      <c r="AEA1077" s="16"/>
      <c r="AEB1077" s="16"/>
      <c r="AEC1077" s="16"/>
      <c r="AED1077" s="16"/>
      <c r="AEE1077" s="16"/>
      <c r="AEF1077" s="16"/>
      <c r="AEG1077" s="16"/>
      <c r="AEH1077" s="16"/>
      <c r="AEI1077" s="16"/>
      <c r="AEJ1077" s="16"/>
      <c r="AEK1077" s="16"/>
      <c r="AEL1077" s="16"/>
      <c r="AEM1077" s="16"/>
      <c r="AEN1077" s="16"/>
      <c r="AEO1077" s="16"/>
      <c r="AEP1077" s="16"/>
      <c r="AEQ1077" s="16"/>
      <c r="AER1077" s="16"/>
      <c r="AES1077" s="16"/>
      <c r="AET1077" s="16"/>
      <c r="AEU1077" s="16"/>
      <c r="AEV1077" s="16"/>
      <c r="AEW1077" s="16"/>
      <c r="AEX1077" s="16"/>
      <c r="AEY1077" s="16"/>
      <c r="AEZ1077" s="16"/>
      <c r="AFA1077" s="16"/>
      <c r="AFB1077" s="16"/>
      <c r="AFC1077" s="16"/>
      <c r="AFD1077" s="16"/>
      <c r="AFE1077" s="16"/>
      <c r="AFF1077" s="16"/>
      <c r="AFG1077" s="16"/>
      <c r="AFH1077" s="16"/>
      <c r="AFI1077" s="16"/>
      <c r="AFJ1077" s="16"/>
      <c r="AFK1077" s="16"/>
      <c r="AFL1077" s="16"/>
      <c r="AFM1077" s="16"/>
      <c r="AFN1077" s="16"/>
      <c r="AFO1077" s="16"/>
      <c r="AFP1077" s="16"/>
      <c r="AFQ1077" s="16"/>
      <c r="AFR1077" s="16"/>
      <c r="AFS1077" s="16"/>
      <c r="AFT1077" s="16"/>
      <c r="AFU1077" s="16"/>
      <c r="AFV1077" s="16"/>
      <c r="AFW1077" s="16"/>
      <c r="AFX1077" s="16"/>
      <c r="AFY1077" s="16"/>
      <c r="AFZ1077" s="16"/>
      <c r="AGA1077" s="16"/>
    </row>
    <row r="1078" spans="1:859" s="383" customFormat="1" x14ac:dyDescent="0.2">
      <c r="A1078" s="381"/>
      <c r="B1078" s="381"/>
      <c r="C1078" s="381"/>
      <c r="D1078" s="381"/>
      <c r="E1078" s="365" t="s">
        <v>1123</v>
      </c>
      <c r="F1078" s="380" t="s">
        <v>3633</v>
      </c>
      <c r="G1078" s="380" t="s">
        <v>453</v>
      </c>
      <c r="H1078" s="365" t="s">
        <v>1121</v>
      </c>
      <c r="I1078" s="365" t="s">
        <v>1086</v>
      </c>
      <c r="J1078" s="365" t="s">
        <v>902</v>
      </c>
      <c r="K1078" s="365" t="s">
        <v>1102</v>
      </c>
      <c r="L1078" s="365" t="s">
        <v>866</v>
      </c>
      <c r="M1078" s="365"/>
      <c r="N1078" s="380"/>
      <c r="O1078" s="365"/>
      <c r="P1078" s="365"/>
      <c r="Q1078" s="380"/>
      <c r="R1078" s="381"/>
      <c r="S1078" s="381"/>
      <c r="T1078" s="381"/>
      <c r="U1078" s="381"/>
      <c r="V1078" s="381"/>
      <c r="W1078" s="381"/>
      <c r="X1078" s="381"/>
      <c r="Y1078" s="381"/>
      <c r="Z1078" s="381"/>
      <c r="AA1078" s="381"/>
      <c r="AB1078" s="381"/>
      <c r="AC1078" s="381"/>
      <c r="AD1078" s="381"/>
      <c r="AE1078" s="381"/>
      <c r="AF1078" s="381"/>
      <c r="AG1078" s="381"/>
      <c r="AH1078" s="381"/>
      <c r="AI1078" s="381"/>
      <c r="AJ1078" s="381"/>
      <c r="AK1078" s="381"/>
      <c r="AL1078" s="381"/>
      <c r="AM1078" s="381"/>
      <c r="AN1078" s="381"/>
      <c r="AO1078" s="381"/>
      <c r="AP1078" s="381"/>
      <c r="AQ1078" s="381"/>
      <c r="AR1078" s="381"/>
      <c r="AS1078" s="381"/>
      <c r="AT1078" s="381"/>
      <c r="AU1078" s="381"/>
      <c r="AV1078" s="381"/>
      <c r="AW1078" s="381"/>
      <c r="AX1078" s="381"/>
      <c r="AY1078" s="381"/>
      <c r="AZ1078" s="381"/>
      <c r="BA1078" s="381"/>
      <c r="BB1078" s="381"/>
      <c r="BC1078" s="381"/>
      <c r="BD1078" s="381"/>
      <c r="BE1078" s="381"/>
      <c r="BF1078" s="381"/>
      <c r="BG1078" s="381"/>
      <c r="BH1078" s="381"/>
      <c r="BI1078" s="381"/>
      <c r="BJ1078" s="381"/>
      <c r="BK1078" s="381"/>
      <c r="BL1078" s="381"/>
      <c r="BM1078" s="381"/>
      <c r="BN1078" s="381"/>
      <c r="BO1078" s="381"/>
      <c r="BP1078" s="381"/>
      <c r="BQ1078" s="381"/>
      <c r="BR1078" s="381"/>
      <c r="BS1078" s="381"/>
      <c r="BT1078" s="381"/>
      <c r="BU1078" s="381"/>
      <c r="BV1078" s="381"/>
      <c r="BW1078" s="381"/>
      <c r="BX1078" s="381"/>
      <c r="BY1078" s="381"/>
      <c r="BZ1078" s="381"/>
      <c r="CA1078" s="381"/>
      <c r="CB1078" s="381"/>
      <c r="CC1078" s="381"/>
      <c r="CD1078" s="381"/>
      <c r="CE1078" s="381"/>
      <c r="CF1078" s="381"/>
      <c r="CG1078" s="381"/>
      <c r="CH1078" s="381"/>
      <c r="CI1078" s="381"/>
      <c r="CJ1078" s="381"/>
      <c r="CK1078" s="381"/>
      <c r="CL1078" s="381"/>
      <c r="CM1078" s="381"/>
      <c r="CN1078" s="381"/>
      <c r="CO1078" s="381"/>
      <c r="CP1078" s="381"/>
      <c r="CQ1078" s="381"/>
      <c r="CR1078" s="381"/>
      <c r="CS1078" s="381"/>
      <c r="CT1078" s="381"/>
      <c r="CU1078" s="381"/>
      <c r="CV1078" s="381"/>
      <c r="CW1078" s="381"/>
      <c r="CX1078" s="381"/>
      <c r="CY1078" s="381"/>
      <c r="CZ1078" s="381"/>
      <c r="DA1078" s="381"/>
      <c r="DB1078" s="381"/>
      <c r="DC1078" s="381"/>
      <c r="DD1078" s="381"/>
      <c r="DE1078" s="381"/>
      <c r="DF1078" s="381"/>
      <c r="DG1078" s="381"/>
      <c r="DH1078" s="381"/>
      <c r="DI1078" s="381"/>
      <c r="DJ1078" s="381"/>
      <c r="DK1078" s="381"/>
      <c r="DL1078" s="381"/>
      <c r="DM1078" s="381"/>
      <c r="DN1078" s="381"/>
      <c r="DO1078" s="381"/>
      <c r="DP1078" s="381"/>
      <c r="DQ1078" s="381"/>
      <c r="DR1078" s="381"/>
      <c r="DS1078" s="381"/>
      <c r="DT1078" s="381"/>
      <c r="DU1078" s="381"/>
      <c r="DV1078" s="381"/>
      <c r="DW1078" s="381"/>
      <c r="DX1078" s="381"/>
      <c r="DY1078" s="381"/>
      <c r="DZ1078" s="381"/>
      <c r="EA1078" s="381"/>
      <c r="EB1078" s="381"/>
      <c r="EC1078" s="381"/>
      <c r="ED1078" s="381"/>
      <c r="EE1078" s="381"/>
      <c r="EF1078" s="381"/>
      <c r="EG1078" s="381"/>
      <c r="EH1078" s="381"/>
      <c r="EI1078" s="381"/>
      <c r="EJ1078" s="381"/>
      <c r="EK1078" s="381"/>
      <c r="EL1078" s="381"/>
      <c r="EM1078" s="381"/>
      <c r="EN1078" s="381"/>
      <c r="EO1078" s="381"/>
      <c r="EP1078" s="381"/>
      <c r="EQ1078" s="381"/>
      <c r="ER1078" s="381"/>
      <c r="ES1078" s="381"/>
      <c r="ET1078" s="381"/>
      <c r="EU1078" s="381"/>
      <c r="EV1078" s="381"/>
      <c r="EW1078" s="381"/>
      <c r="EX1078" s="381"/>
      <c r="EY1078" s="381"/>
      <c r="EZ1078" s="381"/>
      <c r="FA1078" s="381"/>
      <c r="FB1078" s="381"/>
      <c r="FC1078" s="381"/>
      <c r="FD1078" s="381"/>
      <c r="FE1078" s="381"/>
      <c r="FF1078" s="381"/>
      <c r="FG1078" s="381"/>
      <c r="FH1078" s="381"/>
      <c r="FI1078" s="381"/>
      <c r="FJ1078" s="381"/>
      <c r="FK1078" s="381"/>
      <c r="FL1078" s="381"/>
      <c r="FM1078" s="381"/>
      <c r="FN1078" s="381"/>
      <c r="FO1078" s="381"/>
      <c r="FP1078" s="381"/>
      <c r="FQ1078" s="381"/>
      <c r="FR1078" s="381"/>
      <c r="FS1078" s="381"/>
      <c r="FT1078" s="381"/>
      <c r="FU1078" s="381"/>
      <c r="FV1078" s="381"/>
      <c r="FW1078" s="381"/>
      <c r="FX1078" s="381"/>
      <c r="FY1078" s="381"/>
      <c r="FZ1078" s="381"/>
      <c r="GA1078" s="381"/>
      <c r="GB1078" s="381"/>
      <c r="GC1078" s="381"/>
      <c r="GD1078" s="381"/>
      <c r="GE1078" s="381"/>
      <c r="GF1078" s="381"/>
      <c r="GG1078" s="381"/>
      <c r="GH1078" s="381"/>
      <c r="GI1078" s="381"/>
      <c r="GJ1078" s="381"/>
      <c r="GK1078" s="381"/>
      <c r="GL1078" s="381"/>
      <c r="GM1078" s="381"/>
      <c r="GN1078" s="381"/>
      <c r="GO1078" s="381"/>
      <c r="GP1078" s="381"/>
      <c r="GQ1078" s="381"/>
      <c r="GR1078" s="381"/>
      <c r="GS1078" s="381"/>
      <c r="GT1078" s="381"/>
      <c r="GU1078" s="381"/>
      <c r="GV1078" s="381"/>
      <c r="GW1078" s="381"/>
      <c r="GX1078" s="381"/>
      <c r="GY1078" s="381"/>
      <c r="GZ1078" s="381"/>
      <c r="HA1078" s="381"/>
      <c r="HB1078" s="381"/>
      <c r="HC1078" s="381"/>
      <c r="HD1078" s="381"/>
      <c r="HE1078" s="381"/>
      <c r="HF1078" s="381"/>
      <c r="HG1078" s="381"/>
      <c r="HH1078" s="381"/>
      <c r="HI1078" s="381"/>
      <c r="HJ1078" s="381"/>
      <c r="HK1078" s="381"/>
      <c r="HL1078" s="381"/>
      <c r="HM1078" s="381"/>
      <c r="HN1078" s="381"/>
      <c r="HO1078" s="381"/>
      <c r="HP1078" s="381"/>
      <c r="HQ1078" s="381"/>
      <c r="HR1078" s="381"/>
      <c r="HS1078" s="381"/>
      <c r="HT1078" s="381"/>
      <c r="HU1078" s="381"/>
      <c r="HV1078" s="381"/>
      <c r="HW1078" s="381"/>
      <c r="HX1078" s="381"/>
      <c r="HY1078" s="381"/>
      <c r="HZ1078" s="381"/>
      <c r="IA1078" s="381"/>
      <c r="IB1078" s="381"/>
      <c r="IC1078" s="381"/>
      <c r="ID1078" s="381"/>
      <c r="IE1078" s="381"/>
      <c r="IF1078" s="381"/>
      <c r="IG1078" s="381"/>
      <c r="IH1078" s="381"/>
      <c r="II1078" s="381"/>
      <c r="IJ1078" s="381"/>
      <c r="IK1078" s="381"/>
      <c r="IL1078" s="381"/>
      <c r="IM1078" s="381"/>
      <c r="IN1078" s="381"/>
      <c r="IO1078" s="381"/>
      <c r="IP1078" s="381"/>
      <c r="IQ1078" s="381"/>
      <c r="IR1078" s="381"/>
      <c r="IS1078" s="381"/>
      <c r="IT1078" s="381"/>
      <c r="IU1078" s="381"/>
      <c r="IV1078" s="381"/>
      <c r="IW1078" s="381"/>
      <c r="IX1078" s="381"/>
      <c r="IY1078" s="381"/>
      <c r="IZ1078" s="381"/>
      <c r="JA1078" s="381"/>
      <c r="JB1078" s="381"/>
      <c r="JC1078" s="381"/>
      <c r="JD1078" s="381"/>
      <c r="JE1078" s="381"/>
      <c r="JF1078" s="381"/>
      <c r="JG1078" s="381"/>
      <c r="JH1078" s="381"/>
      <c r="JI1078" s="381"/>
      <c r="JJ1078" s="381"/>
      <c r="JK1078" s="381"/>
      <c r="JL1078" s="381"/>
      <c r="JM1078" s="381"/>
      <c r="JN1078" s="381"/>
      <c r="JO1078" s="381"/>
      <c r="JP1078" s="381"/>
      <c r="JQ1078" s="381"/>
      <c r="JR1078" s="381"/>
      <c r="JS1078" s="381"/>
      <c r="JT1078" s="381"/>
      <c r="JU1078" s="381"/>
      <c r="JV1078" s="381"/>
      <c r="JW1078" s="381"/>
      <c r="JX1078" s="381"/>
      <c r="JY1078" s="381"/>
      <c r="JZ1078" s="381"/>
      <c r="KA1078" s="381"/>
      <c r="KB1078" s="381"/>
      <c r="KC1078" s="381"/>
      <c r="KD1078" s="381"/>
      <c r="KE1078" s="381"/>
      <c r="KF1078" s="381"/>
      <c r="KG1078" s="381"/>
      <c r="KH1078" s="381"/>
      <c r="KI1078" s="381"/>
      <c r="KJ1078" s="381"/>
      <c r="KK1078" s="381"/>
      <c r="KL1078" s="381"/>
      <c r="KM1078" s="381"/>
      <c r="KN1078" s="381"/>
      <c r="KO1078" s="381"/>
      <c r="KP1078" s="381"/>
      <c r="KQ1078" s="381"/>
      <c r="KR1078" s="381"/>
      <c r="KS1078" s="381"/>
      <c r="KT1078" s="381"/>
      <c r="KU1078" s="381"/>
      <c r="KV1078" s="381"/>
      <c r="KW1078" s="381"/>
      <c r="KX1078" s="381"/>
      <c r="KY1078" s="381"/>
      <c r="KZ1078" s="381"/>
      <c r="LA1078" s="381"/>
      <c r="LB1078" s="381"/>
      <c r="LC1078" s="381"/>
      <c r="LD1078" s="381"/>
      <c r="LE1078" s="381"/>
      <c r="LF1078" s="381"/>
      <c r="LG1078" s="381"/>
      <c r="LH1078" s="381"/>
      <c r="LI1078" s="381"/>
      <c r="LJ1078" s="381"/>
      <c r="LK1078" s="381"/>
      <c r="LL1078" s="381"/>
      <c r="LM1078" s="381"/>
      <c r="LN1078" s="381"/>
      <c r="LO1078" s="381"/>
      <c r="LP1078" s="381"/>
      <c r="LQ1078" s="381"/>
      <c r="LR1078" s="381"/>
      <c r="LS1078" s="381"/>
      <c r="LT1078" s="381"/>
      <c r="LU1078" s="381"/>
      <c r="LV1078" s="381"/>
      <c r="LW1078" s="381"/>
      <c r="LX1078" s="381"/>
      <c r="LY1078" s="381"/>
      <c r="LZ1078" s="381"/>
      <c r="MA1078" s="381"/>
      <c r="MB1078" s="381"/>
      <c r="MC1078" s="381"/>
      <c r="MD1078" s="381"/>
      <c r="ME1078" s="381"/>
      <c r="MF1078" s="381"/>
      <c r="MG1078" s="381"/>
      <c r="MH1078" s="381"/>
      <c r="MI1078" s="381"/>
      <c r="MJ1078" s="381"/>
      <c r="MK1078" s="381"/>
      <c r="ML1078" s="381"/>
      <c r="MM1078" s="381"/>
      <c r="MN1078" s="381"/>
      <c r="MO1078" s="381"/>
      <c r="MP1078" s="381"/>
      <c r="MQ1078" s="381"/>
      <c r="MR1078" s="381"/>
      <c r="MS1078" s="381"/>
      <c r="MT1078" s="381"/>
      <c r="MU1078" s="381"/>
      <c r="MV1078" s="381"/>
      <c r="MW1078" s="381"/>
      <c r="MX1078" s="381"/>
      <c r="MY1078" s="381"/>
      <c r="MZ1078" s="381"/>
      <c r="NA1078" s="381"/>
      <c r="NB1078" s="381"/>
      <c r="NC1078" s="381"/>
      <c r="ND1078" s="381"/>
      <c r="NE1078" s="381"/>
      <c r="NF1078" s="381"/>
      <c r="NG1078" s="381"/>
      <c r="NH1078" s="381"/>
      <c r="NI1078" s="381"/>
      <c r="NJ1078" s="381"/>
      <c r="NK1078" s="381"/>
      <c r="NL1078" s="381"/>
      <c r="NM1078" s="381"/>
      <c r="NN1078" s="381"/>
      <c r="NO1078" s="381"/>
      <c r="NP1078" s="381"/>
      <c r="NQ1078" s="381"/>
      <c r="NR1078" s="381"/>
      <c r="NS1078" s="381"/>
      <c r="NT1078" s="381"/>
      <c r="NU1078" s="381"/>
      <c r="NV1078" s="381"/>
      <c r="NW1078" s="381"/>
      <c r="NX1078" s="381"/>
      <c r="NY1078" s="381"/>
      <c r="NZ1078" s="381"/>
      <c r="OA1078" s="381"/>
      <c r="OB1078" s="381"/>
      <c r="OC1078" s="381"/>
      <c r="OD1078" s="381"/>
      <c r="OE1078" s="381"/>
      <c r="OF1078" s="381"/>
      <c r="OG1078" s="381"/>
      <c r="OH1078" s="381"/>
      <c r="OI1078" s="381"/>
      <c r="OJ1078" s="381"/>
      <c r="OK1078" s="381"/>
      <c r="OL1078" s="381"/>
      <c r="OM1078" s="381"/>
      <c r="ON1078" s="381"/>
      <c r="OO1078" s="381"/>
      <c r="OP1078" s="381"/>
      <c r="OQ1078" s="381"/>
      <c r="OR1078" s="381"/>
      <c r="OS1078" s="381"/>
      <c r="OT1078" s="381"/>
      <c r="OU1078" s="381"/>
      <c r="OV1078" s="381"/>
      <c r="OW1078" s="381"/>
      <c r="OX1078" s="381"/>
      <c r="OY1078" s="381"/>
      <c r="OZ1078" s="381"/>
      <c r="PA1078" s="381"/>
      <c r="PB1078" s="381"/>
      <c r="PC1078" s="381"/>
      <c r="PD1078" s="381"/>
      <c r="PE1078" s="381"/>
      <c r="PF1078" s="381"/>
      <c r="PG1078" s="381"/>
      <c r="PH1078" s="381"/>
      <c r="PI1078" s="381"/>
      <c r="PJ1078" s="381"/>
      <c r="PK1078" s="381"/>
      <c r="PL1078" s="381"/>
      <c r="PM1078" s="381"/>
      <c r="PN1078" s="381"/>
      <c r="PO1078" s="381"/>
      <c r="PP1078" s="381"/>
      <c r="PQ1078" s="381"/>
      <c r="PR1078" s="381"/>
      <c r="PS1078" s="381"/>
      <c r="PT1078" s="381"/>
      <c r="PU1078" s="381"/>
      <c r="PV1078" s="381"/>
      <c r="PW1078" s="381"/>
      <c r="PX1078" s="381"/>
      <c r="PY1078" s="381"/>
      <c r="PZ1078" s="381"/>
      <c r="QA1078" s="381"/>
      <c r="QB1078" s="381"/>
      <c r="QC1078" s="381"/>
      <c r="QD1078" s="381"/>
      <c r="QE1078" s="381"/>
      <c r="QF1078" s="381"/>
      <c r="QG1078" s="381"/>
      <c r="QH1078" s="381"/>
      <c r="QI1078" s="381"/>
      <c r="QJ1078" s="381"/>
      <c r="QK1078" s="381"/>
      <c r="QL1078" s="381"/>
      <c r="QM1078" s="381"/>
      <c r="QN1078" s="381"/>
      <c r="QO1078" s="381"/>
      <c r="QP1078" s="381"/>
      <c r="QQ1078" s="381"/>
      <c r="QR1078" s="381"/>
      <c r="QS1078" s="381"/>
      <c r="QT1078" s="381"/>
      <c r="QU1078" s="381"/>
      <c r="QV1078" s="381"/>
      <c r="QW1078" s="381"/>
      <c r="QX1078" s="381"/>
      <c r="QY1078" s="381"/>
      <c r="QZ1078" s="381"/>
      <c r="RA1078" s="381"/>
      <c r="RB1078" s="381"/>
      <c r="RC1078" s="381"/>
      <c r="RD1078" s="381"/>
      <c r="RE1078" s="381"/>
      <c r="RF1078" s="381"/>
      <c r="RG1078" s="381"/>
      <c r="RH1078" s="381"/>
      <c r="RI1078" s="381"/>
      <c r="RJ1078" s="381"/>
      <c r="RK1078" s="381"/>
      <c r="RL1078" s="381"/>
      <c r="RM1078" s="381"/>
      <c r="RN1078" s="381"/>
      <c r="RO1078" s="381"/>
      <c r="RP1078" s="381"/>
      <c r="RQ1078" s="381"/>
      <c r="RR1078" s="381"/>
      <c r="RS1078" s="381"/>
      <c r="RT1078" s="381"/>
      <c r="RU1078" s="381"/>
      <c r="RV1078" s="381"/>
      <c r="RW1078" s="381"/>
      <c r="RX1078" s="381"/>
      <c r="RY1078" s="381"/>
      <c r="RZ1078" s="381"/>
      <c r="SA1078" s="381"/>
      <c r="SB1078" s="381"/>
      <c r="SC1078" s="381"/>
      <c r="SD1078" s="381"/>
      <c r="SE1078" s="381"/>
      <c r="SF1078" s="381"/>
      <c r="SG1078" s="381"/>
      <c r="SH1078" s="381"/>
      <c r="SI1078" s="381"/>
      <c r="SJ1078" s="381"/>
      <c r="SK1078" s="381"/>
      <c r="SL1078" s="381"/>
      <c r="SM1078" s="381"/>
      <c r="SN1078" s="381"/>
      <c r="SO1078" s="381"/>
      <c r="SP1078" s="381"/>
      <c r="SQ1078" s="381"/>
      <c r="SR1078" s="381"/>
      <c r="SS1078" s="381"/>
      <c r="ST1078" s="381"/>
      <c r="SU1078" s="381"/>
      <c r="SV1078" s="381"/>
      <c r="SW1078" s="381"/>
      <c r="SX1078" s="381"/>
      <c r="SY1078" s="381"/>
      <c r="SZ1078" s="381"/>
      <c r="TA1078" s="381"/>
      <c r="TB1078" s="381"/>
      <c r="TC1078" s="381"/>
      <c r="TD1078" s="381"/>
      <c r="TE1078" s="381"/>
      <c r="TF1078" s="381"/>
      <c r="TG1078" s="381"/>
      <c r="TH1078" s="381"/>
      <c r="TI1078" s="381"/>
      <c r="TJ1078" s="381"/>
      <c r="TK1078" s="381"/>
      <c r="TL1078" s="381"/>
      <c r="TM1078" s="381"/>
      <c r="TN1078" s="381"/>
      <c r="TO1078" s="381"/>
      <c r="TP1078" s="381"/>
      <c r="TQ1078" s="381"/>
      <c r="TR1078" s="381"/>
      <c r="TS1078" s="381"/>
      <c r="TT1078" s="381"/>
      <c r="TU1078" s="381"/>
      <c r="TV1078" s="381"/>
      <c r="TW1078" s="381"/>
      <c r="TX1078" s="381"/>
      <c r="TY1078" s="381"/>
      <c r="TZ1078" s="381"/>
      <c r="UA1078" s="381"/>
      <c r="UB1078" s="381"/>
      <c r="UC1078" s="381"/>
      <c r="UD1078" s="381"/>
      <c r="UE1078" s="381"/>
      <c r="UF1078" s="381"/>
      <c r="UG1078" s="381"/>
      <c r="UH1078" s="381"/>
      <c r="UI1078" s="381"/>
      <c r="UJ1078" s="381"/>
      <c r="UK1078" s="381"/>
      <c r="UL1078" s="381"/>
      <c r="UM1078" s="381"/>
      <c r="UN1078" s="381"/>
      <c r="UO1078" s="381"/>
      <c r="UP1078" s="381"/>
      <c r="UQ1078" s="381"/>
      <c r="UR1078" s="381"/>
      <c r="US1078" s="381"/>
      <c r="UT1078" s="381"/>
      <c r="UU1078" s="381"/>
      <c r="UV1078" s="381"/>
      <c r="UW1078" s="381"/>
      <c r="UX1078" s="381"/>
      <c r="UY1078" s="381"/>
      <c r="UZ1078" s="381"/>
      <c r="VA1078" s="381"/>
      <c r="VB1078" s="381"/>
      <c r="VC1078" s="381"/>
      <c r="VD1078" s="381"/>
      <c r="VE1078" s="381"/>
      <c r="VF1078" s="381"/>
      <c r="VG1078" s="381"/>
      <c r="VH1078" s="381"/>
      <c r="VI1078" s="381"/>
      <c r="VJ1078" s="381"/>
      <c r="VK1078" s="381"/>
      <c r="VL1078" s="381"/>
      <c r="VM1078" s="381"/>
      <c r="VN1078" s="381"/>
      <c r="VO1078" s="381"/>
      <c r="VP1078" s="381"/>
      <c r="VQ1078" s="381"/>
      <c r="VR1078" s="381"/>
      <c r="VS1078" s="381"/>
      <c r="VT1078" s="381"/>
      <c r="VU1078" s="381"/>
      <c r="VV1078" s="381"/>
      <c r="VW1078" s="381"/>
      <c r="VX1078" s="381"/>
      <c r="VY1078" s="381"/>
      <c r="VZ1078" s="381"/>
      <c r="WA1078" s="381"/>
      <c r="WB1078" s="381"/>
      <c r="WC1078" s="381"/>
      <c r="WD1078" s="381"/>
      <c r="WE1078" s="381"/>
      <c r="WF1078" s="381"/>
      <c r="WG1078" s="381"/>
      <c r="WH1078" s="381"/>
      <c r="WI1078" s="381"/>
      <c r="WJ1078" s="381"/>
      <c r="WK1078" s="381"/>
      <c r="WL1078" s="381"/>
      <c r="WM1078" s="381"/>
      <c r="WN1078" s="381"/>
      <c r="WO1078" s="381"/>
      <c r="WP1078" s="381"/>
      <c r="WQ1078" s="381"/>
      <c r="WR1078" s="381"/>
      <c r="WS1078" s="381"/>
      <c r="WT1078" s="381"/>
      <c r="WU1078" s="381"/>
      <c r="WV1078" s="381"/>
      <c r="WW1078" s="381"/>
      <c r="WX1078" s="381"/>
      <c r="WY1078" s="381"/>
      <c r="WZ1078" s="381"/>
      <c r="XA1078" s="381"/>
      <c r="XB1078" s="381"/>
      <c r="XC1078" s="381"/>
      <c r="XD1078" s="381"/>
      <c r="XE1078" s="381"/>
      <c r="XF1078" s="381"/>
      <c r="XG1078" s="381"/>
      <c r="XH1078" s="381"/>
      <c r="XI1078" s="381"/>
      <c r="XJ1078" s="381"/>
      <c r="XK1078" s="381"/>
      <c r="XL1078" s="381"/>
      <c r="XM1078" s="381"/>
      <c r="XN1078" s="381"/>
      <c r="XO1078" s="381"/>
      <c r="XP1078" s="381"/>
      <c r="XQ1078" s="381"/>
      <c r="XR1078" s="381"/>
      <c r="XS1078" s="381"/>
      <c r="XT1078" s="381"/>
      <c r="XU1078" s="381"/>
      <c r="XV1078" s="381"/>
      <c r="XW1078" s="381"/>
      <c r="XX1078" s="381"/>
      <c r="XY1078" s="381"/>
      <c r="XZ1078" s="381"/>
      <c r="YA1078" s="381"/>
      <c r="YB1078" s="381"/>
      <c r="YC1078" s="381"/>
      <c r="YD1078" s="381"/>
      <c r="YE1078" s="381"/>
      <c r="YF1078" s="381"/>
      <c r="YG1078" s="381"/>
      <c r="YH1078" s="381"/>
      <c r="YI1078" s="381"/>
      <c r="YJ1078" s="381"/>
      <c r="YK1078" s="381"/>
      <c r="YL1078" s="381"/>
      <c r="YM1078" s="381"/>
      <c r="YN1078" s="381"/>
      <c r="YO1078" s="381"/>
      <c r="YP1078" s="381"/>
      <c r="YQ1078" s="381"/>
      <c r="YR1078" s="381"/>
      <c r="YS1078" s="381"/>
      <c r="YT1078" s="381"/>
      <c r="YU1078" s="381"/>
      <c r="YV1078" s="381"/>
      <c r="YW1078" s="381"/>
      <c r="YX1078" s="381"/>
      <c r="YY1078" s="381"/>
      <c r="YZ1078" s="381"/>
      <c r="ZA1078" s="381"/>
      <c r="ZB1078" s="381"/>
      <c r="ZC1078" s="381"/>
      <c r="ZD1078" s="381"/>
      <c r="ZE1078" s="381"/>
      <c r="ZF1078" s="381"/>
      <c r="ZG1078" s="381"/>
      <c r="ZH1078" s="381"/>
      <c r="ZI1078" s="381"/>
      <c r="ZJ1078" s="381"/>
      <c r="ZK1078" s="381"/>
      <c r="ZL1078" s="381"/>
      <c r="ZM1078" s="381"/>
      <c r="ZN1078" s="381"/>
      <c r="ZO1078" s="381"/>
      <c r="ZP1078" s="381"/>
      <c r="ZQ1078" s="381"/>
      <c r="ZR1078" s="381"/>
      <c r="ZS1078" s="381"/>
      <c r="ZT1078" s="381"/>
      <c r="ZU1078" s="381"/>
      <c r="ZV1078" s="381"/>
      <c r="ZW1078" s="381"/>
      <c r="ZX1078" s="381"/>
      <c r="ZY1078" s="381"/>
      <c r="ZZ1078" s="381"/>
      <c r="AAA1078" s="381"/>
      <c r="AAB1078" s="381"/>
      <c r="AAC1078" s="381"/>
      <c r="AAD1078" s="381"/>
      <c r="AAE1078" s="381"/>
      <c r="AAF1078" s="381"/>
      <c r="AAG1078" s="381"/>
      <c r="AAH1078" s="381"/>
      <c r="AAI1078" s="381"/>
      <c r="AAJ1078" s="381"/>
      <c r="AAK1078" s="381"/>
      <c r="AAL1078" s="381"/>
      <c r="AAM1078" s="381"/>
      <c r="AAN1078" s="381"/>
      <c r="AAO1078" s="381"/>
      <c r="AAP1078" s="381"/>
      <c r="AAQ1078" s="381"/>
      <c r="AAR1078" s="381"/>
      <c r="AAS1078" s="381"/>
      <c r="AAT1078" s="381"/>
      <c r="AAU1078" s="381"/>
      <c r="AAV1078" s="381"/>
      <c r="AAW1078" s="381"/>
      <c r="AAX1078" s="381"/>
      <c r="AAY1078" s="381"/>
      <c r="AAZ1078" s="381"/>
      <c r="ABA1078" s="381"/>
      <c r="ABB1078" s="381"/>
      <c r="ABC1078" s="381"/>
      <c r="ABD1078" s="381"/>
      <c r="ABE1078" s="381"/>
      <c r="ABF1078" s="381"/>
      <c r="ABG1078" s="381"/>
      <c r="ABH1078" s="381"/>
      <c r="ABI1078" s="381"/>
      <c r="ABJ1078" s="381"/>
      <c r="ABK1078" s="381"/>
      <c r="ABL1078" s="381"/>
      <c r="ABM1078" s="381"/>
      <c r="ABN1078" s="381"/>
      <c r="ABO1078" s="381"/>
      <c r="ABP1078" s="381"/>
      <c r="ABQ1078" s="381"/>
      <c r="ABR1078" s="381"/>
      <c r="ABS1078" s="381"/>
      <c r="ABT1078" s="381"/>
      <c r="ABU1078" s="381"/>
      <c r="ABV1078" s="381"/>
      <c r="ABW1078" s="381"/>
      <c r="ABX1078" s="381"/>
      <c r="ABY1078" s="381"/>
      <c r="ABZ1078" s="381"/>
      <c r="ACA1078" s="381"/>
      <c r="ACB1078" s="381"/>
      <c r="ACC1078" s="381"/>
      <c r="ACD1078" s="381"/>
      <c r="ACE1078" s="381"/>
      <c r="ACF1078" s="381"/>
      <c r="ACG1078" s="381"/>
      <c r="ACH1078" s="381"/>
      <c r="ACI1078" s="381"/>
      <c r="ACJ1078" s="381"/>
      <c r="ACK1078" s="381"/>
      <c r="ACL1078" s="381"/>
      <c r="ACM1078" s="381"/>
      <c r="ACN1078" s="381"/>
      <c r="ACO1078" s="381"/>
      <c r="ACP1078" s="381"/>
      <c r="ACQ1078" s="381"/>
      <c r="ACR1078" s="381"/>
      <c r="ACS1078" s="381"/>
      <c r="ACT1078" s="381"/>
      <c r="ACU1078" s="381"/>
      <c r="ACV1078" s="381"/>
      <c r="ACW1078" s="381"/>
      <c r="ACX1078" s="381"/>
      <c r="ACY1078" s="381"/>
      <c r="ACZ1078" s="381"/>
      <c r="ADA1078" s="381"/>
      <c r="ADB1078" s="381"/>
      <c r="ADC1078" s="381"/>
      <c r="ADD1078" s="381"/>
      <c r="ADE1078" s="381"/>
      <c r="ADF1078" s="381"/>
      <c r="ADG1078" s="381"/>
      <c r="ADH1078" s="381"/>
      <c r="ADI1078" s="381"/>
      <c r="ADJ1078" s="381"/>
      <c r="ADK1078" s="381"/>
      <c r="ADL1078" s="381"/>
      <c r="ADM1078" s="381"/>
      <c r="ADN1078" s="381"/>
      <c r="ADO1078" s="381"/>
      <c r="ADP1078" s="381"/>
      <c r="ADQ1078" s="381"/>
      <c r="ADR1078" s="381"/>
      <c r="ADS1078" s="381"/>
      <c r="ADT1078" s="381"/>
      <c r="ADU1078" s="381"/>
      <c r="ADV1078" s="381"/>
      <c r="ADW1078" s="381"/>
      <c r="ADX1078" s="381"/>
      <c r="ADY1078" s="381"/>
      <c r="ADZ1078" s="381"/>
      <c r="AEA1078" s="381"/>
      <c r="AEB1078" s="381"/>
      <c r="AEC1078" s="381"/>
      <c r="AED1078" s="381"/>
      <c r="AEE1078" s="381"/>
      <c r="AEF1078" s="381"/>
      <c r="AEG1078" s="381"/>
      <c r="AEH1078" s="381"/>
      <c r="AEI1078" s="381"/>
      <c r="AEJ1078" s="381"/>
      <c r="AEK1078" s="381"/>
      <c r="AEL1078" s="381"/>
      <c r="AEM1078" s="381"/>
      <c r="AEN1078" s="381"/>
      <c r="AEO1078" s="381"/>
      <c r="AEP1078" s="381"/>
      <c r="AEQ1078" s="381"/>
      <c r="AER1078" s="381"/>
      <c r="AES1078" s="381"/>
      <c r="AET1078" s="381"/>
      <c r="AEU1078" s="381"/>
      <c r="AEV1078" s="381"/>
      <c r="AEW1078" s="381"/>
      <c r="AEX1078" s="381"/>
      <c r="AEY1078" s="381"/>
      <c r="AEZ1078" s="381"/>
      <c r="AFA1078" s="381"/>
      <c r="AFB1078" s="381"/>
      <c r="AFC1078" s="381"/>
      <c r="AFD1078" s="381"/>
      <c r="AFE1078" s="381"/>
      <c r="AFF1078" s="381"/>
      <c r="AFG1078" s="381"/>
      <c r="AFH1078" s="381"/>
      <c r="AFI1078" s="381"/>
      <c r="AFJ1078" s="381"/>
      <c r="AFK1078" s="381"/>
      <c r="AFL1078" s="381"/>
      <c r="AFM1078" s="381"/>
      <c r="AFN1078" s="381"/>
      <c r="AFO1078" s="381"/>
      <c r="AFP1078" s="381"/>
      <c r="AFQ1078" s="381"/>
      <c r="AFR1078" s="381"/>
      <c r="AFS1078" s="381"/>
      <c r="AFT1078" s="381"/>
      <c r="AFU1078" s="381"/>
      <c r="AFV1078" s="381"/>
      <c r="AFW1078" s="381"/>
      <c r="AFX1078" s="381"/>
      <c r="AFY1078" s="381"/>
      <c r="AFZ1078" s="381"/>
      <c r="AGA1078" s="381"/>
    </row>
    <row r="1079" spans="1:859" customFormat="1" x14ac:dyDescent="0.2">
      <c r="A1079" s="16"/>
      <c r="B1079" s="16"/>
      <c r="C1079" s="16"/>
      <c r="D1079" s="16"/>
      <c r="E1079" s="238" t="s">
        <v>1220</v>
      </c>
      <c r="F1079" s="364" t="s">
        <v>3520</v>
      </c>
      <c r="G1079" s="239" t="s">
        <v>453</v>
      </c>
      <c r="H1079" s="238" t="s">
        <v>1221</v>
      </c>
      <c r="I1079" s="238" t="s">
        <v>1086</v>
      </c>
      <c r="J1079" s="238" t="s">
        <v>910</v>
      </c>
      <c r="K1079" s="238" t="s">
        <v>1112</v>
      </c>
      <c r="L1079" s="238" t="s">
        <v>864</v>
      </c>
      <c r="M1079" s="238"/>
      <c r="N1079" s="239"/>
      <c r="O1079" s="238"/>
      <c r="P1079" s="238"/>
      <c r="Q1079" s="239"/>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c r="IL1079" s="16"/>
      <c r="IM1079" s="16"/>
      <c r="IN1079" s="16"/>
      <c r="IO1079" s="16"/>
      <c r="IP1079" s="16"/>
      <c r="IQ1079" s="16"/>
      <c r="IR1079" s="16"/>
      <c r="IS1079" s="16"/>
      <c r="IT1079" s="16"/>
      <c r="IU1079" s="16"/>
      <c r="IV1079" s="16"/>
      <c r="IW1079" s="16"/>
      <c r="IX1079" s="16"/>
      <c r="IY1079" s="16"/>
      <c r="IZ1079" s="16"/>
      <c r="JA1079" s="16"/>
      <c r="JB1079" s="16"/>
      <c r="JC1079" s="16"/>
      <c r="JD1079" s="16"/>
      <c r="JE1079" s="16"/>
      <c r="JF1079" s="16"/>
      <c r="JG1079" s="16"/>
      <c r="JH1079" s="16"/>
      <c r="JI1079" s="16"/>
      <c r="JJ1079" s="16"/>
      <c r="JK1079" s="16"/>
      <c r="JL1079" s="16"/>
      <c r="JM1079" s="16"/>
      <c r="JN1079" s="16"/>
      <c r="JO1079" s="16"/>
      <c r="JP1079" s="16"/>
      <c r="JQ1079" s="16"/>
      <c r="JR1079" s="16"/>
      <c r="JS1079" s="16"/>
      <c r="JT1079" s="16"/>
      <c r="JU1079" s="16"/>
      <c r="JV1079" s="16"/>
      <c r="JW1079" s="16"/>
      <c r="JX1079" s="16"/>
      <c r="JY1079" s="16"/>
      <c r="JZ1079" s="16"/>
      <c r="KA1079" s="16"/>
      <c r="KB1079" s="16"/>
      <c r="KC1079" s="16"/>
      <c r="KD1079" s="16"/>
      <c r="KE1079" s="16"/>
      <c r="KF1079" s="16"/>
      <c r="KG1079" s="16"/>
      <c r="KH1079" s="16"/>
      <c r="KI1079" s="16"/>
      <c r="KJ1079" s="16"/>
      <c r="KK1079" s="16"/>
      <c r="KL1079" s="16"/>
      <c r="KM1079" s="16"/>
      <c r="KN1079" s="16"/>
      <c r="KO1079" s="16"/>
      <c r="KP1079" s="16"/>
      <c r="KQ1079" s="16"/>
      <c r="KR1079" s="16"/>
      <c r="KS1079" s="16"/>
      <c r="KT1079" s="16"/>
      <c r="KU1079" s="16"/>
      <c r="KV1079" s="16"/>
      <c r="KW1079" s="16"/>
      <c r="KX1079" s="16"/>
      <c r="KY1079" s="16"/>
      <c r="KZ1079" s="16"/>
      <c r="LA1079" s="16"/>
      <c r="LB1079" s="16"/>
      <c r="LC1079" s="16"/>
      <c r="LD1079" s="16"/>
      <c r="LE1079" s="16"/>
      <c r="LF1079" s="16"/>
      <c r="LG1079" s="16"/>
      <c r="LH1079" s="16"/>
      <c r="LI1079" s="16"/>
      <c r="LJ1079" s="16"/>
      <c r="LK1079" s="16"/>
      <c r="LL1079" s="16"/>
      <c r="LM1079" s="16"/>
      <c r="LN1079" s="16"/>
      <c r="LO1079" s="16"/>
      <c r="LP1079" s="16"/>
      <c r="LQ1079" s="16"/>
      <c r="LR1079" s="16"/>
      <c r="LS1079" s="16"/>
      <c r="LT1079" s="16"/>
      <c r="LU1079" s="16"/>
      <c r="LV1079" s="16"/>
      <c r="LW1079" s="16"/>
      <c r="LX1079" s="16"/>
      <c r="LY1079" s="16"/>
      <c r="LZ1079" s="16"/>
      <c r="MA1079" s="16"/>
      <c r="MB1079" s="16"/>
      <c r="MC1079" s="16"/>
      <c r="MD1079" s="16"/>
      <c r="ME1079" s="16"/>
      <c r="MF1079" s="16"/>
      <c r="MG1079" s="16"/>
      <c r="MH1079" s="16"/>
      <c r="MI1079" s="16"/>
      <c r="MJ1079" s="16"/>
      <c r="MK1079" s="16"/>
      <c r="ML1079" s="16"/>
      <c r="MM1079" s="16"/>
      <c r="MN1079" s="16"/>
      <c r="MO1079" s="16"/>
      <c r="MP1079" s="16"/>
      <c r="MQ1079" s="16"/>
      <c r="MR1079" s="16"/>
      <c r="MS1079" s="16"/>
      <c r="MT1079" s="16"/>
      <c r="MU1079" s="16"/>
      <c r="MV1079" s="16"/>
      <c r="MW1079" s="16"/>
      <c r="MX1079" s="16"/>
      <c r="MY1079" s="16"/>
      <c r="MZ1079" s="16"/>
      <c r="NA1079" s="16"/>
      <c r="NB1079" s="16"/>
      <c r="NC1079" s="16"/>
      <c r="ND1079" s="16"/>
      <c r="NE1079" s="16"/>
      <c r="NF1079" s="16"/>
      <c r="NG1079" s="16"/>
      <c r="NH1079" s="16"/>
      <c r="NI1079" s="16"/>
      <c r="NJ1079" s="16"/>
      <c r="NK1079" s="16"/>
      <c r="NL1079" s="16"/>
      <c r="NM1079" s="16"/>
      <c r="NN1079" s="16"/>
      <c r="NO1079" s="16"/>
      <c r="NP1079" s="16"/>
      <c r="NQ1079" s="16"/>
      <c r="NR1079" s="16"/>
      <c r="NS1079" s="16"/>
      <c r="NT1079" s="16"/>
      <c r="NU1079" s="16"/>
      <c r="NV1079" s="16"/>
      <c r="NW1079" s="16"/>
      <c r="NX1079" s="16"/>
      <c r="NY1079" s="16"/>
      <c r="NZ1079" s="16"/>
      <c r="OA1079" s="16"/>
      <c r="OB1079" s="16"/>
      <c r="OC1079" s="16"/>
      <c r="OD1079" s="16"/>
      <c r="OE1079" s="16"/>
      <c r="OF1079" s="16"/>
      <c r="OG1079" s="16"/>
      <c r="OH1079" s="16"/>
      <c r="OI1079" s="16"/>
      <c r="OJ1079" s="16"/>
      <c r="OK1079" s="16"/>
      <c r="OL1079" s="16"/>
      <c r="OM1079" s="16"/>
      <c r="ON1079" s="16"/>
      <c r="OO1079" s="16"/>
      <c r="OP1079" s="16"/>
      <c r="OQ1079" s="16"/>
      <c r="OR1079" s="16"/>
      <c r="OS1079" s="16"/>
      <c r="OT1079" s="16"/>
      <c r="OU1079" s="16"/>
      <c r="OV1079" s="16"/>
      <c r="OW1079" s="16"/>
      <c r="OX1079" s="16"/>
      <c r="OY1079" s="16"/>
      <c r="OZ1079" s="16"/>
      <c r="PA1079" s="16"/>
      <c r="PB1079" s="16"/>
      <c r="PC1079" s="16"/>
      <c r="PD1079" s="16"/>
      <c r="PE1079" s="16"/>
      <c r="PF1079" s="16"/>
      <c r="PG1079" s="16"/>
      <c r="PH1079" s="16"/>
      <c r="PI1079" s="16"/>
      <c r="PJ1079" s="16"/>
      <c r="PK1079" s="16"/>
      <c r="PL1079" s="16"/>
      <c r="PM1079" s="16"/>
      <c r="PN1079" s="16"/>
      <c r="PO1079" s="16"/>
      <c r="PP1079" s="16"/>
      <c r="PQ1079" s="16"/>
      <c r="PR1079" s="16"/>
      <c r="PS1079" s="16"/>
      <c r="PT1079" s="16"/>
      <c r="PU1079" s="16"/>
      <c r="PV1079" s="16"/>
      <c r="PW1079" s="16"/>
      <c r="PX1079" s="16"/>
      <c r="PY1079" s="16"/>
      <c r="PZ1079" s="16"/>
      <c r="QA1079" s="16"/>
      <c r="QB1079" s="16"/>
      <c r="QC1079" s="16"/>
      <c r="QD1079" s="16"/>
      <c r="QE1079" s="16"/>
      <c r="QF1079" s="16"/>
      <c r="QG1079" s="16"/>
      <c r="QH1079" s="16"/>
      <c r="QI1079" s="16"/>
      <c r="QJ1079" s="16"/>
      <c r="QK1079" s="16"/>
      <c r="QL1079" s="16"/>
      <c r="QM1079" s="16"/>
      <c r="QN1079" s="16"/>
      <c r="QO1079" s="16"/>
      <c r="QP1079" s="16"/>
      <c r="QQ1079" s="16"/>
      <c r="QR1079" s="16"/>
      <c r="QS1079" s="16"/>
      <c r="QT1079" s="16"/>
      <c r="QU1079" s="16"/>
      <c r="QV1079" s="16"/>
      <c r="QW1079" s="16"/>
      <c r="QX1079" s="16"/>
      <c r="QY1079" s="16"/>
      <c r="QZ1079" s="16"/>
      <c r="RA1079" s="16"/>
      <c r="RB1079" s="16"/>
      <c r="RC1079" s="16"/>
      <c r="RD1079" s="16"/>
      <c r="RE1079" s="16"/>
      <c r="RF1079" s="16"/>
      <c r="RG1079" s="16"/>
      <c r="RH1079" s="16"/>
      <c r="RI1079" s="16"/>
      <c r="RJ1079" s="16"/>
      <c r="RK1079" s="16"/>
      <c r="RL1079" s="16"/>
      <c r="RM1079" s="16"/>
      <c r="RN1079" s="16"/>
      <c r="RO1079" s="16"/>
      <c r="RP1079" s="16"/>
      <c r="RQ1079" s="16"/>
      <c r="RR1079" s="16"/>
      <c r="RS1079" s="16"/>
      <c r="RT1079" s="16"/>
      <c r="RU1079" s="16"/>
      <c r="RV1079" s="16"/>
      <c r="RW1079" s="16"/>
      <c r="RX1079" s="16"/>
      <c r="RY1079" s="16"/>
      <c r="RZ1079" s="16"/>
      <c r="SA1079" s="16"/>
      <c r="SB1079" s="16"/>
      <c r="SC1079" s="16"/>
      <c r="SD1079" s="16"/>
      <c r="SE1079" s="16"/>
      <c r="SF1079" s="16"/>
      <c r="SG1079" s="16"/>
      <c r="SH1079" s="16"/>
      <c r="SI1079" s="16"/>
      <c r="SJ1079" s="16"/>
      <c r="SK1079" s="16"/>
      <c r="SL1079" s="16"/>
      <c r="SM1079" s="16"/>
      <c r="SN1079" s="16"/>
      <c r="SO1079" s="16"/>
      <c r="SP1079" s="16"/>
      <c r="SQ1079" s="16"/>
      <c r="SR1079" s="16"/>
      <c r="SS1079" s="16"/>
      <c r="ST1079" s="16"/>
      <c r="SU1079" s="16"/>
      <c r="SV1079" s="16"/>
      <c r="SW1079" s="16"/>
      <c r="SX1079" s="16"/>
      <c r="SY1079" s="16"/>
      <c r="SZ1079" s="16"/>
      <c r="TA1079" s="16"/>
      <c r="TB1079" s="16"/>
      <c r="TC1079" s="16"/>
      <c r="TD1079" s="16"/>
      <c r="TE1079" s="16"/>
      <c r="TF1079" s="16"/>
      <c r="TG1079" s="16"/>
      <c r="TH1079" s="16"/>
      <c r="TI1079" s="16"/>
      <c r="TJ1079" s="16"/>
      <c r="TK1079" s="16"/>
      <c r="TL1079" s="16"/>
      <c r="TM1079" s="16"/>
      <c r="TN1079" s="16"/>
      <c r="TO1079" s="16"/>
      <c r="TP1079" s="16"/>
      <c r="TQ1079" s="16"/>
      <c r="TR1079" s="16"/>
      <c r="TS1079" s="16"/>
      <c r="TT1079" s="16"/>
      <c r="TU1079" s="16"/>
      <c r="TV1079" s="16"/>
      <c r="TW1079" s="16"/>
      <c r="TX1079" s="16"/>
      <c r="TY1079" s="16"/>
      <c r="TZ1079" s="16"/>
      <c r="UA1079" s="16"/>
      <c r="UB1079" s="16"/>
      <c r="UC1079" s="16"/>
      <c r="UD1079" s="16"/>
      <c r="UE1079" s="16"/>
      <c r="UF1079" s="16"/>
      <c r="UG1079" s="16"/>
      <c r="UH1079" s="16"/>
      <c r="UI1079" s="16"/>
      <c r="UJ1079" s="16"/>
      <c r="UK1079" s="16"/>
      <c r="UL1079" s="16"/>
      <c r="UM1079" s="16"/>
      <c r="UN1079" s="16"/>
      <c r="UO1079" s="16"/>
      <c r="UP1079" s="16"/>
      <c r="UQ1079" s="16"/>
      <c r="UR1079" s="16"/>
      <c r="US1079" s="16"/>
      <c r="UT1079" s="16"/>
      <c r="UU1079" s="16"/>
      <c r="UV1079" s="16"/>
      <c r="UW1079" s="16"/>
      <c r="UX1079" s="16"/>
      <c r="UY1079" s="16"/>
      <c r="UZ1079" s="16"/>
      <c r="VA1079" s="16"/>
      <c r="VB1079" s="16"/>
      <c r="VC1079" s="16"/>
      <c r="VD1079" s="16"/>
      <c r="VE1079" s="16"/>
      <c r="VF1079" s="16"/>
      <c r="VG1079" s="16"/>
      <c r="VH1079" s="16"/>
      <c r="VI1079" s="16"/>
      <c r="VJ1079" s="16"/>
      <c r="VK1079" s="16"/>
      <c r="VL1079" s="16"/>
      <c r="VM1079" s="16"/>
      <c r="VN1079" s="16"/>
      <c r="VO1079" s="16"/>
      <c r="VP1079" s="16"/>
      <c r="VQ1079" s="16"/>
      <c r="VR1079" s="16"/>
      <c r="VS1079" s="16"/>
      <c r="VT1079" s="16"/>
      <c r="VU1079" s="16"/>
      <c r="VV1079" s="16"/>
      <c r="VW1079" s="16"/>
      <c r="VX1079" s="16"/>
      <c r="VY1079" s="16"/>
      <c r="VZ1079" s="16"/>
      <c r="WA1079" s="16"/>
      <c r="WB1079" s="16"/>
      <c r="WC1079" s="16"/>
      <c r="WD1079" s="16"/>
      <c r="WE1079" s="16"/>
      <c r="WF1079" s="16"/>
      <c r="WG1079" s="16"/>
      <c r="WH1079" s="16"/>
      <c r="WI1079" s="16"/>
      <c r="WJ1079" s="16"/>
      <c r="WK1079" s="16"/>
      <c r="WL1079" s="16"/>
      <c r="WM1079" s="16"/>
      <c r="WN1079" s="16"/>
      <c r="WO1079" s="16"/>
      <c r="WP1079" s="16"/>
      <c r="WQ1079" s="16"/>
      <c r="WR1079" s="16"/>
      <c r="WS1079" s="16"/>
      <c r="WT1079" s="16"/>
      <c r="WU1079" s="16"/>
      <c r="WV1079" s="16"/>
      <c r="WW1079" s="16"/>
      <c r="WX1079" s="16"/>
      <c r="WY1079" s="16"/>
      <c r="WZ1079" s="16"/>
      <c r="XA1079" s="16"/>
      <c r="XB1079" s="16"/>
      <c r="XC1079" s="16"/>
      <c r="XD1079" s="16"/>
      <c r="XE1079" s="16"/>
      <c r="XF1079" s="16"/>
      <c r="XG1079" s="16"/>
      <c r="XH1079" s="16"/>
      <c r="XI1079" s="16"/>
      <c r="XJ1079" s="16"/>
      <c r="XK1079" s="16"/>
      <c r="XL1079" s="16"/>
      <c r="XM1079" s="16"/>
      <c r="XN1079" s="16"/>
      <c r="XO1079" s="16"/>
      <c r="XP1079" s="16"/>
      <c r="XQ1079" s="16"/>
      <c r="XR1079" s="16"/>
      <c r="XS1079" s="16"/>
      <c r="XT1079" s="16"/>
      <c r="XU1079" s="16"/>
      <c r="XV1079" s="16"/>
      <c r="XW1079" s="16"/>
      <c r="XX1079" s="16"/>
      <c r="XY1079" s="16"/>
      <c r="XZ1079" s="16"/>
      <c r="YA1079" s="16"/>
      <c r="YB1079" s="16"/>
      <c r="YC1079" s="16"/>
      <c r="YD1079" s="16"/>
      <c r="YE1079" s="16"/>
      <c r="YF1079" s="16"/>
      <c r="YG1079" s="16"/>
      <c r="YH1079" s="16"/>
      <c r="YI1079" s="16"/>
      <c r="YJ1079" s="16"/>
      <c r="YK1079" s="16"/>
      <c r="YL1079" s="16"/>
      <c r="YM1079" s="16"/>
      <c r="YN1079" s="16"/>
      <c r="YO1079" s="16"/>
      <c r="YP1079" s="16"/>
      <c r="YQ1079" s="16"/>
      <c r="YR1079" s="16"/>
      <c r="YS1079" s="16"/>
      <c r="YT1079" s="16"/>
      <c r="YU1079" s="16"/>
      <c r="YV1079" s="16"/>
      <c r="YW1079" s="16"/>
      <c r="YX1079" s="16"/>
      <c r="YY1079" s="16"/>
      <c r="YZ1079" s="16"/>
      <c r="ZA1079" s="16"/>
      <c r="ZB1079" s="16"/>
      <c r="ZC1079" s="16"/>
      <c r="ZD1079" s="16"/>
      <c r="ZE1079" s="16"/>
      <c r="ZF1079" s="16"/>
      <c r="ZG1079" s="16"/>
      <c r="ZH1079" s="16"/>
      <c r="ZI1079" s="16"/>
      <c r="ZJ1079" s="16"/>
      <c r="ZK1079" s="16"/>
      <c r="ZL1079" s="16"/>
      <c r="ZM1079" s="16"/>
      <c r="ZN1079" s="16"/>
      <c r="ZO1079" s="16"/>
      <c r="ZP1079" s="16"/>
      <c r="ZQ1079" s="16"/>
      <c r="ZR1079" s="16"/>
      <c r="ZS1079" s="16"/>
      <c r="ZT1079" s="16"/>
      <c r="ZU1079" s="16"/>
      <c r="ZV1079" s="16"/>
      <c r="ZW1079" s="16"/>
      <c r="ZX1079" s="16"/>
      <c r="ZY1079" s="16"/>
      <c r="ZZ1079" s="16"/>
      <c r="AAA1079" s="16"/>
      <c r="AAB1079" s="16"/>
      <c r="AAC1079" s="16"/>
      <c r="AAD1079" s="16"/>
      <c r="AAE1079" s="16"/>
      <c r="AAF1079" s="16"/>
      <c r="AAG1079" s="16"/>
      <c r="AAH1079" s="16"/>
      <c r="AAI1079" s="16"/>
      <c r="AAJ1079" s="16"/>
      <c r="AAK1079" s="16"/>
      <c r="AAL1079" s="16"/>
      <c r="AAM1079" s="16"/>
      <c r="AAN1079" s="16"/>
      <c r="AAO1079" s="16"/>
      <c r="AAP1079" s="16"/>
      <c r="AAQ1079" s="16"/>
      <c r="AAR1079" s="16"/>
      <c r="AAS1079" s="16"/>
      <c r="AAT1079" s="16"/>
      <c r="AAU1079" s="16"/>
      <c r="AAV1079" s="16"/>
      <c r="AAW1079" s="16"/>
      <c r="AAX1079" s="16"/>
      <c r="AAY1079" s="16"/>
      <c r="AAZ1079" s="16"/>
      <c r="ABA1079" s="16"/>
      <c r="ABB1079" s="16"/>
      <c r="ABC1079" s="16"/>
      <c r="ABD1079" s="16"/>
      <c r="ABE1079" s="16"/>
      <c r="ABF1079" s="16"/>
      <c r="ABG1079" s="16"/>
      <c r="ABH1079" s="16"/>
      <c r="ABI1079" s="16"/>
      <c r="ABJ1079" s="16"/>
      <c r="ABK1079" s="16"/>
      <c r="ABL1079" s="16"/>
      <c r="ABM1079" s="16"/>
      <c r="ABN1079" s="16"/>
      <c r="ABO1079" s="16"/>
      <c r="ABP1079" s="16"/>
      <c r="ABQ1079" s="16"/>
      <c r="ABR1079" s="16"/>
      <c r="ABS1079" s="16"/>
      <c r="ABT1079" s="16"/>
      <c r="ABU1079" s="16"/>
      <c r="ABV1079" s="16"/>
      <c r="ABW1079" s="16"/>
      <c r="ABX1079" s="16"/>
      <c r="ABY1079" s="16"/>
      <c r="ABZ1079" s="16"/>
      <c r="ACA1079" s="16"/>
      <c r="ACB1079" s="16"/>
      <c r="ACC1079" s="16"/>
      <c r="ACD1079" s="16"/>
      <c r="ACE1079" s="16"/>
      <c r="ACF1079" s="16"/>
      <c r="ACG1079" s="16"/>
      <c r="ACH1079" s="16"/>
      <c r="ACI1079" s="16"/>
      <c r="ACJ1079" s="16"/>
      <c r="ACK1079" s="16"/>
      <c r="ACL1079" s="16"/>
      <c r="ACM1079" s="16"/>
      <c r="ACN1079" s="16"/>
      <c r="ACO1079" s="16"/>
      <c r="ACP1079" s="16"/>
      <c r="ACQ1079" s="16"/>
      <c r="ACR1079" s="16"/>
      <c r="ACS1079" s="16"/>
      <c r="ACT1079" s="16"/>
      <c r="ACU1079" s="16"/>
      <c r="ACV1079" s="16"/>
      <c r="ACW1079" s="16"/>
      <c r="ACX1079" s="16"/>
      <c r="ACY1079" s="16"/>
      <c r="ACZ1079" s="16"/>
      <c r="ADA1079" s="16"/>
      <c r="ADB1079" s="16"/>
      <c r="ADC1079" s="16"/>
      <c r="ADD1079" s="16"/>
      <c r="ADE1079" s="16"/>
      <c r="ADF1079" s="16"/>
      <c r="ADG1079" s="16"/>
      <c r="ADH1079" s="16"/>
      <c r="ADI1079" s="16"/>
      <c r="ADJ1079" s="16"/>
      <c r="ADK1079" s="16"/>
      <c r="ADL1079" s="16"/>
      <c r="ADM1079" s="16"/>
      <c r="ADN1079" s="16"/>
      <c r="ADO1079" s="16"/>
      <c r="ADP1079" s="16"/>
      <c r="ADQ1079" s="16"/>
      <c r="ADR1079" s="16"/>
      <c r="ADS1079" s="16"/>
      <c r="ADT1079" s="16"/>
      <c r="ADU1079" s="16"/>
      <c r="ADV1079" s="16"/>
      <c r="ADW1079" s="16"/>
      <c r="ADX1079" s="16"/>
      <c r="ADY1079" s="16"/>
      <c r="ADZ1079" s="16"/>
      <c r="AEA1079" s="16"/>
      <c r="AEB1079" s="16"/>
      <c r="AEC1079" s="16"/>
      <c r="AED1079" s="16"/>
      <c r="AEE1079" s="16"/>
      <c r="AEF1079" s="16"/>
      <c r="AEG1079" s="16"/>
      <c r="AEH1079" s="16"/>
      <c r="AEI1079" s="16"/>
      <c r="AEJ1079" s="16"/>
      <c r="AEK1079" s="16"/>
      <c r="AEL1079" s="16"/>
      <c r="AEM1079" s="16"/>
      <c r="AEN1079" s="16"/>
      <c r="AEO1079" s="16"/>
      <c r="AEP1079" s="16"/>
      <c r="AEQ1079" s="16"/>
      <c r="AER1079" s="16"/>
      <c r="AES1079" s="16"/>
      <c r="AET1079" s="16"/>
      <c r="AEU1079" s="16"/>
      <c r="AEV1079" s="16"/>
      <c r="AEW1079" s="16"/>
      <c r="AEX1079" s="16"/>
      <c r="AEY1079" s="16"/>
      <c r="AEZ1079" s="16"/>
      <c r="AFA1079" s="16"/>
      <c r="AFB1079" s="16"/>
      <c r="AFC1079" s="16"/>
      <c r="AFD1079" s="16"/>
      <c r="AFE1079" s="16"/>
      <c r="AFF1079" s="16"/>
      <c r="AFG1079" s="16"/>
      <c r="AFH1079" s="16"/>
      <c r="AFI1079" s="16"/>
      <c r="AFJ1079" s="16"/>
      <c r="AFK1079" s="16"/>
      <c r="AFL1079" s="16"/>
      <c r="AFM1079" s="16"/>
      <c r="AFN1079" s="16"/>
      <c r="AFO1079" s="16"/>
      <c r="AFP1079" s="16"/>
      <c r="AFQ1079" s="16"/>
      <c r="AFR1079" s="16"/>
      <c r="AFS1079" s="16"/>
      <c r="AFT1079" s="16"/>
      <c r="AFU1079" s="16"/>
      <c r="AFV1079" s="16"/>
      <c r="AFW1079" s="16"/>
      <c r="AFX1079" s="16"/>
      <c r="AFY1079" s="16"/>
      <c r="AFZ1079" s="16"/>
      <c r="AGA1079" s="16"/>
    </row>
    <row r="1080" spans="1:859" s="383" customFormat="1" x14ac:dyDescent="0.2">
      <c r="A1080" s="381"/>
      <c r="B1080" s="381"/>
      <c r="C1080" s="381"/>
      <c r="D1080" s="381"/>
      <c r="E1080" s="365" t="s">
        <v>1128</v>
      </c>
      <c r="F1080" s="378" t="s">
        <v>3521</v>
      </c>
      <c r="G1080" s="380" t="s">
        <v>453</v>
      </c>
      <c r="H1080" s="365" t="s">
        <v>1129</v>
      </c>
      <c r="I1080" s="365" t="s">
        <v>1086</v>
      </c>
      <c r="J1080" s="365" t="s">
        <v>902</v>
      </c>
      <c r="K1080" s="365" t="s">
        <v>1112</v>
      </c>
      <c r="L1080" s="365" t="s">
        <v>864</v>
      </c>
      <c r="M1080" s="365"/>
      <c r="N1080" s="380"/>
      <c r="O1080" s="365"/>
      <c r="P1080" s="365"/>
      <c r="Q1080" s="380"/>
      <c r="R1080" s="381"/>
      <c r="S1080" s="381"/>
      <c r="T1080" s="381"/>
      <c r="U1080" s="381"/>
      <c r="V1080" s="381"/>
      <c r="W1080" s="381"/>
      <c r="X1080" s="381"/>
      <c r="Y1080" s="381"/>
      <c r="Z1080" s="381"/>
      <c r="AA1080" s="381"/>
      <c r="AB1080" s="381"/>
      <c r="AC1080" s="381"/>
      <c r="AD1080" s="381"/>
      <c r="AE1080" s="381"/>
      <c r="AF1080" s="381"/>
      <c r="AG1080" s="381"/>
      <c r="AH1080" s="381"/>
      <c r="AI1080" s="381"/>
      <c r="AJ1080" s="381"/>
      <c r="AK1080" s="381"/>
      <c r="AL1080" s="381"/>
      <c r="AM1080" s="381"/>
      <c r="AN1080" s="381"/>
      <c r="AO1080" s="381"/>
      <c r="AP1080" s="381"/>
      <c r="AQ1080" s="381"/>
      <c r="AR1080" s="381"/>
      <c r="AS1080" s="381"/>
      <c r="AT1080" s="381"/>
      <c r="AU1080" s="381"/>
      <c r="AV1080" s="381"/>
      <c r="AW1080" s="381"/>
      <c r="AX1080" s="381"/>
      <c r="AY1080" s="381"/>
      <c r="AZ1080" s="381"/>
      <c r="BA1080" s="381"/>
      <c r="BB1080" s="381"/>
      <c r="BC1080" s="381"/>
      <c r="BD1080" s="381"/>
      <c r="BE1080" s="381"/>
      <c r="BF1080" s="381"/>
      <c r="BG1080" s="381"/>
      <c r="BH1080" s="381"/>
      <c r="BI1080" s="381"/>
      <c r="BJ1080" s="381"/>
      <c r="BK1080" s="381"/>
      <c r="BL1080" s="381"/>
      <c r="BM1080" s="381"/>
      <c r="BN1080" s="381"/>
      <c r="BO1080" s="381"/>
      <c r="BP1080" s="381"/>
      <c r="BQ1080" s="381"/>
      <c r="BR1080" s="381"/>
      <c r="BS1080" s="381"/>
      <c r="BT1080" s="381"/>
      <c r="BU1080" s="381"/>
      <c r="BV1080" s="381"/>
      <c r="BW1080" s="381"/>
      <c r="BX1080" s="381"/>
      <c r="BY1080" s="381"/>
      <c r="BZ1080" s="381"/>
      <c r="CA1080" s="381"/>
      <c r="CB1080" s="381"/>
      <c r="CC1080" s="381"/>
      <c r="CD1080" s="381"/>
      <c r="CE1080" s="381"/>
      <c r="CF1080" s="381"/>
      <c r="CG1080" s="381"/>
      <c r="CH1080" s="381"/>
      <c r="CI1080" s="381"/>
      <c r="CJ1080" s="381"/>
      <c r="CK1080" s="381"/>
      <c r="CL1080" s="381"/>
      <c r="CM1080" s="381"/>
      <c r="CN1080" s="381"/>
      <c r="CO1080" s="381"/>
      <c r="CP1080" s="381"/>
      <c r="CQ1080" s="381"/>
      <c r="CR1080" s="381"/>
      <c r="CS1080" s="381"/>
      <c r="CT1080" s="381"/>
      <c r="CU1080" s="381"/>
      <c r="CV1080" s="381"/>
      <c r="CW1080" s="381"/>
      <c r="CX1080" s="381"/>
      <c r="CY1080" s="381"/>
      <c r="CZ1080" s="381"/>
      <c r="DA1080" s="381"/>
      <c r="DB1080" s="381"/>
      <c r="DC1080" s="381"/>
      <c r="DD1080" s="381"/>
      <c r="DE1080" s="381"/>
      <c r="DF1080" s="381"/>
      <c r="DG1080" s="381"/>
      <c r="DH1080" s="381"/>
      <c r="DI1080" s="381"/>
      <c r="DJ1080" s="381"/>
      <c r="DK1080" s="381"/>
      <c r="DL1080" s="381"/>
      <c r="DM1080" s="381"/>
      <c r="DN1080" s="381"/>
      <c r="DO1080" s="381"/>
      <c r="DP1080" s="381"/>
      <c r="DQ1080" s="381"/>
      <c r="DR1080" s="381"/>
      <c r="DS1080" s="381"/>
      <c r="DT1080" s="381"/>
      <c r="DU1080" s="381"/>
      <c r="DV1080" s="381"/>
      <c r="DW1080" s="381"/>
      <c r="DX1080" s="381"/>
      <c r="DY1080" s="381"/>
      <c r="DZ1080" s="381"/>
      <c r="EA1080" s="381"/>
      <c r="EB1080" s="381"/>
      <c r="EC1080" s="381"/>
      <c r="ED1080" s="381"/>
      <c r="EE1080" s="381"/>
      <c r="EF1080" s="381"/>
      <c r="EG1080" s="381"/>
      <c r="EH1080" s="381"/>
      <c r="EI1080" s="381"/>
      <c r="EJ1080" s="381"/>
      <c r="EK1080" s="381"/>
      <c r="EL1080" s="381"/>
      <c r="EM1080" s="381"/>
      <c r="EN1080" s="381"/>
      <c r="EO1080" s="381"/>
      <c r="EP1080" s="381"/>
      <c r="EQ1080" s="381"/>
      <c r="ER1080" s="381"/>
      <c r="ES1080" s="381"/>
      <c r="ET1080" s="381"/>
      <c r="EU1080" s="381"/>
      <c r="EV1080" s="381"/>
      <c r="EW1080" s="381"/>
      <c r="EX1080" s="381"/>
      <c r="EY1080" s="381"/>
      <c r="EZ1080" s="381"/>
      <c r="FA1080" s="381"/>
      <c r="FB1080" s="381"/>
      <c r="FC1080" s="381"/>
      <c r="FD1080" s="381"/>
      <c r="FE1080" s="381"/>
      <c r="FF1080" s="381"/>
      <c r="FG1080" s="381"/>
      <c r="FH1080" s="381"/>
      <c r="FI1080" s="381"/>
      <c r="FJ1080" s="381"/>
      <c r="FK1080" s="381"/>
      <c r="FL1080" s="381"/>
      <c r="FM1080" s="381"/>
      <c r="FN1080" s="381"/>
      <c r="FO1080" s="381"/>
      <c r="FP1080" s="381"/>
      <c r="FQ1080" s="381"/>
      <c r="FR1080" s="381"/>
      <c r="FS1080" s="381"/>
      <c r="FT1080" s="381"/>
      <c r="FU1080" s="381"/>
      <c r="FV1080" s="381"/>
      <c r="FW1080" s="381"/>
      <c r="FX1080" s="381"/>
      <c r="FY1080" s="381"/>
      <c r="FZ1080" s="381"/>
      <c r="GA1080" s="381"/>
      <c r="GB1080" s="381"/>
      <c r="GC1080" s="381"/>
      <c r="GD1080" s="381"/>
      <c r="GE1080" s="381"/>
      <c r="GF1080" s="381"/>
      <c r="GG1080" s="381"/>
      <c r="GH1080" s="381"/>
      <c r="GI1080" s="381"/>
      <c r="GJ1080" s="381"/>
      <c r="GK1080" s="381"/>
      <c r="GL1080" s="381"/>
      <c r="GM1080" s="381"/>
      <c r="GN1080" s="381"/>
      <c r="GO1080" s="381"/>
      <c r="GP1080" s="381"/>
      <c r="GQ1080" s="381"/>
      <c r="GR1080" s="381"/>
      <c r="GS1080" s="381"/>
      <c r="GT1080" s="381"/>
      <c r="GU1080" s="381"/>
      <c r="GV1080" s="381"/>
      <c r="GW1080" s="381"/>
      <c r="GX1080" s="381"/>
      <c r="GY1080" s="381"/>
      <c r="GZ1080" s="381"/>
      <c r="HA1080" s="381"/>
      <c r="HB1080" s="381"/>
      <c r="HC1080" s="381"/>
      <c r="HD1080" s="381"/>
      <c r="HE1080" s="381"/>
      <c r="HF1080" s="381"/>
      <c r="HG1080" s="381"/>
      <c r="HH1080" s="381"/>
      <c r="HI1080" s="381"/>
      <c r="HJ1080" s="381"/>
      <c r="HK1080" s="381"/>
      <c r="HL1080" s="381"/>
      <c r="HM1080" s="381"/>
      <c r="HN1080" s="381"/>
      <c r="HO1080" s="381"/>
      <c r="HP1080" s="381"/>
      <c r="HQ1080" s="381"/>
      <c r="HR1080" s="381"/>
      <c r="HS1080" s="381"/>
      <c r="HT1080" s="381"/>
      <c r="HU1080" s="381"/>
      <c r="HV1080" s="381"/>
      <c r="HW1080" s="381"/>
      <c r="HX1080" s="381"/>
      <c r="HY1080" s="381"/>
      <c r="HZ1080" s="381"/>
      <c r="IA1080" s="381"/>
      <c r="IB1080" s="381"/>
      <c r="IC1080" s="381"/>
      <c r="ID1080" s="381"/>
      <c r="IE1080" s="381"/>
      <c r="IF1080" s="381"/>
      <c r="IG1080" s="381"/>
      <c r="IH1080" s="381"/>
      <c r="II1080" s="381"/>
      <c r="IJ1080" s="381"/>
      <c r="IK1080" s="381"/>
      <c r="IL1080" s="381"/>
      <c r="IM1080" s="381"/>
      <c r="IN1080" s="381"/>
      <c r="IO1080" s="381"/>
      <c r="IP1080" s="381"/>
      <c r="IQ1080" s="381"/>
      <c r="IR1080" s="381"/>
      <c r="IS1080" s="381"/>
      <c r="IT1080" s="381"/>
      <c r="IU1080" s="381"/>
      <c r="IV1080" s="381"/>
      <c r="IW1080" s="381"/>
      <c r="IX1080" s="381"/>
      <c r="IY1080" s="381"/>
      <c r="IZ1080" s="381"/>
      <c r="JA1080" s="381"/>
      <c r="JB1080" s="381"/>
      <c r="JC1080" s="381"/>
      <c r="JD1080" s="381"/>
      <c r="JE1080" s="381"/>
      <c r="JF1080" s="381"/>
      <c r="JG1080" s="381"/>
      <c r="JH1080" s="381"/>
      <c r="JI1080" s="381"/>
      <c r="JJ1080" s="381"/>
      <c r="JK1080" s="381"/>
      <c r="JL1080" s="381"/>
      <c r="JM1080" s="381"/>
      <c r="JN1080" s="381"/>
      <c r="JO1080" s="381"/>
      <c r="JP1080" s="381"/>
      <c r="JQ1080" s="381"/>
      <c r="JR1080" s="381"/>
      <c r="JS1080" s="381"/>
      <c r="JT1080" s="381"/>
      <c r="JU1080" s="381"/>
      <c r="JV1080" s="381"/>
      <c r="JW1080" s="381"/>
      <c r="JX1080" s="381"/>
      <c r="JY1080" s="381"/>
      <c r="JZ1080" s="381"/>
      <c r="KA1080" s="381"/>
      <c r="KB1080" s="381"/>
      <c r="KC1080" s="381"/>
      <c r="KD1080" s="381"/>
      <c r="KE1080" s="381"/>
      <c r="KF1080" s="381"/>
      <c r="KG1080" s="381"/>
      <c r="KH1080" s="381"/>
      <c r="KI1080" s="381"/>
      <c r="KJ1080" s="381"/>
      <c r="KK1080" s="381"/>
      <c r="KL1080" s="381"/>
      <c r="KM1080" s="381"/>
      <c r="KN1080" s="381"/>
      <c r="KO1080" s="381"/>
      <c r="KP1080" s="381"/>
      <c r="KQ1080" s="381"/>
      <c r="KR1080" s="381"/>
      <c r="KS1080" s="381"/>
      <c r="KT1080" s="381"/>
      <c r="KU1080" s="381"/>
      <c r="KV1080" s="381"/>
      <c r="KW1080" s="381"/>
      <c r="KX1080" s="381"/>
      <c r="KY1080" s="381"/>
      <c r="KZ1080" s="381"/>
      <c r="LA1080" s="381"/>
      <c r="LB1080" s="381"/>
      <c r="LC1080" s="381"/>
      <c r="LD1080" s="381"/>
      <c r="LE1080" s="381"/>
      <c r="LF1080" s="381"/>
      <c r="LG1080" s="381"/>
      <c r="LH1080" s="381"/>
      <c r="LI1080" s="381"/>
      <c r="LJ1080" s="381"/>
      <c r="LK1080" s="381"/>
      <c r="LL1080" s="381"/>
      <c r="LM1080" s="381"/>
      <c r="LN1080" s="381"/>
      <c r="LO1080" s="381"/>
      <c r="LP1080" s="381"/>
      <c r="LQ1080" s="381"/>
      <c r="LR1080" s="381"/>
      <c r="LS1080" s="381"/>
      <c r="LT1080" s="381"/>
      <c r="LU1080" s="381"/>
      <c r="LV1080" s="381"/>
      <c r="LW1080" s="381"/>
      <c r="LX1080" s="381"/>
      <c r="LY1080" s="381"/>
      <c r="LZ1080" s="381"/>
      <c r="MA1080" s="381"/>
      <c r="MB1080" s="381"/>
      <c r="MC1080" s="381"/>
      <c r="MD1080" s="381"/>
      <c r="ME1080" s="381"/>
      <c r="MF1080" s="381"/>
      <c r="MG1080" s="381"/>
      <c r="MH1080" s="381"/>
      <c r="MI1080" s="381"/>
      <c r="MJ1080" s="381"/>
      <c r="MK1080" s="381"/>
      <c r="ML1080" s="381"/>
      <c r="MM1080" s="381"/>
      <c r="MN1080" s="381"/>
      <c r="MO1080" s="381"/>
      <c r="MP1080" s="381"/>
      <c r="MQ1080" s="381"/>
      <c r="MR1080" s="381"/>
      <c r="MS1080" s="381"/>
      <c r="MT1080" s="381"/>
      <c r="MU1080" s="381"/>
      <c r="MV1080" s="381"/>
      <c r="MW1080" s="381"/>
      <c r="MX1080" s="381"/>
      <c r="MY1080" s="381"/>
      <c r="MZ1080" s="381"/>
      <c r="NA1080" s="381"/>
      <c r="NB1080" s="381"/>
      <c r="NC1080" s="381"/>
      <c r="ND1080" s="381"/>
      <c r="NE1080" s="381"/>
      <c r="NF1080" s="381"/>
      <c r="NG1080" s="381"/>
      <c r="NH1080" s="381"/>
      <c r="NI1080" s="381"/>
      <c r="NJ1080" s="381"/>
      <c r="NK1080" s="381"/>
      <c r="NL1080" s="381"/>
      <c r="NM1080" s="381"/>
      <c r="NN1080" s="381"/>
      <c r="NO1080" s="381"/>
      <c r="NP1080" s="381"/>
      <c r="NQ1080" s="381"/>
      <c r="NR1080" s="381"/>
      <c r="NS1080" s="381"/>
      <c r="NT1080" s="381"/>
      <c r="NU1080" s="381"/>
      <c r="NV1080" s="381"/>
      <c r="NW1080" s="381"/>
      <c r="NX1080" s="381"/>
      <c r="NY1080" s="381"/>
      <c r="NZ1080" s="381"/>
      <c r="OA1080" s="381"/>
      <c r="OB1080" s="381"/>
      <c r="OC1080" s="381"/>
      <c r="OD1080" s="381"/>
      <c r="OE1080" s="381"/>
      <c r="OF1080" s="381"/>
      <c r="OG1080" s="381"/>
      <c r="OH1080" s="381"/>
      <c r="OI1080" s="381"/>
      <c r="OJ1080" s="381"/>
      <c r="OK1080" s="381"/>
      <c r="OL1080" s="381"/>
      <c r="OM1080" s="381"/>
      <c r="ON1080" s="381"/>
      <c r="OO1080" s="381"/>
      <c r="OP1080" s="381"/>
      <c r="OQ1080" s="381"/>
      <c r="OR1080" s="381"/>
      <c r="OS1080" s="381"/>
      <c r="OT1080" s="381"/>
      <c r="OU1080" s="381"/>
      <c r="OV1080" s="381"/>
      <c r="OW1080" s="381"/>
      <c r="OX1080" s="381"/>
      <c r="OY1080" s="381"/>
      <c r="OZ1080" s="381"/>
      <c r="PA1080" s="381"/>
      <c r="PB1080" s="381"/>
      <c r="PC1080" s="381"/>
      <c r="PD1080" s="381"/>
      <c r="PE1080" s="381"/>
      <c r="PF1080" s="381"/>
      <c r="PG1080" s="381"/>
      <c r="PH1080" s="381"/>
      <c r="PI1080" s="381"/>
      <c r="PJ1080" s="381"/>
      <c r="PK1080" s="381"/>
      <c r="PL1080" s="381"/>
      <c r="PM1080" s="381"/>
      <c r="PN1080" s="381"/>
      <c r="PO1080" s="381"/>
      <c r="PP1080" s="381"/>
      <c r="PQ1080" s="381"/>
      <c r="PR1080" s="381"/>
      <c r="PS1080" s="381"/>
      <c r="PT1080" s="381"/>
      <c r="PU1080" s="381"/>
      <c r="PV1080" s="381"/>
      <c r="PW1080" s="381"/>
      <c r="PX1080" s="381"/>
      <c r="PY1080" s="381"/>
      <c r="PZ1080" s="381"/>
      <c r="QA1080" s="381"/>
      <c r="QB1080" s="381"/>
      <c r="QC1080" s="381"/>
      <c r="QD1080" s="381"/>
      <c r="QE1080" s="381"/>
      <c r="QF1080" s="381"/>
      <c r="QG1080" s="381"/>
      <c r="QH1080" s="381"/>
      <c r="QI1080" s="381"/>
      <c r="QJ1080" s="381"/>
      <c r="QK1080" s="381"/>
      <c r="QL1080" s="381"/>
      <c r="QM1080" s="381"/>
      <c r="QN1080" s="381"/>
      <c r="QO1080" s="381"/>
      <c r="QP1080" s="381"/>
      <c r="QQ1080" s="381"/>
      <c r="QR1080" s="381"/>
      <c r="QS1080" s="381"/>
      <c r="QT1080" s="381"/>
      <c r="QU1080" s="381"/>
      <c r="QV1080" s="381"/>
      <c r="QW1080" s="381"/>
      <c r="QX1080" s="381"/>
      <c r="QY1080" s="381"/>
      <c r="QZ1080" s="381"/>
      <c r="RA1080" s="381"/>
      <c r="RB1080" s="381"/>
      <c r="RC1080" s="381"/>
      <c r="RD1080" s="381"/>
      <c r="RE1080" s="381"/>
      <c r="RF1080" s="381"/>
      <c r="RG1080" s="381"/>
      <c r="RH1080" s="381"/>
      <c r="RI1080" s="381"/>
      <c r="RJ1080" s="381"/>
      <c r="RK1080" s="381"/>
      <c r="RL1080" s="381"/>
      <c r="RM1080" s="381"/>
      <c r="RN1080" s="381"/>
      <c r="RO1080" s="381"/>
      <c r="RP1080" s="381"/>
      <c r="RQ1080" s="381"/>
      <c r="RR1080" s="381"/>
      <c r="RS1080" s="381"/>
      <c r="RT1080" s="381"/>
      <c r="RU1080" s="381"/>
      <c r="RV1080" s="381"/>
      <c r="RW1080" s="381"/>
      <c r="RX1080" s="381"/>
      <c r="RY1080" s="381"/>
      <c r="RZ1080" s="381"/>
      <c r="SA1080" s="381"/>
      <c r="SB1080" s="381"/>
      <c r="SC1080" s="381"/>
      <c r="SD1080" s="381"/>
      <c r="SE1080" s="381"/>
      <c r="SF1080" s="381"/>
      <c r="SG1080" s="381"/>
      <c r="SH1080" s="381"/>
      <c r="SI1080" s="381"/>
      <c r="SJ1080" s="381"/>
      <c r="SK1080" s="381"/>
      <c r="SL1080" s="381"/>
      <c r="SM1080" s="381"/>
      <c r="SN1080" s="381"/>
      <c r="SO1080" s="381"/>
      <c r="SP1080" s="381"/>
      <c r="SQ1080" s="381"/>
      <c r="SR1080" s="381"/>
      <c r="SS1080" s="381"/>
      <c r="ST1080" s="381"/>
      <c r="SU1080" s="381"/>
      <c r="SV1080" s="381"/>
      <c r="SW1080" s="381"/>
      <c r="SX1080" s="381"/>
      <c r="SY1080" s="381"/>
      <c r="SZ1080" s="381"/>
      <c r="TA1080" s="381"/>
      <c r="TB1080" s="381"/>
      <c r="TC1080" s="381"/>
      <c r="TD1080" s="381"/>
      <c r="TE1080" s="381"/>
      <c r="TF1080" s="381"/>
      <c r="TG1080" s="381"/>
      <c r="TH1080" s="381"/>
      <c r="TI1080" s="381"/>
      <c r="TJ1080" s="381"/>
      <c r="TK1080" s="381"/>
      <c r="TL1080" s="381"/>
      <c r="TM1080" s="381"/>
      <c r="TN1080" s="381"/>
      <c r="TO1080" s="381"/>
      <c r="TP1080" s="381"/>
      <c r="TQ1080" s="381"/>
      <c r="TR1080" s="381"/>
      <c r="TS1080" s="381"/>
      <c r="TT1080" s="381"/>
      <c r="TU1080" s="381"/>
      <c r="TV1080" s="381"/>
      <c r="TW1080" s="381"/>
      <c r="TX1080" s="381"/>
      <c r="TY1080" s="381"/>
      <c r="TZ1080" s="381"/>
      <c r="UA1080" s="381"/>
      <c r="UB1080" s="381"/>
      <c r="UC1080" s="381"/>
      <c r="UD1080" s="381"/>
      <c r="UE1080" s="381"/>
      <c r="UF1080" s="381"/>
      <c r="UG1080" s="381"/>
      <c r="UH1080" s="381"/>
      <c r="UI1080" s="381"/>
      <c r="UJ1080" s="381"/>
      <c r="UK1080" s="381"/>
      <c r="UL1080" s="381"/>
      <c r="UM1080" s="381"/>
      <c r="UN1080" s="381"/>
      <c r="UO1080" s="381"/>
      <c r="UP1080" s="381"/>
      <c r="UQ1080" s="381"/>
      <c r="UR1080" s="381"/>
      <c r="US1080" s="381"/>
      <c r="UT1080" s="381"/>
      <c r="UU1080" s="381"/>
      <c r="UV1080" s="381"/>
      <c r="UW1080" s="381"/>
      <c r="UX1080" s="381"/>
      <c r="UY1080" s="381"/>
      <c r="UZ1080" s="381"/>
      <c r="VA1080" s="381"/>
      <c r="VB1080" s="381"/>
      <c r="VC1080" s="381"/>
      <c r="VD1080" s="381"/>
      <c r="VE1080" s="381"/>
      <c r="VF1080" s="381"/>
      <c r="VG1080" s="381"/>
      <c r="VH1080" s="381"/>
      <c r="VI1080" s="381"/>
      <c r="VJ1080" s="381"/>
      <c r="VK1080" s="381"/>
      <c r="VL1080" s="381"/>
      <c r="VM1080" s="381"/>
      <c r="VN1080" s="381"/>
      <c r="VO1080" s="381"/>
      <c r="VP1080" s="381"/>
      <c r="VQ1080" s="381"/>
      <c r="VR1080" s="381"/>
      <c r="VS1080" s="381"/>
      <c r="VT1080" s="381"/>
      <c r="VU1080" s="381"/>
      <c r="VV1080" s="381"/>
      <c r="VW1080" s="381"/>
      <c r="VX1080" s="381"/>
      <c r="VY1080" s="381"/>
      <c r="VZ1080" s="381"/>
      <c r="WA1080" s="381"/>
      <c r="WB1080" s="381"/>
      <c r="WC1080" s="381"/>
      <c r="WD1080" s="381"/>
      <c r="WE1080" s="381"/>
      <c r="WF1080" s="381"/>
      <c r="WG1080" s="381"/>
      <c r="WH1080" s="381"/>
      <c r="WI1080" s="381"/>
      <c r="WJ1080" s="381"/>
      <c r="WK1080" s="381"/>
      <c r="WL1080" s="381"/>
      <c r="WM1080" s="381"/>
      <c r="WN1080" s="381"/>
      <c r="WO1080" s="381"/>
      <c r="WP1080" s="381"/>
      <c r="WQ1080" s="381"/>
      <c r="WR1080" s="381"/>
      <c r="WS1080" s="381"/>
      <c r="WT1080" s="381"/>
      <c r="WU1080" s="381"/>
      <c r="WV1080" s="381"/>
      <c r="WW1080" s="381"/>
      <c r="WX1080" s="381"/>
      <c r="WY1080" s="381"/>
      <c r="WZ1080" s="381"/>
      <c r="XA1080" s="381"/>
      <c r="XB1080" s="381"/>
      <c r="XC1080" s="381"/>
      <c r="XD1080" s="381"/>
      <c r="XE1080" s="381"/>
      <c r="XF1080" s="381"/>
      <c r="XG1080" s="381"/>
      <c r="XH1080" s="381"/>
      <c r="XI1080" s="381"/>
      <c r="XJ1080" s="381"/>
      <c r="XK1080" s="381"/>
      <c r="XL1080" s="381"/>
      <c r="XM1080" s="381"/>
      <c r="XN1080" s="381"/>
      <c r="XO1080" s="381"/>
      <c r="XP1080" s="381"/>
      <c r="XQ1080" s="381"/>
      <c r="XR1080" s="381"/>
      <c r="XS1080" s="381"/>
      <c r="XT1080" s="381"/>
      <c r="XU1080" s="381"/>
      <c r="XV1080" s="381"/>
      <c r="XW1080" s="381"/>
      <c r="XX1080" s="381"/>
      <c r="XY1080" s="381"/>
      <c r="XZ1080" s="381"/>
      <c r="YA1080" s="381"/>
      <c r="YB1080" s="381"/>
      <c r="YC1080" s="381"/>
      <c r="YD1080" s="381"/>
      <c r="YE1080" s="381"/>
      <c r="YF1080" s="381"/>
      <c r="YG1080" s="381"/>
      <c r="YH1080" s="381"/>
      <c r="YI1080" s="381"/>
      <c r="YJ1080" s="381"/>
      <c r="YK1080" s="381"/>
      <c r="YL1080" s="381"/>
      <c r="YM1080" s="381"/>
      <c r="YN1080" s="381"/>
      <c r="YO1080" s="381"/>
      <c r="YP1080" s="381"/>
      <c r="YQ1080" s="381"/>
      <c r="YR1080" s="381"/>
      <c r="YS1080" s="381"/>
      <c r="YT1080" s="381"/>
      <c r="YU1080" s="381"/>
      <c r="YV1080" s="381"/>
      <c r="YW1080" s="381"/>
      <c r="YX1080" s="381"/>
      <c r="YY1080" s="381"/>
      <c r="YZ1080" s="381"/>
      <c r="ZA1080" s="381"/>
      <c r="ZB1080" s="381"/>
      <c r="ZC1080" s="381"/>
      <c r="ZD1080" s="381"/>
      <c r="ZE1080" s="381"/>
      <c r="ZF1080" s="381"/>
      <c r="ZG1080" s="381"/>
      <c r="ZH1080" s="381"/>
      <c r="ZI1080" s="381"/>
      <c r="ZJ1080" s="381"/>
      <c r="ZK1080" s="381"/>
      <c r="ZL1080" s="381"/>
      <c r="ZM1080" s="381"/>
      <c r="ZN1080" s="381"/>
      <c r="ZO1080" s="381"/>
      <c r="ZP1080" s="381"/>
      <c r="ZQ1080" s="381"/>
      <c r="ZR1080" s="381"/>
      <c r="ZS1080" s="381"/>
      <c r="ZT1080" s="381"/>
      <c r="ZU1080" s="381"/>
      <c r="ZV1080" s="381"/>
      <c r="ZW1080" s="381"/>
      <c r="ZX1080" s="381"/>
      <c r="ZY1080" s="381"/>
      <c r="ZZ1080" s="381"/>
      <c r="AAA1080" s="381"/>
      <c r="AAB1080" s="381"/>
      <c r="AAC1080" s="381"/>
      <c r="AAD1080" s="381"/>
      <c r="AAE1080" s="381"/>
      <c r="AAF1080" s="381"/>
      <c r="AAG1080" s="381"/>
      <c r="AAH1080" s="381"/>
      <c r="AAI1080" s="381"/>
      <c r="AAJ1080" s="381"/>
      <c r="AAK1080" s="381"/>
      <c r="AAL1080" s="381"/>
      <c r="AAM1080" s="381"/>
      <c r="AAN1080" s="381"/>
      <c r="AAO1080" s="381"/>
      <c r="AAP1080" s="381"/>
      <c r="AAQ1080" s="381"/>
      <c r="AAR1080" s="381"/>
      <c r="AAS1080" s="381"/>
      <c r="AAT1080" s="381"/>
      <c r="AAU1080" s="381"/>
      <c r="AAV1080" s="381"/>
      <c r="AAW1080" s="381"/>
      <c r="AAX1080" s="381"/>
      <c r="AAY1080" s="381"/>
      <c r="AAZ1080" s="381"/>
      <c r="ABA1080" s="381"/>
      <c r="ABB1080" s="381"/>
      <c r="ABC1080" s="381"/>
      <c r="ABD1080" s="381"/>
      <c r="ABE1080" s="381"/>
      <c r="ABF1080" s="381"/>
      <c r="ABG1080" s="381"/>
      <c r="ABH1080" s="381"/>
      <c r="ABI1080" s="381"/>
      <c r="ABJ1080" s="381"/>
      <c r="ABK1080" s="381"/>
      <c r="ABL1080" s="381"/>
      <c r="ABM1080" s="381"/>
      <c r="ABN1080" s="381"/>
      <c r="ABO1080" s="381"/>
      <c r="ABP1080" s="381"/>
      <c r="ABQ1080" s="381"/>
      <c r="ABR1080" s="381"/>
      <c r="ABS1080" s="381"/>
      <c r="ABT1080" s="381"/>
      <c r="ABU1080" s="381"/>
      <c r="ABV1080" s="381"/>
      <c r="ABW1080" s="381"/>
      <c r="ABX1080" s="381"/>
      <c r="ABY1080" s="381"/>
      <c r="ABZ1080" s="381"/>
      <c r="ACA1080" s="381"/>
      <c r="ACB1080" s="381"/>
      <c r="ACC1080" s="381"/>
      <c r="ACD1080" s="381"/>
      <c r="ACE1080" s="381"/>
      <c r="ACF1080" s="381"/>
      <c r="ACG1080" s="381"/>
      <c r="ACH1080" s="381"/>
      <c r="ACI1080" s="381"/>
      <c r="ACJ1080" s="381"/>
      <c r="ACK1080" s="381"/>
      <c r="ACL1080" s="381"/>
      <c r="ACM1080" s="381"/>
      <c r="ACN1080" s="381"/>
      <c r="ACO1080" s="381"/>
      <c r="ACP1080" s="381"/>
      <c r="ACQ1080" s="381"/>
      <c r="ACR1080" s="381"/>
      <c r="ACS1080" s="381"/>
      <c r="ACT1080" s="381"/>
      <c r="ACU1080" s="381"/>
      <c r="ACV1080" s="381"/>
      <c r="ACW1080" s="381"/>
      <c r="ACX1080" s="381"/>
      <c r="ACY1080" s="381"/>
      <c r="ACZ1080" s="381"/>
      <c r="ADA1080" s="381"/>
      <c r="ADB1080" s="381"/>
      <c r="ADC1080" s="381"/>
      <c r="ADD1080" s="381"/>
      <c r="ADE1080" s="381"/>
      <c r="ADF1080" s="381"/>
      <c r="ADG1080" s="381"/>
      <c r="ADH1080" s="381"/>
      <c r="ADI1080" s="381"/>
      <c r="ADJ1080" s="381"/>
      <c r="ADK1080" s="381"/>
      <c r="ADL1080" s="381"/>
      <c r="ADM1080" s="381"/>
      <c r="ADN1080" s="381"/>
      <c r="ADO1080" s="381"/>
      <c r="ADP1080" s="381"/>
      <c r="ADQ1080" s="381"/>
      <c r="ADR1080" s="381"/>
      <c r="ADS1080" s="381"/>
      <c r="ADT1080" s="381"/>
      <c r="ADU1080" s="381"/>
      <c r="ADV1080" s="381"/>
      <c r="ADW1080" s="381"/>
      <c r="ADX1080" s="381"/>
      <c r="ADY1080" s="381"/>
      <c r="ADZ1080" s="381"/>
      <c r="AEA1080" s="381"/>
      <c r="AEB1080" s="381"/>
      <c r="AEC1080" s="381"/>
      <c r="AED1080" s="381"/>
      <c r="AEE1080" s="381"/>
      <c r="AEF1080" s="381"/>
      <c r="AEG1080" s="381"/>
      <c r="AEH1080" s="381"/>
      <c r="AEI1080" s="381"/>
      <c r="AEJ1080" s="381"/>
      <c r="AEK1080" s="381"/>
      <c r="AEL1080" s="381"/>
      <c r="AEM1080" s="381"/>
      <c r="AEN1080" s="381"/>
      <c r="AEO1080" s="381"/>
      <c r="AEP1080" s="381"/>
      <c r="AEQ1080" s="381"/>
      <c r="AER1080" s="381"/>
      <c r="AES1080" s="381"/>
      <c r="AET1080" s="381"/>
      <c r="AEU1080" s="381"/>
      <c r="AEV1080" s="381"/>
      <c r="AEW1080" s="381"/>
      <c r="AEX1080" s="381"/>
      <c r="AEY1080" s="381"/>
      <c r="AEZ1080" s="381"/>
      <c r="AFA1080" s="381"/>
      <c r="AFB1080" s="381"/>
      <c r="AFC1080" s="381"/>
      <c r="AFD1080" s="381"/>
      <c r="AFE1080" s="381"/>
      <c r="AFF1080" s="381"/>
      <c r="AFG1080" s="381"/>
      <c r="AFH1080" s="381"/>
      <c r="AFI1080" s="381"/>
      <c r="AFJ1080" s="381"/>
      <c r="AFK1080" s="381"/>
      <c r="AFL1080" s="381"/>
      <c r="AFM1080" s="381"/>
      <c r="AFN1080" s="381"/>
      <c r="AFO1080" s="381"/>
      <c r="AFP1080" s="381"/>
      <c r="AFQ1080" s="381"/>
      <c r="AFR1080" s="381"/>
      <c r="AFS1080" s="381"/>
      <c r="AFT1080" s="381"/>
      <c r="AFU1080" s="381"/>
      <c r="AFV1080" s="381"/>
      <c r="AFW1080" s="381"/>
      <c r="AFX1080" s="381"/>
      <c r="AFY1080" s="381"/>
      <c r="AFZ1080" s="381"/>
      <c r="AGA1080" s="381"/>
    </row>
    <row r="1081" spans="1:859" customFormat="1" x14ac:dyDescent="0.2">
      <c r="A1081" s="16"/>
      <c r="B1081" s="16"/>
      <c r="C1081" s="16"/>
      <c r="D1081" s="16"/>
      <c r="E1081" s="238" t="s">
        <v>1222</v>
      </c>
      <c r="F1081" s="364" t="s">
        <v>3522</v>
      </c>
      <c r="G1081" s="239" t="s">
        <v>453</v>
      </c>
      <c r="H1081" s="238" t="s">
        <v>1221</v>
      </c>
      <c r="I1081" s="238" t="s">
        <v>1086</v>
      </c>
      <c r="J1081" s="238" t="s">
        <v>910</v>
      </c>
      <c r="K1081" s="238" t="s">
        <v>1112</v>
      </c>
      <c r="L1081" s="238" t="s">
        <v>865</v>
      </c>
      <c r="M1081" s="238"/>
      <c r="N1081" s="239"/>
      <c r="O1081" s="238"/>
      <c r="P1081" s="238"/>
      <c r="Q1081" s="239"/>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c r="IL1081" s="16"/>
      <c r="IM1081" s="16"/>
      <c r="IN1081" s="16"/>
      <c r="IO1081" s="16"/>
      <c r="IP1081" s="16"/>
      <c r="IQ1081" s="16"/>
      <c r="IR1081" s="16"/>
      <c r="IS1081" s="16"/>
      <c r="IT1081" s="16"/>
      <c r="IU1081" s="16"/>
      <c r="IV1081" s="16"/>
      <c r="IW1081" s="16"/>
      <c r="IX1081" s="16"/>
      <c r="IY1081" s="16"/>
      <c r="IZ1081" s="16"/>
      <c r="JA1081" s="16"/>
      <c r="JB1081" s="16"/>
      <c r="JC1081" s="16"/>
      <c r="JD1081" s="16"/>
      <c r="JE1081" s="16"/>
      <c r="JF1081" s="16"/>
      <c r="JG1081" s="16"/>
      <c r="JH1081" s="16"/>
      <c r="JI1081" s="16"/>
      <c r="JJ1081" s="16"/>
      <c r="JK1081" s="16"/>
      <c r="JL1081" s="16"/>
      <c r="JM1081" s="16"/>
      <c r="JN1081" s="16"/>
      <c r="JO1081" s="16"/>
      <c r="JP1081" s="16"/>
      <c r="JQ1081" s="16"/>
      <c r="JR1081" s="16"/>
      <c r="JS1081" s="16"/>
      <c r="JT1081" s="16"/>
      <c r="JU1081" s="16"/>
      <c r="JV1081" s="16"/>
      <c r="JW1081" s="16"/>
      <c r="JX1081" s="16"/>
      <c r="JY1081" s="16"/>
      <c r="JZ1081" s="16"/>
      <c r="KA1081" s="16"/>
      <c r="KB1081" s="16"/>
      <c r="KC1081" s="16"/>
      <c r="KD1081" s="16"/>
      <c r="KE1081" s="16"/>
      <c r="KF1081" s="16"/>
      <c r="KG1081" s="16"/>
      <c r="KH1081" s="16"/>
      <c r="KI1081" s="16"/>
      <c r="KJ1081" s="16"/>
      <c r="KK1081" s="16"/>
      <c r="KL1081" s="16"/>
      <c r="KM1081" s="16"/>
      <c r="KN1081" s="16"/>
      <c r="KO1081" s="16"/>
      <c r="KP1081" s="16"/>
      <c r="KQ1081" s="16"/>
      <c r="KR1081" s="16"/>
      <c r="KS1081" s="16"/>
      <c r="KT1081" s="16"/>
      <c r="KU1081" s="16"/>
      <c r="KV1081" s="16"/>
      <c r="KW1081" s="16"/>
      <c r="KX1081" s="16"/>
      <c r="KY1081" s="16"/>
      <c r="KZ1081" s="16"/>
      <c r="LA1081" s="16"/>
      <c r="LB1081" s="16"/>
      <c r="LC1081" s="16"/>
      <c r="LD1081" s="16"/>
      <c r="LE1081" s="16"/>
      <c r="LF1081" s="16"/>
      <c r="LG1081" s="16"/>
      <c r="LH1081" s="16"/>
      <c r="LI1081" s="16"/>
      <c r="LJ1081" s="16"/>
      <c r="LK1081" s="16"/>
      <c r="LL1081" s="16"/>
      <c r="LM1081" s="16"/>
      <c r="LN1081" s="16"/>
      <c r="LO1081" s="16"/>
      <c r="LP1081" s="16"/>
      <c r="LQ1081" s="16"/>
      <c r="LR1081" s="16"/>
      <c r="LS1081" s="16"/>
      <c r="LT1081" s="16"/>
      <c r="LU1081" s="16"/>
      <c r="LV1081" s="16"/>
      <c r="LW1081" s="16"/>
      <c r="LX1081" s="16"/>
      <c r="LY1081" s="16"/>
      <c r="LZ1081" s="16"/>
      <c r="MA1081" s="16"/>
      <c r="MB1081" s="16"/>
      <c r="MC1081" s="16"/>
      <c r="MD1081" s="16"/>
      <c r="ME1081" s="16"/>
      <c r="MF1081" s="16"/>
      <c r="MG1081" s="16"/>
      <c r="MH1081" s="16"/>
      <c r="MI1081" s="16"/>
      <c r="MJ1081" s="16"/>
      <c r="MK1081" s="16"/>
      <c r="ML1081" s="16"/>
      <c r="MM1081" s="16"/>
      <c r="MN1081" s="16"/>
      <c r="MO1081" s="16"/>
      <c r="MP1081" s="16"/>
      <c r="MQ1081" s="16"/>
      <c r="MR1081" s="16"/>
      <c r="MS1081" s="16"/>
      <c r="MT1081" s="16"/>
      <c r="MU1081" s="16"/>
      <c r="MV1081" s="16"/>
      <c r="MW1081" s="16"/>
      <c r="MX1081" s="16"/>
      <c r="MY1081" s="16"/>
      <c r="MZ1081" s="16"/>
      <c r="NA1081" s="16"/>
      <c r="NB1081" s="16"/>
      <c r="NC1081" s="16"/>
      <c r="ND1081" s="16"/>
      <c r="NE1081" s="16"/>
      <c r="NF1081" s="16"/>
      <c r="NG1081" s="16"/>
      <c r="NH1081" s="16"/>
      <c r="NI1081" s="16"/>
      <c r="NJ1081" s="16"/>
      <c r="NK1081" s="16"/>
      <c r="NL1081" s="16"/>
      <c r="NM1081" s="16"/>
      <c r="NN1081" s="16"/>
      <c r="NO1081" s="16"/>
      <c r="NP1081" s="16"/>
      <c r="NQ1081" s="16"/>
      <c r="NR1081" s="16"/>
      <c r="NS1081" s="16"/>
      <c r="NT1081" s="16"/>
      <c r="NU1081" s="16"/>
      <c r="NV1081" s="16"/>
      <c r="NW1081" s="16"/>
      <c r="NX1081" s="16"/>
      <c r="NY1081" s="16"/>
      <c r="NZ1081" s="16"/>
      <c r="OA1081" s="16"/>
      <c r="OB1081" s="16"/>
      <c r="OC1081" s="16"/>
      <c r="OD1081" s="16"/>
      <c r="OE1081" s="16"/>
      <c r="OF1081" s="16"/>
      <c r="OG1081" s="16"/>
      <c r="OH1081" s="16"/>
      <c r="OI1081" s="16"/>
      <c r="OJ1081" s="16"/>
      <c r="OK1081" s="16"/>
      <c r="OL1081" s="16"/>
      <c r="OM1081" s="16"/>
      <c r="ON1081" s="16"/>
      <c r="OO1081" s="16"/>
      <c r="OP1081" s="16"/>
      <c r="OQ1081" s="16"/>
      <c r="OR1081" s="16"/>
      <c r="OS1081" s="16"/>
      <c r="OT1081" s="16"/>
      <c r="OU1081" s="16"/>
      <c r="OV1081" s="16"/>
      <c r="OW1081" s="16"/>
      <c r="OX1081" s="16"/>
      <c r="OY1081" s="16"/>
      <c r="OZ1081" s="16"/>
      <c r="PA1081" s="16"/>
      <c r="PB1081" s="16"/>
      <c r="PC1081" s="16"/>
      <c r="PD1081" s="16"/>
      <c r="PE1081" s="16"/>
      <c r="PF1081" s="16"/>
      <c r="PG1081" s="16"/>
      <c r="PH1081" s="16"/>
      <c r="PI1081" s="16"/>
      <c r="PJ1081" s="16"/>
      <c r="PK1081" s="16"/>
      <c r="PL1081" s="16"/>
      <c r="PM1081" s="16"/>
      <c r="PN1081" s="16"/>
      <c r="PO1081" s="16"/>
      <c r="PP1081" s="16"/>
      <c r="PQ1081" s="16"/>
      <c r="PR1081" s="16"/>
      <c r="PS1081" s="16"/>
      <c r="PT1081" s="16"/>
      <c r="PU1081" s="16"/>
      <c r="PV1081" s="16"/>
      <c r="PW1081" s="16"/>
      <c r="PX1081" s="16"/>
      <c r="PY1081" s="16"/>
      <c r="PZ1081" s="16"/>
      <c r="QA1081" s="16"/>
      <c r="QB1081" s="16"/>
      <c r="QC1081" s="16"/>
      <c r="QD1081" s="16"/>
      <c r="QE1081" s="16"/>
      <c r="QF1081" s="16"/>
      <c r="QG1081" s="16"/>
      <c r="QH1081" s="16"/>
      <c r="QI1081" s="16"/>
      <c r="QJ1081" s="16"/>
      <c r="QK1081" s="16"/>
      <c r="QL1081" s="16"/>
      <c r="QM1081" s="16"/>
      <c r="QN1081" s="16"/>
      <c r="QO1081" s="16"/>
      <c r="QP1081" s="16"/>
      <c r="QQ1081" s="16"/>
      <c r="QR1081" s="16"/>
      <c r="QS1081" s="16"/>
      <c r="QT1081" s="16"/>
      <c r="QU1081" s="16"/>
      <c r="QV1081" s="16"/>
      <c r="QW1081" s="16"/>
      <c r="QX1081" s="16"/>
      <c r="QY1081" s="16"/>
      <c r="QZ1081" s="16"/>
      <c r="RA1081" s="16"/>
      <c r="RB1081" s="16"/>
      <c r="RC1081" s="16"/>
      <c r="RD1081" s="16"/>
      <c r="RE1081" s="16"/>
      <c r="RF1081" s="16"/>
      <c r="RG1081" s="16"/>
      <c r="RH1081" s="16"/>
      <c r="RI1081" s="16"/>
      <c r="RJ1081" s="16"/>
      <c r="RK1081" s="16"/>
      <c r="RL1081" s="16"/>
      <c r="RM1081" s="16"/>
      <c r="RN1081" s="16"/>
      <c r="RO1081" s="16"/>
      <c r="RP1081" s="16"/>
      <c r="RQ1081" s="16"/>
      <c r="RR1081" s="16"/>
      <c r="RS1081" s="16"/>
      <c r="RT1081" s="16"/>
      <c r="RU1081" s="16"/>
      <c r="RV1081" s="16"/>
      <c r="RW1081" s="16"/>
      <c r="RX1081" s="16"/>
      <c r="RY1081" s="16"/>
      <c r="RZ1081" s="16"/>
      <c r="SA1081" s="16"/>
      <c r="SB1081" s="16"/>
      <c r="SC1081" s="16"/>
      <c r="SD1081" s="16"/>
      <c r="SE1081" s="16"/>
      <c r="SF1081" s="16"/>
      <c r="SG1081" s="16"/>
      <c r="SH1081" s="16"/>
      <c r="SI1081" s="16"/>
      <c r="SJ1081" s="16"/>
      <c r="SK1081" s="16"/>
      <c r="SL1081" s="16"/>
      <c r="SM1081" s="16"/>
      <c r="SN1081" s="16"/>
      <c r="SO1081" s="16"/>
      <c r="SP1081" s="16"/>
      <c r="SQ1081" s="16"/>
      <c r="SR1081" s="16"/>
      <c r="SS1081" s="16"/>
      <c r="ST1081" s="16"/>
      <c r="SU1081" s="16"/>
      <c r="SV1081" s="16"/>
      <c r="SW1081" s="16"/>
      <c r="SX1081" s="16"/>
      <c r="SY1081" s="16"/>
      <c r="SZ1081" s="16"/>
      <c r="TA1081" s="16"/>
      <c r="TB1081" s="16"/>
      <c r="TC1081" s="16"/>
      <c r="TD1081" s="16"/>
      <c r="TE1081" s="16"/>
      <c r="TF1081" s="16"/>
      <c r="TG1081" s="16"/>
      <c r="TH1081" s="16"/>
      <c r="TI1081" s="16"/>
      <c r="TJ1081" s="16"/>
      <c r="TK1081" s="16"/>
      <c r="TL1081" s="16"/>
      <c r="TM1081" s="16"/>
      <c r="TN1081" s="16"/>
      <c r="TO1081" s="16"/>
      <c r="TP1081" s="16"/>
      <c r="TQ1081" s="16"/>
      <c r="TR1081" s="16"/>
      <c r="TS1081" s="16"/>
      <c r="TT1081" s="16"/>
      <c r="TU1081" s="16"/>
      <c r="TV1081" s="16"/>
      <c r="TW1081" s="16"/>
      <c r="TX1081" s="16"/>
      <c r="TY1081" s="16"/>
      <c r="TZ1081" s="16"/>
      <c r="UA1081" s="16"/>
      <c r="UB1081" s="16"/>
      <c r="UC1081" s="16"/>
      <c r="UD1081" s="16"/>
      <c r="UE1081" s="16"/>
      <c r="UF1081" s="16"/>
      <c r="UG1081" s="16"/>
      <c r="UH1081" s="16"/>
      <c r="UI1081" s="16"/>
      <c r="UJ1081" s="16"/>
      <c r="UK1081" s="16"/>
      <c r="UL1081" s="16"/>
      <c r="UM1081" s="16"/>
      <c r="UN1081" s="16"/>
      <c r="UO1081" s="16"/>
      <c r="UP1081" s="16"/>
      <c r="UQ1081" s="16"/>
      <c r="UR1081" s="16"/>
      <c r="US1081" s="16"/>
      <c r="UT1081" s="16"/>
      <c r="UU1081" s="16"/>
      <c r="UV1081" s="16"/>
      <c r="UW1081" s="16"/>
      <c r="UX1081" s="16"/>
      <c r="UY1081" s="16"/>
      <c r="UZ1081" s="16"/>
      <c r="VA1081" s="16"/>
      <c r="VB1081" s="16"/>
      <c r="VC1081" s="16"/>
      <c r="VD1081" s="16"/>
      <c r="VE1081" s="16"/>
      <c r="VF1081" s="16"/>
      <c r="VG1081" s="16"/>
      <c r="VH1081" s="16"/>
      <c r="VI1081" s="16"/>
      <c r="VJ1081" s="16"/>
      <c r="VK1081" s="16"/>
      <c r="VL1081" s="16"/>
      <c r="VM1081" s="16"/>
      <c r="VN1081" s="16"/>
      <c r="VO1081" s="16"/>
      <c r="VP1081" s="16"/>
      <c r="VQ1081" s="16"/>
      <c r="VR1081" s="16"/>
      <c r="VS1081" s="16"/>
      <c r="VT1081" s="16"/>
      <c r="VU1081" s="16"/>
      <c r="VV1081" s="16"/>
      <c r="VW1081" s="16"/>
      <c r="VX1081" s="16"/>
      <c r="VY1081" s="16"/>
      <c r="VZ1081" s="16"/>
      <c r="WA1081" s="16"/>
      <c r="WB1081" s="16"/>
      <c r="WC1081" s="16"/>
      <c r="WD1081" s="16"/>
      <c r="WE1081" s="16"/>
      <c r="WF1081" s="16"/>
      <c r="WG1081" s="16"/>
      <c r="WH1081" s="16"/>
      <c r="WI1081" s="16"/>
      <c r="WJ1081" s="16"/>
      <c r="WK1081" s="16"/>
      <c r="WL1081" s="16"/>
      <c r="WM1081" s="16"/>
      <c r="WN1081" s="16"/>
      <c r="WO1081" s="16"/>
      <c r="WP1081" s="16"/>
      <c r="WQ1081" s="16"/>
      <c r="WR1081" s="16"/>
      <c r="WS1081" s="16"/>
      <c r="WT1081" s="16"/>
      <c r="WU1081" s="16"/>
      <c r="WV1081" s="16"/>
      <c r="WW1081" s="16"/>
      <c r="WX1081" s="16"/>
      <c r="WY1081" s="16"/>
      <c r="WZ1081" s="16"/>
      <c r="XA1081" s="16"/>
      <c r="XB1081" s="16"/>
      <c r="XC1081" s="16"/>
      <c r="XD1081" s="16"/>
      <c r="XE1081" s="16"/>
      <c r="XF1081" s="16"/>
      <c r="XG1081" s="16"/>
      <c r="XH1081" s="16"/>
      <c r="XI1081" s="16"/>
      <c r="XJ1081" s="16"/>
      <c r="XK1081" s="16"/>
      <c r="XL1081" s="16"/>
      <c r="XM1081" s="16"/>
      <c r="XN1081" s="16"/>
      <c r="XO1081" s="16"/>
      <c r="XP1081" s="16"/>
      <c r="XQ1081" s="16"/>
      <c r="XR1081" s="16"/>
      <c r="XS1081" s="16"/>
      <c r="XT1081" s="16"/>
      <c r="XU1081" s="16"/>
      <c r="XV1081" s="16"/>
      <c r="XW1081" s="16"/>
      <c r="XX1081" s="16"/>
      <c r="XY1081" s="16"/>
      <c r="XZ1081" s="16"/>
      <c r="YA1081" s="16"/>
      <c r="YB1081" s="16"/>
      <c r="YC1081" s="16"/>
      <c r="YD1081" s="16"/>
      <c r="YE1081" s="16"/>
      <c r="YF1081" s="16"/>
      <c r="YG1081" s="16"/>
      <c r="YH1081" s="16"/>
      <c r="YI1081" s="16"/>
      <c r="YJ1081" s="16"/>
      <c r="YK1081" s="16"/>
      <c r="YL1081" s="16"/>
      <c r="YM1081" s="16"/>
      <c r="YN1081" s="16"/>
      <c r="YO1081" s="16"/>
      <c r="YP1081" s="16"/>
      <c r="YQ1081" s="16"/>
      <c r="YR1081" s="16"/>
      <c r="YS1081" s="16"/>
      <c r="YT1081" s="16"/>
      <c r="YU1081" s="16"/>
      <c r="YV1081" s="16"/>
      <c r="YW1081" s="16"/>
      <c r="YX1081" s="16"/>
      <c r="YY1081" s="16"/>
      <c r="YZ1081" s="16"/>
      <c r="ZA1081" s="16"/>
      <c r="ZB1081" s="16"/>
      <c r="ZC1081" s="16"/>
      <c r="ZD1081" s="16"/>
      <c r="ZE1081" s="16"/>
      <c r="ZF1081" s="16"/>
      <c r="ZG1081" s="16"/>
      <c r="ZH1081" s="16"/>
      <c r="ZI1081" s="16"/>
      <c r="ZJ1081" s="16"/>
      <c r="ZK1081" s="16"/>
      <c r="ZL1081" s="16"/>
      <c r="ZM1081" s="16"/>
      <c r="ZN1081" s="16"/>
      <c r="ZO1081" s="16"/>
      <c r="ZP1081" s="16"/>
      <c r="ZQ1081" s="16"/>
      <c r="ZR1081" s="16"/>
      <c r="ZS1081" s="16"/>
      <c r="ZT1081" s="16"/>
      <c r="ZU1081" s="16"/>
      <c r="ZV1081" s="16"/>
      <c r="ZW1081" s="16"/>
      <c r="ZX1081" s="16"/>
      <c r="ZY1081" s="16"/>
      <c r="ZZ1081" s="16"/>
      <c r="AAA1081" s="16"/>
      <c r="AAB1081" s="16"/>
      <c r="AAC1081" s="16"/>
      <c r="AAD1081" s="16"/>
      <c r="AAE1081" s="16"/>
      <c r="AAF1081" s="16"/>
      <c r="AAG1081" s="16"/>
      <c r="AAH1081" s="16"/>
      <c r="AAI1081" s="16"/>
      <c r="AAJ1081" s="16"/>
      <c r="AAK1081" s="16"/>
      <c r="AAL1081" s="16"/>
      <c r="AAM1081" s="16"/>
      <c r="AAN1081" s="16"/>
      <c r="AAO1081" s="16"/>
      <c r="AAP1081" s="16"/>
      <c r="AAQ1081" s="16"/>
      <c r="AAR1081" s="16"/>
      <c r="AAS1081" s="16"/>
      <c r="AAT1081" s="16"/>
      <c r="AAU1081" s="16"/>
      <c r="AAV1081" s="16"/>
      <c r="AAW1081" s="16"/>
      <c r="AAX1081" s="16"/>
      <c r="AAY1081" s="16"/>
      <c r="AAZ1081" s="16"/>
      <c r="ABA1081" s="16"/>
      <c r="ABB1081" s="16"/>
      <c r="ABC1081" s="16"/>
      <c r="ABD1081" s="16"/>
      <c r="ABE1081" s="16"/>
      <c r="ABF1081" s="16"/>
      <c r="ABG1081" s="16"/>
      <c r="ABH1081" s="16"/>
      <c r="ABI1081" s="16"/>
      <c r="ABJ1081" s="16"/>
      <c r="ABK1081" s="16"/>
      <c r="ABL1081" s="16"/>
      <c r="ABM1081" s="16"/>
      <c r="ABN1081" s="16"/>
      <c r="ABO1081" s="16"/>
      <c r="ABP1081" s="16"/>
      <c r="ABQ1081" s="16"/>
      <c r="ABR1081" s="16"/>
      <c r="ABS1081" s="16"/>
      <c r="ABT1081" s="16"/>
      <c r="ABU1081" s="16"/>
      <c r="ABV1081" s="16"/>
      <c r="ABW1081" s="16"/>
      <c r="ABX1081" s="16"/>
      <c r="ABY1081" s="16"/>
      <c r="ABZ1081" s="16"/>
      <c r="ACA1081" s="16"/>
      <c r="ACB1081" s="16"/>
      <c r="ACC1081" s="16"/>
      <c r="ACD1081" s="16"/>
      <c r="ACE1081" s="16"/>
      <c r="ACF1081" s="16"/>
      <c r="ACG1081" s="16"/>
      <c r="ACH1081" s="16"/>
      <c r="ACI1081" s="16"/>
      <c r="ACJ1081" s="16"/>
      <c r="ACK1081" s="16"/>
      <c r="ACL1081" s="16"/>
      <c r="ACM1081" s="16"/>
      <c r="ACN1081" s="16"/>
      <c r="ACO1081" s="16"/>
      <c r="ACP1081" s="16"/>
      <c r="ACQ1081" s="16"/>
      <c r="ACR1081" s="16"/>
      <c r="ACS1081" s="16"/>
      <c r="ACT1081" s="16"/>
      <c r="ACU1081" s="16"/>
      <c r="ACV1081" s="16"/>
      <c r="ACW1081" s="16"/>
      <c r="ACX1081" s="16"/>
      <c r="ACY1081" s="16"/>
      <c r="ACZ1081" s="16"/>
      <c r="ADA1081" s="16"/>
      <c r="ADB1081" s="16"/>
      <c r="ADC1081" s="16"/>
      <c r="ADD1081" s="16"/>
      <c r="ADE1081" s="16"/>
      <c r="ADF1081" s="16"/>
      <c r="ADG1081" s="16"/>
      <c r="ADH1081" s="16"/>
      <c r="ADI1081" s="16"/>
      <c r="ADJ1081" s="16"/>
      <c r="ADK1081" s="16"/>
      <c r="ADL1081" s="16"/>
      <c r="ADM1081" s="16"/>
      <c r="ADN1081" s="16"/>
      <c r="ADO1081" s="16"/>
      <c r="ADP1081" s="16"/>
      <c r="ADQ1081" s="16"/>
      <c r="ADR1081" s="16"/>
      <c r="ADS1081" s="16"/>
      <c r="ADT1081" s="16"/>
      <c r="ADU1081" s="16"/>
      <c r="ADV1081" s="16"/>
      <c r="ADW1081" s="16"/>
      <c r="ADX1081" s="16"/>
      <c r="ADY1081" s="16"/>
      <c r="ADZ1081" s="16"/>
      <c r="AEA1081" s="16"/>
      <c r="AEB1081" s="16"/>
      <c r="AEC1081" s="16"/>
      <c r="AED1081" s="16"/>
      <c r="AEE1081" s="16"/>
      <c r="AEF1081" s="16"/>
      <c r="AEG1081" s="16"/>
      <c r="AEH1081" s="16"/>
      <c r="AEI1081" s="16"/>
      <c r="AEJ1081" s="16"/>
      <c r="AEK1081" s="16"/>
      <c r="AEL1081" s="16"/>
      <c r="AEM1081" s="16"/>
      <c r="AEN1081" s="16"/>
      <c r="AEO1081" s="16"/>
      <c r="AEP1081" s="16"/>
      <c r="AEQ1081" s="16"/>
      <c r="AER1081" s="16"/>
      <c r="AES1081" s="16"/>
      <c r="AET1081" s="16"/>
      <c r="AEU1081" s="16"/>
      <c r="AEV1081" s="16"/>
      <c r="AEW1081" s="16"/>
      <c r="AEX1081" s="16"/>
      <c r="AEY1081" s="16"/>
      <c r="AEZ1081" s="16"/>
      <c r="AFA1081" s="16"/>
      <c r="AFB1081" s="16"/>
      <c r="AFC1081" s="16"/>
      <c r="AFD1081" s="16"/>
      <c r="AFE1081" s="16"/>
      <c r="AFF1081" s="16"/>
      <c r="AFG1081" s="16"/>
      <c r="AFH1081" s="16"/>
      <c r="AFI1081" s="16"/>
      <c r="AFJ1081" s="16"/>
      <c r="AFK1081" s="16"/>
      <c r="AFL1081" s="16"/>
      <c r="AFM1081" s="16"/>
      <c r="AFN1081" s="16"/>
      <c r="AFO1081" s="16"/>
      <c r="AFP1081" s="16"/>
      <c r="AFQ1081" s="16"/>
      <c r="AFR1081" s="16"/>
      <c r="AFS1081" s="16"/>
      <c r="AFT1081" s="16"/>
      <c r="AFU1081" s="16"/>
      <c r="AFV1081" s="16"/>
      <c r="AFW1081" s="16"/>
      <c r="AFX1081" s="16"/>
      <c r="AFY1081" s="16"/>
      <c r="AFZ1081" s="16"/>
      <c r="AGA1081" s="16"/>
    </row>
    <row r="1082" spans="1:859" s="383" customFormat="1" x14ac:dyDescent="0.2">
      <c r="A1082" s="381"/>
      <c r="B1082" s="381"/>
      <c r="C1082" s="381"/>
      <c r="D1082" s="381"/>
      <c r="E1082" s="365" t="s">
        <v>1130</v>
      </c>
      <c r="F1082" s="380" t="s">
        <v>3523</v>
      </c>
      <c r="G1082" s="380" t="s">
        <v>453</v>
      </c>
      <c r="H1082" s="365" t="s">
        <v>1129</v>
      </c>
      <c r="I1082" s="365" t="s">
        <v>1086</v>
      </c>
      <c r="J1082" s="365" t="s">
        <v>902</v>
      </c>
      <c r="K1082" s="365" t="s">
        <v>1112</v>
      </c>
      <c r="L1082" s="365" t="s">
        <v>865</v>
      </c>
      <c r="M1082" s="365"/>
      <c r="N1082" s="380"/>
      <c r="O1082" s="365"/>
      <c r="P1082" s="365"/>
      <c r="Q1082" s="380"/>
      <c r="R1082" s="381"/>
      <c r="S1082" s="381"/>
      <c r="T1082" s="381"/>
      <c r="U1082" s="381"/>
      <c r="V1082" s="381"/>
      <c r="W1082" s="381"/>
      <c r="X1082" s="381"/>
      <c r="Y1082" s="381"/>
      <c r="Z1082" s="381"/>
      <c r="AA1082" s="381"/>
      <c r="AB1082" s="381"/>
      <c r="AC1082" s="381"/>
      <c r="AD1082" s="381"/>
      <c r="AE1082" s="381"/>
      <c r="AF1082" s="381"/>
      <c r="AG1082" s="381"/>
      <c r="AH1082" s="381"/>
      <c r="AI1082" s="381"/>
      <c r="AJ1082" s="381"/>
      <c r="AK1082" s="381"/>
      <c r="AL1082" s="381"/>
      <c r="AM1082" s="381"/>
      <c r="AN1082" s="381"/>
      <c r="AO1082" s="381"/>
      <c r="AP1082" s="381"/>
      <c r="AQ1082" s="381"/>
      <c r="AR1082" s="381"/>
      <c r="AS1082" s="381"/>
      <c r="AT1082" s="381"/>
      <c r="AU1082" s="381"/>
      <c r="AV1082" s="381"/>
      <c r="AW1082" s="381"/>
      <c r="AX1082" s="381"/>
      <c r="AY1082" s="381"/>
      <c r="AZ1082" s="381"/>
      <c r="BA1082" s="381"/>
      <c r="BB1082" s="381"/>
      <c r="BC1082" s="381"/>
      <c r="BD1082" s="381"/>
      <c r="BE1082" s="381"/>
      <c r="BF1082" s="381"/>
      <c r="BG1082" s="381"/>
      <c r="BH1082" s="381"/>
      <c r="BI1082" s="381"/>
      <c r="BJ1082" s="381"/>
      <c r="BK1082" s="381"/>
      <c r="BL1082" s="381"/>
      <c r="BM1082" s="381"/>
      <c r="BN1082" s="381"/>
      <c r="BO1082" s="381"/>
      <c r="BP1082" s="381"/>
      <c r="BQ1082" s="381"/>
      <c r="BR1082" s="381"/>
      <c r="BS1082" s="381"/>
      <c r="BT1082" s="381"/>
      <c r="BU1082" s="381"/>
      <c r="BV1082" s="381"/>
      <c r="BW1082" s="381"/>
      <c r="BX1082" s="381"/>
      <c r="BY1082" s="381"/>
      <c r="BZ1082" s="381"/>
      <c r="CA1082" s="381"/>
      <c r="CB1082" s="381"/>
      <c r="CC1082" s="381"/>
      <c r="CD1082" s="381"/>
      <c r="CE1082" s="381"/>
      <c r="CF1082" s="381"/>
      <c r="CG1082" s="381"/>
      <c r="CH1082" s="381"/>
      <c r="CI1082" s="381"/>
      <c r="CJ1082" s="381"/>
      <c r="CK1082" s="381"/>
      <c r="CL1082" s="381"/>
      <c r="CM1082" s="381"/>
      <c r="CN1082" s="381"/>
      <c r="CO1082" s="381"/>
      <c r="CP1082" s="381"/>
      <c r="CQ1082" s="381"/>
      <c r="CR1082" s="381"/>
      <c r="CS1082" s="381"/>
      <c r="CT1082" s="381"/>
      <c r="CU1082" s="381"/>
      <c r="CV1082" s="381"/>
      <c r="CW1082" s="381"/>
      <c r="CX1082" s="381"/>
      <c r="CY1082" s="381"/>
      <c r="CZ1082" s="381"/>
      <c r="DA1082" s="381"/>
      <c r="DB1082" s="381"/>
      <c r="DC1082" s="381"/>
      <c r="DD1082" s="381"/>
      <c r="DE1082" s="381"/>
      <c r="DF1082" s="381"/>
      <c r="DG1082" s="381"/>
      <c r="DH1082" s="381"/>
      <c r="DI1082" s="381"/>
      <c r="DJ1082" s="381"/>
      <c r="DK1082" s="381"/>
      <c r="DL1082" s="381"/>
      <c r="DM1082" s="381"/>
      <c r="DN1082" s="381"/>
      <c r="DO1082" s="381"/>
      <c r="DP1082" s="381"/>
      <c r="DQ1082" s="381"/>
      <c r="DR1082" s="381"/>
      <c r="DS1082" s="381"/>
      <c r="DT1082" s="381"/>
      <c r="DU1082" s="381"/>
      <c r="DV1082" s="381"/>
      <c r="DW1082" s="381"/>
      <c r="DX1082" s="381"/>
      <c r="DY1082" s="381"/>
      <c r="DZ1082" s="381"/>
      <c r="EA1082" s="381"/>
      <c r="EB1082" s="381"/>
      <c r="EC1082" s="381"/>
      <c r="ED1082" s="381"/>
      <c r="EE1082" s="381"/>
      <c r="EF1082" s="381"/>
      <c r="EG1082" s="381"/>
      <c r="EH1082" s="381"/>
      <c r="EI1082" s="381"/>
      <c r="EJ1082" s="381"/>
      <c r="EK1082" s="381"/>
      <c r="EL1082" s="381"/>
      <c r="EM1082" s="381"/>
      <c r="EN1082" s="381"/>
      <c r="EO1082" s="381"/>
      <c r="EP1082" s="381"/>
      <c r="EQ1082" s="381"/>
      <c r="ER1082" s="381"/>
      <c r="ES1082" s="381"/>
      <c r="ET1082" s="381"/>
      <c r="EU1082" s="381"/>
      <c r="EV1082" s="381"/>
      <c r="EW1082" s="381"/>
      <c r="EX1082" s="381"/>
      <c r="EY1082" s="381"/>
      <c r="EZ1082" s="381"/>
      <c r="FA1082" s="381"/>
      <c r="FB1082" s="381"/>
      <c r="FC1082" s="381"/>
      <c r="FD1082" s="381"/>
      <c r="FE1082" s="381"/>
      <c r="FF1082" s="381"/>
      <c r="FG1082" s="381"/>
      <c r="FH1082" s="381"/>
      <c r="FI1082" s="381"/>
      <c r="FJ1082" s="381"/>
      <c r="FK1082" s="381"/>
      <c r="FL1082" s="381"/>
      <c r="FM1082" s="381"/>
      <c r="FN1082" s="381"/>
      <c r="FO1082" s="381"/>
      <c r="FP1082" s="381"/>
      <c r="FQ1082" s="381"/>
      <c r="FR1082" s="381"/>
      <c r="FS1082" s="381"/>
      <c r="FT1082" s="381"/>
      <c r="FU1082" s="381"/>
      <c r="FV1082" s="381"/>
      <c r="FW1082" s="381"/>
      <c r="FX1082" s="381"/>
      <c r="FY1082" s="381"/>
      <c r="FZ1082" s="381"/>
      <c r="GA1082" s="381"/>
      <c r="GB1082" s="381"/>
      <c r="GC1082" s="381"/>
      <c r="GD1082" s="381"/>
      <c r="GE1082" s="381"/>
      <c r="GF1082" s="381"/>
      <c r="GG1082" s="381"/>
      <c r="GH1082" s="381"/>
      <c r="GI1082" s="381"/>
      <c r="GJ1082" s="381"/>
      <c r="GK1082" s="381"/>
      <c r="GL1082" s="381"/>
      <c r="GM1082" s="381"/>
      <c r="GN1082" s="381"/>
      <c r="GO1082" s="381"/>
      <c r="GP1082" s="381"/>
      <c r="GQ1082" s="381"/>
      <c r="GR1082" s="381"/>
      <c r="GS1082" s="381"/>
      <c r="GT1082" s="381"/>
      <c r="GU1082" s="381"/>
      <c r="GV1082" s="381"/>
      <c r="GW1082" s="381"/>
      <c r="GX1082" s="381"/>
      <c r="GY1082" s="381"/>
      <c r="GZ1082" s="381"/>
      <c r="HA1082" s="381"/>
      <c r="HB1082" s="381"/>
      <c r="HC1082" s="381"/>
      <c r="HD1082" s="381"/>
      <c r="HE1082" s="381"/>
      <c r="HF1082" s="381"/>
      <c r="HG1082" s="381"/>
      <c r="HH1082" s="381"/>
      <c r="HI1082" s="381"/>
      <c r="HJ1082" s="381"/>
      <c r="HK1082" s="381"/>
      <c r="HL1082" s="381"/>
      <c r="HM1082" s="381"/>
      <c r="HN1082" s="381"/>
      <c r="HO1082" s="381"/>
      <c r="HP1082" s="381"/>
      <c r="HQ1082" s="381"/>
      <c r="HR1082" s="381"/>
      <c r="HS1082" s="381"/>
      <c r="HT1082" s="381"/>
      <c r="HU1082" s="381"/>
      <c r="HV1082" s="381"/>
      <c r="HW1082" s="381"/>
      <c r="HX1082" s="381"/>
      <c r="HY1082" s="381"/>
      <c r="HZ1082" s="381"/>
      <c r="IA1082" s="381"/>
      <c r="IB1082" s="381"/>
      <c r="IC1082" s="381"/>
      <c r="ID1082" s="381"/>
      <c r="IE1082" s="381"/>
      <c r="IF1082" s="381"/>
      <c r="IG1082" s="381"/>
      <c r="IH1082" s="381"/>
      <c r="II1082" s="381"/>
      <c r="IJ1082" s="381"/>
      <c r="IK1082" s="381"/>
      <c r="IL1082" s="381"/>
      <c r="IM1082" s="381"/>
      <c r="IN1082" s="381"/>
      <c r="IO1082" s="381"/>
      <c r="IP1082" s="381"/>
      <c r="IQ1082" s="381"/>
      <c r="IR1082" s="381"/>
      <c r="IS1082" s="381"/>
      <c r="IT1082" s="381"/>
      <c r="IU1082" s="381"/>
      <c r="IV1082" s="381"/>
      <c r="IW1082" s="381"/>
      <c r="IX1082" s="381"/>
      <c r="IY1082" s="381"/>
      <c r="IZ1082" s="381"/>
      <c r="JA1082" s="381"/>
      <c r="JB1082" s="381"/>
      <c r="JC1082" s="381"/>
      <c r="JD1082" s="381"/>
      <c r="JE1082" s="381"/>
      <c r="JF1082" s="381"/>
      <c r="JG1082" s="381"/>
      <c r="JH1082" s="381"/>
      <c r="JI1082" s="381"/>
      <c r="JJ1082" s="381"/>
      <c r="JK1082" s="381"/>
      <c r="JL1082" s="381"/>
      <c r="JM1082" s="381"/>
      <c r="JN1082" s="381"/>
      <c r="JO1082" s="381"/>
      <c r="JP1082" s="381"/>
      <c r="JQ1082" s="381"/>
      <c r="JR1082" s="381"/>
      <c r="JS1082" s="381"/>
      <c r="JT1082" s="381"/>
      <c r="JU1082" s="381"/>
      <c r="JV1082" s="381"/>
      <c r="JW1082" s="381"/>
      <c r="JX1082" s="381"/>
      <c r="JY1082" s="381"/>
      <c r="JZ1082" s="381"/>
      <c r="KA1082" s="381"/>
      <c r="KB1082" s="381"/>
      <c r="KC1082" s="381"/>
      <c r="KD1082" s="381"/>
      <c r="KE1082" s="381"/>
      <c r="KF1082" s="381"/>
      <c r="KG1082" s="381"/>
      <c r="KH1082" s="381"/>
      <c r="KI1082" s="381"/>
      <c r="KJ1082" s="381"/>
      <c r="KK1082" s="381"/>
      <c r="KL1082" s="381"/>
      <c r="KM1082" s="381"/>
      <c r="KN1082" s="381"/>
      <c r="KO1082" s="381"/>
      <c r="KP1082" s="381"/>
      <c r="KQ1082" s="381"/>
      <c r="KR1082" s="381"/>
      <c r="KS1082" s="381"/>
      <c r="KT1082" s="381"/>
      <c r="KU1082" s="381"/>
      <c r="KV1082" s="381"/>
      <c r="KW1082" s="381"/>
      <c r="KX1082" s="381"/>
      <c r="KY1082" s="381"/>
      <c r="KZ1082" s="381"/>
      <c r="LA1082" s="381"/>
      <c r="LB1082" s="381"/>
      <c r="LC1082" s="381"/>
      <c r="LD1082" s="381"/>
      <c r="LE1082" s="381"/>
      <c r="LF1082" s="381"/>
      <c r="LG1082" s="381"/>
      <c r="LH1082" s="381"/>
      <c r="LI1082" s="381"/>
      <c r="LJ1082" s="381"/>
      <c r="LK1082" s="381"/>
      <c r="LL1082" s="381"/>
      <c r="LM1082" s="381"/>
      <c r="LN1082" s="381"/>
      <c r="LO1082" s="381"/>
      <c r="LP1082" s="381"/>
      <c r="LQ1082" s="381"/>
      <c r="LR1082" s="381"/>
      <c r="LS1082" s="381"/>
      <c r="LT1082" s="381"/>
      <c r="LU1082" s="381"/>
      <c r="LV1082" s="381"/>
      <c r="LW1082" s="381"/>
      <c r="LX1082" s="381"/>
      <c r="LY1082" s="381"/>
      <c r="LZ1082" s="381"/>
      <c r="MA1082" s="381"/>
      <c r="MB1082" s="381"/>
      <c r="MC1082" s="381"/>
      <c r="MD1082" s="381"/>
      <c r="ME1082" s="381"/>
      <c r="MF1082" s="381"/>
      <c r="MG1082" s="381"/>
      <c r="MH1082" s="381"/>
      <c r="MI1082" s="381"/>
      <c r="MJ1082" s="381"/>
      <c r="MK1082" s="381"/>
      <c r="ML1082" s="381"/>
      <c r="MM1082" s="381"/>
      <c r="MN1082" s="381"/>
      <c r="MO1082" s="381"/>
      <c r="MP1082" s="381"/>
      <c r="MQ1082" s="381"/>
      <c r="MR1082" s="381"/>
      <c r="MS1082" s="381"/>
      <c r="MT1082" s="381"/>
      <c r="MU1082" s="381"/>
      <c r="MV1082" s="381"/>
      <c r="MW1082" s="381"/>
      <c r="MX1082" s="381"/>
      <c r="MY1082" s="381"/>
      <c r="MZ1082" s="381"/>
      <c r="NA1082" s="381"/>
      <c r="NB1082" s="381"/>
      <c r="NC1082" s="381"/>
      <c r="ND1082" s="381"/>
      <c r="NE1082" s="381"/>
      <c r="NF1082" s="381"/>
      <c r="NG1082" s="381"/>
      <c r="NH1082" s="381"/>
      <c r="NI1082" s="381"/>
      <c r="NJ1082" s="381"/>
      <c r="NK1082" s="381"/>
      <c r="NL1082" s="381"/>
      <c r="NM1082" s="381"/>
      <c r="NN1082" s="381"/>
      <c r="NO1082" s="381"/>
      <c r="NP1082" s="381"/>
      <c r="NQ1082" s="381"/>
      <c r="NR1082" s="381"/>
      <c r="NS1082" s="381"/>
      <c r="NT1082" s="381"/>
      <c r="NU1082" s="381"/>
      <c r="NV1082" s="381"/>
      <c r="NW1082" s="381"/>
      <c r="NX1082" s="381"/>
      <c r="NY1082" s="381"/>
      <c r="NZ1082" s="381"/>
      <c r="OA1082" s="381"/>
      <c r="OB1082" s="381"/>
      <c r="OC1082" s="381"/>
      <c r="OD1082" s="381"/>
      <c r="OE1082" s="381"/>
      <c r="OF1082" s="381"/>
      <c r="OG1082" s="381"/>
      <c r="OH1082" s="381"/>
      <c r="OI1082" s="381"/>
      <c r="OJ1082" s="381"/>
      <c r="OK1082" s="381"/>
      <c r="OL1082" s="381"/>
      <c r="OM1082" s="381"/>
      <c r="ON1082" s="381"/>
      <c r="OO1082" s="381"/>
      <c r="OP1082" s="381"/>
      <c r="OQ1082" s="381"/>
      <c r="OR1082" s="381"/>
      <c r="OS1082" s="381"/>
      <c r="OT1082" s="381"/>
      <c r="OU1082" s="381"/>
      <c r="OV1082" s="381"/>
      <c r="OW1082" s="381"/>
      <c r="OX1082" s="381"/>
      <c r="OY1082" s="381"/>
      <c r="OZ1082" s="381"/>
      <c r="PA1082" s="381"/>
      <c r="PB1082" s="381"/>
      <c r="PC1082" s="381"/>
      <c r="PD1082" s="381"/>
      <c r="PE1082" s="381"/>
      <c r="PF1082" s="381"/>
      <c r="PG1082" s="381"/>
      <c r="PH1082" s="381"/>
      <c r="PI1082" s="381"/>
      <c r="PJ1082" s="381"/>
      <c r="PK1082" s="381"/>
      <c r="PL1082" s="381"/>
      <c r="PM1082" s="381"/>
      <c r="PN1082" s="381"/>
      <c r="PO1082" s="381"/>
      <c r="PP1082" s="381"/>
      <c r="PQ1082" s="381"/>
      <c r="PR1082" s="381"/>
      <c r="PS1082" s="381"/>
      <c r="PT1082" s="381"/>
      <c r="PU1082" s="381"/>
      <c r="PV1082" s="381"/>
      <c r="PW1082" s="381"/>
      <c r="PX1082" s="381"/>
      <c r="PY1082" s="381"/>
      <c r="PZ1082" s="381"/>
      <c r="QA1082" s="381"/>
      <c r="QB1082" s="381"/>
      <c r="QC1082" s="381"/>
      <c r="QD1082" s="381"/>
      <c r="QE1082" s="381"/>
      <c r="QF1082" s="381"/>
      <c r="QG1082" s="381"/>
      <c r="QH1082" s="381"/>
      <c r="QI1082" s="381"/>
      <c r="QJ1082" s="381"/>
      <c r="QK1082" s="381"/>
      <c r="QL1082" s="381"/>
      <c r="QM1082" s="381"/>
      <c r="QN1082" s="381"/>
      <c r="QO1082" s="381"/>
      <c r="QP1082" s="381"/>
      <c r="QQ1082" s="381"/>
      <c r="QR1082" s="381"/>
      <c r="QS1082" s="381"/>
      <c r="QT1082" s="381"/>
      <c r="QU1082" s="381"/>
      <c r="QV1082" s="381"/>
      <c r="QW1082" s="381"/>
      <c r="QX1082" s="381"/>
      <c r="QY1082" s="381"/>
      <c r="QZ1082" s="381"/>
      <c r="RA1082" s="381"/>
      <c r="RB1082" s="381"/>
      <c r="RC1082" s="381"/>
      <c r="RD1082" s="381"/>
      <c r="RE1082" s="381"/>
      <c r="RF1082" s="381"/>
      <c r="RG1082" s="381"/>
      <c r="RH1082" s="381"/>
      <c r="RI1082" s="381"/>
      <c r="RJ1082" s="381"/>
      <c r="RK1082" s="381"/>
      <c r="RL1082" s="381"/>
      <c r="RM1082" s="381"/>
      <c r="RN1082" s="381"/>
      <c r="RO1082" s="381"/>
      <c r="RP1082" s="381"/>
      <c r="RQ1082" s="381"/>
      <c r="RR1082" s="381"/>
      <c r="RS1082" s="381"/>
      <c r="RT1082" s="381"/>
      <c r="RU1082" s="381"/>
      <c r="RV1082" s="381"/>
      <c r="RW1082" s="381"/>
      <c r="RX1082" s="381"/>
      <c r="RY1082" s="381"/>
      <c r="RZ1082" s="381"/>
      <c r="SA1082" s="381"/>
      <c r="SB1082" s="381"/>
      <c r="SC1082" s="381"/>
      <c r="SD1082" s="381"/>
      <c r="SE1082" s="381"/>
      <c r="SF1082" s="381"/>
      <c r="SG1082" s="381"/>
      <c r="SH1082" s="381"/>
      <c r="SI1082" s="381"/>
      <c r="SJ1082" s="381"/>
      <c r="SK1082" s="381"/>
      <c r="SL1082" s="381"/>
      <c r="SM1082" s="381"/>
      <c r="SN1082" s="381"/>
      <c r="SO1082" s="381"/>
      <c r="SP1082" s="381"/>
      <c r="SQ1082" s="381"/>
      <c r="SR1082" s="381"/>
      <c r="SS1082" s="381"/>
      <c r="ST1082" s="381"/>
      <c r="SU1082" s="381"/>
      <c r="SV1082" s="381"/>
      <c r="SW1082" s="381"/>
      <c r="SX1082" s="381"/>
      <c r="SY1082" s="381"/>
      <c r="SZ1082" s="381"/>
      <c r="TA1082" s="381"/>
      <c r="TB1082" s="381"/>
      <c r="TC1082" s="381"/>
      <c r="TD1082" s="381"/>
      <c r="TE1082" s="381"/>
      <c r="TF1082" s="381"/>
      <c r="TG1082" s="381"/>
      <c r="TH1082" s="381"/>
      <c r="TI1082" s="381"/>
      <c r="TJ1082" s="381"/>
      <c r="TK1082" s="381"/>
      <c r="TL1082" s="381"/>
      <c r="TM1082" s="381"/>
      <c r="TN1082" s="381"/>
      <c r="TO1082" s="381"/>
      <c r="TP1082" s="381"/>
      <c r="TQ1082" s="381"/>
      <c r="TR1082" s="381"/>
      <c r="TS1082" s="381"/>
      <c r="TT1082" s="381"/>
      <c r="TU1082" s="381"/>
      <c r="TV1082" s="381"/>
      <c r="TW1082" s="381"/>
      <c r="TX1082" s="381"/>
      <c r="TY1082" s="381"/>
      <c r="TZ1082" s="381"/>
      <c r="UA1082" s="381"/>
      <c r="UB1082" s="381"/>
      <c r="UC1082" s="381"/>
      <c r="UD1082" s="381"/>
      <c r="UE1082" s="381"/>
      <c r="UF1082" s="381"/>
      <c r="UG1082" s="381"/>
      <c r="UH1082" s="381"/>
      <c r="UI1082" s="381"/>
      <c r="UJ1082" s="381"/>
      <c r="UK1082" s="381"/>
      <c r="UL1082" s="381"/>
      <c r="UM1082" s="381"/>
      <c r="UN1082" s="381"/>
      <c r="UO1082" s="381"/>
      <c r="UP1082" s="381"/>
      <c r="UQ1082" s="381"/>
      <c r="UR1082" s="381"/>
      <c r="US1082" s="381"/>
      <c r="UT1082" s="381"/>
      <c r="UU1082" s="381"/>
      <c r="UV1082" s="381"/>
      <c r="UW1082" s="381"/>
      <c r="UX1082" s="381"/>
      <c r="UY1082" s="381"/>
      <c r="UZ1082" s="381"/>
      <c r="VA1082" s="381"/>
      <c r="VB1082" s="381"/>
      <c r="VC1082" s="381"/>
      <c r="VD1082" s="381"/>
      <c r="VE1082" s="381"/>
      <c r="VF1082" s="381"/>
      <c r="VG1082" s="381"/>
      <c r="VH1082" s="381"/>
      <c r="VI1082" s="381"/>
      <c r="VJ1082" s="381"/>
      <c r="VK1082" s="381"/>
      <c r="VL1082" s="381"/>
      <c r="VM1082" s="381"/>
      <c r="VN1082" s="381"/>
      <c r="VO1082" s="381"/>
      <c r="VP1082" s="381"/>
      <c r="VQ1082" s="381"/>
      <c r="VR1082" s="381"/>
      <c r="VS1082" s="381"/>
      <c r="VT1082" s="381"/>
      <c r="VU1082" s="381"/>
      <c r="VV1082" s="381"/>
      <c r="VW1082" s="381"/>
      <c r="VX1082" s="381"/>
      <c r="VY1082" s="381"/>
      <c r="VZ1082" s="381"/>
      <c r="WA1082" s="381"/>
      <c r="WB1082" s="381"/>
      <c r="WC1082" s="381"/>
      <c r="WD1082" s="381"/>
      <c r="WE1082" s="381"/>
      <c r="WF1082" s="381"/>
      <c r="WG1082" s="381"/>
      <c r="WH1082" s="381"/>
      <c r="WI1082" s="381"/>
      <c r="WJ1082" s="381"/>
      <c r="WK1082" s="381"/>
      <c r="WL1082" s="381"/>
      <c r="WM1082" s="381"/>
      <c r="WN1082" s="381"/>
      <c r="WO1082" s="381"/>
      <c r="WP1082" s="381"/>
      <c r="WQ1082" s="381"/>
      <c r="WR1082" s="381"/>
      <c r="WS1082" s="381"/>
      <c r="WT1082" s="381"/>
      <c r="WU1082" s="381"/>
      <c r="WV1082" s="381"/>
      <c r="WW1082" s="381"/>
      <c r="WX1082" s="381"/>
      <c r="WY1082" s="381"/>
      <c r="WZ1082" s="381"/>
      <c r="XA1082" s="381"/>
      <c r="XB1082" s="381"/>
      <c r="XC1082" s="381"/>
      <c r="XD1082" s="381"/>
      <c r="XE1082" s="381"/>
      <c r="XF1082" s="381"/>
      <c r="XG1082" s="381"/>
      <c r="XH1082" s="381"/>
      <c r="XI1082" s="381"/>
      <c r="XJ1082" s="381"/>
      <c r="XK1082" s="381"/>
      <c r="XL1082" s="381"/>
      <c r="XM1082" s="381"/>
      <c r="XN1082" s="381"/>
      <c r="XO1082" s="381"/>
      <c r="XP1082" s="381"/>
      <c r="XQ1082" s="381"/>
      <c r="XR1082" s="381"/>
      <c r="XS1082" s="381"/>
      <c r="XT1082" s="381"/>
      <c r="XU1082" s="381"/>
      <c r="XV1082" s="381"/>
      <c r="XW1082" s="381"/>
      <c r="XX1082" s="381"/>
      <c r="XY1082" s="381"/>
      <c r="XZ1082" s="381"/>
      <c r="YA1082" s="381"/>
      <c r="YB1082" s="381"/>
      <c r="YC1082" s="381"/>
      <c r="YD1082" s="381"/>
      <c r="YE1082" s="381"/>
      <c r="YF1082" s="381"/>
      <c r="YG1082" s="381"/>
      <c r="YH1082" s="381"/>
      <c r="YI1082" s="381"/>
      <c r="YJ1082" s="381"/>
      <c r="YK1082" s="381"/>
      <c r="YL1082" s="381"/>
      <c r="YM1082" s="381"/>
      <c r="YN1082" s="381"/>
      <c r="YO1082" s="381"/>
      <c r="YP1082" s="381"/>
      <c r="YQ1082" s="381"/>
      <c r="YR1082" s="381"/>
      <c r="YS1082" s="381"/>
      <c r="YT1082" s="381"/>
      <c r="YU1082" s="381"/>
      <c r="YV1082" s="381"/>
      <c r="YW1082" s="381"/>
      <c r="YX1082" s="381"/>
      <c r="YY1082" s="381"/>
      <c r="YZ1082" s="381"/>
      <c r="ZA1082" s="381"/>
      <c r="ZB1082" s="381"/>
      <c r="ZC1082" s="381"/>
      <c r="ZD1082" s="381"/>
      <c r="ZE1082" s="381"/>
      <c r="ZF1082" s="381"/>
      <c r="ZG1082" s="381"/>
      <c r="ZH1082" s="381"/>
      <c r="ZI1082" s="381"/>
      <c r="ZJ1082" s="381"/>
      <c r="ZK1082" s="381"/>
      <c r="ZL1082" s="381"/>
      <c r="ZM1082" s="381"/>
      <c r="ZN1082" s="381"/>
      <c r="ZO1082" s="381"/>
      <c r="ZP1082" s="381"/>
      <c r="ZQ1082" s="381"/>
      <c r="ZR1082" s="381"/>
      <c r="ZS1082" s="381"/>
      <c r="ZT1082" s="381"/>
      <c r="ZU1082" s="381"/>
      <c r="ZV1082" s="381"/>
      <c r="ZW1082" s="381"/>
      <c r="ZX1082" s="381"/>
      <c r="ZY1082" s="381"/>
      <c r="ZZ1082" s="381"/>
      <c r="AAA1082" s="381"/>
      <c r="AAB1082" s="381"/>
      <c r="AAC1082" s="381"/>
      <c r="AAD1082" s="381"/>
      <c r="AAE1082" s="381"/>
      <c r="AAF1082" s="381"/>
      <c r="AAG1082" s="381"/>
      <c r="AAH1082" s="381"/>
      <c r="AAI1082" s="381"/>
      <c r="AAJ1082" s="381"/>
      <c r="AAK1082" s="381"/>
      <c r="AAL1082" s="381"/>
      <c r="AAM1082" s="381"/>
      <c r="AAN1082" s="381"/>
      <c r="AAO1082" s="381"/>
      <c r="AAP1082" s="381"/>
      <c r="AAQ1082" s="381"/>
      <c r="AAR1082" s="381"/>
      <c r="AAS1082" s="381"/>
      <c r="AAT1082" s="381"/>
      <c r="AAU1082" s="381"/>
      <c r="AAV1082" s="381"/>
      <c r="AAW1082" s="381"/>
      <c r="AAX1082" s="381"/>
      <c r="AAY1082" s="381"/>
      <c r="AAZ1082" s="381"/>
      <c r="ABA1082" s="381"/>
      <c r="ABB1082" s="381"/>
      <c r="ABC1082" s="381"/>
      <c r="ABD1082" s="381"/>
      <c r="ABE1082" s="381"/>
      <c r="ABF1082" s="381"/>
      <c r="ABG1082" s="381"/>
      <c r="ABH1082" s="381"/>
      <c r="ABI1082" s="381"/>
      <c r="ABJ1082" s="381"/>
      <c r="ABK1082" s="381"/>
      <c r="ABL1082" s="381"/>
      <c r="ABM1082" s="381"/>
      <c r="ABN1082" s="381"/>
      <c r="ABO1082" s="381"/>
      <c r="ABP1082" s="381"/>
      <c r="ABQ1082" s="381"/>
      <c r="ABR1082" s="381"/>
      <c r="ABS1082" s="381"/>
      <c r="ABT1082" s="381"/>
      <c r="ABU1082" s="381"/>
      <c r="ABV1082" s="381"/>
      <c r="ABW1082" s="381"/>
      <c r="ABX1082" s="381"/>
      <c r="ABY1082" s="381"/>
      <c r="ABZ1082" s="381"/>
      <c r="ACA1082" s="381"/>
      <c r="ACB1082" s="381"/>
      <c r="ACC1082" s="381"/>
      <c r="ACD1082" s="381"/>
      <c r="ACE1082" s="381"/>
      <c r="ACF1082" s="381"/>
      <c r="ACG1082" s="381"/>
      <c r="ACH1082" s="381"/>
      <c r="ACI1082" s="381"/>
      <c r="ACJ1082" s="381"/>
      <c r="ACK1082" s="381"/>
      <c r="ACL1082" s="381"/>
      <c r="ACM1082" s="381"/>
      <c r="ACN1082" s="381"/>
      <c r="ACO1082" s="381"/>
      <c r="ACP1082" s="381"/>
      <c r="ACQ1082" s="381"/>
      <c r="ACR1082" s="381"/>
      <c r="ACS1082" s="381"/>
      <c r="ACT1082" s="381"/>
      <c r="ACU1082" s="381"/>
      <c r="ACV1082" s="381"/>
      <c r="ACW1082" s="381"/>
      <c r="ACX1082" s="381"/>
      <c r="ACY1082" s="381"/>
      <c r="ACZ1082" s="381"/>
      <c r="ADA1082" s="381"/>
      <c r="ADB1082" s="381"/>
      <c r="ADC1082" s="381"/>
      <c r="ADD1082" s="381"/>
      <c r="ADE1082" s="381"/>
      <c r="ADF1082" s="381"/>
      <c r="ADG1082" s="381"/>
      <c r="ADH1082" s="381"/>
      <c r="ADI1082" s="381"/>
      <c r="ADJ1082" s="381"/>
      <c r="ADK1082" s="381"/>
      <c r="ADL1082" s="381"/>
      <c r="ADM1082" s="381"/>
      <c r="ADN1082" s="381"/>
      <c r="ADO1082" s="381"/>
      <c r="ADP1082" s="381"/>
      <c r="ADQ1082" s="381"/>
      <c r="ADR1082" s="381"/>
      <c r="ADS1082" s="381"/>
      <c r="ADT1082" s="381"/>
      <c r="ADU1082" s="381"/>
      <c r="ADV1082" s="381"/>
      <c r="ADW1082" s="381"/>
      <c r="ADX1082" s="381"/>
      <c r="ADY1082" s="381"/>
      <c r="ADZ1082" s="381"/>
      <c r="AEA1082" s="381"/>
      <c r="AEB1082" s="381"/>
      <c r="AEC1082" s="381"/>
      <c r="AED1082" s="381"/>
      <c r="AEE1082" s="381"/>
      <c r="AEF1082" s="381"/>
      <c r="AEG1082" s="381"/>
      <c r="AEH1082" s="381"/>
      <c r="AEI1082" s="381"/>
      <c r="AEJ1082" s="381"/>
      <c r="AEK1082" s="381"/>
      <c r="AEL1082" s="381"/>
      <c r="AEM1082" s="381"/>
      <c r="AEN1082" s="381"/>
      <c r="AEO1082" s="381"/>
      <c r="AEP1082" s="381"/>
      <c r="AEQ1082" s="381"/>
      <c r="AER1082" s="381"/>
      <c r="AES1082" s="381"/>
      <c r="AET1082" s="381"/>
      <c r="AEU1082" s="381"/>
      <c r="AEV1082" s="381"/>
      <c r="AEW1082" s="381"/>
      <c r="AEX1082" s="381"/>
      <c r="AEY1082" s="381"/>
      <c r="AEZ1082" s="381"/>
      <c r="AFA1082" s="381"/>
      <c r="AFB1082" s="381"/>
      <c r="AFC1082" s="381"/>
      <c r="AFD1082" s="381"/>
      <c r="AFE1082" s="381"/>
      <c r="AFF1082" s="381"/>
      <c r="AFG1082" s="381"/>
      <c r="AFH1082" s="381"/>
      <c r="AFI1082" s="381"/>
      <c r="AFJ1082" s="381"/>
      <c r="AFK1082" s="381"/>
      <c r="AFL1082" s="381"/>
      <c r="AFM1082" s="381"/>
      <c r="AFN1082" s="381"/>
      <c r="AFO1082" s="381"/>
      <c r="AFP1082" s="381"/>
      <c r="AFQ1082" s="381"/>
      <c r="AFR1082" s="381"/>
      <c r="AFS1082" s="381"/>
      <c r="AFT1082" s="381"/>
      <c r="AFU1082" s="381"/>
      <c r="AFV1082" s="381"/>
      <c r="AFW1082" s="381"/>
      <c r="AFX1082" s="381"/>
      <c r="AFY1082" s="381"/>
      <c r="AFZ1082" s="381"/>
      <c r="AGA1082" s="381"/>
    </row>
    <row r="1083" spans="1:859" customFormat="1" x14ac:dyDescent="0.2">
      <c r="A1083" s="16"/>
      <c r="B1083" s="16"/>
      <c r="C1083" s="16"/>
      <c r="D1083" s="16"/>
      <c r="E1083" s="238" t="s">
        <v>1223</v>
      </c>
      <c r="F1083" s="364" t="s">
        <v>3524</v>
      </c>
      <c r="G1083" s="239" t="s">
        <v>453</v>
      </c>
      <c r="H1083" s="238" t="s">
        <v>1221</v>
      </c>
      <c r="I1083" s="238" t="s">
        <v>1086</v>
      </c>
      <c r="J1083" s="238" t="s">
        <v>910</v>
      </c>
      <c r="K1083" s="238" t="s">
        <v>1112</v>
      </c>
      <c r="L1083" s="238" t="s">
        <v>866</v>
      </c>
      <c r="M1083" s="238"/>
      <c r="N1083" s="239"/>
      <c r="O1083" s="238"/>
      <c r="P1083" s="238"/>
      <c r="Q1083" s="239"/>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c r="IL1083" s="16"/>
      <c r="IM1083" s="16"/>
      <c r="IN1083" s="16"/>
      <c r="IO1083" s="16"/>
      <c r="IP1083" s="16"/>
      <c r="IQ1083" s="16"/>
      <c r="IR1083" s="16"/>
      <c r="IS1083" s="16"/>
      <c r="IT1083" s="16"/>
      <c r="IU1083" s="16"/>
      <c r="IV1083" s="16"/>
      <c r="IW1083" s="16"/>
      <c r="IX1083" s="16"/>
      <c r="IY1083" s="16"/>
      <c r="IZ1083" s="16"/>
      <c r="JA1083" s="16"/>
      <c r="JB1083" s="16"/>
      <c r="JC1083" s="16"/>
      <c r="JD1083" s="16"/>
      <c r="JE1083" s="16"/>
      <c r="JF1083" s="16"/>
      <c r="JG1083" s="16"/>
      <c r="JH1083" s="16"/>
      <c r="JI1083" s="16"/>
      <c r="JJ1083" s="16"/>
      <c r="JK1083" s="16"/>
      <c r="JL1083" s="16"/>
      <c r="JM1083" s="16"/>
      <c r="JN1083" s="16"/>
      <c r="JO1083" s="16"/>
      <c r="JP1083" s="16"/>
      <c r="JQ1083" s="16"/>
      <c r="JR1083" s="16"/>
      <c r="JS1083" s="16"/>
      <c r="JT1083" s="16"/>
      <c r="JU1083" s="16"/>
      <c r="JV1083" s="16"/>
      <c r="JW1083" s="16"/>
      <c r="JX1083" s="16"/>
      <c r="JY1083" s="16"/>
      <c r="JZ1083" s="16"/>
      <c r="KA1083" s="16"/>
      <c r="KB1083" s="16"/>
      <c r="KC1083" s="16"/>
      <c r="KD1083" s="16"/>
      <c r="KE1083" s="16"/>
      <c r="KF1083" s="16"/>
      <c r="KG1083" s="16"/>
      <c r="KH1083" s="16"/>
      <c r="KI1083" s="16"/>
      <c r="KJ1083" s="16"/>
      <c r="KK1083" s="16"/>
      <c r="KL1083" s="16"/>
      <c r="KM1083" s="16"/>
      <c r="KN1083" s="16"/>
      <c r="KO1083" s="16"/>
      <c r="KP1083" s="16"/>
      <c r="KQ1083" s="16"/>
      <c r="KR1083" s="16"/>
      <c r="KS1083" s="16"/>
      <c r="KT1083" s="16"/>
      <c r="KU1083" s="16"/>
      <c r="KV1083" s="16"/>
      <c r="KW1083" s="16"/>
      <c r="KX1083" s="16"/>
      <c r="KY1083" s="16"/>
      <c r="KZ1083" s="16"/>
      <c r="LA1083" s="16"/>
      <c r="LB1083" s="16"/>
      <c r="LC1083" s="16"/>
      <c r="LD1083" s="16"/>
      <c r="LE1083" s="16"/>
      <c r="LF1083" s="16"/>
      <c r="LG1083" s="16"/>
      <c r="LH1083" s="16"/>
      <c r="LI1083" s="16"/>
      <c r="LJ1083" s="16"/>
      <c r="LK1083" s="16"/>
      <c r="LL1083" s="16"/>
      <c r="LM1083" s="16"/>
      <c r="LN1083" s="16"/>
      <c r="LO1083" s="16"/>
      <c r="LP1083" s="16"/>
      <c r="LQ1083" s="16"/>
      <c r="LR1083" s="16"/>
      <c r="LS1083" s="16"/>
      <c r="LT1083" s="16"/>
      <c r="LU1083" s="16"/>
      <c r="LV1083" s="16"/>
      <c r="LW1083" s="16"/>
      <c r="LX1083" s="16"/>
      <c r="LY1083" s="16"/>
      <c r="LZ1083" s="16"/>
      <c r="MA1083" s="16"/>
      <c r="MB1083" s="16"/>
      <c r="MC1083" s="16"/>
      <c r="MD1083" s="16"/>
      <c r="ME1083" s="16"/>
      <c r="MF1083" s="16"/>
      <c r="MG1083" s="16"/>
      <c r="MH1083" s="16"/>
      <c r="MI1083" s="16"/>
      <c r="MJ1083" s="16"/>
      <c r="MK1083" s="16"/>
      <c r="ML1083" s="16"/>
      <c r="MM1083" s="16"/>
      <c r="MN1083" s="16"/>
      <c r="MO1083" s="16"/>
      <c r="MP1083" s="16"/>
      <c r="MQ1083" s="16"/>
      <c r="MR1083" s="16"/>
      <c r="MS1083" s="16"/>
      <c r="MT1083" s="16"/>
      <c r="MU1083" s="16"/>
      <c r="MV1083" s="16"/>
      <c r="MW1083" s="16"/>
      <c r="MX1083" s="16"/>
      <c r="MY1083" s="16"/>
      <c r="MZ1083" s="16"/>
      <c r="NA1083" s="16"/>
      <c r="NB1083" s="16"/>
      <c r="NC1083" s="16"/>
      <c r="ND1083" s="16"/>
      <c r="NE1083" s="16"/>
      <c r="NF1083" s="16"/>
      <c r="NG1083" s="16"/>
      <c r="NH1083" s="16"/>
      <c r="NI1083" s="16"/>
      <c r="NJ1083" s="16"/>
      <c r="NK1083" s="16"/>
      <c r="NL1083" s="16"/>
      <c r="NM1083" s="16"/>
      <c r="NN1083" s="16"/>
      <c r="NO1083" s="16"/>
      <c r="NP1083" s="16"/>
      <c r="NQ1083" s="16"/>
      <c r="NR1083" s="16"/>
      <c r="NS1083" s="16"/>
      <c r="NT1083" s="16"/>
      <c r="NU1083" s="16"/>
      <c r="NV1083" s="16"/>
      <c r="NW1083" s="16"/>
      <c r="NX1083" s="16"/>
      <c r="NY1083" s="16"/>
      <c r="NZ1083" s="16"/>
      <c r="OA1083" s="16"/>
      <c r="OB1083" s="16"/>
      <c r="OC1083" s="16"/>
      <c r="OD1083" s="16"/>
      <c r="OE1083" s="16"/>
      <c r="OF1083" s="16"/>
      <c r="OG1083" s="16"/>
      <c r="OH1083" s="16"/>
      <c r="OI1083" s="16"/>
      <c r="OJ1083" s="16"/>
      <c r="OK1083" s="16"/>
      <c r="OL1083" s="16"/>
      <c r="OM1083" s="16"/>
      <c r="ON1083" s="16"/>
      <c r="OO1083" s="16"/>
      <c r="OP1083" s="16"/>
      <c r="OQ1083" s="16"/>
      <c r="OR1083" s="16"/>
      <c r="OS1083" s="16"/>
      <c r="OT1083" s="16"/>
      <c r="OU1083" s="16"/>
      <c r="OV1083" s="16"/>
      <c r="OW1083" s="16"/>
      <c r="OX1083" s="16"/>
      <c r="OY1083" s="16"/>
      <c r="OZ1083" s="16"/>
      <c r="PA1083" s="16"/>
      <c r="PB1083" s="16"/>
      <c r="PC1083" s="16"/>
      <c r="PD1083" s="16"/>
      <c r="PE1083" s="16"/>
      <c r="PF1083" s="16"/>
      <c r="PG1083" s="16"/>
      <c r="PH1083" s="16"/>
      <c r="PI1083" s="16"/>
      <c r="PJ1083" s="16"/>
      <c r="PK1083" s="16"/>
      <c r="PL1083" s="16"/>
      <c r="PM1083" s="16"/>
      <c r="PN1083" s="16"/>
      <c r="PO1083" s="16"/>
      <c r="PP1083" s="16"/>
      <c r="PQ1083" s="16"/>
      <c r="PR1083" s="16"/>
      <c r="PS1083" s="16"/>
      <c r="PT1083" s="16"/>
      <c r="PU1083" s="16"/>
      <c r="PV1083" s="16"/>
      <c r="PW1083" s="16"/>
      <c r="PX1083" s="16"/>
      <c r="PY1083" s="16"/>
      <c r="PZ1083" s="16"/>
      <c r="QA1083" s="16"/>
      <c r="QB1083" s="16"/>
      <c r="QC1083" s="16"/>
      <c r="QD1083" s="16"/>
      <c r="QE1083" s="16"/>
      <c r="QF1083" s="16"/>
      <c r="QG1083" s="16"/>
      <c r="QH1083" s="16"/>
      <c r="QI1083" s="16"/>
      <c r="QJ1083" s="16"/>
      <c r="QK1083" s="16"/>
      <c r="QL1083" s="16"/>
      <c r="QM1083" s="16"/>
      <c r="QN1083" s="16"/>
      <c r="QO1083" s="16"/>
      <c r="QP1083" s="16"/>
      <c r="QQ1083" s="16"/>
      <c r="QR1083" s="16"/>
      <c r="QS1083" s="16"/>
      <c r="QT1083" s="16"/>
      <c r="QU1083" s="16"/>
      <c r="QV1083" s="16"/>
      <c r="QW1083" s="16"/>
      <c r="QX1083" s="16"/>
      <c r="QY1083" s="16"/>
      <c r="QZ1083" s="16"/>
      <c r="RA1083" s="16"/>
      <c r="RB1083" s="16"/>
      <c r="RC1083" s="16"/>
      <c r="RD1083" s="16"/>
      <c r="RE1083" s="16"/>
      <c r="RF1083" s="16"/>
      <c r="RG1083" s="16"/>
      <c r="RH1083" s="16"/>
      <c r="RI1083" s="16"/>
      <c r="RJ1083" s="16"/>
      <c r="RK1083" s="16"/>
      <c r="RL1083" s="16"/>
      <c r="RM1083" s="16"/>
      <c r="RN1083" s="16"/>
      <c r="RO1083" s="16"/>
      <c r="RP1083" s="16"/>
      <c r="RQ1083" s="16"/>
      <c r="RR1083" s="16"/>
      <c r="RS1083" s="16"/>
      <c r="RT1083" s="16"/>
      <c r="RU1083" s="16"/>
      <c r="RV1083" s="16"/>
      <c r="RW1083" s="16"/>
      <c r="RX1083" s="16"/>
      <c r="RY1083" s="16"/>
      <c r="RZ1083" s="16"/>
      <c r="SA1083" s="16"/>
      <c r="SB1083" s="16"/>
      <c r="SC1083" s="16"/>
      <c r="SD1083" s="16"/>
      <c r="SE1083" s="16"/>
      <c r="SF1083" s="16"/>
      <c r="SG1083" s="16"/>
      <c r="SH1083" s="16"/>
      <c r="SI1083" s="16"/>
      <c r="SJ1083" s="16"/>
      <c r="SK1083" s="16"/>
      <c r="SL1083" s="16"/>
      <c r="SM1083" s="16"/>
      <c r="SN1083" s="16"/>
      <c r="SO1083" s="16"/>
      <c r="SP1083" s="16"/>
      <c r="SQ1083" s="16"/>
      <c r="SR1083" s="16"/>
      <c r="SS1083" s="16"/>
      <c r="ST1083" s="16"/>
      <c r="SU1083" s="16"/>
      <c r="SV1083" s="16"/>
      <c r="SW1083" s="16"/>
      <c r="SX1083" s="16"/>
      <c r="SY1083" s="16"/>
      <c r="SZ1083" s="16"/>
      <c r="TA1083" s="16"/>
      <c r="TB1083" s="16"/>
      <c r="TC1083" s="16"/>
      <c r="TD1083" s="16"/>
      <c r="TE1083" s="16"/>
      <c r="TF1083" s="16"/>
      <c r="TG1083" s="16"/>
      <c r="TH1083" s="16"/>
      <c r="TI1083" s="16"/>
      <c r="TJ1083" s="16"/>
      <c r="TK1083" s="16"/>
      <c r="TL1083" s="16"/>
      <c r="TM1083" s="16"/>
      <c r="TN1083" s="16"/>
      <c r="TO1083" s="16"/>
      <c r="TP1083" s="16"/>
      <c r="TQ1083" s="16"/>
      <c r="TR1083" s="16"/>
      <c r="TS1083" s="16"/>
      <c r="TT1083" s="16"/>
      <c r="TU1083" s="16"/>
      <c r="TV1083" s="16"/>
      <c r="TW1083" s="16"/>
      <c r="TX1083" s="16"/>
      <c r="TY1083" s="16"/>
      <c r="TZ1083" s="16"/>
      <c r="UA1083" s="16"/>
      <c r="UB1083" s="16"/>
      <c r="UC1083" s="16"/>
      <c r="UD1083" s="16"/>
      <c r="UE1083" s="16"/>
      <c r="UF1083" s="16"/>
      <c r="UG1083" s="16"/>
      <c r="UH1083" s="16"/>
      <c r="UI1083" s="16"/>
      <c r="UJ1083" s="16"/>
      <c r="UK1083" s="16"/>
      <c r="UL1083" s="16"/>
      <c r="UM1083" s="16"/>
      <c r="UN1083" s="16"/>
      <c r="UO1083" s="16"/>
      <c r="UP1083" s="16"/>
      <c r="UQ1083" s="16"/>
      <c r="UR1083" s="16"/>
      <c r="US1083" s="16"/>
      <c r="UT1083" s="16"/>
      <c r="UU1083" s="16"/>
      <c r="UV1083" s="16"/>
      <c r="UW1083" s="16"/>
      <c r="UX1083" s="16"/>
      <c r="UY1083" s="16"/>
      <c r="UZ1083" s="16"/>
      <c r="VA1083" s="16"/>
      <c r="VB1083" s="16"/>
      <c r="VC1083" s="16"/>
      <c r="VD1083" s="16"/>
      <c r="VE1083" s="16"/>
      <c r="VF1083" s="16"/>
      <c r="VG1083" s="16"/>
      <c r="VH1083" s="16"/>
      <c r="VI1083" s="16"/>
      <c r="VJ1083" s="16"/>
      <c r="VK1083" s="16"/>
      <c r="VL1083" s="16"/>
      <c r="VM1083" s="16"/>
      <c r="VN1083" s="16"/>
      <c r="VO1083" s="16"/>
      <c r="VP1083" s="16"/>
      <c r="VQ1083" s="16"/>
      <c r="VR1083" s="16"/>
      <c r="VS1083" s="16"/>
      <c r="VT1083" s="16"/>
      <c r="VU1083" s="16"/>
      <c r="VV1083" s="16"/>
      <c r="VW1083" s="16"/>
      <c r="VX1083" s="16"/>
      <c r="VY1083" s="16"/>
      <c r="VZ1083" s="16"/>
      <c r="WA1083" s="16"/>
      <c r="WB1083" s="16"/>
      <c r="WC1083" s="16"/>
      <c r="WD1083" s="16"/>
      <c r="WE1083" s="16"/>
      <c r="WF1083" s="16"/>
      <c r="WG1083" s="16"/>
      <c r="WH1083" s="16"/>
      <c r="WI1083" s="16"/>
      <c r="WJ1083" s="16"/>
      <c r="WK1083" s="16"/>
      <c r="WL1083" s="16"/>
      <c r="WM1083" s="16"/>
      <c r="WN1083" s="16"/>
      <c r="WO1083" s="16"/>
      <c r="WP1083" s="16"/>
      <c r="WQ1083" s="16"/>
      <c r="WR1083" s="16"/>
      <c r="WS1083" s="16"/>
      <c r="WT1083" s="16"/>
      <c r="WU1083" s="16"/>
      <c r="WV1083" s="16"/>
      <c r="WW1083" s="16"/>
      <c r="WX1083" s="16"/>
      <c r="WY1083" s="16"/>
      <c r="WZ1083" s="16"/>
      <c r="XA1083" s="16"/>
      <c r="XB1083" s="16"/>
      <c r="XC1083" s="16"/>
      <c r="XD1083" s="16"/>
      <c r="XE1083" s="16"/>
      <c r="XF1083" s="16"/>
      <c r="XG1083" s="16"/>
      <c r="XH1083" s="16"/>
      <c r="XI1083" s="16"/>
      <c r="XJ1083" s="16"/>
      <c r="XK1083" s="16"/>
      <c r="XL1083" s="16"/>
      <c r="XM1083" s="16"/>
      <c r="XN1083" s="16"/>
      <c r="XO1083" s="16"/>
      <c r="XP1083" s="16"/>
      <c r="XQ1083" s="16"/>
      <c r="XR1083" s="16"/>
      <c r="XS1083" s="16"/>
      <c r="XT1083" s="16"/>
      <c r="XU1083" s="16"/>
      <c r="XV1083" s="16"/>
      <c r="XW1083" s="16"/>
      <c r="XX1083" s="16"/>
      <c r="XY1083" s="16"/>
      <c r="XZ1083" s="16"/>
      <c r="YA1083" s="16"/>
      <c r="YB1083" s="16"/>
      <c r="YC1083" s="16"/>
      <c r="YD1083" s="16"/>
      <c r="YE1083" s="16"/>
      <c r="YF1083" s="16"/>
      <c r="YG1083" s="16"/>
      <c r="YH1083" s="16"/>
      <c r="YI1083" s="16"/>
      <c r="YJ1083" s="16"/>
      <c r="YK1083" s="16"/>
      <c r="YL1083" s="16"/>
      <c r="YM1083" s="16"/>
      <c r="YN1083" s="16"/>
      <c r="YO1083" s="16"/>
      <c r="YP1083" s="16"/>
      <c r="YQ1083" s="16"/>
      <c r="YR1083" s="16"/>
      <c r="YS1083" s="16"/>
      <c r="YT1083" s="16"/>
      <c r="YU1083" s="16"/>
      <c r="YV1083" s="16"/>
      <c r="YW1083" s="16"/>
      <c r="YX1083" s="16"/>
      <c r="YY1083" s="16"/>
      <c r="YZ1083" s="16"/>
      <c r="ZA1083" s="16"/>
      <c r="ZB1083" s="16"/>
      <c r="ZC1083" s="16"/>
      <c r="ZD1083" s="16"/>
      <c r="ZE1083" s="16"/>
      <c r="ZF1083" s="16"/>
      <c r="ZG1083" s="16"/>
      <c r="ZH1083" s="16"/>
      <c r="ZI1083" s="16"/>
      <c r="ZJ1083" s="16"/>
      <c r="ZK1083" s="16"/>
      <c r="ZL1083" s="16"/>
      <c r="ZM1083" s="16"/>
      <c r="ZN1083" s="16"/>
      <c r="ZO1083" s="16"/>
      <c r="ZP1083" s="16"/>
      <c r="ZQ1083" s="16"/>
      <c r="ZR1083" s="16"/>
      <c r="ZS1083" s="16"/>
      <c r="ZT1083" s="16"/>
      <c r="ZU1083" s="16"/>
      <c r="ZV1083" s="16"/>
      <c r="ZW1083" s="16"/>
      <c r="ZX1083" s="16"/>
      <c r="ZY1083" s="16"/>
      <c r="ZZ1083" s="16"/>
      <c r="AAA1083" s="16"/>
      <c r="AAB1083" s="16"/>
      <c r="AAC1083" s="16"/>
      <c r="AAD1083" s="16"/>
      <c r="AAE1083" s="16"/>
      <c r="AAF1083" s="16"/>
      <c r="AAG1083" s="16"/>
      <c r="AAH1083" s="16"/>
      <c r="AAI1083" s="16"/>
      <c r="AAJ1083" s="16"/>
      <c r="AAK1083" s="16"/>
      <c r="AAL1083" s="16"/>
      <c r="AAM1083" s="16"/>
      <c r="AAN1083" s="16"/>
      <c r="AAO1083" s="16"/>
      <c r="AAP1083" s="16"/>
      <c r="AAQ1083" s="16"/>
      <c r="AAR1083" s="16"/>
      <c r="AAS1083" s="16"/>
      <c r="AAT1083" s="16"/>
      <c r="AAU1083" s="16"/>
      <c r="AAV1083" s="16"/>
      <c r="AAW1083" s="16"/>
      <c r="AAX1083" s="16"/>
      <c r="AAY1083" s="16"/>
      <c r="AAZ1083" s="16"/>
      <c r="ABA1083" s="16"/>
      <c r="ABB1083" s="16"/>
      <c r="ABC1083" s="16"/>
      <c r="ABD1083" s="16"/>
      <c r="ABE1083" s="16"/>
      <c r="ABF1083" s="16"/>
      <c r="ABG1083" s="16"/>
      <c r="ABH1083" s="16"/>
      <c r="ABI1083" s="16"/>
      <c r="ABJ1083" s="16"/>
      <c r="ABK1083" s="16"/>
      <c r="ABL1083" s="16"/>
      <c r="ABM1083" s="16"/>
      <c r="ABN1083" s="16"/>
      <c r="ABO1083" s="16"/>
      <c r="ABP1083" s="16"/>
      <c r="ABQ1083" s="16"/>
      <c r="ABR1083" s="16"/>
      <c r="ABS1083" s="16"/>
      <c r="ABT1083" s="16"/>
      <c r="ABU1083" s="16"/>
      <c r="ABV1083" s="16"/>
      <c r="ABW1083" s="16"/>
      <c r="ABX1083" s="16"/>
      <c r="ABY1083" s="16"/>
      <c r="ABZ1083" s="16"/>
      <c r="ACA1083" s="16"/>
      <c r="ACB1083" s="16"/>
      <c r="ACC1083" s="16"/>
      <c r="ACD1083" s="16"/>
      <c r="ACE1083" s="16"/>
      <c r="ACF1083" s="16"/>
      <c r="ACG1083" s="16"/>
      <c r="ACH1083" s="16"/>
      <c r="ACI1083" s="16"/>
      <c r="ACJ1083" s="16"/>
      <c r="ACK1083" s="16"/>
      <c r="ACL1083" s="16"/>
      <c r="ACM1083" s="16"/>
      <c r="ACN1083" s="16"/>
      <c r="ACO1083" s="16"/>
      <c r="ACP1083" s="16"/>
      <c r="ACQ1083" s="16"/>
      <c r="ACR1083" s="16"/>
      <c r="ACS1083" s="16"/>
      <c r="ACT1083" s="16"/>
      <c r="ACU1083" s="16"/>
      <c r="ACV1083" s="16"/>
      <c r="ACW1083" s="16"/>
      <c r="ACX1083" s="16"/>
      <c r="ACY1083" s="16"/>
      <c r="ACZ1083" s="16"/>
      <c r="ADA1083" s="16"/>
      <c r="ADB1083" s="16"/>
      <c r="ADC1083" s="16"/>
      <c r="ADD1083" s="16"/>
      <c r="ADE1083" s="16"/>
      <c r="ADF1083" s="16"/>
      <c r="ADG1083" s="16"/>
      <c r="ADH1083" s="16"/>
      <c r="ADI1083" s="16"/>
      <c r="ADJ1083" s="16"/>
      <c r="ADK1083" s="16"/>
      <c r="ADL1083" s="16"/>
      <c r="ADM1083" s="16"/>
      <c r="ADN1083" s="16"/>
      <c r="ADO1083" s="16"/>
      <c r="ADP1083" s="16"/>
      <c r="ADQ1083" s="16"/>
      <c r="ADR1083" s="16"/>
      <c r="ADS1083" s="16"/>
      <c r="ADT1083" s="16"/>
      <c r="ADU1083" s="16"/>
      <c r="ADV1083" s="16"/>
      <c r="ADW1083" s="16"/>
      <c r="ADX1083" s="16"/>
      <c r="ADY1083" s="16"/>
      <c r="ADZ1083" s="16"/>
      <c r="AEA1083" s="16"/>
      <c r="AEB1083" s="16"/>
      <c r="AEC1083" s="16"/>
      <c r="AED1083" s="16"/>
      <c r="AEE1083" s="16"/>
      <c r="AEF1083" s="16"/>
      <c r="AEG1083" s="16"/>
      <c r="AEH1083" s="16"/>
      <c r="AEI1083" s="16"/>
      <c r="AEJ1083" s="16"/>
      <c r="AEK1083" s="16"/>
      <c r="AEL1083" s="16"/>
      <c r="AEM1083" s="16"/>
      <c r="AEN1083" s="16"/>
      <c r="AEO1083" s="16"/>
      <c r="AEP1083" s="16"/>
      <c r="AEQ1083" s="16"/>
      <c r="AER1083" s="16"/>
      <c r="AES1083" s="16"/>
      <c r="AET1083" s="16"/>
      <c r="AEU1083" s="16"/>
      <c r="AEV1083" s="16"/>
      <c r="AEW1083" s="16"/>
      <c r="AEX1083" s="16"/>
      <c r="AEY1083" s="16"/>
      <c r="AEZ1083" s="16"/>
      <c r="AFA1083" s="16"/>
      <c r="AFB1083" s="16"/>
      <c r="AFC1083" s="16"/>
      <c r="AFD1083" s="16"/>
      <c r="AFE1083" s="16"/>
      <c r="AFF1083" s="16"/>
      <c r="AFG1083" s="16"/>
      <c r="AFH1083" s="16"/>
      <c r="AFI1083" s="16"/>
      <c r="AFJ1083" s="16"/>
      <c r="AFK1083" s="16"/>
      <c r="AFL1083" s="16"/>
      <c r="AFM1083" s="16"/>
      <c r="AFN1083" s="16"/>
      <c r="AFO1083" s="16"/>
      <c r="AFP1083" s="16"/>
      <c r="AFQ1083" s="16"/>
      <c r="AFR1083" s="16"/>
      <c r="AFS1083" s="16"/>
      <c r="AFT1083" s="16"/>
      <c r="AFU1083" s="16"/>
      <c r="AFV1083" s="16"/>
      <c r="AFW1083" s="16"/>
      <c r="AFX1083" s="16"/>
      <c r="AFY1083" s="16"/>
      <c r="AFZ1083" s="16"/>
      <c r="AGA1083" s="16"/>
    </row>
    <row r="1084" spans="1:859" s="383" customFormat="1" x14ac:dyDescent="0.2">
      <c r="A1084" s="381"/>
      <c r="B1084" s="381"/>
      <c r="C1084" s="381"/>
      <c r="D1084" s="381"/>
      <c r="E1084" s="365" t="s">
        <v>1131</v>
      </c>
      <c r="F1084" s="380" t="s">
        <v>2275</v>
      </c>
      <c r="G1084" s="380" t="s">
        <v>453</v>
      </c>
      <c r="H1084" s="365" t="s">
        <v>1129</v>
      </c>
      <c r="I1084" s="365" t="s">
        <v>1086</v>
      </c>
      <c r="J1084" s="365" t="s">
        <v>902</v>
      </c>
      <c r="K1084" s="365" t="s">
        <v>1112</v>
      </c>
      <c r="L1084" s="365" t="s">
        <v>866</v>
      </c>
      <c r="M1084" s="365"/>
      <c r="N1084" s="380"/>
      <c r="O1084" s="365"/>
      <c r="P1084" s="365"/>
      <c r="Q1084" s="380"/>
      <c r="R1084" s="381"/>
      <c r="S1084" s="381"/>
      <c r="T1084" s="381"/>
      <c r="U1084" s="381"/>
      <c r="V1084" s="381"/>
      <c r="W1084" s="381"/>
      <c r="X1084" s="381"/>
      <c r="Y1084" s="381"/>
      <c r="Z1084" s="381"/>
      <c r="AA1084" s="381"/>
      <c r="AB1084" s="381"/>
      <c r="AC1084" s="381"/>
      <c r="AD1084" s="381"/>
      <c r="AE1084" s="381"/>
      <c r="AF1084" s="381"/>
      <c r="AG1084" s="381"/>
      <c r="AH1084" s="381"/>
      <c r="AI1084" s="381"/>
      <c r="AJ1084" s="381"/>
      <c r="AK1084" s="381"/>
      <c r="AL1084" s="381"/>
      <c r="AM1084" s="381"/>
      <c r="AN1084" s="381"/>
      <c r="AO1084" s="381"/>
      <c r="AP1084" s="381"/>
      <c r="AQ1084" s="381"/>
      <c r="AR1084" s="381"/>
      <c r="AS1084" s="381"/>
      <c r="AT1084" s="381"/>
      <c r="AU1084" s="381"/>
      <c r="AV1084" s="381"/>
      <c r="AW1084" s="381"/>
      <c r="AX1084" s="381"/>
      <c r="AY1084" s="381"/>
      <c r="AZ1084" s="381"/>
      <c r="BA1084" s="381"/>
      <c r="BB1084" s="381"/>
      <c r="BC1084" s="381"/>
      <c r="BD1084" s="381"/>
      <c r="BE1084" s="381"/>
      <c r="BF1084" s="381"/>
      <c r="BG1084" s="381"/>
      <c r="BH1084" s="381"/>
      <c r="BI1084" s="381"/>
      <c r="BJ1084" s="381"/>
      <c r="BK1084" s="381"/>
      <c r="BL1084" s="381"/>
      <c r="BM1084" s="381"/>
      <c r="BN1084" s="381"/>
      <c r="BO1084" s="381"/>
      <c r="BP1084" s="381"/>
      <c r="BQ1084" s="381"/>
      <c r="BR1084" s="381"/>
      <c r="BS1084" s="381"/>
      <c r="BT1084" s="381"/>
      <c r="BU1084" s="381"/>
      <c r="BV1084" s="381"/>
      <c r="BW1084" s="381"/>
      <c r="BX1084" s="381"/>
      <c r="BY1084" s="381"/>
      <c r="BZ1084" s="381"/>
      <c r="CA1084" s="381"/>
      <c r="CB1084" s="381"/>
      <c r="CC1084" s="381"/>
      <c r="CD1084" s="381"/>
      <c r="CE1084" s="381"/>
      <c r="CF1084" s="381"/>
      <c r="CG1084" s="381"/>
      <c r="CH1084" s="381"/>
      <c r="CI1084" s="381"/>
      <c r="CJ1084" s="381"/>
      <c r="CK1084" s="381"/>
      <c r="CL1084" s="381"/>
      <c r="CM1084" s="381"/>
      <c r="CN1084" s="381"/>
      <c r="CO1084" s="381"/>
      <c r="CP1084" s="381"/>
      <c r="CQ1084" s="381"/>
      <c r="CR1084" s="381"/>
      <c r="CS1084" s="381"/>
      <c r="CT1084" s="381"/>
      <c r="CU1084" s="381"/>
      <c r="CV1084" s="381"/>
      <c r="CW1084" s="381"/>
      <c r="CX1084" s="381"/>
      <c r="CY1084" s="381"/>
      <c r="CZ1084" s="381"/>
      <c r="DA1084" s="381"/>
      <c r="DB1084" s="381"/>
      <c r="DC1084" s="381"/>
      <c r="DD1084" s="381"/>
      <c r="DE1084" s="381"/>
      <c r="DF1084" s="381"/>
      <c r="DG1084" s="381"/>
      <c r="DH1084" s="381"/>
      <c r="DI1084" s="381"/>
      <c r="DJ1084" s="381"/>
      <c r="DK1084" s="381"/>
      <c r="DL1084" s="381"/>
      <c r="DM1084" s="381"/>
      <c r="DN1084" s="381"/>
      <c r="DO1084" s="381"/>
      <c r="DP1084" s="381"/>
      <c r="DQ1084" s="381"/>
      <c r="DR1084" s="381"/>
      <c r="DS1084" s="381"/>
      <c r="DT1084" s="381"/>
      <c r="DU1084" s="381"/>
      <c r="DV1084" s="381"/>
      <c r="DW1084" s="381"/>
      <c r="DX1084" s="381"/>
      <c r="DY1084" s="381"/>
      <c r="DZ1084" s="381"/>
      <c r="EA1084" s="381"/>
      <c r="EB1084" s="381"/>
      <c r="EC1084" s="381"/>
      <c r="ED1084" s="381"/>
      <c r="EE1084" s="381"/>
      <c r="EF1084" s="381"/>
      <c r="EG1084" s="381"/>
      <c r="EH1084" s="381"/>
      <c r="EI1084" s="381"/>
      <c r="EJ1084" s="381"/>
      <c r="EK1084" s="381"/>
      <c r="EL1084" s="381"/>
      <c r="EM1084" s="381"/>
      <c r="EN1084" s="381"/>
      <c r="EO1084" s="381"/>
      <c r="EP1084" s="381"/>
      <c r="EQ1084" s="381"/>
      <c r="ER1084" s="381"/>
      <c r="ES1084" s="381"/>
      <c r="ET1084" s="381"/>
      <c r="EU1084" s="381"/>
      <c r="EV1084" s="381"/>
      <c r="EW1084" s="381"/>
      <c r="EX1084" s="381"/>
      <c r="EY1084" s="381"/>
      <c r="EZ1084" s="381"/>
      <c r="FA1084" s="381"/>
      <c r="FB1084" s="381"/>
      <c r="FC1084" s="381"/>
      <c r="FD1084" s="381"/>
      <c r="FE1084" s="381"/>
      <c r="FF1084" s="381"/>
      <c r="FG1084" s="381"/>
      <c r="FH1084" s="381"/>
      <c r="FI1084" s="381"/>
      <c r="FJ1084" s="381"/>
      <c r="FK1084" s="381"/>
      <c r="FL1084" s="381"/>
      <c r="FM1084" s="381"/>
      <c r="FN1084" s="381"/>
      <c r="FO1084" s="381"/>
      <c r="FP1084" s="381"/>
      <c r="FQ1084" s="381"/>
      <c r="FR1084" s="381"/>
      <c r="FS1084" s="381"/>
      <c r="FT1084" s="381"/>
      <c r="FU1084" s="381"/>
      <c r="FV1084" s="381"/>
      <c r="FW1084" s="381"/>
      <c r="FX1084" s="381"/>
      <c r="FY1084" s="381"/>
      <c r="FZ1084" s="381"/>
      <c r="GA1084" s="381"/>
      <c r="GB1084" s="381"/>
      <c r="GC1084" s="381"/>
      <c r="GD1084" s="381"/>
      <c r="GE1084" s="381"/>
      <c r="GF1084" s="381"/>
      <c r="GG1084" s="381"/>
      <c r="GH1084" s="381"/>
      <c r="GI1084" s="381"/>
      <c r="GJ1084" s="381"/>
      <c r="GK1084" s="381"/>
      <c r="GL1084" s="381"/>
      <c r="GM1084" s="381"/>
      <c r="GN1084" s="381"/>
      <c r="GO1084" s="381"/>
      <c r="GP1084" s="381"/>
      <c r="GQ1084" s="381"/>
      <c r="GR1084" s="381"/>
      <c r="GS1084" s="381"/>
      <c r="GT1084" s="381"/>
      <c r="GU1084" s="381"/>
      <c r="GV1084" s="381"/>
      <c r="GW1084" s="381"/>
      <c r="GX1084" s="381"/>
      <c r="GY1084" s="381"/>
      <c r="GZ1084" s="381"/>
      <c r="HA1084" s="381"/>
      <c r="HB1084" s="381"/>
      <c r="HC1084" s="381"/>
      <c r="HD1084" s="381"/>
      <c r="HE1084" s="381"/>
      <c r="HF1084" s="381"/>
      <c r="HG1084" s="381"/>
      <c r="HH1084" s="381"/>
      <c r="HI1084" s="381"/>
      <c r="HJ1084" s="381"/>
      <c r="HK1084" s="381"/>
      <c r="HL1084" s="381"/>
      <c r="HM1084" s="381"/>
      <c r="HN1084" s="381"/>
      <c r="HO1084" s="381"/>
      <c r="HP1084" s="381"/>
      <c r="HQ1084" s="381"/>
      <c r="HR1084" s="381"/>
      <c r="HS1084" s="381"/>
      <c r="HT1084" s="381"/>
      <c r="HU1084" s="381"/>
      <c r="HV1084" s="381"/>
      <c r="HW1084" s="381"/>
      <c r="HX1084" s="381"/>
      <c r="HY1084" s="381"/>
      <c r="HZ1084" s="381"/>
      <c r="IA1084" s="381"/>
      <c r="IB1084" s="381"/>
      <c r="IC1084" s="381"/>
      <c r="ID1084" s="381"/>
      <c r="IE1084" s="381"/>
      <c r="IF1084" s="381"/>
      <c r="IG1084" s="381"/>
      <c r="IH1084" s="381"/>
      <c r="II1084" s="381"/>
      <c r="IJ1084" s="381"/>
      <c r="IK1084" s="381"/>
      <c r="IL1084" s="381"/>
      <c r="IM1084" s="381"/>
      <c r="IN1084" s="381"/>
      <c r="IO1084" s="381"/>
      <c r="IP1084" s="381"/>
      <c r="IQ1084" s="381"/>
      <c r="IR1084" s="381"/>
      <c r="IS1084" s="381"/>
      <c r="IT1084" s="381"/>
      <c r="IU1084" s="381"/>
      <c r="IV1084" s="381"/>
      <c r="IW1084" s="381"/>
      <c r="IX1084" s="381"/>
      <c r="IY1084" s="381"/>
      <c r="IZ1084" s="381"/>
      <c r="JA1084" s="381"/>
      <c r="JB1084" s="381"/>
      <c r="JC1084" s="381"/>
      <c r="JD1084" s="381"/>
      <c r="JE1084" s="381"/>
      <c r="JF1084" s="381"/>
      <c r="JG1084" s="381"/>
      <c r="JH1084" s="381"/>
      <c r="JI1084" s="381"/>
      <c r="JJ1084" s="381"/>
      <c r="JK1084" s="381"/>
      <c r="JL1084" s="381"/>
      <c r="JM1084" s="381"/>
      <c r="JN1084" s="381"/>
      <c r="JO1084" s="381"/>
      <c r="JP1084" s="381"/>
      <c r="JQ1084" s="381"/>
      <c r="JR1084" s="381"/>
      <c r="JS1084" s="381"/>
      <c r="JT1084" s="381"/>
      <c r="JU1084" s="381"/>
      <c r="JV1084" s="381"/>
      <c r="JW1084" s="381"/>
      <c r="JX1084" s="381"/>
      <c r="JY1084" s="381"/>
      <c r="JZ1084" s="381"/>
      <c r="KA1084" s="381"/>
      <c r="KB1084" s="381"/>
      <c r="KC1084" s="381"/>
      <c r="KD1084" s="381"/>
      <c r="KE1084" s="381"/>
      <c r="KF1084" s="381"/>
      <c r="KG1084" s="381"/>
      <c r="KH1084" s="381"/>
      <c r="KI1084" s="381"/>
      <c r="KJ1084" s="381"/>
      <c r="KK1084" s="381"/>
      <c r="KL1084" s="381"/>
      <c r="KM1084" s="381"/>
      <c r="KN1084" s="381"/>
      <c r="KO1084" s="381"/>
      <c r="KP1084" s="381"/>
      <c r="KQ1084" s="381"/>
      <c r="KR1084" s="381"/>
      <c r="KS1084" s="381"/>
      <c r="KT1084" s="381"/>
      <c r="KU1084" s="381"/>
      <c r="KV1084" s="381"/>
      <c r="KW1084" s="381"/>
      <c r="KX1084" s="381"/>
      <c r="KY1084" s="381"/>
      <c r="KZ1084" s="381"/>
      <c r="LA1084" s="381"/>
      <c r="LB1084" s="381"/>
      <c r="LC1084" s="381"/>
      <c r="LD1084" s="381"/>
      <c r="LE1084" s="381"/>
      <c r="LF1084" s="381"/>
      <c r="LG1084" s="381"/>
      <c r="LH1084" s="381"/>
      <c r="LI1084" s="381"/>
      <c r="LJ1084" s="381"/>
      <c r="LK1084" s="381"/>
      <c r="LL1084" s="381"/>
      <c r="LM1084" s="381"/>
      <c r="LN1084" s="381"/>
      <c r="LO1084" s="381"/>
      <c r="LP1084" s="381"/>
      <c r="LQ1084" s="381"/>
      <c r="LR1084" s="381"/>
      <c r="LS1084" s="381"/>
      <c r="LT1084" s="381"/>
      <c r="LU1084" s="381"/>
      <c r="LV1084" s="381"/>
      <c r="LW1084" s="381"/>
      <c r="LX1084" s="381"/>
      <c r="LY1084" s="381"/>
      <c r="LZ1084" s="381"/>
      <c r="MA1084" s="381"/>
      <c r="MB1084" s="381"/>
      <c r="MC1084" s="381"/>
      <c r="MD1084" s="381"/>
      <c r="ME1084" s="381"/>
      <c r="MF1084" s="381"/>
      <c r="MG1084" s="381"/>
      <c r="MH1084" s="381"/>
      <c r="MI1084" s="381"/>
      <c r="MJ1084" s="381"/>
      <c r="MK1084" s="381"/>
      <c r="ML1084" s="381"/>
      <c r="MM1084" s="381"/>
      <c r="MN1084" s="381"/>
      <c r="MO1084" s="381"/>
      <c r="MP1084" s="381"/>
      <c r="MQ1084" s="381"/>
      <c r="MR1084" s="381"/>
      <c r="MS1084" s="381"/>
      <c r="MT1084" s="381"/>
      <c r="MU1084" s="381"/>
      <c r="MV1084" s="381"/>
      <c r="MW1084" s="381"/>
      <c r="MX1084" s="381"/>
      <c r="MY1084" s="381"/>
      <c r="MZ1084" s="381"/>
      <c r="NA1084" s="381"/>
      <c r="NB1084" s="381"/>
      <c r="NC1084" s="381"/>
      <c r="ND1084" s="381"/>
      <c r="NE1084" s="381"/>
      <c r="NF1084" s="381"/>
      <c r="NG1084" s="381"/>
      <c r="NH1084" s="381"/>
      <c r="NI1084" s="381"/>
      <c r="NJ1084" s="381"/>
      <c r="NK1084" s="381"/>
      <c r="NL1084" s="381"/>
      <c r="NM1084" s="381"/>
      <c r="NN1084" s="381"/>
      <c r="NO1084" s="381"/>
      <c r="NP1084" s="381"/>
      <c r="NQ1084" s="381"/>
      <c r="NR1084" s="381"/>
      <c r="NS1084" s="381"/>
      <c r="NT1084" s="381"/>
      <c r="NU1084" s="381"/>
      <c r="NV1084" s="381"/>
      <c r="NW1084" s="381"/>
      <c r="NX1084" s="381"/>
      <c r="NY1084" s="381"/>
      <c r="NZ1084" s="381"/>
      <c r="OA1084" s="381"/>
      <c r="OB1084" s="381"/>
      <c r="OC1084" s="381"/>
      <c r="OD1084" s="381"/>
      <c r="OE1084" s="381"/>
      <c r="OF1084" s="381"/>
      <c r="OG1084" s="381"/>
      <c r="OH1084" s="381"/>
      <c r="OI1084" s="381"/>
      <c r="OJ1084" s="381"/>
      <c r="OK1084" s="381"/>
      <c r="OL1084" s="381"/>
      <c r="OM1084" s="381"/>
      <c r="ON1084" s="381"/>
      <c r="OO1084" s="381"/>
      <c r="OP1084" s="381"/>
      <c r="OQ1084" s="381"/>
      <c r="OR1084" s="381"/>
      <c r="OS1084" s="381"/>
      <c r="OT1084" s="381"/>
      <c r="OU1084" s="381"/>
      <c r="OV1084" s="381"/>
      <c r="OW1084" s="381"/>
      <c r="OX1084" s="381"/>
      <c r="OY1084" s="381"/>
      <c r="OZ1084" s="381"/>
      <c r="PA1084" s="381"/>
      <c r="PB1084" s="381"/>
      <c r="PC1084" s="381"/>
      <c r="PD1084" s="381"/>
      <c r="PE1084" s="381"/>
      <c r="PF1084" s="381"/>
      <c r="PG1084" s="381"/>
      <c r="PH1084" s="381"/>
      <c r="PI1084" s="381"/>
      <c r="PJ1084" s="381"/>
      <c r="PK1084" s="381"/>
      <c r="PL1084" s="381"/>
      <c r="PM1084" s="381"/>
      <c r="PN1084" s="381"/>
      <c r="PO1084" s="381"/>
      <c r="PP1084" s="381"/>
      <c r="PQ1084" s="381"/>
      <c r="PR1084" s="381"/>
      <c r="PS1084" s="381"/>
      <c r="PT1084" s="381"/>
      <c r="PU1084" s="381"/>
      <c r="PV1084" s="381"/>
      <c r="PW1084" s="381"/>
      <c r="PX1084" s="381"/>
      <c r="PY1084" s="381"/>
      <c r="PZ1084" s="381"/>
      <c r="QA1084" s="381"/>
      <c r="QB1084" s="381"/>
      <c r="QC1084" s="381"/>
      <c r="QD1084" s="381"/>
      <c r="QE1084" s="381"/>
      <c r="QF1084" s="381"/>
      <c r="QG1084" s="381"/>
      <c r="QH1084" s="381"/>
      <c r="QI1084" s="381"/>
      <c r="QJ1084" s="381"/>
      <c r="QK1084" s="381"/>
      <c r="QL1084" s="381"/>
      <c r="QM1084" s="381"/>
      <c r="QN1084" s="381"/>
      <c r="QO1084" s="381"/>
      <c r="QP1084" s="381"/>
      <c r="QQ1084" s="381"/>
      <c r="QR1084" s="381"/>
      <c r="QS1084" s="381"/>
      <c r="QT1084" s="381"/>
      <c r="QU1084" s="381"/>
      <c r="QV1084" s="381"/>
      <c r="QW1084" s="381"/>
      <c r="QX1084" s="381"/>
      <c r="QY1084" s="381"/>
      <c r="QZ1084" s="381"/>
      <c r="RA1084" s="381"/>
      <c r="RB1084" s="381"/>
      <c r="RC1084" s="381"/>
      <c r="RD1084" s="381"/>
      <c r="RE1084" s="381"/>
      <c r="RF1084" s="381"/>
      <c r="RG1084" s="381"/>
      <c r="RH1084" s="381"/>
      <c r="RI1084" s="381"/>
      <c r="RJ1084" s="381"/>
      <c r="RK1084" s="381"/>
      <c r="RL1084" s="381"/>
      <c r="RM1084" s="381"/>
      <c r="RN1084" s="381"/>
      <c r="RO1084" s="381"/>
      <c r="RP1084" s="381"/>
      <c r="RQ1084" s="381"/>
      <c r="RR1084" s="381"/>
      <c r="RS1084" s="381"/>
      <c r="RT1084" s="381"/>
      <c r="RU1084" s="381"/>
      <c r="RV1084" s="381"/>
      <c r="RW1084" s="381"/>
      <c r="RX1084" s="381"/>
      <c r="RY1084" s="381"/>
      <c r="RZ1084" s="381"/>
      <c r="SA1084" s="381"/>
      <c r="SB1084" s="381"/>
      <c r="SC1084" s="381"/>
      <c r="SD1084" s="381"/>
      <c r="SE1084" s="381"/>
      <c r="SF1084" s="381"/>
      <c r="SG1084" s="381"/>
      <c r="SH1084" s="381"/>
      <c r="SI1084" s="381"/>
      <c r="SJ1084" s="381"/>
      <c r="SK1084" s="381"/>
      <c r="SL1084" s="381"/>
      <c r="SM1084" s="381"/>
      <c r="SN1084" s="381"/>
      <c r="SO1084" s="381"/>
      <c r="SP1084" s="381"/>
      <c r="SQ1084" s="381"/>
      <c r="SR1084" s="381"/>
      <c r="SS1084" s="381"/>
      <c r="ST1084" s="381"/>
      <c r="SU1084" s="381"/>
      <c r="SV1084" s="381"/>
      <c r="SW1084" s="381"/>
      <c r="SX1084" s="381"/>
      <c r="SY1084" s="381"/>
      <c r="SZ1084" s="381"/>
      <c r="TA1084" s="381"/>
      <c r="TB1084" s="381"/>
      <c r="TC1084" s="381"/>
      <c r="TD1084" s="381"/>
      <c r="TE1084" s="381"/>
      <c r="TF1084" s="381"/>
      <c r="TG1084" s="381"/>
      <c r="TH1084" s="381"/>
      <c r="TI1084" s="381"/>
      <c r="TJ1084" s="381"/>
      <c r="TK1084" s="381"/>
      <c r="TL1084" s="381"/>
      <c r="TM1084" s="381"/>
      <c r="TN1084" s="381"/>
      <c r="TO1084" s="381"/>
      <c r="TP1084" s="381"/>
      <c r="TQ1084" s="381"/>
      <c r="TR1084" s="381"/>
      <c r="TS1084" s="381"/>
      <c r="TT1084" s="381"/>
      <c r="TU1084" s="381"/>
      <c r="TV1084" s="381"/>
      <c r="TW1084" s="381"/>
      <c r="TX1084" s="381"/>
      <c r="TY1084" s="381"/>
      <c r="TZ1084" s="381"/>
      <c r="UA1084" s="381"/>
      <c r="UB1084" s="381"/>
      <c r="UC1084" s="381"/>
      <c r="UD1084" s="381"/>
      <c r="UE1084" s="381"/>
      <c r="UF1084" s="381"/>
      <c r="UG1084" s="381"/>
      <c r="UH1084" s="381"/>
      <c r="UI1084" s="381"/>
      <c r="UJ1084" s="381"/>
      <c r="UK1084" s="381"/>
      <c r="UL1084" s="381"/>
      <c r="UM1084" s="381"/>
      <c r="UN1084" s="381"/>
      <c r="UO1084" s="381"/>
      <c r="UP1084" s="381"/>
      <c r="UQ1084" s="381"/>
      <c r="UR1084" s="381"/>
      <c r="US1084" s="381"/>
      <c r="UT1084" s="381"/>
      <c r="UU1084" s="381"/>
      <c r="UV1084" s="381"/>
      <c r="UW1084" s="381"/>
      <c r="UX1084" s="381"/>
      <c r="UY1084" s="381"/>
      <c r="UZ1084" s="381"/>
      <c r="VA1084" s="381"/>
      <c r="VB1084" s="381"/>
      <c r="VC1084" s="381"/>
      <c r="VD1084" s="381"/>
      <c r="VE1084" s="381"/>
      <c r="VF1084" s="381"/>
      <c r="VG1084" s="381"/>
      <c r="VH1084" s="381"/>
      <c r="VI1084" s="381"/>
      <c r="VJ1084" s="381"/>
      <c r="VK1084" s="381"/>
      <c r="VL1084" s="381"/>
      <c r="VM1084" s="381"/>
      <c r="VN1084" s="381"/>
      <c r="VO1084" s="381"/>
      <c r="VP1084" s="381"/>
      <c r="VQ1084" s="381"/>
      <c r="VR1084" s="381"/>
      <c r="VS1084" s="381"/>
      <c r="VT1084" s="381"/>
      <c r="VU1084" s="381"/>
      <c r="VV1084" s="381"/>
      <c r="VW1084" s="381"/>
      <c r="VX1084" s="381"/>
      <c r="VY1084" s="381"/>
      <c r="VZ1084" s="381"/>
      <c r="WA1084" s="381"/>
      <c r="WB1084" s="381"/>
      <c r="WC1084" s="381"/>
      <c r="WD1084" s="381"/>
      <c r="WE1084" s="381"/>
      <c r="WF1084" s="381"/>
      <c r="WG1084" s="381"/>
      <c r="WH1084" s="381"/>
      <c r="WI1084" s="381"/>
      <c r="WJ1084" s="381"/>
      <c r="WK1084" s="381"/>
      <c r="WL1084" s="381"/>
      <c r="WM1084" s="381"/>
      <c r="WN1084" s="381"/>
      <c r="WO1084" s="381"/>
      <c r="WP1084" s="381"/>
      <c r="WQ1084" s="381"/>
      <c r="WR1084" s="381"/>
      <c r="WS1084" s="381"/>
      <c r="WT1084" s="381"/>
      <c r="WU1084" s="381"/>
      <c r="WV1084" s="381"/>
      <c r="WW1084" s="381"/>
      <c r="WX1084" s="381"/>
      <c r="WY1084" s="381"/>
      <c r="WZ1084" s="381"/>
      <c r="XA1084" s="381"/>
      <c r="XB1084" s="381"/>
      <c r="XC1084" s="381"/>
      <c r="XD1084" s="381"/>
      <c r="XE1084" s="381"/>
      <c r="XF1084" s="381"/>
      <c r="XG1084" s="381"/>
      <c r="XH1084" s="381"/>
      <c r="XI1084" s="381"/>
      <c r="XJ1084" s="381"/>
      <c r="XK1084" s="381"/>
      <c r="XL1084" s="381"/>
      <c r="XM1084" s="381"/>
      <c r="XN1084" s="381"/>
      <c r="XO1084" s="381"/>
      <c r="XP1084" s="381"/>
      <c r="XQ1084" s="381"/>
      <c r="XR1084" s="381"/>
      <c r="XS1084" s="381"/>
      <c r="XT1084" s="381"/>
      <c r="XU1084" s="381"/>
      <c r="XV1084" s="381"/>
      <c r="XW1084" s="381"/>
      <c r="XX1084" s="381"/>
      <c r="XY1084" s="381"/>
      <c r="XZ1084" s="381"/>
      <c r="YA1084" s="381"/>
      <c r="YB1084" s="381"/>
      <c r="YC1084" s="381"/>
      <c r="YD1084" s="381"/>
      <c r="YE1084" s="381"/>
      <c r="YF1084" s="381"/>
      <c r="YG1084" s="381"/>
      <c r="YH1084" s="381"/>
      <c r="YI1084" s="381"/>
      <c r="YJ1084" s="381"/>
      <c r="YK1084" s="381"/>
      <c r="YL1084" s="381"/>
      <c r="YM1084" s="381"/>
      <c r="YN1084" s="381"/>
      <c r="YO1084" s="381"/>
      <c r="YP1084" s="381"/>
      <c r="YQ1084" s="381"/>
      <c r="YR1084" s="381"/>
      <c r="YS1084" s="381"/>
      <c r="YT1084" s="381"/>
      <c r="YU1084" s="381"/>
      <c r="YV1084" s="381"/>
      <c r="YW1084" s="381"/>
      <c r="YX1084" s="381"/>
      <c r="YY1084" s="381"/>
      <c r="YZ1084" s="381"/>
      <c r="ZA1084" s="381"/>
      <c r="ZB1084" s="381"/>
      <c r="ZC1084" s="381"/>
      <c r="ZD1084" s="381"/>
      <c r="ZE1084" s="381"/>
      <c r="ZF1084" s="381"/>
      <c r="ZG1084" s="381"/>
      <c r="ZH1084" s="381"/>
      <c r="ZI1084" s="381"/>
      <c r="ZJ1084" s="381"/>
      <c r="ZK1084" s="381"/>
      <c r="ZL1084" s="381"/>
      <c r="ZM1084" s="381"/>
      <c r="ZN1084" s="381"/>
      <c r="ZO1084" s="381"/>
      <c r="ZP1084" s="381"/>
      <c r="ZQ1084" s="381"/>
      <c r="ZR1084" s="381"/>
      <c r="ZS1084" s="381"/>
      <c r="ZT1084" s="381"/>
      <c r="ZU1084" s="381"/>
      <c r="ZV1084" s="381"/>
      <c r="ZW1084" s="381"/>
      <c r="ZX1084" s="381"/>
      <c r="ZY1084" s="381"/>
      <c r="ZZ1084" s="381"/>
      <c r="AAA1084" s="381"/>
      <c r="AAB1084" s="381"/>
      <c r="AAC1084" s="381"/>
      <c r="AAD1084" s="381"/>
      <c r="AAE1084" s="381"/>
      <c r="AAF1084" s="381"/>
      <c r="AAG1084" s="381"/>
      <c r="AAH1084" s="381"/>
      <c r="AAI1084" s="381"/>
      <c r="AAJ1084" s="381"/>
      <c r="AAK1084" s="381"/>
      <c r="AAL1084" s="381"/>
      <c r="AAM1084" s="381"/>
      <c r="AAN1084" s="381"/>
      <c r="AAO1084" s="381"/>
      <c r="AAP1084" s="381"/>
      <c r="AAQ1084" s="381"/>
      <c r="AAR1084" s="381"/>
      <c r="AAS1084" s="381"/>
      <c r="AAT1084" s="381"/>
      <c r="AAU1084" s="381"/>
      <c r="AAV1084" s="381"/>
      <c r="AAW1084" s="381"/>
      <c r="AAX1084" s="381"/>
      <c r="AAY1084" s="381"/>
      <c r="AAZ1084" s="381"/>
      <c r="ABA1084" s="381"/>
      <c r="ABB1084" s="381"/>
      <c r="ABC1084" s="381"/>
      <c r="ABD1084" s="381"/>
      <c r="ABE1084" s="381"/>
      <c r="ABF1084" s="381"/>
      <c r="ABG1084" s="381"/>
      <c r="ABH1084" s="381"/>
      <c r="ABI1084" s="381"/>
      <c r="ABJ1084" s="381"/>
      <c r="ABK1084" s="381"/>
      <c r="ABL1084" s="381"/>
      <c r="ABM1084" s="381"/>
      <c r="ABN1084" s="381"/>
      <c r="ABO1084" s="381"/>
      <c r="ABP1084" s="381"/>
      <c r="ABQ1084" s="381"/>
      <c r="ABR1084" s="381"/>
      <c r="ABS1084" s="381"/>
      <c r="ABT1084" s="381"/>
      <c r="ABU1084" s="381"/>
      <c r="ABV1084" s="381"/>
      <c r="ABW1084" s="381"/>
      <c r="ABX1084" s="381"/>
      <c r="ABY1084" s="381"/>
      <c r="ABZ1084" s="381"/>
      <c r="ACA1084" s="381"/>
      <c r="ACB1084" s="381"/>
      <c r="ACC1084" s="381"/>
      <c r="ACD1084" s="381"/>
      <c r="ACE1084" s="381"/>
      <c r="ACF1084" s="381"/>
      <c r="ACG1084" s="381"/>
      <c r="ACH1084" s="381"/>
      <c r="ACI1084" s="381"/>
      <c r="ACJ1084" s="381"/>
      <c r="ACK1084" s="381"/>
      <c r="ACL1084" s="381"/>
      <c r="ACM1084" s="381"/>
      <c r="ACN1084" s="381"/>
      <c r="ACO1084" s="381"/>
      <c r="ACP1084" s="381"/>
      <c r="ACQ1084" s="381"/>
      <c r="ACR1084" s="381"/>
      <c r="ACS1084" s="381"/>
      <c r="ACT1084" s="381"/>
      <c r="ACU1084" s="381"/>
      <c r="ACV1084" s="381"/>
      <c r="ACW1084" s="381"/>
      <c r="ACX1084" s="381"/>
      <c r="ACY1084" s="381"/>
      <c r="ACZ1084" s="381"/>
      <c r="ADA1084" s="381"/>
      <c r="ADB1084" s="381"/>
      <c r="ADC1084" s="381"/>
      <c r="ADD1084" s="381"/>
      <c r="ADE1084" s="381"/>
      <c r="ADF1084" s="381"/>
      <c r="ADG1084" s="381"/>
      <c r="ADH1084" s="381"/>
      <c r="ADI1084" s="381"/>
      <c r="ADJ1084" s="381"/>
      <c r="ADK1084" s="381"/>
      <c r="ADL1084" s="381"/>
      <c r="ADM1084" s="381"/>
      <c r="ADN1084" s="381"/>
      <c r="ADO1084" s="381"/>
      <c r="ADP1084" s="381"/>
      <c r="ADQ1084" s="381"/>
      <c r="ADR1084" s="381"/>
      <c r="ADS1084" s="381"/>
      <c r="ADT1084" s="381"/>
      <c r="ADU1084" s="381"/>
      <c r="ADV1084" s="381"/>
      <c r="ADW1084" s="381"/>
      <c r="ADX1084" s="381"/>
      <c r="ADY1084" s="381"/>
      <c r="ADZ1084" s="381"/>
      <c r="AEA1084" s="381"/>
      <c r="AEB1084" s="381"/>
      <c r="AEC1084" s="381"/>
      <c r="AED1084" s="381"/>
      <c r="AEE1084" s="381"/>
      <c r="AEF1084" s="381"/>
      <c r="AEG1084" s="381"/>
      <c r="AEH1084" s="381"/>
      <c r="AEI1084" s="381"/>
      <c r="AEJ1084" s="381"/>
      <c r="AEK1084" s="381"/>
      <c r="AEL1084" s="381"/>
      <c r="AEM1084" s="381"/>
      <c r="AEN1084" s="381"/>
      <c r="AEO1084" s="381"/>
      <c r="AEP1084" s="381"/>
      <c r="AEQ1084" s="381"/>
      <c r="AER1084" s="381"/>
      <c r="AES1084" s="381"/>
      <c r="AET1084" s="381"/>
      <c r="AEU1084" s="381"/>
      <c r="AEV1084" s="381"/>
      <c r="AEW1084" s="381"/>
      <c r="AEX1084" s="381"/>
      <c r="AEY1084" s="381"/>
      <c r="AEZ1084" s="381"/>
      <c r="AFA1084" s="381"/>
      <c r="AFB1084" s="381"/>
      <c r="AFC1084" s="381"/>
      <c r="AFD1084" s="381"/>
      <c r="AFE1084" s="381"/>
      <c r="AFF1084" s="381"/>
      <c r="AFG1084" s="381"/>
      <c r="AFH1084" s="381"/>
      <c r="AFI1084" s="381"/>
      <c r="AFJ1084" s="381"/>
      <c r="AFK1084" s="381"/>
      <c r="AFL1084" s="381"/>
      <c r="AFM1084" s="381"/>
      <c r="AFN1084" s="381"/>
      <c r="AFO1084" s="381"/>
      <c r="AFP1084" s="381"/>
      <c r="AFQ1084" s="381"/>
      <c r="AFR1084" s="381"/>
      <c r="AFS1084" s="381"/>
      <c r="AFT1084" s="381"/>
      <c r="AFU1084" s="381"/>
      <c r="AFV1084" s="381"/>
      <c r="AFW1084" s="381"/>
      <c r="AFX1084" s="381"/>
      <c r="AFY1084" s="381"/>
      <c r="AFZ1084" s="381"/>
      <c r="AGA1084" s="381"/>
    </row>
    <row r="1085" spans="1:859" customFormat="1" x14ac:dyDescent="0.2">
      <c r="A1085" s="16"/>
      <c r="B1085" s="16"/>
      <c r="C1085" s="16"/>
      <c r="D1085" s="16"/>
      <c r="E1085" s="238" t="s">
        <v>1224</v>
      </c>
      <c r="F1085" s="364" t="s">
        <v>3510</v>
      </c>
      <c r="G1085" s="239" t="s">
        <v>453</v>
      </c>
      <c r="H1085" s="238" t="s">
        <v>1225</v>
      </c>
      <c r="I1085" s="238" t="s">
        <v>1086</v>
      </c>
      <c r="J1085" s="238" t="s">
        <v>910</v>
      </c>
      <c r="K1085" s="238" t="s">
        <v>1117</v>
      </c>
      <c r="L1085" s="238" t="s">
        <v>864</v>
      </c>
      <c r="M1085" s="238"/>
      <c r="N1085" s="239"/>
      <c r="O1085" s="238"/>
      <c r="P1085" s="238"/>
      <c r="Q1085" s="239"/>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c r="IN1085" s="16"/>
      <c r="IO1085" s="16"/>
      <c r="IP1085" s="16"/>
      <c r="IQ1085" s="16"/>
      <c r="IR1085" s="16"/>
      <c r="IS1085" s="16"/>
      <c r="IT1085" s="16"/>
      <c r="IU1085" s="16"/>
      <c r="IV1085" s="16"/>
      <c r="IW1085" s="16"/>
      <c r="IX1085" s="16"/>
      <c r="IY1085" s="16"/>
      <c r="IZ1085" s="16"/>
      <c r="JA1085" s="16"/>
      <c r="JB1085" s="16"/>
      <c r="JC1085" s="16"/>
      <c r="JD1085" s="16"/>
      <c r="JE1085" s="16"/>
      <c r="JF1085" s="16"/>
      <c r="JG1085" s="16"/>
      <c r="JH1085" s="16"/>
      <c r="JI1085" s="16"/>
      <c r="JJ1085" s="16"/>
      <c r="JK1085" s="16"/>
      <c r="JL1085" s="16"/>
      <c r="JM1085" s="16"/>
      <c r="JN1085" s="16"/>
      <c r="JO1085" s="16"/>
      <c r="JP1085" s="16"/>
      <c r="JQ1085" s="16"/>
      <c r="JR1085" s="16"/>
      <c r="JS1085" s="16"/>
      <c r="JT1085" s="16"/>
      <c r="JU1085" s="16"/>
      <c r="JV1085" s="16"/>
      <c r="JW1085" s="16"/>
      <c r="JX1085" s="16"/>
      <c r="JY1085" s="16"/>
      <c r="JZ1085" s="16"/>
      <c r="KA1085" s="16"/>
      <c r="KB1085" s="16"/>
      <c r="KC1085" s="16"/>
      <c r="KD1085" s="16"/>
      <c r="KE1085" s="16"/>
      <c r="KF1085" s="16"/>
      <c r="KG1085" s="16"/>
      <c r="KH1085" s="16"/>
      <c r="KI1085" s="16"/>
      <c r="KJ1085" s="16"/>
      <c r="KK1085" s="16"/>
      <c r="KL1085" s="16"/>
      <c r="KM1085" s="16"/>
      <c r="KN1085" s="16"/>
      <c r="KO1085" s="16"/>
      <c r="KP1085" s="16"/>
      <c r="KQ1085" s="16"/>
      <c r="KR1085" s="16"/>
      <c r="KS1085" s="16"/>
      <c r="KT1085" s="16"/>
      <c r="KU1085" s="16"/>
      <c r="KV1085" s="16"/>
      <c r="KW1085" s="16"/>
      <c r="KX1085" s="16"/>
      <c r="KY1085" s="16"/>
      <c r="KZ1085" s="16"/>
      <c r="LA1085" s="16"/>
      <c r="LB1085" s="16"/>
      <c r="LC1085" s="16"/>
      <c r="LD1085" s="16"/>
      <c r="LE1085" s="16"/>
      <c r="LF1085" s="16"/>
      <c r="LG1085" s="16"/>
      <c r="LH1085" s="16"/>
      <c r="LI1085" s="16"/>
      <c r="LJ1085" s="16"/>
      <c r="LK1085" s="16"/>
      <c r="LL1085" s="16"/>
      <c r="LM1085" s="16"/>
      <c r="LN1085" s="16"/>
      <c r="LO1085" s="16"/>
      <c r="LP1085" s="16"/>
      <c r="LQ1085" s="16"/>
      <c r="LR1085" s="16"/>
      <c r="LS1085" s="16"/>
      <c r="LT1085" s="16"/>
      <c r="LU1085" s="16"/>
      <c r="LV1085" s="16"/>
      <c r="LW1085" s="16"/>
      <c r="LX1085" s="16"/>
      <c r="LY1085" s="16"/>
      <c r="LZ1085" s="16"/>
      <c r="MA1085" s="16"/>
      <c r="MB1085" s="16"/>
      <c r="MC1085" s="16"/>
      <c r="MD1085" s="16"/>
      <c r="ME1085" s="16"/>
      <c r="MF1085" s="16"/>
      <c r="MG1085" s="16"/>
      <c r="MH1085" s="16"/>
      <c r="MI1085" s="16"/>
      <c r="MJ1085" s="16"/>
      <c r="MK1085" s="16"/>
      <c r="ML1085" s="16"/>
      <c r="MM1085" s="16"/>
      <c r="MN1085" s="16"/>
      <c r="MO1085" s="16"/>
      <c r="MP1085" s="16"/>
      <c r="MQ1085" s="16"/>
      <c r="MR1085" s="16"/>
      <c r="MS1085" s="16"/>
      <c r="MT1085" s="16"/>
      <c r="MU1085" s="16"/>
      <c r="MV1085" s="16"/>
      <c r="MW1085" s="16"/>
      <c r="MX1085" s="16"/>
      <c r="MY1085" s="16"/>
      <c r="MZ1085" s="16"/>
      <c r="NA1085" s="16"/>
      <c r="NB1085" s="16"/>
      <c r="NC1085" s="16"/>
      <c r="ND1085" s="16"/>
      <c r="NE1085" s="16"/>
      <c r="NF1085" s="16"/>
      <c r="NG1085" s="16"/>
      <c r="NH1085" s="16"/>
      <c r="NI1085" s="16"/>
      <c r="NJ1085" s="16"/>
      <c r="NK1085" s="16"/>
      <c r="NL1085" s="16"/>
      <c r="NM1085" s="16"/>
      <c r="NN1085" s="16"/>
      <c r="NO1085" s="16"/>
      <c r="NP1085" s="16"/>
      <c r="NQ1085" s="16"/>
      <c r="NR1085" s="16"/>
      <c r="NS1085" s="16"/>
      <c r="NT1085" s="16"/>
      <c r="NU1085" s="16"/>
      <c r="NV1085" s="16"/>
      <c r="NW1085" s="16"/>
      <c r="NX1085" s="16"/>
      <c r="NY1085" s="16"/>
      <c r="NZ1085" s="16"/>
      <c r="OA1085" s="16"/>
      <c r="OB1085" s="16"/>
      <c r="OC1085" s="16"/>
      <c r="OD1085" s="16"/>
      <c r="OE1085" s="16"/>
      <c r="OF1085" s="16"/>
      <c r="OG1085" s="16"/>
      <c r="OH1085" s="16"/>
      <c r="OI1085" s="16"/>
      <c r="OJ1085" s="16"/>
      <c r="OK1085" s="16"/>
      <c r="OL1085" s="16"/>
      <c r="OM1085" s="16"/>
      <c r="ON1085" s="16"/>
      <c r="OO1085" s="16"/>
      <c r="OP1085" s="16"/>
      <c r="OQ1085" s="16"/>
      <c r="OR1085" s="16"/>
      <c r="OS1085" s="16"/>
      <c r="OT1085" s="16"/>
      <c r="OU1085" s="16"/>
      <c r="OV1085" s="16"/>
      <c r="OW1085" s="16"/>
      <c r="OX1085" s="16"/>
      <c r="OY1085" s="16"/>
      <c r="OZ1085" s="16"/>
      <c r="PA1085" s="16"/>
      <c r="PB1085" s="16"/>
      <c r="PC1085" s="16"/>
      <c r="PD1085" s="16"/>
      <c r="PE1085" s="16"/>
      <c r="PF1085" s="16"/>
      <c r="PG1085" s="16"/>
      <c r="PH1085" s="16"/>
      <c r="PI1085" s="16"/>
      <c r="PJ1085" s="16"/>
      <c r="PK1085" s="16"/>
      <c r="PL1085" s="16"/>
      <c r="PM1085" s="16"/>
      <c r="PN1085" s="16"/>
      <c r="PO1085" s="16"/>
      <c r="PP1085" s="16"/>
      <c r="PQ1085" s="16"/>
      <c r="PR1085" s="16"/>
      <c r="PS1085" s="16"/>
      <c r="PT1085" s="16"/>
      <c r="PU1085" s="16"/>
      <c r="PV1085" s="16"/>
      <c r="PW1085" s="16"/>
      <c r="PX1085" s="16"/>
      <c r="PY1085" s="16"/>
      <c r="PZ1085" s="16"/>
      <c r="QA1085" s="16"/>
      <c r="QB1085" s="16"/>
      <c r="QC1085" s="16"/>
      <c r="QD1085" s="16"/>
      <c r="QE1085" s="16"/>
      <c r="QF1085" s="16"/>
      <c r="QG1085" s="16"/>
      <c r="QH1085" s="16"/>
      <c r="QI1085" s="16"/>
      <c r="QJ1085" s="16"/>
      <c r="QK1085" s="16"/>
      <c r="QL1085" s="16"/>
      <c r="QM1085" s="16"/>
      <c r="QN1085" s="16"/>
      <c r="QO1085" s="16"/>
      <c r="QP1085" s="16"/>
      <c r="QQ1085" s="16"/>
      <c r="QR1085" s="16"/>
      <c r="QS1085" s="16"/>
      <c r="QT1085" s="16"/>
      <c r="QU1085" s="16"/>
      <c r="QV1085" s="16"/>
      <c r="QW1085" s="16"/>
      <c r="QX1085" s="16"/>
      <c r="QY1085" s="16"/>
      <c r="QZ1085" s="16"/>
      <c r="RA1085" s="16"/>
      <c r="RB1085" s="16"/>
      <c r="RC1085" s="16"/>
      <c r="RD1085" s="16"/>
      <c r="RE1085" s="16"/>
      <c r="RF1085" s="16"/>
      <c r="RG1085" s="16"/>
      <c r="RH1085" s="16"/>
      <c r="RI1085" s="16"/>
      <c r="RJ1085" s="16"/>
      <c r="RK1085" s="16"/>
      <c r="RL1085" s="16"/>
      <c r="RM1085" s="16"/>
      <c r="RN1085" s="16"/>
      <c r="RO1085" s="16"/>
      <c r="RP1085" s="16"/>
      <c r="RQ1085" s="16"/>
      <c r="RR1085" s="16"/>
      <c r="RS1085" s="16"/>
      <c r="RT1085" s="16"/>
      <c r="RU1085" s="16"/>
      <c r="RV1085" s="16"/>
      <c r="RW1085" s="16"/>
      <c r="RX1085" s="16"/>
      <c r="RY1085" s="16"/>
      <c r="RZ1085" s="16"/>
      <c r="SA1085" s="16"/>
      <c r="SB1085" s="16"/>
      <c r="SC1085" s="16"/>
      <c r="SD1085" s="16"/>
      <c r="SE1085" s="16"/>
      <c r="SF1085" s="16"/>
      <c r="SG1085" s="16"/>
      <c r="SH1085" s="16"/>
      <c r="SI1085" s="16"/>
      <c r="SJ1085" s="16"/>
      <c r="SK1085" s="16"/>
      <c r="SL1085" s="16"/>
      <c r="SM1085" s="16"/>
      <c r="SN1085" s="16"/>
      <c r="SO1085" s="16"/>
      <c r="SP1085" s="16"/>
      <c r="SQ1085" s="16"/>
      <c r="SR1085" s="16"/>
      <c r="SS1085" s="16"/>
      <c r="ST1085" s="16"/>
      <c r="SU1085" s="16"/>
      <c r="SV1085" s="16"/>
      <c r="SW1085" s="16"/>
      <c r="SX1085" s="16"/>
      <c r="SY1085" s="16"/>
      <c r="SZ1085" s="16"/>
      <c r="TA1085" s="16"/>
      <c r="TB1085" s="16"/>
      <c r="TC1085" s="16"/>
      <c r="TD1085" s="16"/>
      <c r="TE1085" s="16"/>
      <c r="TF1085" s="16"/>
      <c r="TG1085" s="16"/>
      <c r="TH1085" s="16"/>
      <c r="TI1085" s="16"/>
      <c r="TJ1085" s="16"/>
      <c r="TK1085" s="16"/>
      <c r="TL1085" s="16"/>
      <c r="TM1085" s="16"/>
      <c r="TN1085" s="16"/>
      <c r="TO1085" s="16"/>
      <c r="TP1085" s="16"/>
      <c r="TQ1085" s="16"/>
      <c r="TR1085" s="16"/>
      <c r="TS1085" s="16"/>
      <c r="TT1085" s="16"/>
      <c r="TU1085" s="16"/>
      <c r="TV1085" s="16"/>
      <c r="TW1085" s="16"/>
      <c r="TX1085" s="16"/>
      <c r="TY1085" s="16"/>
      <c r="TZ1085" s="16"/>
      <c r="UA1085" s="16"/>
      <c r="UB1085" s="16"/>
      <c r="UC1085" s="16"/>
      <c r="UD1085" s="16"/>
      <c r="UE1085" s="16"/>
      <c r="UF1085" s="16"/>
      <c r="UG1085" s="16"/>
      <c r="UH1085" s="16"/>
      <c r="UI1085" s="16"/>
      <c r="UJ1085" s="16"/>
      <c r="UK1085" s="16"/>
      <c r="UL1085" s="16"/>
      <c r="UM1085" s="16"/>
      <c r="UN1085" s="16"/>
      <c r="UO1085" s="16"/>
      <c r="UP1085" s="16"/>
      <c r="UQ1085" s="16"/>
      <c r="UR1085" s="16"/>
      <c r="US1085" s="16"/>
      <c r="UT1085" s="16"/>
      <c r="UU1085" s="16"/>
      <c r="UV1085" s="16"/>
      <c r="UW1085" s="16"/>
      <c r="UX1085" s="16"/>
      <c r="UY1085" s="16"/>
      <c r="UZ1085" s="16"/>
      <c r="VA1085" s="16"/>
      <c r="VB1085" s="16"/>
      <c r="VC1085" s="16"/>
      <c r="VD1085" s="16"/>
      <c r="VE1085" s="16"/>
      <c r="VF1085" s="16"/>
      <c r="VG1085" s="16"/>
      <c r="VH1085" s="16"/>
      <c r="VI1085" s="16"/>
      <c r="VJ1085" s="16"/>
      <c r="VK1085" s="16"/>
      <c r="VL1085" s="16"/>
      <c r="VM1085" s="16"/>
      <c r="VN1085" s="16"/>
      <c r="VO1085" s="16"/>
      <c r="VP1085" s="16"/>
      <c r="VQ1085" s="16"/>
      <c r="VR1085" s="16"/>
      <c r="VS1085" s="16"/>
      <c r="VT1085" s="16"/>
      <c r="VU1085" s="16"/>
      <c r="VV1085" s="16"/>
      <c r="VW1085" s="16"/>
      <c r="VX1085" s="16"/>
      <c r="VY1085" s="16"/>
      <c r="VZ1085" s="16"/>
      <c r="WA1085" s="16"/>
      <c r="WB1085" s="16"/>
      <c r="WC1085" s="16"/>
      <c r="WD1085" s="16"/>
      <c r="WE1085" s="16"/>
      <c r="WF1085" s="16"/>
      <c r="WG1085" s="16"/>
      <c r="WH1085" s="16"/>
      <c r="WI1085" s="16"/>
      <c r="WJ1085" s="16"/>
      <c r="WK1085" s="16"/>
      <c r="WL1085" s="16"/>
      <c r="WM1085" s="16"/>
      <c r="WN1085" s="16"/>
      <c r="WO1085" s="16"/>
      <c r="WP1085" s="16"/>
      <c r="WQ1085" s="16"/>
      <c r="WR1085" s="16"/>
      <c r="WS1085" s="16"/>
      <c r="WT1085" s="16"/>
      <c r="WU1085" s="16"/>
      <c r="WV1085" s="16"/>
      <c r="WW1085" s="16"/>
      <c r="WX1085" s="16"/>
      <c r="WY1085" s="16"/>
      <c r="WZ1085" s="16"/>
      <c r="XA1085" s="16"/>
      <c r="XB1085" s="16"/>
      <c r="XC1085" s="16"/>
      <c r="XD1085" s="16"/>
      <c r="XE1085" s="16"/>
      <c r="XF1085" s="16"/>
      <c r="XG1085" s="16"/>
      <c r="XH1085" s="16"/>
      <c r="XI1085" s="16"/>
      <c r="XJ1085" s="16"/>
      <c r="XK1085" s="16"/>
      <c r="XL1085" s="16"/>
      <c r="XM1085" s="16"/>
      <c r="XN1085" s="16"/>
      <c r="XO1085" s="16"/>
      <c r="XP1085" s="16"/>
      <c r="XQ1085" s="16"/>
      <c r="XR1085" s="16"/>
      <c r="XS1085" s="16"/>
      <c r="XT1085" s="16"/>
      <c r="XU1085" s="16"/>
      <c r="XV1085" s="16"/>
      <c r="XW1085" s="16"/>
      <c r="XX1085" s="16"/>
      <c r="XY1085" s="16"/>
      <c r="XZ1085" s="16"/>
      <c r="YA1085" s="16"/>
      <c r="YB1085" s="16"/>
      <c r="YC1085" s="16"/>
      <c r="YD1085" s="16"/>
      <c r="YE1085" s="16"/>
      <c r="YF1085" s="16"/>
      <c r="YG1085" s="16"/>
      <c r="YH1085" s="16"/>
      <c r="YI1085" s="16"/>
      <c r="YJ1085" s="16"/>
      <c r="YK1085" s="16"/>
      <c r="YL1085" s="16"/>
      <c r="YM1085" s="16"/>
      <c r="YN1085" s="16"/>
      <c r="YO1085" s="16"/>
      <c r="YP1085" s="16"/>
      <c r="YQ1085" s="16"/>
      <c r="YR1085" s="16"/>
      <c r="YS1085" s="16"/>
      <c r="YT1085" s="16"/>
      <c r="YU1085" s="16"/>
      <c r="YV1085" s="16"/>
      <c r="YW1085" s="16"/>
      <c r="YX1085" s="16"/>
      <c r="YY1085" s="16"/>
      <c r="YZ1085" s="16"/>
      <c r="ZA1085" s="16"/>
      <c r="ZB1085" s="16"/>
      <c r="ZC1085" s="16"/>
      <c r="ZD1085" s="16"/>
      <c r="ZE1085" s="16"/>
      <c r="ZF1085" s="16"/>
      <c r="ZG1085" s="16"/>
      <c r="ZH1085" s="16"/>
      <c r="ZI1085" s="16"/>
      <c r="ZJ1085" s="16"/>
      <c r="ZK1085" s="16"/>
      <c r="ZL1085" s="16"/>
      <c r="ZM1085" s="16"/>
      <c r="ZN1085" s="16"/>
      <c r="ZO1085" s="16"/>
      <c r="ZP1085" s="16"/>
      <c r="ZQ1085" s="16"/>
      <c r="ZR1085" s="16"/>
      <c r="ZS1085" s="16"/>
      <c r="ZT1085" s="16"/>
      <c r="ZU1085" s="16"/>
      <c r="ZV1085" s="16"/>
      <c r="ZW1085" s="16"/>
      <c r="ZX1085" s="16"/>
      <c r="ZY1085" s="16"/>
      <c r="ZZ1085" s="16"/>
      <c r="AAA1085" s="16"/>
      <c r="AAB1085" s="16"/>
      <c r="AAC1085" s="16"/>
      <c r="AAD1085" s="16"/>
      <c r="AAE1085" s="16"/>
      <c r="AAF1085" s="16"/>
      <c r="AAG1085" s="16"/>
      <c r="AAH1085" s="16"/>
      <c r="AAI1085" s="16"/>
      <c r="AAJ1085" s="16"/>
      <c r="AAK1085" s="16"/>
      <c r="AAL1085" s="16"/>
      <c r="AAM1085" s="16"/>
      <c r="AAN1085" s="16"/>
      <c r="AAO1085" s="16"/>
      <c r="AAP1085" s="16"/>
      <c r="AAQ1085" s="16"/>
      <c r="AAR1085" s="16"/>
      <c r="AAS1085" s="16"/>
      <c r="AAT1085" s="16"/>
      <c r="AAU1085" s="16"/>
      <c r="AAV1085" s="16"/>
      <c r="AAW1085" s="16"/>
      <c r="AAX1085" s="16"/>
      <c r="AAY1085" s="16"/>
      <c r="AAZ1085" s="16"/>
      <c r="ABA1085" s="16"/>
      <c r="ABB1085" s="16"/>
      <c r="ABC1085" s="16"/>
      <c r="ABD1085" s="16"/>
      <c r="ABE1085" s="16"/>
      <c r="ABF1085" s="16"/>
      <c r="ABG1085" s="16"/>
      <c r="ABH1085" s="16"/>
      <c r="ABI1085" s="16"/>
      <c r="ABJ1085" s="16"/>
      <c r="ABK1085" s="16"/>
      <c r="ABL1085" s="16"/>
      <c r="ABM1085" s="16"/>
      <c r="ABN1085" s="16"/>
      <c r="ABO1085" s="16"/>
      <c r="ABP1085" s="16"/>
      <c r="ABQ1085" s="16"/>
      <c r="ABR1085" s="16"/>
      <c r="ABS1085" s="16"/>
      <c r="ABT1085" s="16"/>
      <c r="ABU1085" s="16"/>
      <c r="ABV1085" s="16"/>
      <c r="ABW1085" s="16"/>
      <c r="ABX1085" s="16"/>
      <c r="ABY1085" s="16"/>
      <c r="ABZ1085" s="16"/>
      <c r="ACA1085" s="16"/>
      <c r="ACB1085" s="16"/>
      <c r="ACC1085" s="16"/>
      <c r="ACD1085" s="16"/>
      <c r="ACE1085" s="16"/>
      <c r="ACF1085" s="16"/>
      <c r="ACG1085" s="16"/>
      <c r="ACH1085" s="16"/>
      <c r="ACI1085" s="16"/>
      <c r="ACJ1085" s="16"/>
      <c r="ACK1085" s="16"/>
      <c r="ACL1085" s="16"/>
      <c r="ACM1085" s="16"/>
      <c r="ACN1085" s="16"/>
      <c r="ACO1085" s="16"/>
      <c r="ACP1085" s="16"/>
      <c r="ACQ1085" s="16"/>
      <c r="ACR1085" s="16"/>
      <c r="ACS1085" s="16"/>
      <c r="ACT1085" s="16"/>
      <c r="ACU1085" s="16"/>
      <c r="ACV1085" s="16"/>
      <c r="ACW1085" s="16"/>
      <c r="ACX1085" s="16"/>
      <c r="ACY1085" s="16"/>
      <c r="ACZ1085" s="16"/>
      <c r="ADA1085" s="16"/>
      <c r="ADB1085" s="16"/>
      <c r="ADC1085" s="16"/>
      <c r="ADD1085" s="16"/>
      <c r="ADE1085" s="16"/>
      <c r="ADF1085" s="16"/>
      <c r="ADG1085" s="16"/>
      <c r="ADH1085" s="16"/>
      <c r="ADI1085" s="16"/>
      <c r="ADJ1085" s="16"/>
      <c r="ADK1085" s="16"/>
      <c r="ADL1085" s="16"/>
      <c r="ADM1085" s="16"/>
      <c r="ADN1085" s="16"/>
      <c r="ADO1085" s="16"/>
      <c r="ADP1085" s="16"/>
      <c r="ADQ1085" s="16"/>
      <c r="ADR1085" s="16"/>
      <c r="ADS1085" s="16"/>
      <c r="ADT1085" s="16"/>
      <c r="ADU1085" s="16"/>
      <c r="ADV1085" s="16"/>
      <c r="ADW1085" s="16"/>
      <c r="ADX1085" s="16"/>
      <c r="ADY1085" s="16"/>
      <c r="ADZ1085" s="16"/>
      <c r="AEA1085" s="16"/>
      <c r="AEB1085" s="16"/>
      <c r="AEC1085" s="16"/>
      <c r="AED1085" s="16"/>
      <c r="AEE1085" s="16"/>
      <c r="AEF1085" s="16"/>
      <c r="AEG1085" s="16"/>
      <c r="AEH1085" s="16"/>
      <c r="AEI1085" s="16"/>
      <c r="AEJ1085" s="16"/>
      <c r="AEK1085" s="16"/>
      <c r="AEL1085" s="16"/>
      <c r="AEM1085" s="16"/>
      <c r="AEN1085" s="16"/>
      <c r="AEO1085" s="16"/>
      <c r="AEP1085" s="16"/>
      <c r="AEQ1085" s="16"/>
      <c r="AER1085" s="16"/>
      <c r="AES1085" s="16"/>
      <c r="AET1085" s="16"/>
      <c r="AEU1085" s="16"/>
      <c r="AEV1085" s="16"/>
      <c r="AEW1085" s="16"/>
      <c r="AEX1085" s="16"/>
      <c r="AEY1085" s="16"/>
      <c r="AEZ1085" s="16"/>
      <c r="AFA1085" s="16"/>
      <c r="AFB1085" s="16"/>
      <c r="AFC1085" s="16"/>
      <c r="AFD1085" s="16"/>
      <c r="AFE1085" s="16"/>
      <c r="AFF1085" s="16"/>
      <c r="AFG1085" s="16"/>
      <c r="AFH1085" s="16"/>
      <c r="AFI1085" s="16"/>
      <c r="AFJ1085" s="16"/>
      <c r="AFK1085" s="16"/>
      <c r="AFL1085" s="16"/>
      <c r="AFM1085" s="16"/>
      <c r="AFN1085" s="16"/>
      <c r="AFO1085" s="16"/>
      <c r="AFP1085" s="16"/>
      <c r="AFQ1085" s="16"/>
      <c r="AFR1085" s="16"/>
      <c r="AFS1085" s="16"/>
      <c r="AFT1085" s="16"/>
      <c r="AFU1085" s="16"/>
      <c r="AFV1085" s="16"/>
      <c r="AFW1085" s="16"/>
      <c r="AFX1085" s="16"/>
      <c r="AFY1085" s="16"/>
      <c r="AFZ1085" s="16"/>
      <c r="AGA1085" s="16"/>
    </row>
    <row r="1086" spans="1:859" s="383" customFormat="1" x14ac:dyDescent="0.2">
      <c r="A1086" s="381"/>
      <c r="B1086" s="381"/>
      <c r="C1086" s="381"/>
      <c r="D1086" s="381"/>
      <c r="E1086" s="365" t="s">
        <v>1132</v>
      </c>
      <c r="F1086" s="378" t="s">
        <v>3511</v>
      </c>
      <c r="G1086" s="380" t="s">
        <v>453</v>
      </c>
      <c r="H1086" s="365" t="s">
        <v>1133</v>
      </c>
      <c r="I1086" s="365" t="s">
        <v>1086</v>
      </c>
      <c r="J1086" s="365" t="s">
        <v>902</v>
      </c>
      <c r="K1086" s="365" t="s">
        <v>1117</v>
      </c>
      <c r="L1086" s="365" t="s">
        <v>864</v>
      </c>
      <c r="M1086" s="365"/>
      <c r="N1086" s="380"/>
      <c r="O1086" s="365"/>
      <c r="P1086" s="365"/>
      <c r="Q1086" s="380"/>
      <c r="R1086" s="381"/>
      <c r="S1086" s="381"/>
      <c r="T1086" s="381"/>
      <c r="U1086" s="381"/>
      <c r="V1086" s="381"/>
      <c r="W1086" s="381"/>
      <c r="X1086" s="381"/>
      <c r="Y1086" s="381"/>
      <c r="Z1086" s="381"/>
      <c r="AA1086" s="381"/>
      <c r="AB1086" s="381"/>
      <c r="AC1086" s="381"/>
      <c r="AD1086" s="381"/>
      <c r="AE1086" s="381"/>
      <c r="AF1086" s="381"/>
      <c r="AG1086" s="381"/>
      <c r="AH1086" s="381"/>
      <c r="AI1086" s="381"/>
      <c r="AJ1086" s="381"/>
      <c r="AK1086" s="381"/>
      <c r="AL1086" s="381"/>
      <c r="AM1086" s="381"/>
      <c r="AN1086" s="381"/>
      <c r="AO1086" s="381"/>
      <c r="AP1086" s="381"/>
      <c r="AQ1086" s="381"/>
      <c r="AR1086" s="381"/>
      <c r="AS1086" s="381"/>
      <c r="AT1086" s="381"/>
      <c r="AU1086" s="381"/>
      <c r="AV1086" s="381"/>
      <c r="AW1086" s="381"/>
      <c r="AX1086" s="381"/>
      <c r="AY1086" s="381"/>
      <c r="AZ1086" s="381"/>
      <c r="BA1086" s="381"/>
      <c r="BB1086" s="381"/>
      <c r="BC1086" s="381"/>
      <c r="BD1086" s="381"/>
      <c r="BE1086" s="381"/>
      <c r="BF1086" s="381"/>
      <c r="BG1086" s="381"/>
      <c r="BH1086" s="381"/>
      <c r="BI1086" s="381"/>
      <c r="BJ1086" s="381"/>
      <c r="BK1086" s="381"/>
      <c r="BL1086" s="381"/>
      <c r="BM1086" s="381"/>
      <c r="BN1086" s="381"/>
      <c r="BO1086" s="381"/>
      <c r="BP1086" s="381"/>
      <c r="BQ1086" s="381"/>
      <c r="BR1086" s="381"/>
      <c r="BS1086" s="381"/>
      <c r="BT1086" s="381"/>
      <c r="BU1086" s="381"/>
      <c r="BV1086" s="381"/>
      <c r="BW1086" s="381"/>
      <c r="BX1086" s="381"/>
      <c r="BY1086" s="381"/>
      <c r="BZ1086" s="381"/>
      <c r="CA1086" s="381"/>
      <c r="CB1086" s="381"/>
      <c r="CC1086" s="381"/>
      <c r="CD1086" s="381"/>
      <c r="CE1086" s="381"/>
      <c r="CF1086" s="381"/>
      <c r="CG1086" s="381"/>
      <c r="CH1086" s="381"/>
      <c r="CI1086" s="381"/>
      <c r="CJ1086" s="381"/>
      <c r="CK1086" s="381"/>
      <c r="CL1086" s="381"/>
      <c r="CM1086" s="381"/>
      <c r="CN1086" s="381"/>
      <c r="CO1086" s="381"/>
      <c r="CP1086" s="381"/>
      <c r="CQ1086" s="381"/>
      <c r="CR1086" s="381"/>
      <c r="CS1086" s="381"/>
      <c r="CT1086" s="381"/>
      <c r="CU1086" s="381"/>
      <c r="CV1086" s="381"/>
      <c r="CW1086" s="381"/>
      <c r="CX1086" s="381"/>
      <c r="CY1086" s="381"/>
      <c r="CZ1086" s="381"/>
      <c r="DA1086" s="381"/>
      <c r="DB1086" s="381"/>
      <c r="DC1086" s="381"/>
      <c r="DD1086" s="381"/>
      <c r="DE1086" s="381"/>
      <c r="DF1086" s="381"/>
      <c r="DG1086" s="381"/>
      <c r="DH1086" s="381"/>
      <c r="DI1086" s="381"/>
      <c r="DJ1086" s="381"/>
      <c r="DK1086" s="381"/>
      <c r="DL1086" s="381"/>
      <c r="DM1086" s="381"/>
      <c r="DN1086" s="381"/>
      <c r="DO1086" s="381"/>
      <c r="DP1086" s="381"/>
      <c r="DQ1086" s="381"/>
      <c r="DR1086" s="381"/>
      <c r="DS1086" s="381"/>
      <c r="DT1086" s="381"/>
      <c r="DU1086" s="381"/>
      <c r="DV1086" s="381"/>
      <c r="DW1086" s="381"/>
      <c r="DX1086" s="381"/>
      <c r="DY1086" s="381"/>
      <c r="DZ1086" s="381"/>
      <c r="EA1086" s="381"/>
      <c r="EB1086" s="381"/>
      <c r="EC1086" s="381"/>
      <c r="ED1086" s="381"/>
      <c r="EE1086" s="381"/>
      <c r="EF1086" s="381"/>
      <c r="EG1086" s="381"/>
      <c r="EH1086" s="381"/>
      <c r="EI1086" s="381"/>
      <c r="EJ1086" s="381"/>
      <c r="EK1086" s="381"/>
      <c r="EL1086" s="381"/>
      <c r="EM1086" s="381"/>
      <c r="EN1086" s="381"/>
      <c r="EO1086" s="381"/>
      <c r="EP1086" s="381"/>
      <c r="EQ1086" s="381"/>
      <c r="ER1086" s="381"/>
      <c r="ES1086" s="381"/>
      <c r="ET1086" s="381"/>
      <c r="EU1086" s="381"/>
      <c r="EV1086" s="381"/>
      <c r="EW1086" s="381"/>
      <c r="EX1086" s="381"/>
      <c r="EY1086" s="381"/>
      <c r="EZ1086" s="381"/>
      <c r="FA1086" s="381"/>
      <c r="FB1086" s="381"/>
      <c r="FC1086" s="381"/>
      <c r="FD1086" s="381"/>
      <c r="FE1086" s="381"/>
      <c r="FF1086" s="381"/>
      <c r="FG1086" s="381"/>
      <c r="FH1086" s="381"/>
      <c r="FI1086" s="381"/>
      <c r="FJ1086" s="381"/>
      <c r="FK1086" s="381"/>
      <c r="FL1086" s="381"/>
      <c r="FM1086" s="381"/>
      <c r="FN1086" s="381"/>
      <c r="FO1086" s="381"/>
      <c r="FP1086" s="381"/>
      <c r="FQ1086" s="381"/>
      <c r="FR1086" s="381"/>
      <c r="FS1086" s="381"/>
      <c r="FT1086" s="381"/>
      <c r="FU1086" s="381"/>
      <c r="FV1086" s="381"/>
      <c r="FW1086" s="381"/>
      <c r="FX1086" s="381"/>
      <c r="FY1086" s="381"/>
      <c r="FZ1086" s="381"/>
      <c r="GA1086" s="381"/>
      <c r="GB1086" s="381"/>
      <c r="GC1086" s="381"/>
      <c r="GD1086" s="381"/>
      <c r="GE1086" s="381"/>
      <c r="GF1086" s="381"/>
      <c r="GG1086" s="381"/>
      <c r="GH1086" s="381"/>
      <c r="GI1086" s="381"/>
      <c r="GJ1086" s="381"/>
      <c r="GK1086" s="381"/>
      <c r="GL1086" s="381"/>
      <c r="GM1086" s="381"/>
      <c r="GN1086" s="381"/>
      <c r="GO1086" s="381"/>
      <c r="GP1086" s="381"/>
      <c r="GQ1086" s="381"/>
      <c r="GR1086" s="381"/>
      <c r="GS1086" s="381"/>
      <c r="GT1086" s="381"/>
      <c r="GU1086" s="381"/>
      <c r="GV1086" s="381"/>
      <c r="GW1086" s="381"/>
      <c r="GX1086" s="381"/>
      <c r="GY1086" s="381"/>
      <c r="GZ1086" s="381"/>
      <c r="HA1086" s="381"/>
      <c r="HB1086" s="381"/>
      <c r="HC1086" s="381"/>
      <c r="HD1086" s="381"/>
      <c r="HE1086" s="381"/>
      <c r="HF1086" s="381"/>
      <c r="HG1086" s="381"/>
      <c r="HH1086" s="381"/>
      <c r="HI1086" s="381"/>
      <c r="HJ1086" s="381"/>
      <c r="HK1086" s="381"/>
      <c r="HL1086" s="381"/>
      <c r="HM1086" s="381"/>
      <c r="HN1086" s="381"/>
      <c r="HO1086" s="381"/>
      <c r="HP1086" s="381"/>
      <c r="HQ1086" s="381"/>
      <c r="HR1086" s="381"/>
      <c r="HS1086" s="381"/>
      <c r="HT1086" s="381"/>
      <c r="HU1086" s="381"/>
      <c r="HV1086" s="381"/>
      <c r="HW1086" s="381"/>
      <c r="HX1086" s="381"/>
      <c r="HY1086" s="381"/>
      <c r="HZ1086" s="381"/>
      <c r="IA1086" s="381"/>
      <c r="IB1086" s="381"/>
      <c r="IC1086" s="381"/>
      <c r="ID1086" s="381"/>
      <c r="IE1086" s="381"/>
      <c r="IF1086" s="381"/>
      <c r="IG1086" s="381"/>
      <c r="IH1086" s="381"/>
      <c r="II1086" s="381"/>
      <c r="IJ1086" s="381"/>
      <c r="IK1086" s="381"/>
      <c r="IL1086" s="381"/>
      <c r="IM1086" s="381"/>
      <c r="IN1086" s="381"/>
      <c r="IO1086" s="381"/>
      <c r="IP1086" s="381"/>
      <c r="IQ1086" s="381"/>
      <c r="IR1086" s="381"/>
      <c r="IS1086" s="381"/>
      <c r="IT1086" s="381"/>
      <c r="IU1086" s="381"/>
      <c r="IV1086" s="381"/>
      <c r="IW1086" s="381"/>
      <c r="IX1086" s="381"/>
      <c r="IY1086" s="381"/>
      <c r="IZ1086" s="381"/>
      <c r="JA1086" s="381"/>
      <c r="JB1086" s="381"/>
      <c r="JC1086" s="381"/>
      <c r="JD1086" s="381"/>
      <c r="JE1086" s="381"/>
      <c r="JF1086" s="381"/>
      <c r="JG1086" s="381"/>
      <c r="JH1086" s="381"/>
      <c r="JI1086" s="381"/>
      <c r="JJ1086" s="381"/>
      <c r="JK1086" s="381"/>
      <c r="JL1086" s="381"/>
      <c r="JM1086" s="381"/>
      <c r="JN1086" s="381"/>
      <c r="JO1086" s="381"/>
      <c r="JP1086" s="381"/>
      <c r="JQ1086" s="381"/>
      <c r="JR1086" s="381"/>
      <c r="JS1086" s="381"/>
      <c r="JT1086" s="381"/>
      <c r="JU1086" s="381"/>
      <c r="JV1086" s="381"/>
      <c r="JW1086" s="381"/>
      <c r="JX1086" s="381"/>
      <c r="JY1086" s="381"/>
      <c r="JZ1086" s="381"/>
      <c r="KA1086" s="381"/>
      <c r="KB1086" s="381"/>
      <c r="KC1086" s="381"/>
      <c r="KD1086" s="381"/>
      <c r="KE1086" s="381"/>
      <c r="KF1086" s="381"/>
      <c r="KG1086" s="381"/>
      <c r="KH1086" s="381"/>
      <c r="KI1086" s="381"/>
      <c r="KJ1086" s="381"/>
      <c r="KK1086" s="381"/>
      <c r="KL1086" s="381"/>
      <c r="KM1086" s="381"/>
      <c r="KN1086" s="381"/>
      <c r="KO1086" s="381"/>
      <c r="KP1086" s="381"/>
      <c r="KQ1086" s="381"/>
      <c r="KR1086" s="381"/>
      <c r="KS1086" s="381"/>
      <c r="KT1086" s="381"/>
      <c r="KU1086" s="381"/>
      <c r="KV1086" s="381"/>
      <c r="KW1086" s="381"/>
      <c r="KX1086" s="381"/>
      <c r="KY1086" s="381"/>
      <c r="KZ1086" s="381"/>
      <c r="LA1086" s="381"/>
      <c r="LB1086" s="381"/>
      <c r="LC1086" s="381"/>
      <c r="LD1086" s="381"/>
      <c r="LE1086" s="381"/>
      <c r="LF1086" s="381"/>
      <c r="LG1086" s="381"/>
      <c r="LH1086" s="381"/>
      <c r="LI1086" s="381"/>
      <c r="LJ1086" s="381"/>
      <c r="LK1086" s="381"/>
      <c r="LL1086" s="381"/>
      <c r="LM1086" s="381"/>
      <c r="LN1086" s="381"/>
      <c r="LO1086" s="381"/>
      <c r="LP1086" s="381"/>
      <c r="LQ1086" s="381"/>
      <c r="LR1086" s="381"/>
      <c r="LS1086" s="381"/>
      <c r="LT1086" s="381"/>
      <c r="LU1086" s="381"/>
      <c r="LV1086" s="381"/>
      <c r="LW1086" s="381"/>
      <c r="LX1086" s="381"/>
      <c r="LY1086" s="381"/>
      <c r="LZ1086" s="381"/>
      <c r="MA1086" s="381"/>
      <c r="MB1086" s="381"/>
      <c r="MC1086" s="381"/>
      <c r="MD1086" s="381"/>
      <c r="ME1086" s="381"/>
      <c r="MF1086" s="381"/>
      <c r="MG1086" s="381"/>
      <c r="MH1086" s="381"/>
      <c r="MI1086" s="381"/>
      <c r="MJ1086" s="381"/>
      <c r="MK1086" s="381"/>
      <c r="ML1086" s="381"/>
      <c r="MM1086" s="381"/>
      <c r="MN1086" s="381"/>
      <c r="MO1086" s="381"/>
      <c r="MP1086" s="381"/>
      <c r="MQ1086" s="381"/>
      <c r="MR1086" s="381"/>
      <c r="MS1086" s="381"/>
      <c r="MT1086" s="381"/>
      <c r="MU1086" s="381"/>
      <c r="MV1086" s="381"/>
      <c r="MW1086" s="381"/>
      <c r="MX1086" s="381"/>
      <c r="MY1086" s="381"/>
      <c r="MZ1086" s="381"/>
      <c r="NA1086" s="381"/>
      <c r="NB1086" s="381"/>
      <c r="NC1086" s="381"/>
      <c r="ND1086" s="381"/>
      <c r="NE1086" s="381"/>
      <c r="NF1086" s="381"/>
      <c r="NG1086" s="381"/>
      <c r="NH1086" s="381"/>
      <c r="NI1086" s="381"/>
      <c r="NJ1086" s="381"/>
      <c r="NK1086" s="381"/>
      <c r="NL1086" s="381"/>
      <c r="NM1086" s="381"/>
      <c r="NN1086" s="381"/>
      <c r="NO1086" s="381"/>
      <c r="NP1086" s="381"/>
      <c r="NQ1086" s="381"/>
      <c r="NR1086" s="381"/>
      <c r="NS1086" s="381"/>
      <c r="NT1086" s="381"/>
      <c r="NU1086" s="381"/>
      <c r="NV1086" s="381"/>
      <c r="NW1086" s="381"/>
      <c r="NX1086" s="381"/>
      <c r="NY1086" s="381"/>
      <c r="NZ1086" s="381"/>
      <c r="OA1086" s="381"/>
      <c r="OB1086" s="381"/>
      <c r="OC1086" s="381"/>
      <c r="OD1086" s="381"/>
      <c r="OE1086" s="381"/>
      <c r="OF1086" s="381"/>
      <c r="OG1086" s="381"/>
      <c r="OH1086" s="381"/>
      <c r="OI1086" s="381"/>
      <c r="OJ1086" s="381"/>
      <c r="OK1086" s="381"/>
      <c r="OL1086" s="381"/>
      <c r="OM1086" s="381"/>
      <c r="ON1086" s="381"/>
      <c r="OO1086" s="381"/>
      <c r="OP1086" s="381"/>
      <c r="OQ1086" s="381"/>
      <c r="OR1086" s="381"/>
      <c r="OS1086" s="381"/>
      <c r="OT1086" s="381"/>
      <c r="OU1086" s="381"/>
      <c r="OV1086" s="381"/>
      <c r="OW1086" s="381"/>
      <c r="OX1086" s="381"/>
      <c r="OY1086" s="381"/>
      <c r="OZ1086" s="381"/>
      <c r="PA1086" s="381"/>
      <c r="PB1086" s="381"/>
      <c r="PC1086" s="381"/>
      <c r="PD1086" s="381"/>
      <c r="PE1086" s="381"/>
      <c r="PF1086" s="381"/>
      <c r="PG1086" s="381"/>
      <c r="PH1086" s="381"/>
      <c r="PI1086" s="381"/>
      <c r="PJ1086" s="381"/>
      <c r="PK1086" s="381"/>
      <c r="PL1086" s="381"/>
      <c r="PM1086" s="381"/>
      <c r="PN1086" s="381"/>
      <c r="PO1086" s="381"/>
      <c r="PP1086" s="381"/>
      <c r="PQ1086" s="381"/>
      <c r="PR1086" s="381"/>
      <c r="PS1086" s="381"/>
      <c r="PT1086" s="381"/>
      <c r="PU1086" s="381"/>
      <c r="PV1086" s="381"/>
      <c r="PW1086" s="381"/>
      <c r="PX1086" s="381"/>
      <c r="PY1086" s="381"/>
      <c r="PZ1086" s="381"/>
      <c r="QA1086" s="381"/>
      <c r="QB1086" s="381"/>
      <c r="QC1086" s="381"/>
      <c r="QD1086" s="381"/>
      <c r="QE1086" s="381"/>
      <c r="QF1086" s="381"/>
      <c r="QG1086" s="381"/>
      <c r="QH1086" s="381"/>
      <c r="QI1086" s="381"/>
      <c r="QJ1086" s="381"/>
      <c r="QK1086" s="381"/>
      <c r="QL1086" s="381"/>
      <c r="QM1086" s="381"/>
      <c r="QN1086" s="381"/>
      <c r="QO1086" s="381"/>
      <c r="QP1086" s="381"/>
      <c r="QQ1086" s="381"/>
      <c r="QR1086" s="381"/>
      <c r="QS1086" s="381"/>
      <c r="QT1086" s="381"/>
      <c r="QU1086" s="381"/>
      <c r="QV1086" s="381"/>
      <c r="QW1086" s="381"/>
      <c r="QX1086" s="381"/>
      <c r="QY1086" s="381"/>
      <c r="QZ1086" s="381"/>
      <c r="RA1086" s="381"/>
      <c r="RB1086" s="381"/>
      <c r="RC1086" s="381"/>
      <c r="RD1086" s="381"/>
      <c r="RE1086" s="381"/>
      <c r="RF1086" s="381"/>
      <c r="RG1086" s="381"/>
      <c r="RH1086" s="381"/>
      <c r="RI1086" s="381"/>
      <c r="RJ1086" s="381"/>
      <c r="RK1086" s="381"/>
      <c r="RL1086" s="381"/>
      <c r="RM1086" s="381"/>
      <c r="RN1086" s="381"/>
      <c r="RO1086" s="381"/>
      <c r="RP1086" s="381"/>
      <c r="RQ1086" s="381"/>
      <c r="RR1086" s="381"/>
      <c r="RS1086" s="381"/>
      <c r="RT1086" s="381"/>
      <c r="RU1086" s="381"/>
      <c r="RV1086" s="381"/>
      <c r="RW1086" s="381"/>
      <c r="RX1086" s="381"/>
      <c r="RY1086" s="381"/>
      <c r="RZ1086" s="381"/>
      <c r="SA1086" s="381"/>
      <c r="SB1086" s="381"/>
      <c r="SC1086" s="381"/>
      <c r="SD1086" s="381"/>
      <c r="SE1086" s="381"/>
      <c r="SF1086" s="381"/>
      <c r="SG1086" s="381"/>
      <c r="SH1086" s="381"/>
      <c r="SI1086" s="381"/>
      <c r="SJ1086" s="381"/>
      <c r="SK1086" s="381"/>
      <c r="SL1086" s="381"/>
      <c r="SM1086" s="381"/>
      <c r="SN1086" s="381"/>
      <c r="SO1086" s="381"/>
      <c r="SP1086" s="381"/>
      <c r="SQ1086" s="381"/>
      <c r="SR1086" s="381"/>
      <c r="SS1086" s="381"/>
      <c r="ST1086" s="381"/>
      <c r="SU1086" s="381"/>
      <c r="SV1086" s="381"/>
      <c r="SW1086" s="381"/>
      <c r="SX1086" s="381"/>
      <c r="SY1086" s="381"/>
      <c r="SZ1086" s="381"/>
      <c r="TA1086" s="381"/>
      <c r="TB1086" s="381"/>
      <c r="TC1086" s="381"/>
      <c r="TD1086" s="381"/>
      <c r="TE1086" s="381"/>
      <c r="TF1086" s="381"/>
      <c r="TG1086" s="381"/>
      <c r="TH1086" s="381"/>
      <c r="TI1086" s="381"/>
      <c r="TJ1086" s="381"/>
      <c r="TK1086" s="381"/>
      <c r="TL1086" s="381"/>
      <c r="TM1086" s="381"/>
      <c r="TN1086" s="381"/>
      <c r="TO1086" s="381"/>
      <c r="TP1086" s="381"/>
      <c r="TQ1086" s="381"/>
      <c r="TR1086" s="381"/>
      <c r="TS1086" s="381"/>
      <c r="TT1086" s="381"/>
      <c r="TU1086" s="381"/>
      <c r="TV1086" s="381"/>
      <c r="TW1086" s="381"/>
      <c r="TX1086" s="381"/>
      <c r="TY1086" s="381"/>
      <c r="TZ1086" s="381"/>
      <c r="UA1086" s="381"/>
      <c r="UB1086" s="381"/>
      <c r="UC1086" s="381"/>
      <c r="UD1086" s="381"/>
      <c r="UE1086" s="381"/>
      <c r="UF1086" s="381"/>
      <c r="UG1086" s="381"/>
      <c r="UH1086" s="381"/>
      <c r="UI1086" s="381"/>
      <c r="UJ1086" s="381"/>
      <c r="UK1086" s="381"/>
      <c r="UL1086" s="381"/>
      <c r="UM1086" s="381"/>
      <c r="UN1086" s="381"/>
      <c r="UO1086" s="381"/>
      <c r="UP1086" s="381"/>
      <c r="UQ1086" s="381"/>
      <c r="UR1086" s="381"/>
      <c r="US1086" s="381"/>
      <c r="UT1086" s="381"/>
      <c r="UU1086" s="381"/>
      <c r="UV1086" s="381"/>
      <c r="UW1086" s="381"/>
      <c r="UX1086" s="381"/>
      <c r="UY1086" s="381"/>
      <c r="UZ1086" s="381"/>
      <c r="VA1086" s="381"/>
      <c r="VB1086" s="381"/>
      <c r="VC1086" s="381"/>
      <c r="VD1086" s="381"/>
      <c r="VE1086" s="381"/>
      <c r="VF1086" s="381"/>
      <c r="VG1086" s="381"/>
      <c r="VH1086" s="381"/>
      <c r="VI1086" s="381"/>
      <c r="VJ1086" s="381"/>
      <c r="VK1086" s="381"/>
      <c r="VL1086" s="381"/>
      <c r="VM1086" s="381"/>
      <c r="VN1086" s="381"/>
      <c r="VO1086" s="381"/>
      <c r="VP1086" s="381"/>
      <c r="VQ1086" s="381"/>
      <c r="VR1086" s="381"/>
      <c r="VS1086" s="381"/>
      <c r="VT1086" s="381"/>
      <c r="VU1086" s="381"/>
      <c r="VV1086" s="381"/>
      <c r="VW1086" s="381"/>
      <c r="VX1086" s="381"/>
      <c r="VY1086" s="381"/>
      <c r="VZ1086" s="381"/>
      <c r="WA1086" s="381"/>
      <c r="WB1086" s="381"/>
      <c r="WC1086" s="381"/>
      <c r="WD1086" s="381"/>
      <c r="WE1086" s="381"/>
      <c r="WF1086" s="381"/>
      <c r="WG1086" s="381"/>
      <c r="WH1086" s="381"/>
      <c r="WI1086" s="381"/>
      <c r="WJ1086" s="381"/>
      <c r="WK1086" s="381"/>
      <c r="WL1086" s="381"/>
      <c r="WM1086" s="381"/>
      <c r="WN1086" s="381"/>
      <c r="WO1086" s="381"/>
      <c r="WP1086" s="381"/>
      <c r="WQ1086" s="381"/>
      <c r="WR1086" s="381"/>
      <c r="WS1086" s="381"/>
      <c r="WT1086" s="381"/>
      <c r="WU1086" s="381"/>
      <c r="WV1086" s="381"/>
      <c r="WW1086" s="381"/>
      <c r="WX1086" s="381"/>
      <c r="WY1086" s="381"/>
      <c r="WZ1086" s="381"/>
      <c r="XA1086" s="381"/>
      <c r="XB1086" s="381"/>
      <c r="XC1086" s="381"/>
      <c r="XD1086" s="381"/>
      <c r="XE1086" s="381"/>
      <c r="XF1086" s="381"/>
      <c r="XG1086" s="381"/>
      <c r="XH1086" s="381"/>
      <c r="XI1086" s="381"/>
      <c r="XJ1086" s="381"/>
      <c r="XK1086" s="381"/>
      <c r="XL1086" s="381"/>
      <c r="XM1086" s="381"/>
      <c r="XN1086" s="381"/>
      <c r="XO1086" s="381"/>
      <c r="XP1086" s="381"/>
      <c r="XQ1086" s="381"/>
      <c r="XR1086" s="381"/>
      <c r="XS1086" s="381"/>
      <c r="XT1086" s="381"/>
      <c r="XU1086" s="381"/>
      <c r="XV1086" s="381"/>
      <c r="XW1086" s="381"/>
      <c r="XX1086" s="381"/>
      <c r="XY1086" s="381"/>
      <c r="XZ1086" s="381"/>
      <c r="YA1086" s="381"/>
      <c r="YB1086" s="381"/>
      <c r="YC1086" s="381"/>
      <c r="YD1086" s="381"/>
      <c r="YE1086" s="381"/>
      <c r="YF1086" s="381"/>
      <c r="YG1086" s="381"/>
      <c r="YH1086" s="381"/>
      <c r="YI1086" s="381"/>
      <c r="YJ1086" s="381"/>
      <c r="YK1086" s="381"/>
      <c r="YL1086" s="381"/>
      <c r="YM1086" s="381"/>
      <c r="YN1086" s="381"/>
      <c r="YO1086" s="381"/>
      <c r="YP1086" s="381"/>
      <c r="YQ1086" s="381"/>
      <c r="YR1086" s="381"/>
      <c r="YS1086" s="381"/>
      <c r="YT1086" s="381"/>
      <c r="YU1086" s="381"/>
      <c r="YV1086" s="381"/>
      <c r="YW1086" s="381"/>
      <c r="YX1086" s="381"/>
      <c r="YY1086" s="381"/>
      <c r="YZ1086" s="381"/>
      <c r="ZA1086" s="381"/>
      <c r="ZB1086" s="381"/>
      <c r="ZC1086" s="381"/>
      <c r="ZD1086" s="381"/>
      <c r="ZE1086" s="381"/>
      <c r="ZF1086" s="381"/>
      <c r="ZG1086" s="381"/>
      <c r="ZH1086" s="381"/>
      <c r="ZI1086" s="381"/>
      <c r="ZJ1086" s="381"/>
      <c r="ZK1086" s="381"/>
      <c r="ZL1086" s="381"/>
      <c r="ZM1086" s="381"/>
      <c r="ZN1086" s="381"/>
      <c r="ZO1086" s="381"/>
      <c r="ZP1086" s="381"/>
      <c r="ZQ1086" s="381"/>
      <c r="ZR1086" s="381"/>
      <c r="ZS1086" s="381"/>
      <c r="ZT1086" s="381"/>
      <c r="ZU1086" s="381"/>
      <c r="ZV1086" s="381"/>
      <c r="ZW1086" s="381"/>
      <c r="ZX1086" s="381"/>
      <c r="ZY1086" s="381"/>
      <c r="ZZ1086" s="381"/>
      <c r="AAA1086" s="381"/>
      <c r="AAB1086" s="381"/>
      <c r="AAC1086" s="381"/>
      <c r="AAD1086" s="381"/>
      <c r="AAE1086" s="381"/>
      <c r="AAF1086" s="381"/>
      <c r="AAG1086" s="381"/>
      <c r="AAH1086" s="381"/>
      <c r="AAI1086" s="381"/>
      <c r="AAJ1086" s="381"/>
      <c r="AAK1086" s="381"/>
      <c r="AAL1086" s="381"/>
      <c r="AAM1086" s="381"/>
      <c r="AAN1086" s="381"/>
      <c r="AAO1086" s="381"/>
      <c r="AAP1086" s="381"/>
      <c r="AAQ1086" s="381"/>
      <c r="AAR1086" s="381"/>
      <c r="AAS1086" s="381"/>
      <c r="AAT1086" s="381"/>
      <c r="AAU1086" s="381"/>
      <c r="AAV1086" s="381"/>
      <c r="AAW1086" s="381"/>
      <c r="AAX1086" s="381"/>
      <c r="AAY1086" s="381"/>
      <c r="AAZ1086" s="381"/>
      <c r="ABA1086" s="381"/>
      <c r="ABB1086" s="381"/>
      <c r="ABC1086" s="381"/>
      <c r="ABD1086" s="381"/>
      <c r="ABE1086" s="381"/>
      <c r="ABF1086" s="381"/>
      <c r="ABG1086" s="381"/>
      <c r="ABH1086" s="381"/>
      <c r="ABI1086" s="381"/>
      <c r="ABJ1086" s="381"/>
      <c r="ABK1086" s="381"/>
      <c r="ABL1086" s="381"/>
      <c r="ABM1086" s="381"/>
      <c r="ABN1086" s="381"/>
      <c r="ABO1086" s="381"/>
      <c r="ABP1086" s="381"/>
      <c r="ABQ1086" s="381"/>
      <c r="ABR1086" s="381"/>
      <c r="ABS1086" s="381"/>
      <c r="ABT1086" s="381"/>
      <c r="ABU1086" s="381"/>
      <c r="ABV1086" s="381"/>
      <c r="ABW1086" s="381"/>
      <c r="ABX1086" s="381"/>
      <c r="ABY1086" s="381"/>
      <c r="ABZ1086" s="381"/>
      <c r="ACA1086" s="381"/>
      <c r="ACB1086" s="381"/>
      <c r="ACC1086" s="381"/>
      <c r="ACD1086" s="381"/>
      <c r="ACE1086" s="381"/>
      <c r="ACF1086" s="381"/>
      <c r="ACG1086" s="381"/>
      <c r="ACH1086" s="381"/>
      <c r="ACI1086" s="381"/>
      <c r="ACJ1086" s="381"/>
      <c r="ACK1086" s="381"/>
      <c r="ACL1086" s="381"/>
      <c r="ACM1086" s="381"/>
      <c r="ACN1086" s="381"/>
      <c r="ACO1086" s="381"/>
      <c r="ACP1086" s="381"/>
      <c r="ACQ1086" s="381"/>
      <c r="ACR1086" s="381"/>
      <c r="ACS1086" s="381"/>
      <c r="ACT1086" s="381"/>
      <c r="ACU1086" s="381"/>
      <c r="ACV1086" s="381"/>
      <c r="ACW1086" s="381"/>
      <c r="ACX1086" s="381"/>
      <c r="ACY1086" s="381"/>
      <c r="ACZ1086" s="381"/>
      <c r="ADA1086" s="381"/>
      <c r="ADB1086" s="381"/>
      <c r="ADC1086" s="381"/>
      <c r="ADD1086" s="381"/>
      <c r="ADE1086" s="381"/>
      <c r="ADF1086" s="381"/>
      <c r="ADG1086" s="381"/>
      <c r="ADH1086" s="381"/>
      <c r="ADI1086" s="381"/>
      <c r="ADJ1086" s="381"/>
      <c r="ADK1086" s="381"/>
      <c r="ADL1086" s="381"/>
      <c r="ADM1086" s="381"/>
      <c r="ADN1086" s="381"/>
      <c r="ADO1086" s="381"/>
      <c r="ADP1086" s="381"/>
      <c r="ADQ1086" s="381"/>
      <c r="ADR1086" s="381"/>
      <c r="ADS1086" s="381"/>
      <c r="ADT1086" s="381"/>
      <c r="ADU1086" s="381"/>
      <c r="ADV1086" s="381"/>
      <c r="ADW1086" s="381"/>
      <c r="ADX1086" s="381"/>
      <c r="ADY1086" s="381"/>
      <c r="ADZ1086" s="381"/>
      <c r="AEA1086" s="381"/>
      <c r="AEB1086" s="381"/>
      <c r="AEC1086" s="381"/>
      <c r="AED1086" s="381"/>
      <c r="AEE1086" s="381"/>
      <c r="AEF1086" s="381"/>
      <c r="AEG1086" s="381"/>
      <c r="AEH1086" s="381"/>
      <c r="AEI1086" s="381"/>
      <c r="AEJ1086" s="381"/>
      <c r="AEK1086" s="381"/>
      <c r="AEL1086" s="381"/>
      <c r="AEM1086" s="381"/>
      <c r="AEN1086" s="381"/>
      <c r="AEO1086" s="381"/>
      <c r="AEP1086" s="381"/>
      <c r="AEQ1086" s="381"/>
      <c r="AER1086" s="381"/>
      <c r="AES1086" s="381"/>
      <c r="AET1086" s="381"/>
      <c r="AEU1086" s="381"/>
      <c r="AEV1086" s="381"/>
      <c r="AEW1086" s="381"/>
      <c r="AEX1086" s="381"/>
      <c r="AEY1086" s="381"/>
      <c r="AEZ1086" s="381"/>
      <c r="AFA1086" s="381"/>
      <c r="AFB1086" s="381"/>
      <c r="AFC1086" s="381"/>
      <c r="AFD1086" s="381"/>
      <c r="AFE1086" s="381"/>
      <c r="AFF1086" s="381"/>
      <c r="AFG1086" s="381"/>
      <c r="AFH1086" s="381"/>
      <c r="AFI1086" s="381"/>
      <c r="AFJ1086" s="381"/>
      <c r="AFK1086" s="381"/>
      <c r="AFL1086" s="381"/>
      <c r="AFM1086" s="381"/>
      <c r="AFN1086" s="381"/>
      <c r="AFO1086" s="381"/>
      <c r="AFP1086" s="381"/>
      <c r="AFQ1086" s="381"/>
      <c r="AFR1086" s="381"/>
      <c r="AFS1086" s="381"/>
      <c r="AFT1086" s="381"/>
      <c r="AFU1086" s="381"/>
      <c r="AFV1086" s="381"/>
      <c r="AFW1086" s="381"/>
      <c r="AFX1086" s="381"/>
      <c r="AFY1086" s="381"/>
      <c r="AFZ1086" s="381"/>
      <c r="AGA1086" s="381"/>
    </row>
    <row r="1087" spans="1:859" customFormat="1" x14ac:dyDescent="0.2">
      <c r="A1087" s="16"/>
      <c r="B1087" s="16"/>
      <c r="C1087" s="16"/>
      <c r="D1087" s="16"/>
      <c r="E1087" s="238" t="s">
        <v>1226</v>
      </c>
      <c r="F1087" s="364" t="s">
        <v>3512</v>
      </c>
      <c r="G1087" s="239" t="s">
        <v>453</v>
      </c>
      <c r="H1087" s="238" t="s">
        <v>1225</v>
      </c>
      <c r="I1087" s="238" t="s">
        <v>1086</v>
      </c>
      <c r="J1087" s="238" t="s">
        <v>910</v>
      </c>
      <c r="K1087" s="238" t="s">
        <v>1117</v>
      </c>
      <c r="L1087" s="238" t="s">
        <v>865</v>
      </c>
      <c r="M1087" s="238"/>
      <c r="N1087" s="239"/>
      <c r="O1087" s="238"/>
      <c r="P1087" s="238"/>
      <c r="Q1087" s="239"/>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c r="IL1087" s="16"/>
      <c r="IM1087" s="16"/>
      <c r="IN1087" s="16"/>
      <c r="IO1087" s="16"/>
      <c r="IP1087" s="16"/>
      <c r="IQ1087" s="16"/>
      <c r="IR1087" s="16"/>
      <c r="IS1087" s="16"/>
      <c r="IT1087" s="16"/>
      <c r="IU1087" s="16"/>
      <c r="IV1087" s="16"/>
      <c r="IW1087" s="16"/>
      <c r="IX1087" s="16"/>
      <c r="IY1087" s="16"/>
      <c r="IZ1087" s="16"/>
      <c r="JA1087" s="16"/>
      <c r="JB1087" s="16"/>
      <c r="JC1087" s="16"/>
      <c r="JD1087" s="16"/>
      <c r="JE1087" s="16"/>
      <c r="JF1087" s="16"/>
      <c r="JG1087" s="16"/>
      <c r="JH1087" s="16"/>
      <c r="JI1087" s="16"/>
      <c r="JJ1087" s="16"/>
      <c r="JK1087" s="16"/>
      <c r="JL1087" s="16"/>
      <c r="JM1087" s="16"/>
      <c r="JN1087" s="16"/>
      <c r="JO1087" s="16"/>
      <c r="JP1087" s="16"/>
      <c r="JQ1087" s="16"/>
      <c r="JR1087" s="16"/>
      <c r="JS1087" s="16"/>
      <c r="JT1087" s="16"/>
      <c r="JU1087" s="16"/>
      <c r="JV1087" s="16"/>
      <c r="JW1087" s="16"/>
      <c r="JX1087" s="16"/>
      <c r="JY1087" s="16"/>
      <c r="JZ1087" s="16"/>
      <c r="KA1087" s="16"/>
      <c r="KB1087" s="16"/>
      <c r="KC1087" s="16"/>
      <c r="KD1087" s="16"/>
      <c r="KE1087" s="16"/>
      <c r="KF1087" s="16"/>
      <c r="KG1087" s="16"/>
      <c r="KH1087" s="16"/>
      <c r="KI1087" s="16"/>
      <c r="KJ1087" s="16"/>
      <c r="KK1087" s="16"/>
      <c r="KL1087" s="16"/>
      <c r="KM1087" s="16"/>
      <c r="KN1087" s="16"/>
      <c r="KO1087" s="16"/>
      <c r="KP1087" s="16"/>
      <c r="KQ1087" s="16"/>
      <c r="KR1087" s="16"/>
      <c r="KS1087" s="16"/>
      <c r="KT1087" s="16"/>
      <c r="KU1087" s="16"/>
      <c r="KV1087" s="16"/>
      <c r="KW1087" s="16"/>
      <c r="KX1087" s="16"/>
      <c r="KY1087" s="16"/>
      <c r="KZ1087" s="16"/>
      <c r="LA1087" s="16"/>
      <c r="LB1087" s="16"/>
      <c r="LC1087" s="16"/>
      <c r="LD1087" s="16"/>
      <c r="LE1087" s="16"/>
      <c r="LF1087" s="16"/>
      <c r="LG1087" s="16"/>
      <c r="LH1087" s="16"/>
      <c r="LI1087" s="16"/>
      <c r="LJ1087" s="16"/>
      <c r="LK1087" s="16"/>
      <c r="LL1087" s="16"/>
      <c r="LM1087" s="16"/>
      <c r="LN1087" s="16"/>
      <c r="LO1087" s="16"/>
      <c r="LP1087" s="16"/>
      <c r="LQ1087" s="16"/>
      <c r="LR1087" s="16"/>
      <c r="LS1087" s="16"/>
      <c r="LT1087" s="16"/>
      <c r="LU1087" s="16"/>
      <c r="LV1087" s="16"/>
      <c r="LW1087" s="16"/>
      <c r="LX1087" s="16"/>
      <c r="LY1087" s="16"/>
      <c r="LZ1087" s="16"/>
      <c r="MA1087" s="16"/>
      <c r="MB1087" s="16"/>
      <c r="MC1087" s="16"/>
      <c r="MD1087" s="16"/>
      <c r="ME1087" s="16"/>
      <c r="MF1087" s="16"/>
      <c r="MG1087" s="16"/>
      <c r="MH1087" s="16"/>
      <c r="MI1087" s="16"/>
      <c r="MJ1087" s="16"/>
      <c r="MK1087" s="16"/>
      <c r="ML1087" s="16"/>
      <c r="MM1087" s="16"/>
      <c r="MN1087" s="16"/>
      <c r="MO1087" s="16"/>
      <c r="MP1087" s="16"/>
      <c r="MQ1087" s="16"/>
      <c r="MR1087" s="16"/>
      <c r="MS1087" s="16"/>
      <c r="MT1087" s="16"/>
      <c r="MU1087" s="16"/>
      <c r="MV1087" s="16"/>
      <c r="MW1087" s="16"/>
      <c r="MX1087" s="16"/>
      <c r="MY1087" s="16"/>
      <c r="MZ1087" s="16"/>
      <c r="NA1087" s="16"/>
      <c r="NB1087" s="16"/>
      <c r="NC1087" s="16"/>
      <c r="ND1087" s="16"/>
      <c r="NE1087" s="16"/>
      <c r="NF1087" s="16"/>
      <c r="NG1087" s="16"/>
      <c r="NH1087" s="16"/>
      <c r="NI1087" s="16"/>
      <c r="NJ1087" s="16"/>
      <c r="NK1087" s="16"/>
      <c r="NL1087" s="16"/>
      <c r="NM1087" s="16"/>
      <c r="NN1087" s="16"/>
      <c r="NO1087" s="16"/>
      <c r="NP1087" s="16"/>
      <c r="NQ1087" s="16"/>
      <c r="NR1087" s="16"/>
      <c r="NS1087" s="16"/>
      <c r="NT1087" s="16"/>
      <c r="NU1087" s="16"/>
      <c r="NV1087" s="16"/>
      <c r="NW1087" s="16"/>
      <c r="NX1087" s="16"/>
      <c r="NY1087" s="16"/>
      <c r="NZ1087" s="16"/>
      <c r="OA1087" s="16"/>
      <c r="OB1087" s="16"/>
      <c r="OC1087" s="16"/>
      <c r="OD1087" s="16"/>
      <c r="OE1087" s="16"/>
      <c r="OF1087" s="16"/>
      <c r="OG1087" s="16"/>
      <c r="OH1087" s="16"/>
      <c r="OI1087" s="16"/>
      <c r="OJ1087" s="16"/>
      <c r="OK1087" s="16"/>
      <c r="OL1087" s="16"/>
      <c r="OM1087" s="16"/>
      <c r="ON1087" s="16"/>
      <c r="OO1087" s="16"/>
      <c r="OP1087" s="16"/>
      <c r="OQ1087" s="16"/>
      <c r="OR1087" s="16"/>
      <c r="OS1087" s="16"/>
      <c r="OT1087" s="16"/>
      <c r="OU1087" s="16"/>
      <c r="OV1087" s="16"/>
      <c r="OW1087" s="16"/>
      <c r="OX1087" s="16"/>
      <c r="OY1087" s="16"/>
      <c r="OZ1087" s="16"/>
      <c r="PA1087" s="16"/>
      <c r="PB1087" s="16"/>
      <c r="PC1087" s="16"/>
      <c r="PD1087" s="16"/>
      <c r="PE1087" s="16"/>
      <c r="PF1087" s="16"/>
      <c r="PG1087" s="16"/>
      <c r="PH1087" s="16"/>
      <c r="PI1087" s="16"/>
      <c r="PJ1087" s="16"/>
      <c r="PK1087" s="16"/>
      <c r="PL1087" s="16"/>
      <c r="PM1087" s="16"/>
      <c r="PN1087" s="16"/>
      <c r="PO1087" s="16"/>
      <c r="PP1087" s="16"/>
      <c r="PQ1087" s="16"/>
      <c r="PR1087" s="16"/>
      <c r="PS1087" s="16"/>
      <c r="PT1087" s="16"/>
      <c r="PU1087" s="16"/>
      <c r="PV1087" s="16"/>
      <c r="PW1087" s="16"/>
      <c r="PX1087" s="16"/>
      <c r="PY1087" s="16"/>
      <c r="PZ1087" s="16"/>
      <c r="QA1087" s="16"/>
      <c r="QB1087" s="16"/>
      <c r="QC1087" s="16"/>
      <c r="QD1087" s="16"/>
      <c r="QE1087" s="16"/>
      <c r="QF1087" s="16"/>
      <c r="QG1087" s="16"/>
      <c r="QH1087" s="16"/>
      <c r="QI1087" s="16"/>
      <c r="QJ1087" s="16"/>
      <c r="QK1087" s="16"/>
      <c r="QL1087" s="16"/>
      <c r="QM1087" s="16"/>
      <c r="QN1087" s="16"/>
      <c r="QO1087" s="16"/>
      <c r="QP1087" s="16"/>
      <c r="QQ1087" s="16"/>
      <c r="QR1087" s="16"/>
      <c r="QS1087" s="16"/>
      <c r="QT1087" s="16"/>
      <c r="QU1087" s="16"/>
      <c r="QV1087" s="16"/>
      <c r="QW1087" s="16"/>
      <c r="QX1087" s="16"/>
      <c r="QY1087" s="16"/>
      <c r="QZ1087" s="16"/>
      <c r="RA1087" s="16"/>
      <c r="RB1087" s="16"/>
      <c r="RC1087" s="16"/>
      <c r="RD1087" s="16"/>
      <c r="RE1087" s="16"/>
      <c r="RF1087" s="16"/>
      <c r="RG1087" s="16"/>
      <c r="RH1087" s="16"/>
      <c r="RI1087" s="16"/>
      <c r="RJ1087" s="16"/>
      <c r="RK1087" s="16"/>
      <c r="RL1087" s="16"/>
      <c r="RM1087" s="16"/>
      <c r="RN1087" s="16"/>
      <c r="RO1087" s="16"/>
      <c r="RP1087" s="16"/>
      <c r="RQ1087" s="16"/>
      <c r="RR1087" s="16"/>
      <c r="RS1087" s="16"/>
      <c r="RT1087" s="16"/>
      <c r="RU1087" s="16"/>
      <c r="RV1087" s="16"/>
      <c r="RW1087" s="16"/>
      <c r="RX1087" s="16"/>
      <c r="RY1087" s="16"/>
      <c r="RZ1087" s="16"/>
      <c r="SA1087" s="16"/>
      <c r="SB1087" s="16"/>
      <c r="SC1087" s="16"/>
      <c r="SD1087" s="16"/>
      <c r="SE1087" s="16"/>
      <c r="SF1087" s="16"/>
      <c r="SG1087" s="16"/>
      <c r="SH1087" s="16"/>
      <c r="SI1087" s="16"/>
      <c r="SJ1087" s="16"/>
      <c r="SK1087" s="16"/>
      <c r="SL1087" s="16"/>
      <c r="SM1087" s="16"/>
      <c r="SN1087" s="16"/>
      <c r="SO1087" s="16"/>
      <c r="SP1087" s="16"/>
      <c r="SQ1087" s="16"/>
      <c r="SR1087" s="16"/>
      <c r="SS1087" s="16"/>
      <c r="ST1087" s="16"/>
      <c r="SU1087" s="16"/>
      <c r="SV1087" s="16"/>
      <c r="SW1087" s="16"/>
      <c r="SX1087" s="16"/>
      <c r="SY1087" s="16"/>
      <c r="SZ1087" s="16"/>
      <c r="TA1087" s="16"/>
      <c r="TB1087" s="16"/>
      <c r="TC1087" s="16"/>
      <c r="TD1087" s="16"/>
      <c r="TE1087" s="16"/>
      <c r="TF1087" s="16"/>
      <c r="TG1087" s="16"/>
      <c r="TH1087" s="16"/>
      <c r="TI1087" s="16"/>
      <c r="TJ1087" s="16"/>
      <c r="TK1087" s="16"/>
      <c r="TL1087" s="16"/>
      <c r="TM1087" s="16"/>
      <c r="TN1087" s="16"/>
      <c r="TO1087" s="16"/>
      <c r="TP1087" s="16"/>
      <c r="TQ1087" s="16"/>
      <c r="TR1087" s="16"/>
      <c r="TS1087" s="16"/>
      <c r="TT1087" s="16"/>
      <c r="TU1087" s="16"/>
      <c r="TV1087" s="16"/>
      <c r="TW1087" s="16"/>
      <c r="TX1087" s="16"/>
      <c r="TY1087" s="16"/>
      <c r="TZ1087" s="16"/>
      <c r="UA1087" s="16"/>
      <c r="UB1087" s="16"/>
      <c r="UC1087" s="16"/>
      <c r="UD1087" s="16"/>
      <c r="UE1087" s="16"/>
      <c r="UF1087" s="16"/>
      <c r="UG1087" s="16"/>
      <c r="UH1087" s="16"/>
      <c r="UI1087" s="16"/>
      <c r="UJ1087" s="16"/>
      <c r="UK1087" s="16"/>
      <c r="UL1087" s="16"/>
      <c r="UM1087" s="16"/>
      <c r="UN1087" s="16"/>
      <c r="UO1087" s="16"/>
      <c r="UP1087" s="16"/>
      <c r="UQ1087" s="16"/>
      <c r="UR1087" s="16"/>
      <c r="US1087" s="16"/>
      <c r="UT1087" s="16"/>
      <c r="UU1087" s="16"/>
      <c r="UV1087" s="16"/>
      <c r="UW1087" s="16"/>
      <c r="UX1087" s="16"/>
      <c r="UY1087" s="16"/>
      <c r="UZ1087" s="16"/>
      <c r="VA1087" s="16"/>
      <c r="VB1087" s="16"/>
      <c r="VC1087" s="16"/>
      <c r="VD1087" s="16"/>
      <c r="VE1087" s="16"/>
      <c r="VF1087" s="16"/>
      <c r="VG1087" s="16"/>
      <c r="VH1087" s="16"/>
      <c r="VI1087" s="16"/>
      <c r="VJ1087" s="16"/>
      <c r="VK1087" s="16"/>
      <c r="VL1087" s="16"/>
      <c r="VM1087" s="16"/>
      <c r="VN1087" s="16"/>
      <c r="VO1087" s="16"/>
      <c r="VP1087" s="16"/>
      <c r="VQ1087" s="16"/>
      <c r="VR1087" s="16"/>
      <c r="VS1087" s="16"/>
      <c r="VT1087" s="16"/>
      <c r="VU1087" s="16"/>
      <c r="VV1087" s="16"/>
      <c r="VW1087" s="16"/>
      <c r="VX1087" s="16"/>
      <c r="VY1087" s="16"/>
      <c r="VZ1087" s="16"/>
      <c r="WA1087" s="16"/>
      <c r="WB1087" s="16"/>
      <c r="WC1087" s="16"/>
      <c r="WD1087" s="16"/>
      <c r="WE1087" s="16"/>
      <c r="WF1087" s="16"/>
      <c r="WG1087" s="16"/>
      <c r="WH1087" s="16"/>
      <c r="WI1087" s="16"/>
      <c r="WJ1087" s="16"/>
      <c r="WK1087" s="16"/>
      <c r="WL1087" s="16"/>
      <c r="WM1087" s="16"/>
      <c r="WN1087" s="16"/>
      <c r="WO1087" s="16"/>
      <c r="WP1087" s="16"/>
      <c r="WQ1087" s="16"/>
      <c r="WR1087" s="16"/>
      <c r="WS1087" s="16"/>
      <c r="WT1087" s="16"/>
      <c r="WU1087" s="16"/>
      <c r="WV1087" s="16"/>
      <c r="WW1087" s="16"/>
      <c r="WX1087" s="16"/>
      <c r="WY1087" s="16"/>
      <c r="WZ1087" s="16"/>
      <c r="XA1087" s="16"/>
      <c r="XB1087" s="16"/>
      <c r="XC1087" s="16"/>
      <c r="XD1087" s="16"/>
      <c r="XE1087" s="16"/>
      <c r="XF1087" s="16"/>
      <c r="XG1087" s="16"/>
      <c r="XH1087" s="16"/>
      <c r="XI1087" s="16"/>
      <c r="XJ1087" s="16"/>
      <c r="XK1087" s="16"/>
      <c r="XL1087" s="16"/>
      <c r="XM1087" s="16"/>
      <c r="XN1087" s="16"/>
      <c r="XO1087" s="16"/>
      <c r="XP1087" s="16"/>
      <c r="XQ1087" s="16"/>
      <c r="XR1087" s="16"/>
      <c r="XS1087" s="16"/>
      <c r="XT1087" s="16"/>
      <c r="XU1087" s="16"/>
      <c r="XV1087" s="16"/>
      <c r="XW1087" s="16"/>
      <c r="XX1087" s="16"/>
      <c r="XY1087" s="16"/>
      <c r="XZ1087" s="16"/>
      <c r="YA1087" s="16"/>
      <c r="YB1087" s="16"/>
      <c r="YC1087" s="16"/>
      <c r="YD1087" s="16"/>
      <c r="YE1087" s="16"/>
      <c r="YF1087" s="16"/>
      <c r="YG1087" s="16"/>
      <c r="YH1087" s="16"/>
      <c r="YI1087" s="16"/>
      <c r="YJ1087" s="16"/>
      <c r="YK1087" s="16"/>
      <c r="YL1087" s="16"/>
      <c r="YM1087" s="16"/>
      <c r="YN1087" s="16"/>
      <c r="YO1087" s="16"/>
      <c r="YP1087" s="16"/>
      <c r="YQ1087" s="16"/>
      <c r="YR1087" s="16"/>
      <c r="YS1087" s="16"/>
      <c r="YT1087" s="16"/>
      <c r="YU1087" s="16"/>
      <c r="YV1087" s="16"/>
      <c r="YW1087" s="16"/>
      <c r="YX1087" s="16"/>
      <c r="YY1087" s="16"/>
      <c r="YZ1087" s="16"/>
      <c r="ZA1087" s="16"/>
      <c r="ZB1087" s="16"/>
      <c r="ZC1087" s="16"/>
      <c r="ZD1087" s="16"/>
      <c r="ZE1087" s="16"/>
      <c r="ZF1087" s="16"/>
      <c r="ZG1087" s="16"/>
      <c r="ZH1087" s="16"/>
      <c r="ZI1087" s="16"/>
      <c r="ZJ1087" s="16"/>
      <c r="ZK1087" s="16"/>
      <c r="ZL1087" s="16"/>
      <c r="ZM1087" s="16"/>
      <c r="ZN1087" s="16"/>
      <c r="ZO1087" s="16"/>
      <c r="ZP1087" s="16"/>
      <c r="ZQ1087" s="16"/>
      <c r="ZR1087" s="16"/>
      <c r="ZS1087" s="16"/>
      <c r="ZT1087" s="16"/>
      <c r="ZU1087" s="16"/>
      <c r="ZV1087" s="16"/>
      <c r="ZW1087" s="16"/>
      <c r="ZX1087" s="16"/>
      <c r="ZY1087" s="16"/>
      <c r="ZZ1087" s="16"/>
      <c r="AAA1087" s="16"/>
      <c r="AAB1087" s="16"/>
      <c r="AAC1087" s="16"/>
      <c r="AAD1087" s="16"/>
      <c r="AAE1087" s="16"/>
      <c r="AAF1087" s="16"/>
      <c r="AAG1087" s="16"/>
      <c r="AAH1087" s="16"/>
      <c r="AAI1087" s="16"/>
      <c r="AAJ1087" s="16"/>
      <c r="AAK1087" s="16"/>
      <c r="AAL1087" s="16"/>
      <c r="AAM1087" s="16"/>
      <c r="AAN1087" s="16"/>
      <c r="AAO1087" s="16"/>
      <c r="AAP1087" s="16"/>
      <c r="AAQ1087" s="16"/>
      <c r="AAR1087" s="16"/>
      <c r="AAS1087" s="16"/>
      <c r="AAT1087" s="16"/>
      <c r="AAU1087" s="16"/>
      <c r="AAV1087" s="16"/>
      <c r="AAW1087" s="16"/>
      <c r="AAX1087" s="16"/>
      <c r="AAY1087" s="16"/>
      <c r="AAZ1087" s="16"/>
      <c r="ABA1087" s="16"/>
      <c r="ABB1087" s="16"/>
      <c r="ABC1087" s="16"/>
      <c r="ABD1087" s="16"/>
      <c r="ABE1087" s="16"/>
      <c r="ABF1087" s="16"/>
      <c r="ABG1087" s="16"/>
      <c r="ABH1087" s="16"/>
      <c r="ABI1087" s="16"/>
      <c r="ABJ1087" s="16"/>
      <c r="ABK1087" s="16"/>
      <c r="ABL1087" s="16"/>
      <c r="ABM1087" s="16"/>
      <c r="ABN1087" s="16"/>
      <c r="ABO1087" s="16"/>
      <c r="ABP1087" s="16"/>
      <c r="ABQ1087" s="16"/>
      <c r="ABR1087" s="16"/>
      <c r="ABS1087" s="16"/>
      <c r="ABT1087" s="16"/>
      <c r="ABU1087" s="16"/>
      <c r="ABV1087" s="16"/>
      <c r="ABW1087" s="16"/>
      <c r="ABX1087" s="16"/>
      <c r="ABY1087" s="16"/>
      <c r="ABZ1087" s="16"/>
      <c r="ACA1087" s="16"/>
      <c r="ACB1087" s="16"/>
      <c r="ACC1087" s="16"/>
      <c r="ACD1087" s="16"/>
      <c r="ACE1087" s="16"/>
      <c r="ACF1087" s="16"/>
      <c r="ACG1087" s="16"/>
      <c r="ACH1087" s="16"/>
      <c r="ACI1087" s="16"/>
      <c r="ACJ1087" s="16"/>
      <c r="ACK1087" s="16"/>
      <c r="ACL1087" s="16"/>
      <c r="ACM1087" s="16"/>
      <c r="ACN1087" s="16"/>
      <c r="ACO1087" s="16"/>
      <c r="ACP1087" s="16"/>
      <c r="ACQ1087" s="16"/>
      <c r="ACR1087" s="16"/>
      <c r="ACS1087" s="16"/>
      <c r="ACT1087" s="16"/>
      <c r="ACU1087" s="16"/>
      <c r="ACV1087" s="16"/>
      <c r="ACW1087" s="16"/>
      <c r="ACX1087" s="16"/>
      <c r="ACY1087" s="16"/>
      <c r="ACZ1087" s="16"/>
      <c r="ADA1087" s="16"/>
      <c r="ADB1087" s="16"/>
      <c r="ADC1087" s="16"/>
      <c r="ADD1087" s="16"/>
      <c r="ADE1087" s="16"/>
      <c r="ADF1087" s="16"/>
      <c r="ADG1087" s="16"/>
      <c r="ADH1087" s="16"/>
      <c r="ADI1087" s="16"/>
      <c r="ADJ1087" s="16"/>
      <c r="ADK1087" s="16"/>
      <c r="ADL1087" s="16"/>
      <c r="ADM1087" s="16"/>
      <c r="ADN1087" s="16"/>
      <c r="ADO1087" s="16"/>
      <c r="ADP1087" s="16"/>
      <c r="ADQ1087" s="16"/>
      <c r="ADR1087" s="16"/>
      <c r="ADS1087" s="16"/>
      <c r="ADT1087" s="16"/>
      <c r="ADU1087" s="16"/>
      <c r="ADV1087" s="16"/>
      <c r="ADW1087" s="16"/>
      <c r="ADX1087" s="16"/>
      <c r="ADY1087" s="16"/>
      <c r="ADZ1087" s="16"/>
      <c r="AEA1087" s="16"/>
      <c r="AEB1087" s="16"/>
      <c r="AEC1087" s="16"/>
      <c r="AED1087" s="16"/>
      <c r="AEE1087" s="16"/>
      <c r="AEF1087" s="16"/>
      <c r="AEG1087" s="16"/>
      <c r="AEH1087" s="16"/>
      <c r="AEI1087" s="16"/>
      <c r="AEJ1087" s="16"/>
      <c r="AEK1087" s="16"/>
      <c r="AEL1087" s="16"/>
      <c r="AEM1087" s="16"/>
      <c r="AEN1087" s="16"/>
      <c r="AEO1087" s="16"/>
      <c r="AEP1087" s="16"/>
      <c r="AEQ1087" s="16"/>
      <c r="AER1087" s="16"/>
      <c r="AES1087" s="16"/>
      <c r="AET1087" s="16"/>
      <c r="AEU1087" s="16"/>
      <c r="AEV1087" s="16"/>
      <c r="AEW1087" s="16"/>
      <c r="AEX1087" s="16"/>
      <c r="AEY1087" s="16"/>
      <c r="AEZ1087" s="16"/>
      <c r="AFA1087" s="16"/>
      <c r="AFB1087" s="16"/>
      <c r="AFC1087" s="16"/>
      <c r="AFD1087" s="16"/>
      <c r="AFE1087" s="16"/>
      <c r="AFF1087" s="16"/>
      <c r="AFG1087" s="16"/>
      <c r="AFH1087" s="16"/>
      <c r="AFI1087" s="16"/>
      <c r="AFJ1087" s="16"/>
      <c r="AFK1087" s="16"/>
      <c r="AFL1087" s="16"/>
      <c r="AFM1087" s="16"/>
      <c r="AFN1087" s="16"/>
      <c r="AFO1087" s="16"/>
      <c r="AFP1087" s="16"/>
      <c r="AFQ1087" s="16"/>
      <c r="AFR1087" s="16"/>
      <c r="AFS1087" s="16"/>
      <c r="AFT1087" s="16"/>
      <c r="AFU1087" s="16"/>
      <c r="AFV1087" s="16"/>
      <c r="AFW1087" s="16"/>
      <c r="AFX1087" s="16"/>
      <c r="AFY1087" s="16"/>
      <c r="AFZ1087" s="16"/>
      <c r="AGA1087" s="16"/>
    </row>
    <row r="1088" spans="1:859" s="383" customFormat="1" x14ac:dyDescent="0.2">
      <c r="A1088" s="381"/>
      <c r="B1088" s="381"/>
      <c r="C1088" s="381"/>
      <c r="D1088" s="381"/>
      <c r="E1088" s="365" t="s">
        <v>1134</v>
      </c>
      <c r="F1088" s="380" t="s">
        <v>3513</v>
      </c>
      <c r="G1088" s="380" t="s">
        <v>453</v>
      </c>
      <c r="H1088" s="365" t="s">
        <v>1133</v>
      </c>
      <c r="I1088" s="365" t="s">
        <v>1086</v>
      </c>
      <c r="J1088" s="365" t="s">
        <v>902</v>
      </c>
      <c r="K1088" s="365" t="s">
        <v>1117</v>
      </c>
      <c r="L1088" s="365" t="s">
        <v>865</v>
      </c>
      <c r="M1088" s="365"/>
      <c r="N1088" s="380"/>
      <c r="O1088" s="365"/>
      <c r="P1088" s="365"/>
      <c r="Q1088" s="380"/>
      <c r="R1088" s="381"/>
      <c r="S1088" s="381"/>
      <c r="T1088" s="381"/>
      <c r="U1088" s="381"/>
      <c r="V1088" s="381"/>
      <c r="W1088" s="381"/>
      <c r="X1088" s="381"/>
      <c r="Y1088" s="381"/>
      <c r="Z1088" s="381"/>
      <c r="AA1088" s="381"/>
      <c r="AB1088" s="381"/>
      <c r="AC1088" s="381"/>
      <c r="AD1088" s="381"/>
      <c r="AE1088" s="381"/>
      <c r="AF1088" s="381"/>
      <c r="AG1088" s="381"/>
      <c r="AH1088" s="381"/>
      <c r="AI1088" s="381"/>
      <c r="AJ1088" s="381"/>
      <c r="AK1088" s="381"/>
      <c r="AL1088" s="381"/>
      <c r="AM1088" s="381"/>
      <c r="AN1088" s="381"/>
      <c r="AO1088" s="381"/>
      <c r="AP1088" s="381"/>
      <c r="AQ1088" s="381"/>
      <c r="AR1088" s="381"/>
      <c r="AS1088" s="381"/>
      <c r="AT1088" s="381"/>
      <c r="AU1088" s="381"/>
      <c r="AV1088" s="381"/>
      <c r="AW1088" s="381"/>
      <c r="AX1088" s="381"/>
      <c r="AY1088" s="381"/>
      <c r="AZ1088" s="381"/>
      <c r="BA1088" s="381"/>
      <c r="BB1088" s="381"/>
      <c r="BC1088" s="381"/>
      <c r="BD1088" s="381"/>
      <c r="BE1088" s="381"/>
      <c r="BF1088" s="381"/>
      <c r="BG1088" s="381"/>
      <c r="BH1088" s="381"/>
      <c r="BI1088" s="381"/>
      <c r="BJ1088" s="381"/>
      <c r="BK1088" s="381"/>
      <c r="BL1088" s="381"/>
      <c r="BM1088" s="381"/>
      <c r="BN1088" s="381"/>
      <c r="BO1088" s="381"/>
      <c r="BP1088" s="381"/>
      <c r="BQ1088" s="381"/>
      <c r="BR1088" s="381"/>
      <c r="BS1088" s="381"/>
      <c r="BT1088" s="381"/>
      <c r="BU1088" s="381"/>
      <c r="BV1088" s="381"/>
      <c r="BW1088" s="381"/>
      <c r="BX1088" s="381"/>
      <c r="BY1088" s="381"/>
      <c r="BZ1088" s="381"/>
      <c r="CA1088" s="381"/>
      <c r="CB1088" s="381"/>
      <c r="CC1088" s="381"/>
      <c r="CD1088" s="381"/>
      <c r="CE1088" s="381"/>
      <c r="CF1088" s="381"/>
      <c r="CG1088" s="381"/>
      <c r="CH1088" s="381"/>
      <c r="CI1088" s="381"/>
      <c r="CJ1088" s="381"/>
      <c r="CK1088" s="381"/>
      <c r="CL1088" s="381"/>
      <c r="CM1088" s="381"/>
      <c r="CN1088" s="381"/>
      <c r="CO1088" s="381"/>
      <c r="CP1088" s="381"/>
      <c r="CQ1088" s="381"/>
      <c r="CR1088" s="381"/>
      <c r="CS1088" s="381"/>
      <c r="CT1088" s="381"/>
      <c r="CU1088" s="381"/>
      <c r="CV1088" s="381"/>
      <c r="CW1088" s="381"/>
      <c r="CX1088" s="381"/>
      <c r="CY1088" s="381"/>
      <c r="CZ1088" s="381"/>
      <c r="DA1088" s="381"/>
      <c r="DB1088" s="381"/>
      <c r="DC1088" s="381"/>
      <c r="DD1088" s="381"/>
      <c r="DE1088" s="381"/>
      <c r="DF1088" s="381"/>
      <c r="DG1088" s="381"/>
      <c r="DH1088" s="381"/>
      <c r="DI1088" s="381"/>
      <c r="DJ1088" s="381"/>
      <c r="DK1088" s="381"/>
      <c r="DL1088" s="381"/>
      <c r="DM1088" s="381"/>
      <c r="DN1088" s="381"/>
      <c r="DO1088" s="381"/>
      <c r="DP1088" s="381"/>
      <c r="DQ1088" s="381"/>
      <c r="DR1088" s="381"/>
      <c r="DS1088" s="381"/>
      <c r="DT1088" s="381"/>
      <c r="DU1088" s="381"/>
      <c r="DV1088" s="381"/>
      <c r="DW1088" s="381"/>
      <c r="DX1088" s="381"/>
      <c r="DY1088" s="381"/>
      <c r="DZ1088" s="381"/>
      <c r="EA1088" s="381"/>
      <c r="EB1088" s="381"/>
      <c r="EC1088" s="381"/>
      <c r="ED1088" s="381"/>
      <c r="EE1088" s="381"/>
      <c r="EF1088" s="381"/>
      <c r="EG1088" s="381"/>
      <c r="EH1088" s="381"/>
      <c r="EI1088" s="381"/>
      <c r="EJ1088" s="381"/>
      <c r="EK1088" s="381"/>
      <c r="EL1088" s="381"/>
      <c r="EM1088" s="381"/>
      <c r="EN1088" s="381"/>
      <c r="EO1088" s="381"/>
      <c r="EP1088" s="381"/>
      <c r="EQ1088" s="381"/>
      <c r="ER1088" s="381"/>
      <c r="ES1088" s="381"/>
      <c r="ET1088" s="381"/>
      <c r="EU1088" s="381"/>
      <c r="EV1088" s="381"/>
      <c r="EW1088" s="381"/>
      <c r="EX1088" s="381"/>
      <c r="EY1088" s="381"/>
      <c r="EZ1088" s="381"/>
      <c r="FA1088" s="381"/>
      <c r="FB1088" s="381"/>
      <c r="FC1088" s="381"/>
      <c r="FD1088" s="381"/>
      <c r="FE1088" s="381"/>
      <c r="FF1088" s="381"/>
      <c r="FG1088" s="381"/>
      <c r="FH1088" s="381"/>
      <c r="FI1088" s="381"/>
      <c r="FJ1088" s="381"/>
      <c r="FK1088" s="381"/>
      <c r="FL1088" s="381"/>
      <c r="FM1088" s="381"/>
      <c r="FN1088" s="381"/>
      <c r="FO1088" s="381"/>
      <c r="FP1088" s="381"/>
      <c r="FQ1088" s="381"/>
      <c r="FR1088" s="381"/>
      <c r="FS1088" s="381"/>
      <c r="FT1088" s="381"/>
      <c r="FU1088" s="381"/>
      <c r="FV1088" s="381"/>
      <c r="FW1088" s="381"/>
      <c r="FX1088" s="381"/>
      <c r="FY1088" s="381"/>
      <c r="FZ1088" s="381"/>
      <c r="GA1088" s="381"/>
      <c r="GB1088" s="381"/>
      <c r="GC1088" s="381"/>
      <c r="GD1088" s="381"/>
      <c r="GE1088" s="381"/>
      <c r="GF1088" s="381"/>
      <c r="GG1088" s="381"/>
      <c r="GH1088" s="381"/>
      <c r="GI1088" s="381"/>
      <c r="GJ1088" s="381"/>
      <c r="GK1088" s="381"/>
      <c r="GL1088" s="381"/>
      <c r="GM1088" s="381"/>
      <c r="GN1088" s="381"/>
      <c r="GO1088" s="381"/>
      <c r="GP1088" s="381"/>
      <c r="GQ1088" s="381"/>
      <c r="GR1088" s="381"/>
      <c r="GS1088" s="381"/>
      <c r="GT1088" s="381"/>
      <c r="GU1088" s="381"/>
      <c r="GV1088" s="381"/>
      <c r="GW1088" s="381"/>
      <c r="GX1088" s="381"/>
      <c r="GY1088" s="381"/>
      <c r="GZ1088" s="381"/>
      <c r="HA1088" s="381"/>
      <c r="HB1088" s="381"/>
      <c r="HC1088" s="381"/>
      <c r="HD1088" s="381"/>
      <c r="HE1088" s="381"/>
      <c r="HF1088" s="381"/>
      <c r="HG1088" s="381"/>
      <c r="HH1088" s="381"/>
      <c r="HI1088" s="381"/>
      <c r="HJ1088" s="381"/>
      <c r="HK1088" s="381"/>
      <c r="HL1088" s="381"/>
      <c r="HM1088" s="381"/>
      <c r="HN1088" s="381"/>
      <c r="HO1088" s="381"/>
      <c r="HP1088" s="381"/>
      <c r="HQ1088" s="381"/>
      <c r="HR1088" s="381"/>
      <c r="HS1088" s="381"/>
      <c r="HT1088" s="381"/>
      <c r="HU1088" s="381"/>
      <c r="HV1088" s="381"/>
      <c r="HW1088" s="381"/>
      <c r="HX1088" s="381"/>
      <c r="HY1088" s="381"/>
      <c r="HZ1088" s="381"/>
      <c r="IA1088" s="381"/>
      <c r="IB1088" s="381"/>
      <c r="IC1088" s="381"/>
      <c r="ID1088" s="381"/>
      <c r="IE1088" s="381"/>
      <c r="IF1088" s="381"/>
      <c r="IG1088" s="381"/>
      <c r="IH1088" s="381"/>
      <c r="II1088" s="381"/>
      <c r="IJ1088" s="381"/>
      <c r="IK1088" s="381"/>
      <c r="IL1088" s="381"/>
      <c r="IM1088" s="381"/>
      <c r="IN1088" s="381"/>
      <c r="IO1088" s="381"/>
      <c r="IP1088" s="381"/>
      <c r="IQ1088" s="381"/>
      <c r="IR1088" s="381"/>
      <c r="IS1088" s="381"/>
      <c r="IT1088" s="381"/>
      <c r="IU1088" s="381"/>
      <c r="IV1088" s="381"/>
      <c r="IW1088" s="381"/>
      <c r="IX1088" s="381"/>
      <c r="IY1088" s="381"/>
      <c r="IZ1088" s="381"/>
      <c r="JA1088" s="381"/>
      <c r="JB1088" s="381"/>
      <c r="JC1088" s="381"/>
      <c r="JD1088" s="381"/>
      <c r="JE1088" s="381"/>
      <c r="JF1088" s="381"/>
      <c r="JG1088" s="381"/>
      <c r="JH1088" s="381"/>
      <c r="JI1088" s="381"/>
      <c r="JJ1088" s="381"/>
      <c r="JK1088" s="381"/>
      <c r="JL1088" s="381"/>
      <c r="JM1088" s="381"/>
      <c r="JN1088" s="381"/>
      <c r="JO1088" s="381"/>
      <c r="JP1088" s="381"/>
      <c r="JQ1088" s="381"/>
      <c r="JR1088" s="381"/>
      <c r="JS1088" s="381"/>
      <c r="JT1088" s="381"/>
      <c r="JU1088" s="381"/>
      <c r="JV1088" s="381"/>
      <c r="JW1088" s="381"/>
      <c r="JX1088" s="381"/>
      <c r="JY1088" s="381"/>
      <c r="JZ1088" s="381"/>
      <c r="KA1088" s="381"/>
      <c r="KB1088" s="381"/>
      <c r="KC1088" s="381"/>
      <c r="KD1088" s="381"/>
      <c r="KE1088" s="381"/>
      <c r="KF1088" s="381"/>
      <c r="KG1088" s="381"/>
      <c r="KH1088" s="381"/>
      <c r="KI1088" s="381"/>
      <c r="KJ1088" s="381"/>
      <c r="KK1088" s="381"/>
      <c r="KL1088" s="381"/>
      <c r="KM1088" s="381"/>
      <c r="KN1088" s="381"/>
      <c r="KO1088" s="381"/>
      <c r="KP1088" s="381"/>
      <c r="KQ1088" s="381"/>
      <c r="KR1088" s="381"/>
      <c r="KS1088" s="381"/>
      <c r="KT1088" s="381"/>
      <c r="KU1088" s="381"/>
      <c r="KV1088" s="381"/>
      <c r="KW1088" s="381"/>
      <c r="KX1088" s="381"/>
      <c r="KY1088" s="381"/>
      <c r="KZ1088" s="381"/>
      <c r="LA1088" s="381"/>
      <c r="LB1088" s="381"/>
      <c r="LC1088" s="381"/>
      <c r="LD1088" s="381"/>
      <c r="LE1088" s="381"/>
      <c r="LF1088" s="381"/>
      <c r="LG1088" s="381"/>
      <c r="LH1088" s="381"/>
      <c r="LI1088" s="381"/>
      <c r="LJ1088" s="381"/>
      <c r="LK1088" s="381"/>
      <c r="LL1088" s="381"/>
      <c r="LM1088" s="381"/>
      <c r="LN1088" s="381"/>
      <c r="LO1088" s="381"/>
      <c r="LP1088" s="381"/>
      <c r="LQ1088" s="381"/>
      <c r="LR1088" s="381"/>
      <c r="LS1088" s="381"/>
      <c r="LT1088" s="381"/>
      <c r="LU1088" s="381"/>
      <c r="LV1088" s="381"/>
      <c r="LW1088" s="381"/>
      <c r="LX1088" s="381"/>
      <c r="LY1088" s="381"/>
      <c r="LZ1088" s="381"/>
      <c r="MA1088" s="381"/>
      <c r="MB1088" s="381"/>
      <c r="MC1088" s="381"/>
      <c r="MD1088" s="381"/>
      <c r="ME1088" s="381"/>
      <c r="MF1088" s="381"/>
      <c r="MG1088" s="381"/>
      <c r="MH1088" s="381"/>
      <c r="MI1088" s="381"/>
      <c r="MJ1088" s="381"/>
      <c r="MK1088" s="381"/>
      <c r="ML1088" s="381"/>
      <c r="MM1088" s="381"/>
      <c r="MN1088" s="381"/>
      <c r="MO1088" s="381"/>
      <c r="MP1088" s="381"/>
      <c r="MQ1088" s="381"/>
      <c r="MR1088" s="381"/>
      <c r="MS1088" s="381"/>
      <c r="MT1088" s="381"/>
      <c r="MU1088" s="381"/>
      <c r="MV1088" s="381"/>
      <c r="MW1088" s="381"/>
      <c r="MX1088" s="381"/>
      <c r="MY1088" s="381"/>
      <c r="MZ1088" s="381"/>
      <c r="NA1088" s="381"/>
      <c r="NB1088" s="381"/>
      <c r="NC1088" s="381"/>
      <c r="ND1088" s="381"/>
      <c r="NE1088" s="381"/>
      <c r="NF1088" s="381"/>
      <c r="NG1088" s="381"/>
      <c r="NH1088" s="381"/>
      <c r="NI1088" s="381"/>
      <c r="NJ1088" s="381"/>
      <c r="NK1088" s="381"/>
      <c r="NL1088" s="381"/>
      <c r="NM1088" s="381"/>
      <c r="NN1088" s="381"/>
      <c r="NO1088" s="381"/>
      <c r="NP1088" s="381"/>
      <c r="NQ1088" s="381"/>
      <c r="NR1088" s="381"/>
      <c r="NS1088" s="381"/>
      <c r="NT1088" s="381"/>
      <c r="NU1088" s="381"/>
      <c r="NV1088" s="381"/>
      <c r="NW1088" s="381"/>
      <c r="NX1088" s="381"/>
      <c r="NY1088" s="381"/>
      <c r="NZ1088" s="381"/>
      <c r="OA1088" s="381"/>
      <c r="OB1088" s="381"/>
      <c r="OC1088" s="381"/>
      <c r="OD1088" s="381"/>
      <c r="OE1088" s="381"/>
      <c r="OF1088" s="381"/>
      <c r="OG1088" s="381"/>
      <c r="OH1088" s="381"/>
      <c r="OI1088" s="381"/>
      <c r="OJ1088" s="381"/>
      <c r="OK1088" s="381"/>
      <c r="OL1088" s="381"/>
      <c r="OM1088" s="381"/>
      <c r="ON1088" s="381"/>
      <c r="OO1088" s="381"/>
      <c r="OP1088" s="381"/>
      <c r="OQ1088" s="381"/>
      <c r="OR1088" s="381"/>
      <c r="OS1088" s="381"/>
      <c r="OT1088" s="381"/>
      <c r="OU1088" s="381"/>
      <c r="OV1088" s="381"/>
      <c r="OW1088" s="381"/>
      <c r="OX1088" s="381"/>
      <c r="OY1088" s="381"/>
      <c r="OZ1088" s="381"/>
      <c r="PA1088" s="381"/>
      <c r="PB1088" s="381"/>
      <c r="PC1088" s="381"/>
      <c r="PD1088" s="381"/>
      <c r="PE1088" s="381"/>
      <c r="PF1088" s="381"/>
      <c r="PG1088" s="381"/>
      <c r="PH1088" s="381"/>
      <c r="PI1088" s="381"/>
      <c r="PJ1088" s="381"/>
      <c r="PK1088" s="381"/>
      <c r="PL1088" s="381"/>
      <c r="PM1088" s="381"/>
      <c r="PN1088" s="381"/>
      <c r="PO1088" s="381"/>
      <c r="PP1088" s="381"/>
      <c r="PQ1088" s="381"/>
      <c r="PR1088" s="381"/>
      <c r="PS1088" s="381"/>
      <c r="PT1088" s="381"/>
      <c r="PU1088" s="381"/>
      <c r="PV1088" s="381"/>
      <c r="PW1088" s="381"/>
      <c r="PX1088" s="381"/>
      <c r="PY1088" s="381"/>
      <c r="PZ1088" s="381"/>
      <c r="QA1088" s="381"/>
      <c r="QB1088" s="381"/>
      <c r="QC1088" s="381"/>
      <c r="QD1088" s="381"/>
      <c r="QE1088" s="381"/>
      <c r="QF1088" s="381"/>
      <c r="QG1088" s="381"/>
      <c r="QH1088" s="381"/>
      <c r="QI1088" s="381"/>
      <c r="QJ1088" s="381"/>
      <c r="QK1088" s="381"/>
      <c r="QL1088" s="381"/>
      <c r="QM1088" s="381"/>
      <c r="QN1088" s="381"/>
      <c r="QO1088" s="381"/>
      <c r="QP1088" s="381"/>
      <c r="QQ1088" s="381"/>
      <c r="QR1088" s="381"/>
      <c r="QS1088" s="381"/>
      <c r="QT1088" s="381"/>
      <c r="QU1088" s="381"/>
      <c r="QV1088" s="381"/>
      <c r="QW1088" s="381"/>
      <c r="QX1088" s="381"/>
      <c r="QY1088" s="381"/>
      <c r="QZ1088" s="381"/>
      <c r="RA1088" s="381"/>
      <c r="RB1088" s="381"/>
      <c r="RC1088" s="381"/>
      <c r="RD1088" s="381"/>
      <c r="RE1088" s="381"/>
      <c r="RF1088" s="381"/>
      <c r="RG1088" s="381"/>
      <c r="RH1088" s="381"/>
      <c r="RI1088" s="381"/>
      <c r="RJ1088" s="381"/>
      <c r="RK1088" s="381"/>
      <c r="RL1088" s="381"/>
      <c r="RM1088" s="381"/>
      <c r="RN1088" s="381"/>
      <c r="RO1088" s="381"/>
      <c r="RP1088" s="381"/>
      <c r="RQ1088" s="381"/>
      <c r="RR1088" s="381"/>
      <c r="RS1088" s="381"/>
      <c r="RT1088" s="381"/>
      <c r="RU1088" s="381"/>
      <c r="RV1088" s="381"/>
      <c r="RW1088" s="381"/>
      <c r="RX1088" s="381"/>
      <c r="RY1088" s="381"/>
      <c r="RZ1088" s="381"/>
      <c r="SA1088" s="381"/>
      <c r="SB1088" s="381"/>
      <c r="SC1088" s="381"/>
      <c r="SD1088" s="381"/>
      <c r="SE1088" s="381"/>
      <c r="SF1088" s="381"/>
      <c r="SG1088" s="381"/>
      <c r="SH1088" s="381"/>
      <c r="SI1088" s="381"/>
      <c r="SJ1088" s="381"/>
      <c r="SK1088" s="381"/>
      <c r="SL1088" s="381"/>
      <c r="SM1088" s="381"/>
      <c r="SN1088" s="381"/>
      <c r="SO1088" s="381"/>
      <c r="SP1088" s="381"/>
      <c r="SQ1088" s="381"/>
      <c r="SR1088" s="381"/>
      <c r="SS1088" s="381"/>
      <c r="ST1088" s="381"/>
      <c r="SU1088" s="381"/>
      <c r="SV1088" s="381"/>
      <c r="SW1088" s="381"/>
      <c r="SX1088" s="381"/>
      <c r="SY1088" s="381"/>
      <c r="SZ1088" s="381"/>
      <c r="TA1088" s="381"/>
      <c r="TB1088" s="381"/>
      <c r="TC1088" s="381"/>
      <c r="TD1088" s="381"/>
      <c r="TE1088" s="381"/>
      <c r="TF1088" s="381"/>
      <c r="TG1088" s="381"/>
      <c r="TH1088" s="381"/>
      <c r="TI1088" s="381"/>
      <c r="TJ1088" s="381"/>
      <c r="TK1088" s="381"/>
      <c r="TL1088" s="381"/>
      <c r="TM1088" s="381"/>
      <c r="TN1088" s="381"/>
      <c r="TO1088" s="381"/>
      <c r="TP1088" s="381"/>
      <c r="TQ1088" s="381"/>
      <c r="TR1088" s="381"/>
      <c r="TS1088" s="381"/>
      <c r="TT1088" s="381"/>
      <c r="TU1088" s="381"/>
      <c r="TV1088" s="381"/>
      <c r="TW1088" s="381"/>
      <c r="TX1088" s="381"/>
      <c r="TY1088" s="381"/>
      <c r="TZ1088" s="381"/>
      <c r="UA1088" s="381"/>
      <c r="UB1088" s="381"/>
      <c r="UC1088" s="381"/>
      <c r="UD1088" s="381"/>
      <c r="UE1088" s="381"/>
      <c r="UF1088" s="381"/>
      <c r="UG1088" s="381"/>
      <c r="UH1088" s="381"/>
      <c r="UI1088" s="381"/>
      <c r="UJ1088" s="381"/>
      <c r="UK1088" s="381"/>
      <c r="UL1088" s="381"/>
      <c r="UM1088" s="381"/>
      <c r="UN1088" s="381"/>
      <c r="UO1088" s="381"/>
      <c r="UP1088" s="381"/>
      <c r="UQ1088" s="381"/>
      <c r="UR1088" s="381"/>
      <c r="US1088" s="381"/>
      <c r="UT1088" s="381"/>
      <c r="UU1088" s="381"/>
      <c r="UV1088" s="381"/>
      <c r="UW1088" s="381"/>
      <c r="UX1088" s="381"/>
      <c r="UY1088" s="381"/>
      <c r="UZ1088" s="381"/>
      <c r="VA1088" s="381"/>
      <c r="VB1088" s="381"/>
      <c r="VC1088" s="381"/>
      <c r="VD1088" s="381"/>
      <c r="VE1088" s="381"/>
      <c r="VF1088" s="381"/>
      <c r="VG1088" s="381"/>
      <c r="VH1088" s="381"/>
      <c r="VI1088" s="381"/>
      <c r="VJ1088" s="381"/>
      <c r="VK1088" s="381"/>
      <c r="VL1088" s="381"/>
      <c r="VM1088" s="381"/>
      <c r="VN1088" s="381"/>
      <c r="VO1088" s="381"/>
      <c r="VP1088" s="381"/>
      <c r="VQ1088" s="381"/>
      <c r="VR1088" s="381"/>
      <c r="VS1088" s="381"/>
      <c r="VT1088" s="381"/>
      <c r="VU1088" s="381"/>
      <c r="VV1088" s="381"/>
      <c r="VW1088" s="381"/>
      <c r="VX1088" s="381"/>
      <c r="VY1088" s="381"/>
      <c r="VZ1088" s="381"/>
      <c r="WA1088" s="381"/>
      <c r="WB1088" s="381"/>
      <c r="WC1088" s="381"/>
      <c r="WD1088" s="381"/>
      <c r="WE1088" s="381"/>
      <c r="WF1088" s="381"/>
      <c r="WG1088" s="381"/>
      <c r="WH1088" s="381"/>
      <c r="WI1088" s="381"/>
      <c r="WJ1088" s="381"/>
      <c r="WK1088" s="381"/>
      <c r="WL1088" s="381"/>
      <c r="WM1088" s="381"/>
      <c r="WN1088" s="381"/>
      <c r="WO1088" s="381"/>
      <c r="WP1088" s="381"/>
      <c r="WQ1088" s="381"/>
      <c r="WR1088" s="381"/>
      <c r="WS1088" s="381"/>
      <c r="WT1088" s="381"/>
      <c r="WU1088" s="381"/>
      <c r="WV1088" s="381"/>
      <c r="WW1088" s="381"/>
      <c r="WX1088" s="381"/>
      <c r="WY1088" s="381"/>
      <c r="WZ1088" s="381"/>
      <c r="XA1088" s="381"/>
      <c r="XB1088" s="381"/>
      <c r="XC1088" s="381"/>
      <c r="XD1088" s="381"/>
      <c r="XE1088" s="381"/>
      <c r="XF1088" s="381"/>
      <c r="XG1088" s="381"/>
      <c r="XH1088" s="381"/>
      <c r="XI1088" s="381"/>
      <c r="XJ1088" s="381"/>
      <c r="XK1088" s="381"/>
      <c r="XL1088" s="381"/>
      <c r="XM1088" s="381"/>
      <c r="XN1088" s="381"/>
      <c r="XO1088" s="381"/>
      <c r="XP1088" s="381"/>
      <c r="XQ1088" s="381"/>
      <c r="XR1088" s="381"/>
      <c r="XS1088" s="381"/>
      <c r="XT1088" s="381"/>
      <c r="XU1088" s="381"/>
      <c r="XV1088" s="381"/>
      <c r="XW1088" s="381"/>
      <c r="XX1088" s="381"/>
      <c r="XY1088" s="381"/>
      <c r="XZ1088" s="381"/>
      <c r="YA1088" s="381"/>
      <c r="YB1088" s="381"/>
      <c r="YC1088" s="381"/>
      <c r="YD1088" s="381"/>
      <c r="YE1088" s="381"/>
      <c r="YF1088" s="381"/>
      <c r="YG1088" s="381"/>
      <c r="YH1088" s="381"/>
      <c r="YI1088" s="381"/>
      <c r="YJ1088" s="381"/>
      <c r="YK1088" s="381"/>
      <c r="YL1088" s="381"/>
      <c r="YM1088" s="381"/>
      <c r="YN1088" s="381"/>
      <c r="YO1088" s="381"/>
      <c r="YP1088" s="381"/>
      <c r="YQ1088" s="381"/>
      <c r="YR1088" s="381"/>
      <c r="YS1088" s="381"/>
      <c r="YT1088" s="381"/>
      <c r="YU1088" s="381"/>
      <c r="YV1088" s="381"/>
      <c r="YW1088" s="381"/>
      <c r="YX1088" s="381"/>
      <c r="YY1088" s="381"/>
      <c r="YZ1088" s="381"/>
      <c r="ZA1088" s="381"/>
      <c r="ZB1088" s="381"/>
      <c r="ZC1088" s="381"/>
      <c r="ZD1088" s="381"/>
      <c r="ZE1088" s="381"/>
      <c r="ZF1088" s="381"/>
      <c r="ZG1088" s="381"/>
      <c r="ZH1088" s="381"/>
      <c r="ZI1088" s="381"/>
      <c r="ZJ1088" s="381"/>
      <c r="ZK1088" s="381"/>
      <c r="ZL1088" s="381"/>
      <c r="ZM1088" s="381"/>
      <c r="ZN1088" s="381"/>
      <c r="ZO1088" s="381"/>
      <c r="ZP1088" s="381"/>
      <c r="ZQ1088" s="381"/>
      <c r="ZR1088" s="381"/>
      <c r="ZS1088" s="381"/>
      <c r="ZT1088" s="381"/>
      <c r="ZU1088" s="381"/>
      <c r="ZV1088" s="381"/>
      <c r="ZW1088" s="381"/>
      <c r="ZX1088" s="381"/>
      <c r="ZY1088" s="381"/>
      <c r="ZZ1088" s="381"/>
      <c r="AAA1088" s="381"/>
      <c r="AAB1088" s="381"/>
      <c r="AAC1088" s="381"/>
      <c r="AAD1088" s="381"/>
      <c r="AAE1088" s="381"/>
      <c r="AAF1088" s="381"/>
      <c r="AAG1088" s="381"/>
      <c r="AAH1088" s="381"/>
      <c r="AAI1088" s="381"/>
      <c r="AAJ1088" s="381"/>
      <c r="AAK1088" s="381"/>
      <c r="AAL1088" s="381"/>
      <c r="AAM1088" s="381"/>
      <c r="AAN1088" s="381"/>
      <c r="AAO1088" s="381"/>
      <c r="AAP1088" s="381"/>
      <c r="AAQ1088" s="381"/>
      <c r="AAR1088" s="381"/>
      <c r="AAS1088" s="381"/>
      <c r="AAT1088" s="381"/>
      <c r="AAU1088" s="381"/>
      <c r="AAV1088" s="381"/>
      <c r="AAW1088" s="381"/>
      <c r="AAX1088" s="381"/>
      <c r="AAY1088" s="381"/>
      <c r="AAZ1088" s="381"/>
      <c r="ABA1088" s="381"/>
      <c r="ABB1088" s="381"/>
      <c r="ABC1088" s="381"/>
      <c r="ABD1088" s="381"/>
      <c r="ABE1088" s="381"/>
      <c r="ABF1088" s="381"/>
      <c r="ABG1088" s="381"/>
      <c r="ABH1088" s="381"/>
      <c r="ABI1088" s="381"/>
      <c r="ABJ1088" s="381"/>
      <c r="ABK1088" s="381"/>
      <c r="ABL1088" s="381"/>
      <c r="ABM1088" s="381"/>
      <c r="ABN1088" s="381"/>
      <c r="ABO1088" s="381"/>
      <c r="ABP1088" s="381"/>
      <c r="ABQ1088" s="381"/>
      <c r="ABR1088" s="381"/>
      <c r="ABS1088" s="381"/>
      <c r="ABT1088" s="381"/>
      <c r="ABU1088" s="381"/>
      <c r="ABV1088" s="381"/>
      <c r="ABW1088" s="381"/>
      <c r="ABX1088" s="381"/>
      <c r="ABY1088" s="381"/>
      <c r="ABZ1088" s="381"/>
      <c r="ACA1088" s="381"/>
      <c r="ACB1088" s="381"/>
      <c r="ACC1088" s="381"/>
      <c r="ACD1088" s="381"/>
      <c r="ACE1088" s="381"/>
      <c r="ACF1088" s="381"/>
      <c r="ACG1088" s="381"/>
      <c r="ACH1088" s="381"/>
      <c r="ACI1088" s="381"/>
      <c r="ACJ1088" s="381"/>
      <c r="ACK1088" s="381"/>
      <c r="ACL1088" s="381"/>
      <c r="ACM1088" s="381"/>
      <c r="ACN1088" s="381"/>
      <c r="ACO1088" s="381"/>
      <c r="ACP1088" s="381"/>
      <c r="ACQ1088" s="381"/>
      <c r="ACR1088" s="381"/>
      <c r="ACS1088" s="381"/>
      <c r="ACT1088" s="381"/>
      <c r="ACU1088" s="381"/>
      <c r="ACV1088" s="381"/>
      <c r="ACW1088" s="381"/>
      <c r="ACX1088" s="381"/>
      <c r="ACY1088" s="381"/>
      <c r="ACZ1088" s="381"/>
      <c r="ADA1088" s="381"/>
      <c r="ADB1088" s="381"/>
      <c r="ADC1088" s="381"/>
      <c r="ADD1088" s="381"/>
      <c r="ADE1088" s="381"/>
      <c r="ADF1088" s="381"/>
      <c r="ADG1088" s="381"/>
      <c r="ADH1088" s="381"/>
      <c r="ADI1088" s="381"/>
      <c r="ADJ1088" s="381"/>
      <c r="ADK1088" s="381"/>
      <c r="ADL1088" s="381"/>
      <c r="ADM1088" s="381"/>
      <c r="ADN1088" s="381"/>
      <c r="ADO1088" s="381"/>
      <c r="ADP1088" s="381"/>
      <c r="ADQ1088" s="381"/>
      <c r="ADR1088" s="381"/>
      <c r="ADS1088" s="381"/>
      <c r="ADT1088" s="381"/>
      <c r="ADU1088" s="381"/>
      <c r="ADV1088" s="381"/>
      <c r="ADW1088" s="381"/>
      <c r="ADX1088" s="381"/>
      <c r="ADY1088" s="381"/>
      <c r="ADZ1088" s="381"/>
      <c r="AEA1088" s="381"/>
      <c r="AEB1088" s="381"/>
      <c r="AEC1088" s="381"/>
      <c r="AED1088" s="381"/>
      <c r="AEE1088" s="381"/>
      <c r="AEF1088" s="381"/>
      <c r="AEG1088" s="381"/>
      <c r="AEH1088" s="381"/>
      <c r="AEI1088" s="381"/>
      <c r="AEJ1088" s="381"/>
      <c r="AEK1088" s="381"/>
      <c r="AEL1088" s="381"/>
      <c r="AEM1088" s="381"/>
      <c r="AEN1088" s="381"/>
      <c r="AEO1088" s="381"/>
      <c r="AEP1088" s="381"/>
      <c r="AEQ1088" s="381"/>
      <c r="AER1088" s="381"/>
      <c r="AES1088" s="381"/>
      <c r="AET1088" s="381"/>
      <c r="AEU1088" s="381"/>
      <c r="AEV1088" s="381"/>
      <c r="AEW1088" s="381"/>
      <c r="AEX1088" s="381"/>
      <c r="AEY1088" s="381"/>
      <c r="AEZ1088" s="381"/>
      <c r="AFA1088" s="381"/>
      <c r="AFB1088" s="381"/>
      <c r="AFC1088" s="381"/>
      <c r="AFD1088" s="381"/>
      <c r="AFE1088" s="381"/>
      <c r="AFF1088" s="381"/>
      <c r="AFG1088" s="381"/>
      <c r="AFH1088" s="381"/>
      <c r="AFI1088" s="381"/>
      <c r="AFJ1088" s="381"/>
      <c r="AFK1088" s="381"/>
      <c r="AFL1088" s="381"/>
      <c r="AFM1088" s="381"/>
      <c r="AFN1088" s="381"/>
      <c r="AFO1088" s="381"/>
      <c r="AFP1088" s="381"/>
      <c r="AFQ1088" s="381"/>
      <c r="AFR1088" s="381"/>
      <c r="AFS1088" s="381"/>
      <c r="AFT1088" s="381"/>
      <c r="AFU1088" s="381"/>
      <c r="AFV1088" s="381"/>
      <c r="AFW1088" s="381"/>
      <c r="AFX1088" s="381"/>
      <c r="AFY1088" s="381"/>
      <c r="AFZ1088" s="381"/>
      <c r="AGA1088" s="381"/>
    </row>
    <row r="1089" spans="1:859" customFormat="1" x14ac:dyDescent="0.2">
      <c r="A1089" s="16"/>
      <c r="B1089" s="16"/>
      <c r="C1089" s="16"/>
      <c r="D1089" s="16"/>
      <c r="E1089" s="238" t="s">
        <v>1227</v>
      </c>
      <c r="F1089" s="364" t="s">
        <v>3514</v>
      </c>
      <c r="G1089" s="239" t="s">
        <v>453</v>
      </c>
      <c r="H1089" s="238" t="s">
        <v>1225</v>
      </c>
      <c r="I1089" s="238" t="s">
        <v>1086</v>
      </c>
      <c r="J1089" s="238" t="s">
        <v>910</v>
      </c>
      <c r="K1089" s="238" t="s">
        <v>1117</v>
      </c>
      <c r="L1089" s="238" t="s">
        <v>866</v>
      </c>
      <c r="M1089" s="238"/>
      <c r="N1089" s="239"/>
      <c r="O1089" s="238"/>
      <c r="P1089" s="238"/>
      <c r="Q1089" s="239"/>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c r="DL1089" s="16"/>
      <c r="DM1089" s="16"/>
      <c r="DN1089" s="16"/>
      <c r="DO1089" s="16"/>
      <c r="DP1089" s="16"/>
      <c r="DQ1089" s="16"/>
      <c r="DR1089" s="16"/>
      <c r="DS1089" s="16"/>
      <c r="DT1089" s="16"/>
      <c r="DU1089" s="16"/>
      <c r="DV1089" s="16"/>
      <c r="DW1089" s="16"/>
      <c r="DX1089" s="16"/>
      <c r="DY1089" s="16"/>
      <c r="DZ1089" s="16"/>
      <c r="EA1089" s="16"/>
      <c r="EB1089" s="16"/>
      <c r="EC1089" s="16"/>
      <c r="ED1089" s="16"/>
      <c r="EE1089" s="16"/>
      <c r="EF1089" s="16"/>
      <c r="EG1089" s="16"/>
      <c r="EH1089" s="16"/>
      <c r="EI1089" s="16"/>
      <c r="EJ1089" s="16"/>
      <c r="EK1089" s="16"/>
      <c r="EL1089" s="16"/>
      <c r="EM1089" s="16"/>
      <c r="EN1089" s="16"/>
      <c r="EO1089" s="16"/>
      <c r="EP1089" s="16"/>
      <c r="EQ1089" s="16"/>
      <c r="ER1089" s="16"/>
      <c r="ES1089" s="16"/>
      <c r="ET1089" s="16"/>
      <c r="EU1089" s="16"/>
      <c r="EV1089" s="16"/>
      <c r="EW1089" s="16"/>
      <c r="EX1089" s="16"/>
      <c r="EY1089" s="16"/>
      <c r="EZ1089" s="16"/>
      <c r="FA1089" s="16"/>
      <c r="FB1089" s="16"/>
      <c r="FC1089" s="16"/>
      <c r="FD1089" s="16"/>
      <c r="FE1089" s="16"/>
      <c r="FF1089" s="16"/>
      <c r="FG1089" s="16"/>
      <c r="FH1089" s="16"/>
      <c r="FI1089" s="16"/>
      <c r="FJ1089" s="16"/>
      <c r="FK1089" s="16"/>
      <c r="FL1089" s="16"/>
      <c r="FM1089" s="16"/>
      <c r="FN1089" s="16"/>
      <c r="FO1089" s="16"/>
      <c r="FP1089" s="16"/>
      <c r="FQ1089" s="16"/>
      <c r="FR1089" s="16"/>
      <c r="FS1089" s="16"/>
      <c r="FT1089" s="16"/>
      <c r="FU1089" s="16"/>
      <c r="FV1089" s="16"/>
      <c r="FW1089" s="16"/>
      <c r="FX1089" s="16"/>
      <c r="FY1089" s="16"/>
      <c r="FZ1089" s="16"/>
      <c r="GA1089" s="16"/>
      <c r="GB1089" s="16"/>
      <c r="GC1089" s="16"/>
      <c r="GD1089" s="16"/>
      <c r="GE1089" s="16"/>
      <c r="GF1089" s="16"/>
      <c r="GG1089" s="16"/>
      <c r="GH1089" s="16"/>
      <c r="GI1089" s="16"/>
      <c r="GJ1089" s="16"/>
      <c r="GK1089" s="16"/>
      <c r="GL1089" s="16"/>
      <c r="GM1089" s="16"/>
      <c r="GN1089" s="16"/>
      <c r="GO1089" s="16"/>
      <c r="GP1089" s="16"/>
      <c r="GQ1089" s="16"/>
      <c r="GR1089" s="16"/>
      <c r="GS1089" s="16"/>
      <c r="GT1089" s="16"/>
      <c r="GU1089" s="16"/>
      <c r="GV1089" s="16"/>
      <c r="GW1089" s="16"/>
      <c r="GX1089" s="16"/>
      <c r="GY1089" s="16"/>
      <c r="GZ1089" s="16"/>
      <c r="HA1089" s="16"/>
      <c r="HB1089" s="16"/>
      <c r="HC1089" s="16"/>
      <c r="HD1089" s="16"/>
      <c r="HE1089" s="16"/>
      <c r="HF1089" s="16"/>
      <c r="HG1089" s="16"/>
      <c r="HH1089" s="16"/>
      <c r="HI1089" s="16"/>
      <c r="HJ1089" s="16"/>
      <c r="HK1089" s="16"/>
      <c r="HL1089" s="16"/>
      <c r="HM1089" s="16"/>
      <c r="HN1089" s="16"/>
      <c r="HO1089" s="16"/>
      <c r="HP1089" s="16"/>
      <c r="HQ1089" s="16"/>
      <c r="HR1089" s="16"/>
      <c r="HS1089" s="16"/>
      <c r="HT1089" s="16"/>
      <c r="HU1089" s="16"/>
      <c r="HV1089" s="16"/>
      <c r="HW1089" s="16"/>
      <c r="HX1089" s="16"/>
      <c r="HY1089" s="16"/>
      <c r="HZ1089" s="16"/>
      <c r="IA1089" s="16"/>
      <c r="IB1089" s="16"/>
      <c r="IC1089" s="16"/>
      <c r="ID1089" s="16"/>
      <c r="IE1089" s="16"/>
      <c r="IF1089" s="16"/>
      <c r="IG1089" s="16"/>
      <c r="IH1089" s="16"/>
      <c r="II1089" s="16"/>
      <c r="IJ1089" s="16"/>
      <c r="IK1089" s="16"/>
      <c r="IL1089" s="16"/>
      <c r="IM1089" s="16"/>
      <c r="IN1089" s="16"/>
      <c r="IO1089" s="16"/>
      <c r="IP1089" s="16"/>
      <c r="IQ1089" s="16"/>
      <c r="IR1089" s="16"/>
      <c r="IS1089" s="16"/>
      <c r="IT1089" s="16"/>
      <c r="IU1089" s="16"/>
      <c r="IV1089" s="16"/>
      <c r="IW1089" s="16"/>
      <c r="IX1089" s="16"/>
      <c r="IY1089" s="16"/>
      <c r="IZ1089" s="16"/>
      <c r="JA1089" s="16"/>
      <c r="JB1089" s="16"/>
      <c r="JC1089" s="16"/>
      <c r="JD1089" s="16"/>
      <c r="JE1089" s="16"/>
      <c r="JF1089" s="16"/>
      <c r="JG1089" s="16"/>
      <c r="JH1089" s="16"/>
      <c r="JI1089" s="16"/>
      <c r="JJ1089" s="16"/>
      <c r="JK1089" s="16"/>
      <c r="JL1089" s="16"/>
      <c r="JM1089" s="16"/>
      <c r="JN1089" s="16"/>
      <c r="JO1089" s="16"/>
      <c r="JP1089" s="16"/>
      <c r="JQ1089" s="16"/>
      <c r="JR1089" s="16"/>
      <c r="JS1089" s="16"/>
      <c r="JT1089" s="16"/>
      <c r="JU1089" s="16"/>
      <c r="JV1089" s="16"/>
      <c r="JW1089" s="16"/>
      <c r="JX1089" s="16"/>
      <c r="JY1089" s="16"/>
      <c r="JZ1089" s="16"/>
      <c r="KA1089" s="16"/>
      <c r="KB1089" s="16"/>
      <c r="KC1089" s="16"/>
      <c r="KD1089" s="16"/>
      <c r="KE1089" s="16"/>
      <c r="KF1089" s="16"/>
      <c r="KG1089" s="16"/>
      <c r="KH1089" s="16"/>
      <c r="KI1089" s="16"/>
      <c r="KJ1089" s="16"/>
      <c r="KK1089" s="16"/>
      <c r="KL1089" s="16"/>
      <c r="KM1089" s="16"/>
      <c r="KN1089" s="16"/>
      <c r="KO1089" s="16"/>
      <c r="KP1089" s="16"/>
      <c r="KQ1089" s="16"/>
      <c r="KR1089" s="16"/>
      <c r="KS1089" s="16"/>
      <c r="KT1089" s="16"/>
      <c r="KU1089" s="16"/>
      <c r="KV1089" s="16"/>
      <c r="KW1089" s="16"/>
      <c r="KX1089" s="16"/>
      <c r="KY1089" s="16"/>
      <c r="KZ1089" s="16"/>
      <c r="LA1089" s="16"/>
      <c r="LB1089" s="16"/>
      <c r="LC1089" s="16"/>
      <c r="LD1089" s="16"/>
      <c r="LE1089" s="16"/>
      <c r="LF1089" s="16"/>
      <c r="LG1089" s="16"/>
      <c r="LH1089" s="16"/>
      <c r="LI1089" s="16"/>
      <c r="LJ1089" s="16"/>
      <c r="LK1089" s="16"/>
      <c r="LL1089" s="16"/>
      <c r="LM1089" s="16"/>
      <c r="LN1089" s="16"/>
      <c r="LO1089" s="16"/>
      <c r="LP1089" s="16"/>
      <c r="LQ1089" s="16"/>
      <c r="LR1089" s="16"/>
      <c r="LS1089" s="16"/>
      <c r="LT1089" s="16"/>
      <c r="LU1089" s="16"/>
      <c r="LV1089" s="16"/>
      <c r="LW1089" s="16"/>
      <c r="LX1089" s="16"/>
      <c r="LY1089" s="16"/>
      <c r="LZ1089" s="16"/>
      <c r="MA1089" s="16"/>
      <c r="MB1089" s="16"/>
      <c r="MC1089" s="16"/>
      <c r="MD1089" s="16"/>
      <c r="ME1089" s="16"/>
      <c r="MF1089" s="16"/>
      <c r="MG1089" s="16"/>
      <c r="MH1089" s="16"/>
      <c r="MI1089" s="16"/>
      <c r="MJ1089" s="16"/>
      <c r="MK1089" s="16"/>
      <c r="ML1089" s="16"/>
      <c r="MM1089" s="16"/>
      <c r="MN1089" s="16"/>
      <c r="MO1089" s="16"/>
      <c r="MP1089" s="16"/>
      <c r="MQ1089" s="16"/>
      <c r="MR1089" s="16"/>
      <c r="MS1089" s="16"/>
      <c r="MT1089" s="16"/>
      <c r="MU1089" s="16"/>
      <c r="MV1089" s="16"/>
      <c r="MW1089" s="16"/>
      <c r="MX1089" s="16"/>
      <c r="MY1089" s="16"/>
      <c r="MZ1089" s="16"/>
      <c r="NA1089" s="16"/>
      <c r="NB1089" s="16"/>
      <c r="NC1089" s="16"/>
      <c r="ND1089" s="16"/>
      <c r="NE1089" s="16"/>
      <c r="NF1089" s="16"/>
      <c r="NG1089" s="16"/>
      <c r="NH1089" s="16"/>
      <c r="NI1089" s="16"/>
      <c r="NJ1089" s="16"/>
      <c r="NK1089" s="16"/>
      <c r="NL1089" s="16"/>
      <c r="NM1089" s="16"/>
      <c r="NN1089" s="16"/>
      <c r="NO1089" s="16"/>
      <c r="NP1089" s="16"/>
      <c r="NQ1089" s="16"/>
      <c r="NR1089" s="16"/>
      <c r="NS1089" s="16"/>
      <c r="NT1089" s="16"/>
      <c r="NU1089" s="16"/>
      <c r="NV1089" s="16"/>
      <c r="NW1089" s="16"/>
      <c r="NX1089" s="16"/>
      <c r="NY1089" s="16"/>
      <c r="NZ1089" s="16"/>
      <c r="OA1089" s="16"/>
      <c r="OB1089" s="16"/>
      <c r="OC1089" s="16"/>
      <c r="OD1089" s="16"/>
      <c r="OE1089" s="16"/>
      <c r="OF1089" s="16"/>
      <c r="OG1089" s="16"/>
      <c r="OH1089" s="16"/>
      <c r="OI1089" s="16"/>
      <c r="OJ1089" s="16"/>
      <c r="OK1089" s="16"/>
      <c r="OL1089" s="16"/>
      <c r="OM1089" s="16"/>
      <c r="ON1089" s="16"/>
      <c r="OO1089" s="16"/>
      <c r="OP1089" s="16"/>
      <c r="OQ1089" s="16"/>
      <c r="OR1089" s="16"/>
      <c r="OS1089" s="16"/>
      <c r="OT1089" s="16"/>
      <c r="OU1089" s="16"/>
      <c r="OV1089" s="16"/>
      <c r="OW1089" s="16"/>
      <c r="OX1089" s="16"/>
      <c r="OY1089" s="16"/>
      <c r="OZ1089" s="16"/>
      <c r="PA1089" s="16"/>
      <c r="PB1089" s="16"/>
      <c r="PC1089" s="16"/>
      <c r="PD1089" s="16"/>
      <c r="PE1089" s="16"/>
      <c r="PF1089" s="16"/>
      <c r="PG1089" s="16"/>
      <c r="PH1089" s="16"/>
      <c r="PI1089" s="16"/>
      <c r="PJ1089" s="16"/>
      <c r="PK1089" s="16"/>
      <c r="PL1089" s="16"/>
      <c r="PM1089" s="16"/>
      <c r="PN1089" s="16"/>
      <c r="PO1089" s="16"/>
      <c r="PP1089" s="16"/>
      <c r="PQ1089" s="16"/>
      <c r="PR1089" s="16"/>
      <c r="PS1089" s="16"/>
      <c r="PT1089" s="16"/>
      <c r="PU1089" s="16"/>
      <c r="PV1089" s="16"/>
      <c r="PW1089" s="16"/>
      <c r="PX1089" s="16"/>
      <c r="PY1089" s="16"/>
      <c r="PZ1089" s="16"/>
      <c r="QA1089" s="16"/>
      <c r="QB1089" s="16"/>
      <c r="QC1089" s="16"/>
      <c r="QD1089" s="16"/>
      <c r="QE1089" s="16"/>
      <c r="QF1089" s="16"/>
      <c r="QG1089" s="16"/>
      <c r="QH1089" s="16"/>
      <c r="QI1089" s="16"/>
      <c r="QJ1089" s="16"/>
      <c r="QK1089" s="16"/>
      <c r="QL1089" s="16"/>
      <c r="QM1089" s="16"/>
      <c r="QN1089" s="16"/>
      <c r="QO1089" s="16"/>
      <c r="QP1089" s="16"/>
      <c r="QQ1089" s="16"/>
      <c r="QR1089" s="16"/>
      <c r="QS1089" s="16"/>
      <c r="QT1089" s="16"/>
      <c r="QU1089" s="16"/>
      <c r="QV1089" s="16"/>
      <c r="QW1089" s="16"/>
      <c r="QX1089" s="16"/>
      <c r="QY1089" s="16"/>
      <c r="QZ1089" s="16"/>
      <c r="RA1089" s="16"/>
      <c r="RB1089" s="16"/>
      <c r="RC1089" s="16"/>
      <c r="RD1089" s="16"/>
      <c r="RE1089" s="16"/>
      <c r="RF1089" s="16"/>
      <c r="RG1089" s="16"/>
      <c r="RH1089" s="16"/>
      <c r="RI1089" s="16"/>
      <c r="RJ1089" s="16"/>
      <c r="RK1089" s="16"/>
      <c r="RL1089" s="16"/>
      <c r="RM1089" s="16"/>
      <c r="RN1089" s="16"/>
      <c r="RO1089" s="16"/>
      <c r="RP1089" s="16"/>
      <c r="RQ1089" s="16"/>
      <c r="RR1089" s="16"/>
      <c r="RS1089" s="16"/>
      <c r="RT1089" s="16"/>
      <c r="RU1089" s="16"/>
      <c r="RV1089" s="16"/>
      <c r="RW1089" s="16"/>
      <c r="RX1089" s="16"/>
      <c r="RY1089" s="16"/>
      <c r="RZ1089" s="16"/>
      <c r="SA1089" s="16"/>
      <c r="SB1089" s="16"/>
      <c r="SC1089" s="16"/>
      <c r="SD1089" s="16"/>
      <c r="SE1089" s="16"/>
      <c r="SF1089" s="16"/>
      <c r="SG1089" s="16"/>
      <c r="SH1089" s="16"/>
      <c r="SI1089" s="16"/>
      <c r="SJ1089" s="16"/>
      <c r="SK1089" s="16"/>
      <c r="SL1089" s="16"/>
      <c r="SM1089" s="16"/>
      <c r="SN1089" s="16"/>
      <c r="SO1089" s="16"/>
      <c r="SP1089" s="16"/>
      <c r="SQ1089" s="16"/>
      <c r="SR1089" s="16"/>
      <c r="SS1089" s="16"/>
      <c r="ST1089" s="16"/>
      <c r="SU1089" s="16"/>
      <c r="SV1089" s="16"/>
      <c r="SW1089" s="16"/>
      <c r="SX1089" s="16"/>
      <c r="SY1089" s="16"/>
      <c r="SZ1089" s="16"/>
      <c r="TA1089" s="16"/>
      <c r="TB1089" s="16"/>
      <c r="TC1089" s="16"/>
      <c r="TD1089" s="16"/>
      <c r="TE1089" s="16"/>
      <c r="TF1089" s="16"/>
      <c r="TG1089" s="16"/>
      <c r="TH1089" s="16"/>
      <c r="TI1089" s="16"/>
      <c r="TJ1089" s="16"/>
      <c r="TK1089" s="16"/>
      <c r="TL1089" s="16"/>
      <c r="TM1089" s="16"/>
      <c r="TN1089" s="16"/>
      <c r="TO1089" s="16"/>
      <c r="TP1089" s="16"/>
      <c r="TQ1089" s="16"/>
      <c r="TR1089" s="16"/>
      <c r="TS1089" s="16"/>
      <c r="TT1089" s="16"/>
      <c r="TU1089" s="16"/>
      <c r="TV1089" s="16"/>
      <c r="TW1089" s="16"/>
      <c r="TX1089" s="16"/>
      <c r="TY1089" s="16"/>
      <c r="TZ1089" s="16"/>
      <c r="UA1089" s="16"/>
      <c r="UB1089" s="16"/>
      <c r="UC1089" s="16"/>
      <c r="UD1089" s="16"/>
      <c r="UE1089" s="16"/>
      <c r="UF1089" s="16"/>
      <c r="UG1089" s="16"/>
      <c r="UH1089" s="16"/>
      <c r="UI1089" s="16"/>
      <c r="UJ1089" s="16"/>
      <c r="UK1089" s="16"/>
      <c r="UL1089" s="16"/>
      <c r="UM1089" s="16"/>
      <c r="UN1089" s="16"/>
      <c r="UO1089" s="16"/>
      <c r="UP1089" s="16"/>
      <c r="UQ1089" s="16"/>
      <c r="UR1089" s="16"/>
      <c r="US1089" s="16"/>
      <c r="UT1089" s="16"/>
      <c r="UU1089" s="16"/>
      <c r="UV1089" s="16"/>
      <c r="UW1089" s="16"/>
      <c r="UX1089" s="16"/>
      <c r="UY1089" s="16"/>
      <c r="UZ1089" s="16"/>
      <c r="VA1089" s="16"/>
      <c r="VB1089" s="16"/>
      <c r="VC1089" s="16"/>
      <c r="VD1089" s="16"/>
      <c r="VE1089" s="16"/>
      <c r="VF1089" s="16"/>
      <c r="VG1089" s="16"/>
      <c r="VH1089" s="16"/>
      <c r="VI1089" s="16"/>
      <c r="VJ1089" s="16"/>
      <c r="VK1089" s="16"/>
      <c r="VL1089" s="16"/>
      <c r="VM1089" s="16"/>
      <c r="VN1089" s="16"/>
      <c r="VO1089" s="16"/>
      <c r="VP1089" s="16"/>
      <c r="VQ1089" s="16"/>
      <c r="VR1089" s="16"/>
      <c r="VS1089" s="16"/>
      <c r="VT1089" s="16"/>
      <c r="VU1089" s="16"/>
      <c r="VV1089" s="16"/>
      <c r="VW1089" s="16"/>
      <c r="VX1089" s="16"/>
      <c r="VY1089" s="16"/>
      <c r="VZ1089" s="16"/>
      <c r="WA1089" s="16"/>
      <c r="WB1089" s="16"/>
      <c r="WC1089" s="16"/>
      <c r="WD1089" s="16"/>
      <c r="WE1089" s="16"/>
      <c r="WF1089" s="16"/>
      <c r="WG1089" s="16"/>
      <c r="WH1089" s="16"/>
      <c r="WI1089" s="16"/>
      <c r="WJ1089" s="16"/>
      <c r="WK1089" s="16"/>
      <c r="WL1089" s="16"/>
      <c r="WM1089" s="16"/>
      <c r="WN1089" s="16"/>
      <c r="WO1089" s="16"/>
      <c r="WP1089" s="16"/>
      <c r="WQ1089" s="16"/>
      <c r="WR1089" s="16"/>
      <c r="WS1089" s="16"/>
      <c r="WT1089" s="16"/>
      <c r="WU1089" s="16"/>
      <c r="WV1089" s="16"/>
      <c r="WW1089" s="16"/>
      <c r="WX1089" s="16"/>
      <c r="WY1089" s="16"/>
      <c r="WZ1089" s="16"/>
      <c r="XA1089" s="16"/>
      <c r="XB1089" s="16"/>
      <c r="XC1089" s="16"/>
      <c r="XD1089" s="16"/>
      <c r="XE1089" s="16"/>
      <c r="XF1089" s="16"/>
      <c r="XG1089" s="16"/>
      <c r="XH1089" s="16"/>
      <c r="XI1089" s="16"/>
      <c r="XJ1089" s="16"/>
      <c r="XK1089" s="16"/>
      <c r="XL1089" s="16"/>
      <c r="XM1089" s="16"/>
      <c r="XN1089" s="16"/>
      <c r="XO1089" s="16"/>
      <c r="XP1089" s="16"/>
      <c r="XQ1089" s="16"/>
      <c r="XR1089" s="16"/>
      <c r="XS1089" s="16"/>
      <c r="XT1089" s="16"/>
      <c r="XU1089" s="16"/>
      <c r="XV1089" s="16"/>
      <c r="XW1089" s="16"/>
      <c r="XX1089" s="16"/>
      <c r="XY1089" s="16"/>
      <c r="XZ1089" s="16"/>
      <c r="YA1089" s="16"/>
      <c r="YB1089" s="16"/>
      <c r="YC1089" s="16"/>
      <c r="YD1089" s="16"/>
      <c r="YE1089" s="16"/>
      <c r="YF1089" s="16"/>
      <c r="YG1089" s="16"/>
      <c r="YH1089" s="16"/>
      <c r="YI1089" s="16"/>
      <c r="YJ1089" s="16"/>
      <c r="YK1089" s="16"/>
      <c r="YL1089" s="16"/>
      <c r="YM1089" s="16"/>
      <c r="YN1089" s="16"/>
      <c r="YO1089" s="16"/>
      <c r="YP1089" s="16"/>
      <c r="YQ1089" s="16"/>
      <c r="YR1089" s="16"/>
      <c r="YS1089" s="16"/>
      <c r="YT1089" s="16"/>
      <c r="YU1089" s="16"/>
      <c r="YV1089" s="16"/>
      <c r="YW1089" s="16"/>
      <c r="YX1089" s="16"/>
      <c r="YY1089" s="16"/>
      <c r="YZ1089" s="16"/>
      <c r="ZA1089" s="16"/>
      <c r="ZB1089" s="16"/>
      <c r="ZC1089" s="16"/>
      <c r="ZD1089" s="16"/>
      <c r="ZE1089" s="16"/>
      <c r="ZF1089" s="16"/>
      <c r="ZG1089" s="16"/>
      <c r="ZH1089" s="16"/>
      <c r="ZI1089" s="16"/>
      <c r="ZJ1089" s="16"/>
      <c r="ZK1089" s="16"/>
      <c r="ZL1089" s="16"/>
      <c r="ZM1089" s="16"/>
      <c r="ZN1089" s="16"/>
      <c r="ZO1089" s="16"/>
      <c r="ZP1089" s="16"/>
      <c r="ZQ1089" s="16"/>
      <c r="ZR1089" s="16"/>
      <c r="ZS1089" s="16"/>
      <c r="ZT1089" s="16"/>
      <c r="ZU1089" s="16"/>
      <c r="ZV1089" s="16"/>
      <c r="ZW1089" s="16"/>
      <c r="ZX1089" s="16"/>
      <c r="ZY1089" s="16"/>
      <c r="ZZ1089" s="16"/>
      <c r="AAA1089" s="16"/>
      <c r="AAB1089" s="16"/>
      <c r="AAC1089" s="16"/>
      <c r="AAD1089" s="16"/>
      <c r="AAE1089" s="16"/>
      <c r="AAF1089" s="16"/>
      <c r="AAG1089" s="16"/>
      <c r="AAH1089" s="16"/>
      <c r="AAI1089" s="16"/>
      <c r="AAJ1089" s="16"/>
      <c r="AAK1089" s="16"/>
      <c r="AAL1089" s="16"/>
      <c r="AAM1089" s="16"/>
      <c r="AAN1089" s="16"/>
      <c r="AAO1089" s="16"/>
      <c r="AAP1089" s="16"/>
      <c r="AAQ1089" s="16"/>
      <c r="AAR1089" s="16"/>
      <c r="AAS1089" s="16"/>
      <c r="AAT1089" s="16"/>
      <c r="AAU1089" s="16"/>
      <c r="AAV1089" s="16"/>
      <c r="AAW1089" s="16"/>
      <c r="AAX1089" s="16"/>
      <c r="AAY1089" s="16"/>
      <c r="AAZ1089" s="16"/>
      <c r="ABA1089" s="16"/>
      <c r="ABB1089" s="16"/>
      <c r="ABC1089" s="16"/>
      <c r="ABD1089" s="16"/>
      <c r="ABE1089" s="16"/>
      <c r="ABF1089" s="16"/>
      <c r="ABG1089" s="16"/>
      <c r="ABH1089" s="16"/>
      <c r="ABI1089" s="16"/>
      <c r="ABJ1089" s="16"/>
      <c r="ABK1089" s="16"/>
      <c r="ABL1089" s="16"/>
      <c r="ABM1089" s="16"/>
      <c r="ABN1089" s="16"/>
      <c r="ABO1089" s="16"/>
      <c r="ABP1089" s="16"/>
      <c r="ABQ1089" s="16"/>
      <c r="ABR1089" s="16"/>
      <c r="ABS1089" s="16"/>
      <c r="ABT1089" s="16"/>
      <c r="ABU1089" s="16"/>
      <c r="ABV1089" s="16"/>
      <c r="ABW1089" s="16"/>
      <c r="ABX1089" s="16"/>
      <c r="ABY1089" s="16"/>
      <c r="ABZ1089" s="16"/>
      <c r="ACA1089" s="16"/>
      <c r="ACB1089" s="16"/>
      <c r="ACC1089" s="16"/>
      <c r="ACD1089" s="16"/>
      <c r="ACE1089" s="16"/>
      <c r="ACF1089" s="16"/>
      <c r="ACG1089" s="16"/>
      <c r="ACH1089" s="16"/>
      <c r="ACI1089" s="16"/>
      <c r="ACJ1089" s="16"/>
      <c r="ACK1089" s="16"/>
      <c r="ACL1089" s="16"/>
      <c r="ACM1089" s="16"/>
      <c r="ACN1089" s="16"/>
      <c r="ACO1089" s="16"/>
      <c r="ACP1089" s="16"/>
      <c r="ACQ1089" s="16"/>
      <c r="ACR1089" s="16"/>
      <c r="ACS1089" s="16"/>
      <c r="ACT1089" s="16"/>
      <c r="ACU1089" s="16"/>
      <c r="ACV1089" s="16"/>
      <c r="ACW1089" s="16"/>
      <c r="ACX1089" s="16"/>
      <c r="ACY1089" s="16"/>
      <c r="ACZ1089" s="16"/>
      <c r="ADA1089" s="16"/>
      <c r="ADB1089" s="16"/>
      <c r="ADC1089" s="16"/>
      <c r="ADD1089" s="16"/>
      <c r="ADE1089" s="16"/>
      <c r="ADF1089" s="16"/>
      <c r="ADG1089" s="16"/>
      <c r="ADH1089" s="16"/>
      <c r="ADI1089" s="16"/>
      <c r="ADJ1089" s="16"/>
      <c r="ADK1089" s="16"/>
      <c r="ADL1089" s="16"/>
      <c r="ADM1089" s="16"/>
      <c r="ADN1089" s="16"/>
      <c r="ADO1089" s="16"/>
      <c r="ADP1089" s="16"/>
      <c r="ADQ1089" s="16"/>
      <c r="ADR1089" s="16"/>
      <c r="ADS1089" s="16"/>
      <c r="ADT1089" s="16"/>
      <c r="ADU1089" s="16"/>
      <c r="ADV1089" s="16"/>
      <c r="ADW1089" s="16"/>
      <c r="ADX1089" s="16"/>
      <c r="ADY1089" s="16"/>
      <c r="ADZ1089" s="16"/>
      <c r="AEA1089" s="16"/>
      <c r="AEB1089" s="16"/>
      <c r="AEC1089" s="16"/>
      <c r="AED1089" s="16"/>
      <c r="AEE1089" s="16"/>
      <c r="AEF1089" s="16"/>
      <c r="AEG1089" s="16"/>
      <c r="AEH1089" s="16"/>
      <c r="AEI1089" s="16"/>
      <c r="AEJ1089" s="16"/>
      <c r="AEK1089" s="16"/>
      <c r="AEL1089" s="16"/>
      <c r="AEM1089" s="16"/>
      <c r="AEN1089" s="16"/>
      <c r="AEO1089" s="16"/>
      <c r="AEP1089" s="16"/>
      <c r="AEQ1089" s="16"/>
      <c r="AER1089" s="16"/>
      <c r="AES1089" s="16"/>
      <c r="AET1089" s="16"/>
      <c r="AEU1089" s="16"/>
      <c r="AEV1089" s="16"/>
      <c r="AEW1089" s="16"/>
      <c r="AEX1089" s="16"/>
      <c r="AEY1089" s="16"/>
      <c r="AEZ1089" s="16"/>
      <c r="AFA1089" s="16"/>
      <c r="AFB1089" s="16"/>
      <c r="AFC1089" s="16"/>
      <c r="AFD1089" s="16"/>
      <c r="AFE1089" s="16"/>
      <c r="AFF1089" s="16"/>
      <c r="AFG1089" s="16"/>
      <c r="AFH1089" s="16"/>
      <c r="AFI1089" s="16"/>
      <c r="AFJ1089" s="16"/>
      <c r="AFK1089" s="16"/>
      <c r="AFL1089" s="16"/>
      <c r="AFM1089" s="16"/>
      <c r="AFN1089" s="16"/>
      <c r="AFO1089" s="16"/>
      <c r="AFP1089" s="16"/>
      <c r="AFQ1089" s="16"/>
      <c r="AFR1089" s="16"/>
      <c r="AFS1089" s="16"/>
      <c r="AFT1089" s="16"/>
      <c r="AFU1089" s="16"/>
      <c r="AFV1089" s="16"/>
      <c r="AFW1089" s="16"/>
      <c r="AFX1089" s="16"/>
      <c r="AFY1089" s="16"/>
      <c r="AFZ1089" s="16"/>
      <c r="AGA1089" s="16"/>
    </row>
    <row r="1090" spans="1:859" s="383" customFormat="1" x14ac:dyDescent="0.2">
      <c r="A1090" s="381"/>
      <c r="B1090" s="381"/>
      <c r="C1090" s="381"/>
      <c r="D1090" s="381"/>
      <c r="E1090" s="365" t="s">
        <v>1135</v>
      </c>
      <c r="F1090" s="380" t="s">
        <v>2274</v>
      </c>
      <c r="G1090" s="380" t="s">
        <v>453</v>
      </c>
      <c r="H1090" s="365" t="s">
        <v>1133</v>
      </c>
      <c r="I1090" s="365" t="s">
        <v>1086</v>
      </c>
      <c r="J1090" s="365" t="s">
        <v>902</v>
      </c>
      <c r="K1090" s="365" t="s">
        <v>1117</v>
      </c>
      <c r="L1090" s="365" t="s">
        <v>866</v>
      </c>
      <c r="M1090" s="365"/>
      <c r="N1090" s="380"/>
      <c r="O1090" s="365"/>
      <c r="P1090" s="365"/>
      <c r="Q1090" s="380"/>
      <c r="R1090" s="381"/>
      <c r="S1090" s="381"/>
      <c r="T1090" s="381"/>
      <c r="U1090" s="381"/>
      <c r="V1090" s="381"/>
      <c r="W1090" s="381"/>
      <c r="X1090" s="381"/>
      <c r="Y1090" s="381"/>
      <c r="Z1090" s="381"/>
      <c r="AA1090" s="381"/>
      <c r="AB1090" s="381"/>
      <c r="AC1090" s="381"/>
      <c r="AD1090" s="381"/>
      <c r="AE1090" s="381"/>
      <c r="AF1090" s="381"/>
      <c r="AG1090" s="381"/>
      <c r="AH1090" s="381"/>
      <c r="AI1090" s="381"/>
      <c r="AJ1090" s="381"/>
      <c r="AK1090" s="381"/>
      <c r="AL1090" s="381"/>
      <c r="AM1090" s="381"/>
      <c r="AN1090" s="381"/>
      <c r="AO1090" s="381"/>
      <c r="AP1090" s="381"/>
      <c r="AQ1090" s="381"/>
      <c r="AR1090" s="381"/>
      <c r="AS1090" s="381"/>
      <c r="AT1090" s="381"/>
      <c r="AU1090" s="381"/>
      <c r="AV1090" s="381"/>
      <c r="AW1090" s="381"/>
      <c r="AX1090" s="381"/>
      <c r="AY1090" s="381"/>
      <c r="AZ1090" s="381"/>
      <c r="BA1090" s="381"/>
      <c r="BB1090" s="381"/>
      <c r="BC1090" s="381"/>
      <c r="BD1090" s="381"/>
      <c r="BE1090" s="381"/>
      <c r="BF1090" s="381"/>
      <c r="BG1090" s="381"/>
      <c r="BH1090" s="381"/>
      <c r="BI1090" s="381"/>
      <c r="BJ1090" s="381"/>
      <c r="BK1090" s="381"/>
      <c r="BL1090" s="381"/>
      <c r="BM1090" s="381"/>
      <c r="BN1090" s="381"/>
      <c r="BO1090" s="381"/>
      <c r="BP1090" s="381"/>
      <c r="BQ1090" s="381"/>
      <c r="BR1090" s="381"/>
      <c r="BS1090" s="381"/>
      <c r="BT1090" s="381"/>
      <c r="BU1090" s="381"/>
      <c r="BV1090" s="381"/>
      <c r="BW1090" s="381"/>
      <c r="BX1090" s="381"/>
      <c r="BY1090" s="381"/>
      <c r="BZ1090" s="381"/>
      <c r="CA1090" s="381"/>
      <c r="CB1090" s="381"/>
      <c r="CC1090" s="381"/>
      <c r="CD1090" s="381"/>
      <c r="CE1090" s="381"/>
      <c r="CF1090" s="381"/>
      <c r="CG1090" s="381"/>
      <c r="CH1090" s="381"/>
      <c r="CI1090" s="381"/>
      <c r="CJ1090" s="381"/>
      <c r="CK1090" s="381"/>
      <c r="CL1090" s="381"/>
      <c r="CM1090" s="381"/>
      <c r="CN1090" s="381"/>
      <c r="CO1090" s="381"/>
      <c r="CP1090" s="381"/>
      <c r="CQ1090" s="381"/>
      <c r="CR1090" s="381"/>
      <c r="CS1090" s="381"/>
      <c r="CT1090" s="381"/>
      <c r="CU1090" s="381"/>
      <c r="CV1090" s="381"/>
      <c r="CW1090" s="381"/>
      <c r="CX1090" s="381"/>
      <c r="CY1090" s="381"/>
      <c r="CZ1090" s="381"/>
      <c r="DA1090" s="381"/>
      <c r="DB1090" s="381"/>
      <c r="DC1090" s="381"/>
      <c r="DD1090" s="381"/>
      <c r="DE1090" s="381"/>
      <c r="DF1090" s="381"/>
      <c r="DG1090" s="381"/>
      <c r="DH1090" s="381"/>
      <c r="DI1090" s="381"/>
      <c r="DJ1090" s="381"/>
      <c r="DK1090" s="381"/>
      <c r="DL1090" s="381"/>
      <c r="DM1090" s="381"/>
      <c r="DN1090" s="381"/>
      <c r="DO1090" s="381"/>
      <c r="DP1090" s="381"/>
      <c r="DQ1090" s="381"/>
      <c r="DR1090" s="381"/>
      <c r="DS1090" s="381"/>
      <c r="DT1090" s="381"/>
      <c r="DU1090" s="381"/>
      <c r="DV1090" s="381"/>
      <c r="DW1090" s="381"/>
      <c r="DX1090" s="381"/>
      <c r="DY1090" s="381"/>
      <c r="DZ1090" s="381"/>
      <c r="EA1090" s="381"/>
      <c r="EB1090" s="381"/>
      <c r="EC1090" s="381"/>
      <c r="ED1090" s="381"/>
      <c r="EE1090" s="381"/>
      <c r="EF1090" s="381"/>
      <c r="EG1090" s="381"/>
      <c r="EH1090" s="381"/>
      <c r="EI1090" s="381"/>
      <c r="EJ1090" s="381"/>
      <c r="EK1090" s="381"/>
      <c r="EL1090" s="381"/>
      <c r="EM1090" s="381"/>
      <c r="EN1090" s="381"/>
      <c r="EO1090" s="381"/>
      <c r="EP1090" s="381"/>
      <c r="EQ1090" s="381"/>
      <c r="ER1090" s="381"/>
      <c r="ES1090" s="381"/>
      <c r="ET1090" s="381"/>
      <c r="EU1090" s="381"/>
      <c r="EV1090" s="381"/>
      <c r="EW1090" s="381"/>
      <c r="EX1090" s="381"/>
      <c r="EY1090" s="381"/>
      <c r="EZ1090" s="381"/>
      <c r="FA1090" s="381"/>
      <c r="FB1090" s="381"/>
      <c r="FC1090" s="381"/>
      <c r="FD1090" s="381"/>
      <c r="FE1090" s="381"/>
      <c r="FF1090" s="381"/>
      <c r="FG1090" s="381"/>
      <c r="FH1090" s="381"/>
      <c r="FI1090" s="381"/>
      <c r="FJ1090" s="381"/>
      <c r="FK1090" s="381"/>
      <c r="FL1090" s="381"/>
      <c r="FM1090" s="381"/>
      <c r="FN1090" s="381"/>
      <c r="FO1090" s="381"/>
      <c r="FP1090" s="381"/>
      <c r="FQ1090" s="381"/>
      <c r="FR1090" s="381"/>
      <c r="FS1090" s="381"/>
      <c r="FT1090" s="381"/>
      <c r="FU1090" s="381"/>
      <c r="FV1090" s="381"/>
      <c r="FW1090" s="381"/>
      <c r="FX1090" s="381"/>
      <c r="FY1090" s="381"/>
      <c r="FZ1090" s="381"/>
      <c r="GA1090" s="381"/>
      <c r="GB1090" s="381"/>
      <c r="GC1090" s="381"/>
      <c r="GD1090" s="381"/>
      <c r="GE1090" s="381"/>
      <c r="GF1090" s="381"/>
      <c r="GG1090" s="381"/>
      <c r="GH1090" s="381"/>
      <c r="GI1090" s="381"/>
      <c r="GJ1090" s="381"/>
      <c r="GK1090" s="381"/>
      <c r="GL1090" s="381"/>
      <c r="GM1090" s="381"/>
      <c r="GN1090" s="381"/>
      <c r="GO1090" s="381"/>
      <c r="GP1090" s="381"/>
      <c r="GQ1090" s="381"/>
      <c r="GR1090" s="381"/>
      <c r="GS1090" s="381"/>
      <c r="GT1090" s="381"/>
      <c r="GU1090" s="381"/>
      <c r="GV1090" s="381"/>
      <c r="GW1090" s="381"/>
      <c r="GX1090" s="381"/>
      <c r="GY1090" s="381"/>
      <c r="GZ1090" s="381"/>
      <c r="HA1090" s="381"/>
      <c r="HB1090" s="381"/>
      <c r="HC1090" s="381"/>
      <c r="HD1090" s="381"/>
      <c r="HE1090" s="381"/>
      <c r="HF1090" s="381"/>
      <c r="HG1090" s="381"/>
      <c r="HH1090" s="381"/>
      <c r="HI1090" s="381"/>
      <c r="HJ1090" s="381"/>
      <c r="HK1090" s="381"/>
      <c r="HL1090" s="381"/>
      <c r="HM1090" s="381"/>
      <c r="HN1090" s="381"/>
      <c r="HO1090" s="381"/>
      <c r="HP1090" s="381"/>
      <c r="HQ1090" s="381"/>
      <c r="HR1090" s="381"/>
      <c r="HS1090" s="381"/>
      <c r="HT1090" s="381"/>
      <c r="HU1090" s="381"/>
      <c r="HV1090" s="381"/>
      <c r="HW1090" s="381"/>
      <c r="HX1090" s="381"/>
      <c r="HY1090" s="381"/>
      <c r="HZ1090" s="381"/>
      <c r="IA1090" s="381"/>
      <c r="IB1090" s="381"/>
      <c r="IC1090" s="381"/>
      <c r="ID1090" s="381"/>
      <c r="IE1090" s="381"/>
      <c r="IF1090" s="381"/>
      <c r="IG1090" s="381"/>
      <c r="IH1090" s="381"/>
      <c r="II1090" s="381"/>
      <c r="IJ1090" s="381"/>
      <c r="IK1090" s="381"/>
      <c r="IL1090" s="381"/>
      <c r="IM1090" s="381"/>
      <c r="IN1090" s="381"/>
      <c r="IO1090" s="381"/>
      <c r="IP1090" s="381"/>
      <c r="IQ1090" s="381"/>
      <c r="IR1090" s="381"/>
      <c r="IS1090" s="381"/>
      <c r="IT1090" s="381"/>
      <c r="IU1090" s="381"/>
      <c r="IV1090" s="381"/>
      <c r="IW1090" s="381"/>
      <c r="IX1090" s="381"/>
      <c r="IY1090" s="381"/>
      <c r="IZ1090" s="381"/>
      <c r="JA1090" s="381"/>
      <c r="JB1090" s="381"/>
      <c r="JC1090" s="381"/>
      <c r="JD1090" s="381"/>
      <c r="JE1090" s="381"/>
      <c r="JF1090" s="381"/>
      <c r="JG1090" s="381"/>
      <c r="JH1090" s="381"/>
      <c r="JI1090" s="381"/>
      <c r="JJ1090" s="381"/>
      <c r="JK1090" s="381"/>
      <c r="JL1090" s="381"/>
      <c r="JM1090" s="381"/>
      <c r="JN1090" s="381"/>
      <c r="JO1090" s="381"/>
      <c r="JP1090" s="381"/>
      <c r="JQ1090" s="381"/>
      <c r="JR1090" s="381"/>
      <c r="JS1090" s="381"/>
      <c r="JT1090" s="381"/>
      <c r="JU1090" s="381"/>
      <c r="JV1090" s="381"/>
      <c r="JW1090" s="381"/>
      <c r="JX1090" s="381"/>
      <c r="JY1090" s="381"/>
      <c r="JZ1090" s="381"/>
      <c r="KA1090" s="381"/>
      <c r="KB1090" s="381"/>
      <c r="KC1090" s="381"/>
      <c r="KD1090" s="381"/>
      <c r="KE1090" s="381"/>
      <c r="KF1090" s="381"/>
      <c r="KG1090" s="381"/>
      <c r="KH1090" s="381"/>
      <c r="KI1090" s="381"/>
      <c r="KJ1090" s="381"/>
      <c r="KK1090" s="381"/>
      <c r="KL1090" s="381"/>
      <c r="KM1090" s="381"/>
      <c r="KN1090" s="381"/>
      <c r="KO1090" s="381"/>
      <c r="KP1090" s="381"/>
      <c r="KQ1090" s="381"/>
      <c r="KR1090" s="381"/>
      <c r="KS1090" s="381"/>
      <c r="KT1090" s="381"/>
      <c r="KU1090" s="381"/>
      <c r="KV1090" s="381"/>
      <c r="KW1090" s="381"/>
      <c r="KX1090" s="381"/>
      <c r="KY1090" s="381"/>
      <c r="KZ1090" s="381"/>
      <c r="LA1090" s="381"/>
      <c r="LB1090" s="381"/>
      <c r="LC1090" s="381"/>
      <c r="LD1090" s="381"/>
      <c r="LE1090" s="381"/>
      <c r="LF1090" s="381"/>
      <c r="LG1090" s="381"/>
      <c r="LH1090" s="381"/>
      <c r="LI1090" s="381"/>
      <c r="LJ1090" s="381"/>
      <c r="LK1090" s="381"/>
      <c r="LL1090" s="381"/>
      <c r="LM1090" s="381"/>
      <c r="LN1090" s="381"/>
      <c r="LO1090" s="381"/>
      <c r="LP1090" s="381"/>
      <c r="LQ1090" s="381"/>
      <c r="LR1090" s="381"/>
      <c r="LS1090" s="381"/>
      <c r="LT1090" s="381"/>
      <c r="LU1090" s="381"/>
      <c r="LV1090" s="381"/>
      <c r="LW1090" s="381"/>
      <c r="LX1090" s="381"/>
      <c r="LY1090" s="381"/>
      <c r="LZ1090" s="381"/>
      <c r="MA1090" s="381"/>
      <c r="MB1090" s="381"/>
      <c r="MC1090" s="381"/>
      <c r="MD1090" s="381"/>
      <c r="ME1090" s="381"/>
      <c r="MF1090" s="381"/>
      <c r="MG1090" s="381"/>
      <c r="MH1090" s="381"/>
      <c r="MI1090" s="381"/>
      <c r="MJ1090" s="381"/>
      <c r="MK1090" s="381"/>
      <c r="ML1090" s="381"/>
      <c r="MM1090" s="381"/>
      <c r="MN1090" s="381"/>
      <c r="MO1090" s="381"/>
      <c r="MP1090" s="381"/>
      <c r="MQ1090" s="381"/>
      <c r="MR1090" s="381"/>
      <c r="MS1090" s="381"/>
      <c r="MT1090" s="381"/>
      <c r="MU1090" s="381"/>
      <c r="MV1090" s="381"/>
      <c r="MW1090" s="381"/>
      <c r="MX1090" s="381"/>
      <c r="MY1090" s="381"/>
      <c r="MZ1090" s="381"/>
      <c r="NA1090" s="381"/>
      <c r="NB1090" s="381"/>
      <c r="NC1090" s="381"/>
      <c r="ND1090" s="381"/>
      <c r="NE1090" s="381"/>
      <c r="NF1090" s="381"/>
      <c r="NG1090" s="381"/>
      <c r="NH1090" s="381"/>
      <c r="NI1090" s="381"/>
      <c r="NJ1090" s="381"/>
      <c r="NK1090" s="381"/>
      <c r="NL1090" s="381"/>
      <c r="NM1090" s="381"/>
      <c r="NN1090" s="381"/>
      <c r="NO1090" s="381"/>
      <c r="NP1090" s="381"/>
      <c r="NQ1090" s="381"/>
      <c r="NR1090" s="381"/>
      <c r="NS1090" s="381"/>
      <c r="NT1090" s="381"/>
      <c r="NU1090" s="381"/>
      <c r="NV1090" s="381"/>
      <c r="NW1090" s="381"/>
      <c r="NX1090" s="381"/>
      <c r="NY1090" s="381"/>
      <c r="NZ1090" s="381"/>
      <c r="OA1090" s="381"/>
      <c r="OB1090" s="381"/>
      <c r="OC1090" s="381"/>
      <c r="OD1090" s="381"/>
      <c r="OE1090" s="381"/>
      <c r="OF1090" s="381"/>
      <c r="OG1090" s="381"/>
      <c r="OH1090" s="381"/>
      <c r="OI1090" s="381"/>
      <c r="OJ1090" s="381"/>
      <c r="OK1090" s="381"/>
      <c r="OL1090" s="381"/>
      <c r="OM1090" s="381"/>
      <c r="ON1090" s="381"/>
      <c r="OO1090" s="381"/>
      <c r="OP1090" s="381"/>
      <c r="OQ1090" s="381"/>
      <c r="OR1090" s="381"/>
      <c r="OS1090" s="381"/>
      <c r="OT1090" s="381"/>
      <c r="OU1090" s="381"/>
      <c r="OV1090" s="381"/>
      <c r="OW1090" s="381"/>
      <c r="OX1090" s="381"/>
      <c r="OY1090" s="381"/>
      <c r="OZ1090" s="381"/>
      <c r="PA1090" s="381"/>
      <c r="PB1090" s="381"/>
      <c r="PC1090" s="381"/>
      <c r="PD1090" s="381"/>
      <c r="PE1090" s="381"/>
      <c r="PF1090" s="381"/>
      <c r="PG1090" s="381"/>
      <c r="PH1090" s="381"/>
      <c r="PI1090" s="381"/>
      <c r="PJ1090" s="381"/>
      <c r="PK1090" s="381"/>
      <c r="PL1090" s="381"/>
      <c r="PM1090" s="381"/>
      <c r="PN1090" s="381"/>
      <c r="PO1090" s="381"/>
      <c r="PP1090" s="381"/>
      <c r="PQ1090" s="381"/>
      <c r="PR1090" s="381"/>
      <c r="PS1090" s="381"/>
      <c r="PT1090" s="381"/>
      <c r="PU1090" s="381"/>
      <c r="PV1090" s="381"/>
      <c r="PW1090" s="381"/>
      <c r="PX1090" s="381"/>
      <c r="PY1090" s="381"/>
      <c r="PZ1090" s="381"/>
      <c r="QA1090" s="381"/>
      <c r="QB1090" s="381"/>
      <c r="QC1090" s="381"/>
      <c r="QD1090" s="381"/>
      <c r="QE1090" s="381"/>
      <c r="QF1090" s="381"/>
      <c r="QG1090" s="381"/>
      <c r="QH1090" s="381"/>
      <c r="QI1090" s="381"/>
      <c r="QJ1090" s="381"/>
      <c r="QK1090" s="381"/>
      <c r="QL1090" s="381"/>
      <c r="QM1090" s="381"/>
      <c r="QN1090" s="381"/>
      <c r="QO1090" s="381"/>
      <c r="QP1090" s="381"/>
      <c r="QQ1090" s="381"/>
      <c r="QR1090" s="381"/>
      <c r="QS1090" s="381"/>
      <c r="QT1090" s="381"/>
      <c r="QU1090" s="381"/>
      <c r="QV1090" s="381"/>
      <c r="QW1090" s="381"/>
      <c r="QX1090" s="381"/>
      <c r="QY1090" s="381"/>
      <c r="QZ1090" s="381"/>
      <c r="RA1090" s="381"/>
      <c r="RB1090" s="381"/>
      <c r="RC1090" s="381"/>
      <c r="RD1090" s="381"/>
      <c r="RE1090" s="381"/>
      <c r="RF1090" s="381"/>
      <c r="RG1090" s="381"/>
      <c r="RH1090" s="381"/>
      <c r="RI1090" s="381"/>
      <c r="RJ1090" s="381"/>
      <c r="RK1090" s="381"/>
      <c r="RL1090" s="381"/>
      <c r="RM1090" s="381"/>
      <c r="RN1090" s="381"/>
      <c r="RO1090" s="381"/>
      <c r="RP1090" s="381"/>
      <c r="RQ1090" s="381"/>
      <c r="RR1090" s="381"/>
      <c r="RS1090" s="381"/>
      <c r="RT1090" s="381"/>
      <c r="RU1090" s="381"/>
      <c r="RV1090" s="381"/>
      <c r="RW1090" s="381"/>
      <c r="RX1090" s="381"/>
      <c r="RY1090" s="381"/>
      <c r="RZ1090" s="381"/>
      <c r="SA1090" s="381"/>
      <c r="SB1090" s="381"/>
      <c r="SC1090" s="381"/>
      <c r="SD1090" s="381"/>
      <c r="SE1090" s="381"/>
      <c r="SF1090" s="381"/>
      <c r="SG1090" s="381"/>
      <c r="SH1090" s="381"/>
      <c r="SI1090" s="381"/>
      <c r="SJ1090" s="381"/>
      <c r="SK1090" s="381"/>
      <c r="SL1090" s="381"/>
      <c r="SM1090" s="381"/>
      <c r="SN1090" s="381"/>
      <c r="SO1090" s="381"/>
      <c r="SP1090" s="381"/>
      <c r="SQ1090" s="381"/>
      <c r="SR1090" s="381"/>
      <c r="SS1090" s="381"/>
      <c r="ST1090" s="381"/>
      <c r="SU1090" s="381"/>
      <c r="SV1090" s="381"/>
      <c r="SW1090" s="381"/>
      <c r="SX1090" s="381"/>
      <c r="SY1090" s="381"/>
      <c r="SZ1090" s="381"/>
      <c r="TA1090" s="381"/>
      <c r="TB1090" s="381"/>
      <c r="TC1090" s="381"/>
      <c r="TD1090" s="381"/>
      <c r="TE1090" s="381"/>
      <c r="TF1090" s="381"/>
      <c r="TG1090" s="381"/>
      <c r="TH1090" s="381"/>
      <c r="TI1090" s="381"/>
      <c r="TJ1090" s="381"/>
      <c r="TK1090" s="381"/>
      <c r="TL1090" s="381"/>
      <c r="TM1090" s="381"/>
      <c r="TN1090" s="381"/>
      <c r="TO1090" s="381"/>
      <c r="TP1090" s="381"/>
      <c r="TQ1090" s="381"/>
      <c r="TR1090" s="381"/>
      <c r="TS1090" s="381"/>
      <c r="TT1090" s="381"/>
      <c r="TU1090" s="381"/>
      <c r="TV1090" s="381"/>
      <c r="TW1090" s="381"/>
      <c r="TX1090" s="381"/>
      <c r="TY1090" s="381"/>
      <c r="TZ1090" s="381"/>
      <c r="UA1090" s="381"/>
      <c r="UB1090" s="381"/>
      <c r="UC1090" s="381"/>
      <c r="UD1090" s="381"/>
      <c r="UE1090" s="381"/>
      <c r="UF1090" s="381"/>
      <c r="UG1090" s="381"/>
      <c r="UH1090" s="381"/>
      <c r="UI1090" s="381"/>
      <c r="UJ1090" s="381"/>
      <c r="UK1090" s="381"/>
      <c r="UL1090" s="381"/>
      <c r="UM1090" s="381"/>
      <c r="UN1090" s="381"/>
      <c r="UO1090" s="381"/>
      <c r="UP1090" s="381"/>
      <c r="UQ1090" s="381"/>
      <c r="UR1090" s="381"/>
      <c r="US1090" s="381"/>
      <c r="UT1090" s="381"/>
      <c r="UU1090" s="381"/>
      <c r="UV1090" s="381"/>
      <c r="UW1090" s="381"/>
      <c r="UX1090" s="381"/>
      <c r="UY1090" s="381"/>
      <c r="UZ1090" s="381"/>
      <c r="VA1090" s="381"/>
      <c r="VB1090" s="381"/>
      <c r="VC1090" s="381"/>
      <c r="VD1090" s="381"/>
      <c r="VE1090" s="381"/>
      <c r="VF1090" s="381"/>
      <c r="VG1090" s="381"/>
      <c r="VH1090" s="381"/>
      <c r="VI1090" s="381"/>
      <c r="VJ1090" s="381"/>
      <c r="VK1090" s="381"/>
      <c r="VL1090" s="381"/>
      <c r="VM1090" s="381"/>
      <c r="VN1090" s="381"/>
      <c r="VO1090" s="381"/>
      <c r="VP1090" s="381"/>
      <c r="VQ1090" s="381"/>
      <c r="VR1090" s="381"/>
      <c r="VS1090" s="381"/>
      <c r="VT1090" s="381"/>
      <c r="VU1090" s="381"/>
      <c r="VV1090" s="381"/>
      <c r="VW1090" s="381"/>
      <c r="VX1090" s="381"/>
      <c r="VY1090" s="381"/>
      <c r="VZ1090" s="381"/>
      <c r="WA1090" s="381"/>
      <c r="WB1090" s="381"/>
      <c r="WC1090" s="381"/>
      <c r="WD1090" s="381"/>
      <c r="WE1090" s="381"/>
      <c r="WF1090" s="381"/>
      <c r="WG1090" s="381"/>
      <c r="WH1090" s="381"/>
      <c r="WI1090" s="381"/>
      <c r="WJ1090" s="381"/>
      <c r="WK1090" s="381"/>
      <c r="WL1090" s="381"/>
      <c r="WM1090" s="381"/>
      <c r="WN1090" s="381"/>
      <c r="WO1090" s="381"/>
      <c r="WP1090" s="381"/>
      <c r="WQ1090" s="381"/>
      <c r="WR1090" s="381"/>
      <c r="WS1090" s="381"/>
      <c r="WT1090" s="381"/>
      <c r="WU1090" s="381"/>
      <c r="WV1090" s="381"/>
      <c r="WW1090" s="381"/>
      <c r="WX1090" s="381"/>
      <c r="WY1090" s="381"/>
      <c r="WZ1090" s="381"/>
      <c r="XA1090" s="381"/>
      <c r="XB1090" s="381"/>
      <c r="XC1090" s="381"/>
      <c r="XD1090" s="381"/>
      <c r="XE1090" s="381"/>
      <c r="XF1090" s="381"/>
      <c r="XG1090" s="381"/>
      <c r="XH1090" s="381"/>
      <c r="XI1090" s="381"/>
      <c r="XJ1090" s="381"/>
      <c r="XK1090" s="381"/>
      <c r="XL1090" s="381"/>
      <c r="XM1090" s="381"/>
      <c r="XN1090" s="381"/>
      <c r="XO1090" s="381"/>
      <c r="XP1090" s="381"/>
      <c r="XQ1090" s="381"/>
      <c r="XR1090" s="381"/>
      <c r="XS1090" s="381"/>
      <c r="XT1090" s="381"/>
      <c r="XU1090" s="381"/>
      <c r="XV1090" s="381"/>
      <c r="XW1090" s="381"/>
      <c r="XX1090" s="381"/>
      <c r="XY1090" s="381"/>
      <c r="XZ1090" s="381"/>
      <c r="YA1090" s="381"/>
      <c r="YB1090" s="381"/>
      <c r="YC1090" s="381"/>
      <c r="YD1090" s="381"/>
      <c r="YE1090" s="381"/>
      <c r="YF1090" s="381"/>
      <c r="YG1090" s="381"/>
      <c r="YH1090" s="381"/>
      <c r="YI1090" s="381"/>
      <c r="YJ1090" s="381"/>
      <c r="YK1090" s="381"/>
      <c r="YL1090" s="381"/>
      <c r="YM1090" s="381"/>
      <c r="YN1090" s="381"/>
      <c r="YO1090" s="381"/>
      <c r="YP1090" s="381"/>
      <c r="YQ1090" s="381"/>
      <c r="YR1090" s="381"/>
      <c r="YS1090" s="381"/>
      <c r="YT1090" s="381"/>
      <c r="YU1090" s="381"/>
      <c r="YV1090" s="381"/>
      <c r="YW1090" s="381"/>
      <c r="YX1090" s="381"/>
      <c r="YY1090" s="381"/>
      <c r="YZ1090" s="381"/>
      <c r="ZA1090" s="381"/>
      <c r="ZB1090" s="381"/>
      <c r="ZC1090" s="381"/>
      <c r="ZD1090" s="381"/>
      <c r="ZE1090" s="381"/>
      <c r="ZF1090" s="381"/>
      <c r="ZG1090" s="381"/>
      <c r="ZH1090" s="381"/>
      <c r="ZI1090" s="381"/>
      <c r="ZJ1090" s="381"/>
      <c r="ZK1090" s="381"/>
      <c r="ZL1090" s="381"/>
      <c r="ZM1090" s="381"/>
      <c r="ZN1090" s="381"/>
      <c r="ZO1090" s="381"/>
      <c r="ZP1090" s="381"/>
      <c r="ZQ1090" s="381"/>
      <c r="ZR1090" s="381"/>
      <c r="ZS1090" s="381"/>
      <c r="ZT1090" s="381"/>
      <c r="ZU1090" s="381"/>
      <c r="ZV1090" s="381"/>
      <c r="ZW1090" s="381"/>
      <c r="ZX1090" s="381"/>
      <c r="ZY1090" s="381"/>
      <c r="ZZ1090" s="381"/>
      <c r="AAA1090" s="381"/>
      <c r="AAB1090" s="381"/>
      <c r="AAC1090" s="381"/>
      <c r="AAD1090" s="381"/>
      <c r="AAE1090" s="381"/>
      <c r="AAF1090" s="381"/>
      <c r="AAG1090" s="381"/>
      <c r="AAH1090" s="381"/>
      <c r="AAI1090" s="381"/>
      <c r="AAJ1090" s="381"/>
      <c r="AAK1090" s="381"/>
      <c r="AAL1090" s="381"/>
      <c r="AAM1090" s="381"/>
      <c r="AAN1090" s="381"/>
      <c r="AAO1090" s="381"/>
      <c r="AAP1090" s="381"/>
      <c r="AAQ1090" s="381"/>
      <c r="AAR1090" s="381"/>
      <c r="AAS1090" s="381"/>
      <c r="AAT1090" s="381"/>
      <c r="AAU1090" s="381"/>
      <c r="AAV1090" s="381"/>
      <c r="AAW1090" s="381"/>
      <c r="AAX1090" s="381"/>
      <c r="AAY1090" s="381"/>
      <c r="AAZ1090" s="381"/>
      <c r="ABA1090" s="381"/>
      <c r="ABB1090" s="381"/>
      <c r="ABC1090" s="381"/>
      <c r="ABD1090" s="381"/>
      <c r="ABE1090" s="381"/>
      <c r="ABF1090" s="381"/>
      <c r="ABG1090" s="381"/>
      <c r="ABH1090" s="381"/>
      <c r="ABI1090" s="381"/>
      <c r="ABJ1090" s="381"/>
      <c r="ABK1090" s="381"/>
      <c r="ABL1090" s="381"/>
      <c r="ABM1090" s="381"/>
      <c r="ABN1090" s="381"/>
      <c r="ABO1090" s="381"/>
      <c r="ABP1090" s="381"/>
      <c r="ABQ1090" s="381"/>
      <c r="ABR1090" s="381"/>
      <c r="ABS1090" s="381"/>
      <c r="ABT1090" s="381"/>
      <c r="ABU1090" s="381"/>
      <c r="ABV1090" s="381"/>
      <c r="ABW1090" s="381"/>
      <c r="ABX1090" s="381"/>
      <c r="ABY1090" s="381"/>
      <c r="ABZ1090" s="381"/>
      <c r="ACA1090" s="381"/>
      <c r="ACB1090" s="381"/>
      <c r="ACC1090" s="381"/>
      <c r="ACD1090" s="381"/>
      <c r="ACE1090" s="381"/>
      <c r="ACF1090" s="381"/>
      <c r="ACG1090" s="381"/>
      <c r="ACH1090" s="381"/>
      <c r="ACI1090" s="381"/>
      <c r="ACJ1090" s="381"/>
      <c r="ACK1090" s="381"/>
      <c r="ACL1090" s="381"/>
      <c r="ACM1090" s="381"/>
      <c r="ACN1090" s="381"/>
      <c r="ACO1090" s="381"/>
      <c r="ACP1090" s="381"/>
      <c r="ACQ1090" s="381"/>
      <c r="ACR1090" s="381"/>
      <c r="ACS1090" s="381"/>
      <c r="ACT1090" s="381"/>
      <c r="ACU1090" s="381"/>
      <c r="ACV1090" s="381"/>
      <c r="ACW1090" s="381"/>
      <c r="ACX1090" s="381"/>
      <c r="ACY1090" s="381"/>
      <c r="ACZ1090" s="381"/>
      <c r="ADA1090" s="381"/>
      <c r="ADB1090" s="381"/>
      <c r="ADC1090" s="381"/>
      <c r="ADD1090" s="381"/>
      <c r="ADE1090" s="381"/>
      <c r="ADF1090" s="381"/>
      <c r="ADG1090" s="381"/>
      <c r="ADH1090" s="381"/>
      <c r="ADI1090" s="381"/>
      <c r="ADJ1090" s="381"/>
      <c r="ADK1090" s="381"/>
      <c r="ADL1090" s="381"/>
      <c r="ADM1090" s="381"/>
      <c r="ADN1090" s="381"/>
      <c r="ADO1090" s="381"/>
      <c r="ADP1090" s="381"/>
      <c r="ADQ1090" s="381"/>
      <c r="ADR1090" s="381"/>
      <c r="ADS1090" s="381"/>
      <c r="ADT1090" s="381"/>
      <c r="ADU1090" s="381"/>
      <c r="ADV1090" s="381"/>
      <c r="ADW1090" s="381"/>
      <c r="ADX1090" s="381"/>
      <c r="ADY1090" s="381"/>
      <c r="ADZ1090" s="381"/>
      <c r="AEA1090" s="381"/>
      <c r="AEB1090" s="381"/>
      <c r="AEC1090" s="381"/>
      <c r="AED1090" s="381"/>
      <c r="AEE1090" s="381"/>
      <c r="AEF1090" s="381"/>
      <c r="AEG1090" s="381"/>
      <c r="AEH1090" s="381"/>
      <c r="AEI1090" s="381"/>
      <c r="AEJ1090" s="381"/>
      <c r="AEK1090" s="381"/>
      <c r="AEL1090" s="381"/>
      <c r="AEM1090" s="381"/>
      <c r="AEN1090" s="381"/>
      <c r="AEO1090" s="381"/>
      <c r="AEP1090" s="381"/>
      <c r="AEQ1090" s="381"/>
      <c r="AER1090" s="381"/>
      <c r="AES1090" s="381"/>
      <c r="AET1090" s="381"/>
      <c r="AEU1090" s="381"/>
      <c r="AEV1090" s="381"/>
      <c r="AEW1090" s="381"/>
      <c r="AEX1090" s="381"/>
      <c r="AEY1090" s="381"/>
      <c r="AEZ1090" s="381"/>
      <c r="AFA1090" s="381"/>
      <c r="AFB1090" s="381"/>
      <c r="AFC1090" s="381"/>
      <c r="AFD1090" s="381"/>
      <c r="AFE1090" s="381"/>
      <c r="AFF1090" s="381"/>
      <c r="AFG1090" s="381"/>
      <c r="AFH1090" s="381"/>
      <c r="AFI1090" s="381"/>
      <c r="AFJ1090" s="381"/>
      <c r="AFK1090" s="381"/>
      <c r="AFL1090" s="381"/>
      <c r="AFM1090" s="381"/>
      <c r="AFN1090" s="381"/>
      <c r="AFO1090" s="381"/>
      <c r="AFP1090" s="381"/>
      <c r="AFQ1090" s="381"/>
      <c r="AFR1090" s="381"/>
      <c r="AFS1090" s="381"/>
      <c r="AFT1090" s="381"/>
      <c r="AFU1090" s="381"/>
      <c r="AFV1090" s="381"/>
      <c r="AFW1090" s="381"/>
      <c r="AFX1090" s="381"/>
      <c r="AFY1090" s="381"/>
      <c r="AFZ1090" s="381"/>
      <c r="AGA1090" s="381"/>
    </row>
    <row r="1091" spans="1:859" customFormat="1" x14ac:dyDescent="0.2">
      <c r="A1091" s="16"/>
      <c r="B1091" s="16"/>
      <c r="C1091" s="16"/>
      <c r="D1091" s="16"/>
      <c r="E1091" s="238" t="s">
        <v>1216</v>
      </c>
      <c r="F1091" s="364" t="s">
        <v>3515</v>
      </c>
      <c r="G1091" s="239" t="s">
        <v>453</v>
      </c>
      <c r="H1091" s="238" t="s">
        <v>1217</v>
      </c>
      <c r="I1091" s="238" t="s">
        <v>1086</v>
      </c>
      <c r="J1091" s="238" t="s">
        <v>910</v>
      </c>
      <c r="K1091" s="238" t="s">
        <v>1107</v>
      </c>
      <c r="L1091" s="238" t="s">
        <v>864</v>
      </c>
      <c r="M1091" s="238"/>
      <c r="N1091" s="239"/>
      <c r="O1091" s="238"/>
      <c r="P1091" s="238"/>
      <c r="Q1091" s="239"/>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c r="DL1091" s="16"/>
      <c r="DM1091" s="16"/>
      <c r="DN1091" s="16"/>
      <c r="DO1091" s="16"/>
      <c r="DP1091" s="16"/>
      <c r="DQ1091" s="16"/>
      <c r="DR1091" s="16"/>
      <c r="DS1091" s="16"/>
      <c r="DT1091" s="16"/>
      <c r="DU1091" s="16"/>
      <c r="DV1091" s="16"/>
      <c r="DW1091" s="16"/>
      <c r="DX1091" s="16"/>
      <c r="DY1091" s="16"/>
      <c r="DZ1091" s="16"/>
      <c r="EA1091" s="16"/>
      <c r="EB1091" s="16"/>
      <c r="EC1091" s="16"/>
      <c r="ED1091" s="16"/>
      <c r="EE1091" s="16"/>
      <c r="EF1091" s="16"/>
      <c r="EG1091" s="16"/>
      <c r="EH1091" s="16"/>
      <c r="EI1091" s="16"/>
      <c r="EJ1091" s="16"/>
      <c r="EK1091" s="16"/>
      <c r="EL1091" s="16"/>
      <c r="EM1091" s="16"/>
      <c r="EN1091" s="16"/>
      <c r="EO1091" s="16"/>
      <c r="EP1091" s="16"/>
      <c r="EQ1091" s="16"/>
      <c r="ER1091" s="16"/>
      <c r="ES1091" s="16"/>
      <c r="ET1091" s="16"/>
      <c r="EU1091" s="16"/>
      <c r="EV1091" s="16"/>
      <c r="EW1091" s="16"/>
      <c r="EX1091" s="16"/>
      <c r="EY1091" s="16"/>
      <c r="EZ1091" s="16"/>
      <c r="FA1091" s="16"/>
      <c r="FB1091" s="16"/>
      <c r="FC1091" s="16"/>
      <c r="FD1091" s="16"/>
      <c r="FE1091" s="16"/>
      <c r="FF1091" s="16"/>
      <c r="FG1091" s="16"/>
      <c r="FH1091" s="16"/>
      <c r="FI1091" s="16"/>
      <c r="FJ1091" s="16"/>
      <c r="FK1091" s="16"/>
      <c r="FL1091" s="16"/>
      <c r="FM1091" s="16"/>
      <c r="FN1091" s="16"/>
      <c r="FO1091" s="16"/>
      <c r="FP1091" s="16"/>
      <c r="FQ1091" s="16"/>
      <c r="FR1091" s="16"/>
      <c r="FS1091" s="16"/>
      <c r="FT1091" s="16"/>
      <c r="FU1091" s="16"/>
      <c r="FV1091" s="16"/>
      <c r="FW1091" s="16"/>
      <c r="FX1091" s="16"/>
      <c r="FY1091" s="16"/>
      <c r="FZ1091" s="16"/>
      <c r="GA1091" s="16"/>
      <c r="GB1091" s="16"/>
      <c r="GC1091" s="16"/>
      <c r="GD1091" s="16"/>
      <c r="GE1091" s="16"/>
      <c r="GF1091" s="16"/>
      <c r="GG1091" s="16"/>
      <c r="GH1091" s="16"/>
      <c r="GI1091" s="16"/>
      <c r="GJ1091" s="16"/>
      <c r="GK1091" s="16"/>
      <c r="GL1091" s="16"/>
      <c r="GM1091" s="16"/>
      <c r="GN1091" s="16"/>
      <c r="GO1091" s="16"/>
      <c r="GP1091" s="16"/>
      <c r="GQ1091" s="16"/>
      <c r="GR1091" s="16"/>
      <c r="GS1091" s="16"/>
      <c r="GT1091" s="16"/>
      <c r="GU1091" s="16"/>
      <c r="GV1091" s="16"/>
      <c r="GW1091" s="16"/>
      <c r="GX1091" s="16"/>
      <c r="GY1091" s="16"/>
      <c r="GZ1091" s="16"/>
      <c r="HA1091" s="16"/>
      <c r="HB1091" s="16"/>
      <c r="HC1091" s="16"/>
      <c r="HD1091" s="16"/>
      <c r="HE1091" s="16"/>
      <c r="HF1091" s="16"/>
      <c r="HG1091" s="16"/>
      <c r="HH1091" s="16"/>
      <c r="HI1091" s="16"/>
      <c r="HJ1091" s="16"/>
      <c r="HK1091" s="16"/>
      <c r="HL1091" s="16"/>
      <c r="HM1091" s="16"/>
      <c r="HN1091" s="16"/>
      <c r="HO1091" s="16"/>
      <c r="HP1091" s="16"/>
      <c r="HQ1091" s="16"/>
      <c r="HR1091" s="16"/>
      <c r="HS1091" s="16"/>
      <c r="HT1091" s="16"/>
      <c r="HU1091" s="16"/>
      <c r="HV1091" s="16"/>
      <c r="HW1091" s="16"/>
      <c r="HX1091" s="16"/>
      <c r="HY1091" s="16"/>
      <c r="HZ1091" s="16"/>
      <c r="IA1091" s="16"/>
      <c r="IB1091" s="16"/>
      <c r="IC1091" s="16"/>
      <c r="ID1091" s="16"/>
      <c r="IE1091" s="16"/>
      <c r="IF1091" s="16"/>
      <c r="IG1091" s="16"/>
      <c r="IH1091" s="16"/>
      <c r="II1091" s="16"/>
      <c r="IJ1091" s="16"/>
      <c r="IK1091" s="16"/>
      <c r="IL1091" s="16"/>
      <c r="IM1091" s="16"/>
      <c r="IN1091" s="16"/>
      <c r="IO1091" s="16"/>
      <c r="IP1091" s="16"/>
      <c r="IQ1091" s="16"/>
      <c r="IR1091" s="16"/>
      <c r="IS1091" s="16"/>
      <c r="IT1091" s="16"/>
      <c r="IU1091" s="16"/>
      <c r="IV1091" s="16"/>
      <c r="IW1091" s="16"/>
      <c r="IX1091" s="16"/>
      <c r="IY1091" s="16"/>
      <c r="IZ1091" s="16"/>
      <c r="JA1091" s="16"/>
      <c r="JB1091" s="16"/>
      <c r="JC1091" s="16"/>
      <c r="JD1091" s="16"/>
      <c r="JE1091" s="16"/>
      <c r="JF1091" s="16"/>
      <c r="JG1091" s="16"/>
      <c r="JH1091" s="16"/>
      <c r="JI1091" s="16"/>
      <c r="JJ1091" s="16"/>
      <c r="JK1091" s="16"/>
      <c r="JL1091" s="16"/>
      <c r="JM1091" s="16"/>
      <c r="JN1091" s="16"/>
      <c r="JO1091" s="16"/>
      <c r="JP1091" s="16"/>
      <c r="JQ1091" s="16"/>
      <c r="JR1091" s="16"/>
      <c r="JS1091" s="16"/>
      <c r="JT1091" s="16"/>
      <c r="JU1091" s="16"/>
      <c r="JV1091" s="16"/>
      <c r="JW1091" s="16"/>
      <c r="JX1091" s="16"/>
      <c r="JY1091" s="16"/>
      <c r="JZ1091" s="16"/>
      <c r="KA1091" s="16"/>
      <c r="KB1091" s="16"/>
      <c r="KC1091" s="16"/>
      <c r="KD1091" s="16"/>
      <c r="KE1091" s="16"/>
      <c r="KF1091" s="16"/>
      <c r="KG1091" s="16"/>
      <c r="KH1091" s="16"/>
      <c r="KI1091" s="16"/>
      <c r="KJ1091" s="16"/>
      <c r="KK1091" s="16"/>
      <c r="KL1091" s="16"/>
      <c r="KM1091" s="16"/>
      <c r="KN1091" s="16"/>
      <c r="KO1091" s="16"/>
      <c r="KP1091" s="16"/>
      <c r="KQ1091" s="16"/>
      <c r="KR1091" s="16"/>
      <c r="KS1091" s="16"/>
      <c r="KT1091" s="16"/>
      <c r="KU1091" s="16"/>
      <c r="KV1091" s="16"/>
      <c r="KW1091" s="16"/>
      <c r="KX1091" s="16"/>
      <c r="KY1091" s="16"/>
      <c r="KZ1091" s="16"/>
      <c r="LA1091" s="16"/>
      <c r="LB1091" s="16"/>
      <c r="LC1091" s="16"/>
      <c r="LD1091" s="16"/>
      <c r="LE1091" s="16"/>
      <c r="LF1091" s="16"/>
      <c r="LG1091" s="16"/>
      <c r="LH1091" s="16"/>
      <c r="LI1091" s="16"/>
      <c r="LJ1091" s="16"/>
      <c r="LK1091" s="16"/>
      <c r="LL1091" s="16"/>
      <c r="LM1091" s="16"/>
      <c r="LN1091" s="16"/>
      <c r="LO1091" s="16"/>
      <c r="LP1091" s="16"/>
      <c r="LQ1091" s="16"/>
      <c r="LR1091" s="16"/>
      <c r="LS1091" s="16"/>
      <c r="LT1091" s="16"/>
      <c r="LU1091" s="16"/>
      <c r="LV1091" s="16"/>
      <c r="LW1091" s="16"/>
      <c r="LX1091" s="16"/>
      <c r="LY1091" s="16"/>
      <c r="LZ1091" s="16"/>
      <c r="MA1091" s="16"/>
      <c r="MB1091" s="16"/>
      <c r="MC1091" s="16"/>
      <c r="MD1091" s="16"/>
      <c r="ME1091" s="16"/>
      <c r="MF1091" s="16"/>
      <c r="MG1091" s="16"/>
      <c r="MH1091" s="16"/>
      <c r="MI1091" s="16"/>
      <c r="MJ1091" s="16"/>
      <c r="MK1091" s="16"/>
      <c r="ML1091" s="16"/>
      <c r="MM1091" s="16"/>
      <c r="MN1091" s="16"/>
      <c r="MO1091" s="16"/>
      <c r="MP1091" s="16"/>
      <c r="MQ1091" s="16"/>
      <c r="MR1091" s="16"/>
      <c r="MS1091" s="16"/>
      <c r="MT1091" s="16"/>
      <c r="MU1091" s="16"/>
      <c r="MV1091" s="16"/>
      <c r="MW1091" s="16"/>
      <c r="MX1091" s="16"/>
      <c r="MY1091" s="16"/>
      <c r="MZ1091" s="16"/>
      <c r="NA1091" s="16"/>
      <c r="NB1091" s="16"/>
      <c r="NC1091" s="16"/>
      <c r="ND1091" s="16"/>
      <c r="NE1091" s="16"/>
      <c r="NF1091" s="16"/>
      <c r="NG1091" s="16"/>
      <c r="NH1091" s="16"/>
      <c r="NI1091" s="16"/>
      <c r="NJ1091" s="16"/>
      <c r="NK1091" s="16"/>
      <c r="NL1091" s="16"/>
      <c r="NM1091" s="16"/>
      <c r="NN1091" s="16"/>
      <c r="NO1091" s="16"/>
      <c r="NP1091" s="16"/>
      <c r="NQ1091" s="16"/>
      <c r="NR1091" s="16"/>
      <c r="NS1091" s="16"/>
      <c r="NT1091" s="16"/>
      <c r="NU1091" s="16"/>
      <c r="NV1091" s="16"/>
      <c r="NW1091" s="16"/>
      <c r="NX1091" s="16"/>
      <c r="NY1091" s="16"/>
      <c r="NZ1091" s="16"/>
      <c r="OA1091" s="16"/>
      <c r="OB1091" s="16"/>
      <c r="OC1091" s="16"/>
      <c r="OD1091" s="16"/>
      <c r="OE1091" s="16"/>
      <c r="OF1091" s="16"/>
      <c r="OG1091" s="16"/>
      <c r="OH1091" s="16"/>
      <c r="OI1091" s="16"/>
      <c r="OJ1091" s="16"/>
      <c r="OK1091" s="16"/>
      <c r="OL1091" s="16"/>
      <c r="OM1091" s="16"/>
      <c r="ON1091" s="16"/>
      <c r="OO1091" s="16"/>
      <c r="OP1091" s="16"/>
      <c r="OQ1091" s="16"/>
      <c r="OR1091" s="16"/>
      <c r="OS1091" s="16"/>
      <c r="OT1091" s="16"/>
      <c r="OU1091" s="16"/>
      <c r="OV1091" s="16"/>
      <c r="OW1091" s="16"/>
      <c r="OX1091" s="16"/>
      <c r="OY1091" s="16"/>
      <c r="OZ1091" s="16"/>
      <c r="PA1091" s="16"/>
      <c r="PB1091" s="16"/>
      <c r="PC1091" s="16"/>
      <c r="PD1091" s="16"/>
      <c r="PE1091" s="16"/>
      <c r="PF1091" s="16"/>
      <c r="PG1091" s="16"/>
      <c r="PH1091" s="16"/>
      <c r="PI1091" s="16"/>
      <c r="PJ1091" s="16"/>
      <c r="PK1091" s="16"/>
      <c r="PL1091" s="16"/>
      <c r="PM1091" s="16"/>
      <c r="PN1091" s="16"/>
      <c r="PO1091" s="16"/>
      <c r="PP1091" s="16"/>
      <c r="PQ1091" s="16"/>
      <c r="PR1091" s="16"/>
      <c r="PS1091" s="16"/>
      <c r="PT1091" s="16"/>
      <c r="PU1091" s="16"/>
      <c r="PV1091" s="16"/>
      <c r="PW1091" s="16"/>
      <c r="PX1091" s="16"/>
      <c r="PY1091" s="16"/>
      <c r="PZ1091" s="16"/>
      <c r="QA1091" s="16"/>
      <c r="QB1091" s="16"/>
      <c r="QC1091" s="16"/>
      <c r="QD1091" s="16"/>
      <c r="QE1091" s="16"/>
      <c r="QF1091" s="16"/>
      <c r="QG1091" s="16"/>
      <c r="QH1091" s="16"/>
      <c r="QI1091" s="16"/>
      <c r="QJ1091" s="16"/>
      <c r="QK1091" s="16"/>
      <c r="QL1091" s="16"/>
      <c r="QM1091" s="16"/>
      <c r="QN1091" s="16"/>
      <c r="QO1091" s="16"/>
      <c r="QP1091" s="16"/>
      <c r="QQ1091" s="16"/>
      <c r="QR1091" s="16"/>
      <c r="QS1091" s="16"/>
      <c r="QT1091" s="16"/>
      <c r="QU1091" s="16"/>
      <c r="QV1091" s="16"/>
      <c r="QW1091" s="16"/>
      <c r="QX1091" s="16"/>
      <c r="QY1091" s="16"/>
      <c r="QZ1091" s="16"/>
      <c r="RA1091" s="16"/>
      <c r="RB1091" s="16"/>
      <c r="RC1091" s="16"/>
      <c r="RD1091" s="16"/>
      <c r="RE1091" s="16"/>
      <c r="RF1091" s="16"/>
      <c r="RG1091" s="16"/>
      <c r="RH1091" s="16"/>
      <c r="RI1091" s="16"/>
      <c r="RJ1091" s="16"/>
      <c r="RK1091" s="16"/>
      <c r="RL1091" s="16"/>
      <c r="RM1091" s="16"/>
      <c r="RN1091" s="16"/>
      <c r="RO1091" s="16"/>
      <c r="RP1091" s="16"/>
      <c r="RQ1091" s="16"/>
      <c r="RR1091" s="16"/>
      <c r="RS1091" s="16"/>
      <c r="RT1091" s="16"/>
      <c r="RU1091" s="16"/>
      <c r="RV1091" s="16"/>
      <c r="RW1091" s="16"/>
      <c r="RX1091" s="16"/>
      <c r="RY1091" s="16"/>
      <c r="RZ1091" s="16"/>
      <c r="SA1091" s="16"/>
      <c r="SB1091" s="16"/>
      <c r="SC1091" s="16"/>
      <c r="SD1091" s="16"/>
      <c r="SE1091" s="16"/>
      <c r="SF1091" s="16"/>
      <c r="SG1091" s="16"/>
      <c r="SH1091" s="16"/>
      <c r="SI1091" s="16"/>
      <c r="SJ1091" s="16"/>
      <c r="SK1091" s="16"/>
      <c r="SL1091" s="16"/>
      <c r="SM1091" s="16"/>
      <c r="SN1091" s="16"/>
      <c r="SO1091" s="16"/>
      <c r="SP1091" s="16"/>
      <c r="SQ1091" s="16"/>
      <c r="SR1091" s="16"/>
      <c r="SS1091" s="16"/>
      <c r="ST1091" s="16"/>
      <c r="SU1091" s="16"/>
      <c r="SV1091" s="16"/>
      <c r="SW1091" s="16"/>
      <c r="SX1091" s="16"/>
      <c r="SY1091" s="16"/>
      <c r="SZ1091" s="16"/>
      <c r="TA1091" s="16"/>
      <c r="TB1091" s="16"/>
      <c r="TC1091" s="16"/>
      <c r="TD1091" s="16"/>
      <c r="TE1091" s="16"/>
      <c r="TF1091" s="16"/>
      <c r="TG1091" s="16"/>
      <c r="TH1091" s="16"/>
      <c r="TI1091" s="16"/>
      <c r="TJ1091" s="16"/>
      <c r="TK1091" s="16"/>
      <c r="TL1091" s="16"/>
      <c r="TM1091" s="16"/>
      <c r="TN1091" s="16"/>
      <c r="TO1091" s="16"/>
      <c r="TP1091" s="16"/>
      <c r="TQ1091" s="16"/>
      <c r="TR1091" s="16"/>
      <c r="TS1091" s="16"/>
      <c r="TT1091" s="16"/>
      <c r="TU1091" s="16"/>
      <c r="TV1091" s="16"/>
      <c r="TW1091" s="16"/>
      <c r="TX1091" s="16"/>
      <c r="TY1091" s="16"/>
      <c r="TZ1091" s="16"/>
      <c r="UA1091" s="16"/>
      <c r="UB1091" s="16"/>
      <c r="UC1091" s="16"/>
      <c r="UD1091" s="16"/>
      <c r="UE1091" s="16"/>
      <c r="UF1091" s="16"/>
      <c r="UG1091" s="16"/>
      <c r="UH1091" s="16"/>
      <c r="UI1091" s="16"/>
      <c r="UJ1091" s="16"/>
      <c r="UK1091" s="16"/>
      <c r="UL1091" s="16"/>
      <c r="UM1091" s="16"/>
      <c r="UN1091" s="16"/>
      <c r="UO1091" s="16"/>
      <c r="UP1091" s="16"/>
      <c r="UQ1091" s="16"/>
      <c r="UR1091" s="16"/>
      <c r="US1091" s="16"/>
      <c r="UT1091" s="16"/>
      <c r="UU1091" s="16"/>
      <c r="UV1091" s="16"/>
      <c r="UW1091" s="16"/>
      <c r="UX1091" s="16"/>
      <c r="UY1091" s="16"/>
      <c r="UZ1091" s="16"/>
      <c r="VA1091" s="16"/>
      <c r="VB1091" s="16"/>
      <c r="VC1091" s="16"/>
      <c r="VD1091" s="16"/>
      <c r="VE1091" s="16"/>
      <c r="VF1091" s="16"/>
      <c r="VG1091" s="16"/>
      <c r="VH1091" s="16"/>
      <c r="VI1091" s="16"/>
      <c r="VJ1091" s="16"/>
      <c r="VK1091" s="16"/>
      <c r="VL1091" s="16"/>
      <c r="VM1091" s="16"/>
      <c r="VN1091" s="16"/>
      <c r="VO1091" s="16"/>
      <c r="VP1091" s="16"/>
      <c r="VQ1091" s="16"/>
      <c r="VR1091" s="16"/>
      <c r="VS1091" s="16"/>
      <c r="VT1091" s="16"/>
      <c r="VU1091" s="16"/>
      <c r="VV1091" s="16"/>
      <c r="VW1091" s="16"/>
      <c r="VX1091" s="16"/>
      <c r="VY1091" s="16"/>
      <c r="VZ1091" s="16"/>
      <c r="WA1091" s="16"/>
      <c r="WB1091" s="16"/>
      <c r="WC1091" s="16"/>
      <c r="WD1091" s="16"/>
      <c r="WE1091" s="16"/>
      <c r="WF1091" s="16"/>
      <c r="WG1091" s="16"/>
      <c r="WH1091" s="16"/>
      <c r="WI1091" s="16"/>
      <c r="WJ1091" s="16"/>
      <c r="WK1091" s="16"/>
      <c r="WL1091" s="16"/>
      <c r="WM1091" s="16"/>
      <c r="WN1091" s="16"/>
      <c r="WO1091" s="16"/>
      <c r="WP1091" s="16"/>
      <c r="WQ1091" s="16"/>
      <c r="WR1091" s="16"/>
      <c r="WS1091" s="16"/>
      <c r="WT1091" s="16"/>
      <c r="WU1091" s="16"/>
      <c r="WV1091" s="16"/>
      <c r="WW1091" s="16"/>
      <c r="WX1091" s="16"/>
      <c r="WY1091" s="16"/>
      <c r="WZ1091" s="16"/>
      <c r="XA1091" s="16"/>
      <c r="XB1091" s="16"/>
      <c r="XC1091" s="16"/>
      <c r="XD1091" s="16"/>
      <c r="XE1091" s="16"/>
      <c r="XF1091" s="16"/>
      <c r="XG1091" s="16"/>
      <c r="XH1091" s="16"/>
      <c r="XI1091" s="16"/>
      <c r="XJ1091" s="16"/>
      <c r="XK1091" s="16"/>
      <c r="XL1091" s="16"/>
      <c r="XM1091" s="16"/>
      <c r="XN1091" s="16"/>
      <c r="XO1091" s="16"/>
      <c r="XP1091" s="16"/>
      <c r="XQ1091" s="16"/>
      <c r="XR1091" s="16"/>
      <c r="XS1091" s="16"/>
      <c r="XT1091" s="16"/>
      <c r="XU1091" s="16"/>
      <c r="XV1091" s="16"/>
      <c r="XW1091" s="16"/>
      <c r="XX1091" s="16"/>
      <c r="XY1091" s="16"/>
      <c r="XZ1091" s="16"/>
      <c r="YA1091" s="16"/>
      <c r="YB1091" s="16"/>
      <c r="YC1091" s="16"/>
      <c r="YD1091" s="16"/>
      <c r="YE1091" s="16"/>
      <c r="YF1091" s="16"/>
      <c r="YG1091" s="16"/>
      <c r="YH1091" s="16"/>
      <c r="YI1091" s="16"/>
      <c r="YJ1091" s="16"/>
      <c r="YK1091" s="16"/>
      <c r="YL1091" s="16"/>
      <c r="YM1091" s="16"/>
      <c r="YN1091" s="16"/>
      <c r="YO1091" s="16"/>
      <c r="YP1091" s="16"/>
      <c r="YQ1091" s="16"/>
      <c r="YR1091" s="16"/>
      <c r="YS1091" s="16"/>
      <c r="YT1091" s="16"/>
      <c r="YU1091" s="16"/>
      <c r="YV1091" s="16"/>
      <c r="YW1091" s="16"/>
      <c r="YX1091" s="16"/>
      <c r="YY1091" s="16"/>
      <c r="YZ1091" s="16"/>
      <c r="ZA1091" s="16"/>
      <c r="ZB1091" s="16"/>
      <c r="ZC1091" s="16"/>
      <c r="ZD1091" s="16"/>
      <c r="ZE1091" s="16"/>
      <c r="ZF1091" s="16"/>
      <c r="ZG1091" s="16"/>
      <c r="ZH1091" s="16"/>
      <c r="ZI1091" s="16"/>
      <c r="ZJ1091" s="16"/>
      <c r="ZK1091" s="16"/>
      <c r="ZL1091" s="16"/>
      <c r="ZM1091" s="16"/>
      <c r="ZN1091" s="16"/>
      <c r="ZO1091" s="16"/>
      <c r="ZP1091" s="16"/>
      <c r="ZQ1091" s="16"/>
      <c r="ZR1091" s="16"/>
      <c r="ZS1091" s="16"/>
      <c r="ZT1091" s="16"/>
      <c r="ZU1091" s="16"/>
      <c r="ZV1091" s="16"/>
      <c r="ZW1091" s="16"/>
      <c r="ZX1091" s="16"/>
      <c r="ZY1091" s="16"/>
      <c r="ZZ1091" s="16"/>
      <c r="AAA1091" s="16"/>
      <c r="AAB1091" s="16"/>
      <c r="AAC1091" s="16"/>
      <c r="AAD1091" s="16"/>
      <c r="AAE1091" s="16"/>
      <c r="AAF1091" s="16"/>
      <c r="AAG1091" s="16"/>
      <c r="AAH1091" s="16"/>
      <c r="AAI1091" s="16"/>
      <c r="AAJ1091" s="16"/>
      <c r="AAK1091" s="16"/>
      <c r="AAL1091" s="16"/>
      <c r="AAM1091" s="16"/>
      <c r="AAN1091" s="16"/>
      <c r="AAO1091" s="16"/>
      <c r="AAP1091" s="16"/>
      <c r="AAQ1091" s="16"/>
      <c r="AAR1091" s="16"/>
      <c r="AAS1091" s="16"/>
      <c r="AAT1091" s="16"/>
      <c r="AAU1091" s="16"/>
      <c r="AAV1091" s="16"/>
      <c r="AAW1091" s="16"/>
      <c r="AAX1091" s="16"/>
      <c r="AAY1091" s="16"/>
      <c r="AAZ1091" s="16"/>
      <c r="ABA1091" s="16"/>
      <c r="ABB1091" s="16"/>
      <c r="ABC1091" s="16"/>
      <c r="ABD1091" s="16"/>
      <c r="ABE1091" s="16"/>
      <c r="ABF1091" s="16"/>
      <c r="ABG1091" s="16"/>
      <c r="ABH1091" s="16"/>
      <c r="ABI1091" s="16"/>
      <c r="ABJ1091" s="16"/>
      <c r="ABK1091" s="16"/>
      <c r="ABL1091" s="16"/>
      <c r="ABM1091" s="16"/>
      <c r="ABN1091" s="16"/>
      <c r="ABO1091" s="16"/>
      <c r="ABP1091" s="16"/>
      <c r="ABQ1091" s="16"/>
      <c r="ABR1091" s="16"/>
      <c r="ABS1091" s="16"/>
      <c r="ABT1091" s="16"/>
      <c r="ABU1091" s="16"/>
      <c r="ABV1091" s="16"/>
      <c r="ABW1091" s="16"/>
      <c r="ABX1091" s="16"/>
      <c r="ABY1091" s="16"/>
      <c r="ABZ1091" s="16"/>
      <c r="ACA1091" s="16"/>
      <c r="ACB1091" s="16"/>
      <c r="ACC1091" s="16"/>
      <c r="ACD1091" s="16"/>
      <c r="ACE1091" s="16"/>
      <c r="ACF1091" s="16"/>
      <c r="ACG1091" s="16"/>
      <c r="ACH1091" s="16"/>
      <c r="ACI1091" s="16"/>
      <c r="ACJ1091" s="16"/>
      <c r="ACK1091" s="16"/>
      <c r="ACL1091" s="16"/>
      <c r="ACM1091" s="16"/>
      <c r="ACN1091" s="16"/>
      <c r="ACO1091" s="16"/>
      <c r="ACP1091" s="16"/>
      <c r="ACQ1091" s="16"/>
      <c r="ACR1091" s="16"/>
      <c r="ACS1091" s="16"/>
      <c r="ACT1091" s="16"/>
      <c r="ACU1091" s="16"/>
      <c r="ACV1091" s="16"/>
      <c r="ACW1091" s="16"/>
      <c r="ACX1091" s="16"/>
      <c r="ACY1091" s="16"/>
      <c r="ACZ1091" s="16"/>
      <c r="ADA1091" s="16"/>
      <c r="ADB1091" s="16"/>
      <c r="ADC1091" s="16"/>
      <c r="ADD1091" s="16"/>
      <c r="ADE1091" s="16"/>
      <c r="ADF1091" s="16"/>
      <c r="ADG1091" s="16"/>
      <c r="ADH1091" s="16"/>
      <c r="ADI1091" s="16"/>
      <c r="ADJ1091" s="16"/>
      <c r="ADK1091" s="16"/>
      <c r="ADL1091" s="16"/>
      <c r="ADM1091" s="16"/>
      <c r="ADN1091" s="16"/>
      <c r="ADO1091" s="16"/>
      <c r="ADP1091" s="16"/>
      <c r="ADQ1091" s="16"/>
      <c r="ADR1091" s="16"/>
      <c r="ADS1091" s="16"/>
      <c r="ADT1091" s="16"/>
      <c r="ADU1091" s="16"/>
      <c r="ADV1091" s="16"/>
      <c r="ADW1091" s="16"/>
      <c r="ADX1091" s="16"/>
      <c r="ADY1091" s="16"/>
      <c r="ADZ1091" s="16"/>
      <c r="AEA1091" s="16"/>
      <c r="AEB1091" s="16"/>
      <c r="AEC1091" s="16"/>
      <c r="AED1091" s="16"/>
      <c r="AEE1091" s="16"/>
      <c r="AEF1091" s="16"/>
      <c r="AEG1091" s="16"/>
      <c r="AEH1091" s="16"/>
      <c r="AEI1091" s="16"/>
      <c r="AEJ1091" s="16"/>
      <c r="AEK1091" s="16"/>
      <c r="AEL1091" s="16"/>
      <c r="AEM1091" s="16"/>
      <c r="AEN1091" s="16"/>
      <c r="AEO1091" s="16"/>
      <c r="AEP1091" s="16"/>
      <c r="AEQ1091" s="16"/>
      <c r="AER1091" s="16"/>
      <c r="AES1091" s="16"/>
      <c r="AET1091" s="16"/>
      <c r="AEU1091" s="16"/>
      <c r="AEV1091" s="16"/>
      <c r="AEW1091" s="16"/>
      <c r="AEX1091" s="16"/>
      <c r="AEY1091" s="16"/>
      <c r="AEZ1091" s="16"/>
      <c r="AFA1091" s="16"/>
      <c r="AFB1091" s="16"/>
      <c r="AFC1091" s="16"/>
      <c r="AFD1091" s="16"/>
      <c r="AFE1091" s="16"/>
      <c r="AFF1091" s="16"/>
      <c r="AFG1091" s="16"/>
      <c r="AFH1091" s="16"/>
      <c r="AFI1091" s="16"/>
      <c r="AFJ1091" s="16"/>
      <c r="AFK1091" s="16"/>
      <c r="AFL1091" s="16"/>
      <c r="AFM1091" s="16"/>
      <c r="AFN1091" s="16"/>
      <c r="AFO1091" s="16"/>
      <c r="AFP1091" s="16"/>
      <c r="AFQ1091" s="16"/>
      <c r="AFR1091" s="16"/>
      <c r="AFS1091" s="16"/>
      <c r="AFT1091" s="16"/>
      <c r="AFU1091" s="16"/>
      <c r="AFV1091" s="16"/>
      <c r="AFW1091" s="16"/>
      <c r="AFX1091" s="16"/>
      <c r="AFY1091" s="16"/>
      <c r="AFZ1091" s="16"/>
      <c r="AGA1091" s="16"/>
    </row>
    <row r="1092" spans="1:859" s="383" customFormat="1" x14ac:dyDescent="0.2">
      <c r="A1092" s="381"/>
      <c r="B1092" s="381"/>
      <c r="C1092" s="381"/>
      <c r="D1092" s="381"/>
      <c r="E1092" s="365" t="s">
        <v>1124</v>
      </c>
      <c r="F1092" s="378" t="s">
        <v>3516</v>
      </c>
      <c r="G1092" s="380" t="s">
        <v>453</v>
      </c>
      <c r="H1092" s="365" t="s">
        <v>1125</v>
      </c>
      <c r="I1092" s="365" t="s">
        <v>1086</v>
      </c>
      <c r="J1092" s="365" t="s">
        <v>902</v>
      </c>
      <c r="K1092" s="365" t="s">
        <v>1107</v>
      </c>
      <c r="L1092" s="365" t="s">
        <v>864</v>
      </c>
      <c r="M1092" s="365"/>
      <c r="N1092" s="380"/>
      <c r="O1092" s="365"/>
      <c r="P1092" s="365"/>
      <c r="Q1092" s="380"/>
      <c r="R1092" s="381"/>
      <c r="S1092" s="381"/>
      <c r="T1092" s="381"/>
      <c r="U1092" s="381"/>
      <c r="V1092" s="381"/>
      <c r="W1092" s="381"/>
      <c r="X1092" s="381"/>
      <c r="Y1092" s="381"/>
      <c r="Z1092" s="381"/>
      <c r="AA1092" s="381"/>
      <c r="AB1092" s="381"/>
      <c r="AC1092" s="381"/>
      <c r="AD1092" s="381"/>
      <c r="AE1092" s="381"/>
      <c r="AF1092" s="381"/>
      <c r="AG1092" s="381"/>
      <c r="AH1092" s="381"/>
      <c r="AI1092" s="381"/>
      <c r="AJ1092" s="381"/>
      <c r="AK1092" s="381"/>
      <c r="AL1092" s="381"/>
      <c r="AM1092" s="381"/>
      <c r="AN1092" s="381"/>
      <c r="AO1092" s="381"/>
      <c r="AP1092" s="381"/>
      <c r="AQ1092" s="381"/>
      <c r="AR1092" s="381"/>
      <c r="AS1092" s="381"/>
      <c r="AT1092" s="381"/>
      <c r="AU1092" s="381"/>
      <c r="AV1092" s="381"/>
      <c r="AW1092" s="381"/>
      <c r="AX1092" s="381"/>
      <c r="AY1092" s="381"/>
      <c r="AZ1092" s="381"/>
      <c r="BA1092" s="381"/>
      <c r="BB1092" s="381"/>
      <c r="BC1092" s="381"/>
      <c r="BD1092" s="381"/>
      <c r="BE1092" s="381"/>
      <c r="BF1092" s="381"/>
      <c r="BG1092" s="381"/>
      <c r="BH1092" s="381"/>
      <c r="BI1092" s="381"/>
      <c r="BJ1092" s="381"/>
      <c r="BK1092" s="381"/>
      <c r="BL1092" s="381"/>
      <c r="BM1092" s="381"/>
      <c r="BN1092" s="381"/>
      <c r="BO1092" s="381"/>
      <c r="BP1092" s="381"/>
      <c r="BQ1092" s="381"/>
      <c r="BR1092" s="381"/>
      <c r="BS1092" s="381"/>
      <c r="BT1092" s="381"/>
      <c r="BU1092" s="381"/>
      <c r="BV1092" s="381"/>
      <c r="BW1092" s="381"/>
      <c r="BX1092" s="381"/>
      <c r="BY1092" s="381"/>
      <c r="BZ1092" s="381"/>
      <c r="CA1092" s="381"/>
      <c r="CB1092" s="381"/>
      <c r="CC1092" s="381"/>
      <c r="CD1092" s="381"/>
      <c r="CE1092" s="381"/>
      <c r="CF1092" s="381"/>
      <c r="CG1092" s="381"/>
      <c r="CH1092" s="381"/>
      <c r="CI1092" s="381"/>
      <c r="CJ1092" s="381"/>
      <c r="CK1092" s="381"/>
      <c r="CL1092" s="381"/>
      <c r="CM1092" s="381"/>
      <c r="CN1092" s="381"/>
      <c r="CO1092" s="381"/>
      <c r="CP1092" s="381"/>
      <c r="CQ1092" s="381"/>
      <c r="CR1092" s="381"/>
      <c r="CS1092" s="381"/>
      <c r="CT1092" s="381"/>
      <c r="CU1092" s="381"/>
      <c r="CV1092" s="381"/>
      <c r="CW1092" s="381"/>
      <c r="CX1092" s="381"/>
      <c r="CY1092" s="381"/>
      <c r="CZ1092" s="381"/>
      <c r="DA1092" s="381"/>
      <c r="DB1092" s="381"/>
      <c r="DC1092" s="381"/>
      <c r="DD1092" s="381"/>
      <c r="DE1092" s="381"/>
      <c r="DF1092" s="381"/>
      <c r="DG1092" s="381"/>
      <c r="DH1092" s="381"/>
      <c r="DI1092" s="381"/>
      <c r="DJ1092" s="381"/>
      <c r="DK1092" s="381"/>
      <c r="DL1092" s="381"/>
      <c r="DM1092" s="381"/>
      <c r="DN1092" s="381"/>
      <c r="DO1092" s="381"/>
      <c r="DP1092" s="381"/>
      <c r="DQ1092" s="381"/>
      <c r="DR1092" s="381"/>
      <c r="DS1092" s="381"/>
      <c r="DT1092" s="381"/>
      <c r="DU1092" s="381"/>
      <c r="DV1092" s="381"/>
      <c r="DW1092" s="381"/>
      <c r="DX1092" s="381"/>
      <c r="DY1092" s="381"/>
      <c r="DZ1092" s="381"/>
      <c r="EA1092" s="381"/>
      <c r="EB1092" s="381"/>
      <c r="EC1092" s="381"/>
      <c r="ED1092" s="381"/>
      <c r="EE1092" s="381"/>
      <c r="EF1092" s="381"/>
      <c r="EG1092" s="381"/>
      <c r="EH1092" s="381"/>
      <c r="EI1092" s="381"/>
      <c r="EJ1092" s="381"/>
      <c r="EK1092" s="381"/>
      <c r="EL1092" s="381"/>
      <c r="EM1092" s="381"/>
      <c r="EN1092" s="381"/>
      <c r="EO1092" s="381"/>
      <c r="EP1092" s="381"/>
      <c r="EQ1092" s="381"/>
      <c r="ER1092" s="381"/>
      <c r="ES1092" s="381"/>
      <c r="ET1092" s="381"/>
      <c r="EU1092" s="381"/>
      <c r="EV1092" s="381"/>
      <c r="EW1092" s="381"/>
      <c r="EX1092" s="381"/>
      <c r="EY1092" s="381"/>
      <c r="EZ1092" s="381"/>
      <c r="FA1092" s="381"/>
      <c r="FB1092" s="381"/>
      <c r="FC1092" s="381"/>
      <c r="FD1092" s="381"/>
      <c r="FE1092" s="381"/>
      <c r="FF1092" s="381"/>
      <c r="FG1092" s="381"/>
      <c r="FH1092" s="381"/>
      <c r="FI1092" s="381"/>
      <c r="FJ1092" s="381"/>
      <c r="FK1092" s="381"/>
      <c r="FL1092" s="381"/>
      <c r="FM1092" s="381"/>
      <c r="FN1092" s="381"/>
      <c r="FO1092" s="381"/>
      <c r="FP1092" s="381"/>
      <c r="FQ1092" s="381"/>
      <c r="FR1092" s="381"/>
      <c r="FS1092" s="381"/>
      <c r="FT1092" s="381"/>
      <c r="FU1092" s="381"/>
      <c r="FV1092" s="381"/>
      <c r="FW1092" s="381"/>
      <c r="FX1092" s="381"/>
      <c r="FY1092" s="381"/>
      <c r="FZ1092" s="381"/>
      <c r="GA1092" s="381"/>
      <c r="GB1092" s="381"/>
      <c r="GC1092" s="381"/>
      <c r="GD1092" s="381"/>
      <c r="GE1092" s="381"/>
      <c r="GF1092" s="381"/>
      <c r="GG1092" s="381"/>
      <c r="GH1092" s="381"/>
      <c r="GI1092" s="381"/>
      <c r="GJ1092" s="381"/>
      <c r="GK1092" s="381"/>
      <c r="GL1092" s="381"/>
      <c r="GM1092" s="381"/>
      <c r="GN1092" s="381"/>
      <c r="GO1092" s="381"/>
      <c r="GP1092" s="381"/>
      <c r="GQ1092" s="381"/>
      <c r="GR1092" s="381"/>
      <c r="GS1092" s="381"/>
      <c r="GT1092" s="381"/>
      <c r="GU1092" s="381"/>
      <c r="GV1092" s="381"/>
      <c r="GW1092" s="381"/>
      <c r="GX1092" s="381"/>
      <c r="GY1092" s="381"/>
      <c r="GZ1092" s="381"/>
      <c r="HA1092" s="381"/>
      <c r="HB1092" s="381"/>
      <c r="HC1092" s="381"/>
      <c r="HD1092" s="381"/>
      <c r="HE1092" s="381"/>
      <c r="HF1092" s="381"/>
      <c r="HG1092" s="381"/>
      <c r="HH1092" s="381"/>
      <c r="HI1092" s="381"/>
      <c r="HJ1092" s="381"/>
      <c r="HK1092" s="381"/>
      <c r="HL1092" s="381"/>
      <c r="HM1092" s="381"/>
      <c r="HN1092" s="381"/>
      <c r="HO1092" s="381"/>
      <c r="HP1092" s="381"/>
      <c r="HQ1092" s="381"/>
      <c r="HR1092" s="381"/>
      <c r="HS1092" s="381"/>
      <c r="HT1092" s="381"/>
      <c r="HU1092" s="381"/>
      <c r="HV1092" s="381"/>
      <c r="HW1092" s="381"/>
      <c r="HX1092" s="381"/>
      <c r="HY1092" s="381"/>
      <c r="HZ1092" s="381"/>
      <c r="IA1092" s="381"/>
      <c r="IB1092" s="381"/>
      <c r="IC1092" s="381"/>
      <c r="ID1092" s="381"/>
      <c r="IE1092" s="381"/>
      <c r="IF1092" s="381"/>
      <c r="IG1092" s="381"/>
      <c r="IH1092" s="381"/>
      <c r="II1092" s="381"/>
      <c r="IJ1092" s="381"/>
      <c r="IK1092" s="381"/>
      <c r="IL1092" s="381"/>
      <c r="IM1092" s="381"/>
      <c r="IN1092" s="381"/>
      <c r="IO1092" s="381"/>
      <c r="IP1092" s="381"/>
      <c r="IQ1092" s="381"/>
      <c r="IR1092" s="381"/>
      <c r="IS1092" s="381"/>
      <c r="IT1092" s="381"/>
      <c r="IU1092" s="381"/>
      <c r="IV1092" s="381"/>
      <c r="IW1092" s="381"/>
      <c r="IX1092" s="381"/>
      <c r="IY1092" s="381"/>
      <c r="IZ1092" s="381"/>
      <c r="JA1092" s="381"/>
      <c r="JB1092" s="381"/>
      <c r="JC1092" s="381"/>
      <c r="JD1092" s="381"/>
      <c r="JE1092" s="381"/>
      <c r="JF1092" s="381"/>
      <c r="JG1092" s="381"/>
      <c r="JH1092" s="381"/>
      <c r="JI1092" s="381"/>
      <c r="JJ1092" s="381"/>
      <c r="JK1092" s="381"/>
      <c r="JL1092" s="381"/>
      <c r="JM1092" s="381"/>
      <c r="JN1092" s="381"/>
      <c r="JO1092" s="381"/>
      <c r="JP1092" s="381"/>
      <c r="JQ1092" s="381"/>
      <c r="JR1092" s="381"/>
      <c r="JS1092" s="381"/>
      <c r="JT1092" s="381"/>
      <c r="JU1092" s="381"/>
      <c r="JV1092" s="381"/>
      <c r="JW1092" s="381"/>
      <c r="JX1092" s="381"/>
      <c r="JY1092" s="381"/>
      <c r="JZ1092" s="381"/>
      <c r="KA1092" s="381"/>
      <c r="KB1092" s="381"/>
      <c r="KC1092" s="381"/>
      <c r="KD1092" s="381"/>
      <c r="KE1092" s="381"/>
      <c r="KF1092" s="381"/>
      <c r="KG1092" s="381"/>
      <c r="KH1092" s="381"/>
      <c r="KI1092" s="381"/>
      <c r="KJ1092" s="381"/>
      <c r="KK1092" s="381"/>
      <c r="KL1092" s="381"/>
      <c r="KM1092" s="381"/>
      <c r="KN1092" s="381"/>
      <c r="KO1092" s="381"/>
      <c r="KP1092" s="381"/>
      <c r="KQ1092" s="381"/>
      <c r="KR1092" s="381"/>
      <c r="KS1092" s="381"/>
      <c r="KT1092" s="381"/>
      <c r="KU1092" s="381"/>
      <c r="KV1092" s="381"/>
      <c r="KW1092" s="381"/>
      <c r="KX1092" s="381"/>
      <c r="KY1092" s="381"/>
      <c r="KZ1092" s="381"/>
      <c r="LA1092" s="381"/>
      <c r="LB1092" s="381"/>
      <c r="LC1092" s="381"/>
      <c r="LD1092" s="381"/>
      <c r="LE1092" s="381"/>
      <c r="LF1092" s="381"/>
      <c r="LG1092" s="381"/>
      <c r="LH1092" s="381"/>
      <c r="LI1092" s="381"/>
      <c r="LJ1092" s="381"/>
      <c r="LK1092" s="381"/>
      <c r="LL1092" s="381"/>
      <c r="LM1092" s="381"/>
      <c r="LN1092" s="381"/>
      <c r="LO1092" s="381"/>
      <c r="LP1092" s="381"/>
      <c r="LQ1092" s="381"/>
      <c r="LR1092" s="381"/>
      <c r="LS1092" s="381"/>
      <c r="LT1092" s="381"/>
      <c r="LU1092" s="381"/>
      <c r="LV1092" s="381"/>
      <c r="LW1092" s="381"/>
      <c r="LX1092" s="381"/>
      <c r="LY1092" s="381"/>
      <c r="LZ1092" s="381"/>
      <c r="MA1092" s="381"/>
      <c r="MB1092" s="381"/>
      <c r="MC1092" s="381"/>
      <c r="MD1092" s="381"/>
      <c r="ME1092" s="381"/>
      <c r="MF1092" s="381"/>
      <c r="MG1092" s="381"/>
      <c r="MH1092" s="381"/>
      <c r="MI1092" s="381"/>
      <c r="MJ1092" s="381"/>
      <c r="MK1092" s="381"/>
      <c r="ML1092" s="381"/>
      <c r="MM1092" s="381"/>
      <c r="MN1092" s="381"/>
      <c r="MO1092" s="381"/>
      <c r="MP1092" s="381"/>
      <c r="MQ1092" s="381"/>
      <c r="MR1092" s="381"/>
      <c r="MS1092" s="381"/>
      <c r="MT1092" s="381"/>
      <c r="MU1092" s="381"/>
      <c r="MV1092" s="381"/>
      <c r="MW1092" s="381"/>
      <c r="MX1092" s="381"/>
      <c r="MY1092" s="381"/>
      <c r="MZ1092" s="381"/>
      <c r="NA1092" s="381"/>
      <c r="NB1092" s="381"/>
      <c r="NC1092" s="381"/>
      <c r="ND1092" s="381"/>
      <c r="NE1092" s="381"/>
      <c r="NF1092" s="381"/>
      <c r="NG1092" s="381"/>
      <c r="NH1092" s="381"/>
      <c r="NI1092" s="381"/>
      <c r="NJ1092" s="381"/>
      <c r="NK1092" s="381"/>
      <c r="NL1092" s="381"/>
      <c r="NM1092" s="381"/>
      <c r="NN1092" s="381"/>
      <c r="NO1092" s="381"/>
      <c r="NP1092" s="381"/>
      <c r="NQ1092" s="381"/>
      <c r="NR1092" s="381"/>
      <c r="NS1092" s="381"/>
      <c r="NT1092" s="381"/>
      <c r="NU1092" s="381"/>
      <c r="NV1092" s="381"/>
      <c r="NW1092" s="381"/>
      <c r="NX1092" s="381"/>
      <c r="NY1092" s="381"/>
      <c r="NZ1092" s="381"/>
      <c r="OA1092" s="381"/>
      <c r="OB1092" s="381"/>
      <c r="OC1092" s="381"/>
      <c r="OD1092" s="381"/>
      <c r="OE1092" s="381"/>
      <c r="OF1092" s="381"/>
      <c r="OG1092" s="381"/>
      <c r="OH1092" s="381"/>
      <c r="OI1092" s="381"/>
      <c r="OJ1092" s="381"/>
      <c r="OK1092" s="381"/>
      <c r="OL1092" s="381"/>
      <c r="OM1092" s="381"/>
      <c r="ON1092" s="381"/>
      <c r="OO1092" s="381"/>
      <c r="OP1092" s="381"/>
      <c r="OQ1092" s="381"/>
      <c r="OR1092" s="381"/>
      <c r="OS1092" s="381"/>
      <c r="OT1092" s="381"/>
      <c r="OU1092" s="381"/>
      <c r="OV1092" s="381"/>
      <c r="OW1092" s="381"/>
      <c r="OX1092" s="381"/>
      <c r="OY1092" s="381"/>
      <c r="OZ1092" s="381"/>
      <c r="PA1092" s="381"/>
      <c r="PB1092" s="381"/>
      <c r="PC1092" s="381"/>
      <c r="PD1092" s="381"/>
      <c r="PE1092" s="381"/>
      <c r="PF1092" s="381"/>
      <c r="PG1092" s="381"/>
      <c r="PH1092" s="381"/>
      <c r="PI1092" s="381"/>
      <c r="PJ1092" s="381"/>
      <c r="PK1092" s="381"/>
      <c r="PL1092" s="381"/>
      <c r="PM1092" s="381"/>
      <c r="PN1092" s="381"/>
      <c r="PO1092" s="381"/>
      <c r="PP1092" s="381"/>
      <c r="PQ1092" s="381"/>
      <c r="PR1092" s="381"/>
      <c r="PS1092" s="381"/>
      <c r="PT1092" s="381"/>
      <c r="PU1092" s="381"/>
      <c r="PV1092" s="381"/>
      <c r="PW1092" s="381"/>
      <c r="PX1092" s="381"/>
      <c r="PY1092" s="381"/>
      <c r="PZ1092" s="381"/>
      <c r="QA1092" s="381"/>
      <c r="QB1092" s="381"/>
      <c r="QC1092" s="381"/>
      <c r="QD1092" s="381"/>
      <c r="QE1092" s="381"/>
      <c r="QF1092" s="381"/>
      <c r="QG1092" s="381"/>
      <c r="QH1092" s="381"/>
      <c r="QI1092" s="381"/>
      <c r="QJ1092" s="381"/>
      <c r="QK1092" s="381"/>
      <c r="QL1092" s="381"/>
      <c r="QM1092" s="381"/>
      <c r="QN1092" s="381"/>
      <c r="QO1092" s="381"/>
      <c r="QP1092" s="381"/>
      <c r="QQ1092" s="381"/>
      <c r="QR1092" s="381"/>
      <c r="QS1092" s="381"/>
      <c r="QT1092" s="381"/>
      <c r="QU1092" s="381"/>
      <c r="QV1092" s="381"/>
      <c r="QW1092" s="381"/>
      <c r="QX1092" s="381"/>
      <c r="QY1092" s="381"/>
      <c r="QZ1092" s="381"/>
      <c r="RA1092" s="381"/>
      <c r="RB1092" s="381"/>
      <c r="RC1092" s="381"/>
      <c r="RD1092" s="381"/>
      <c r="RE1092" s="381"/>
      <c r="RF1092" s="381"/>
      <c r="RG1092" s="381"/>
      <c r="RH1092" s="381"/>
      <c r="RI1092" s="381"/>
      <c r="RJ1092" s="381"/>
      <c r="RK1092" s="381"/>
      <c r="RL1092" s="381"/>
      <c r="RM1092" s="381"/>
      <c r="RN1092" s="381"/>
      <c r="RO1092" s="381"/>
      <c r="RP1092" s="381"/>
      <c r="RQ1092" s="381"/>
      <c r="RR1092" s="381"/>
      <c r="RS1092" s="381"/>
      <c r="RT1092" s="381"/>
      <c r="RU1092" s="381"/>
      <c r="RV1092" s="381"/>
      <c r="RW1092" s="381"/>
      <c r="RX1092" s="381"/>
      <c r="RY1092" s="381"/>
      <c r="RZ1092" s="381"/>
      <c r="SA1092" s="381"/>
      <c r="SB1092" s="381"/>
      <c r="SC1092" s="381"/>
      <c r="SD1092" s="381"/>
      <c r="SE1092" s="381"/>
      <c r="SF1092" s="381"/>
      <c r="SG1092" s="381"/>
      <c r="SH1092" s="381"/>
      <c r="SI1092" s="381"/>
      <c r="SJ1092" s="381"/>
      <c r="SK1092" s="381"/>
      <c r="SL1092" s="381"/>
      <c r="SM1092" s="381"/>
      <c r="SN1092" s="381"/>
      <c r="SO1092" s="381"/>
      <c r="SP1092" s="381"/>
      <c r="SQ1092" s="381"/>
      <c r="SR1092" s="381"/>
      <c r="SS1092" s="381"/>
      <c r="ST1092" s="381"/>
      <c r="SU1092" s="381"/>
      <c r="SV1092" s="381"/>
      <c r="SW1092" s="381"/>
      <c r="SX1092" s="381"/>
      <c r="SY1092" s="381"/>
      <c r="SZ1092" s="381"/>
      <c r="TA1092" s="381"/>
      <c r="TB1092" s="381"/>
      <c r="TC1092" s="381"/>
      <c r="TD1092" s="381"/>
      <c r="TE1092" s="381"/>
      <c r="TF1092" s="381"/>
      <c r="TG1092" s="381"/>
      <c r="TH1092" s="381"/>
      <c r="TI1092" s="381"/>
      <c r="TJ1092" s="381"/>
      <c r="TK1092" s="381"/>
      <c r="TL1092" s="381"/>
      <c r="TM1092" s="381"/>
      <c r="TN1092" s="381"/>
      <c r="TO1092" s="381"/>
      <c r="TP1092" s="381"/>
      <c r="TQ1092" s="381"/>
      <c r="TR1092" s="381"/>
      <c r="TS1092" s="381"/>
      <c r="TT1092" s="381"/>
      <c r="TU1092" s="381"/>
      <c r="TV1092" s="381"/>
      <c r="TW1092" s="381"/>
      <c r="TX1092" s="381"/>
      <c r="TY1092" s="381"/>
      <c r="TZ1092" s="381"/>
      <c r="UA1092" s="381"/>
      <c r="UB1092" s="381"/>
      <c r="UC1092" s="381"/>
      <c r="UD1092" s="381"/>
      <c r="UE1092" s="381"/>
      <c r="UF1092" s="381"/>
      <c r="UG1092" s="381"/>
      <c r="UH1092" s="381"/>
      <c r="UI1092" s="381"/>
      <c r="UJ1092" s="381"/>
      <c r="UK1092" s="381"/>
      <c r="UL1092" s="381"/>
      <c r="UM1092" s="381"/>
      <c r="UN1092" s="381"/>
      <c r="UO1092" s="381"/>
      <c r="UP1092" s="381"/>
      <c r="UQ1092" s="381"/>
      <c r="UR1092" s="381"/>
      <c r="US1092" s="381"/>
      <c r="UT1092" s="381"/>
      <c r="UU1092" s="381"/>
      <c r="UV1092" s="381"/>
      <c r="UW1092" s="381"/>
      <c r="UX1092" s="381"/>
      <c r="UY1092" s="381"/>
      <c r="UZ1092" s="381"/>
      <c r="VA1092" s="381"/>
      <c r="VB1092" s="381"/>
      <c r="VC1092" s="381"/>
      <c r="VD1092" s="381"/>
      <c r="VE1092" s="381"/>
      <c r="VF1092" s="381"/>
      <c r="VG1092" s="381"/>
      <c r="VH1092" s="381"/>
      <c r="VI1092" s="381"/>
      <c r="VJ1092" s="381"/>
      <c r="VK1092" s="381"/>
      <c r="VL1092" s="381"/>
      <c r="VM1092" s="381"/>
      <c r="VN1092" s="381"/>
      <c r="VO1092" s="381"/>
      <c r="VP1092" s="381"/>
      <c r="VQ1092" s="381"/>
      <c r="VR1092" s="381"/>
      <c r="VS1092" s="381"/>
      <c r="VT1092" s="381"/>
      <c r="VU1092" s="381"/>
      <c r="VV1092" s="381"/>
      <c r="VW1092" s="381"/>
      <c r="VX1092" s="381"/>
      <c r="VY1092" s="381"/>
      <c r="VZ1092" s="381"/>
      <c r="WA1092" s="381"/>
      <c r="WB1092" s="381"/>
      <c r="WC1092" s="381"/>
      <c r="WD1092" s="381"/>
      <c r="WE1092" s="381"/>
      <c r="WF1092" s="381"/>
      <c r="WG1092" s="381"/>
      <c r="WH1092" s="381"/>
      <c r="WI1092" s="381"/>
      <c r="WJ1092" s="381"/>
      <c r="WK1092" s="381"/>
      <c r="WL1092" s="381"/>
      <c r="WM1092" s="381"/>
      <c r="WN1092" s="381"/>
      <c r="WO1092" s="381"/>
      <c r="WP1092" s="381"/>
      <c r="WQ1092" s="381"/>
      <c r="WR1092" s="381"/>
      <c r="WS1092" s="381"/>
      <c r="WT1092" s="381"/>
      <c r="WU1092" s="381"/>
      <c r="WV1092" s="381"/>
      <c r="WW1092" s="381"/>
      <c r="WX1092" s="381"/>
      <c r="WY1092" s="381"/>
      <c r="WZ1092" s="381"/>
      <c r="XA1092" s="381"/>
      <c r="XB1092" s="381"/>
      <c r="XC1092" s="381"/>
      <c r="XD1092" s="381"/>
      <c r="XE1092" s="381"/>
      <c r="XF1092" s="381"/>
      <c r="XG1092" s="381"/>
      <c r="XH1092" s="381"/>
      <c r="XI1092" s="381"/>
      <c r="XJ1092" s="381"/>
      <c r="XK1092" s="381"/>
      <c r="XL1092" s="381"/>
      <c r="XM1092" s="381"/>
      <c r="XN1092" s="381"/>
      <c r="XO1092" s="381"/>
      <c r="XP1092" s="381"/>
      <c r="XQ1092" s="381"/>
      <c r="XR1092" s="381"/>
      <c r="XS1092" s="381"/>
      <c r="XT1092" s="381"/>
      <c r="XU1092" s="381"/>
      <c r="XV1092" s="381"/>
      <c r="XW1092" s="381"/>
      <c r="XX1092" s="381"/>
      <c r="XY1092" s="381"/>
      <c r="XZ1092" s="381"/>
      <c r="YA1092" s="381"/>
      <c r="YB1092" s="381"/>
      <c r="YC1092" s="381"/>
      <c r="YD1092" s="381"/>
      <c r="YE1092" s="381"/>
      <c r="YF1092" s="381"/>
      <c r="YG1092" s="381"/>
      <c r="YH1092" s="381"/>
      <c r="YI1092" s="381"/>
      <c r="YJ1092" s="381"/>
      <c r="YK1092" s="381"/>
      <c r="YL1092" s="381"/>
      <c r="YM1092" s="381"/>
      <c r="YN1092" s="381"/>
      <c r="YO1092" s="381"/>
      <c r="YP1092" s="381"/>
      <c r="YQ1092" s="381"/>
      <c r="YR1092" s="381"/>
      <c r="YS1092" s="381"/>
      <c r="YT1092" s="381"/>
      <c r="YU1092" s="381"/>
      <c r="YV1092" s="381"/>
      <c r="YW1092" s="381"/>
      <c r="YX1092" s="381"/>
      <c r="YY1092" s="381"/>
      <c r="YZ1092" s="381"/>
      <c r="ZA1092" s="381"/>
      <c r="ZB1092" s="381"/>
      <c r="ZC1092" s="381"/>
      <c r="ZD1092" s="381"/>
      <c r="ZE1092" s="381"/>
      <c r="ZF1092" s="381"/>
      <c r="ZG1092" s="381"/>
      <c r="ZH1092" s="381"/>
      <c r="ZI1092" s="381"/>
      <c r="ZJ1092" s="381"/>
      <c r="ZK1092" s="381"/>
      <c r="ZL1092" s="381"/>
      <c r="ZM1092" s="381"/>
      <c r="ZN1092" s="381"/>
      <c r="ZO1092" s="381"/>
      <c r="ZP1092" s="381"/>
      <c r="ZQ1092" s="381"/>
      <c r="ZR1092" s="381"/>
      <c r="ZS1092" s="381"/>
      <c r="ZT1092" s="381"/>
      <c r="ZU1092" s="381"/>
      <c r="ZV1092" s="381"/>
      <c r="ZW1092" s="381"/>
      <c r="ZX1092" s="381"/>
      <c r="ZY1092" s="381"/>
      <c r="ZZ1092" s="381"/>
      <c r="AAA1092" s="381"/>
      <c r="AAB1092" s="381"/>
      <c r="AAC1092" s="381"/>
      <c r="AAD1092" s="381"/>
      <c r="AAE1092" s="381"/>
      <c r="AAF1092" s="381"/>
      <c r="AAG1092" s="381"/>
      <c r="AAH1092" s="381"/>
      <c r="AAI1092" s="381"/>
      <c r="AAJ1092" s="381"/>
      <c r="AAK1092" s="381"/>
      <c r="AAL1092" s="381"/>
      <c r="AAM1092" s="381"/>
      <c r="AAN1092" s="381"/>
      <c r="AAO1092" s="381"/>
      <c r="AAP1092" s="381"/>
      <c r="AAQ1092" s="381"/>
      <c r="AAR1092" s="381"/>
      <c r="AAS1092" s="381"/>
      <c r="AAT1092" s="381"/>
      <c r="AAU1092" s="381"/>
      <c r="AAV1092" s="381"/>
      <c r="AAW1092" s="381"/>
      <c r="AAX1092" s="381"/>
      <c r="AAY1092" s="381"/>
      <c r="AAZ1092" s="381"/>
      <c r="ABA1092" s="381"/>
      <c r="ABB1092" s="381"/>
      <c r="ABC1092" s="381"/>
      <c r="ABD1092" s="381"/>
      <c r="ABE1092" s="381"/>
      <c r="ABF1092" s="381"/>
      <c r="ABG1092" s="381"/>
      <c r="ABH1092" s="381"/>
      <c r="ABI1092" s="381"/>
      <c r="ABJ1092" s="381"/>
      <c r="ABK1092" s="381"/>
      <c r="ABL1092" s="381"/>
      <c r="ABM1092" s="381"/>
      <c r="ABN1092" s="381"/>
      <c r="ABO1092" s="381"/>
      <c r="ABP1092" s="381"/>
      <c r="ABQ1092" s="381"/>
      <c r="ABR1092" s="381"/>
      <c r="ABS1092" s="381"/>
      <c r="ABT1092" s="381"/>
      <c r="ABU1092" s="381"/>
      <c r="ABV1092" s="381"/>
      <c r="ABW1092" s="381"/>
      <c r="ABX1092" s="381"/>
      <c r="ABY1092" s="381"/>
      <c r="ABZ1092" s="381"/>
      <c r="ACA1092" s="381"/>
      <c r="ACB1092" s="381"/>
      <c r="ACC1092" s="381"/>
      <c r="ACD1092" s="381"/>
      <c r="ACE1092" s="381"/>
      <c r="ACF1092" s="381"/>
      <c r="ACG1092" s="381"/>
      <c r="ACH1092" s="381"/>
      <c r="ACI1092" s="381"/>
      <c r="ACJ1092" s="381"/>
      <c r="ACK1092" s="381"/>
      <c r="ACL1092" s="381"/>
      <c r="ACM1092" s="381"/>
      <c r="ACN1092" s="381"/>
      <c r="ACO1092" s="381"/>
      <c r="ACP1092" s="381"/>
      <c r="ACQ1092" s="381"/>
      <c r="ACR1092" s="381"/>
      <c r="ACS1092" s="381"/>
      <c r="ACT1092" s="381"/>
      <c r="ACU1092" s="381"/>
      <c r="ACV1092" s="381"/>
      <c r="ACW1092" s="381"/>
      <c r="ACX1092" s="381"/>
      <c r="ACY1092" s="381"/>
      <c r="ACZ1092" s="381"/>
      <c r="ADA1092" s="381"/>
      <c r="ADB1092" s="381"/>
      <c r="ADC1092" s="381"/>
      <c r="ADD1092" s="381"/>
      <c r="ADE1092" s="381"/>
      <c r="ADF1092" s="381"/>
      <c r="ADG1092" s="381"/>
      <c r="ADH1092" s="381"/>
      <c r="ADI1092" s="381"/>
      <c r="ADJ1092" s="381"/>
      <c r="ADK1092" s="381"/>
      <c r="ADL1092" s="381"/>
      <c r="ADM1092" s="381"/>
      <c r="ADN1092" s="381"/>
      <c r="ADO1092" s="381"/>
      <c r="ADP1092" s="381"/>
      <c r="ADQ1092" s="381"/>
      <c r="ADR1092" s="381"/>
      <c r="ADS1092" s="381"/>
      <c r="ADT1092" s="381"/>
      <c r="ADU1092" s="381"/>
      <c r="ADV1092" s="381"/>
      <c r="ADW1092" s="381"/>
      <c r="ADX1092" s="381"/>
      <c r="ADY1092" s="381"/>
      <c r="ADZ1092" s="381"/>
      <c r="AEA1092" s="381"/>
      <c r="AEB1092" s="381"/>
      <c r="AEC1092" s="381"/>
      <c r="AED1092" s="381"/>
      <c r="AEE1092" s="381"/>
      <c r="AEF1092" s="381"/>
      <c r="AEG1092" s="381"/>
      <c r="AEH1092" s="381"/>
      <c r="AEI1092" s="381"/>
      <c r="AEJ1092" s="381"/>
      <c r="AEK1092" s="381"/>
      <c r="AEL1092" s="381"/>
      <c r="AEM1092" s="381"/>
      <c r="AEN1092" s="381"/>
      <c r="AEO1092" s="381"/>
      <c r="AEP1092" s="381"/>
      <c r="AEQ1092" s="381"/>
      <c r="AER1092" s="381"/>
      <c r="AES1092" s="381"/>
      <c r="AET1092" s="381"/>
      <c r="AEU1092" s="381"/>
      <c r="AEV1092" s="381"/>
      <c r="AEW1092" s="381"/>
      <c r="AEX1092" s="381"/>
      <c r="AEY1092" s="381"/>
      <c r="AEZ1092" s="381"/>
      <c r="AFA1092" s="381"/>
      <c r="AFB1092" s="381"/>
      <c r="AFC1092" s="381"/>
      <c r="AFD1092" s="381"/>
      <c r="AFE1092" s="381"/>
      <c r="AFF1092" s="381"/>
      <c r="AFG1092" s="381"/>
      <c r="AFH1092" s="381"/>
      <c r="AFI1092" s="381"/>
      <c r="AFJ1092" s="381"/>
      <c r="AFK1092" s="381"/>
      <c r="AFL1092" s="381"/>
      <c r="AFM1092" s="381"/>
      <c r="AFN1092" s="381"/>
      <c r="AFO1092" s="381"/>
      <c r="AFP1092" s="381"/>
      <c r="AFQ1092" s="381"/>
      <c r="AFR1092" s="381"/>
      <c r="AFS1092" s="381"/>
      <c r="AFT1092" s="381"/>
      <c r="AFU1092" s="381"/>
      <c r="AFV1092" s="381"/>
      <c r="AFW1092" s="381"/>
      <c r="AFX1092" s="381"/>
      <c r="AFY1092" s="381"/>
      <c r="AFZ1092" s="381"/>
      <c r="AGA1092" s="381"/>
    </row>
    <row r="1093" spans="1:859" customFormat="1" x14ac:dyDescent="0.2">
      <c r="A1093" s="16"/>
      <c r="B1093" s="16"/>
      <c r="C1093" s="16"/>
      <c r="D1093" s="16"/>
      <c r="E1093" s="238" t="s">
        <v>1218</v>
      </c>
      <c r="F1093" s="364" t="s">
        <v>3517</v>
      </c>
      <c r="G1093" s="239" t="s">
        <v>453</v>
      </c>
      <c r="H1093" s="238" t="s">
        <v>1217</v>
      </c>
      <c r="I1093" s="238" t="s">
        <v>1086</v>
      </c>
      <c r="J1093" s="238" t="s">
        <v>910</v>
      </c>
      <c r="K1093" s="238" t="s">
        <v>1107</v>
      </c>
      <c r="L1093" s="238" t="s">
        <v>865</v>
      </c>
      <c r="M1093" s="238"/>
      <c r="N1093" s="239"/>
      <c r="O1093" s="238"/>
      <c r="P1093" s="238"/>
      <c r="Q1093" s="239"/>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c r="CE1093" s="16"/>
      <c r="CF1093" s="16"/>
      <c r="CG1093" s="16"/>
      <c r="CH1093" s="16"/>
      <c r="CI1093" s="16"/>
      <c r="CJ1093" s="16"/>
      <c r="CK1093" s="16"/>
      <c r="CL1093" s="16"/>
      <c r="CM1093" s="16"/>
      <c r="CN1093" s="16"/>
      <c r="CO1093" s="16"/>
      <c r="CP1093" s="16"/>
      <c r="CQ1093" s="16"/>
      <c r="CR1093" s="16"/>
      <c r="CS1093" s="16"/>
      <c r="CT1093" s="16"/>
      <c r="CU1093" s="16"/>
      <c r="CV1093" s="16"/>
      <c r="CW1093" s="16"/>
      <c r="CX1093" s="16"/>
      <c r="CY1093" s="16"/>
      <c r="CZ1093" s="16"/>
      <c r="DA1093" s="16"/>
      <c r="DB1093" s="16"/>
      <c r="DC1093" s="16"/>
      <c r="DD1093" s="16"/>
      <c r="DE1093" s="16"/>
      <c r="DF1093" s="16"/>
      <c r="DG1093" s="16"/>
      <c r="DH1093" s="16"/>
      <c r="DI1093" s="16"/>
      <c r="DJ1093" s="16"/>
      <c r="DK1093" s="16"/>
      <c r="DL1093" s="16"/>
      <c r="DM1093" s="16"/>
      <c r="DN1093" s="16"/>
      <c r="DO1093" s="16"/>
      <c r="DP1093" s="16"/>
      <c r="DQ1093" s="16"/>
      <c r="DR1093" s="16"/>
      <c r="DS1093" s="16"/>
      <c r="DT1093" s="16"/>
      <c r="DU1093" s="16"/>
      <c r="DV1093" s="16"/>
      <c r="DW1093" s="16"/>
      <c r="DX1093" s="16"/>
      <c r="DY1093" s="16"/>
      <c r="DZ1093" s="16"/>
      <c r="EA1093" s="16"/>
      <c r="EB1093" s="16"/>
      <c r="EC1093" s="16"/>
      <c r="ED1093" s="16"/>
      <c r="EE1093" s="16"/>
      <c r="EF1093" s="16"/>
      <c r="EG1093" s="16"/>
      <c r="EH1093" s="16"/>
      <c r="EI1093" s="16"/>
      <c r="EJ1093" s="16"/>
      <c r="EK1093" s="16"/>
      <c r="EL1093" s="16"/>
      <c r="EM1093" s="16"/>
      <c r="EN1093" s="16"/>
      <c r="EO1093" s="16"/>
      <c r="EP1093" s="16"/>
      <c r="EQ1093" s="16"/>
      <c r="ER1093" s="16"/>
      <c r="ES1093" s="16"/>
      <c r="ET1093" s="16"/>
      <c r="EU1093" s="16"/>
      <c r="EV1093" s="16"/>
      <c r="EW1093" s="16"/>
      <c r="EX1093" s="16"/>
      <c r="EY1093" s="16"/>
      <c r="EZ1093" s="16"/>
      <c r="FA1093" s="16"/>
      <c r="FB1093" s="16"/>
      <c r="FC1093" s="16"/>
      <c r="FD1093" s="16"/>
      <c r="FE1093" s="16"/>
      <c r="FF1093" s="16"/>
      <c r="FG1093" s="16"/>
      <c r="FH1093" s="16"/>
      <c r="FI1093" s="16"/>
      <c r="FJ1093" s="16"/>
      <c r="FK1093" s="16"/>
      <c r="FL1093" s="16"/>
      <c r="FM1093" s="16"/>
      <c r="FN1093" s="16"/>
      <c r="FO1093" s="16"/>
      <c r="FP1093" s="16"/>
      <c r="FQ1093" s="16"/>
      <c r="FR1093" s="16"/>
      <c r="FS1093" s="16"/>
      <c r="FT1093" s="16"/>
      <c r="FU1093" s="16"/>
      <c r="FV1093" s="16"/>
      <c r="FW1093" s="16"/>
      <c r="FX1093" s="16"/>
      <c r="FY1093" s="16"/>
      <c r="FZ1093" s="16"/>
      <c r="GA1093" s="16"/>
      <c r="GB1093" s="16"/>
      <c r="GC1093" s="16"/>
      <c r="GD1093" s="16"/>
      <c r="GE1093" s="16"/>
      <c r="GF1093" s="16"/>
      <c r="GG1093" s="16"/>
      <c r="GH1093" s="16"/>
      <c r="GI1093" s="16"/>
      <c r="GJ1093" s="16"/>
      <c r="GK1093" s="16"/>
      <c r="GL1093" s="16"/>
      <c r="GM1093" s="16"/>
      <c r="GN1093" s="16"/>
      <c r="GO1093" s="16"/>
      <c r="GP1093" s="16"/>
      <c r="GQ1093" s="16"/>
      <c r="GR1093" s="16"/>
      <c r="GS1093" s="16"/>
      <c r="GT1093" s="16"/>
      <c r="GU1093" s="16"/>
      <c r="GV1093" s="16"/>
      <c r="GW1093" s="16"/>
      <c r="GX1093" s="16"/>
      <c r="GY1093" s="16"/>
      <c r="GZ1093" s="16"/>
      <c r="HA1093" s="16"/>
      <c r="HB1093" s="16"/>
      <c r="HC1093" s="16"/>
      <c r="HD1093" s="16"/>
      <c r="HE1093" s="16"/>
      <c r="HF1093" s="16"/>
      <c r="HG1093" s="16"/>
      <c r="HH1093" s="16"/>
      <c r="HI1093" s="16"/>
      <c r="HJ1093" s="16"/>
      <c r="HK1093" s="16"/>
      <c r="HL1093" s="16"/>
      <c r="HM1093" s="16"/>
      <c r="HN1093" s="16"/>
      <c r="HO1093" s="16"/>
      <c r="HP1093" s="16"/>
      <c r="HQ1093" s="16"/>
      <c r="HR1093" s="16"/>
      <c r="HS1093" s="16"/>
      <c r="HT1093" s="16"/>
      <c r="HU1093" s="16"/>
      <c r="HV1093" s="16"/>
      <c r="HW1093" s="16"/>
      <c r="HX1093" s="16"/>
      <c r="HY1093" s="16"/>
      <c r="HZ1093" s="16"/>
      <c r="IA1093" s="16"/>
      <c r="IB1093" s="16"/>
      <c r="IC1093" s="16"/>
      <c r="ID1093" s="16"/>
      <c r="IE1093" s="16"/>
      <c r="IF1093" s="16"/>
      <c r="IG1093" s="16"/>
      <c r="IH1093" s="16"/>
      <c r="II1093" s="16"/>
      <c r="IJ1093" s="16"/>
      <c r="IK1093" s="16"/>
      <c r="IL1093" s="16"/>
      <c r="IM1093" s="16"/>
      <c r="IN1093" s="16"/>
      <c r="IO1093" s="16"/>
      <c r="IP1093" s="16"/>
      <c r="IQ1093" s="16"/>
      <c r="IR1093" s="16"/>
      <c r="IS1093" s="16"/>
      <c r="IT1093" s="16"/>
      <c r="IU1093" s="16"/>
      <c r="IV1093" s="16"/>
      <c r="IW1093" s="16"/>
      <c r="IX1093" s="16"/>
      <c r="IY1093" s="16"/>
      <c r="IZ1093" s="16"/>
      <c r="JA1093" s="16"/>
      <c r="JB1093" s="16"/>
      <c r="JC1093" s="16"/>
      <c r="JD1093" s="16"/>
      <c r="JE1093" s="16"/>
      <c r="JF1093" s="16"/>
      <c r="JG1093" s="16"/>
      <c r="JH1093" s="16"/>
      <c r="JI1093" s="16"/>
      <c r="JJ1093" s="16"/>
      <c r="JK1093" s="16"/>
      <c r="JL1093" s="16"/>
      <c r="JM1093" s="16"/>
      <c r="JN1093" s="16"/>
      <c r="JO1093" s="16"/>
      <c r="JP1093" s="16"/>
      <c r="JQ1093" s="16"/>
      <c r="JR1093" s="16"/>
      <c r="JS1093" s="16"/>
      <c r="JT1093" s="16"/>
      <c r="JU1093" s="16"/>
      <c r="JV1093" s="16"/>
      <c r="JW1093" s="16"/>
      <c r="JX1093" s="16"/>
      <c r="JY1093" s="16"/>
      <c r="JZ1093" s="16"/>
      <c r="KA1093" s="16"/>
      <c r="KB1093" s="16"/>
      <c r="KC1093" s="16"/>
      <c r="KD1093" s="16"/>
      <c r="KE1093" s="16"/>
      <c r="KF1093" s="16"/>
      <c r="KG1093" s="16"/>
      <c r="KH1093" s="16"/>
      <c r="KI1093" s="16"/>
      <c r="KJ1093" s="16"/>
      <c r="KK1093" s="16"/>
      <c r="KL1093" s="16"/>
      <c r="KM1093" s="16"/>
      <c r="KN1093" s="16"/>
      <c r="KO1093" s="16"/>
      <c r="KP1093" s="16"/>
      <c r="KQ1093" s="16"/>
      <c r="KR1093" s="16"/>
      <c r="KS1093" s="16"/>
      <c r="KT1093" s="16"/>
      <c r="KU1093" s="16"/>
      <c r="KV1093" s="16"/>
      <c r="KW1093" s="16"/>
      <c r="KX1093" s="16"/>
      <c r="KY1093" s="16"/>
      <c r="KZ1093" s="16"/>
      <c r="LA1093" s="16"/>
      <c r="LB1093" s="16"/>
      <c r="LC1093" s="16"/>
      <c r="LD1093" s="16"/>
      <c r="LE1093" s="16"/>
      <c r="LF1093" s="16"/>
      <c r="LG1093" s="16"/>
      <c r="LH1093" s="16"/>
      <c r="LI1093" s="16"/>
      <c r="LJ1093" s="16"/>
      <c r="LK1093" s="16"/>
      <c r="LL1093" s="16"/>
      <c r="LM1093" s="16"/>
      <c r="LN1093" s="16"/>
      <c r="LO1093" s="16"/>
      <c r="LP1093" s="16"/>
      <c r="LQ1093" s="16"/>
      <c r="LR1093" s="16"/>
      <c r="LS1093" s="16"/>
      <c r="LT1093" s="16"/>
      <c r="LU1093" s="16"/>
      <c r="LV1093" s="16"/>
      <c r="LW1093" s="16"/>
      <c r="LX1093" s="16"/>
      <c r="LY1093" s="16"/>
      <c r="LZ1093" s="16"/>
      <c r="MA1093" s="16"/>
      <c r="MB1093" s="16"/>
      <c r="MC1093" s="16"/>
      <c r="MD1093" s="16"/>
      <c r="ME1093" s="16"/>
      <c r="MF1093" s="16"/>
      <c r="MG1093" s="16"/>
      <c r="MH1093" s="16"/>
      <c r="MI1093" s="16"/>
      <c r="MJ1093" s="16"/>
      <c r="MK1093" s="16"/>
      <c r="ML1093" s="16"/>
      <c r="MM1093" s="16"/>
      <c r="MN1093" s="16"/>
      <c r="MO1093" s="16"/>
      <c r="MP1093" s="16"/>
      <c r="MQ1093" s="16"/>
      <c r="MR1093" s="16"/>
      <c r="MS1093" s="16"/>
      <c r="MT1093" s="16"/>
      <c r="MU1093" s="16"/>
      <c r="MV1093" s="16"/>
      <c r="MW1093" s="16"/>
      <c r="MX1093" s="16"/>
      <c r="MY1093" s="16"/>
      <c r="MZ1093" s="16"/>
      <c r="NA1093" s="16"/>
      <c r="NB1093" s="16"/>
      <c r="NC1093" s="16"/>
      <c r="ND1093" s="16"/>
      <c r="NE1093" s="16"/>
      <c r="NF1093" s="16"/>
      <c r="NG1093" s="16"/>
      <c r="NH1093" s="16"/>
      <c r="NI1093" s="16"/>
      <c r="NJ1093" s="16"/>
      <c r="NK1093" s="16"/>
      <c r="NL1093" s="16"/>
      <c r="NM1093" s="16"/>
      <c r="NN1093" s="16"/>
      <c r="NO1093" s="16"/>
      <c r="NP1093" s="16"/>
      <c r="NQ1093" s="16"/>
      <c r="NR1093" s="16"/>
      <c r="NS1093" s="16"/>
      <c r="NT1093" s="16"/>
      <c r="NU1093" s="16"/>
      <c r="NV1093" s="16"/>
      <c r="NW1093" s="16"/>
      <c r="NX1093" s="16"/>
      <c r="NY1093" s="16"/>
      <c r="NZ1093" s="16"/>
      <c r="OA1093" s="16"/>
      <c r="OB1093" s="16"/>
      <c r="OC1093" s="16"/>
      <c r="OD1093" s="16"/>
      <c r="OE1093" s="16"/>
      <c r="OF1093" s="16"/>
      <c r="OG1093" s="16"/>
      <c r="OH1093" s="16"/>
      <c r="OI1093" s="16"/>
      <c r="OJ1093" s="16"/>
      <c r="OK1093" s="16"/>
      <c r="OL1093" s="16"/>
      <c r="OM1093" s="16"/>
      <c r="ON1093" s="16"/>
      <c r="OO1093" s="16"/>
      <c r="OP1093" s="16"/>
      <c r="OQ1093" s="16"/>
      <c r="OR1093" s="16"/>
      <c r="OS1093" s="16"/>
      <c r="OT1093" s="16"/>
      <c r="OU1093" s="16"/>
      <c r="OV1093" s="16"/>
      <c r="OW1093" s="16"/>
      <c r="OX1093" s="16"/>
      <c r="OY1093" s="16"/>
      <c r="OZ1093" s="16"/>
      <c r="PA1093" s="16"/>
      <c r="PB1093" s="16"/>
      <c r="PC1093" s="16"/>
      <c r="PD1093" s="16"/>
      <c r="PE1093" s="16"/>
      <c r="PF1093" s="16"/>
      <c r="PG1093" s="16"/>
      <c r="PH1093" s="16"/>
      <c r="PI1093" s="16"/>
      <c r="PJ1093" s="16"/>
      <c r="PK1093" s="16"/>
      <c r="PL1093" s="16"/>
      <c r="PM1093" s="16"/>
      <c r="PN1093" s="16"/>
      <c r="PO1093" s="16"/>
      <c r="PP1093" s="16"/>
      <c r="PQ1093" s="16"/>
      <c r="PR1093" s="16"/>
      <c r="PS1093" s="16"/>
      <c r="PT1093" s="16"/>
      <c r="PU1093" s="16"/>
      <c r="PV1093" s="16"/>
      <c r="PW1093" s="16"/>
      <c r="PX1093" s="16"/>
      <c r="PY1093" s="16"/>
      <c r="PZ1093" s="16"/>
      <c r="QA1093" s="16"/>
      <c r="QB1093" s="16"/>
      <c r="QC1093" s="16"/>
      <c r="QD1093" s="16"/>
      <c r="QE1093" s="16"/>
      <c r="QF1093" s="16"/>
      <c r="QG1093" s="16"/>
      <c r="QH1093" s="16"/>
      <c r="QI1093" s="16"/>
      <c r="QJ1093" s="16"/>
      <c r="QK1093" s="16"/>
      <c r="QL1093" s="16"/>
      <c r="QM1093" s="16"/>
      <c r="QN1093" s="16"/>
      <c r="QO1093" s="16"/>
      <c r="QP1093" s="16"/>
      <c r="QQ1093" s="16"/>
      <c r="QR1093" s="16"/>
      <c r="QS1093" s="16"/>
      <c r="QT1093" s="16"/>
      <c r="QU1093" s="16"/>
      <c r="QV1093" s="16"/>
      <c r="QW1093" s="16"/>
      <c r="QX1093" s="16"/>
      <c r="QY1093" s="16"/>
      <c r="QZ1093" s="16"/>
      <c r="RA1093" s="16"/>
      <c r="RB1093" s="16"/>
      <c r="RC1093" s="16"/>
      <c r="RD1093" s="16"/>
      <c r="RE1093" s="16"/>
      <c r="RF1093" s="16"/>
      <c r="RG1093" s="16"/>
      <c r="RH1093" s="16"/>
      <c r="RI1093" s="16"/>
      <c r="RJ1093" s="16"/>
      <c r="RK1093" s="16"/>
      <c r="RL1093" s="16"/>
      <c r="RM1093" s="16"/>
      <c r="RN1093" s="16"/>
      <c r="RO1093" s="16"/>
      <c r="RP1093" s="16"/>
      <c r="RQ1093" s="16"/>
      <c r="RR1093" s="16"/>
      <c r="RS1093" s="16"/>
      <c r="RT1093" s="16"/>
      <c r="RU1093" s="16"/>
      <c r="RV1093" s="16"/>
      <c r="RW1093" s="16"/>
      <c r="RX1093" s="16"/>
      <c r="RY1093" s="16"/>
      <c r="RZ1093" s="16"/>
      <c r="SA1093" s="16"/>
      <c r="SB1093" s="16"/>
      <c r="SC1093" s="16"/>
      <c r="SD1093" s="16"/>
      <c r="SE1093" s="16"/>
      <c r="SF1093" s="16"/>
      <c r="SG1093" s="16"/>
      <c r="SH1093" s="16"/>
      <c r="SI1093" s="16"/>
      <c r="SJ1093" s="16"/>
      <c r="SK1093" s="16"/>
      <c r="SL1093" s="16"/>
      <c r="SM1093" s="16"/>
      <c r="SN1093" s="16"/>
      <c r="SO1093" s="16"/>
      <c r="SP1093" s="16"/>
      <c r="SQ1093" s="16"/>
      <c r="SR1093" s="16"/>
      <c r="SS1093" s="16"/>
      <c r="ST1093" s="16"/>
      <c r="SU1093" s="16"/>
      <c r="SV1093" s="16"/>
      <c r="SW1093" s="16"/>
      <c r="SX1093" s="16"/>
      <c r="SY1093" s="16"/>
      <c r="SZ1093" s="16"/>
      <c r="TA1093" s="16"/>
      <c r="TB1093" s="16"/>
      <c r="TC1093" s="16"/>
      <c r="TD1093" s="16"/>
      <c r="TE1093" s="16"/>
      <c r="TF1093" s="16"/>
      <c r="TG1093" s="16"/>
      <c r="TH1093" s="16"/>
      <c r="TI1093" s="16"/>
      <c r="TJ1093" s="16"/>
      <c r="TK1093" s="16"/>
      <c r="TL1093" s="16"/>
      <c r="TM1093" s="16"/>
      <c r="TN1093" s="16"/>
      <c r="TO1093" s="16"/>
      <c r="TP1093" s="16"/>
      <c r="TQ1093" s="16"/>
      <c r="TR1093" s="16"/>
      <c r="TS1093" s="16"/>
      <c r="TT1093" s="16"/>
      <c r="TU1093" s="16"/>
      <c r="TV1093" s="16"/>
      <c r="TW1093" s="16"/>
      <c r="TX1093" s="16"/>
      <c r="TY1093" s="16"/>
      <c r="TZ1093" s="16"/>
      <c r="UA1093" s="16"/>
      <c r="UB1093" s="16"/>
      <c r="UC1093" s="16"/>
      <c r="UD1093" s="16"/>
      <c r="UE1093" s="16"/>
      <c r="UF1093" s="16"/>
      <c r="UG1093" s="16"/>
      <c r="UH1093" s="16"/>
      <c r="UI1093" s="16"/>
      <c r="UJ1093" s="16"/>
      <c r="UK1093" s="16"/>
      <c r="UL1093" s="16"/>
      <c r="UM1093" s="16"/>
      <c r="UN1093" s="16"/>
      <c r="UO1093" s="16"/>
      <c r="UP1093" s="16"/>
      <c r="UQ1093" s="16"/>
      <c r="UR1093" s="16"/>
      <c r="US1093" s="16"/>
      <c r="UT1093" s="16"/>
      <c r="UU1093" s="16"/>
      <c r="UV1093" s="16"/>
      <c r="UW1093" s="16"/>
      <c r="UX1093" s="16"/>
      <c r="UY1093" s="16"/>
      <c r="UZ1093" s="16"/>
      <c r="VA1093" s="16"/>
      <c r="VB1093" s="16"/>
      <c r="VC1093" s="16"/>
      <c r="VD1093" s="16"/>
      <c r="VE1093" s="16"/>
      <c r="VF1093" s="16"/>
      <c r="VG1093" s="16"/>
      <c r="VH1093" s="16"/>
      <c r="VI1093" s="16"/>
      <c r="VJ1093" s="16"/>
      <c r="VK1093" s="16"/>
      <c r="VL1093" s="16"/>
      <c r="VM1093" s="16"/>
      <c r="VN1093" s="16"/>
      <c r="VO1093" s="16"/>
      <c r="VP1093" s="16"/>
      <c r="VQ1093" s="16"/>
      <c r="VR1093" s="16"/>
      <c r="VS1093" s="16"/>
      <c r="VT1093" s="16"/>
      <c r="VU1093" s="16"/>
      <c r="VV1093" s="16"/>
      <c r="VW1093" s="16"/>
      <c r="VX1093" s="16"/>
      <c r="VY1093" s="16"/>
      <c r="VZ1093" s="16"/>
      <c r="WA1093" s="16"/>
      <c r="WB1093" s="16"/>
      <c r="WC1093" s="16"/>
      <c r="WD1093" s="16"/>
      <c r="WE1093" s="16"/>
      <c r="WF1093" s="16"/>
      <c r="WG1093" s="16"/>
      <c r="WH1093" s="16"/>
      <c r="WI1093" s="16"/>
      <c r="WJ1093" s="16"/>
      <c r="WK1093" s="16"/>
      <c r="WL1093" s="16"/>
      <c r="WM1093" s="16"/>
      <c r="WN1093" s="16"/>
      <c r="WO1093" s="16"/>
      <c r="WP1093" s="16"/>
      <c r="WQ1093" s="16"/>
      <c r="WR1093" s="16"/>
      <c r="WS1093" s="16"/>
      <c r="WT1093" s="16"/>
      <c r="WU1093" s="16"/>
      <c r="WV1093" s="16"/>
      <c r="WW1093" s="16"/>
      <c r="WX1093" s="16"/>
      <c r="WY1093" s="16"/>
      <c r="WZ1093" s="16"/>
      <c r="XA1093" s="16"/>
      <c r="XB1093" s="16"/>
      <c r="XC1093" s="16"/>
      <c r="XD1093" s="16"/>
      <c r="XE1093" s="16"/>
      <c r="XF1093" s="16"/>
      <c r="XG1093" s="16"/>
      <c r="XH1093" s="16"/>
      <c r="XI1093" s="16"/>
      <c r="XJ1093" s="16"/>
      <c r="XK1093" s="16"/>
      <c r="XL1093" s="16"/>
      <c r="XM1093" s="16"/>
      <c r="XN1093" s="16"/>
      <c r="XO1093" s="16"/>
      <c r="XP1093" s="16"/>
      <c r="XQ1093" s="16"/>
      <c r="XR1093" s="16"/>
      <c r="XS1093" s="16"/>
      <c r="XT1093" s="16"/>
      <c r="XU1093" s="16"/>
      <c r="XV1093" s="16"/>
      <c r="XW1093" s="16"/>
      <c r="XX1093" s="16"/>
      <c r="XY1093" s="16"/>
      <c r="XZ1093" s="16"/>
      <c r="YA1093" s="16"/>
      <c r="YB1093" s="16"/>
      <c r="YC1093" s="16"/>
      <c r="YD1093" s="16"/>
      <c r="YE1093" s="16"/>
      <c r="YF1093" s="16"/>
      <c r="YG1093" s="16"/>
      <c r="YH1093" s="16"/>
      <c r="YI1093" s="16"/>
      <c r="YJ1093" s="16"/>
      <c r="YK1093" s="16"/>
      <c r="YL1093" s="16"/>
      <c r="YM1093" s="16"/>
      <c r="YN1093" s="16"/>
      <c r="YO1093" s="16"/>
      <c r="YP1093" s="16"/>
      <c r="YQ1093" s="16"/>
      <c r="YR1093" s="16"/>
      <c r="YS1093" s="16"/>
      <c r="YT1093" s="16"/>
      <c r="YU1093" s="16"/>
      <c r="YV1093" s="16"/>
      <c r="YW1093" s="16"/>
      <c r="YX1093" s="16"/>
      <c r="YY1093" s="16"/>
      <c r="YZ1093" s="16"/>
      <c r="ZA1093" s="16"/>
      <c r="ZB1093" s="16"/>
      <c r="ZC1093" s="16"/>
      <c r="ZD1093" s="16"/>
      <c r="ZE1093" s="16"/>
      <c r="ZF1093" s="16"/>
      <c r="ZG1093" s="16"/>
      <c r="ZH1093" s="16"/>
      <c r="ZI1093" s="16"/>
      <c r="ZJ1093" s="16"/>
      <c r="ZK1093" s="16"/>
      <c r="ZL1093" s="16"/>
      <c r="ZM1093" s="16"/>
      <c r="ZN1093" s="16"/>
      <c r="ZO1093" s="16"/>
      <c r="ZP1093" s="16"/>
      <c r="ZQ1093" s="16"/>
      <c r="ZR1093" s="16"/>
      <c r="ZS1093" s="16"/>
      <c r="ZT1093" s="16"/>
      <c r="ZU1093" s="16"/>
      <c r="ZV1093" s="16"/>
      <c r="ZW1093" s="16"/>
      <c r="ZX1093" s="16"/>
      <c r="ZY1093" s="16"/>
      <c r="ZZ1093" s="16"/>
      <c r="AAA1093" s="16"/>
      <c r="AAB1093" s="16"/>
      <c r="AAC1093" s="16"/>
      <c r="AAD1093" s="16"/>
      <c r="AAE1093" s="16"/>
      <c r="AAF1093" s="16"/>
      <c r="AAG1093" s="16"/>
      <c r="AAH1093" s="16"/>
      <c r="AAI1093" s="16"/>
      <c r="AAJ1093" s="16"/>
      <c r="AAK1093" s="16"/>
      <c r="AAL1093" s="16"/>
      <c r="AAM1093" s="16"/>
      <c r="AAN1093" s="16"/>
      <c r="AAO1093" s="16"/>
      <c r="AAP1093" s="16"/>
      <c r="AAQ1093" s="16"/>
      <c r="AAR1093" s="16"/>
      <c r="AAS1093" s="16"/>
      <c r="AAT1093" s="16"/>
      <c r="AAU1093" s="16"/>
      <c r="AAV1093" s="16"/>
      <c r="AAW1093" s="16"/>
      <c r="AAX1093" s="16"/>
      <c r="AAY1093" s="16"/>
      <c r="AAZ1093" s="16"/>
      <c r="ABA1093" s="16"/>
      <c r="ABB1093" s="16"/>
      <c r="ABC1093" s="16"/>
      <c r="ABD1093" s="16"/>
      <c r="ABE1093" s="16"/>
      <c r="ABF1093" s="16"/>
      <c r="ABG1093" s="16"/>
      <c r="ABH1093" s="16"/>
      <c r="ABI1093" s="16"/>
      <c r="ABJ1093" s="16"/>
      <c r="ABK1093" s="16"/>
      <c r="ABL1093" s="16"/>
      <c r="ABM1093" s="16"/>
      <c r="ABN1093" s="16"/>
      <c r="ABO1093" s="16"/>
      <c r="ABP1093" s="16"/>
      <c r="ABQ1093" s="16"/>
      <c r="ABR1093" s="16"/>
      <c r="ABS1093" s="16"/>
      <c r="ABT1093" s="16"/>
      <c r="ABU1093" s="16"/>
      <c r="ABV1093" s="16"/>
      <c r="ABW1093" s="16"/>
      <c r="ABX1093" s="16"/>
      <c r="ABY1093" s="16"/>
      <c r="ABZ1093" s="16"/>
      <c r="ACA1093" s="16"/>
      <c r="ACB1093" s="16"/>
      <c r="ACC1093" s="16"/>
      <c r="ACD1093" s="16"/>
      <c r="ACE1093" s="16"/>
      <c r="ACF1093" s="16"/>
      <c r="ACG1093" s="16"/>
      <c r="ACH1093" s="16"/>
      <c r="ACI1093" s="16"/>
      <c r="ACJ1093" s="16"/>
      <c r="ACK1093" s="16"/>
      <c r="ACL1093" s="16"/>
      <c r="ACM1093" s="16"/>
      <c r="ACN1093" s="16"/>
      <c r="ACO1093" s="16"/>
      <c r="ACP1093" s="16"/>
      <c r="ACQ1093" s="16"/>
      <c r="ACR1093" s="16"/>
      <c r="ACS1093" s="16"/>
      <c r="ACT1093" s="16"/>
      <c r="ACU1093" s="16"/>
      <c r="ACV1093" s="16"/>
      <c r="ACW1093" s="16"/>
      <c r="ACX1093" s="16"/>
      <c r="ACY1093" s="16"/>
      <c r="ACZ1093" s="16"/>
      <c r="ADA1093" s="16"/>
      <c r="ADB1093" s="16"/>
      <c r="ADC1093" s="16"/>
      <c r="ADD1093" s="16"/>
      <c r="ADE1093" s="16"/>
      <c r="ADF1093" s="16"/>
      <c r="ADG1093" s="16"/>
      <c r="ADH1093" s="16"/>
      <c r="ADI1093" s="16"/>
      <c r="ADJ1093" s="16"/>
      <c r="ADK1093" s="16"/>
      <c r="ADL1093" s="16"/>
      <c r="ADM1093" s="16"/>
      <c r="ADN1093" s="16"/>
      <c r="ADO1093" s="16"/>
      <c r="ADP1093" s="16"/>
      <c r="ADQ1093" s="16"/>
      <c r="ADR1093" s="16"/>
      <c r="ADS1093" s="16"/>
      <c r="ADT1093" s="16"/>
      <c r="ADU1093" s="16"/>
      <c r="ADV1093" s="16"/>
      <c r="ADW1093" s="16"/>
      <c r="ADX1093" s="16"/>
      <c r="ADY1093" s="16"/>
      <c r="ADZ1093" s="16"/>
      <c r="AEA1093" s="16"/>
      <c r="AEB1093" s="16"/>
      <c r="AEC1093" s="16"/>
      <c r="AED1093" s="16"/>
      <c r="AEE1093" s="16"/>
      <c r="AEF1093" s="16"/>
      <c r="AEG1093" s="16"/>
      <c r="AEH1093" s="16"/>
      <c r="AEI1093" s="16"/>
      <c r="AEJ1093" s="16"/>
      <c r="AEK1093" s="16"/>
      <c r="AEL1093" s="16"/>
      <c r="AEM1093" s="16"/>
      <c r="AEN1093" s="16"/>
      <c r="AEO1093" s="16"/>
      <c r="AEP1093" s="16"/>
      <c r="AEQ1093" s="16"/>
      <c r="AER1093" s="16"/>
      <c r="AES1093" s="16"/>
      <c r="AET1093" s="16"/>
      <c r="AEU1093" s="16"/>
      <c r="AEV1093" s="16"/>
      <c r="AEW1093" s="16"/>
      <c r="AEX1093" s="16"/>
      <c r="AEY1093" s="16"/>
      <c r="AEZ1093" s="16"/>
      <c r="AFA1093" s="16"/>
      <c r="AFB1093" s="16"/>
      <c r="AFC1093" s="16"/>
      <c r="AFD1093" s="16"/>
      <c r="AFE1093" s="16"/>
      <c r="AFF1093" s="16"/>
      <c r="AFG1093" s="16"/>
      <c r="AFH1093" s="16"/>
      <c r="AFI1093" s="16"/>
      <c r="AFJ1093" s="16"/>
      <c r="AFK1093" s="16"/>
      <c r="AFL1093" s="16"/>
      <c r="AFM1093" s="16"/>
      <c r="AFN1093" s="16"/>
      <c r="AFO1093" s="16"/>
      <c r="AFP1093" s="16"/>
      <c r="AFQ1093" s="16"/>
      <c r="AFR1093" s="16"/>
      <c r="AFS1093" s="16"/>
      <c r="AFT1093" s="16"/>
      <c r="AFU1093" s="16"/>
      <c r="AFV1093" s="16"/>
      <c r="AFW1093" s="16"/>
      <c r="AFX1093" s="16"/>
      <c r="AFY1093" s="16"/>
      <c r="AFZ1093" s="16"/>
      <c r="AGA1093" s="16"/>
    </row>
    <row r="1094" spans="1:859" s="383" customFormat="1" x14ac:dyDescent="0.2">
      <c r="A1094" s="381"/>
      <c r="B1094" s="381"/>
      <c r="C1094" s="381"/>
      <c r="D1094" s="381"/>
      <c r="E1094" s="365" t="s">
        <v>1126</v>
      </c>
      <c r="F1094" s="380" t="s">
        <v>3518</v>
      </c>
      <c r="G1094" s="380" t="s">
        <v>453</v>
      </c>
      <c r="H1094" s="365" t="s">
        <v>1125</v>
      </c>
      <c r="I1094" s="365" t="s">
        <v>1086</v>
      </c>
      <c r="J1094" s="365" t="s">
        <v>902</v>
      </c>
      <c r="K1094" s="365" t="s">
        <v>1107</v>
      </c>
      <c r="L1094" s="365" t="s">
        <v>865</v>
      </c>
      <c r="M1094" s="365"/>
      <c r="N1094" s="380"/>
      <c r="O1094" s="365"/>
      <c r="P1094" s="365"/>
      <c r="Q1094" s="380"/>
      <c r="R1094" s="381"/>
      <c r="S1094" s="381"/>
      <c r="T1094" s="381"/>
      <c r="U1094" s="381"/>
      <c r="V1094" s="381"/>
      <c r="W1094" s="381"/>
      <c r="X1094" s="381"/>
      <c r="Y1094" s="381"/>
      <c r="Z1094" s="381"/>
      <c r="AA1094" s="381"/>
      <c r="AB1094" s="381"/>
      <c r="AC1094" s="381"/>
      <c r="AD1094" s="381"/>
      <c r="AE1094" s="381"/>
      <c r="AF1094" s="381"/>
      <c r="AG1094" s="381"/>
      <c r="AH1094" s="381"/>
      <c r="AI1094" s="381"/>
      <c r="AJ1094" s="381"/>
      <c r="AK1094" s="381"/>
      <c r="AL1094" s="381"/>
      <c r="AM1094" s="381"/>
      <c r="AN1094" s="381"/>
      <c r="AO1094" s="381"/>
      <c r="AP1094" s="381"/>
      <c r="AQ1094" s="381"/>
      <c r="AR1094" s="381"/>
      <c r="AS1094" s="381"/>
      <c r="AT1094" s="381"/>
      <c r="AU1094" s="381"/>
      <c r="AV1094" s="381"/>
      <c r="AW1094" s="381"/>
      <c r="AX1094" s="381"/>
      <c r="AY1094" s="381"/>
      <c r="AZ1094" s="381"/>
      <c r="BA1094" s="381"/>
      <c r="BB1094" s="381"/>
      <c r="BC1094" s="381"/>
      <c r="BD1094" s="381"/>
      <c r="BE1094" s="381"/>
      <c r="BF1094" s="381"/>
      <c r="BG1094" s="381"/>
      <c r="BH1094" s="381"/>
      <c r="BI1094" s="381"/>
      <c r="BJ1094" s="381"/>
      <c r="BK1094" s="381"/>
      <c r="BL1094" s="381"/>
      <c r="BM1094" s="381"/>
      <c r="BN1094" s="381"/>
      <c r="BO1094" s="381"/>
      <c r="BP1094" s="381"/>
      <c r="BQ1094" s="381"/>
      <c r="BR1094" s="381"/>
      <c r="BS1094" s="381"/>
      <c r="BT1094" s="381"/>
      <c r="BU1094" s="381"/>
      <c r="BV1094" s="381"/>
      <c r="BW1094" s="381"/>
      <c r="BX1094" s="381"/>
      <c r="BY1094" s="381"/>
      <c r="BZ1094" s="381"/>
      <c r="CA1094" s="381"/>
      <c r="CB1094" s="381"/>
      <c r="CC1094" s="381"/>
      <c r="CD1094" s="381"/>
      <c r="CE1094" s="381"/>
      <c r="CF1094" s="381"/>
      <c r="CG1094" s="381"/>
      <c r="CH1094" s="381"/>
      <c r="CI1094" s="381"/>
      <c r="CJ1094" s="381"/>
      <c r="CK1094" s="381"/>
      <c r="CL1094" s="381"/>
      <c r="CM1094" s="381"/>
      <c r="CN1094" s="381"/>
      <c r="CO1094" s="381"/>
      <c r="CP1094" s="381"/>
      <c r="CQ1094" s="381"/>
      <c r="CR1094" s="381"/>
      <c r="CS1094" s="381"/>
      <c r="CT1094" s="381"/>
      <c r="CU1094" s="381"/>
      <c r="CV1094" s="381"/>
      <c r="CW1094" s="381"/>
      <c r="CX1094" s="381"/>
      <c r="CY1094" s="381"/>
      <c r="CZ1094" s="381"/>
      <c r="DA1094" s="381"/>
      <c r="DB1094" s="381"/>
      <c r="DC1094" s="381"/>
      <c r="DD1094" s="381"/>
      <c r="DE1094" s="381"/>
      <c r="DF1094" s="381"/>
      <c r="DG1094" s="381"/>
      <c r="DH1094" s="381"/>
      <c r="DI1094" s="381"/>
      <c r="DJ1094" s="381"/>
      <c r="DK1094" s="381"/>
      <c r="DL1094" s="381"/>
      <c r="DM1094" s="381"/>
      <c r="DN1094" s="381"/>
      <c r="DO1094" s="381"/>
      <c r="DP1094" s="381"/>
      <c r="DQ1094" s="381"/>
      <c r="DR1094" s="381"/>
      <c r="DS1094" s="381"/>
      <c r="DT1094" s="381"/>
      <c r="DU1094" s="381"/>
      <c r="DV1094" s="381"/>
      <c r="DW1094" s="381"/>
      <c r="DX1094" s="381"/>
      <c r="DY1094" s="381"/>
      <c r="DZ1094" s="381"/>
      <c r="EA1094" s="381"/>
      <c r="EB1094" s="381"/>
      <c r="EC1094" s="381"/>
      <c r="ED1094" s="381"/>
      <c r="EE1094" s="381"/>
      <c r="EF1094" s="381"/>
      <c r="EG1094" s="381"/>
      <c r="EH1094" s="381"/>
      <c r="EI1094" s="381"/>
      <c r="EJ1094" s="381"/>
      <c r="EK1094" s="381"/>
      <c r="EL1094" s="381"/>
      <c r="EM1094" s="381"/>
      <c r="EN1094" s="381"/>
      <c r="EO1094" s="381"/>
      <c r="EP1094" s="381"/>
      <c r="EQ1094" s="381"/>
      <c r="ER1094" s="381"/>
      <c r="ES1094" s="381"/>
      <c r="ET1094" s="381"/>
      <c r="EU1094" s="381"/>
      <c r="EV1094" s="381"/>
      <c r="EW1094" s="381"/>
      <c r="EX1094" s="381"/>
      <c r="EY1094" s="381"/>
      <c r="EZ1094" s="381"/>
      <c r="FA1094" s="381"/>
      <c r="FB1094" s="381"/>
      <c r="FC1094" s="381"/>
      <c r="FD1094" s="381"/>
      <c r="FE1094" s="381"/>
      <c r="FF1094" s="381"/>
      <c r="FG1094" s="381"/>
      <c r="FH1094" s="381"/>
      <c r="FI1094" s="381"/>
      <c r="FJ1094" s="381"/>
      <c r="FK1094" s="381"/>
      <c r="FL1094" s="381"/>
      <c r="FM1094" s="381"/>
      <c r="FN1094" s="381"/>
      <c r="FO1094" s="381"/>
      <c r="FP1094" s="381"/>
      <c r="FQ1094" s="381"/>
      <c r="FR1094" s="381"/>
      <c r="FS1094" s="381"/>
      <c r="FT1094" s="381"/>
      <c r="FU1094" s="381"/>
      <c r="FV1094" s="381"/>
      <c r="FW1094" s="381"/>
      <c r="FX1094" s="381"/>
      <c r="FY1094" s="381"/>
      <c r="FZ1094" s="381"/>
      <c r="GA1094" s="381"/>
      <c r="GB1094" s="381"/>
      <c r="GC1094" s="381"/>
      <c r="GD1094" s="381"/>
      <c r="GE1094" s="381"/>
      <c r="GF1094" s="381"/>
      <c r="GG1094" s="381"/>
      <c r="GH1094" s="381"/>
      <c r="GI1094" s="381"/>
      <c r="GJ1094" s="381"/>
      <c r="GK1094" s="381"/>
      <c r="GL1094" s="381"/>
      <c r="GM1094" s="381"/>
      <c r="GN1094" s="381"/>
      <c r="GO1094" s="381"/>
      <c r="GP1094" s="381"/>
      <c r="GQ1094" s="381"/>
      <c r="GR1094" s="381"/>
      <c r="GS1094" s="381"/>
      <c r="GT1094" s="381"/>
      <c r="GU1094" s="381"/>
      <c r="GV1094" s="381"/>
      <c r="GW1094" s="381"/>
      <c r="GX1094" s="381"/>
      <c r="GY1094" s="381"/>
      <c r="GZ1094" s="381"/>
      <c r="HA1094" s="381"/>
      <c r="HB1094" s="381"/>
      <c r="HC1094" s="381"/>
      <c r="HD1094" s="381"/>
      <c r="HE1094" s="381"/>
      <c r="HF1094" s="381"/>
      <c r="HG1094" s="381"/>
      <c r="HH1094" s="381"/>
      <c r="HI1094" s="381"/>
      <c r="HJ1094" s="381"/>
      <c r="HK1094" s="381"/>
      <c r="HL1094" s="381"/>
      <c r="HM1094" s="381"/>
      <c r="HN1094" s="381"/>
      <c r="HO1094" s="381"/>
      <c r="HP1094" s="381"/>
      <c r="HQ1094" s="381"/>
      <c r="HR1094" s="381"/>
      <c r="HS1094" s="381"/>
      <c r="HT1094" s="381"/>
      <c r="HU1094" s="381"/>
      <c r="HV1094" s="381"/>
      <c r="HW1094" s="381"/>
      <c r="HX1094" s="381"/>
      <c r="HY1094" s="381"/>
      <c r="HZ1094" s="381"/>
      <c r="IA1094" s="381"/>
      <c r="IB1094" s="381"/>
      <c r="IC1094" s="381"/>
      <c r="ID1094" s="381"/>
      <c r="IE1094" s="381"/>
      <c r="IF1094" s="381"/>
      <c r="IG1094" s="381"/>
      <c r="IH1094" s="381"/>
      <c r="II1094" s="381"/>
      <c r="IJ1094" s="381"/>
      <c r="IK1094" s="381"/>
      <c r="IL1094" s="381"/>
      <c r="IM1094" s="381"/>
      <c r="IN1094" s="381"/>
      <c r="IO1094" s="381"/>
      <c r="IP1094" s="381"/>
      <c r="IQ1094" s="381"/>
      <c r="IR1094" s="381"/>
      <c r="IS1094" s="381"/>
      <c r="IT1094" s="381"/>
      <c r="IU1094" s="381"/>
      <c r="IV1094" s="381"/>
      <c r="IW1094" s="381"/>
      <c r="IX1094" s="381"/>
      <c r="IY1094" s="381"/>
      <c r="IZ1094" s="381"/>
      <c r="JA1094" s="381"/>
      <c r="JB1094" s="381"/>
      <c r="JC1094" s="381"/>
      <c r="JD1094" s="381"/>
      <c r="JE1094" s="381"/>
      <c r="JF1094" s="381"/>
      <c r="JG1094" s="381"/>
      <c r="JH1094" s="381"/>
      <c r="JI1094" s="381"/>
      <c r="JJ1094" s="381"/>
      <c r="JK1094" s="381"/>
      <c r="JL1094" s="381"/>
      <c r="JM1094" s="381"/>
      <c r="JN1094" s="381"/>
      <c r="JO1094" s="381"/>
      <c r="JP1094" s="381"/>
      <c r="JQ1094" s="381"/>
      <c r="JR1094" s="381"/>
      <c r="JS1094" s="381"/>
      <c r="JT1094" s="381"/>
      <c r="JU1094" s="381"/>
      <c r="JV1094" s="381"/>
      <c r="JW1094" s="381"/>
      <c r="JX1094" s="381"/>
      <c r="JY1094" s="381"/>
      <c r="JZ1094" s="381"/>
      <c r="KA1094" s="381"/>
      <c r="KB1094" s="381"/>
      <c r="KC1094" s="381"/>
      <c r="KD1094" s="381"/>
      <c r="KE1094" s="381"/>
      <c r="KF1094" s="381"/>
      <c r="KG1094" s="381"/>
      <c r="KH1094" s="381"/>
      <c r="KI1094" s="381"/>
      <c r="KJ1094" s="381"/>
      <c r="KK1094" s="381"/>
      <c r="KL1094" s="381"/>
      <c r="KM1094" s="381"/>
      <c r="KN1094" s="381"/>
      <c r="KO1094" s="381"/>
      <c r="KP1094" s="381"/>
      <c r="KQ1094" s="381"/>
      <c r="KR1094" s="381"/>
      <c r="KS1094" s="381"/>
      <c r="KT1094" s="381"/>
      <c r="KU1094" s="381"/>
      <c r="KV1094" s="381"/>
      <c r="KW1094" s="381"/>
      <c r="KX1094" s="381"/>
      <c r="KY1094" s="381"/>
      <c r="KZ1094" s="381"/>
      <c r="LA1094" s="381"/>
      <c r="LB1094" s="381"/>
      <c r="LC1094" s="381"/>
      <c r="LD1094" s="381"/>
      <c r="LE1094" s="381"/>
      <c r="LF1094" s="381"/>
      <c r="LG1094" s="381"/>
      <c r="LH1094" s="381"/>
      <c r="LI1094" s="381"/>
      <c r="LJ1094" s="381"/>
      <c r="LK1094" s="381"/>
      <c r="LL1094" s="381"/>
      <c r="LM1094" s="381"/>
      <c r="LN1094" s="381"/>
      <c r="LO1094" s="381"/>
      <c r="LP1094" s="381"/>
      <c r="LQ1094" s="381"/>
      <c r="LR1094" s="381"/>
      <c r="LS1094" s="381"/>
      <c r="LT1094" s="381"/>
      <c r="LU1094" s="381"/>
      <c r="LV1094" s="381"/>
      <c r="LW1094" s="381"/>
      <c r="LX1094" s="381"/>
      <c r="LY1094" s="381"/>
      <c r="LZ1094" s="381"/>
      <c r="MA1094" s="381"/>
      <c r="MB1094" s="381"/>
      <c r="MC1094" s="381"/>
      <c r="MD1094" s="381"/>
      <c r="ME1094" s="381"/>
      <c r="MF1094" s="381"/>
      <c r="MG1094" s="381"/>
      <c r="MH1094" s="381"/>
      <c r="MI1094" s="381"/>
      <c r="MJ1094" s="381"/>
      <c r="MK1094" s="381"/>
      <c r="ML1094" s="381"/>
      <c r="MM1094" s="381"/>
      <c r="MN1094" s="381"/>
      <c r="MO1094" s="381"/>
      <c r="MP1094" s="381"/>
      <c r="MQ1094" s="381"/>
      <c r="MR1094" s="381"/>
      <c r="MS1094" s="381"/>
      <c r="MT1094" s="381"/>
      <c r="MU1094" s="381"/>
      <c r="MV1094" s="381"/>
      <c r="MW1094" s="381"/>
      <c r="MX1094" s="381"/>
      <c r="MY1094" s="381"/>
      <c r="MZ1094" s="381"/>
      <c r="NA1094" s="381"/>
      <c r="NB1094" s="381"/>
      <c r="NC1094" s="381"/>
      <c r="ND1094" s="381"/>
      <c r="NE1094" s="381"/>
      <c r="NF1094" s="381"/>
      <c r="NG1094" s="381"/>
      <c r="NH1094" s="381"/>
      <c r="NI1094" s="381"/>
      <c r="NJ1094" s="381"/>
      <c r="NK1094" s="381"/>
      <c r="NL1094" s="381"/>
      <c r="NM1094" s="381"/>
      <c r="NN1094" s="381"/>
      <c r="NO1094" s="381"/>
      <c r="NP1094" s="381"/>
      <c r="NQ1094" s="381"/>
      <c r="NR1094" s="381"/>
      <c r="NS1094" s="381"/>
      <c r="NT1094" s="381"/>
      <c r="NU1094" s="381"/>
      <c r="NV1094" s="381"/>
      <c r="NW1094" s="381"/>
      <c r="NX1094" s="381"/>
      <c r="NY1094" s="381"/>
      <c r="NZ1094" s="381"/>
      <c r="OA1094" s="381"/>
      <c r="OB1094" s="381"/>
      <c r="OC1094" s="381"/>
      <c r="OD1094" s="381"/>
      <c r="OE1094" s="381"/>
      <c r="OF1094" s="381"/>
      <c r="OG1094" s="381"/>
      <c r="OH1094" s="381"/>
      <c r="OI1094" s="381"/>
      <c r="OJ1094" s="381"/>
      <c r="OK1094" s="381"/>
      <c r="OL1094" s="381"/>
      <c r="OM1094" s="381"/>
      <c r="ON1094" s="381"/>
      <c r="OO1094" s="381"/>
      <c r="OP1094" s="381"/>
      <c r="OQ1094" s="381"/>
      <c r="OR1094" s="381"/>
      <c r="OS1094" s="381"/>
      <c r="OT1094" s="381"/>
      <c r="OU1094" s="381"/>
      <c r="OV1094" s="381"/>
      <c r="OW1094" s="381"/>
      <c r="OX1094" s="381"/>
      <c r="OY1094" s="381"/>
      <c r="OZ1094" s="381"/>
      <c r="PA1094" s="381"/>
      <c r="PB1094" s="381"/>
      <c r="PC1094" s="381"/>
      <c r="PD1094" s="381"/>
      <c r="PE1094" s="381"/>
      <c r="PF1094" s="381"/>
      <c r="PG1094" s="381"/>
      <c r="PH1094" s="381"/>
      <c r="PI1094" s="381"/>
      <c r="PJ1094" s="381"/>
      <c r="PK1094" s="381"/>
      <c r="PL1094" s="381"/>
      <c r="PM1094" s="381"/>
      <c r="PN1094" s="381"/>
      <c r="PO1094" s="381"/>
      <c r="PP1094" s="381"/>
      <c r="PQ1094" s="381"/>
      <c r="PR1094" s="381"/>
      <c r="PS1094" s="381"/>
      <c r="PT1094" s="381"/>
      <c r="PU1094" s="381"/>
      <c r="PV1094" s="381"/>
      <c r="PW1094" s="381"/>
      <c r="PX1094" s="381"/>
      <c r="PY1094" s="381"/>
      <c r="PZ1094" s="381"/>
      <c r="QA1094" s="381"/>
      <c r="QB1094" s="381"/>
      <c r="QC1094" s="381"/>
      <c r="QD1094" s="381"/>
      <c r="QE1094" s="381"/>
      <c r="QF1094" s="381"/>
      <c r="QG1094" s="381"/>
      <c r="QH1094" s="381"/>
      <c r="QI1094" s="381"/>
      <c r="QJ1094" s="381"/>
      <c r="QK1094" s="381"/>
      <c r="QL1094" s="381"/>
      <c r="QM1094" s="381"/>
      <c r="QN1094" s="381"/>
      <c r="QO1094" s="381"/>
      <c r="QP1094" s="381"/>
      <c r="QQ1094" s="381"/>
      <c r="QR1094" s="381"/>
      <c r="QS1094" s="381"/>
      <c r="QT1094" s="381"/>
      <c r="QU1094" s="381"/>
      <c r="QV1094" s="381"/>
      <c r="QW1094" s="381"/>
      <c r="QX1094" s="381"/>
      <c r="QY1094" s="381"/>
      <c r="QZ1094" s="381"/>
      <c r="RA1094" s="381"/>
      <c r="RB1094" s="381"/>
      <c r="RC1094" s="381"/>
      <c r="RD1094" s="381"/>
      <c r="RE1094" s="381"/>
      <c r="RF1094" s="381"/>
      <c r="RG1094" s="381"/>
      <c r="RH1094" s="381"/>
      <c r="RI1094" s="381"/>
      <c r="RJ1094" s="381"/>
      <c r="RK1094" s="381"/>
      <c r="RL1094" s="381"/>
      <c r="RM1094" s="381"/>
      <c r="RN1094" s="381"/>
      <c r="RO1094" s="381"/>
      <c r="RP1094" s="381"/>
      <c r="RQ1094" s="381"/>
      <c r="RR1094" s="381"/>
      <c r="RS1094" s="381"/>
      <c r="RT1094" s="381"/>
      <c r="RU1094" s="381"/>
      <c r="RV1094" s="381"/>
      <c r="RW1094" s="381"/>
      <c r="RX1094" s="381"/>
      <c r="RY1094" s="381"/>
      <c r="RZ1094" s="381"/>
      <c r="SA1094" s="381"/>
      <c r="SB1094" s="381"/>
      <c r="SC1094" s="381"/>
      <c r="SD1094" s="381"/>
      <c r="SE1094" s="381"/>
      <c r="SF1094" s="381"/>
      <c r="SG1094" s="381"/>
      <c r="SH1094" s="381"/>
      <c r="SI1094" s="381"/>
      <c r="SJ1094" s="381"/>
      <c r="SK1094" s="381"/>
      <c r="SL1094" s="381"/>
      <c r="SM1094" s="381"/>
      <c r="SN1094" s="381"/>
      <c r="SO1094" s="381"/>
      <c r="SP1094" s="381"/>
      <c r="SQ1094" s="381"/>
      <c r="SR1094" s="381"/>
      <c r="SS1094" s="381"/>
      <c r="ST1094" s="381"/>
      <c r="SU1094" s="381"/>
      <c r="SV1094" s="381"/>
      <c r="SW1094" s="381"/>
      <c r="SX1094" s="381"/>
      <c r="SY1094" s="381"/>
      <c r="SZ1094" s="381"/>
      <c r="TA1094" s="381"/>
      <c r="TB1094" s="381"/>
      <c r="TC1094" s="381"/>
      <c r="TD1094" s="381"/>
      <c r="TE1094" s="381"/>
      <c r="TF1094" s="381"/>
      <c r="TG1094" s="381"/>
      <c r="TH1094" s="381"/>
      <c r="TI1094" s="381"/>
      <c r="TJ1094" s="381"/>
      <c r="TK1094" s="381"/>
      <c r="TL1094" s="381"/>
      <c r="TM1094" s="381"/>
      <c r="TN1094" s="381"/>
      <c r="TO1094" s="381"/>
      <c r="TP1094" s="381"/>
      <c r="TQ1094" s="381"/>
      <c r="TR1094" s="381"/>
      <c r="TS1094" s="381"/>
      <c r="TT1094" s="381"/>
      <c r="TU1094" s="381"/>
      <c r="TV1094" s="381"/>
      <c r="TW1094" s="381"/>
      <c r="TX1094" s="381"/>
      <c r="TY1094" s="381"/>
      <c r="TZ1094" s="381"/>
      <c r="UA1094" s="381"/>
      <c r="UB1094" s="381"/>
      <c r="UC1094" s="381"/>
      <c r="UD1094" s="381"/>
      <c r="UE1094" s="381"/>
      <c r="UF1094" s="381"/>
      <c r="UG1094" s="381"/>
      <c r="UH1094" s="381"/>
      <c r="UI1094" s="381"/>
      <c r="UJ1094" s="381"/>
      <c r="UK1094" s="381"/>
      <c r="UL1094" s="381"/>
      <c r="UM1094" s="381"/>
      <c r="UN1094" s="381"/>
      <c r="UO1094" s="381"/>
      <c r="UP1094" s="381"/>
      <c r="UQ1094" s="381"/>
      <c r="UR1094" s="381"/>
      <c r="US1094" s="381"/>
      <c r="UT1094" s="381"/>
      <c r="UU1094" s="381"/>
      <c r="UV1094" s="381"/>
      <c r="UW1094" s="381"/>
      <c r="UX1094" s="381"/>
      <c r="UY1094" s="381"/>
      <c r="UZ1094" s="381"/>
      <c r="VA1094" s="381"/>
      <c r="VB1094" s="381"/>
      <c r="VC1094" s="381"/>
      <c r="VD1094" s="381"/>
      <c r="VE1094" s="381"/>
      <c r="VF1094" s="381"/>
      <c r="VG1094" s="381"/>
      <c r="VH1094" s="381"/>
      <c r="VI1094" s="381"/>
      <c r="VJ1094" s="381"/>
      <c r="VK1094" s="381"/>
      <c r="VL1094" s="381"/>
      <c r="VM1094" s="381"/>
      <c r="VN1094" s="381"/>
      <c r="VO1094" s="381"/>
      <c r="VP1094" s="381"/>
      <c r="VQ1094" s="381"/>
      <c r="VR1094" s="381"/>
      <c r="VS1094" s="381"/>
      <c r="VT1094" s="381"/>
      <c r="VU1094" s="381"/>
      <c r="VV1094" s="381"/>
      <c r="VW1094" s="381"/>
      <c r="VX1094" s="381"/>
      <c r="VY1094" s="381"/>
      <c r="VZ1094" s="381"/>
      <c r="WA1094" s="381"/>
      <c r="WB1094" s="381"/>
      <c r="WC1094" s="381"/>
      <c r="WD1094" s="381"/>
      <c r="WE1094" s="381"/>
      <c r="WF1094" s="381"/>
      <c r="WG1094" s="381"/>
      <c r="WH1094" s="381"/>
      <c r="WI1094" s="381"/>
      <c r="WJ1094" s="381"/>
      <c r="WK1094" s="381"/>
      <c r="WL1094" s="381"/>
      <c r="WM1094" s="381"/>
      <c r="WN1094" s="381"/>
      <c r="WO1094" s="381"/>
      <c r="WP1094" s="381"/>
      <c r="WQ1094" s="381"/>
      <c r="WR1094" s="381"/>
      <c r="WS1094" s="381"/>
      <c r="WT1094" s="381"/>
      <c r="WU1094" s="381"/>
      <c r="WV1094" s="381"/>
      <c r="WW1094" s="381"/>
      <c r="WX1094" s="381"/>
      <c r="WY1094" s="381"/>
      <c r="WZ1094" s="381"/>
      <c r="XA1094" s="381"/>
      <c r="XB1094" s="381"/>
      <c r="XC1094" s="381"/>
      <c r="XD1094" s="381"/>
      <c r="XE1094" s="381"/>
      <c r="XF1094" s="381"/>
      <c r="XG1094" s="381"/>
      <c r="XH1094" s="381"/>
      <c r="XI1094" s="381"/>
      <c r="XJ1094" s="381"/>
      <c r="XK1094" s="381"/>
      <c r="XL1094" s="381"/>
      <c r="XM1094" s="381"/>
      <c r="XN1094" s="381"/>
      <c r="XO1094" s="381"/>
      <c r="XP1094" s="381"/>
      <c r="XQ1094" s="381"/>
      <c r="XR1094" s="381"/>
      <c r="XS1094" s="381"/>
      <c r="XT1094" s="381"/>
      <c r="XU1094" s="381"/>
      <c r="XV1094" s="381"/>
      <c r="XW1094" s="381"/>
      <c r="XX1094" s="381"/>
      <c r="XY1094" s="381"/>
      <c r="XZ1094" s="381"/>
      <c r="YA1094" s="381"/>
      <c r="YB1094" s="381"/>
      <c r="YC1094" s="381"/>
      <c r="YD1094" s="381"/>
      <c r="YE1094" s="381"/>
      <c r="YF1094" s="381"/>
      <c r="YG1094" s="381"/>
      <c r="YH1094" s="381"/>
      <c r="YI1094" s="381"/>
      <c r="YJ1094" s="381"/>
      <c r="YK1094" s="381"/>
      <c r="YL1094" s="381"/>
      <c r="YM1094" s="381"/>
      <c r="YN1094" s="381"/>
      <c r="YO1094" s="381"/>
      <c r="YP1094" s="381"/>
      <c r="YQ1094" s="381"/>
      <c r="YR1094" s="381"/>
      <c r="YS1094" s="381"/>
      <c r="YT1094" s="381"/>
      <c r="YU1094" s="381"/>
      <c r="YV1094" s="381"/>
      <c r="YW1094" s="381"/>
      <c r="YX1094" s="381"/>
      <c r="YY1094" s="381"/>
      <c r="YZ1094" s="381"/>
      <c r="ZA1094" s="381"/>
      <c r="ZB1094" s="381"/>
      <c r="ZC1094" s="381"/>
      <c r="ZD1094" s="381"/>
      <c r="ZE1094" s="381"/>
      <c r="ZF1094" s="381"/>
      <c r="ZG1094" s="381"/>
      <c r="ZH1094" s="381"/>
      <c r="ZI1094" s="381"/>
      <c r="ZJ1094" s="381"/>
      <c r="ZK1094" s="381"/>
      <c r="ZL1094" s="381"/>
      <c r="ZM1094" s="381"/>
      <c r="ZN1094" s="381"/>
      <c r="ZO1094" s="381"/>
      <c r="ZP1094" s="381"/>
      <c r="ZQ1094" s="381"/>
      <c r="ZR1094" s="381"/>
      <c r="ZS1094" s="381"/>
      <c r="ZT1094" s="381"/>
      <c r="ZU1094" s="381"/>
      <c r="ZV1094" s="381"/>
      <c r="ZW1094" s="381"/>
      <c r="ZX1094" s="381"/>
      <c r="ZY1094" s="381"/>
      <c r="ZZ1094" s="381"/>
      <c r="AAA1094" s="381"/>
      <c r="AAB1094" s="381"/>
      <c r="AAC1094" s="381"/>
      <c r="AAD1094" s="381"/>
      <c r="AAE1094" s="381"/>
      <c r="AAF1094" s="381"/>
      <c r="AAG1094" s="381"/>
      <c r="AAH1094" s="381"/>
      <c r="AAI1094" s="381"/>
      <c r="AAJ1094" s="381"/>
      <c r="AAK1094" s="381"/>
      <c r="AAL1094" s="381"/>
      <c r="AAM1094" s="381"/>
      <c r="AAN1094" s="381"/>
      <c r="AAO1094" s="381"/>
      <c r="AAP1094" s="381"/>
      <c r="AAQ1094" s="381"/>
      <c r="AAR1094" s="381"/>
      <c r="AAS1094" s="381"/>
      <c r="AAT1094" s="381"/>
      <c r="AAU1094" s="381"/>
      <c r="AAV1094" s="381"/>
      <c r="AAW1094" s="381"/>
      <c r="AAX1094" s="381"/>
      <c r="AAY1094" s="381"/>
      <c r="AAZ1094" s="381"/>
      <c r="ABA1094" s="381"/>
      <c r="ABB1094" s="381"/>
      <c r="ABC1094" s="381"/>
      <c r="ABD1094" s="381"/>
      <c r="ABE1094" s="381"/>
      <c r="ABF1094" s="381"/>
      <c r="ABG1094" s="381"/>
      <c r="ABH1094" s="381"/>
      <c r="ABI1094" s="381"/>
      <c r="ABJ1094" s="381"/>
      <c r="ABK1094" s="381"/>
      <c r="ABL1094" s="381"/>
      <c r="ABM1094" s="381"/>
      <c r="ABN1094" s="381"/>
      <c r="ABO1094" s="381"/>
      <c r="ABP1094" s="381"/>
      <c r="ABQ1094" s="381"/>
      <c r="ABR1094" s="381"/>
      <c r="ABS1094" s="381"/>
      <c r="ABT1094" s="381"/>
      <c r="ABU1094" s="381"/>
      <c r="ABV1094" s="381"/>
      <c r="ABW1094" s="381"/>
      <c r="ABX1094" s="381"/>
      <c r="ABY1094" s="381"/>
      <c r="ABZ1094" s="381"/>
      <c r="ACA1094" s="381"/>
      <c r="ACB1094" s="381"/>
      <c r="ACC1094" s="381"/>
      <c r="ACD1094" s="381"/>
      <c r="ACE1094" s="381"/>
      <c r="ACF1094" s="381"/>
      <c r="ACG1094" s="381"/>
      <c r="ACH1094" s="381"/>
      <c r="ACI1094" s="381"/>
      <c r="ACJ1094" s="381"/>
      <c r="ACK1094" s="381"/>
      <c r="ACL1094" s="381"/>
      <c r="ACM1094" s="381"/>
      <c r="ACN1094" s="381"/>
      <c r="ACO1094" s="381"/>
      <c r="ACP1094" s="381"/>
      <c r="ACQ1094" s="381"/>
      <c r="ACR1094" s="381"/>
      <c r="ACS1094" s="381"/>
      <c r="ACT1094" s="381"/>
      <c r="ACU1094" s="381"/>
      <c r="ACV1094" s="381"/>
      <c r="ACW1094" s="381"/>
      <c r="ACX1094" s="381"/>
      <c r="ACY1094" s="381"/>
      <c r="ACZ1094" s="381"/>
      <c r="ADA1094" s="381"/>
      <c r="ADB1094" s="381"/>
      <c r="ADC1094" s="381"/>
      <c r="ADD1094" s="381"/>
      <c r="ADE1094" s="381"/>
      <c r="ADF1094" s="381"/>
      <c r="ADG1094" s="381"/>
      <c r="ADH1094" s="381"/>
      <c r="ADI1094" s="381"/>
      <c r="ADJ1094" s="381"/>
      <c r="ADK1094" s="381"/>
      <c r="ADL1094" s="381"/>
      <c r="ADM1094" s="381"/>
      <c r="ADN1094" s="381"/>
      <c r="ADO1094" s="381"/>
      <c r="ADP1094" s="381"/>
      <c r="ADQ1094" s="381"/>
      <c r="ADR1094" s="381"/>
      <c r="ADS1094" s="381"/>
      <c r="ADT1094" s="381"/>
      <c r="ADU1094" s="381"/>
      <c r="ADV1094" s="381"/>
      <c r="ADW1094" s="381"/>
      <c r="ADX1094" s="381"/>
      <c r="ADY1094" s="381"/>
      <c r="ADZ1094" s="381"/>
      <c r="AEA1094" s="381"/>
      <c r="AEB1094" s="381"/>
      <c r="AEC1094" s="381"/>
      <c r="AED1094" s="381"/>
      <c r="AEE1094" s="381"/>
      <c r="AEF1094" s="381"/>
      <c r="AEG1094" s="381"/>
      <c r="AEH1094" s="381"/>
      <c r="AEI1094" s="381"/>
      <c r="AEJ1094" s="381"/>
      <c r="AEK1094" s="381"/>
      <c r="AEL1094" s="381"/>
      <c r="AEM1094" s="381"/>
      <c r="AEN1094" s="381"/>
      <c r="AEO1094" s="381"/>
      <c r="AEP1094" s="381"/>
      <c r="AEQ1094" s="381"/>
      <c r="AER1094" s="381"/>
      <c r="AES1094" s="381"/>
      <c r="AET1094" s="381"/>
      <c r="AEU1094" s="381"/>
      <c r="AEV1094" s="381"/>
      <c r="AEW1094" s="381"/>
      <c r="AEX1094" s="381"/>
      <c r="AEY1094" s="381"/>
      <c r="AEZ1094" s="381"/>
      <c r="AFA1094" s="381"/>
      <c r="AFB1094" s="381"/>
      <c r="AFC1094" s="381"/>
      <c r="AFD1094" s="381"/>
      <c r="AFE1094" s="381"/>
      <c r="AFF1094" s="381"/>
      <c r="AFG1094" s="381"/>
      <c r="AFH1094" s="381"/>
      <c r="AFI1094" s="381"/>
      <c r="AFJ1094" s="381"/>
      <c r="AFK1094" s="381"/>
      <c r="AFL1094" s="381"/>
      <c r="AFM1094" s="381"/>
      <c r="AFN1094" s="381"/>
      <c r="AFO1094" s="381"/>
      <c r="AFP1094" s="381"/>
      <c r="AFQ1094" s="381"/>
      <c r="AFR1094" s="381"/>
      <c r="AFS1094" s="381"/>
      <c r="AFT1094" s="381"/>
      <c r="AFU1094" s="381"/>
      <c r="AFV1094" s="381"/>
      <c r="AFW1094" s="381"/>
      <c r="AFX1094" s="381"/>
      <c r="AFY1094" s="381"/>
      <c r="AFZ1094" s="381"/>
      <c r="AGA1094" s="381"/>
    </row>
    <row r="1095" spans="1:859" customFormat="1" x14ac:dyDescent="0.2">
      <c r="A1095" s="16"/>
      <c r="B1095" s="16"/>
      <c r="C1095" s="16"/>
      <c r="D1095" s="16"/>
      <c r="E1095" s="238" t="s">
        <v>1219</v>
      </c>
      <c r="F1095" s="364" t="s">
        <v>3519</v>
      </c>
      <c r="G1095" s="239" t="s">
        <v>453</v>
      </c>
      <c r="H1095" s="238" t="s">
        <v>1217</v>
      </c>
      <c r="I1095" s="238" t="s">
        <v>1086</v>
      </c>
      <c r="J1095" s="238" t="s">
        <v>910</v>
      </c>
      <c r="K1095" s="238" t="s">
        <v>1107</v>
      </c>
      <c r="L1095" s="238" t="s">
        <v>866</v>
      </c>
      <c r="M1095" s="238"/>
      <c r="N1095" s="239"/>
      <c r="O1095" s="238"/>
      <c r="P1095" s="238"/>
      <c r="Q1095" s="239"/>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c r="BE1095" s="16"/>
      <c r="BF1095" s="16"/>
      <c r="BG1095" s="16"/>
      <c r="BH1095" s="16"/>
      <c r="BI1095" s="16"/>
      <c r="BJ1095" s="16"/>
      <c r="BK1095" s="16"/>
      <c r="BL1095" s="16"/>
      <c r="BM1095" s="16"/>
      <c r="BN1095" s="16"/>
      <c r="BO1095" s="16"/>
      <c r="BP1095" s="16"/>
      <c r="BQ1095" s="16"/>
      <c r="BR1095" s="16"/>
      <c r="BS1095" s="16"/>
      <c r="BT1095" s="16"/>
      <c r="BU1095" s="16"/>
      <c r="BV1095" s="16"/>
      <c r="BW1095" s="16"/>
      <c r="BX1095" s="16"/>
      <c r="BY1095" s="16"/>
      <c r="BZ1095" s="16"/>
      <c r="CA1095" s="16"/>
      <c r="CB1095" s="16"/>
      <c r="CC1095" s="16"/>
      <c r="CD1095" s="16"/>
      <c r="CE1095" s="16"/>
      <c r="CF1095" s="16"/>
      <c r="CG1095" s="16"/>
      <c r="CH1095" s="16"/>
      <c r="CI1095" s="16"/>
      <c r="CJ1095" s="16"/>
      <c r="CK1095" s="16"/>
      <c r="CL1095" s="16"/>
      <c r="CM1095" s="16"/>
      <c r="CN1095" s="16"/>
      <c r="CO1095" s="16"/>
      <c r="CP1095" s="16"/>
      <c r="CQ1095" s="16"/>
      <c r="CR1095" s="16"/>
      <c r="CS1095" s="16"/>
      <c r="CT1095" s="16"/>
      <c r="CU1095" s="16"/>
      <c r="CV1095" s="16"/>
      <c r="CW1095" s="16"/>
      <c r="CX1095" s="16"/>
      <c r="CY1095" s="16"/>
      <c r="CZ1095" s="16"/>
      <c r="DA1095" s="16"/>
      <c r="DB1095" s="16"/>
      <c r="DC1095" s="16"/>
      <c r="DD1095" s="16"/>
      <c r="DE1095" s="16"/>
      <c r="DF1095" s="16"/>
      <c r="DG1095" s="16"/>
      <c r="DH1095" s="16"/>
      <c r="DI1095" s="16"/>
      <c r="DJ1095" s="16"/>
      <c r="DK1095" s="16"/>
      <c r="DL1095" s="16"/>
      <c r="DM1095" s="16"/>
      <c r="DN1095" s="16"/>
      <c r="DO1095" s="16"/>
      <c r="DP1095" s="16"/>
      <c r="DQ1095" s="16"/>
      <c r="DR1095" s="16"/>
      <c r="DS1095" s="16"/>
      <c r="DT1095" s="16"/>
      <c r="DU1095" s="16"/>
      <c r="DV1095" s="16"/>
      <c r="DW1095" s="16"/>
      <c r="DX1095" s="16"/>
      <c r="DY1095" s="16"/>
      <c r="DZ1095" s="16"/>
      <c r="EA1095" s="16"/>
      <c r="EB1095" s="16"/>
      <c r="EC1095" s="16"/>
      <c r="ED1095" s="16"/>
      <c r="EE1095" s="16"/>
      <c r="EF1095" s="16"/>
      <c r="EG1095" s="16"/>
      <c r="EH1095" s="16"/>
      <c r="EI1095" s="16"/>
      <c r="EJ1095" s="16"/>
      <c r="EK1095" s="16"/>
      <c r="EL1095" s="16"/>
      <c r="EM1095" s="16"/>
      <c r="EN1095" s="16"/>
      <c r="EO1095" s="16"/>
      <c r="EP1095" s="16"/>
      <c r="EQ1095" s="16"/>
      <c r="ER1095" s="16"/>
      <c r="ES1095" s="16"/>
      <c r="ET1095" s="16"/>
      <c r="EU1095" s="16"/>
      <c r="EV1095" s="16"/>
      <c r="EW1095" s="16"/>
      <c r="EX1095" s="16"/>
      <c r="EY1095" s="16"/>
      <c r="EZ1095" s="16"/>
      <c r="FA1095" s="16"/>
      <c r="FB1095" s="16"/>
      <c r="FC1095" s="16"/>
      <c r="FD1095" s="16"/>
      <c r="FE1095" s="16"/>
      <c r="FF1095" s="16"/>
      <c r="FG1095" s="16"/>
      <c r="FH1095" s="16"/>
      <c r="FI1095" s="16"/>
      <c r="FJ1095" s="16"/>
      <c r="FK1095" s="16"/>
      <c r="FL1095" s="16"/>
      <c r="FM1095" s="16"/>
      <c r="FN1095" s="16"/>
      <c r="FO1095" s="16"/>
      <c r="FP1095" s="16"/>
      <c r="FQ1095" s="16"/>
      <c r="FR1095" s="16"/>
      <c r="FS1095" s="16"/>
      <c r="FT1095" s="16"/>
      <c r="FU1095" s="16"/>
      <c r="FV1095" s="16"/>
      <c r="FW1095" s="16"/>
      <c r="FX1095" s="16"/>
      <c r="FY1095" s="16"/>
      <c r="FZ1095" s="16"/>
      <c r="GA1095" s="16"/>
      <c r="GB1095" s="16"/>
      <c r="GC1095" s="16"/>
      <c r="GD1095" s="16"/>
      <c r="GE1095" s="16"/>
      <c r="GF1095" s="16"/>
      <c r="GG1095" s="16"/>
      <c r="GH1095" s="16"/>
      <c r="GI1095" s="16"/>
      <c r="GJ1095" s="16"/>
      <c r="GK1095" s="16"/>
      <c r="GL1095" s="16"/>
      <c r="GM1095" s="16"/>
      <c r="GN1095" s="16"/>
      <c r="GO1095" s="16"/>
      <c r="GP1095" s="16"/>
      <c r="GQ1095" s="16"/>
      <c r="GR1095" s="16"/>
      <c r="GS1095" s="16"/>
      <c r="GT1095" s="16"/>
      <c r="GU1095" s="16"/>
      <c r="GV1095" s="16"/>
      <c r="GW1095" s="16"/>
      <c r="GX1095" s="16"/>
      <c r="GY1095" s="16"/>
      <c r="GZ1095" s="16"/>
      <c r="HA1095" s="16"/>
      <c r="HB1095" s="16"/>
      <c r="HC1095" s="16"/>
      <c r="HD1095" s="16"/>
      <c r="HE1095" s="16"/>
      <c r="HF1095" s="16"/>
      <c r="HG1095" s="16"/>
      <c r="HH1095" s="16"/>
      <c r="HI1095" s="16"/>
      <c r="HJ1095" s="16"/>
      <c r="HK1095" s="16"/>
      <c r="HL1095" s="16"/>
      <c r="HM1095" s="16"/>
      <c r="HN1095" s="16"/>
      <c r="HO1095" s="16"/>
      <c r="HP1095" s="16"/>
      <c r="HQ1095" s="16"/>
      <c r="HR1095" s="16"/>
      <c r="HS1095" s="16"/>
      <c r="HT1095" s="16"/>
      <c r="HU1095" s="16"/>
      <c r="HV1095" s="16"/>
      <c r="HW1095" s="16"/>
      <c r="HX1095" s="16"/>
      <c r="HY1095" s="16"/>
      <c r="HZ1095" s="16"/>
      <c r="IA1095" s="16"/>
      <c r="IB1095" s="16"/>
      <c r="IC1095" s="16"/>
      <c r="ID1095" s="16"/>
      <c r="IE1095" s="16"/>
      <c r="IF1095" s="16"/>
      <c r="IG1095" s="16"/>
      <c r="IH1095" s="16"/>
      <c r="II1095" s="16"/>
      <c r="IJ1095" s="16"/>
      <c r="IK1095" s="16"/>
      <c r="IL1095" s="16"/>
      <c r="IM1095" s="16"/>
      <c r="IN1095" s="16"/>
      <c r="IO1095" s="16"/>
      <c r="IP1095" s="16"/>
      <c r="IQ1095" s="16"/>
      <c r="IR1095" s="16"/>
      <c r="IS1095" s="16"/>
      <c r="IT1095" s="16"/>
      <c r="IU1095" s="16"/>
      <c r="IV1095" s="16"/>
      <c r="IW1095" s="16"/>
      <c r="IX1095" s="16"/>
      <c r="IY1095" s="16"/>
      <c r="IZ1095" s="16"/>
      <c r="JA1095" s="16"/>
      <c r="JB1095" s="16"/>
      <c r="JC1095" s="16"/>
      <c r="JD1095" s="16"/>
      <c r="JE1095" s="16"/>
      <c r="JF1095" s="16"/>
      <c r="JG1095" s="16"/>
      <c r="JH1095" s="16"/>
      <c r="JI1095" s="16"/>
      <c r="JJ1095" s="16"/>
      <c r="JK1095" s="16"/>
      <c r="JL1095" s="16"/>
      <c r="JM1095" s="16"/>
      <c r="JN1095" s="16"/>
      <c r="JO1095" s="16"/>
      <c r="JP1095" s="16"/>
      <c r="JQ1095" s="16"/>
      <c r="JR1095" s="16"/>
      <c r="JS1095" s="16"/>
      <c r="JT1095" s="16"/>
      <c r="JU1095" s="16"/>
      <c r="JV1095" s="16"/>
      <c r="JW1095" s="16"/>
      <c r="JX1095" s="16"/>
      <c r="JY1095" s="16"/>
      <c r="JZ1095" s="16"/>
      <c r="KA1095" s="16"/>
      <c r="KB1095" s="16"/>
      <c r="KC1095" s="16"/>
      <c r="KD1095" s="16"/>
      <c r="KE1095" s="16"/>
      <c r="KF1095" s="16"/>
      <c r="KG1095" s="16"/>
      <c r="KH1095" s="16"/>
      <c r="KI1095" s="16"/>
      <c r="KJ1095" s="16"/>
      <c r="KK1095" s="16"/>
      <c r="KL1095" s="16"/>
      <c r="KM1095" s="16"/>
      <c r="KN1095" s="16"/>
      <c r="KO1095" s="16"/>
      <c r="KP1095" s="16"/>
      <c r="KQ1095" s="16"/>
      <c r="KR1095" s="16"/>
      <c r="KS1095" s="16"/>
      <c r="KT1095" s="16"/>
      <c r="KU1095" s="16"/>
      <c r="KV1095" s="16"/>
      <c r="KW1095" s="16"/>
      <c r="KX1095" s="16"/>
      <c r="KY1095" s="16"/>
      <c r="KZ1095" s="16"/>
      <c r="LA1095" s="16"/>
      <c r="LB1095" s="16"/>
      <c r="LC1095" s="16"/>
      <c r="LD1095" s="16"/>
      <c r="LE1095" s="16"/>
      <c r="LF1095" s="16"/>
      <c r="LG1095" s="16"/>
      <c r="LH1095" s="16"/>
      <c r="LI1095" s="16"/>
      <c r="LJ1095" s="16"/>
      <c r="LK1095" s="16"/>
      <c r="LL1095" s="16"/>
      <c r="LM1095" s="16"/>
      <c r="LN1095" s="16"/>
      <c r="LO1095" s="16"/>
      <c r="LP1095" s="16"/>
      <c r="LQ1095" s="16"/>
      <c r="LR1095" s="16"/>
      <c r="LS1095" s="16"/>
      <c r="LT1095" s="16"/>
      <c r="LU1095" s="16"/>
      <c r="LV1095" s="16"/>
      <c r="LW1095" s="16"/>
      <c r="LX1095" s="16"/>
      <c r="LY1095" s="16"/>
      <c r="LZ1095" s="16"/>
      <c r="MA1095" s="16"/>
      <c r="MB1095" s="16"/>
      <c r="MC1095" s="16"/>
      <c r="MD1095" s="16"/>
      <c r="ME1095" s="16"/>
      <c r="MF1095" s="16"/>
      <c r="MG1095" s="16"/>
      <c r="MH1095" s="16"/>
      <c r="MI1095" s="16"/>
      <c r="MJ1095" s="16"/>
      <c r="MK1095" s="16"/>
      <c r="ML1095" s="16"/>
      <c r="MM1095" s="16"/>
      <c r="MN1095" s="16"/>
      <c r="MO1095" s="16"/>
      <c r="MP1095" s="16"/>
      <c r="MQ1095" s="16"/>
      <c r="MR1095" s="16"/>
      <c r="MS1095" s="16"/>
      <c r="MT1095" s="16"/>
      <c r="MU1095" s="16"/>
      <c r="MV1095" s="16"/>
      <c r="MW1095" s="16"/>
      <c r="MX1095" s="16"/>
      <c r="MY1095" s="16"/>
      <c r="MZ1095" s="16"/>
      <c r="NA1095" s="16"/>
      <c r="NB1095" s="16"/>
      <c r="NC1095" s="16"/>
      <c r="ND1095" s="16"/>
      <c r="NE1095" s="16"/>
      <c r="NF1095" s="16"/>
      <c r="NG1095" s="16"/>
      <c r="NH1095" s="16"/>
      <c r="NI1095" s="16"/>
      <c r="NJ1095" s="16"/>
      <c r="NK1095" s="16"/>
      <c r="NL1095" s="16"/>
      <c r="NM1095" s="16"/>
      <c r="NN1095" s="16"/>
      <c r="NO1095" s="16"/>
      <c r="NP1095" s="16"/>
      <c r="NQ1095" s="16"/>
      <c r="NR1095" s="16"/>
      <c r="NS1095" s="16"/>
      <c r="NT1095" s="16"/>
      <c r="NU1095" s="16"/>
      <c r="NV1095" s="16"/>
      <c r="NW1095" s="16"/>
      <c r="NX1095" s="16"/>
      <c r="NY1095" s="16"/>
      <c r="NZ1095" s="16"/>
      <c r="OA1095" s="16"/>
      <c r="OB1095" s="16"/>
      <c r="OC1095" s="16"/>
      <c r="OD1095" s="16"/>
      <c r="OE1095" s="16"/>
      <c r="OF1095" s="16"/>
      <c r="OG1095" s="16"/>
      <c r="OH1095" s="16"/>
      <c r="OI1095" s="16"/>
      <c r="OJ1095" s="16"/>
      <c r="OK1095" s="16"/>
      <c r="OL1095" s="16"/>
      <c r="OM1095" s="16"/>
      <c r="ON1095" s="16"/>
      <c r="OO1095" s="16"/>
      <c r="OP1095" s="16"/>
      <c r="OQ1095" s="16"/>
      <c r="OR1095" s="16"/>
      <c r="OS1095" s="16"/>
      <c r="OT1095" s="16"/>
      <c r="OU1095" s="16"/>
      <c r="OV1095" s="16"/>
      <c r="OW1095" s="16"/>
      <c r="OX1095" s="16"/>
      <c r="OY1095" s="16"/>
      <c r="OZ1095" s="16"/>
      <c r="PA1095" s="16"/>
      <c r="PB1095" s="16"/>
      <c r="PC1095" s="16"/>
      <c r="PD1095" s="16"/>
      <c r="PE1095" s="16"/>
      <c r="PF1095" s="16"/>
      <c r="PG1095" s="16"/>
      <c r="PH1095" s="16"/>
      <c r="PI1095" s="16"/>
      <c r="PJ1095" s="16"/>
      <c r="PK1095" s="16"/>
      <c r="PL1095" s="16"/>
      <c r="PM1095" s="16"/>
      <c r="PN1095" s="16"/>
      <c r="PO1095" s="16"/>
      <c r="PP1095" s="16"/>
      <c r="PQ1095" s="16"/>
      <c r="PR1095" s="16"/>
      <c r="PS1095" s="16"/>
      <c r="PT1095" s="16"/>
      <c r="PU1095" s="16"/>
      <c r="PV1095" s="16"/>
      <c r="PW1095" s="16"/>
      <c r="PX1095" s="16"/>
      <c r="PY1095" s="16"/>
      <c r="PZ1095" s="16"/>
      <c r="QA1095" s="16"/>
      <c r="QB1095" s="16"/>
      <c r="QC1095" s="16"/>
      <c r="QD1095" s="16"/>
      <c r="QE1095" s="16"/>
      <c r="QF1095" s="16"/>
      <c r="QG1095" s="16"/>
      <c r="QH1095" s="16"/>
      <c r="QI1095" s="16"/>
      <c r="QJ1095" s="16"/>
      <c r="QK1095" s="16"/>
      <c r="QL1095" s="16"/>
      <c r="QM1095" s="16"/>
      <c r="QN1095" s="16"/>
      <c r="QO1095" s="16"/>
      <c r="QP1095" s="16"/>
      <c r="QQ1095" s="16"/>
      <c r="QR1095" s="16"/>
      <c r="QS1095" s="16"/>
      <c r="QT1095" s="16"/>
      <c r="QU1095" s="16"/>
      <c r="QV1095" s="16"/>
      <c r="QW1095" s="16"/>
      <c r="QX1095" s="16"/>
      <c r="QY1095" s="16"/>
      <c r="QZ1095" s="16"/>
      <c r="RA1095" s="16"/>
      <c r="RB1095" s="16"/>
      <c r="RC1095" s="16"/>
      <c r="RD1095" s="16"/>
      <c r="RE1095" s="16"/>
      <c r="RF1095" s="16"/>
      <c r="RG1095" s="16"/>
      <c r="RH1095" s="16"/>
      <c r="RI1095" s="16"/>
      <c r="RJ1095" s="16"/>
      <c r="RK1095" s="16"/>
      <c r="RL1095" s="16"/>
      <c r="RM1095" s="16"/>
      <c r="RN1095" s="16"/>
      <c r="RO1095" s="16"/>
      <c r="RP1095" s="16"/>
      <c r="RQ1095" s="16"/>
      <c r="RR1095" s="16"/>
      <c r="RS1095" s="16"/>
      <c r="RT1095" s="16"/>
      <c r="RU1095" s="16"/>
      <c r="RV1095" s="16"/>
      <c r="RW1095" s="16"/>
      <c r="RX1095" s="16"/>
      <c r="RY1095" s="16"/>
      <c r="RZ1095" s="16"/>
      <c r="SA1095" s="16"/>
      <c r="SB1095" s="16"/>
      <c r="SC1095" s="16"/>
      <c r="SD1095" s="16"/>
      <c r="SE1095" s="16"/>
      <c r="SF1095" s="16"/>
      <c r="SG1095" s="16"/>
      <c r="SH1095" s="16"/>
      <c r="SI1095" s="16"/>
      <c r="SJ1095" s="16"/>
      <c r="SK1095" s="16"/>
      <c r="SL1095" s="16"/>
      <c r="SM1095" s="16"/>
      <c r="SN1095" s="16"/>
      <c r="SO1095" s="16"/>
      <c r="SP1095" s="16"/>
      <c r="SQ1095" s="16"/>
      <c r="SR1095" s="16"/>
      <c r="SS1095" s="16"/>
      <c r="ST1095" s="16"/>
      <c r="SU1095" s="16"/>
      <c r="SV1095" s="16"/>
      <c r="SW1095" s="16"/>
      <c r="SX1095" s="16"/>
      <c r="SY1095" s="16"/>
      <c r="SZ1095" s="16"/>
      <c r="TA1095" s="16"/>
      <c r="TB1095" s="16"/>
      <c r="TC1095" s="16"/>
      <c r="TD1095" s="16"/>
      <c r="TE1095" s="16"/>
      <c r="TF1095" s="16"/>
      <c r="TG1095" s="16"/>
      <c r="TH1095" s="16"/>
      <c r="TI1095" s="16"/>
      <c r="TJ1095" s="16"/>
      <c r="TK1095" s="16"/>
      <c r="TL1095" s="16"/>
      <c r="TM1095" s="16"/>
      <c r="TN1095" s="16"/>
      <c r="TO1095" s="16"/>
      <c r="TP1095" s="16"/>
      <c r="TQ1095" s="16"/>
      <c r="TR1095" s="16"/>
      <c r="TS1095" s="16"/>
      <c r="TT1095" s="16"/>
      <c r="TU1095" s="16"/>
      <c r="TV1095" s="16"/>
      <c r="TW1095" s="16"/>
      <c r="TX1095" s="16"/>
      <c r="TY1095" s="16"/>
      <c r="TZ1095" s="16"/>
      <c r="UA1095" s="16"/>
      <c r="UB1095" s="16"/>
      <c r="UC1095" s="16"/>
      <c r="UD1095" s="16"/>
      <c r="UE1095" s="16"/>
      <c r="UF1095" s="16"/>
      <c r="UG1095" s="16"/>
      <c r="UH1095" s="16"/>
      <c r="UI1095" s="16"/>
      <c r="UJ1095" s="16"/>
      <c r="UK1095" s="16"/>
      <c r="UL1095" s="16"/>
      <c r="UM1095" s="16"/>
      <c r="UN1095" s="16"/>
      <c r="UO1095" s="16"/>
      <c r="UP1095" s="16"/>
      <c r="UQ1095" s="16"/>
      <c r="UR1095" s="16"/>
      <c r="US1095" s="16"/>
      <c r="UT1095" s="16"/>
      <c r="UU1095" s="16"/>
      <c r="UV1095" s="16"/>
      <c r="UW1095" s="16"/>
      <c r="UX1095" s="16"/>
      <c r="UY1095" s="16"/>
      <c r="UZ1095" s="16"/>
      <c r="VA1095" s="16"/>
      <c r="VB1095" s="16"/>
      <c r="VC1095" s="16"/>
      <c r="VD1095" s="16"/>
      <c r="VE1095" s="16"/>
      <c r="VF1095" s="16"/>
      <c r="VG1095" s="16"/>
      <c r="VH1095" s="16"/>
      <c r="VI1095" s="16"/>
      <c r="VJ1095" s="16"/>
      <c r="VK1095" s="16"/>
      <c r="VL1095" s="16"/>
      <c r="VM1095" s="16"/>
      <c r="VN1095" s="16"/>
      <c r="VO1095" s="16"/>
      <c r="VP1095" s="16"/>
      <c r="VQ1095" s="16"/>
      <c r="VR1095" s="16"/>
      <c r="VS1095" s="16"/>
      <c r="VT1095" s="16"/>
      <c r="VU1095" s="16"/>
      <c r="VV1095" s="16"/>
      <c r="VW1095" s="16"/>
      <c r="VX1095" s="16"/>
      <c r="VY1095" s="16"/>
      <c r="VZ1095" s="16"/>
      <c r="WA1095" s="16"/>
      <c r="WB1095" s="16"/>
      <c r="WC1095" s="16"/>
      <c r="WD1095" s="16"/>
      <c r="WE1095" s="16"/>
      <c r="WF1095" s="16"/>
      <c r="WG1095" s="16"/>
      <c r="WH1095" s="16"/>
      <c r="WI1095" s="16"/>
      <c r="WJ1095" s="16"/>
      <c r="WK1095" s="16"/>
      <c r="WL1095" s="16"/>
      <c r="WM1095" s="16"/>
      <c r="WN1095" s="16"/>
      <c r="WO1095" s="16"/>
      <c r="WP1095" s="16"/>
      <c r="WQ1095" s="16"/>
      <c r="WR1095" s="16"/>
      <c r="WS1095" s="16"/>
      <c r="WT1095" s="16"/>
      <c r="WU1095" s="16"/>
      <c r="WV1095" s="16"/>
      <c r="WW1095" s="16"/>
      <c r="WX1095" s="16"/>
      <c r="WY1095" s="16"/>
      <c r="WZ1095" s="16"/>
      <c r="XA1095" s="16"/>
      <c r="XB1095" s="16"/>
      <c r="XC1095" s="16"/>
      <c r="XD1095" s="16"/>
      <c r="XE1095" s="16"/>
      <c r="XF1095" s="16"/>
      <c r="XG1095" s="16"/>
      <c r="XH1095" s="16"/>
      <c r="XI1095" s="16"/>
      <c r="XJ1095" s="16"/>
      <c r="XK1095" s="16"/>
      <c r="XL1095" s="16"/>
      <c r="XM1095" s="16"/>
      <c r="XN1095" s="16"/>
      <c r="XO1095" s="16"/>
      <c r="XP1095" s="16"/>
      <c r="XQ1095" s="16"/>
      <c r="XR1095" s="16"/>
      <c r="XS1095" s="16"/>
      <c r="XT1095" s="16"/>
      <c r="XU1095" s="16"/>
      <c r="XV1095" s="16"/>
      <c r="XW1095" s="16"/>
      <c r="XX1095" s="16"/>
      <c r="XY1095" s="16"/>
      <c r="XZ1095" s="16"/>
      <c r="YA1095" s="16"/>
      <c r="YB1095" s="16"/>
      <c r="YC1095" s="16"/>
      <c r="YD1095" s="16"/>
      <c r="YE1095" s="16"/>
      <c r="YF1095" s="16"/>
      <c r="YG1095" s="16"/>
      <c r="YH1095" s="16"/>
      <c r="YI1095" s="16"/>
      <c r="YJ1095" s="16"/>
      <c r="YK1095" s="16"/>
      <c r="YL1095" s="16"/>
      <c r="YM1095" s="16"/>
      <c r="YN1095" s="16"/>
      <c r="YO1095" s="16"/>
      <c r="YP1095" s="16"/>
      <c r="YQ1095" s="16"/>
      <c r="YR1095" s="16"/>
      <c r="YS1095" s="16"/>
      <c r="YT1095" s="16"/>
      <c r="YU1095" s="16"/>
      <c r="YV1095" s="16"/>
      <c r="YW1095" s="16"/>
      <c r="YX1095" s="16"/>
      <c r="YY1095" s="16"/>
      <c r="YZ1095" s="16"/>
      <c r="ZA1095" s="16"/>
      <c r="ZB1095" s="16"/>
      <c r="ZC1095" s="16"/>
      <c r="ZD1095" s="16"/>
      <c r="ZE1095" s="16"/>
      <c r="ZF1095" s="16"/>
      <c r="ZG1095" s="16"/>
      <c r="ZH1095" s="16"/>
      <c r="ZI1095" s="16"/>
      <c r="ZJ1095" s="16"/>
      <c r="ZK1095" s="16"/>
      <c r="ZL1095" s="16"/>
      <c r="ZM1095" s="16"/>
      <c r="ZN1095" s="16"/>
      <c r="ZO1095" s="16"/>
      <c r="ZP1095" s="16"/>
      <c r="ZQ1095" s="16"/>
      <c r="ZR1095" s="16"/>
      <c r="ZS1095" s="16"/>
      <c r="ZT1095" s="16"/>
      <c r="ZU1095" s="16"/>
      <c r="ZV1095" s="16"/>
      <c r="ZW1095" s="16"/>
      <c r="ZX1095" s="16"/>
      <c r="ZY1095" s="16"/>
      <c r="ZZ1095" s="16"/>
      <c r="AAA1095" s="16"/>
      <c r="AAB1095" s="16"/>
      <c r="AAC1095" s="16"/>
      <c r="AAD1095" s="16"/>
      <c r="AAE1095" s="16"/>
      <c r="AAF1095" s="16"/>
      <c r="AAG1095" s="16"/>
      <c r="AAH1095" s="16"/>
      <c r="AAI1095" s="16"/>
      <c r="AAJ1095" s="16"/>
      <c r="AAK1095" s="16"/>
      <c r="AAL1095" s="16"/>
      <c r="AAM1095" s="16"/>
      <c r="AAN1095" s="16"/>
      <c r="AAO1095" s="16"/>
      <c r="AAP1095" s="16"/>
      <c r="AAQ1095" s="16"/>
      <c r="AAR1095" s="16"/>
      <c r="AAS1095" s="16"/>
      <c r="AAT1095" s="16"/>
      <c r="AAU1095" s="16"/>
      <c r="AAV1095" s="16"/>
      <c r="AAW1095" s="16"/>
      <c r="AAX1095" s="16"/>
      <c r="AAY1095" s="16"/>
      <c r="AAZ1095" s="16"/>
      <c r="ABA1095" s="16"/>
      <c r="ABB1095" s="16"/>
      <c r="ABC1095" s="16"/>
      <c r="ABD1095" s="16"/>
      <c r="ABE1095" s="16"/>
      <c r="ABF1095" s="16"/>
      <c r="ABG1095" s="16"/>
      <c r="ABH1095" s="16"/>
      <c r="ABI1095" s="16"/>
      <c r="ABJ1095" s="16"/>
      <c r="ABK1095" s="16"/>
      <c r="ABL1095" s="16"/>
      <c r="ABM1095" s="16"/>
      <c r="ABN1095" s="16"/>
      <c r="ABO1095" s="16"/>
      <c r="ABP1095" s="16"/>
      <c r="ABQ1095" s="16"/>
      <c r="ABR1095" s="16"/>
      <c r="ABS1095" s="16"/>
      <c r="ABT1095" s="16"/>
      <c r="ABU1095" s="16"/>
      <c r="ABV1095" s="16"/>
      <c r="ABW1095" s="16"/>
      <c r="ABX1095" s="16"/>
      <c r="ABY1095" s="16"/>
      <c r="ABZ1095" s="16"/>
      <c r="ACA1095" s="16"/>
      <c r="ACB1095" s="16"/>
      <c r="ACC1095" s="16"/>
      <c r="ACD1095" s="16"/>
      <c r="ACE1095" s="16"/>
      <c r="ACF1095" s="16"/>
      <c r="ACG1095" s="16"/>
      <c r="ACH1095" s="16"/>
      <c r="ACI1095" s="16"/>
      <c r="ACJ1095" s="16"/>
      <c r="ACK1095" s="16"/>
      <c r="ACL1095" s="16"/>
      <c r="ACM1095" s="16"/>
      <c r="ACN1095" s="16"/>
      <c r="ACO1095" s="16"/>
      <c r="ACP1095" s="16"/>
      <c r="ACQ1095" s="16"/>
      <c r="ACR1095" s="16"/>
      <c r="ACS1095" s="16"/>
      <c r="ACT1095" s="16"/>
      <c r="ACU1095" s="16"/>
      <c r="ACV1095" s="16"/>
      <c r="ACW1095" s="16"/>
      <c r="ACX1095" s="16"/>
      <c r="ACY1095" s="16"/>
      <c r="ACZ1095" s="16"/>
      <c r="ADA1095" s="16"/>
      <c r="ADB1095" s="16"/>
      <c r="ADC1095" s="16"/>
      <c r="ADD1095" s="16"/>
      <c r="ADE1095" s="16"/>
      <c r="ADF1095" s="16"/>
      <c r="ADG1095" s="16"/>
      <c r="ADH1095" s="16"/>
      <c r="ADI1095" s="16"/>
      <c r="ADJ1095" s="16"/>
      <c r="ADK1095" s="16"/>
      <c r="ADL1095" s="16"/>
      <c r="ADM1095" s="16"/>
      <c r="ADN1095" s="16"/>
      <c r="ADO1095" s="16"/>
      <c r="ADP1095" s="16"/>
      <c r="ADQ1095" s="16"/>
      <c r="ADR1095" s="16"/>
      <c r="ADS1095" s="16"/>
      <c r="ADT1095" s="16"/>
      <c r="ADU1095" s="16"/>
      <c r="ADV1095" s="16"/>
      <c r="ADW1095" s="16"/>
      <c r="ADX1095" s="16"/>
      <c r="ADY1095" s="16"/>
      <c r="ADZ1095" s="16"/>
      <c r="AEA1095" s="16"/>
      <c r="AEB1095" s="16"/>
      <c r="AEC1095" s="16"/>
      <c r="AED1095" s="16"/>
      <c r="AEE1095" s="16"/>
      <c r="AEF1095" s="16"/>
      <c r="AEG1095" s="16"/>
      <c r="AEH1095" s="16"/>
      <c r="AEI1095" s="16"/>
      <c r="AEJ1095" s="16"/>
      <c r="AEK1095" s="16"/>
      <c r="AEL1095" s="16"/>
      <c r="AEM1095" s="16"/>
      <c r="AEN1095" s="16"/>
      <c r="AEO1095" s="16"/>
      <c r="AEP1095" s="16"/>
      <c r="AEQ1095" s="16"/>
      <c r="AER1095" s="16"/>
      <c r="AES1095" s="16"/>
      <c r="AET1095" s="16"/>
      <c r="AEU1095" s="16"/>
      <c r="AEV1095" s="16"/>
      <c r="AEW1095" s="16"/>
      <c r="AEX1095" s="16"/>
      <c r="AEY1095" s="16"/>
      <c r="AEZ1095" s="16"/>
      <c r="AFA1095" s="16"/>
      <c r="AFB1095" s="16"/>
      <c r="AFC1095" s="16"/>
      <c r="AFD1095" s="16"/>
      <c r="AFE1095" s="16"/>
      <c r="AFF1095" s="16"/>
      <c r="AFG1095" s="16"/>
      <c r="AFH1095" s="16"/>
      <c r="AFI1095" s="16"/>
      <c r="AFJ1095" s="16"/>
      <c r="AFK1095" s="16"/>
      <c r="AFL1095" s="16"/>
      <c r="AFM1095" s="16"/>
      <c r="AFN1095" s="16"/>
      <c r="AFO1095" s="16"/>
      <c r="AFP1095" s="16"/>
      <c r="AFQ1095" s="16"/>
      <c r="AFR1095" s="16"/>
      <c r="AFS1095" s="16"/>
      <c r="AFT1095" s="16"/>
      <c r="AFU1095" s="16"/>
      <c r="AFV1095" s="16"/>
      <c r="AFW1095" s="16"/>
      <c r="AFX1095" s="16"/>
      <c r="AFY1095" s="16"/>
      <c r="AFZ1095" s="16"/>
      <c r="AGA1095" s="16"/>
    </row>
    <row r="1096" spans="1:859" s="383" customFormat="1" x14ac:dyDescent="0.2">
      <c r="A1096" s="381"/>
      <c r="B1096" s="381"/>
      <c r="C1096" s="381"/>
      <c r="D1096" s="381"/>
      <c r="E1096" s="365" t="s">
        <v>1127</v>
      </c>
      <c r="F1096" s="380" t="s">
        <v>2276</v>
      </c>
      <c r="G1096" s="380" t="s">
        <v>453</v>
      </c>
      <c r="H1096" s="365" t="s">
        <v>1125</v>
      </c>
      <c r="I1096" s="365" t="s">
        <v>1086</v>
      </c>
      <c r="J1096" s="365" t="s">
        <v>902</v>
      </c>
      <c r="K1096" s="365" t="s">
        <v>1107</v>
      </c>
      <c r="L1096" s="365" t="s">
        <v>866</v>
      </c>
      <c r="M1096" s="365"/>
      <c r="N1096" s="380"/>
      <c r="O1096" s="365"/>
      <c r="P1096" s="365"/>
      <c r="Q1096" s="380"/>
      <c r="R1096" s="381"/>
      <c r="S1096" s="381"/>
      <c r="T1096" s="381"/>
      <c r="U1096" s="381"/>
      <c r="V1096" s="381"/>
      <c r="W1096" s="381"/>
      <c r="X1096" s="381"/>
      <c r="Y1096" s="381"/>
      <c r="Z1096" s="381"/>
      <c r="AA1096" s="381"/>
      <c r="AB1096" s="381"/>
      <c r="AC1096" s="381"/>
      <c r="AD1096" s="381"/>
      <c r="AE1096" s="381"/>
      <c r="AF1096" s="381"/>
      <c r="AG1096" s="381"/>
      <c r="AH1096" s="381"/>
      <c r="AI1096" s="381"/>
      <c r="AJ1096" s="381"/>
      <c r="AK1096" s="381"/>
      <c r="AL1096" s="381"/>
      <c r="AM1096" s="381"/>
      <c r="AN1096" s="381"/>
      <c r="AO1096" s="381"/>
      <c r="AP1096" s="381"/>
      <c r="AQ1096" s="381"/>
      <c r="AR1096" s="381"/>
      <c r="AS1096" s="381"/>
      <c r="AT1096" s="381"/>
      <c r="AU1096" s="381"/>
      <c r="AV1096" s="381"/>
      <c r="AW1096" s="381"/>
      <c r="AX1096" s="381"/>
      <c r="AY1096" s="381"/>
      <c r="AZ1096" s="381"/>
      <c r="BA1096" s="381"/>
      <c r="BB1096" s="381"/>
      <c r="BC1096" s="381"/>
      <c r="BD1096" s="381"/>
      <c r="BE1096" s="381"/>
      <c r="BF1096" s="381"/>
      <c r="BG1096" s="381"/>
      <c r="BH1096" s="381"/>
      <c r="BI1096" s="381"/>
      <c r="BJ1096" s="381"/>
      <c r="BK1096" s="381"/>
      <c r="BL1096" s="381"/>
      <c r="BM1096" s="381"/>
      <c r="BN1096" s="381"/>
      <c r="BO1096" s="381"/>
      <c r="BP1096" s="381"/>
      <c r="BQ1096" s="381"/>
      <c r="BR1096" s="381"/>
      <c r="BS1096" s="381"/>
      <c r="BT1096" s="381"/>
      <c r="BU1096" s="381"/>
      <c r="BV1096" s="381"/>
      <c r="BW1096" s="381"/>
      <c r="BX1096" s="381"/>
      <c r="BY1096" s="381"/>
      <c r="BZ1096" s="381"/>
      <c r="CA1096" s="381"/>
      <c r="CB1096" s="381"/>
      <c r="CC1096" s="381"/>
      <c r="CD1096" s="381"/>
      <c r="CE1096" s="381"/>
      <c r="CF1096" s="381"/>
      <c r="CG1096" s="381"/>
      <c r="CH1096" s="381"/>
      <c r="CI1096" s="381"/>
      <c r="CJ1096" s="381"/>
      <c r="CK1096" s="381"/>
      <c r="CL1096" s="381"/>
      <c r="CM1096" s="381"/>
      <c r="CN1096" s="381"/>
      <c r="CO1096" s="381"/>
      <c r="CP1096" s="381"/>
      <c r="CQ1096" s="381"/>
      <c r="CR1096" s="381"/>
      <c r="CS1096" s="381"/>
      <c r="CT1096" s="381"/>
      <c r="CU1096" s="381"/>
      <c r="CV1096" s="381"/>
      <c r="CW1096" s="381"/>
      <c r="CX1096" s="381"/>
      <c r="CY1096" s="381"/>
      <c r="CZ1096" s="381"/>
      <c r="DA1096" s="381"/>
      <c r="DB1096" s="381"/>
      <c r="DC1096" s="381"/>
      <c r="DD1096" s="381"/>
      <c r="DE1096" s="381"/>
      <c r="DF1096" s="381"/>
      <c r="DG1096" s="381"/>
      <c r="DH1096" s="381"/>
      <c r="DI1096" s="381"/>
      <c r="DJ1096" s="381"/>
      <c r="DK1096" s="381"/>
      <c r="DL1096" s="381"/>
      <c r="DM1096" s="381"/>
      <c r="DN1096" s="381"/>
      <c r="DO1096" s="381"/>
      <c r="DP1096" s="381"/>
      <c r="DQ1096" s="381"/>
      <c r="DR1096" s="381"/>
      <c r="DS1096" s="381"/>
      <c r="DT1096" s="381"/>
      <c r="DU1096" s="381"/>
      <c r="DV1096" s="381"/>
      <c r="DW1096" s="381"/>
      <c r="DX1096" s="381"/>
      <c r="DY1096" s="381"/>
      <c r="DZ1096" s="381"/>
      <c r="EA1096" s="381"/>
      <c r="EB1096" s="381"/>
      <c r="EC1096" s="381"/>
      <c r="ED1096" s="381"/>
      <c r="EE1096" s="381"/>
      <c r="EF1096" s="381"/>
      <c r="EG1096" s="381"/>
      <c r="EH1096" s="381"/>
      <c r="EI1096" s="381"/>
      <c r="EJ1096" s="381"/>
      <c r="EK1096" s="381"/>
      <c r="EL1096" s="381"/>
      <c r="EM1096" s="381"/>
      <c r="EN1096" s="381"/>
      <c r="EO1096" s="381"/>
      <c r="EP1096" s="381"/>
      <c r="EQ1096" s="381"/>
      <c r="ER1096" s="381"/>
      <c r="ES1096" s="381"/>
      <c r="ET1096" s="381"/>
      <c r="EU1096" s="381"/>
      <c r="EV1096" s="381"/>
      <c r="EW1096" s="381"/>
      <c r="EX1096" s="381"/>
      <c r="EY1096" s="381"/>
      <c r="EZ1096" s="381"/>
      <c r="FA1096" s="381"/>
      <c r="FB1096" s="381"/>
      <c r="FC1096" s="381"/>
      <c r="FD1096" s="381"/>
      <c r="FE1096" s="381"/>
      <c r="FF1096" s="381"/>
      <c r="FG1096" s="381"/>
      <c r="FH1096" s="381"/>
      <c r="FI1096" s="381"/>
      <c r="FJ1096" s="381"/>
      <c r="FK1096" s="381"/>
      <c r="FL1096" s="381"/>
      <c r="FM1096" s="381"/>
      <c r="FN1096" s="381"/>
      <c r="FO1096" s="381"/>
      <c r="FP1096" s="381"/>
      <c r="FQ1096" s="381"/>
      <c r="FR1096" s="381"/>
      <c r="FS1096" s="381"/>
      <c r="FT1096" s="381"/>
      <c r="FU1096" s="381"/>
      <c r="FV1096" s="381"/>
      <c r="FW1096" s="381"/>
      <c r="FX1096" s="381"/>
      <c r="FY1096" s="381"/>
      <c r="FZ1096" s="381"/>
      <c r="GA1096" s="381"/>
      <c r="GB1096" s="381"/>
      <c r="GC1096" s="381"/>
      <c r="GD1096" s="381"/>
      <c r="GE1096" s="381"/>
      <c r="GF1096" s="381"/>
      <c r="GG1096" s="381"/>
      <c r="GH1096" s="381"/>
      <c r="GI1096" s="381"/>
      <c r="GJ1096" s="381"/>
      <c r="GK1096" s="381"/>
      <c r="GL1096" s="381"/>
      <c r="GM1096" s="381"/>
      <c r="GN1096" s="381"/>
      <c r="GO1096" s="381"/>
      <c r="GP1096" s="381"/>
      <c r="GQ1096" s="381"/>
      <c r="GR1096" s="381"/>
      <c r="GS1096" s="381"/>
      <c r="GT1096" s="381"/>
      <c r="GU1096" s="381"/>
      <c r="GV1096" s="381"/>
      <c r="GW1096" s="381"/>
      <c r="GX1096" s="381"/>
      <c r="GY1096" s="381"/>
      <c r="GZ1096" s="381"/>
      <c r="HA1096" s="381"/>
      <c r="HB1096" s="381"/>
      <c r="HC1096" s="381"/>
      <c r="HD1096" s="381"/>
      <c r="HE1096" s="381"/>
      <c r="HF1096" s="381"/>
      <c r="HG1096" s="381"/>
      <c r="HH1096" s="381"/>
      <c r="HI1096" s="381"/>
      <c r="HJ1096" s="381"/>
      <c r="HK1096" s="381"/>
      <c r="HL1096" s="381"/>
      <c r="HM1096" s="381"/>
      <c r="HN1096" s="381"/>
      <c r="HO1096" s="381"/>
      <c r="HP1096" s="381"/>
      <c r="HQ1096" s="381"/>
      <c r="HR1096" s="381"/>
      <c r="HS1096" s="381"/>
      <c r="HT1096" s="381"/>
      <c r="HU1096" s="381"/>
      <c r="HV1096" s="381"/>
      <c r="HW1096" s="381"/>
      <c r="HX1096" s="381"/>
      <c r="HY1096" s="381"/>
      <c r="HZ1096" s="381"/>
      <c r="IA1096" s="381"/>
      <c r="IB1096" s="381"/>
      <c r="IC1096" s="381"/>
      <c r="ID1096" s="381"/>
      <c r="IE1096" s="381"/>
      <c r="IF1096" s="381"/>
      <c r="IG1096" s="381"/>
      <c r="IH1096" s="381"/>
      <c r="II1096" s="381"/>
      <c r="IJ1096" s="381"/>
      <c r="IK1096" s="381"/>
      <c r="IL1096" s="381"/>
      <c r="IM1096" s="381"/>
      <c r="IN1096" s="381"/>
      <c r="IO1096" s="381"/>
      <c r="IP1096" s="381"/>
      <c r="IQ1096" s="381"/>
      <c r="IR1096" s="381"/>
      <c r="IS1096" s="381"/>
      <c r="IT1096" s="381"/>
      <c r="IU1096" s="381"/>
      <c r="IV1096" s="381"/>
      <c r="IW1096" s="381"/>
      <c r="IX1096" s="381"/>
      <c r="IY1096" s="381"/>
      <c r="IZ1096" s="381"/>
      <c r="JA1096" s="381"/>
      <c r="JB1096" s="381"/>
      <c r="JC1096" s="381"/>
      <c r="JD1096" s="381"/>
      <c r="JE1096" s="381"/>
      <c r="JF1096" s="381"/>
      <c r="JG1096" s="381"/>
      <c r="JH1096" s="381"/>
      <c r="JI1096" s="381"/>
      <c r="JJ1096" s="381"/>
      <c r="JK1096" s="381"/>
      <c r="JL1096" s="381"/>
      <c r="JM1096" s="381"/>
      <c r="JN1096" s="381"/>
      <c r="JO1096" s="381"/>
      <c r="JP1096" s="381"/>
      <c r="JQ1096" s="381"/>
      <c r="JR1096" s="381"/>
      <c r="JS1096" s="381"/>
      <c r="JT1096" s="381"/>
      <c r="JU1096" s="381"/>
      <c r="JV1096" s="381"/>
      <c r="JW1096" s="381"/>
      <c r="JX1096" s="381"/>
      <c r="JY1096" s="381"/>
      <c r="JZ1096" s="381"/>
      <c r="KA1096" s="381"/>
      <c r="KB1096" s="381"/>
      <c r="KC1096" s="381"/>
      <c r="KD1096" s="381"/>
      <c r="KE1096" s="381"/>
      <c r="KF1096" s="381"/>
      <c r="KG1096" s="381"/>
      <c r="KH1096" s="381"/>
      <c r="KI1096" s="381"/>
      <c r="KJ1096" s="381"/>
      <c r="KK1096" s="381"/>
      <c r="KL1096" s="381"/>
      <c r="KM1096" s="381"/>
      <c r="KN1096" s="381"/>
      <c r="KO1096" s="381"/>
      <c r="KP1096" s="381"/>
      <c r="KQ1096" s="381"/>
      <c r="KR1096" s="381"/>
      <c r="KS1096" s="381"/>
      <c r="KT1096" s="381"/>
      <c r="KU1096" s="381"/>
      <c r="KV1096" s="381"/>
      <c r="KW1096" s="381"/>
      <c r="KX1096" s="381"/>
      <c r="KY1096" s="381"/>
      <c r="KZ1096" s="381"/>
      <c r="LA1096" s="381"/>
      <c r="LB1096" s="381"/>
      <c r="LC1096" s="381"/>
      <c r="LD1096" s="381"/>
      <c r="LE1096" s="381"/>
      <c r="LF1096" s="381"/>
      <c r="LG1096" s="381"/>
      <c r="LH1096" s="381"/>
      <c r="LI1096" s="381"/>
      <c r="LJ1096" s="381"/>
      <c r="LK1096" s="381"/>
      <c r="LL1096" s="381"/>
      <c r="LM1096" s="381"/>
      <c r="LN1096" s="381"/>
      <c r="LO1096" s="381"/>
      <c r="LP1096" s="381"/>
      <c r="LQ1096" s="381"/>
      <c r="LR1096" s="381"/>
      <c r="LS1096" s="381"/>
      <c r="LT1096" s="381"/>
      <c r="LU1096" s="381"/>
      <c r="LV1096" s="381"/>
      <c r="LW1096" s="381"/>
      <c r="LX1096" s="381"/>
      <c r="LY1096" s="381"/>
      <c r="LZ1096" s="381"/>
      <c r="MA1096" s="381"/>
      <c r="MB1096" s="381"/>
      <c r="MC1096" s="381"/>
      <c r="MD1096" s="381"/>
      <c r="ME1096" s="381"/>
      <c r="MF1096" s="381"/>
      <c r="MG1096" s="381"/>
      <c r="MH1096" s="381"/>
      <c r="MI1096" s="381"/>
      <c r="MJ1096" s="381"/>
      <c r="MK1096" s="381"/>
      <c r="ML1096" s="381"/>
      <c r="MM1096" s="381"/>
      <c r="MN1096" s="381"/>
      <c r="MO1096" s="381"/>
      <c r="MP1096" s="381"/>
      <c r="MQ1096" s="381"/>
      <c r="MR1096" s="381"/>
      <c r="MS1096" s="381"/>
      <c r="MT1096" s="381"/>
      <c r="MU1096" s="381"/>
      <c r="MV1096" s="381"/>
      <c r="MW1096" s="381"/>
      <c r="MX1096" s="381"/>
      <c r="MY1096" s="381"/>
      <c r="MZ1096" s="381"/>
      <c r="NA1096" s="381"/>
      <c r="NB1096" s="381"/>
      <c r="NC1096" s="381"/>
      <c r="ND1096" s="381"/>
      <c r="NE1096" s="381"/>
      <c r="NF1096" s="381"/>
      <c r="NG1096" s="381"/>
      <c r="NH1096" s="381"/>
      <c r="NI1096" s="381"/>
      <c r="NJ1096" s="381"/>
      <c r="NK1096" s="381"/>
      <c r="NL1096" s="381"/>
      <c r="NM1096" s="381"/>
      <c r="NN1096" s="381"/>
      <c r="NO1096" s="381"/>
      <c r="NP1096" s="381"/>
      <c r="NQ1096" s="381"/>
      <c r="NR1096" s="381"/>
      <c r="NS1096" s="381"/>
      <c r="NT1096" s="381"/>
      <c r="NU1096" s="381"/>
      <c r="NV1096" s="381"/>
      <c r="NW1096" s="381"/>
      <c r="NX1096" s="381"/>
      <c r="NY1096" s="381"/>
      <c r="NZ1096" s="381"/>
      <c r="OA1096" s="381"/>
      <c r="OB1096" s="381"/>
      <c r="OC1096" s="381"/>
      <c r="OD1096" s="381"/>
      <c r="OE1096" s="381"/>
      <c r="OF1096" s="381"/>
      <c r="OG1096" s="381"/>
      <c r="OH1096" s="381"/>
      <c r="OI1096" s="381"/>
      <c r="OJ1096" s="381"/>
      <c r="OK1096" s="381"/>
      <c r="OL1096" s="381"/>
      <c r="OM1096" s="381"/>
      <c r="ON1096" s="381"/>
      <c r="OO1096" s="381"/>
      <c r="OP1096" s="381"/>
      <c r="OQ1096" s="381"/>
      <c r="OR1096" s="381"/>
      <c r="OS1096" s="381"/>
      <c r="OT1096" s="381"/>
      <c r="OU1096" s="381"/>
      <c r="OV1096" s="381"/>
      <c r="OW1096" s="381"/>
      <c r="OX1096" s="381"/>
      <c r="OY1096" s="381"/>
      <c r="OZ1096" s="381"/>
      <c r="PA1096" s="381"/>
      <c r="PB1096" s="381"/>
      <c r="PC1096" s="381"/>
      <c r="PD1096" s="381"/>
      <c r="PE1096" s="381"/>
      <c r="PF1096" s="381"/>
      <c r="PG1096" s="381"/>
      <c r="PH1096" s="381"/>
      <c r="PI1096" s="381"/>
      <c r="PJ1096" s="381"/>
      <c r="PK1096" s="381"/>
      <c r="PL1096" s="381"/>
      <c r="PM1096" s="381"/>
      <c r="PN1096" s="381"/>
      <c r="PO1096" s="381"/>
      <c r="PP1096" s="381"/>
      <c r="PQ1096" s="381"/>
      <c r="PR1096" s="381"/>
      <c r="PS1096" s="381"/>
      <c r="PT1096" s="381"/>
      <c r="PU1096" s="381"/>
      <c r="PV1096" s="381"/>
      <c r="PW1096" s="381"/>
      <c r="PX1096" s="381"/>
      <c r="PY1096" s="381"/>
      <c r="PZ1096" s="381"/>
      <c r="QA1096" s="381"/>
      <c r="QB1096" s="381"/>
      <c r="QC1096" s="381"/>
      <c r="QD1096" s="381"/>
      <c r="QE1096" s="381"/>
      <c r="QF1096" s="381"/>
      <c r="QG1096" s="381"/>
      <c r="QH1096" s="381"/>
      <c r="QI1096" s="381"/>
      <c r="QJ1096" s="381"/>
      <c r="QK1096" s="381"/>
      <c r="QL1096" s="381"/>
      <c r="QM1096" s="381"/>
      <c r="QN1096" s="381"/>
      <c r="QO1096" s="381"/>
      <c r="QP1096" s="381"/>
      <c r="QQ1096" s="381"/>
      <c r="QR1096" s="381"/>
      <c r="QS1096" s="381"/>
      <c r="QT1096" s="381"/>
      <c r="QU1096" s="381"/>
      <c r="QV1096" s="381"/>
      <c r="QW1096" s="381"/>
      <c r="QX1096" s="381"/>
      <c r="QY1096" s="381"/>
      <c r="QZ1096" s="381"/>
      <c r="RA1096" s="381"/>
      <c r="RB1096" s="381"/>
      <c r="RC1096" s="381"/>
      <c r="RD1096" s="381"/>
      <c r="RE1096" s="381"/>
      <c r="RF1096" s="381"/>
      <c r="RG1096" s="381"/>
      <c r="RH1096" s="381"/>
      <c r="RI1096" s="381"/>
      <c r="RJ1096" s="381"/>
      <c r="RK1096" s="381"/>
      <c r="RL1096" s="381"/>
      <c r="RM1096" s="381"/>
      <c r="RN1096" s="381"/>
      <c r="RO1096" s="381"/>
      <c r="RP1096" s="381"/>
      <c r="RQ1096" s="381"/>
      <c r="RR1096" s="381"/>
      <c r="RS1096" s="381"/>
      <c r="RT1096" s="381"/>
      <c r="RU1096" s="381"/>
      <c r="RV1096" s="381"/>
      <c r="RW1096" s="381"/>
      <c r="RX1096" s="381"/>
      <c r="RY1096" s="381"/>
      <c r="RZ1096" s="381"/>
      <c r="SA1096" s="381"/>
      <c r="SB1096" s="381"/>
      <c r="SC1096" s="381"/>
      <c r="SD1096" s="381"/>
      <c r="SE1096" s="381"/>
      <c r="SF1096" s="381"/>
      <c r="SG1096" s="381"/>
      <c r="SH1096" s="381"/>
      <c r="SI1096" s="381"/>
      <c r="SJ1096" s="381"/>
      <c r="SK1096" s="381"/>
      <c r="SL1096" s="381"/>
      <c r="SM1096" s="381"/>
      <c r="SN1096" s="381"/>
      <c r="SO1096" s="381"/>
      <c r="SP1096" s="381"/>
      <c r="SQ1096" s="381"/>
      <c r="SR1096" s="381"/>
      <c r="SS1096" s="381"/>
      <c r="ST1096" s="381"/>
      <c r="SU1096" s="381"/>
      <c r="SV1096" s="381"/>
      <c r="SW1096" s="381"/>
      <c r="SX1096" s="381"/>
      <c r="SY1096" s="381"/>
      <c r="SZ1096" s="381"/>
      <c r="TA1096" s="381"/>
      <c r="TB1096" s="381"/>
      <c r="TC1096" s="381"/>
      <c r="TD1096" s="381"/>
      <c r="TE1096" s="381"/>
      <c r="TF1096" s="381"/>
      <c r="TG1096" s="381"/>
      <c r="TH1096" s="381"/>
      <c r="TI1096" s="381"/>
      <c r="TJ1096" s="381"/>
      <c r="TK1096" s="381"/>
      <c r="TL1096" s="381"/>
      <c r="TM1096" s="381"/>
      <c r="TN1096" s="381"/>
      <c r="TO1096" s="381"/>
      <c r="TP1096" s="381"/>
      <c r="TQ1096" s="381"/>
      <c r="TR1096" s="381"/>
      <c r="TS1096" s="381"/>
      <c r="TT1096" s="381"/>
      <c r="TU1096" s="381"/>
      <c r="TV1096" s="381"/>
      <c r="TW1096" s="381"/>
      <c r="TX1096" s="381"/>
      <c r="TY1096" s="381"/>
      <c r="TZ1096" s="381"/>
      <c r="UA1096" s="381"/>
      <c r="UB1096" s="381"/>
      <c r="UC1096" s="381"/>
      <c r="UD1096" s="381"/>
      <c r="UE1096" s="381"/>
      <c r="UF1096" s="381"/>
      <c r="UG1096" s="381"/>
      <c r="UH1096" s="381"/>
      <c r="UI1096" s="381"/>
      <c r="UJ1096" s="381"/>
      <c r="UK1096" s="381"/>
      <c r="UL1096" s="381"/>
      <c r="UM1096" s="381"/>
      <c r="UN1096" s="381"/>
      <c r="UO1096" s="381"/>
      <c r="UP1096" s="381"/>
      <c r="UQ1096" s="381"/>
      <c r="UR1096" s="381"/>
      <c r="US1096" s="381"/>
      <c r="UT1096" s="381"/>
      <c r="UU1096" s="381"/>
      <c r="UV1096" s="381"/>
      <c r="UW1096" s="381"/>
      <c r="UX1096" s="381"/>
      <c r="UY1096" s="381"/>
      <c r="UZ1096" s="381"/>
      <c r="VA1096" s="381"/>
      <c r="VB1096" s="381"/>
      <c r="VC1096" s="381"/>
      <c r="VD1096" s="381"/>
      <c r="VE1096" s="381"/>
      <c r="VF1096" s="381"/>
      <c r="VG1096" s="381"/>
      <c r="VH1096" s="381"/>
      <c r="VI1096" s="381"/>
      <c r="VJ1096" s="381"/>
      <c r="VK1096" s="381"/>
      <c r="VL1096" s="381"/>
      <c r="VM1096" s="381"/>
      <c r="VN1096" s="381"/>
      <c r="VO1096" s="381"/>
      <c r="VP1096" s="381"/>
      <c r="VQ1096" s="381"/>
      <c r="VR1096" s="381"/>
      <c r="VS1096" s="381"/>
      <c r="VT1096" s="381"/>
      <c r="VU1096" s="381"/>
      <c r="VV1096" s="381"/>
      <c r="VW1096" s="381"/>
      <c r="VX1096" s="381"/>
      <c r="VY1096" s="381"/>
      <c r="VZ1096" s="381"/>
      <c r="WA1096" s="381"/>
      <c r="WB1096" s="381"/>
      <c r="WC1096" s="381"/>
      <c r="WD1096" s="381"/>
      <c r="WE1096" s="381"/>
      <c r="WF1096" s="381"/>
      <c r="WG1096" s="381"/>
      <c r="WH1096" s="381"/>
      <c r="WI1096" s="381"/>
      <c r="WJ1096" s="381"/>
      <c r="WK1096" s="381"/>
      <c r="WL1096" s="381"/>
      <c r="WM1096" s="381"/>
      <c r="WN1096" s="381"/>
      <c r="WO1096" s="381"/>
      <c r="WP1096" s="381"/>
      <c r="WQ1096" s="381"/>
      <c r="WR1096" s="381"/>
      <c r="WS1096" s="381"/>
      <c r="WT1096" s="381"/>
      <c r="WU1096" s="381"/>
      <c r="WV1096" s="381"/>
      <c r="WW1096" s="381"/>
      <c r="WX1096" s="381"/>
      <c r="WY1096" s="381"/>
      <c r="WZ1096" s="381"/>
      <c r="XA1096" s="381"/>
      <c r="XB1096" s="381"/>
      <c r="XC1096" s="381"/>
      <c r="XD1096" s="381"/>
      <c r="XE1096" s="381"/>
      <c r="XF1096" s="381"/>
      <c r="XG1096" s="381"/>
      <c r="XH1096" s="381"/>
      <c r="XI1096" s="381"/>
      <c r="XJ1096" s="381"/>
      <c r="XK1096" s="381"/>
      <c r="XL1096" s="381"/>
      <c r="XM1096" s="381"/>
      <c r="XN1096" s="381"/>
      <c r="XO1096" s="381"/>
      <c r="XP1096" s="381"/>
      <c r="XQ1096" s="381"/>
      <c r="XR1096" s="381"/>
      <c r="XS1096" s="381"/>
      <c r="XT1096" s="381"/>
      <c r="XU1096" s="381"/>
      <c r="XV1096" s="381"/>
      <c r="XW1096" s="381"/>
      <c r="XX1096" s="381"/>
      <c r="XY1096" s="381"/>
      <c r="XZ1096" s="381"/>
      <c r="YA1096" s="381"/>
      <c r="YB1096" s="381"/>
      <c r="YC1096" s="381"/>
      <c r="YD1096" s="381"/>
      <c r="YE1096" s="381"/>
      <c r="YF1096" s="381"/>
      <c r="YG1096" s="381"/>
      <c r="YH1096" s="381"/>
      <c r="YI1096" s="381"/>
      <c r="YJ1096" s="381"/>
      <c r="YK1096" s="381"/>
      <c r="YL1096" s="381"/>
      <c r="YM1096" s="381"/>
      <c r="YN1096" s="381"/>
      <c r="YO1096" s="381"/>
      <c r="YP1096" s="381"/>
      <c r="YQ1096" s="381"/>
      <c r="YR1096" s="381"/>
      <c r="YS1096" s="381"/>
      <c r="YT1096" s="381"/>
      <c r="YU1096" s="381"/>
      <c r="YV1096" s="381"/>
      <c r="YW1096" s="381"/>
      <c r="YX1096" s="381"/>
      <c r="YY1096" s="381"/>
      <c r="YZ1096" s="381"/>
      <c r="ZA1096" s="381"/>
      <c r="ZB1096" s="381"/>
      <c r="ZC1096" s="381"/>
      <c r="ZD1096" s="381"/>
      <c r="ZE1096" s="381"/>
      <c r="ZF1096" s="381"/>
      <c r="ZG1096" s="381"/>
      <c r="ZH1096" s="381"/>
      <c r="ZI1096" s="381"/>
      <c r="ZJ1096" s="381"/>
      <c r="ZK1096" s="381"/>
      <c r="ZL1096" s="381"/>
      <c r="ZM1096" s="381"/>
      <c r="ZN1096" s="381"/>
      <c r="ZO1096" s="381"/>
      <c r="ZP1096" s="381"/>
      <c r="ZQ1096" s="381"/>
      <c r="ZR1096" s="381"/>
      <c r="ZS1096" s="381"/>
      <c r="ZT1096" s="381"/>
      <c r="ZU1096" s="381"/>
      <c r="ZV1096" s="381"/>
      <c r="ZW1096" s="381"/>
      <c r="ZX1096" s="381"/>
      <c r="ZY1096" s="381"/>
      <c r="ZZ1096" s="381"/>
      <c r="AAA1096" s="381"/>
      <c r="AAB1096" s="381"/>
      <c r="AAC1096" s="381"/>
      <c r="AAD1096" s="381"/>
      <c r="AAE1096" s="381"/>
      <c r="AAF1096" s="381"/>
      <c r="AAG1096" s="381"/>
      <c r="AAH1096" s="381"/>
      <c r="AAI1096" s="381"/>
      <c r="AAJ1096" s="381"/>
      <c r="AAK1096" s="381"/>
      <c r="AAL1096" s="381"/>
      <c r="AAM1096" s="381"/>
      <c r="AAN1096" s="381"/>
      <c r="AAO1096" s="381"/>
      <c r="AAP1096" s="381"/>
      <c r="AAQ1096" s="381"/>
      <c r="AAR1096" s="381"/>
      <c r="AAS1096" s="381"/>
      <c r="AAT1096" s="381"/>
      <c r="AAU1096" s="381"/>
      <c r="AAV1096" s="381"/>
      <c r="AAW1096" s="381"/>
      <c r="AAX1096" s="381"/>
      <c r="AAY1096" s="381"/>
      <c r="AAZ1096" s="381"/>
      <c r="ABA1096" s="381"/>
      <c r="ABB1096" s="381"/>
      <c r="ABC1096" s="381"/>
      <c r="ABD1096" s="381"/>
      <c r="ABE1096" s="381"/>
      <c r="ABF1096" s="381"/>
      <c r="ABG1096" s="381"/>
      <c r="ABH1096" s="381"/>
      <c r="ABI1096" s="381"/>
      <c r="ABJ1096" s="381"/>
      <c r="ABK1096" s="381"/>
      <c r="ABL1096" s="381"/>
      <c r="ABM1096" s="381"/>
      <c r="ABN1096" s="381"/>
      <c r="ABO1096" s="381"/>
      <c r="ABP1096" s="381"/>
      <c r="ABQ1096" s="381"/>
      <c r="ABR1096" s="381"/>
      <c r="ABS1096" s="381"/>
      <c r="ABT1096" s="381"/>
      <c r="ABU1096" s="381"/>
      <c r="ABV1096" s="381"/>
      <c r="ABW1096" s="381"/>
      <c r="ABX1096" s="381"/>
      <c r="ABY1096" s="381"/>
      <c r="ABZ1096" s="381"/>
      <c r="ACA1096" s="381"/>
      <c r="ACB1096" s="381"/>
      <c r="ACC1096" s="381"/>
      <c r="ACD1096" s="381"/>
      <c r="ACE1096" s="381"/>
      <c r="ACF1096" s="381"/>
      <c r="ACG1096" s="381"/>
      <c r="ACH1096" s="381"/>
      <c r="ACI1096" s="381"/>
      <c r="ACJ1096" s="381"/>
      <c r="ACK1096" s="381"/>
      <c r="ACL1096" s="381"/>
      <c r="ACM1096" s="381"/>
      <c r="ACN1096" s="381"/>
      <c r="ACO1096" s="381"/>
      <c r="ACP1096" s="381"/>
      <c r="ACQ1096" s="381"/>
      <c r="ACR1096" s="381"/>
      <c r="ACS1096" s="381"/>
      <c r="ACT1096" s="381"/>
      <c r="ACU1096" s="381"/>
      <c r="ACV1096" s="381"/>
      <c r="ACW1096" s="381"/>
      <c r="ACX1096" s="381"/>
      <c r="ACY1096" s="381"/>
      <c r="ACZ1096" s="381"/>
      <c r="ADA1096" s="381"/>
      <c r="ADB1096" s="381"/>
      <c r="ADC1096" s="381"/>
      <c r="ADD1096" s="381"/>
      <c r="ADE1096" s="381"/>
      <c r="ADF1096" s="381"/>
      <c r="ADG1096" s="381"/>
      <c r="ADH1096" s="381"/>
      <c r="ADI1096" s="381"/>
      <c r="ADJ1096" s="381"/>
      <c r="ADK1096" s="381"/>
      <c r="ADL1096" s="381"/>
      <c r="ADM1096" s="381"/>
      <c r="ADN1096" s="381"/>
      <c r="ADO1096" s="381"/>
      <c r="ADP1096" s="381"/>
      <c r="ADQ1096" s="381"/>
      <c r="ADR1096" s="381"/>
      <c r="ADS1096" s="381"/>
      <c r="ADT1096" s="381"/>
      <c r="ADU1096" s="381"/>
      <c r="ADV1096" s="381"/>
      <c r="ADW1096" s="381"/>
      <c r="ADX1096" s="381"/>
      <c r="ADY1096" s="381"/>
      <c r="ADZ1096" s="381"/>
      <c r="AEA1096" s="381"/>
      <c r="AEB1096" s="381"/>
      <c r="AEC1096" s="381"/>
      <c r="AED1096" s="381"/>
      <c r="AEE1096" s="381"/>
      <c r="AEF1096" s="381"/>
      <c r="AEG1096" s="381"/>
      <c r="AEH1096" s="381"/>
      <c r="AEI1096" s="381"/>
      <c r="AEJ1096" s="381"/>
      <c r="AEK1096" s="381"/>
      <c r="AEL1096" s="381"/>
      <c r="AEM1096" s="381"/>
      <c r="AEN1096" s="381"/>
      <c r="AEO1096" s="381"/>
      <c r="AEP1096" s="381"/>
      <c r="AEQ1096" s="381"/>
      <c r="AER1096" s="381"/>
      <c r="AES1096" s="381"/>
      <c r="AET1096" s="381"/>
      <c r="AEU1096" s="381"/>
      <c r="AEV1096" s="381"/>
      <c r="AEW1096" s="381"/>
      <c r="AEX1096" s="381"/>
      <c r="AEY1096" s="381"/>
      <c r="AEZ1096" s="381"/>
      <c r="AFA1096" s="381"/>
      <c r="AFB1096" s="381"/>
      <c r="AFC1096" s="381"/>
      <c r="AFD1096" s="381"/>
      <c r="AFE1096" s="381"/>
      <c r="AFF1096" s="381"/>
      <c r="AFG1096" s="381"/>
      <c r="AFH1096" s="381"/>
      <c r="AFI1096" s="381"/>
      <c r="AFJ1096" s="381"/>
      <c r="AFK1096" s="381"/>
      <c r="AFL1096" s="381"/>
      <c r="AFM1096" s="381"/>
      <c r="AFN1096" s="381"/>
      <c r="AFO1096" s="381"/>
      <c r="AFP1096" s="381"/>
      <c r="AFQ1096" s="381"/>
      <c r="AFR1096" s="381"/>
      <c r="AFS1096" s="381"/>
      <c r="AFT1096" s="381"/>
      <c r="AFU1096" s="381"/>
      <c r="AFV1096" s="381"/>
      <c r="AFW1096" s="381"/>
      <c r="AFX1096" s="381"/>
      <c r="AFY1096" s="381"/>
      <c r="AFZ1096" s="381"/>
      <c r="AGA1096" s="381"/>
    </row>
    <row r="1097" spans="1:859" customFormat="1" x14ac:dyDescent="0.2">
      <c r="A1097" s="16"/>
      <c r="B1097" s="16"/>
      <c r="C1097" s="16"/>
      <c r="D1097" s="16"/>
      <c r="E1097" s="238" t="s">
        <v>1228</v>
      </c>
      <c r="F1097" s="364" t="s">
        <v>3634</v>
      </c>
      <c r="G1097" s="239" t="s">
        <v>453</v>
      </c>
      <c r="H1097" s="238" t="s">
        <v>1229</v>
      </c>
      <c r="I1097" s="238" t="s">
        <v>1086</v>
      </c>
      <c r="J1097" s="238" t="s">
        <v>911</v>
      </c>
      <c r="K1097" s="238" t="s">
        <v>1102</v>
      </c>
      <c r="L1097" s="238" t="s">
        <v>864</v>
      </c>
      <c r="M1097" s="238"/>
      <c r="N1097" s="239"/>
      <c r="O1097" s="238"/>
      <c r="P1097" s="238"/>
      <c r="Q1097" s="239"/>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c r="BG1097" s="16"/>
      <c r="BH1097" s="16"/>
      <c r="BI1097" s="16"/>
      <c r="BJ1097" s="16"/>
      <c r="BK1097" s="16"/>
      <c r="BL1097" s="16"/>
      <c r="BM1097" s="16"/>
      <c r="BN1097" s="16"/>
      <c r="BO1097" s="16"/>
      <c r="BP1097" s="16"/>
      <c r="BQ1097" s="16"/>
      <c r="BR1097" s="16"/>
      <c r="BS1097" s="16"/>
      <c r="BT1097" s="16"/>
      <c r="BU1097" s="16"/>
      <c r="BV1097" s="16"/>
      <c r="BW1097" s="16"/>
      <c r="BX1097" s="16"/>
      <c r="BY1097" s="16"/>
      <c r="BZ1097" s="16"/>
      <c r="CA1097" s="16"/>
      <c r="CB1097" s="16"/>
      <c r="CC1097" s="16"/>
      <c r="CD1097" s="16"/>
      <c r="CE1097" s="16"/>
      <c r="CF1097" s="16"/>
      <c r="CG1097" s="16"/>
      <c r="CH1097" s="16"/>
      <c r="CI1097" s="16"/>
      <c r="CJ1097" s="16"/>
      <c r="CK1097" s="16"/>
      <c r="CL1097" s="16"/>
      <c r="CM1097" s="16"/>
      <c r="CN1097" s="16"/>
      <c r="CO1097" s="16"/>
      <c r="CP1097" s="16"/>
      <c r="CQ1097" s="16"/>
      <c r="CR1097" s="16"/>
      <c r="CS1097" s="16"/>
      <c r="CT1097" s="16"/>
      <c r="CU1097" s="16"/>
      <c r="CV1097" s="16"/>
      <c r="CW1097" s="16"/>
      <c r="CX1097" s="16"/>
      <c r="CY1097" s="16"/>
      <c r="CZ1097" s="16"/>
      <c r="DA1097" s="16"/>
      <c r="DB1097" s="16"/>
      <c r="DC1097" s="16"/>
      <c r="DD1097" s="16"/>
      <c r="DE1097" s="16"/>
      <c r="DF1097" s="16"/>
      <c r="DG1097" s="16"/>
      <c r="DH1097" s="16"/>
      <c r="DI1097" s="16"/>
      <c r="DJ1097" s="16"/>
      <c r="DK1097" s="16"/>
      <c r="DL1097" s="16"/>
      <c r="DM1097" s="16"/>
      <c r="DN1097" s="16"/>
      <c r="DO1097" s="16"/>
      <c r="DP1097" s="16"/>
      <c r="DQ1097" s="16"/>
      <c r="DR1097" s="16"/>
      <c r="DS1097" s="16"/>
      <c r="DT1097" s="16"/>
      <c r="DU1097" s="16"/>
      <c r="DV1097" s="16"/>
      <c r="DW1097" s="16"/>
      <c r="DX1097" s="16"/>
      <c r="DY1097" s="16"/>
      <c r="DZ1097" s="16"/>
      <c r="EA1097" s="16"/>
      <c r="EB1097" s="16"/>
      <c r="EC1097" s="16"/>
      <c r="ED1097" s="16"/>
      <c r="EE1097" s="16"/>
      <c r="EF1097" s="16"/>
      <c r="EG1097" s="16"/>
      <c r="EH1097" s="16"/>
      <c r="EI1097" s="16"/>
      <c r="EJ1097" s="16"/>
      <c r="EK1097" s="16"/>
      <c r="EL1097" s="16"/>
      <c r="EM1097" s="16"/>
      <c r="EN1097" s="16"/>
      <c r="EO1097" s="16"/>
      <c r="EP1097" s="16"/>
      <c r="EQ1097" s="16"/>
      <c r="ER1097" s="16"/>
      <c r="ES1097" s="16"/>
      <c r="ET1097" s="16"/>
      <c r="EU1097" s="16"/>
      <c r="EV1097" s="16"/>
      <c r="EW1097" s="16"/>
      <c r="EX1097" s="16"/>
      <c r="EY1097" s="16"/>
      <c r="EZ1097" s="16"/>
      <c r="FA1097" s="16"/>
      <c r="FB1097" s="16"/>
      <c r="FC1097" s="16"/>
      <c r="FD1097" s="16"/>
      <c r="FE1097" s="16"/>
      <c r="FF1097" s="16"/>
      <c r="FG1097" s="16"/>
      <c r="FH1097" s="16"/>
      <c r="FI1097" s="16"/>
      <c r="FJ1097" s="16"/>
      <c r="FK1097" s="16"/>
      <c r="FL1097" s="16"/>
      <c r="FM1097" s="16"/>
      <c r="FN1097" s="16"/>
      <c r="FO1097" s="16"/>
      <c r="FP1097" s="16"/>
      <c r="FQ1097" s="16"/>
      <c r="FR1097" s="16"/>
      <c r="FS1097" s="16"/>
      <c r="FT1097" s="16"/>
      <c r="FU1097" s="16"/>
      <c r="FV1097" s="16"/>
      <c r="FW1097" s="16"/>
      <c r="FX1097" s="16"/>
      <c r="FY1097" s="16"/>
      <c r="FZ1097" s="16"/>
      <c r="GA1097" s="16"/>
      <c r="GB1097" s="16"/>
      <c r="GC1097" s="16"/>
      <c r="GD1097" s="16"/>
      <c r="GE1097" s="16"/>
      <c r="GF1097" s="16"/>
      <c r="GG1097" s="16"/>
      <c r="GH1097" s="16"/>
      <c r="GI1097" s="16"/>
      <c r="GJ1097" s="16"/>
      <c r="GK1097" s="16"/>
      <c r="GL1097" s="16"/>
      <c r="GM1097" s="16"/>
      <c r="GN1097" s="16"/>
      <c r="GO1097" s="16"/>
      <c r="GP1097" s="16"/>
      <c r="GQ1097" s="16"/>
      <c r="GR1097" s="16"/>
      <c r="GS1097" s="16"/>
      <c r="GT1097" s="16"/>
      <c r="GU1097" s="16"/>
      <c r="GV1097" s="16"/>
      <c r="GW1097" s="16"/>
      <c r="GX1097" s="16"/>
      <c r="GY1097" s="16"/>
      <c r="GZ1097" s="16"/>
      <c r="HA1097" s="16"/>
      <c r="HB1097" s="16"/>
      <c r="HC1097" s="16"/>
      <c r="HD1097" s="16"/>
      <c r="HE1097" s="16"/>
      <c r="HF1097" s="16"/>
      <c r="HG1097" s="16"/>
      <c r="HH1097" s="16"/>
      <c r="HI1097" s="16"/>
      <c r="HJ1097" s="16"/>
      <c r="HK1097" s="16"/>
      <c r="HL1097" s="16"/>
      <c r="HM1097" s="16"/>
      <c r="HN1097" s="16"/>
      <c r="HO1097" s="16"/>
      <c r="HP1097" s="16"/>
      <c r="HQ1097" s="16"/>
      <c r="HR1097" s="16"/>
      <c r="HS1097" s="16"/>
      <c r="HT1097" s="16"/>
      <c r="HU1097" s="16"/>
      <c r="HV1097" s="16"/>
      <c r="HW1097" s="16"/>
      <c r="HX1097" s="16"/>
      <c r="HY1097" s="16"/>
      <c r="HZ1097" s="16"/>
      <c r="IA1097" s="16"/>
      <c r="IB1097" s="16"/>
      <c r="IC1097" s="16"/>
      <c r="ID1097" s="16"/>
      <c r="IE1097" s="16"/>
      <c r="IF1097" s="16"/>
      <c r="IG1097" s="16"/>
      <c r="IH1097" s="16"/>
      <c r="II1097" s="16"/>
      <c r="IJ1097" s="16"/>
      <c r="IK1097" s="16"/>
      <c r="IL1097" s="16"/>
      <c r="IM1097" s="16"/>
      <c r="IN1097" s="16"/>
      <c r="IO1097" s="16"/>
      <c r="IP1097" s="16"/>
      <c r="IQ1097" s="16"/>
      <c r="IR1097" s="16"/>
      <c r="IS1097" s="16"/>
      <c r="IT1097" s="16"/>
      <c r="IU1097" s="16"/>
      <c r="IV1097" s="16"/>
      <c r="IW1097" s="16"/>
      <c r="IX1097" s="16"/>
      <c r="IY1097" s="16"/>
      <c r="IZ1097" s="16"/>
      <c r="JA1097" s="16"/>
      <c r="JB1097" s="16"/>
      <c r="JC1097" s="16"/>
      <c r="JD1097" s="16"/>
      <c r="JE1097" s="16"/>
      <c r="JF1097" s="16"/>
      <c r="JG1097" s="16"/>
      <c r="JH1097" s="16"/>
      <c r="JI1097" s="16"/>
      <c r="JJ1097" s="16"/>
      <c r="JK1097" s="16"/>
      <c r="JL1097" s="16"/>
      <c r="JM1097" s="16"/>
      <c r="JN1097" s="16"/>
      <c r="JO1097" s="16"/>
      <c r="JP1097" s="16"/>
      <c r="JQ1097" s="16"/>
      <c r="JR1097" s="16"/>
      <c r="JS1097" s="16"/>
      <c r="JT1097" s="16"/>
      <c r="JU1097" s="16"/>
      <c r="JV1097" s="16"/>
      <c r="JW1097" s="16"/>
      <c r="JX1097" s="16"/>
      <c r="JY1097" s="16"/>
      <c r="JZ1097" s="16"/>
      <c r="KA1097" s="16"/>
      <c r="KB1097" s="16"/>
      <c r="KC1097" s="16"/>
      <c r="KD1097" s="16"/>
      <c r="KE1097" s="16"/>
      <c r="KF1097" s="16"/>
      <c r="KG1097" s="16"/>
      <c r="KH1097" s="16"/>
      <c r="KI1097" s="16"/>
      <c r="KJ1097" s="16"/>
      <c r="KK1097" s="16"/>
      <c r="KL1097" s="16"/>
      <c r="KM1097" s="16"/>
      <c r="KN1097" s="16"/>
      <c r="KO1097" s="16"/>
      <c r="KP1097" s="16"/>
      <c r="KQ1097" s="16"/>
      <c r="KR1097" s="16"/>
      <c r="KS1097" s="16"/>
      <c r="KT1097" s="16"/>
      <c r="KU1097" s="16"/>
      <c r="KV1097" s="16"/>
      <c r="KW1097" s="16"/>
      <c r="KX1097" s="16"/>
      <c r="KY1097" s="16"/>
      <c r="KZ1097" s="16"/>
      <c r="LA1097" s="16"/>
      <c r="LB1097" s="16"/>
      <c r="LC1097" s="16"/>
      <c r="LD1097" s="16"/>
      <c r="LE1097" s="16"/>
      <c r="LF1097" s="16"/>
      <c r="LG1097" s="16"/>
      <c r="LH1097" s="16"/>
      <c r="LI1097" s="16"/>
      <c r="LJ1097" s="16"/>
      <c r="LK1097" s="16"/>
      <c r="LL1097" s="16"/>
      <c r="LM1097" s="16"/>
      <c r="LN1097" s="16"/>
      <c r="LO1097" s="16"/>
      <c r="LP1097" s="16"/>
      <c r="LQ1097" s="16"/>
      <c r="LR1097" s="16"/>
      <c r="LS1097" s="16"/>
      <c r="LT1097" s="16"/>
      <c r="LU1097" s="16"/>
      <c r="LV1097" s="16"/>
      <c r="LW1097" s="16"/>
      <c r="LX1097" s="16"/>
      <c r="LY1097" s="16"/>
      <c r="LZ1097" s="16"/>
      <c r="MA1097" s="16"/>
      <c r="MB1097" s="16"/>
      <c r="MC1097" s="16"/>
      <c r="MD1097" s="16"/>
      <c r="ME1097" s="16"/>
      <c r="MF1097" s="16"/>
      <c r="MG1097" s="16"/>
      <c r="MH1097" s="16"/>
      <c r="MI1097" s="16"/>
      <c r="MJ1097" s="16"/>
      <c r="MK1097" s="16"/>
      <c r="ML1097" s="16"/>
      <c r="MM1097" s="16"/>
      <c r="MN1097" s="16"/>
      <c r="MO1097" s="16"/>
      <c r="MP1097" s="16"/>
      <c r="MQ1097" s="16"/>
      <c r="MR1097" s="16"/>
      <c r="MS1097" s="16"/>
      <c r="MT1097" s="16"/>
      <c r="MU1097" s="16"/>
      <c r="MV1097" s="16"/>
      <c r="MW1097" s="16"/>
      <c r="MX1097" s="16"/>
      <c r="MY1097" s="16"/>
      <c r="MZ1097" s="16"/>
      <c r="NA1097" s="16"/>
      <c r="NB1097" s="16"/>
      <c r="NC1097" s="16"/>
      <c r="ND1097" s="16"/>
      <c r="NE1097" s="16"/>
      <c r="NF1097" s="16"/>
      <c r="NG1097" s="16"/>
      <c r="NH1097" s="16"/>
      <c r="NI1097" s="16"/>
      <c r="NJ1097" s="16"/>
      <c r="NK1097" s="16"/>
      <c r="NL1097" s="16"/>
      <c r="NM1097" s="16"/>
      <c r="NN1097" s="16"/>
      <c r="NO1097" s="16"/>
      <c r="NP1097" s="16"/>
      <c r="NQ1097" s="16"/>
      <c r="NR1097" s="16"/>
      <c r="NS1097" s="16"/>
      <c r="NT1097" s="16"/>
      <c r="NU1097" s="16"/>
      <c r="NV1097" s="16"/>
      <c r="NW1097" s="16"/>
      <c r="NX1097" s="16"/>
      <c r="NY1097" s="16"/>
      <c r="NZ1097" s="16"/>
      <c r="OA1097" s="16"/>
      <c r="OB1097" s="16"/>
      <c r="OC1097" s="16"/>
      <c r="OD1097" s="16"/>
      <c r="OE1097" s="16"/>
      <c r="OF1097" s="16"/>
      <c r="OG1097" s="16"/>
      <c r="OH1097" s="16"/>
      <c r="OI1097" s="16"/>
      <c r="OJ1097" s="16"/>
      <c r="OK1097" s="16"/>
      <c r="OL1097" s="16"/>
      <c r="OM1097" s="16"/>
      <c r="ON1097" s="16"/>
      <c r="OO1097" s="16"/>
      <c r="OP1097" s="16"/>
      <c r="OQ1097" s="16"/>
      <c r="OR1097" s="16"/>
      <c r="OS1097" s="16"/>
      <c r="OT1097" s="16"/>
      <c r="OU1097" s="16"/>
      <c r="OV1097" s="16"/>
      <c r="OW1097" s="16"/>
      <c r="OX1097" s="16"/>
      <c r="OY1097" s="16"/>
      <c r="OZ1097" s="16"/>
      <c r="PA1097" s="16"/>
      <c r="PB1097" s="16"/>
      <c r="PC1097" s="16"/>
      <c r="PD1097" s="16"/>
      <c r="PE1097" s="16"/>
      <c r="PF1097" s="16"/>
      <c r="PG1097" s="16"/>
      <c r="PH1097" s="16"/>
      <c r="PI1097" s="16"/>
      <c r="PJ1097" s="16"/>
      <c r="PK1097" s="16"/>
      <c r="PL1097" s="16"/>
      <c r="PM1097" s="16"/>
      <c r="PN1097" s="16"/>
      <c r="PO1097" s="16"/>
      <c r="PP1097" s="16"/>
      <c r="PQ1097" s="16"/>
      <c r="PR1097" s="16"/>
      <c r="PS1097" s="16"/>
      <c r="PT1097" s="16"/>
      <c r="PU1097" s="16"/>
      <c r="PV1097" s="16"/>
      <c r="PW1097" s="16"/>
      <c r="PX1097" s="16"/>
      <c r="PY1097" s="16"/>
      <c r="PZ1097" s="16"/>
      <c r="QA1097" s="16"/>
      <c r="QB1097" s="16"/>
      <c r="QC1097" s="16"/>
      <c r="QD1097" s="16"/>
      <c r="QE1097" s="16"/>
      <c r="QF1097" s="16"/>
      <c r="QG1097" s="16"/>
      <c r="QH1097" s="16"/>
      <c r="QI1097" s="16"/>
      <c r="QJ1097" s="16"/>
      <c r="QK1097" s="16"/>
      <c r="QL1097" s="16"/>
      <c r="QM1097" s="16"/>
      <c r="QN1097" s="16"/>
      <c r="QO1097" s="16"/>
      <c r="QP1097" s="16"/>
      <c r="QQ1097" s="16"/>
      <c r="QR1097" s="16"/>
      <c r="QS1097" s="16"/>
      <c r="QT1097" s="16"/>
      <c r="QU1097" s="16"/>
      <c r="QV1097" s="16"/>
      <c r="QW1097" s="16"/>
      <c r="QX1097" s="16"/>
      <c r="QY1097" s="16"/>
      <c r="QZ1097" s="16"/>
      <c r="RA1097" s="16"/>
      <c r="RB1097" s="16"/>
      <c r="RC1097" s="16"/>
      <c r="RD1097" s="16"/>
      <c r="RE1097" s="16"/>
      <c r="RF1097" s="16"/>
      <c r="RG1097" s="16"/>
      <c r="RH1097" s="16"/>
      <c r="RI1097" s="16"/>
      <c r="RJ1097" s="16"/>
      <c r="RK1097" s="16"/>
      <c r="RL1097" s="16"/>
      <c r="RM1097" s="16"/>
      <c r="RN1097" s="16"/>
      <c r="RO1097" s="16"/>
      <c r="RP1097" s="16"/>
      <c r="RQ1097" s="16"/>
      <c r="RR1097" s="16"/>
      <c r="RS1097" s="16"/>
      <c r="RT1097" s="16"/>
      <c r="RU1097" s="16"/>
      <c r="RV1097" s="16"/>
      <c r="RW1097" s="16"/>
      <c r="RX1097" s="16"/>
      <c r="RY1097" s="16"/>
      <c r="RZ1097" s="16"/>
      <c r="SA1097" s="16"/>
      <c r="SB1097" s="16"/>
      <c r="SC1097" s="16"/>
      <c r="SD1097" s="16"/>
      <c r="SE1097" s="16"/>
      <c r="SF1097" s="16"/>
      <c r="SG1097" s="16"/>
      <c r="SH1097" s="16"/>
      <c r="SI1097" s="16"/>
      <c r="SJ1097" s="16"/>
      <c r="SK1097" s="16"/>
      <c r="SL1097" s="16"/>
      <c r="SM1097" s="16"/>
      <c r="SN1097" s="16"/>
      <c r="SO1097" s="16"/>
      <c r="SP1097" s="16"/>
      <c r="SQ1097" s="16"/>
      <c r="SR1097" s="16"/>
      <c r="SS1097" s="16"/>
      <c r="ST1097" s="16"/>
      <c r="SU1097" s="16"/>
      <c r="SV1097" s="16"/>
      <c r="SW1097" s="16"/>
      <c r="SX1097" s="16"/>
      <c r="SY1097" s="16"/>
      <c r="SZ1097" s="16"/>
      <c r="TA1097" s="16"/>
      <c r="TB1097" s="16"/>
      <c r="TC1097" s="16"/>
      <c r="TD1097" s="16"/>
      <c r="TE1097" s="16"/>
      <c r="TF1097" s="16"/>
      <c r="TG1097" s="16"/>
      <c r="TH1097" s="16"/>
      <c r="TI1097" s="16"/>
      <c r="TJ1097" s="16"/>
      <c r="TK1097" s="16"/>
      <c r="TL1097" s="16"/>
      <c r="TM1097" s="16"/>
      <c r="TN1097" s="16"/>
      <c r="TO1097" s="16"/>
      <c r="TP1097" s="16"/>
      <c r="TQ1097" s="16"/>
      <c r="TR1097" s="16"/>
      <c r="TS1097" s="16"/>
      <c r="TT1097" s="16"/>
      <c r="TU1097" s="16"/>
      <c r="TV1097" s="16"/>
      <c r="TW1097" s="16"/>
      <c r="TX1097" s="16"/>
      <c r="TY1097" s="16"/>
      <c r="TZ1097" s="16"/>
      <c r="UA1097" s="16"/>
      <c r="UB1097" s="16"/>
      <c r="UC1097" s="16"/>
      <c r="UD1097" s="16"/>
      <c r="UE1097" s="16"/>
      <c r="UF1097" s="16"/>
      <c r="UG1097" s="16"/>
      <c r="UH1097" s="16"/>
      <c r="UI1097" s="16"/>
      <c r="UJ1097" s="16"/>
      <c r="UK1097" s="16"/>
      <c r="UL1097" s="16"/>
      <c r="UM1097" s="16"/>
      <c r="UN1097" s="16"/>
      <c r="UO1097" s="16"/>
      <c r="UP1097" s="16"/>
      <c r="UQ1097" s="16"/>
      <c r="UR1097" s="16"/>
      <c r="US1097" s="16"/>
      <c r="UT1097" s="16"/>
      <c r="UU1097" s="16"/>
      <c r="UV1097" s="16"/>
      <c r="UW1097" s="16"/>
      <c r="UX1097" s="16"/>
      <c r="UY1097" s="16"/>
      <c r="UZ1097" s="16"/>
      <c r="VA1097" s="16"/>
      <c r="VB1097" s="16"/>
      <c r="VC1097" s="16"/>
      <c r="VD1097" s="16"/>
      <c r="VE1097" s="16"/>
      <c r="VF1097" s="16"/>
      <c r="VG1097" s="16"/>
      <c r="VH1097" s="16"/>
      <c r="VI1097" s="16"/>
      <c r="VJ1097" s="16"/>
      <c r="VK1097" s="16"/>
      <c r="VL1097" s="16"/>
      <c r="VM1097" s="16"/>
      <c r="VN1097" s="16"/>
      <c r="VO1097" s="16"/>
      <c r="VP1097" s="16"/>
      <c r="VQ1097" s="16"/>
      <c r="VR1097" s="16"/>
      <c r="VS1097" s="16"/>
      <c r="VT1097" s="16"/>
      <c r="VU1097" s="16"/>
      <c r="VV1097" s="16"/>
      <c r="VW1097" s="16"/>
      <c r="VX1097" s="16"/>
      <c r="VY1097" s="16"/>
      <c r="VZ1097" s="16"/>
      <c r="WA1097" s="16"/>
      <c r="WB1097" s="16"/>
      <c r="WC1097" s="16"/>
      <c r="WD1097" s="16"/>
      <c r="WE1097" s="16"/>
      <c r="WF1097" s="16"/>
      <c r="WG1097" s="16"/>
      <c r="WH1097" s="16"/>
      <c r="WI1097" s="16"/>
      <c r="WJ1097" s="16"/>
      <c r="WK1097" s="16"/>
      <c r="WL1097" s="16"/>
      <c r="WM1097" s="16"/>
      <c r="WN1097" s="16"/>
      <c r="WO1097" s="16"/>
      <c r="WP1097" s="16"/>
      <c r="WQ1097" s="16"/>
      <c r="WR1097" s="16"/>
      <c r="WS1097" s="16"/>
      <c r="WT1097" s="16"/>
      <c r="WU1097" s="16"/>
      <c r="WV1097" s="16"/>
      <c r="WW1097" s="16"/>
      <c r="WX1097" s="16"/>
      <c r="WY1097" s="16"/>
      <c r="WZ1097" s="16"/>
      <c r="XA1097" s="16"/>
      <c r="XB1097" s="16"/>
      <c r="XC1097" s="16"/>
      <c r="XD1097" s="16"/>
      <c r="XE1097" s="16"/>
      <c r="XF1097" s="16"/>
      <c r="XG1097" s="16"/>
      <c r="XH1097" s="16"/>
      <c r="XI1097" s="16"/>
      <c r="XJ1097" s="16"/>
      <c r="XK1097" s="16"/>
      <c r="XL1097" s="16"/>
      <c r="XM1097" s="16"/>
      <c r="XN1097" s="16"/>
      <c r="XO1097" s="16"/>
      <c r="XP1097" s="16"/>
      <c r="XQ1097" s="16"/>
      <c r="XR1097" s="16"/>
      <c r="XS1097" s="16"/>
      <c r="XT1097" s="16"/>
      <c r="XU1097" s="16"/>
      <c r="XV1097" s="16"/>
      <c r="XW1097" s="16"/>
      <c r="XX1097" s="16"/>
      <c r="XY1097" s="16"/>
      <c r="XZ1097" s="16"/>
      <c r="YA1097" s="16"/>
      <c r="YB1097" s="16"/>
      <c r="YC1097" s="16"/>
      <c r="YD1097" s="16"/>
      <c r="YE1097" s="16"/>
      <c r="YF1097" s="16"/>
      <c r="YG1097" s="16"/>
      <c r="YH1097" s="16"/>
      <c r="YI1097" s="16"/>
      <c r="YJ1097" s="16"/>
      <c r="YK1097" s="16"/>
      <c r="YL1097" s="16"/>
      <c r="YM1097" s="16"/>
      <c r="YN1097" s="16"/>
      <c r="YO1097" s="16"/>
      <c r="YP1097" s="16"/>
      <c r="YQ1097" s="16"/>
      <c r="YR1097" s="16"/>
      <c r="YS1097" s="16"/>
      <c r="YT1097" s="16"/>
      <c r="YU1097" s="16"/>
      <c r="YV1097" s="16"/>
      <c r="YW1097" s="16"/>
      <c r="YX1097" s="16"/>
      <c r="YY1097" s="16"/>
      <c r="YZ1097" s="16"/>
      <c r="ZA1097" s="16"/>
      <c r="ZB1097" s="16"/>
      <c r="ZC1097" s="16"/>
      <c r="ZD1097" s="16"/>
      <c r="ZE1097" s="16"/>
      <c r="ZF1097" s="16"/>
      <c r="ZG1097" s="16"/>
      <c r="ZH1097" s="16"/>
      <c r="ZI1097" s="16"/>
      <c r="ZJ1097" s="16"/>
      <c r="ZK1097" s="16"/>
      <c r="ZL1097" s="16"/>
      <c r="ZM1097" s="16"/>
      <c r="ZN1097" s="16"/>
      <c r="ZO1097" s="16"/>
      <c r="ZP1097" s="16"/>
      <c r="ZQ1097" s="16"/>
      <c r="ZR1097" s="16"/>
      <c r="ZS1097" s="16"/>
      <c r="ZT1097" s="16"/>
      <c r="ZU1097" s="16"/>
      <c r="ZV1097" s="16"/>
      <c r="ZW1097" s="16"/>
      <c r="ZX1097" s="16"/>
      <c r="ZY1097" s="16"/>
      <c r="ZZ1097" s="16"/>
      <c r="AAA1097" s="16"/>
      <c r="AAB1097" s="16"/>
      <c r="AAC1097" s="16"/>
      <c r="AAD1097" s="16"/>
      <c r="AAE1097" s="16"/>
      <c r="AAF1097" s="16"/>
      <c r="AAG1097" s="16"/>
      <c r="AAH1097" s="16"/>
      <c r="AAI1097" s="16"/>
      <c r="AAJ1097" s="16"/>
      <c r="AAK1097" s="16"/>
      <c r="AAL1097" s="16"/>
      <c r="AAM1097" s="16"/>
      <c r="AAN1097" s="16"/>
      <c r="AAO1097" s="16"/>
      <c r="AAP1097" s="16"/>
      <c r="AAQ1097" s="16"/>
      <c r="AAR1097" s="16"/>
      <c r="AAS1097" s="16"/>
      <c r="AAT1097" s="16"/>
      <c r="AAU1097" s="16"/>
      <c r="AAV1097" s="16"/>
      <c r="AAW1097" s="16"/>
      <c r="AAX1097" s="16"/>
      <c r="AAY1097" s="16"/>
      <c r="AAZ1097" s="16"/>
      <c r="ABA1097" s="16"/>
      <c r="ABB1097" s="16"/>
      <c r="ABC1097" s="16"/>
      <c r="ABD1097" s="16"/>
      <c r="ABE1097" s="16"/>
      <c r="ABF1097" s="16"/>
      <c r="ABG1097" s="16"/>
      <c r="ABH1097" s="16"/>
      <c r="ABI1097" s="16"/>
      <c r="ABJ1097" s="16"/>
      <c r="ABK1097" s="16"/>
      <c r="ABL1097" s="16"/>
      <c r="ABM1097" s="16"/>
      <c r="ABN1097" s="16"/>
      <c r="ABO1097" s="16"/>
      <c r="ABP1097" s="16"/>
      <c r="ABQ1097" s="16"/>
      <c r="ABR1097" s="16"/>
      <c r="ABS1097" s="16"/>
      <c r="ABT1097" s="16"/>
      <c r="ABU1097" s="16"/>
      <c r="ABV1097" s="16"/>
      <c r="ABW1097" s="16"/>
      <c r="ABX1097" s="16"/>
      <c r="ABY1097" s="16"/>
      <c r="ABZ1097" s="16"/>
      <c r="ACA1097" s="16"/>
      <c r="ACB1097" s="16"/>
      <c r="ACC1097" s="16"/>
      <c r="ACD1097" s="16"/>
      <c r="ACE1097" s="16"/>
      <c r="ACF1097" s="16"/>
      <c r="ACG1097" s="16"/>
      <c r="ACH1097" s="16"/>
      <c r="ACI1097" s="16"/>
      <c r="ACJ1097" s="16"/>
      <c r="ACK1097" s="16"/>
      <c r="ACL1097" s="16"/>
      <c r="ACM1097" s="16"/>
      <c r="ACN1097" s="16"/>
      <c r="ACO1097" s="16"/>
      <c r="ACP1097" s="16"/>
      <c r="ACQ1097" s="16"/>
      <c r="ACR1097" s="16"/>
      <c r="ACS1097" s="16"/>
      <c r="ACT1097" s="16"/>
      <c r="ACU1097" s="16"/>
      <c r="ACV1097" s="16"/>
      <c r="ACW1097" s="16"/>
      <c r="ACX1097" s="16"/>
      <c r="ACY1097" s="16"/>
      <c r="ACZ1097" s="16"/>
      <c r="ADA1097" s="16"/>
      <c r="ADB1097" s="16"/>
      <c r="ADC1097" s="16"/>
      <c r="ADD1097" s="16"/>
      <c r="ADE1097" s="16"/>
      <c r="ADF1097" s="16"/>
      <c r="ADG1097" s="16"/>
      <c r="ADH1097" s="16"/>
      <c r="ADI1097" s="16"/>
      <c r="ADJ1097" s="16"/>
      <c r="ADK1097" s="16"/>
      <c r="ADL1097" s="16"/>
      <c r="ADM1097" s="16"/>
      <c r="ADN1097" s="16"/>
      <c r="ADO1097" s="16"/>
      <c r="ADP1097" s="16"/>
      <c r="ADQ1097" s="16"/>
      <c r="ADR1097" s="16"/>
      <c r="ADS1097" s="16"/>
      <c r="ADT1097" s="16"/>
      <c r="ADU1097" s="16"/>
      <c r="ADV1097" s="16"/>
      <c r="ADW1097" s="16"/>
      <c r="ADX1097" s="16"/>
      <c r="ADY1097" s="16"/>
      <c r="ADZ1097" s="16"/>
      <c r="AEA1097" s="16"/>
      <c r="AEB1097" s="16"/>
      <c r="AEC1097" s="16"/>
      <c r="AED1097" s="16"/>
      <c r="AEE1097" s="16"/>
      <c r="AEF1097" s="16"/>
      <c r="AEG1097" s="16"/>
      <c r="AEH1097" s="16"/>
      <c r="AEI1097" s="16"/>
      <c r="AEJ1097" s="16"/>
      <c r="AEK1097" s="16"/>
      <c r="AEL1097" s="16"/>
      <c r="AEM1097" s="16"/>
      <c r="AEN1097" s="16"/>
      <c r="AEO1097" s="16"/>
      <c r="AEP1097" s="16"/>
      <c r="AEQ1097" s="16"/>
      <c r="AER1097" s="16"/>
      <c r="AES1097" s="16"/>
      <c r="AET1097" s="16"/>
      <c r="AEU1097" s="16"/>
      <c r="AEV1097" s="16"/>
      <c r="AEW1097" s="16"/>
      <c r="AEX1097" s="16"/>
      <c r="AEY1097" s="16"/>
      <c r="AEZ1097" s="16"/>
      <c r="AFA1097" s="16"/>
      <c r="AFB1097" s="16"/>
      <c r="AFC1097" s="16"/>
      <c r="AFD1097" s="16"/>
      <c r="AFE1097" s="16"/>
      <c r="AFF1097" s="16"/>
      <c r="AFG1097" s="16"/>
      <c r="AFH1097" s="16"/>
      <c r="AFI1097" s="16"/>
      <c r="AFJ1097" s="16"/>
      <c r="AFK1097" s="16"/>
      <c r="AFL1097" s="16"/>
      <c r="AFM1097" s="16"/>
      <c r="AFN1097" s="16"/>
      <c r="AFO1097" s="16"/>
      <c r="AFP1097" s="16"/>
      <c r="AFQ1097" s="16"/>
      <c r="AFR1097" s="16"/>
      <c r="AFS1097" s="16"/>
      <c r="AFT1097" s="16"/>
      <c r="AFU1097" s="16"/>
      <c r="AFV1097" s="16"/>
      <c r="AFW1097" s="16"/>
      <c r="AFX1097" s="16"/>
      <c r="AFY1097" s="16"/>
      <c r="AFZ1097" s="16"/>
      <c r="AGA1097" s="16"/>
    </row>
    <row r="1098" spans="1:859" s="383" customFormat="1" x14ac:dyDescent="0.2">
      <c r="A1098" s="381"/>
      <c r="B1098" s="381"/>
      <c r="C1098" s="381"/>
      <c r="D1098" s="381"/>
      <c r="E1098" s="365" t="s">
        <v>1136</v>
      </c>
      <c r="F1098" s="378" t="s">
        <v>3635</v>
      </c>
      <c r="G1098" s="380" t="s">
        <v>453</v>
      </c>
      <c r="H1098" s="365" t="s">
        <v>1137</v>
      </c>
      <c r="I1098" s="365" t="s">
        <v>1086</v>
      </c>
      <c r="J1098" s="365" t="s">
        <v>903</v>
      </c>
      <c r="K1098" s="365" t="s">
        <v>1102</v>
      </c>
      <c r="L1098" s="365" t="s">
        <v>864</v>
      </c>
      <c r="M1098" s="365"/>
      <c r="N1098" s="380"/>
      <c r="O1098" s="365"/>
      <c r="P1098" s="365"/>
      <c r="Q1098" s="380"/>
      <c r="R1098" s="381"/>
      <c r="S1098" s="381"/>
      <c r="T1098" s="381"/>
      <c r="U1098" s="381"/>
      <c r="V1098" s="381"/>
      <c r="W1098" s="381"/>
      <c r="X1098" s="381"/>
      <c r="Y1098" s="381"/>
      <c r="Z1098" s="381"/>
      <c r="AA1098" s="381"/>
      <c r="AB1098" s="381"/>
      <c r="AC1098" s="381"/>
      <c r="AD1098" s="381"/>
      <c r="AE1098" s="381"/>
      <c r="AF1098" s="381"/>
      <c r="AG1098" s="381"/>
      <c r="AH1098" s="381"/>
      <c r="AI1098" s="381"/>
      <c r="AJ1098" s="381"/>
      <c r="AK1098" s="381"/>
      <c r="AL1098" s="381"/>
      <c r="AM1098" s="381"/>
      <c r="AN1098" s="381"/>
      <c r="AO1098" s="381"/>
      <c r="AP1098" s="381"/>
      <c r="AQ1098" s="381"/>
      <c r="AR1098" s="381"/>
      <c r="AS1098" s="381"/>
      <c r="AT1098" s="381"/>
      <c r="AU1098" s="381"/>
      <c r="AV1098" s="381"/>
      <c r="AW1098" s="381"/>
      <c r="AX1098" s="381"/>
      <c r="AY1098" s="381"/>
      <c r="AZ1098" s="381"/>
      <c r="BA1098" s="381"/>
      <c r="BB1098" s="381"/>
      <c r="BC1098" s="381"/>
      <c r="BD1098" s="381"/>
      <c r="BE1098" s="381"/>
      <c r="BF1098" s="381"/>
      <c r="BG1098" s="381"/>
      <c r="BH1098" s="381"/>
      <c r="BI1098" s="381"/>
      <c r="BJ1098" s="381"/>
      <c r="BK1098" s="381"/>
      <c r="BL1098" s="381"/>
      <c r="BM1098" s="381"/>
      <c r="BN1098" s="381"/>
      <c r="BO1098" s="381"/>
      <c r="BP1098" s="381"/>
      <c r="BQ1098" s="381"/>
      <c r="BR1098" s="381"/>
      <c r="BS1098" s="381"/>
      <c r="BT1098" s="381"/>
      <c r="BU1098" s="381"/>
      <c r="BV1098" s="381"/>
      <c r="BW1098" s="381"/>
      <c r="BX1098" s="381"/>
      <c r="BY1098" s="381"/>
      <c r="BZ1098" s="381"/>
      <c r="CA1098" s="381"/>
      <c r="CB1098" s="381"/>
      <c r="CC1098" s="381"/>
      <c r="CD1098" s="381"/>
      <c r="CE1098" s="381"/>
      <c r="CF1098" s="381"/>
      <c r="CG1098" s="381"/>
      <c r="CH1098" s="381"/>
      <c r="CI1098" s="381"/>
      <c r="CJ1098" s="381"/>
      <c r="CK1098" s="381"/>
      <c r="CL1098" s="381"/>
      <c r="CM1098" s="381"/>
      <c r="CN1098" s="381"/>
      <c r="CO1098" s="381"/>
      <c r="CP1098" s="381"/>
      <c r="CQ1098" s="381"/>
      <c r="CR1098" s="381"/>
      <c r="CS1098" s="381"/>
      <c r="CT1098" s="381"/>
      <c r="CU1098" s="381"/>
      <c r="CV1098" s="381"/>
      <c r="CW1098" s="381"/>
      <c r="CX1098" s="381"/>
      <c r="CY1098" s="381"/>
      <c r="CZ1098" s="381"/>
      <c r="DA1098" s="381"/>
      <c r="DB1098" s="381"/>
      <c r="DC1098" s="381"/>
      <c r="DD1098" s="381"/>
      <c r="DE1098" s="381"/>
      <c r="DF1098" s="381"/>
      <c r="DG1098" s="381"/>
      <c r="DH1098" s="381"/>
      <c r="DI1098" s="381"/>
      <c r="DJ1098" s="381"/>
      <c r="DK1098" s="381"/>
      <c r="DL1098" s="381"/>
      <c r="DM1098" s="381"/>
      <c r="DN1098" s="381"/>
      <c r="DO1098" s="381"/>
      <c r="DP1098" s="381"/>
      <c r="DQ1098" s="381"/>
      <c r="DR1098" s="381"/>
      <c r="DS1098" s="381"/>
      <c r="DT1098" s="381"/>
      <c r="DU1098" s="381"/>
      <c r="DV1098" s="381"/>
      <c r="DW1098" s="381"/>
      <c r="DX1098" s="381"/>
      <c r="DY1098" s="381"/>
      <c r="DZ1098" s="381"/>
      <c r="EA1098" s="381"/>
      <c r="EB1098" s="381"/>
      <c r="EC1098" s="381"/>
      <c r="ED1098" s="381"/>
      <c r="EE1098" s="381"/>
      <c r="EF1098" s="381"/>
      <c r="EG1098" s="381"/>
      <c r="EH1098" s="381"/>
      <c r="EI1098" s="381"/>
      <c r="EJ1098" s="381"/>
      <c r="EK1098" s="381"/>
      <c r="EL1098" s="381"/>
      <c r="EM1098" s="381"/>
      <c r="EN1098" s="381"/>
      <c r="EO1098" s="381"/>
      <c r="EP1098" s="381"/>
      <c r="EQ1098" s="381"/>
      <c r="ER1098" s="381"/>
      <c r="ES1098" s="381"/>
      <c r="ET1098" s="381"/>
      <c r="EU1098" s="381"/>
      <c r="EV1098" s="381"/>
      <c r="EW1098" s="381"/>
      <c r="EX1098" s="381"/>
      <c r="EY1098" s="381"/>
      <c r="EZ1098" s="381"/>
      <c r="FA1098" s="381"/>
      <c r="FB1098" s="381"/>
      <c r="FC1098" s="381"/>
      <c r="FD1098" s="381"/>
      <c r="FE1098" s="381"/>
      <c r="FF1098" s="381"/>
      <c r="FG1098" s="381"/>
      <c r="FH1098" s="381"/>
      <c r="FI1098" s="381"/>
      <c r="FJ1098" s="381"/>
      <c r="FK1098" s="381"/>
      <c r="FL1098" s="381"/>
      <c r="FM1098" s="381"/>
      <c r="FN1098" s="381"/>
      <c r="FO1098" s="381"/>
      <c r="FP1098" s="381"/>
      <c r="FQ1098" s="381"/>
      <c r="FR1098" s="381"/>
      <c r="FS1098" s="381"/>
      <c r="FT1098" s="381"/>
      <c r="FU1098" s="381"/>
      <c r="FV1098" s="381"/>
      <c r="FW1098" s="381"/>
      <c r="FX1098" s="381"/>
      <c r="FY1098" s="381"/>
      <c r="FZ1098" s="381"/>
      <c r="GA1098" s="381"/>
      <c r="GB1098" s="381"/>
      <c r="GC1098" s="381"/>
      <c r="GD1098" s="381"/>
      <c r="GE1098" s="381"/>
      <c r="GF1098" s="381"/>
      <c r="GG1098" s="381"/>
      <c r="GH1098" s="381"/>
      <c r="GI1098" s="381"/>
      <c r="GJ1098" s="381"/>
      <c r="GK1098" s="381"/>
      <c r="GL1098" s="381"/>
      <c r="GM1098" s="381"/>
      <c r="GN1098" s="381"/>
      <c r="GO1098" s="381"/>
      <c r="GP1098" s="381"/>
      <c r="GQ1098" s="381"/>
      <c r="GR1098" s="381"/>
      <c r="GS1098" s="381"/>
      <c r="GT1098" s="381"/>
      <c r="GU1098" s="381"/>
      <c r="GV1098" s="381"/>
      <c r="GW1098" s="381"/>
      <c r="GX1098" s="381"/>
      <c r="GY1098" s="381"/>
      <c r="GZ1098" s="381"/>
      <c r="HA1098" s="381"/>
      <c r="HB1098" s="381"/>
      <c r="HC1098" s="381"/>
      <c r="HD1098" s="381"/>
      <c r="HE1098" s="381"/>
      <c r="HF1098" s="381"/>
      <c r="HG1098" s="381"/>
      <c r="HH1098" s="381"/>
      <c r="HI1098" s="381"/>
      <c r="HJ1098" s="381"/>
      <c r="HK1098" s="381"/>
      <c r="HL1098" s="381"/>
      <c r="HM1098" s="381"/>
      <c r="HN1098" s="381"/>
      <c r="HO1098" s="381"/>
      <c r="HP1098" s="381"/>
      <c r="HQ1098" s="381"/>
      <c r="HR1098" s="381"/>
      <c r="HS1098" s="381"/>
      <c r="HT1098" s="381"/>
      <c r="HU1098" s="381"/>
      <c r="HV1098" s="381"/>
      <c r="HW1098" s="381"/>
      <c r="HX1098" s="381"/>
      <c r="HY1098" s="381"/>
      <c r="HZ1098" s="381"/>
      <c r="IA1098" s="381"/>
      <c r="IB1098" s="381"/>
      <c r="IC1098" s="381"/>
      <c r="ID1098" s="381"/>
      <c r="IE1098" s="381"/>
      <c r="IF1098" s="381"/>
      <c r="IG1098" s="381"/>
      <c r="IH1098" s="381"/>
      <c r="II1098" s="381"/>
      <c r="IJ1098" s="381"/>
      <c r="IK1098" s="381"/>
      <c r="IL1098" s="381"/>
      <c r="IM1098" s="381"/>
      <c r="IN1098" s="381"/>
      <c r="IO1098" s="381"/>
      <c r="IP1098" s="381"/>
      <c r="IQ1098" s="381"/>
      <c r="IR1098" s="381"/>
      <c r="IS1098" s="381"/>
      <c r="IT1098" s="381"/>
      <c r="IU1098" s="381"/>
      <c r="IV1098" s="381"/>
      <c r="IW1098" s="381"/>
      <c r="IX1098" s="381"/>
      <c r="IY1098" s="381"/>
      <c r="IZ1098" s="381"/>
      <c r="JA1098" s="381"/>
      <c r="JB1098" s="381"/>
      <c r="JC1098" s="381"/>
      <c r="JD1098" s="381"/>
      <c r="JE1098" s="381"/>
      <c r="JF1098" s="381"/>
      <c r="JG1098" s="381"/>
      <c r="JH1098" s="381"/>
      <c r="JI1098" s="381"/>
      <c r="JJ1098" s="381"/>
      <c r="JK1098" s="381"/>
      <c r="JL1098" s="381"/>
      <c r="JM1098" s="381"/>
      <c r="JN1098" s="381"/>
      <c r="JO1098" s="381"/>
      <c r="JP1098" s="381"/>
      <c r="JQ1098" s="381"/>
      <c r="JR1098" s="381"/>
      <c r="JS1098" s="381"/>
      <c r="JT1098" s="381"/>
      <c r="JU1098" s="381"/>
      <c r="JV1098" s="381"/>
      <c r="JW1098" s="381"/>
      <c r="JX1098" s="381"/>
      <c r="JY1098" s="381"/>
      <c r="JZ1098" s="381"/>
      <c r="KA1098" s="381"/>
      <c r="KB1098" s="381"/>
      <c r="KC1098" s="381"/>
      <c r="KD1098" s="381"/>
      <c r="KE1098" s="381"/>
      <c r="KF1098" s="381"/>
      <c r="KG1098" s="381"/>
      <c r="KH1098" s="381"/>
      <c r="KI1098" s="381"/>
      <c r="KJ1098" s="381"/>
      <c r="KK1098" s="381"/>
      <c r="KL1098" s="381"/>
      <c r="KM1098" s="381"/>
      <c r="KN1098" s="381"/>
      <c r="KO1098" s="381"/>
      <c r="KP1098" s="381"/>
      <c r="KQ1098" s="381"/>
      <c r="KR1098" s="381"/>
      <c r="KS1098" s="381"/>
      <c r="KT1098" s="381"/>
      <c r="KU1098" s="381"/>
      <c r="KV1098" s="381"/>
      <c r="KW1098" s="381"/>
      <c r="KX1098" s="381"/>
      <c r="KY1098" s="381"/>
      <c r="KZ1098" s="381"/>
      <c r="LA1098" s="381"/>
      <c r="LB1098" s="381"/>
      <c r="LC1098" s="381"/>
      <c r="LD1098" s="381"/>
      <c r="LE1098" s="381"/>
      <c r="LF1098" s="381"/>
      <c r="LG1098" s="381"/>
      <c r="LH1098" s="381"/>
      <c r="LI1098" s="381"/>
      <c r="LJ1098" s="381"/>
      <c r="LK1098" s="381"/>
      <c r="LL1098" s="381"/>
      <c r="LM1098" s="381"/>
      <c r="LN1098" s="381"/>
      <c r="LO1098" s="381"/>
      <c r="LP1098" s="381"/>
      <c r="LQ1098" s="381"/>
      <c r="LR1098" s="381"/>
      <c r="LS1098" s="381"/>
      <c r="LT1098" s="381"/>
      <c r="LU1098" s="381"/>
      <c r="LV1098" s="381"/>
      <c r="LW1098" s="381"/>
      <c r="LX1098" s="381"/>
      <c r="LY1098" s="381"/>
      <c r="LZ1098" s="381"/>
      <c r="MA1098" s="381"/>
      <c r="MB1098" s="381"/>
      <c r="MC1098" s="381"/>
      <c r="MD1098" s="381"/>
      <c r="ME1098" s="381"/>
      <c r="MF1098" s="381"/>
      <c r="MG1098" s="381"/>
      <c r="MH1098" s="381"/>
      <c r="MI1098" s="381"/>
      <c r="MJ1098" s="381"/>
      <c r="MK1098" s="381"/>
      <c r="ML1098" s="381"/>
      <c r="MM1098" s="381"/>
      <c r="MN1098" s="381"/>
      <c r="MO1098" s="381"/>
      <c r="MP1098" s="381"/>
      <c r="MQ1098" s="381"/>
      <c r="MR1098" s="381"/>
      <c r="MS1098" s="381"/>
      <c r="MT1098" s="381"/>
      <c r="MU1098" s="381"/>
      <c r="MV1098" s="381"/>
      <c r="MW1098" s="381"/>
      <c r="MX1098" s="381"/>
      <c r="MY1098" s="381"/>
      <c r="MZ1098" s="381"/>
      <c r="NA1098" s="381"/>
      <c r="NB1098" s="381"/>
      <c r="NC1098" s="381"/>
      <c r="ND1098" s="381"/>
      <c r="NE1098" s="381"/>
      <c r="NF1098" s="381"/>
      <c r="NG1098" s="381"/>
      <c r="NH1098" s="381"/>
      <c r="NI1098" s="381"/>
      <c r="NJ1098" s="381"/>
      <c r="NK1098" s="381"/>
      <c r="NL1098" s="381"/>
      <c r="NM1098" s="381"/>
      <c r="NN1098" s="381"/>
      <c r="NO1098" s="381"/>
      <c r="NP1098" s="381"/>
      <c r="NQ1098" s="381"/>
      <c r="NR1098" s="381"/>
      <c r="NS1098" s="381"/>
      <c r="NT1098" s="381"/>
      <c r="NU1098" s="381"/>
      <c r="NV1098" s="381"/>
      <c r="NW1098" s="381"/>
      <c r="NX1098" s="381"/>
      <c r="NY1098" s="381"/>
      <c r="NZ1098" s="381"/>
      <c r="OA1098" s="381"/>
      <c r="OB1098" s="381"/>
      <c r="OC1098" s="381"/>
      <c r="OD1098" s="381"/>
      <c r="OE1098" s="381"/>
      <c r="OF1098" s="381"/>
      <c r="OG1098" s="381"/>
      <c r="OH1098" s="381"/>
      <c r="OI1098" s="381"/>
      <c r="OJ1098" s="381"/>
      <c r="OK1098" s="381"/>
      <c r="OL1098" s="381"/>
      <c r="OM1098" s="381"/>
      <c r="ON1098" s="381"/>
      <c r="OO1098" s="381"/>
      <c r="OP1098" s="381"/>
      <c r="OQ1098" s="381"/>
      <c r="OR1098" s="381"/>
      <c r="OS1098" s="381"/>
      <c r="OT1098" s="381"/>
      <c r="OU1098" s="381"/>
      <c r="OV1098" s="381"/>
      <c r="OW1098" s="381"/>
      <c r="OX1098" s="381"/>
      <c r="OY1098" s="381"/>
      <c r="OZ1098" s="381"/>
      <c r="PA1098" s="381"/>
      <c r="PB1098" s="381"/>
      <c r="PC1098" s="381"/>
      <c r="PD1098" s="381"/>
      <c r="PE1098" s="381"/>
      <c r="PF1098" s="381"/>
      <c r="PG1098" s="381"/>
      <c r="PH1098" s="381"/>
      <c r="PI1098" s="381"/>
      <c r="PJ1098" s="381"/>
      <c r="PK1098" s="381"/>
      <c r="PL1098" s="381"/>
      <c r="PM1098" s="381"/>
      <c r="PN1098" s="381"/>
      <c r="PO1098" s="381"/>
      <c r="PP1098" s="381"/>
      <c r="PQ1098" s="381"/>
      <c r="PR1098" s="381"/>
      <c r="PS1098" s="381"/>
      <c r="PT1098" s="381"/>
      <c r="PU1098" s="381"/>
      <c r="PV1098" s="381"/>
      <c r="PW1098" s="381"/>
      <c r="PX1098" s="381"/>
      <c r="PY1098" s="381"/>
      <c r="PZ1098" s="381"/>
      <c r="QA1098" s="381"/>
      <c r="QB1098" s="381"/>
      <c r="QC1098" s="381"/>
      <c r="QD1098" s="381"/>
      <c r="QE1098" s="381"/>
      <c r="QF1098" s="381"/>
      <c r="QG1098" s="381"/>
      <c r="QH1098" s="381"/>
      <c r="QI1098" s="381"/>
      <c r="QJ1098" s="381"/>
      <c r="QK1098" s="381"/>
      <c r="QL1098" s="381"/>
      <c r="QM1098" s="381"/>
      <c r="QN1098" s="381"/>
      <c r="QO1098" s="381"/>
      <c r="QP1098" s="381"/>
      <c r="QQ1098" s="381"/>
      <c r="QR1098" s="381"/>
      <c r="QS1098" s="381"/>
      <c r="QT1098" s="381"/>
      <c r="QU1098" s="381"/>
      <c r="QV1098" s="381"/>
      <c r="QW1098" s="381"/>
      <c r="QX1098" s="381"/>
      <c r="QY1098" s="381"/>
      <c r="QZ1098" s="381"/>
      <c r="RA1098" s="381"/>
      <c r="RB1098" s="381"/>
      <c r="RC1098" s="381"/>
      <c r="RD1098" s="381"/>
      <c r="RE1098" s="381"/>
      <c r="RF1098" s="381"/>
      <c r="RG1098" s="381"/>
      <c r="RH1098" s="381"/>
      <c r="RI1098" s="381"/>
      <c r="RJ1098" s="381"/>
      <c r="RK1098" s="381"/>
      <c r="RL1098" s="381"/>
      <c r="RM1098" s="381"/>
      <c r="RN1098" s="381"/>
      <c r="RO1098" s="381"/>
      <c r="RP1098" s="381"/>
      <c r="RQ1098" s="381"/>
      <c r="RR1098" s="381"/>
      <c r="RS1098" s="381"/>
      <c r="RT1098" s="381"/>
      <c r="RU1098" s="381"/>
      <c r="RV1098" s="381"/>
      <c r="RW1098" s="381"/>
      <c r="RX1098" s="381"/>
      <c r="RY1098" s="381"/>
      <c r="RZ1098" s="381"/>
      <c r="SA1098" s="381"/>
      <c r="SB1098" s="381"/>
      <c r="SC1098" s="381"/>
      <c r="SD1098" s="381"/>
      <c r="SE1098" s="381"/>
      <c r="SF1098" s="381"/>
      <c r="SG1098" s="381"/>
      <c r="SH1098" s="381"/>
      <c r="SI1098" s="381"/>
      <c r="SJ1098" s="381"/>
      <c r="SK1098" s="381"/>
      <c r="SL1098" s="381"/>
      <c r="SM1098" s="381"/>
      <c r="SN1098" s="381"/>
      <c r="SO1098" s="381"/>
      <c r="SP1098" s="381"/>
      <c r="SQ1098" s="381"/>
      <c r="SR1098" s="381"/>
      <c r="SS1098" s="381"/>
      <c r="ST1098" s="381"/>
      <c r="SU1098" s="381"/>
      <c r="SV1098" s="381"/>
      <c r="SW1098" s="381"/>
      <c r="SX1098" s="381"/>
      <c r="SY1098" s="381"/>
      <c r="SZ1098" s="381"/>
      <c r="TA1098" s="381"/>
      <c r="TB1098" s="381"/>
      <c r="TC1098" s="381"/>
      <c r="TD1098" s="381"/>
      <c r="TE1098" s="381"/>
      <c r="TF1098" s="381"/>
      <c r="TG1098" s="381"/>
      <c r="TH1098" s="381"/>
      <c r="TI1098" s="381"/>
      <c r="TJ1098" s="381"/>
      <c r="TK1098" s="381"/>
      <c r="TL1098" s="381"/>
      <c r="TM1098" s="381"/>
      <c r="TN1098" s="381"/>
      <c r="TO1098" s="381"/>
      <c r="TP1098" s="381"/>
      <c r="TQ1098" s="381"/>
      <c r="TR1098" s="381"/>
      <c r="TS1098" s="381"/>
      <c r="TT1098" s="381"/>
      <c r="TU1098" s="381"/>
      <c r="TV1098" s="381"/>
      <c r="TW1098" s="381"/>
      <c r="TX1098" s="381"/>
      <c r="TY1098" s="381"/>
      <c r="TZ1098" s="381"/>
      <c r="UA1098" s="381"/>
      <c r="UB1098" s="381"/>
      <c r="UC1098" s="381"/>
      <c r="UD1098" s="381"/>
      <c r="UE1098" s="381"/>
      <c r="UF1098" s="381"/>
      <c r="UG1098" s="381"/>
      <c r="UH1098" s="381"/>
      <c r="UI1098" s="381"/>
      <c r="UJ1098" s="381"/>
      <c r="UK1098" s="381"/>
      <c r="UL1098" s="381"/>
      <c r="UM1098" s="381"/>
      <c r="UN1098" s="381"/>
      <c r="UO1098" s="381"/>
      <c r="UP1098" s="381"/>
      <c r="UQ1098" s="381"/>
      <c r="UR1098" s="381"/>
      <c r="US1098" s="381"/>
      <c r="UT1098" s="381"/>
      <c r="UU1098" s="381"/>
      <c r="UV1098" s="381"/>
      <c r="UW1098" s="381"/>
      <c r="UX1098" s="381"/>
      <c r="UY1098" s="381"/>
      <c r="UZ1098" s="381"/>
      <c r="VA1098" s="381"/>
      <c r="VB1098" s="381"/>
      <c r="VC1098" s="381"/>
      <c r="VD1098" s="381"/>
      <c r="VE1098" s="381"/>
      <c r="VF1098" s="381"/>
      <c r="VG1098" s="381"/>
      <c r="VH1098" s="381"/>
      <c r="VI1098" s="381"/>
      <c r="VJ1098" s="381"/>
      <c r="VK1098" s="381"/>
      <c r="VL1098" s="381"/>
      <c r="VM1098" s="381"/>
      <c r="VN1098" s="381"/>
      <c r="VO1098" s="381"/>
      <c r="VP1098" s="381"/>
      <c r="VQ1098" s="381"/>
      <c r="VR1098" s="381"/>
      <c r="VS1098" s="381"/>
      <c r="VT1098" s="381"/>
      <c r="VU1098" s="381"/>
      <c r="VV1098" s="381"/>
      <c r="VW1098" s="381"/>
      <c r="VX1098" s="381"/>
      <c r="VY1098" s="381"/>
      <c r="VZ1098" s="381"/>
      <c r="WA1098" s="381"/>
      <c r="WB1098" s="381"/>
      <c r="WC1098" s="381"/>
      <c r="WD1098" s="381"/>
      <c r="WE1098" s="381"/>
      <c r="WF1098" s="381"/>
      <c r="WG1098" s="381"/>
      <c r="WH1098" s="381"/>
      <c r="WI1098" s="381"/>
      <c r="WJ1098" s="381"/>
      <c r="WK1098" s="381"/>
      <c r="WL1098" s="381"/>
      <c r="WM1098" s="381"/>
      <c r="WN1098" s="381"/>
      <c r="WO1098" s="381"/>
      <c r="WP1098" s="381"/>
      <c r="WQ1098" s="381"/>
      <c r="WR1098" s="381"/>
      <c r="WS1098" s="381"/>
      <c r="WT1098" s="381"/>
      <c r="WU1098" s="381"/>
      <c r="WV1098" s="381"/>
      <c r="WW1098" s="381"/>
      <c r="WX1098" s="381"/>
      <c r="WY1098" s="381"/>
      <c r="WZ1098" s="381"/>
      <c r="XA1098" s="381"/>
      <c r="XB1098" s="381"/>
      <c r="XC1098" s="381"/>
      <c r="XD1098" s="381"/>
      <c r="XE1098" s="381"/>
      <c r="XF1098" s="381"/>
      <c r="XG1098" s="381"/>
      <c r="XH1098" s="381"/>
      <c r="XI1098" s="381"/>
      <c r="XJ1098" s="381"/>
      <c r="XK1098" s="381"/>
      <c r="XL1098" s="381"/>
      <c r="XM1098" s="381"/>
      <c r="XN1098" s="381"/>
      <c r="XO1098" s="381"/>
      <c r="XP1098" s="381"/>
      <c r="XQ1098" s="381"/>
      <c r="XR1098" s="381"/>
      <c r="XS1098" s="381"/>
      <c r="XT1098" s="381"/>
      <c r="XU1098" s="381"/>
      <c r="XV1098" s="381"/>
      <c r="XW1098" s="381"/>
      <c r="XX1098" s="381"/>
      <c r="XY1098" s="381"/>
      <c r="XZ1098" s="381"/>
      <c r="YA1098" s="381"/>
      <c r="YB1098" s="381"/>
      <c r="YC1098" s="381"/>
      <c r="YD1098" s="381"/>
      <c r="YE1098" s="381"/>
      <c r="YF1098" s="381"/>
      <c r="YG1098" s="381"/>
      <c r="YH1098" s="381"/>
      <c r="YI1098" s="381"/>
      <c r="YJ1098" s="381"/>
      <c r="YK1098" s="381"/>
      <c r="YL1098" s="381"/>
      <c r="YM1098" s="381"/>
      <c r="YN1098" s="381"/>
      <c r="YO1098" s="381"/>
      <c r="YP1098" s="381"/>
      <c r="YQ1098" s="381"/>
      <c r="YR1098" s="381"/>
      <c r="YS1098" s="381"/>
      <c r="YT1098" s="381"/>
      <c r="YU1098" s="381"/>
      <c r="YV1098" s="381"/>
      <c r="YW1098" s="381"/>
      <c r="YX1098" s="381"/>
      <c r="YY1098" s="381"/>
      <c r="YZ1098" s="381"/>
      <c r="ZA1098" s="381"/>
      <c r="ZB1098" s="381"/>
      <c r="ZC1098" s="381"/>
      <c r="ZD1098" s="381"/>
      <c r="ZE1098" s="381"/>
      <c r="ZF1098" s="381"/>
      <c r="ZG1098" s="381"/>
      <c r="ZH1098" s="381"/>
      <c r="ZI1098" s="381"/>
      <c r="ZJ1098" s="381"/>
      <c r="ZK1098" s="381"/>
      <c r="ZL1098" s="381"/>
      <c r="ZM1098" s="381"/>
      <c r="ZN1098" s="381"/>
      <c r="ZO1098" s="381"/>
      <c r="ZP1098" s="381"/>
      <c r="ZQ1098" s="381"/>
      <c r="ZR1098" s="381"/>
      <c r="ZS1098" s="381"/>
      <c r="ZT1098" s="381"/>
      <c r="ZU1098" s="381"/>
      <c r="ZV1098" s="381"/>
      <c r="ZW1098" s="381"/>
      <c r="ZX1098" s="381"/>
      <c r="ZY1098" s="381"/>
      <c r="ZZ1098" s="381"/>
      <c r="AAA1098" s="381"/>
      <c r="AAB1098" s="381"/>
      <c r="AAC1098" s="381"/>
      <c r="AAD1098" s="381"/>
      <c r="AAE1098" s="381"/>
      <c r="AAF1098" s="381"/>
      <c r="AAG1098" s="381"/>
      <c r="AAH1098" s="381"/>
      <c r="AAI1098" s="381"/>
      <c r="AAJ1098" s="381"/>
      <c r="AAK1098" s="381"/>
      <c r="AAL1098" s="381"/>
      <c r="AAM1098" s="381"/>
      <c r="AAN1098" s="381"/>
      <c r="AAO1098" s="381"/>
      <c r="AAP1098" s="381"/>
      <c r="AAQ1098" s="381"/>
      <c r="AAR1098" s="381"/>
      <c r="AAS1098" s="381"/>
      <c r="AAT1098" s="381"/>
      <c r="AAU1098" s="381"/>
      <c r="AAV1098" s="381"/>
      <c r="AAW1098" s="381"/>
      <c r="AAX1098" s="381"/>
      <c r="AAY1098" s="381"/>
      <c r="AAZ1098" s="381"/>
      <c r="ABA1098" s="381"/>
      <c r="ABB1098" s="381"/>
      <c r="ABC1098" s="381"/>
      <c r="ABD1098" s="381"/>
      <c r="ABE1098" s="381"/>
      <c r="ABF1098" s="381"/>
      <c r="ABG1098" s="381"/>
      <c r="ABH1098" s="381"/>
      <c r="ABI1098" s="381"/>
      <c r="ABJ1098" s="381"/>
      <c r="ABK1098" s="381"/>
      <c r="ABL1098" s="381"/>
      <c r="ABM1098" s="381"/>
      <c r="ABN1098" s="381"/>
      <c r="ABO1098" s="381"/>
      <c r="ABP1098" s="381"/>
      <c r="ABQ1098" s="381"/>
      <c r="ABR1098" s="381"/>
      <c r="ABS1098" s="381"/>
      <c r="ABT1098" s="381"/>
      <c r="ABU1098" s="381"/>
      <c r="ABV1098" s="381"/>
      <c r="ABW1098" s="381"/>
      <c r="ABX1098" s="381"/>
      <c r="ABY1098" s="381"/>
      <c r="ABZ1098" s="381"/>
      <c r="ACA1098" s="381"/>
      <c r="ACB1098" s="381"/>
      <c r="ACC1098" s="381"/>
      <c r="ACD1098" s="381"/>
      <c r="ACE1098" s="381"/>
      <c r="ACF1098" s="381"/>
      <c r="ACG1098" s="381"/>
      <c r="ACH1098" s="381"/>
      <c r="ACI1098" s="381"/>
      <c r="ACJ1098" s="381"/>
      <c r="ACK1098" s="381"/>
      <c r="ACL1098" s="381"/>
      <c r="ACM1098" s="381"/>
      <c r="ACN1098" s="381"/>
      <c r="ACO1098" s="381"/>
      <c r="ACP1098" s="381"/>
      <c r="ACQ1098" s="381"/>
      <c r="ACR1098" s="381"/>
      <c r="ACS1098" s="381"/>
      <c r="ACT1098" s="381"/>
      <c r="ACU1098" s="381"/>
      <c r="ACV1098" s="381"/>
      <c r="ACW1098" s="381"/>
      <c r="ACX1098" s="381"/>
      <c r="ACY1098" s="381"/>
      <c r="ACZ1098" s="381"/>
      <c r="ADA1098" s="381"/>
      <c r="ADB1098" s="381"/>
      <c r="ADC1098" s="381"/>
      <c r="ADD1098" s="381"/>
      <c r="ADE1098" s="381"/>
      <c r="ADF1098" s="381"/>
      <c r="ADG1098" s="381"/>
      <c r="ADH1098" s="381"/>
      <c r="ADI1098" s="381"/>
      <c r="ADJ1098" s="381"/>
      <c r="ADK1098" s="381"/>
      <c r="ADL1098" s="381"/>
      <c r="ADM1098" s="381"/>
      <c r="ADN1098" s="381"/>
      <c r="ADO1098" s="381"/>
      <c r="ADP1098" s="381"/>
      <c r="ADQ1098" s="381"/>
      <c r="ADR1098" s="381"/>
      <c r="ADS1098" s="381"/>
      <c r="ADT1098" s="381"/>
      <c r="ADU1098" s="381"/>
      <c r="ADV1098" s="381"/>
      <c r="ADW1098" s="381"/>
      <c r="ADX1098" s="381"/>
      <c r="ADY1098" s="381"/>
      <c r="ADZ1098" s="381"/>
      <c r="AEA1098" s="381"/>
      <c r="AEB1098" s="381"/>
      <c r="AEC1098" s="381"/>
      <c r="AED1098" s="381"/>
      <c r="AEE1098" s="381"/>
      <c r="AEF1098" s="381"/>
      <c r="AEG1098" s="381"/>
      <c r="AEH1098" s="381"/>
      <c r="AEI1098" s="381"/>
      <c r="AEJ1098" s="381"/>
      <c r="AEK1098" s="381"/>
      <c r="AEL1098" s="381"/>
      <c r="AEM1098" s="381"/>
      <c r="AEN1098" s="381"/>
      <c r="AEO1098" s="381"/>
      <c r="AEP1098" s="381"/>
      <c r="AEQ1098" s="381"/>
      <c r="AER1098" s="381"/>
      <c r="AES1098" s="381"/>
      <c r="AET1098" s="381"/>
      <c r="AEU1098" s="381"/>
      <c r="AEV1098" s="381"/>
      <c r="AEW1098" s="381"/>
      <c r="AEX1098" s="381"/>
      <c r="AEY1098" s="381"/>
      <c r="AEZ1098" s="381"/>
      <c r="AFA1098" s="381"/>
      <c r="AFB1098" s="381"/>
      <c r="AFC1098" s="381"/>
      <c r="AFD1098" s="381"/>
      <c r="AFE1098" s="381"/>
      <c r="AFF1098" s="381"/>
      <c r="AFG1098" s="381"/>
      <c r="AFH1098" s="381"/>
      <c r="AFI1098" s="381"/>
      <c r="AFJ1098" s="381"/>
      <c r="AFK1098" s="381"/>
      <c r="AFL1098" s="381"/>
      <c r="AFM1098" s="381"/>
      <c r="AFN1098" s="381"/>
      <c r="AFO1098" s="381"/>
      <c r="AFP1098" s="381"/>
      <c r="AFQ1098" s="381"/>
      <c r="AFR1098" s="381"/>
      <c r="AFS1098" s="381"/>
      <c r="AFT1098" s="381"/>
      <c r="AFU1098" s="381"/>
      <c r="AFV1098" s="381"/>
      <c r="AFW1098" s="381"/>
      <c r="AFX1098" s="381"/>
      <c r="AFY1098" s="381"/>
      <c r="AFZ1098" s="381"/>
      <c r="AGA1098" s="381"/>
    </row>
    <row r="1099" spans="1:859" customFormat="1" x14ac:dyDescent="0.2">
      <c r="A1099" s="16"/>
      <c r="B1099" s="16"/>
      <c r="C1099" s="16"/>
      <c r="D1099" s="16"/>
      <c r="E1099" s="238" t="s">
        <v>1230</v>
      </c>
      <c r="F1099" s="364" t="s">
        <v>3636</v>
      </c>
      <c r="G1099" s="239" t="s">
        <v>453</v>
      </c>
      <c r="H1099" s="238" t="s">
        <v>1229</v>
      </c>
      <c r="I1099" s="238" t="s">
        <v>1086</v>
      </c>
      <c r="J1099" s="238" t="s">
        <v>911</v>
      </c>
      <c r="K1099" s="238" t="s">
        <v>1102</v>
      </c>
      <c r="L1099" s="238" t="s">
        <v>865</v>
      </c>
      <c r="M1099" s="238"/>
      <c r="N1099" s="239"/>
      <c r="O1099" s="238"/>
      <c r="P1099" s="238"/>
      <c r="Q1099" s="239"/>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c r="CR1099" s="16"/>
      <c r="CS1099" s="16"/>
      <c r="CT1099" s="16"/>
      <c r="CU1099" s="16"/>
      <c r="CV1099" s="16"/>
      <c r="CW1099" s="16"/>
      <c r="CX1099" s="16"/>
      <c r="CY1099" s="16"/>
      <c r="CZ1099" s="16"/>
      <c r="DA1099" s="16"/>
      <c r="DB1099" s="16"/>
      <c r="DC1099" s="16"/>
      <c r="DD1099" s="16"/>
      <c r="DE1099" s="16"/>
      <c r="DF1099" s="16"/>
      <c r="DG1099" s="16"/>
      <c r="DH1099" s="16"/>
      <c r="DI1099" s="16"/>
      <c r="DJ1099" s="16"/>
      <c r="DK1099" s="16"/>
      <c r="DL1099" s="16"/>
      <c r="DM1099" s="16"/>
      <c r="DN1099" s="16"/>
      <c r="DO1099" s="16"/>
      <c r="DP1099" s="16"/>
      <c r="DQ1099" s="16"/>
      <c r="DR1099" s="16"/>
      <c r="DS1099" s="16"/>
      <c r="DT1099" s="16"/>
      <c r="DU1099" s="16"/>
      <c r="DV1099" s="16"/>
      <c r="DW1099" s="16"/>
      <c r="DX1099" s="16"/>
      <c r="DY1099" s="16"/>
      <c r="DZ1099" s="16"/>
      <c r="EA1099" s="16"/>
      <c r="EB1099" s="16"/>
      <c r="EC1099" s="16"/>
      <c r="ED1099" s="16"/>
      <c r="EE1099" s="16"/>
      <c r="EF1099" s="16"/>
      <c r="EG1099" s="16"/>
      <c r="EH1099" s="16"/>
      <c r="EI1099" s="16"/>
      <c r="EJ1099" s="16"/>
      <c r="EK1099" s="16"/>
      <c r="EL1099" s="16"/>
      <c r="EM1099" s="16"/>
      <c r="EN1099" s="16"/>
      <c r="EO1099" s="16"/>
      <c r="EP1099" s="16"/>
      <c r="EQ1099" s="16"/>
      <c r="ER1099" s="16"/>
      <c r="ES1099" s="16"/>
      <c r="ET1099" s="16"/>
      <c r="EU1099" s="16"/>
      <c r="EV1099" s="16"/>
      <c r="EW1099" s="16"/>
      <c r="EX1099" s="16"/>
      <c r="EY1099" s="16"/>
      <c r="EZ1099" s="16"/>
      <c r="FA1099" s="16"/>
      <c r="FB1099" s="16"/>
      <c r="FC1099" s="16"/>
      <c r="FD1099" s="16"/>
      <c r="FE1099" s="16"/>
      <c r="FF1099" s="16"/>
      <c r="FG1099" s="16"/>
      <c r="FH1099" s="16"/>
      <c r="FI1099" s="16"/>
      <c r="FJ1099" s="16"/>
      <c r="FK1099" s="16"/>
      <c r="FL1099" s="16"/>
      <c r="FM1099" s="16"/>
      <c r="FN1099" s="16"/>
      <c r="FO1099" s="16"/>
      <c r="FP1099" s="16"/>
      <c r="FQ1099" s="16"/>
      <c r="FR1099" s="16"/>
      <c r="FS1099" s="16"/>
      <c r="FT1099" s="16"/>
      <c r="FU1099" s="16"/>
      <c r="FV1099" s="16"/>
      <c r="FW1099" s="16"/>
      <c r="FX1099" s="16"/>
      <c r="FY1099" s="16"/>
      <c r="FZ1099" s="16"/>
      <c r="GA1099" s="16"/>
      <c r="GB1099" s="16"/>
      <c r="GC1099" s="16"/>
      <c r="GD1099" s="16"/>
      <c r="GE1099" s="16"/>
      <c r="GF1099" s="16"/>
      <c r="GG1099" s="16"/>
      <c r="GH1099" s="16"/>
      <c r="GI1099" s="16"/>
      <c r="GJ1099" s="16"/>
      <c r="GK1099" s="16"/>
      <c r="GL1099" s="16"/>
      <c r="GM1099" s="16"/>
      <c r="GN1099" s="16"/>
      <c r="GO1099" s="16"/>
      <c r="GP1099" s="16"/>
      <c r="GQ1099" s="16"/>
      <c r="GR1099" s="16"/>
      <c r="GS1099" s="16"/>
      <c r="GT1099" s="16"/>
      <c r="GU1099" s="16"/>
      <c r="GV1099" s="16"/>
      <c r="GW1099" s="16"/>
      <c r="GX1099" s="16"/>
      <c r="GY1099" s="16"/>
      <c r="GZ1099" s="16"/>
      <c r="HA1099" s="16"/>
      <c r="HB1099" s="16"/>
      <c r="HC1099" s="16"/>
      <c r="HD1099" s="16"/>
      <c r="HE1099" s="16"/>
      <c r="HF1099" s="16"/>
      <c r="HG1099" s="16"/>
      <c r="HH1099" s="16"/>
      <c r="HI1099" s="16"/>
      <c r="HJ1099" s="16"/>
      <c r="HK1099" s="16"/>
      <c r="HL1099" s="16"/>
      <c r="HM1099" s="16"/>
      <c r="HN1099" s="16"/>
      <c r="HO1099" s="16"/>
      <c r="HP1099" s="16"/>
      <c r="HQ1099" s="16"/>
      <c r="HR1099" s="16"/>
      <c r="HS1099" s="16"/>
      <c r="HT1099" s="16"/>
      <c r="HU1099" s="16"/>
      <c r="HV1099" s="16"/>
      <c r="HW1099" s="16"/>
      <c r="HX1099" s="16"/>
      <c r="HY1099" s="16"/>
      <c r="HZ1099" s="16"/>
      <c r="IA1099" s="16"/>
      <c r="IB1099" s="16"/>
      <c r="IC1099" s="16"/>
      <c r="ID1099" s="16"/>
      <c r="IE1099" s="16"/>
      <c r="IF1099" s="16"/>
      <c r="IG1099" s="16"/>
      <c r="IH1099" s="16"/>
      <c r="II1099" s="16"/>
      <c r="IJ1099" s="16"/>
      <c r="IK1099" s="16"/>
      <c r="IL1099" s="16"/>
      <c r="IM1099" s="16"/>
      <c r="IN1099" s="16"/>
      <c r="IO1099" s="16"/>
      <c r="IP1099" s="16"/>
      <c r="IQ1099" s="16"/>
      <c r="IR1099" s="16"/>
      <c r="IS1099" s="16"/>
      <c r="IT1099" s="16"/>
      <c r="IU1099" s="16"/>
      <c r="IV1099" s="16"/>
      <c r="IW1099" s="16"/>
      <c r="IX1099" s="16"/>
      <c r="IY1099" s="16"/>
      <c r="IZ1099" s="16"/>
      <c r="JA1099" s="16"/>
      <c r="JB1099" s="16"/>
      <c r="JC1099" s="16"/>
      <c r="JD1099" s="16"/>
      <c r="JE1099" s="16"/>
      <c r="JF1099" s="16"/>
      <c r="JG1099" s="16"/>
      <c r="JH1099" s="16"/>
      <c r="JI1099" s="16"/>
      <c r="JJ1099" s="16"/>
      <c r="JK1099" s="16"/>
      <c r="JL1099" s="16"/>
      <c r="JM1099" s="16"/>
      <c r="JN1099" s="16"/>
      <c r="JO1099" s="16"/>
      <c r="JP1099" s="16"/>
      <c r="JQ1099" s="16"/>
      <c r="JR1099" s="16"/>
      <c r="JS1099" s="16"/>
      <c r="JT1099" s="16"/>
      <c r="JU1099" s="16"/>
      <c r="JV1099" s="16"/>
      <c r="JW1099" s="16"/>
      <c r="JX1099" s="16"/>
      <c r="JY1099" s="16"/>
      <c r="JZ1099" s="16"/>
      <c r="KA1099" s="16"/>
      <c r="KB1099" s="16"/>
      <c r="KC1099" s="16"/>
      <c r="KD1099" s="16"/>
      <c r="KE1099" s="16"/>
      <c r="KF1099" s="16"/>
      <c r="KG1099" s="16"/>
      <c r="KH1099" s="16"/>
      <c r="KI1099" s="16"/>
      <c r="KJ1099" s="16"/>
      <c r="KK1099" s="16"/>
      <c r="KL1099" s="16"/>
      <c r="KM1099" s="16"/>
      <c r="KN1099" s="16"/>
      <c r="KO1099" s="16"/>
      <c r="KP1099" s="16"/>
      <c r="KQ1099" s="16"/>
      <c r="KR1099" s="16"/>
      <c r="KS1099" s="16"/>
      <c r="KT1099" s="16"/>
      <c r="KU1099" s="16"/>
      <c r="KV1099" s="16"/>
      <c r="KW1099" s="16"/>
      <c r="KX1099" s="16"/>
      <c r="KY1099" s="16"/>
      <c r="KZ1099" s="16"/>
      <c r="LA1099" s="16"/>
      <c r="LB1099" s="16"/>
      <c r="LC1099" s="16"/>
      <c r="LD1099" s="16"/>
      <c r="LE1099" s="16"/>
      <c r="LF1099" s="16"/>
      <c r="LG1099" s="16"/>
      <c r="LH1099" s="16"/>
      <c r="LI1099" s="16"/>
      <c r="LJ1099" s="16"/>
      <c r="LK1099" s="16"/>
      <c r="LL1099" s="16"/>
      <c r="LM1099" s="16"/>
      <c r="LN1099" s="16"/>
      <c r="LO1099" s="16"/>
      <c r="LP1099" s="16"/>
      <c r="LQ1099" s="16"/>
      <c r="LR1099" s="16"/>
      <c r="LS1099" s="16"/>
      <c r="LT1099" s="16"/>
      <c r="LU1099" s="16"/>
      <c r="LV1099" s="16"/>
      <c r="LW1099" s="16"/>
      <c r="LX1099" s="16"/>
      <c r="LY1099" s="16"/>
      <c r="LZ1099" s="16"/>
      <c r="MA1099" s="16"/>
      <c r="MB1099" s="16"/>
      <c r="MC1099" s="16"/>
      <c r="MD1099" s="16"/>
      <c r="ME1099" s="16"/>
      <c r="MF1099" s="16"/>
      <c r="MG1099" s="16"/>
      <c r="MH1099" s="16"/>
      <c r="MI1099" s="16"/>
      <c r="MJ1099" s="16"/>
      <c r="MK1099" s="16"/>
      <c r="ML1099" s="16"/>
      <c r="MM1099" s="16"/>
      <c r="MN1099" s="16"/>
      <c r="MO1099" s="16"/>
      <c r="MP1099" s="16"/>
      <c r="MQ1099" s="16"/>
      <c r="MR1099" s="16"/>
      <c r="MS1099" s="16"/>
      <c r="MT1099" s="16"/>
      <c r="MU1099" s="16"/>
      <c r="MV1099" s="16"/>
      <c r="MW1099" s="16"/>
      <c r="MX1099" s="16"/>
      <c r="MY1099" s="16"/>
      <c r="MZ1099" s="16"/>
      <c r="NA1099" s="16"/>
      <c r="NB1099" s="16"/>
      <c r="NC1099" s="16"/>
      <c r="ND1099" s="16"/>
      <c r="NE1099" s="16"/>
      <c r="NF1099" s="16"/>
      <c r="NG1099" s="16"/>
      <c r="NH1099" s="16"/>
      <c r="NI1099" s="16"/>
      <c r="NJ1099" s="16"/>
      <c r="NK1099" s="16"/>
      <c r="NL1099" s="16"/>
      <c r="NM1099" s="16"/>
      <c r="NN1099" s="16"/>
      <c r="NO1099" s="16"/>
      <c r="NP1099" s="16"/>
      <c r="NQ1099" s="16"/>
      <c r="NR1099" s="16"/>
      <c r="NS1099" s="16"/>
      <c r="NT1099" s="16"/>
      <c r="NU1099" s="16"/>
      <c r="NV1099" s="16"/>
      <c r="NW1099" s="16"/>
      <c r="NX1099" s="16"/>
      <c r="NY1099" s="16"/>
      <c r="NZ1099" s="16"/>
      <c r="OA1099" s="16"/>
      <c r="OB1099" s="16"/>
      <c r="OC1099" s="16"/>
      <c r="OD1099" s="16"/>
      <c r="OE1099" s="16"/>
      <c r="OF1099" s="16"/>
      <c r="OG1099" s="16"/>
      <c r="OH1099" s="16"/>
      <c r="OI1099" s="16"/>
      <c r="OJ1099" s="16"/>
      <c r="OK1099" s="16"/>
      <c r="OL1099" s="16"/>
      <c r="OM1099" s="16"/>
      <c r="ON1099" s="16"/>
      <c r="OO1099" s="16"/>
      <c r="OP1099" s="16"/>
      <c r="OQ1099" s="16"/>
      <c r="OR1099" s="16"/>
      <c r="OS1099" s="16"/>
      <c r="OT1099" s="16"/>
      <c r="OU1099" s="16"/>
      <c r="OV1099" s="16"/>
      <c r="OW1099" s="16"/>
      <c r="OX1099" s="16"/>
      <c r="OY1099" s="16"/>
      <c r="OZ1099" s="16"/>
      <c r="PA1099" s="16"/>
      <c r="PB1099" s="16"/>
      <c r="PC1099" s="16"/>
      <c r="PD1099" s="16"/>
      <c r="PE1099" s="16"/>
      <c r="PF1099" s="16"/>
      <c r="PG1099" s="16"/>
      <c r="PH1099" s="16"/>
      <c r="PI1099" s="16"/>
      <c r="PJ1099" s="16"/>
      <c r="PK1099" s="16"/>
      <c r="PL1099" s="16"/>
      <c r="PM1099" s="16"/>
      <c r="PN1099" s="16"/>
      <c r="PO1099" s="16"/>
      <c r="PP1099" s="16"/>
      <c r="PQ1099" s="16"/>
      <c r="PR1099" s="16"/>
      <c r="PS1099" s="16"/>
      <c r="PT1099" s="16"/>
      <c r="PU1099" s="16"/>
      <c r="PV1099" s="16"/>
      <c r="PW1099" s="16"/>
      <c r="PX1099" s="16"/>
      <c r="PY1099" s="16"/>
      <c r="PZ1099" s="16"/>
      <c r="QA1099" s="16"/>
      <c r="QB1099" s="16"/>
      <c r="QC1099" s="16"/>
      <c r="QD1099" s="16"/>
      <c r="QE1099" s="16"/>
      <c r="QF1099" s="16"/>
      <c r="QG1099" s="16"/>
      <c r="QH1099" s="16"/>
      <c r="QI1099" s="16"/>
      <c r="QJ1099" s="16"/>
      <c r="QK1099" s="16"/>
      <c r="QL1099" s="16"/>
      <c r="QM1099" s="16"/>
      <c r="QN1099" s="16"/>
      <c r="QO1099" s="16"/>
      <c r="QP1099" s="16"/>
      <c r="QQ1099" s="16"/>
      <c r="QR1099" s="16"/>
      <c r="QS1099" s="16"/>
      <c r="QT1099" s="16"/>
      <c r="QU1099" s="16"/>
      <c r="QV1099" s="16"/>
      <c r="QW1099" s="16"/>
      <c r="QX1099" s="16"/>
      <c r="QY1099" s="16"/>
      <c r="QZ1099" s="16"/>
      <c r="RA1099" s="16"/>
      <c r="RB1099" s="16"/>
      <c r="RC1099" s="16"/>
      <c r="RD1099" s="16"/>
      <c r="RE1099" s="16"/>
      <c r="RF1099" s="16"/>
      <c r="RG1099" s="16"/>
      <c r="RH1099" s="16"/>
      <c r="RI1099" s="16"/>
      <c r="RJ1099" s="16"/>
      <c r="RK1099" s="16"/>
      <c r="RL1099" s="16"/>
      <c r="RM1099" s="16"/>
      <c r="RN1099" s="16"/>
      <c r="RO1099" s="16"/>
      <c r="RP1099" s="16"/>
      <c r="RQ1099" s="16"/>
      <c r="RR1099" s="16"/>
      <c r="RS1099" s="16"/>
      <c r="RT1099" s="16"/>
      <c r="RU1099" s="16"/>
      <c r="RV1099" s="16"/>
      <c r="RW1099" s="16"/>
      <c r="RX1099" s="16"/>
      <c r="RY1099" s="16"/>
      <c r="RZ1099" s="16"/>
      <c r="SA1099" s="16"/>
      <c r="SB1099" s="16"/>
      <c r="SC1099" s="16"/>
      <c r="SD1099" s="16"/>
      <c r="SE1099" s="16"/>
      <c r="SF1099" s="16"/>
      <c r="SG1099" s="16"/>
      <c r="SH1099" s="16"/>
      <c r="SI1099" s="16"/>
      <c r="SJ1099" s="16"/>
      <c r="SK1099" s="16"/>
      <c r="SL1099" s="16"/>
      <c r="SM1099" s="16"/>
      <c r="SN1099" s="16"/>
      <c r="SO1099" s="16"/>
      <c r="SP1099" s="16"/>
      <c r="SQ1099" s="16"/>
      <c r="SR1099" s="16"/>
      <c r="SS1099" s="16"/>
      <c r="ST1099" s="16"/>
      <c r="SU1099" s="16"/>
      <c r="SV1099" s="16"/>
      <c r="SW1099" s="16"/>
      <c r="SX1099" s="16"/>
      <c r="SY1099" s="16"/>
      <c r="SZ1099" s="16"/>
      <c r="TA1099" s="16"/>
      <c r="TB1099" s="16"/>
      <c r="TC1099" s="16"/>
      <c r="TD1099" s="16"/>
      <c r="TE1099" s="16"/>
      <c r="TF1099" s="16"/>
      <c r="TG1099" s="16"/>
      <c r="TH1099" s="16"/>
      <c r="TI1099" s="16"/>
      <c r="TJ1099" s="16"/>
      <c r="TK1099" s="16"/>
      <c r="TL1099" s="16"/>
      <c r="TM1099" s="16"/>
      <c r="TN1099" s="16"/>
      <c r="TO1099" s="16"/>
      <c r="TP1099" s="16"/>
      <c r="TQ1099" s="16"/>
      <c r="TR1099" s="16"/>
      <c r="TS1099" s="16"/>
      <c r="TT1099" s="16"/>
      <c r="TU1099" s="16"/>
      <c r="TV1099" s="16"/>
      <c r="TW1099" s="16"/>
      <c r="TX1099" s="16"/>
      <c r="TY1099" s="16"/>
      <c r="TZ1099" s="16"/>
      <c r="UA1099" s="16"/>
      <c r="UB1099" s="16"/>
      <c r="UC1099" s="16"/>
      <c r="UD1099" s="16"/>
      <c r="UE1099" s="16"/>
      <c r="UF1099" s="16"/>
      <c r="UG1099" s="16"/>
      <c r="UH1099" s="16"/>
      <c r="UI1099" s="16"/>
      <c r="UJ1099" s="16"/>
      <c r="UK1099" s="16"/>
      <c r="UL1099" s="16"/>
      <c r="UM1099" s="16"/>
      <c r="UN1099" s="16"/>
      <c r="UO1099" s="16"/>
      <c r="UP1099" s="16"/>
      <c r="UQ1099" s="16"/>
      <c r="UR1099" s="16"/>
      <c r="US1099" s="16"/>
      <c r="UT1099" s="16"/>
      <c r="UU1099" s="16"/>
      <c r="UV1099" s="16"/>
      <c r="UW1099" s="16"/>
      <c r="UX1099" s="16"/>
      <c r="UY1099" s="16"/>
      <c r="UZ1099" s="16"/>
      <c r="VA1099" s="16"/>
      <c r="VB1099" s="16"/>
      <c r="VC1099" s="16"/>
      <c r="VD1099" s="16"/>
      <c r="VE1099" s="16"/>
      <c r="VF1099" s="16"/>
      <c r="VG1099" s="16"/>
      <c r="VH1099" s="16"/>
      <c r="VI1099" s="16"/>
      <c r="VJ1099" s="16"/>
      <c r="VK1099" s="16"/>
      <c r="VL1099" s="16"/>
      <c r="VM1099" s="16"/>
      <c r="VN1099" s="16"/>
      <c r="VO1099" s="16"/>
      <c r="VP1099" s="16"/>
      <c r="VQ1099" s="16"/>
      <c r="VR1099" s="16"/>
      <c r="VS1099" s="16"/>
      <c r="VT1099" s="16"/>
      <c r="VU1099" s="16"/>
      <c r="VV1099" s="16"/>
      <c r="VW1099" s="16"/>
      <c r="VX1099" s="16"/>
      <c r="VY1099" s="16"/>
      <c r="VZ1099" s="16"/>
      <c r="WA1099" s="16"/>
      <c r="WB1099" s="16"/>
      <c r="WC1099" s="16"/>
      <c r="WD1099" s="16"/>
      <c r="WE1099" s="16"/>
      <c r="WF1099" s="16"/>
      <c r="WG1099" s="16"/>
      <c r="WH1099" s="16"/>
      <c r="WI1099" s="16"/>
      <c r="WJ1099" s="16"/>
      <c r="WK1099" s="16"/>
      <c r="WL1099" s="16"/>
      <c r="WM1099" s="16"/>
      <c r="WN1099" s="16"/>
      <c r="WO1099" s="16"/>
      <c r="WP1099" s="16"/>
      <c r="WQ1099" s="16"/>
      <c r="WR1099" s="16"/>
      <c r="WS1099" s="16"/>
      <c r="WT1099" s="16"/>
      <c r="WU1099" s="16"/>
      <c r="WV1099" s="16"/>
      <c r="WW1099" s="16"/>
      <c r="WX1099" s="16"/>
      <c r="WY1099" s="16"/>
      <c r="WZ1099" s="16"/>
      <c r="XA1099" s="16"/>
      <c r="XB1099" s="16"/>
      <c r="XC1099" s="16"/>
      <c r="XD1099" s="16"/>
      <c r="XE1099" s="16"/>
      <c r="XF1099" s="16"/>
      <c r="XG1099" s="16"/>
      <c r="XH1099" s="16"/>
      <c r="XI1099" s="16"/>
      <c r="XJ1099" s="16"/>
      <c r="XK1099" s="16"/>
      <c r="XL1099" s="16"/>
      <c r="XM1099" s="16"/>
      <c r="XN1099" s="16"/>
      <c r="XO1099" s="16"/>
      <c r="XP1099" s="16"/>
      <c r="XQ1099" s="16"/>
      <c r="XR1099" s="16"/>
      <c r="XS1099" s="16"/>
      <c r="XT1099" s="16"/>
      <c r="XU1099" s="16"/>
      <c r="XV1099" s="16"/>
      <c r="XW1099" s="16"/>
      <c r="XX1099" s="16"/>
      <c r="XY1099" s="16"/>
      <c r="XZ1099" s="16"/>
      <c r="YA1099" s="16"/>
      <c r="YB1099" s="16"/>
      <c r="YC1099" s="16"/>
      <c r="YD1099" s="16"/>
      <c r="YE1099" s="16"/>
      <c r="YF1099" s="16"/>
      <c r="YG1099" s="16"/>
      <c r="YH1099" s="16"/>
      <c r="YI1099" s="16"/>
      <c r="YJ1099" s="16"/>
      <c r="YK1099" s="16"/>
      <c r="YL1099" s="16"/>
      <c r="YM1099" s="16"/>
      <c r="YN1099" s="16"/>
      <c r="YO1099" s="16"/>
      <c r="YP1099" s="16"/>
      <c r="YQ1099" s="16"/>
      <c r="YR1099" s="16"/>
      <c r="YS1099" s="16"/>
      <c r="YT1099" s="16"/>
      <c r="YU1099" s="16"/>
      <c r="YV1099" s="16"/>
      <c r="YW1099" s="16"/>
      <c r="YX1099" s="16"/>
      <c r="YY1099" s="16"/>
      <c r="YZ1099" s="16"/>
      <c r="ZA1099" s="16"/>
      <c r="ZB1099" s="16"/>
      <c r="ZC1099" s="16"/>
      <c r="ZD1099" s="16"/>
      <c r="ZE1099" s="16"/>
      <c r="ZF1099" s="16"/>
      <c r="ZG1099" s="16"/>
      <c r="ZH1099" s="16"/>
      <c r="ZI1099" s="16"/>
      <c r="ZJ1099" s="16"/>
      <c r="ZK1099" s="16"/>
      <c r="ZL1099" s="16"/>
      <c r="ZM1099" s="16"/>
      <c r="ZN1099" s="16"/>
      <c r="ZO1099" s="16"/>
      <c r="ZP1099" s="16"/>
      <c r="ZQ1099" s="16"/>
      <c r="ZR1099" s="16"/>
      <c r="ZS1099" s="16"/>
      <c r="ZT1099" s="16"/>
      <c r="ZU1099" s="16"/>
      <c r="ZV1099" s="16"/>
      <c r="ZW1099" s="16"/>
      <c r="ZX1099" s="16"/>
      <c r="ZY1099" s="16"/>
      <c r="ZZ1099" s="16"/>
      <c r="AAA1099" s="16"/>
      <c r="AAB1099" s="16"/>
      <c r="AAC1099" s="16"/>
      <c r="AAD1099" s="16"/>
      <c r="AAE1099" s="16"/>
      <c r="AAF1099" s="16"/>
      <c r="AAG1099" s="16"/>
      <c r="AAH1099" s="16"/>
      <c r="AAI1099" s="16"/>
      <c r="AAJ1099" s="16"/>
      <c r="AAK1099" s="16"/>
      <c r="AAL1099" s="16"/>
      <c r="AAM1099" s="16"/>
      <c r="AAN1099" s="16"/>
      <c r="AAO1099" s="16"/>
      <c r="AAP1099" s="16"/>
      <c r="AAQ1099" s="16"/>
      <c r="AAR1099" s="16"/>
      <c r="AAS1099" s="16"/>
      <c r="AAT1099" s="16"/>
      <c r="AAU1099" s="16"/>
      <c r="AAV1099" s="16"/>
      <c r="AAW1099" s="16"/>
      <c r="AAX1099" s="16"/>
      <c r="AAY1099" s="16"/>
      <c r="AAZ1099" s="16"/>
      <c r="ABA1099" s="16"/>
      <c r="ABB1099" s="16"/>
      <c r="ABC1099" s="16"/>
      <c r="ABD1099" s="16"/>
      <c r="ABE1099" s="16"/>
      <c r="ABF1099" s="16"/>
      <c r="ABG1099" s="16"/>
      <c r="ABH1099" s="16"/>
      <c r="ABI1099" s="16"/>
      <c r="ABJ1099" s="16"/>
      <c r="ABK1099" s="16"/>
      <c r="ABL1099" s="16"/>
      <c r="ABM1099" s="16"/>
      <c r="ABN1099" s="16"/>
      <c r="ABO1099" s="16"/>
      <c r="ABP1099" s="16"/>
      <c r="ABQ1099" s="16"/>
      <c r="ABR1099" s="16"/>
      <c r="ABS1099" s="16"/>
      <c r="ABT1099" s="16"/>
      <c r="ABU1099" s="16"/>
      <c r="ABV1099" s="16"/>
      <c r="ABW1099" s="16"/>
      <c r="ABX1099" s="16"/>
      <c r="ABY1099" s="16"/>
      <c r="ABZ1099" s="16"/>
      <c r="ACA1099" s="16"/>
      <c r="ACB1099" s="16"/>
      <c r="ACC1099" s="16"/>
      <c r="ACD1099" s="16"/>
      <c r="ACE1099" s="16"/>
      <c r="ACF1099" s="16"/>
      <c r="ACG1099" s="16"/>
      <c r="ACH1099" s="16"/>
      <c r="ACI1099" s="16"/>
      <c r="ACJ1099" s="16"/>
      <c r="ACK1099" s="16"/>
      <c r="ACL1099" s="16"/>
      <c r="ACM1099" s="16"/>
      <c r="ACN1099" s="16"/>
      <c r="ACO1099" s="16"/>
      <c r="ACP1099" s="16"/>
      <c r="ACQ1099" s="16"/>
      <c r="ACR1099" s="16"/>
      <c r="ACS1099" s="16"/>
      <c r="ACT1099" s="16"/>
      <c r="ACU1099" s="16"/>
      <c r="ACV1099" s="16"/>
      <c r="ACW1099" s="16"/>
      <c r="ACX1099" s="16"/>
      <c r="ACY1099" s="16"/>
      <c r="ACZ1099" s="16"/>
      <c r="ADA1099" s="16"/>
      <c r="ADB1099" s="16"/>
      <c r="ADC1099" s="16"/>
      <c r="ADD1099" s="16"/>
      <c r="ADE1099" s="16"/>
      <c r="ADF1099" s="16"/>
      <c r="ADG1099" s="16"/>
      <c r="ADH1099" s="16"/>
      <c r="ADI1099" s="16"/>
      <c r="ADJ1099" s="16"/>
      <c r="ADK1099" s="16"/>
      <c r="ADL1099" s="16"/>
      <c r="ADM1099" s="16"/>
      <c r="ADN1099" s="16"/>
      <c r="ADO1099" s="16"/>
      <c r="ADP1099" s="16"/>
      <c r="ADQ1099" s="16"/>
      <c r="ADR1099" s="16"/>
      <c r="ADS1099" s="16"/>
      <c r="ADT1099" s="16"/>
      <c r="ADU1099" s="16"/>
      <c r="ADV1099" s="16"/>
      <c r="ADW1099" s="16"/>
      <c r="ADX1099" s="16"/>
      <c r="ADY1099" s="16"/>
      <c r="ADZ1099" s="16"/>
      <c r="AEA1099" s="16"/>
      <c r="AEB1099" s="16"/>
      <c r="AEC1099" s="16"/>
      <c r="AED1099" s="16"/>
      <c r="AEE1099" s="16"/>
      <c r="AEF1099" s="16"/>
      <c r="AEG1099" s="16"/>
      <c r="AEH1099" s="16"/>
      <c r="AEI1099" s="16"/>
      <c r="AEJ1099" s="16"/>
      <c r="AEK1099" s="16"/>
      <c r="AEL1099" s="16"/>
      <c r="AEM1099" s="16"/>
      <c r="AEN1099" s="16"/>
      <c r="AEO1099" s="16"/>
      <c r="AEP1099" s="16"/>
      <c r="AEQ1099" s="16"/>
      <c r="AER1099" s="16"/>
      <c r="AES1099" s="16"/>
      <c r="AET1099" s="16"/>
      <c r="AEU1099" s="16"/>
      <c r="AEV1099" s="16"/>
      <c r="AEW1099" s="16"/>
      <c r="AEX1099" s="16"/>
      <c r="AEY1099" s="16"/>
      <c r="AEZ1099" s="16"/>
      <c r="AFA1099" s="16"/>
      <c r="AFB1099" s="16"/>
      <c r="AFC1099" s="16"/>
      <c r="AFD1099" s="16"/>
      <c r="AFE1099" s="16"/>
      <c r="AFF1099" s="16"/>
      <c r="AFG1099" s="16"/>
      <c r="AFH1099" s="16"/>
      <c r="AFI1099" s="16"/>
      <c r="AFJ1099" s="16"/>
      <c r="AFK1099" s="16"/>
      <c r="AFL1099" s="16"/>
      <c r="AFM1099" s="16"/>
      <c r="AFN1099" s="16"/>
      <c r="AFO1099" s="16"/>
      <c r="AFP1099" s="16"/>
      <c r="AFQ1099" s="16"/>
      <c r="AFR1099" s="16"/>
      <c r="AFS1099" s="16"/>
      <c r="AFT1099" s="16"/>
      <c r="AFU1099" s="16"/>
      <c r="AFV1099" s="16"/>
      <c r="AFW1099" s="16"/>
      <c r="AFX1099" s="16"/>
      <c r="AFY1099" s="16"/>
      <c r="AFZ1099" s="16"/>
      <c r="AGA1099" s="16"/>
    </row>
    <row r="1100" spans="1:859" s="383" customFormat="1" x14ac:dyDescent="0.2">
      <c r="A1100" s="381"/>
      <c r="B1100" s="381"/>
      <c r="C1100" s="381"/>
      <c r="D1100" s="381"/>
      <c r="E1100" s="365" t="s">
        <v>1138</v>
      </c>
      <c r="F1100" s="380" t="s">
        <v>3637</v>
      </c>
      <c r="G1100" s="380" t="s">
        <v>453</v>
      </c>
      <c r="H1100" s="365" t="s">
        <v>1137</v>
      </c>
      <c r="I1100" s="365" t="s">
        <v>1086</v>
      </c>
      <c r="J1100" s="365" t="s">
        <v>903</v>
      </c>
      <c r="K1100" s="365" t="s">
        <v>1102</v>
      </c>
      <c r="L1100" s="365" t="s">
        <v>865</v>
      </c>
      <c r="M1100" s="365"/>
      <c r="N1100" s="380"/>
      <c r="O1100" s="365"/>
      <c r="P1100" s="365"/>
      <c r="Q1100" s="380"/>
      <c r="R1100" s="381"/>
      <c r="S1100" s="381"/>
      <c r="T1100" s="381"/>
      <c r="U1100" s="381"/>
      <c r="V1100" s="381"/>
      <c r="W1100" s="381"/>
      <c r="X1100" s="381"/>
      <c r="Y1100" s="381"/>
      <c r="Z1100" s="381"/>
      <c r="AA1100" s="381"/>
      <c r="AB1100" s="381"/>
      <c r="AC1100" s="381"/>
      <c r="AD1100" s="381"/>
      <c r="AE1100" s="381"/>
      <c r="AF1100" s="381"/>
      <c r="AG1100" s="381"/>
      <c r="AH1100" s="381"/>
      <c r="AI1100" s="381"/>
      <c r="AJ1100" s="381"/>
      <c r="AK1100" s="381"/>
      <c r="AL1100" s="381"/>
      <c r="AM1100" s="381"/>
      <c r="AN1100" s="381"/>
      <c r="AO1100" s="381"/>
      <c r="AP1100" s="381"/>
      <c r="AQ1100" s="381"/>
      <c r="AR1100" s="381"/>
      <c r="AS1100" s="381"/>
      <c r="AT1100" s="381"/>
      <c r="AU1100" s="381"/>
      <c r="AV1100" s="381"/>
      <c r="AW1100" s="381"/>
      <c r="AX1100" s="381"/>
      <c r="AY1100" s="381"/>
      <c r="AZ1100" s="381"/>
      <c r="BA1100" s="381"/>
      <c r="BB1100" s="381"/>
      <c r="BC1100" s="381"/>
      <c r="BD1100" s="381"/>
      <c r="BE1100" s="381"/>
      <c r="BF1100" s="381"/>
      <c r="BG1100" s="381"/>
      <c r="BH1100" s="381"/>
      <c r="BI1100" s="381"/>
      <c r="BJ1100" s="381"/>
      <c r="BK1100" s="381"/>
      <c r="BL1100" s="381"/>
      <c r="BM1100" s="381"/>
      <c r="BN1100" s="381"/>
      <c r="BO1100" s="381"/>
      <c r="BP1100" s="381"/>
      <c r="BQ1100" s="381"/>
      <c r="BR1100" s="381"/>
      <c r="BS1100" s="381"/>
      <c r="BT1100" s="381"/>
      <c r="BU1100" s="381"/>
      <c r="BV1100" s="381"/>
      <c r="BW1100" s="381"/>
      <c r="BX1100" s="381"/>
      <c r="BY1100" s="381"/>
      <c r="BZ1100" s="381"/>
      <c r="CA1100" s="381"/>
      <c r="CB1100" s="381"/>
      <c r="CC1100" s="381"/>
      <c r="CD1100" s="381"/>
      <c r="CE1100" s="381"/>
      <c r="CF1100" s="381"/>
      <c r="CG1100" s="381"/>
      <c r="CH1100" s="381"/>
      <c r="CI1100" s="381"/>
      <c r="CJ1100" s="381"/>
      <c r="CK1100" s="381"/>
      <c r="CL1100" s="381"/>
      <c r="CM1100" s="381"/>
      <c r="CN1100" s="381"/>
      <c r="CO1100" s="381"/>
      <c r="CP1100" s="381"/>
      <c r="CQ1100" s="381"/>
      <c r="CR1100" s="381"/>
      <c r="CS1100" s="381"/>
      <c r="CT1100" s="381"/>
      <c r="CU1100" s="381"/>
      <c r="CV1100" s="381"/>
      <c r="CW1100" s="381"/>
      <c r="CX1100" s="381"/>
      <c r="CY1100" s="381"/>
      <c r="CZ1100" s="381"/>
      <c r="DA1100" s="381"/>
      <c r="DB1100" s="381"/>
      <c r="DC1100" s="381"/>
      <c r="DD1100" s="381"/>
      <c r="DE1100" s="381"/>
      <c r="DF1100" s="381"/>
      <c r="DG1100" s="381"/>
      <c r="DH1100" s="381"/>
      <c r="DI1100" s="381"/>
      <c r="DJ1100" s="381"/>
      <c r="DK1100" s="381"/>
      <c r="DL1100" s="381"/>
      <c r="DM1100" s="381"/>
      <c r="DN1100" s="381"/>
      <c r="DO1100" s="381"/>
      <c r="DP1100" s="381"/>
      <c r="DQ1100" s="381"/>
      <c r="DR1100" s="381"/>
      <c r="DS1100" s="381"/>
      <c r="DT1100" s="381"/>
      <c r="DU1100" s="381"/>
      <c r="DV1100" s="381"/>
      <c r="DW1100" s="381"/>
      <c r="DX1100" s="381"/>
      <c r="DY1100" s="381"/>
      <c r="DZ1100" s="381"/>
      <c r="EA1100" s="381"/>
      <c r="EB1100" s="381"/>
      <c r="EC1100" s="381"/>
      <c r="ED1100" s="381"/>
      <c r="EE1100" s="381"/>
      <c r="EF1100" s="381"/>
      <c r="EG1100" s="381"/>
      <c r="EH1100" s="381"/>
      <c r="EI1100" s="381"/>
      <c r="EJ1100" s="381"/>
      <c r="EK1100" s="381"/>
      <c r="EL1100" s="381"/>
      <c r="EM1100" s="381"/>
      <c r="EN1100" s="381"/>
      <c r="EO1100" s="381"/>
      <c r="EP1100" s="381"/>
      <c r="EQ1100" s="381"/>
      <c r="ER1100" s="381"/>
      <c r="ES1100" s="381"/>
      <c r="ET1100" s="381"/>
      <c r="EU1100" s="381"/>
      <c r="EV1100" s="381"/>
      <c r="EW1100" s="381"/>
      <c r="EX1100" s="381"/>
      <c r="EY1100" s="381"/>
      <c r="EZ1100" s="381"/>
      <c r="FA1100" s="381"/>
      <c r="FB1100" s="381"/>
      <c r="FC1100" s="381"/>
      <c r="FD1100" s="381"/>
      <c r="FE1100" s="381"/>
      <c r="FF1100" s="381"/>
      <c r="FG1100" s="381"/>
      <c r="FH1100" s="381"/>
      <c r="FI1100" s="381"/>
      <c r="FJ1100" s="381"/>
      <c r="FK1100" s="381"/>
      <c r="FL1100" s="381"/>
      <c r="FM1100" s="381"/>
      <c r="FN1100" s="381"/>
      <c r="FO1100" s="381"/>
      <c r="FP1100" s="381"/>
      <c r="FQ1100" s="381"/>
      <c r="FR1100" s="381"/>
      <c r="FS1100" s="381"/>
      <c r="FT1100" s="381"/>
      <c r="FU1100" s="381"/>
      <c r="FV1100" s="381"/>
      <c r="FW1100" s="381"/>
      <c r="FX1100" s="381"/>
      <c r="FY1100" s="381"/>
      <c r="FZ1100" s="381"/>
      <c r="GA1100" s="381"/>
      <c r="GB1100" s="381"/>
      <c r="GC1100" s="381"/>
      <c r="GD1100" s="381"/>
      <c r="GE1100" s="381"/>
      <c r="GF1100" s="381"/>
      <c r="GG1100" s="381"/>
      <c r="GH1100" s="381"/>
      <c r="GI1100" s="381"/>
      <c r="GJ1100" s="381"/>
      <c r="GK1100" s="381"/>
      <c r="GL1100" s="381"/>
      <c r="GM1100" s="381"/>
      <c r="GN1100" s="381"/>
      <c r="GO1100" s="381"/>
      <c r="GP1100" s="381"/>
      <c r="GQ1100" s="381"/>
      <c r="GR1100" s="381"/>
      <c r="GS1100" s="381"/>
      <c r="GT1100" s="381"/>
      <c r="GU1100" s="381"/>
      <c r="GV1100" s="381"/>
      <c r="GW1100" s="381"/>
      <c r="GX1100" s="381"/>
      <c r="GY1100" s="381"/>
      <c r="GZ1100" s="381"/>
      <c r="HA1100" s="381"/>
      <c r="HB1100" s="381"/>
      <c r="HC1100" s="381"/>
      <c r="HD1100" s="381"/>
      <c r="HE1100" s="381"/>
      <c r="HF1100" s="381"/>
      <c r="HG1100" s="381"/>
      <c r="HH1100" s="381"/>
      <c r="HI1100" s="381"/>
      <c r="HJ1100" s="381"/>
      <c r="HK1100" s="381"/>
      <c r="HL1100" s="381"/>
      <c r="HM1100" s="381"/>
      <c r="HN1100" s="381"/>
      <c r="HO1100" s="381"/>
      <c r="HP1100" s="381"/>
      <c r="HQ1100" s="381"/>
      <c r="HR1100" s="381"/>
      <c r="HS1100" s="381"/>
      <c r="HT1100" s="381"/>
      <c r="HU1100" s="381"/>
      <c r="HV1100" s="381"/>
      <c r="HW1100" s="381"/>
      <c r="HX1100" s="381"/>
      <c r="HY1100" s="381"/>
      <c r="HZ1100" s="381"/>
      <c r="IA1100" s="381"/>
      <c r="IB1100" s="381"/>
      <c r="IC1100" s="381"/>
      <c r="ID1100" s="381"/>
      <c r="IE1100" s="381"/>
      <c r="IF1100" s="381"/>
      <c r="IG1100" s="381"/>
      <c r="IH1100" s="381"/>
      <c r="II1100" s="381"/>
      <c r="IJ1100" s="381"/>
      <c r="IK1100" s="381"/>
      <c r="IL1100" s="381"/>
      <c r="IM1100" s="381"/>
      <c r="IN1100" s="381"/>
      <c r="IO1100" s="381"/>
      <c r="IP1100" s="381"/>
      <c r="IQ1100" s="381"/>
      <c r="IR1100" s="381"/>
      <c r="IS1100" s="381"/>
      <c r="IT1100" s="381"/>
      <c r="IU1100" s="381"/>
      <c r="IV1100" s="381"/>
      <c r="IW1100" s="381"/>
      <c r="IX1100" s="381"/>
      <c r="IY1100" s="381"/>
      <c r="IZ1100" s="381"/>
      <c r="JA1100" s="381"/>
      <c r="JB1100" s="381"/>
      <c r="JC1100" s="381"/>
      <c r="JD1100" s="381"/>
      <c r="JE1100" s="381"/>
      <c r="JF1100" s="381"/>
      <c r="JG1100" s="381"/>
      <c r="JH1100" s="381"/>
      <c r="JI1100" s="381"/>
      <c r="JJ1100" s="381"/>
      <c r="JK1100" s="381"/>
      <c r="JL1100" s="381"/>
      <c r="JM1100" s="381"/>
      <c r="JN1100" s="381"/>
      <c r="JO1100" s="381"/>
      <c r="JP1100" s="381"/>
      <c r="JQ1100" s="381"/>
      <c r="JR1100" s="381"/>
      <c r="JS1100" s="381"/>
      <c r="JT1100" s="381"/>
      <c r="JU1100" s="381"/>
      <c r="JV1100" s="381"/>
      <c r="JW1100" s="381"/>
      <c r="JX1100" s="381"/>
      <c r="JY1100" s="381"/>
      <c r="JZ1100" s="381"/>
      <c r="KA1100" s="381"/>
      <c r="KB1100" s="381"/>
      <c r="KC1100" s="381"/>
      <c r="KD1100" s="381"/>
      <c r="KE1100" s="381"/>
      <c r="KF1100" s="381"/>
      <c r="KG1100" s="381"/>
      <c r="KH1100" s="381"/>
      <c r="KI1100" s="381"/>
      <c r="KJ1100" s="381"/>
      <c r="KK1100" s="381"/>
      <c r="KL1100" s="381"/>
      <c r="KM1100" s="381"/>
      <c r="KN1100" s="381"/>
      <c r="KO1100" s="381"/>
      <c r="KP1100" s="381"/>
      <c r="KQ1100" s="381"/>
      <c r="KR1100" s="381"/>
      <c r="KS1100" s="381"/>
      <c r="KT1100" s="381"/>
      <c r="KU1100" s="381"/>
      <c r="KV1100" s="381"/>
      <c r="KW1100" s="381"/>
      <c r="KX1100" s="381"/>
      <c r="KY1100" s="381"/>
      <c r="KZ1100" s="381"/>
      <c r="LA1100" s="381"/>
      <c r="LB1100" s="381"/>
      <c r="LC1100" s="381"/>
      <c r="LD1100" s="381"/>
      <c r="LE1100" s="381"/>
      <c r="LF1100" s="381"/>
      <c r="LG1100" s="381"/>
      <c r="LH1100" s="381"/>
      <c r="LI1100" s="381"/>
      <c r="LJ1100" s="381"/>
      <c r="LK1100" s="381"/>
      <c r="LL1100" s="381"/>
      <c r="LM1100" s="381"/>
      <c r="LN1100" s="381"/>
      <c r="LO1100" s="381"/>
      <c r="LP1100" s="381"/>
      <c r="LQ1100" s="381"/>
      <c r="LR1100" s="381"/>
      <c r="LS1100" s="381"/>
      <c r="LT1100" s="381"/>
      <c r="LU1100" s="381"/>
      <c r="LV1100" s="381"/>
      <c r="LW1100" s="381"/>
      <c r="LX1100" s="381"/>
      <c r="LY1100" s="381"/>
      <c r="LZ1100" s="381"/>
      <c r="MA1100" s="381"/>
      <c r="MB1100" s="381"/>
      <c r="MC1100" s="381"/>
      <c r="MD1100" s="381"/>
      <c r="ME1100" s="381"/>
      <c r="MF1100" s="381"/>
      <c r="MG1100" s="381"/>
      <c r="MH1100" s="381"/>
      <c r="MI1100" s="381"/>
      <c r="MJ1100" s="381"/>
      <c r="MK1100" s="381"/>
      <c r="ML1100" s="381"/>
      <c r="MM1100" s="381"/>
      <c r="MN1100" s="381"/>
      <c r="MO1100" s="381"/>
      <c r="MP1100" s="381"/>
      <c r="MQ1100" s="381"/>
      <c r="MR1100" s="381"/>
      <c r="MS1100" s="381"/>
      <c r="MT1100" s="381"/>
      <c r="MU1100" s="381"/>
      <c r="MV1100" s="381"/>
      <c r="MW1100" s="381"/>
      <c r="MX1100" s="381"/>
      <c r="MY1100" s="381"/>
      <c r="MZ1100" s="381"/>
      <c r="NA1100" s="381"/>
      <c r="NB1100" s="381"/>
      <c r="NC1100" s="381"/>
      <c r="ND1100" s="381"/>
      <c r="NE1100" s="381"/>
      <c r="NF1100" s="381"/>
      <c r="NG1100" s="381"/>
      <c r="NH1100" s="381"/>
      <c r="NI1100" s="381"/>
      <c r="NJ1100" s="381"/>
      <c r="NK1100" s="381"/>
      <c r="NL1100" s="381"/>
      <c r="NM1100" s="381"/>
      <c r="NN1100" s="381"/>
      <c r="NO1100" s="381"/>
      <c r="NP1100" s="381"/>
      <c r="NQ1100" s="381"/>
      <c r="NR1100" s="381"/>
      <c r="NS1100" s="381"/>
      <c r="NT1100" s="381"/>
      <c r="NU1100" s="381"/>
      <c r="NV1100" s="381"/>
      <c r="NW1100" s="381"/>
      <c r="NX1100" s="381"/>
      <c r="NY1100" s="381"/>
      <c r="NZ1100" s="381"/>
      <c r="OA1100" s="381"/>
      <c r="OB1100" s="381"/>
      <c r="OC1100" s="381"/>
      <c r="OD1100" s="381"/>
      <c r="OE1100" s="381"/>
      <c r="OF1100" s="381"/>
      <c r="OG1100" s="381"/>
      <c r="OH1100" s="381"/>
      <c r="OI1100" s="381"/>
      <c r="OJ1100" s="381"/>
      <c r="OK1100" s="381"/>
      <c r="OL1100" s="381"/>
      <c r="OM1100" s="381"/>
      <c r="ON1100" s="381"/>
      <c r="OO1100" s="381"/>
      <c r="OP1100" s="381"/>
      <c r="OQ1100" s="381"/>
      <c r="OR1100" s="381"/>
      <c r="OS1100" s="381"/>
      <c r="OT1100" s="381"/>
      <c r="OU1100" s="381"/>
      <c r="OV1100" s="381"/>
      <c r="OW1100" s="381"/>
      <c r="OX1100" s="381"/>
      <c r="OY1100" s="381"/>
      <c r="OZ1100" s="381"/>
      <c r="PA1100" s="381"/>
      <c r="PB1100" s="381"/>
      <c r="PC1100" s="381"/>
      <c r="PD1100" s="381"/>
      <c r="PE1100" s="381"/>
      <c r="PF1100" s="381"/>
      <c r="PG1100" s="381"/>
      <c r="PH1100" s="381"/>
      <c r="PI1100" s="381"/>
      <c r="PJ1100" s="381"/>
      <c r="PK1100" s="381"/>
      <c r="PL1100" s="381"/>
      <c r="PM1100" s="381"/>
      <c r="PN1100" s="381"/>
      <c r="PO1100" s="381"/>
      <c r="PP1100" s="381"/>
      <c r="PQ1100" s="381"/>
      <c r="PR1100" s="381"/>
      <c r="PS1100" s="381"/>
      <c r="PT1100" s="381"/>
      <c r="PU1100" s="381"/>
      <c r="PV1100" s="381"/>
      <c r="PW1100" s="381"/>
      <c r="PX1100" s="381"/>
      <c r="PY1100" s="381"/>
      <c r="PZ1100" s="381"/>
      <c r="QA1100" s="381"/>
      <c r="QB1100" s="381"/>
      <c r="QC1100" s="381"/>
      <c r="QD1100" s="381"/>
      <c r="QE1100" s="381"/>
      <c r="QF1100" s="381"/>
      <c r="QG1100" s="381"/>
      <c r="QH1100" s="381"/>
      <c r="QI1100" s="381"/>
      <c r="QJ1100" s="381"/>
      <c r="QK1100" s="381"/>
      <c r="QL1100" s="381"/>
      <c r="QM1100" s="381"/>
      <c r="QN1100" s="381"/>
      <c r="QO1100" s="381"/>
      <c r="QP1100" s="381"/>
      <c r="QQ1100" s="381"/>
      <c r="QR1100" s="381"/>
      <c r="QS1100" s="381"/>
      <c r="QT1100" s="381"/>
      <c r="QU1100" s="381"/>
      <c r="QV1100" s="381"/>
      <c r="QW1100" s="381"/>
      <c r="QX1100" s="381"/>
      <c r="QY1100" s="381"/>
      <c r="QZ1100" s="381"/>
      <c r="RA1100" s="381"/>
      <c r="RB1100" s="381"/>
      <c r="RC1100" s="381"/>
      <c r="RD1100" s="381"/>
      <c r="RE1100" s="381"/>
      <c r="RF1100" s="381"/>
      <c r="RG1100" s="381"/>
      <c r="RH1100" s="381"/>
      <c r="RI1100" s="381"/>
      <c r="RJ1100" s="381"/>
      <c r="RK1100" s="381"/>
      <c r="RL1100" s="381"/>
      <c r="RM1100" s="381"/>
      <c r="RN1100" s="381"/>
      <c r="RO1100" s="381"/>
      <c r="RP1100" s="381"/>
      <c r="RQ1100" s="381"/>
      <c r="RR1100" s="381"/>
      <c r="RS1100" s="381"/>
      <c r="RT1100" s="381"/>
      <c r="RU1100" s="381"/>
      <c r="RV1100" s="381"/>
      <c r="RW1100" s="381"/>
      <c r="RX1100" s="381"/>
      <c r="RY1100" s="381"/>
      <c r="RZ1100" s="381"/>
      <c r="SA1100" s="381"/>
      <c r="SB1100" s="381"/>
      <c r="SC1100" s="381"/>
      <c r="SD1100" s="381"/>
      <c r="SE1100" s="381"/>
      <c r="SF1100" s="381"/>
      <c r="SG1100" s="381"/>
      <c r="SH1100" s="381"/>
      <c r="SI1100" s="381"/>
      <c r="SJ1100" s="381"/>
      <c r="SK1100" s="381"/>
      <c r="SL1100" s="381"/>
      <c r="SM1100" s="381"/>
      <c r="SN1100" s="381"/>
      <c r="SO1100" s="381"/>
      <c r="SP1100" s="381"/>
      <c r="SQ1100" s="381"/>
      <c r="SR1100" s="381"/>
      <c r="SS1100" s="381"/>
      <c r="ST1100" s="381"/>
      <c r="SU1100" s="381"/>
      <c r="SV1100" s="381"/>
      <c r="SW1100" s="381"/>
      <c r="SX1100" s="381"/>
      <c r="SY1100" s="381"/>
      <c r="SZ1100" s="381"/>
      <c r="TA1100" s="381"/>
      <c r="TB1100" s="381"/>
      <c r="TC1100" s="381"/>
      <c r="TD1100" s="381"/>
      <c r="TE1100" s="381"/>
      <c r="TF1100" s="381"/>
      <c r="TG1100" s="381"/>
      <c r="TH1100" s="381"/>
      <c r="TI1100" s="381"/>
      <c r="TJ1100" s="381"/>
      <c r="TK1100" s="381"/>
      <c r="TL1100" s="381"/>
      <c r="TM1100" s="381"/>
      <c r="TN1100" s="381"/>
      <c r="TO1100" s="381"/>
      <c r="TP1100" s="381"/>
      <c r="TQ1100" s="381"/>
      <c r="TR1100" s="381"/>
      <c r="TS1100" s="381"/>
      <c r="TT1100" s="381"/>
      <c r="TU1100" s="381"/>
      <c r="TV1100" s="381"/>
      <c r="TW1100" s="381"/>
      <c r="TX1100" s="381"/>
      <c r="TY1100" s="381"/>
      <c r="TZ1100" s="381"/>
      <c r="UA1100" s="381"/>
      <c r="UB1100" s="381"/>
      <c r="UC1100" s="381"/>
      <c r="UD1100" s="381"/>
      <c r="UE1100" s="381"/>
      <c r="UF1100" s="381"/>
      <c r="UG1100" s="381"/>
      <c r="UH1100" s="381"/>
      <c r="UI1100" s="381"/>
      <c r="UJ1100" s="381"/>
      <c r="UK1100" s="381"/>
      <c r="UL1100" s="381"/>
      <c r="UM1100" s="381"/>
      <c r="UN1100" s="381"/>
      <c r="UO1100" s="381"/>
      <c r="UP1100" s="381"/>
      <c r="UQ1100" s="381"/>
      <c r="UR1100" s="381"/>
      <c r="US1100" s="381"/>
      <c r="UT1100" s="381"/>
      <c r="UU1100" s="381"/>
      <c r="UV1100" s="381"/>
      <c r="UW1100" s="381"/>
      <c r="UX1100" s="381"/>
      <c r="UY1100" s="381"/>
      <c r="UZ1100" s="381"/>
      <c r="VA1100" s="381"/>
      <c r="VB1100" s="381"/>
      <c r="VC1100" s="381"/>
      <c r="VD1100" s="381"/>
      <c r="VE1100" s="381"/>
      <c r="VF1100" s="381"/>
      <c r="VG1100" s="381"/>
      <c r="VH1100" s="381"/>
      <c r="VI1100" s="381"/>
      <c r="VJ1100" s="381"/>
      <c r="VK1100" s="381"/>
      <c r="VL1100" s="381"/>
      <c r="VM1100" s="381"/>
      <c r="VN1100" s="381"/>
      <c r="VO1100" s="381"/>
      <c r="VP1100" s="381"/>
      <c r="VQ1100" s="381"/>
      <c r="VR1100" s="381"/>
      <c r="VS1100" s="381"/>
      <c r="VT1100" s="381"/>
      <c r="VU1100" s="381"/>
      <c r="VV1100" s="381"/>
      <c r="VW1100" s="381"/>
      <c r="VX1100" s="381"/>
      <c r="VY1100" s="381"/>
      <c r="VZ1100" s="381"/>
      <c r="WA1100" s="381"/>
      <c r="WB1100" s="381"/>
      <c r="WC1100" s="381"/>
      <c r="WD1100" s="381"/>
      <c r="WE1100" s="381"/>
      <c r="WF1100" s="381"/>
      <c r="WG1100" s="381"/>
      <c r="WH1100" s="381"/>
      <c r="WI1100" s="381"/>
      <c r="WJ1100" s="381"/>
      <c r="WK1100" s="381"/>
      <c r="WL1100" s="381"/>
      <c r="WM1100" s="381"/>
      <c r="WN1100" s="381"/>
      <c r="WO1100" s="381"/>
      <c r="WP1100" s="381"/>
      <c r="WQ1100" s="381"/>
      <c r="WR1100" s="381"/>
      <c r="WS1100" s="381"/>
      <c r="WT1100" s="381"/>
      <c r="WU1100" s="381"/>
      <c r="WV1100" s="381"/>
      <c r="WW1100" s="381"/>
      <c r="WX1100" s="381"/>
      <c r="WY1100" s="381"/>
      <c r="WZ1100" s="381"/>
      <c r="XA1100" s="381"/>
      <c r="XB1100" s="381"/>
      <c r="XC1100" s="381"/>
      <c r="XD1100" s="381"/>
      <c r="XE1100" s="381"/>
      <c r="XF1100" s="381"/>
      <c r="XG1100" s="381"/>
      <c r="XH1100" s="381"/>
      <c r="XI1100" s="381"/>
      <c r="XJ1100" s="381"/>
      <c r="XK1100" s="381"/>
      <c r="XL1100" s="381"/>
      <c r="XM1100" s="381"/>
      <c r="XN1100" s="381"/>
      <c r="XO1100" s="381"/>
      <c r="XP1100" s="381"/>
      <c r="XQ1100" s="381"/>
      <c r="XR1100" s="381"/>
      <c r="XS1100" s="381"/>
      <c r="XT1100" s="381"/>
      <c r="XU1100" s="381"/>
      <c r="XV1100" s="381"/>
      <c r="XW1100" s="381"/>
      <c r="XX1100" s="381"/>
      <c r="XY1100" s="381"/>
      <c r="XZ1100" s="381"/>
      <c r="YA1100" s="381"/>
      <c r="YB1100" s="381"/>
      <c r="YC1100" s="381"/>
      <c r="YD1100" s="381"/>
      <c r="YE1100" s="381"/>
      <c r="YF1100" s="381"/>
      <c r="YG1100" s="381"/>
      <c r="YH1100" s="381"/>
      <c r="YI1100" s="381"/>
      <c r="YJ1100" s="381"/>
      <c r="YK1100" s="381"/>
      <c r="YL1100" s="381"/>
      <c r="YM1100" s="381"/>
      <c r="YN1100" s="381"/>
      <c r="YO1100" s="381"/>
      <c r="YP1100" s="381"/>
      <c r="YQ1100" s="381"/>
      <c r="YR1100" s="381"/>
      <c r="YS1100" s="381"/>
      <c r="YT1100" s="381"/>
      <c r="YU1100" s="381"/>
      <c r="YV1100" s="381"/>
      <c r="YW1100" s="381"/>
      <c r="YX1100" s="381"/>
      <c r="YY1100" s="381"/>
      <c r="YZ1100" s="381"/>
      <c r="ZA1100" s="381"/>
      <c r="ZB1100" s="381"/>
      <c r="ZC1100" s="381"/>
      <c r="ZD1100" s="381"/>
      <c r="ZE1100" s="381"/>
      <c r="ZF1100" s="381"/>
      <c r="ZG1100" s="381"/>
      <c r="ZH1100" s="381"/>
      <c r="ZI1100" s="381"/>
      <c r="ZJ1100" s="381"/>
      <c r="ZK1100" s="381"/>
      <c r="ZL1100" s="381"/>
      <c r="ZM1100" s="381"/>
      <c r="ZN1100" s="381"/>
      <c r="ZO1100" s="381"/>
      <c r="ZP1100" s="381"/>
      <c r="ZQ1100" s="381"/>
      <c r="ZR1100" s="381"/>
      <c r="ZS1100" s="381"/>
      <c r="ZT1100" s="381"/>
      <c r="ZU1100" s="381"/>
      <c r="ZV1100" s="381"/>
      <c r="ZW1100" s="381"/>
      <c r="ZX1100" s="381"/>
      <c r="ZY1100" s="381"/>
      <c r="ZZ1100" s="381"/>
      <c r="AAA1100" s="381"/>
      <c r="AAB1100" s="381"/>
      <c r="AAC1100" s="381"/>
      <c r="AAD1100" s="381"/>
      <c r="AAE1100" s="381"/>
      <c r="AAF1100" s="381"/>
      <c r="AAG1100" s="381"/>
      <c r="AAH1100" s="381"/>
      <c r="AAI1100" s="381"/>
      <c r="AAJ1100" s="381"/>
      <c r="AAK1100" s="381"/>
      <c r="AAL1100" s="381"/>
      <c r="AAM1100" s="381"/>
      <c r="AAN1100" s="381"/>
      <c r="AAO1100" s="381"/>
      <c r="AAP1100" s="381"/>
      <c r="AAQ1100" s="381"/>
      <c r="AAR1100" s="381"/>
      <c r="AAS1100" s="381"/>
      <c r="AAT1100" s="381"/>
      <c r="AAU1100" s="381"/>
      <c r="AAV1100" s="381"/>
      <c r="AAW1100" s="381"/>
      <c r="AAX1100" s="381"/>
      <c r="AAY1100" s="381"/>
      <c r="AAZ1100" s="381"/>
      <c r="ABA1100" s="381"/>
      <c r="ABB1100" s="381"/>
      <c r="ABC1100" s="381"/>
      <c r="ABD1100" s="381"/>
      <c r="ABE1100" s="381"/>
      <c r="ABF1100" s="381"/>
      <c r="ABG1100" s="381"/>
      <c r="ABH1100" s="381"/>
      <c r="ABI1100" s="381"/>
      <c r="ABJ1100" s="381"/>
      <c r="ABK1100" s="381"/>
      <c r="ABL1100" s="381"/>
      <c r="ABM1100" s="381"/>
      <c r="ABN1100" s="381"/>
      <c r="ABO1100" s="381"/>
      <c r="ABP1100" s="381"/>
      <c r="ABQ1100" s="381"/>
      <c r="ABR1100" s="381"/>
      <c r="ABS1100" s="381"/>
      <c r="ABT1100" s="381"/>
      <c r="ABU1100" s="381"/>
      <c r="ABV1100" s="381"/>
      <c r="ABW1100" s="381"/>
      <c r="ABX1100" s="381"/>
      <c r="ABY1100" s="381"/>
      <c r="ABZ1100" s="381"/>
      <c r="ACA1100" s="381"/>
      <c r="ACB1100" s="381"/>
      <c r="ACC1100" s="381"/>
      <c r="ACD1100" s="381"/>
      <c r="ACE1100" s="381"/>
      <c r="ACF1100" s="381"/>
      <c r="ACG1100" s="381"/>
      <c r="ACH1100" s="381"/>
      <c r="ACI1100" s="381"/>
      <c r="ACJ1100" s="381"/>
      <c r="ACK1100" s="381"/>
      <c r="ACL1100" s="381"/>
      <c r="ACM1100" s="381"/>
      <c r="ACN1100" s="381"/>
      <c r="ACO1100" s="381"/>
      <c r="ACP1100" s="381"/>
      <c r="ACQ1100" s="381"/>
      <c r="ACR1100" s="381"/>
      <c r="ACS1100" s="381"/>
      <c r="ACT1100" s="381"/>
      <c r="ACU1100" s="381"/>
      <c r="ACV1100" s="381"/>
      <c r="ACW1100" s="381"/>
      <c r="ACX1100" s="381"/>
      <c r="ACY1100" s="381"/>
      <c r="ACZ1100" s="381"/>
      <c r="ADA1100" s="381"/>
      <c r="ADB1100" s="381"/>
      <c r="ADC1100" s="381"/>
      <c r="ADD1100" s="381"/>
      <c r="ADE1100" s="381"/>
      <c r="ADF1100" s="381"/>
      <c r="ADG1100" s="381"/>
      <c r="ADH1100" s="381"/>
      <c r="ADI1100" s="381"/>
      <c r="ADJ1100" s="381"/>
      <c r="ADK1100" s="381"/>
      <c r="ADL1100" s="381"/>
      <c r="ADM1100" s="381"/>
      <c r="ADN1100" s="381"/>
      <c r="ADO1100" s="381"/>
      <c r="ADP1100" s="381"/>
      <c r="ADQ1100" s="381"/>
      <c r="ADR1100" s="381"/>
      <c r="ADS1100" s="381"/>
      <c r="ADT1100" s="381"/>
      <c r="ADU1100" s="381"/>
      <c r="ADV1100" s="381"/>
      <c r="ADW1100" s="381"/>
      <c r="ADX1100" s="381"/>
      <c r="ADY1100" s="381"/>
      <c r="ADZ1100" s="381"/>
      <c r="AEA1100" s="381"/>
      <c r="AEB1100" s="381"/>
      <c r="AEC1100" s="381"/>
      <c r="AED1100" s="381"/>
      <c r="AEE1100" s="381"/>
      <c r="AEF1100" s="381"/>
      <c r="AEG1100" s="381"/>
      <c r="AEH1100" s="381"/>
      <c r="AEI1100" s="381"/>
      <c r="AEJ1100" s="381"/>
      <c r="AEK1100" s="381"/>
      <c r="AEL1100" s="381"/>
      <c r="AEM1100" s="381"/>
      <c r="AEN1100" s="381"/>
      <c r="AEO1100" s="381"/>
      <c r="AEP1100" s="381"/>
      <c r="AEQ1100" s="381"/>
      <c r="AER1100" s="381"/>
      <c r="AES1100" s="381"/>
      <c r="AET1100" s="381"/>
      <c r="AEU1100" s="381"/>
      <c r="AEV1100" s="381"/>
      <c r="AEW1100" s="381"/>
      <c r="AEX1100" s="381"/>
      <c r="AEY1100" s="381"/>
      <c r="AEZ1100" s="381"/>
      <c r="AFA1100" s="381"/>
      <c r="AFB1100" s="381"/>
      <c r="AFC1100" s="381"/>
      <c r="AFD1100" s="381"/>
      <c r="AFE1100" s="381"/>
      <c r="AFF1100" s="381"/>
      <c r="AFG1100" s="381"/>
      <c r="AFH1100" s="381"/>
      <c r="AFI1100" s="381"/>
      <c r="AFJ1100" s="381"/>
      <c r="AFK1100" s="381"/>
      <c r="AFL1100" s="381"/>
      <c r="AFM1100" s="381"/>
      <c r="AFN1100" s="381"/>
      <c r="AFO1100" s="381"/>
      <c r="AFP1100" s="381"/>
      <c r="AFQ1100" s="381"/>
      <c r="AFR1100" s="381"/>
      <c r="AFS1100" s="381"/>
      <c r="AFT1100" s="381"/>
      <c r="AFU1100" s="381"/>
      <c r="AFV1100" s="381"/>
      <c r="AFW1100" s="381"/>
      <c r="AFX1100" s="381"/>
      <c r="AFY1100" s="381"/>
      <c r="AFZ1100" s="381"/>
      <c r="AGA1100" s="381"/>
    </row>
    <row r="1101" spans="1:859" customFormat="1" x14ac:dyDescent="0.2">
      <c r="A1101" s="16"/>
      <c r="B1101" s="16"/>
      <c r="C1101" s="16"/>
      <c r="D1101" s="16"/>
      <c r="E1101" s="238" t="s">
        <v>1231</v>
      </c>
      <c r="F1101" s="364" t="s">
        <v>3638</v>
      </c>
      <c r="G1101" s="239" t="s">
        <v>453</v>
      </c>
      <c r="H1101" s="238" t="s">
        <v>1229</v>
      </c>
      <c r="I1101" s="238" t="s">
        <v>1086</v>
      </c>
      <c r="J1101" s="238" t="s">
        <v>911</v>
      </c>
      <c r="K1101" s="238" t="s">
        <v>1102</v>
      </c>
      <c r="L1101" s="238" t="s">
        <v>866</v>
      </c>
      <c r="M1101" s="238"/>
      <c r="N1101" s="239"/>
      <c r="O1101" s="238"/>
      <c r="P1101" s="238"/>
      <c r="Q1101" s="239"/>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c r="CY1101" s="16"/>
      <c r="CZ1101" s="16"/>
      <c r="DA1101" s="16"/>
      <c r="DB1101" s="16"/>
      <c r="DC1101" s="16"/>
      <c r="DD1101" s="16"/>
      <c r="DE1101" s="16"/>
      <c r="DF1101" s="16"/>
      <c r="DG1101" s="16"/>
      <c r="DH1101" s="16"/>
      <c r="DI1101" s="16"/>
      <c r="DJ1101" s="16"/>
      <c r="DK1101" s="16"/>
      <c r="DL1101" s="16"/>
      <c r="DM1101" s="16"/>
      <c r="DN1101" s="16"/>
      <c r="DO1101" s="16"/>
      <c r="DP1101" s="16"/>
      <c r="DQ1101" s="16"/>
      <c r="DR1101" s="16"/>
      <c r="DS1101" s="16"/>
      <c r="DT1101" s="16"/>
      <c r="DU1101" s="16"/>
      <c r="DV1101" s="16"/>
      <c r="DW1101" s="16"/>
      <c r="DX1101" s="16"/>
      <c r="DY1101" s="16"/>
      <c r="DZ1101" s="16"/>
      <c r="EA1101" s="16"/>
      <c r="EB1101" s="16"/>
      <c r="EC1101" s="16"/>
      <c r="ED1101" s="16"/>
      <c r="EE1101" s="16"/>
      <c r="EF1101" s="16"/>
      <c r="EG1101" s="16"/>
      <c r="EH1101" s="16"/>
      <c r="EI1101" s="16"/>
      <c r="EJ1101" s="16"/>
      <c r="EK1101" s="16"/>
      <c r="EL1101" s="16"/>
      <c r="EM1101" s="16"/>
      <c r="EN1101" s="16"/>
      <c r="EO1101" s="16"/>
      <c r="EP1101" s="16"/>
      <c r="EQ1101" s="16"/>
      <c r="ER1101" s="16"/>
      <c r="ES1101" s="16"/>
      <c r="ET1101" s="16"/>
      <c r="EU1101" s="16"/>
      <c r="EV1101" s="16"/>
      <c r="EW1101" s="16"/>
      <c r="EX1101" s="16"/>
      <c r="EY1101" s="16"/>
      <c r="EZ1101" s="16"/>
      <c r="FA1101" s="16"/>
      <c r="FB1101" s="16"/>
      <c r="FC1101" s="16"/>
      <c r="FD1101" s="16"/>
      <c r="FE1101" s="16"/>
      <c r="FF1101" s="16"/>
      <c r="FG1101" s="16"/>
      <c r="FH1101" s="16"/>
      <c r="FI1101" s="16"/>
      <c r="FJ1101" s="16"/>
      <c r="FK1101" s="16"/>
      <c r="FL1101" s="16"/>
      <c r="FM1101" s="16"/>
      <c r="FN1101" s="16"/>
      <c r="FO1101" s="16"/>
      <c r="FP1101" s="16"/>
      <c r="FQ1101" s="16"/>
      <c r="FR1101" s="16"/>
      <c r="FS1101" s="16"/>
      <c r="FT1101" s="16"/>
      <c r="FU1101" s="16"/>
      <c r="FV1101" s="16"/>
      <c r="FW1101" s="16"/>
      <c r="FX1101" s="16"/>
      <c r="FY1101" s="16"/>
      <c r="FZ1101" s="16"/>
      <c r="GA1101" s="16"/>
      <c r="GB1101" s="16"/>
      <c r="GC1101" s="16"/>
      <c r="GD1101" s="16"/>
      <c r="GE1101" s="16"/>
      <c r="GF1101" s="16"/>
      <c r="GG1101" s="16"/>
      <c r="GH1101" s="16"/>
      <c r="GI1101" s="16"/>
      <c r="GJ1101" s="16"/>
      <c r="GK1101" s="16"/>
      <c r="GL1101" s="16"/>
      <c r="GM1101" s="16"/>
      <c r="GN1101" s="16"/>
      <c r="GO1101" s="16"/>
      <c r="GP1101" s="16"/>
      <c r="GQ1101" s="16"/>
      <c r="GR1101" s="16"/>
      <c r="GS1101" s="16"/>
      <c r="GT1101" s="16"/>
      <c r="GU1101" s="16"/>
      <c r="GV1101" s="16"/>
      <c r="GW1101" s="16"/>
      <c r="GX1101" s="16"/>
      <c r="GY1101" s="16"/>
      <c r="GZ1101" s="16"/>
      <c r="HA1101" s="16"/>
      <c r="HB1101" s="16"/>
      <c r="HC1101" s="16"/>
      <c r="HD1101" s="16"/>
      <c r="HE1101" s="16"/>
      <c r="HF1101" s="16"/>
      <c r="HG1101" s="16"/>
      <c r="HH1101" s="16"/>
      <c r="HI1101" s="16"/>
      <c r="HJ1101" s="16"/>
      <c r="HK1101" s="16"/>
      <c r="HL1101" s="16"/>
      <c r="HM1101" s="16"/>
      <c r="HN1101" s="16"/>
      <c r="HO1101" s="16"/>
      <c r="HP1101" s="16"/>
      <c r="HQ1101" s="16"/>
      <c r="HR1101" s="16"/>
      <c r="HS1101" s="16"/>
      <c r="HT1101" s="16"/>
      <c r="HU1101" s="16"/>
      <c r="HV1101" s="16"/>
      <c r="HW1101" s="16"/>
      <c r="HX1101" s="16"/>
      <c r="HY1101" s="16"/>
      <c r="HZ1101" s="16"/>
      <c r="IA1101" s="16"/>
      <c r="IB1101" s="16"/>
      <c r="IC1101" s="16"/>
      <c r="ID1101" s="16"/>
      <c r="IE1101" s="16"/>
      <c r="IF1101" s="16"/>
      <c r="IG1101" s="16"/>
      <c r="IH1101" s="16"/>
      <c r="II1101" s="16"/>
      <c r="IJ1101" s="16"/>
      <c r="IK1101" s="16"/>
      <c r="IL1101" s="16"/>
      <c r="IM1101" s="16"/>
      <c r="IN1101" s="16"/>
      <c r="IO1101" s="16"/>
      <c r="IP1101" s="16"/>
      <c r="IQ1101" s="16"/>
      <c r="IR1101" s="16"/>
      <c r="IS1101" s="16"/>
      <c r="IT1101" s="16"/>
      <c r="IU1101" s="16"/>
      <c r="IV1101" s="16"/>
      <c r="IW1101" s="16"/>
      <c r="IX1101" s="16"/>
      <c r="IY1101" s="16"/>
      <c r="IZ1101" s="16"/>
      <c r="JA1101" s="16"/>
      <c r="JB1101" s="16"/>
      <c r="JC1101" s="16"/>
      <c r="JD1101" s="16"/>
      <c r="JE1101" s="16"/>
      <c r="JF1101" s="16"/>
      <c r="JG1101" s="16"/>
      <c r="JH1101" s="16"/>
      <c r="JI1101" s="16"/>
      <c r="JJ1101" s="16"/>
      <c r="JK1101" s="16"/>
      <c r="JL1101" s="16"/>
      <c r="JM1101" s="16"/>
      <c r="JN1101" s="16"/>
      <c r="JO1101" s="16"/>
      <c r="JP1101" s="16"/>
      <c r="JQ1101" s="16"/>
      <c r="JR1101" s="16"/>
      <c r="JS1101" s="16"/>
      <c r="JT1101" s="16"/>
      <c r="JU1101" s="16"/>
      <c r="JV1101" s="16"/>
      <c r="JW1101" s="16"/>
      <c r="JX1101" s="16"/>
      <c r="JY1101" s="16"/>
      <c r="JZ1101" s="16"/>
      <c r="KA1101" s="16"/>
      <c r="KB1101" s="16"/>
      <c r="KC1101" s="16"/>
      <c r="KD1101" s="16"/>
      <c r="KE1101" s="16"/>
      <c r="KF1101" s="16"/>
      <c r="KG1101" s="16"/>
      <c r="KH1101" s="16"/>
      <c r="KI1101" s="16"/>
      <c r="KJ1101" s="16"/>
      <c r="KK1101" s="16"/>
      <c r="KL1101" s="16"/>
      <c r="KM1101" s="16"/>
      <c r="KN1101" s="16"/>
      <c r="KO1101" s="16"/>
      <c r="KP1101" s="16"/>
      <c r="KQ1101" s="16"/>
      <c r="KR1101" s="16"/>
      <c r="KS1101" s="16"/>
      <c r="KT1101" s="16"/>
      <c r="KU1101" s="16"/>
      <c r="KV1101" s="16"/>
      <c r="KW1101" s="16"/>
      <c r="KX1101" s="16"/>
      <c r="KY1101" s="16"/>
      <c r="KZ1101" s="16"/>
      <c r="LA1101" s="16"/>
      <c r="LB1101" s="16"/>
      <c r="LC1101" s="16"/>
      <c r="LD1101" s="16"/>
      <c r="LE1101" s="16"/>
      <c r="LF1101" s="16"/>
      <c r="LG1101" s="16"/>
      <c r="LH1101" s="16"/>
      <c r="LI1101" s="16"/>
      <c r="LJ1101" s="16"/>
      <c r="LK1101" s="16"/>
      <c r="LL1101" s="16"/>
      <c r="LM1101" s="16"/>
      <c r="LN1101" s="16"/>
      <c r="LO1101" s="16"/>
      <c r="LP1101" s="16"/>
      <c r="LQ1101" s="16"/>
      <c r="LR1101" s="16"/>
      <c r="LS1101" s="16"/>
      <c r="LT1101" s="16"/>
      <c r="LU1101" s="16"/>
      <c r="LV1101" s="16"/>
      <c r="LW1101" s="16"/>
      <c r="LX1101" s="16"/>
      <c r="LY1101" s="16"/>
      <c r="LZ1101" s="16"/>
      <c r="MA1101" s="16"/>
      <c r="MB1101" s="16"/>
      <c r="MC1101" s="16"/>
      <c r="MD1101" s="16"/>
      <c r="ME1101" s="16"/>
      <c r="MF1101" s="16"/>
      <c r="MG1101" s="16"/>
      <c r="MH1101" s="16"/>
      <c r="MI1101" s="16"/>
      <c r="MJ1101" s="16"/>
      <c r="MK1101" s="16"/>
      <c r="ML1101" s="16"/>
      <c r="MM1101" s="16"/>
      <c r="MN1101" s="16"/>
      <c r="MO1101" s="16"/>
      <c r="MP1101" s="16"/>
      <c r="MQ1101" s="16"/>
      <c r="MR1101" s="16"/>
      <c r="MS1101" s="16"/>
      <c r="MT1101" s="16"/>
      <c r="MU1101" s="16"/>
      <c r="MV1101" s="16"/>
      <c r="MW1101" s="16"/>
      <c r="MX1101" s="16"/>
      <c r="MY1101" s="16"/>
      <c r="MZ1101" s="16"/>
      <c r="NA1101" s="16"/>
      <c r="NB1101" s="16"/>
      <c r="NC1101" s="16"/>
      <c r="ND1101" s="16"/>
      <c r="NE1101" s="16"/>
      <c r="NF1101" s="16"/>
      <c r="NG1101" s="16"/>
      <c r="NH1101" s="16"/>
      <c r="NI1101" s="16"/>
      <c r="NJ1101" s="16"/>
      <c r="NK1101" s="16"/>
      <c r="NL1101" s="16"/>
      <c r="NM1101" s="16"/>
      <c r="NN1101" s="16"/>
      <c r="NO1101" s="16"/>
      <c r="NP1101" s="16"/>
      <c r="NQ1101" s="16"/>
      <c r="NR1101" s="16"/>
      <c r="NS1101" s="16"/>
      <c r="NT1101" s="16"/>
      <c r="NU1101" s="16"/>
      <c r="NV1101" s="16"/>
      <c r="NW1101" s="16"/>
      <c r="NX1101" s="16"/>
      <c r="NY1101" s="16"/>
      <c r="NZ1101" s="16"/>
      <c r="OA1101" s="16"/>
      <c r="OB1101" s="16"/>
      <c r="OC1101" s="16"/>
      <c r="OD1101" s="16"/>
      <c r="OE1101" s="16"/>
      <c r="OF1101" s="16"/>
      <c r="OG1101" s="16"/>
      <c r="OH1101" s="16"/>
      <c r="OI1101" s="16"/>
      <c r="OJ1101" s="16"/>
      <c r="OK1101" s="16"/>
      <c r="OL1101" s="16"/>
      <c r="OM1101" s="16"/>
      <c r="ON1101" s="16"/>
      <c r="OO1101" s="16"/>
      <c r="OP1101" s="16"/>
      <c r="OQ1101" s="16"/>
      <c r="OR1101" s="16"/>
      <c r="OS1101" s="16"/>
      <c r="OT1101" s="16"/>
      <c r="OU1101" s="16"/>
      <c r="OV1101" s="16"/>
      <c r="OW1101" s="16"/>
      <c r="OX1101" s="16"/>
      <c r="OY1101" s="16"/>
      <c r="OZ1101" s="16"/>
      <c r="PA1101" s="16"/>
      <c r="PB1101" s="16"/>
      <c r="PC1101" s="16"/>
      <c r="PD1101" s="16"/>
      <c r="PE1101" s="16"/>
      <c r="PF1101" s="16"/>
      <c r="PG1101" s="16"/>
      <c r="PH1101" s="16"/>
      <c r="PI1101" s="16"/>
      <c r="PJ1101" s="16"/>
      <c r="PK1101" s="16"/>
      <c r="PL1101" s="16"/>
      <c r="PM1101" s="16"/>
      <c r="PN1101" s="16"/>
      <c r="PO1101" s="16"/>
      <c r="PP1101" s="16"/>
      <c r="PQ1101" s="16"/>
      <c r="PR1101" s="16"/>
      <c r="PS1101" s="16"/>
      <c r="PT1101" s="16"/>
      <c r="PU1101" s="16"/>
      <c r="PV1101" s="16"/>
      <c r="PW1101" s="16"/>
      <c r="PX1101" s="16"/>
      <c r="PY1101" s="16"/>
      <c r="PZ1101" s="16"/>
      <c r="QA1101" s="16"/>
      <c r="QB1101" s="16"/>
      <c r="QC1101" s="16"/>
      <c r="QD1101" s="16"/>
      <c r="QE1101" s="16"/>
      <c r="QF1101" s="16"/>
      <c r="QG1101" s="16"/>
      <c r="QH1101" s="16"/>
      <c r="QI1101" s="16"/>
      <c r="QJ1101" s="16"/>
      <c r="QK1101" s="16"/>
      <c r="QL1101" s="16"/>
      <c r="QM1101" s="16"/>
      <c r="QN1101" s="16"/>
      <c r="QO1101" s="16"/>
      <c r="QP1101" s="16"/>
      <c r="QQ1101" s="16"/>
      <c r="QR1101" s="16"/>
      <c r="QS1101" s="16"/>
      <c r="QT1101" s="16"/>
      <c r="QU1101" s="16"/>
      <c r="QV1101" s="16"/>
      <c r="QW1101" s="16"/>
      <c r="QX1101" s="16"/>
      <c r="QY1101" s="16"/>
      <c r="QZ1101" s="16"/>
      <c r="RA1101" s="16"/>
      <c r="RB1101" s="16"/>
      <c r="RC1101" s="16"/>
      <c r="RD1101" s="16"/>
      <c r="RE1101" s="16"/>
      <c r="RF1101" s="16"/>
      <c r="RG1101" s="16"/>
      <c r="RH1101" s="16"/>
      <c r="RI1101" s="16"/>
      <c r="RJ1101" s="16"/>
      <c r="RK1101" s="16"/>
      <c r="RL1101" s="16"/>
      <c r="RM1101" s="16"/>
      <c r="RN1101" s="16"/>
      <c r="RO1101" s="16"/>
      <c r="RP1101" s="16"/>
      <c r="RQ1101" s="16"/>
      <c r="RR1101" s="16"/>
      <c r="RS1101" s="16"/>
      <c r="RT1101" s="16"/>
      <c r="RU1101" s="16"/>
      <c r="RV1101" s="16"/>
      <c r="RW1101" s="16"/>
      <c r="RX1101" s="16"/>
      <c r="RY1101" s="16"/>
      <c r="RZ1101" s="16"/>
      <c r="SA1101" s="16"/>
      <c r="SB1101" s="16"/>
      <c r="SC1101" s="16"/>
      <c r="SD1101" s="16"/>
      <c r="SE1101" s="16"/>
      <c r="SF1101" s="16"/>
      <c r="SG1101" s="16"/>
      <c r="SH1101" s="16"/>
      <c r="SI1101" s="16"/>
      <c r="SJ1101" s="16"/>
      <c r="SK1101" s="16"/>
      <c r="SL1101" s="16"/>
      <c r="SM1101" s="16"/>
      <c r="SN1101" s="16"/>
      <c r="SO1101" s="16"/>
      <c r="SP1101" s="16"/>
      <c r="SQ1101" s="16"/>
      <c r="SR1101" s="16"/>
      <c r="SS1101" s="16"/>
      <c r="ST1101" s="16"/>
      <c r="SU1101" s="16"/>
      <c r="SV1101" s="16"/>
      <c r="SW1101" s="16"/>
      <c r="SX1101" s="16"/>
      <c r="SY1101" s="16"/>
      <c r="SZ1101" s="16"/>
      <c r="TA1101" s="16"/>
      <c r="TB1101" s="16"/>
      <c r="TC1101" s="16"/>
      <c r="TD1101" s="16"/>
      <c r="TE1101" s="16"/>
      <c r="TF1101" s="16"/>
      <c r="TG1101" s="16"/>
      <c r="TH1101" s="16"/>
      <c r="TI1101" s="16"/>
      <c r="TJ1101" s="16"/>
      <c r="TK1101" s="16"/>
      <c r="TL1101" s="16"/>
      <c r="TM1101" s="16"/>
      <c r="TN1101" s="16"/>
      <c r="TO1101" s="16"/>
      <c r="TP1101" s="16"/>
      <c r="TQ1101" s="16"/>
      <c r="TR1101" s="16"/>
      <c r="TS1101" s="16"/>
      <c r="TT1101" s="16"/>
      <c r="TU1101" s="16"/>
      <c r="TV1101" s="16"/>
      <c r="TW1101" s="16"/>
      <c r="TX1101" s="16"/>
      <c r="TY1101" s="16"/>
      <c r="TZ1101" s="16"/>
      <c r="UA1101" s="16"/>
      <c r="UB1101" s="16"/>
      <c r="UC1101" s="16"/>
      <c r="UD1101" s="16"/>
      <c r="UE1101" s="16"/>
      <c r="UF1101" s="16"/>
      <c r="UG1101" s="16"/>
      <c r="UH1101" s="16"/>
      <c r="UI1101" s="16"/>
      <c r="UJ1101" s="16"/>
      <c r="UK1101" s="16"/>
      <c r="UL1101" s="16"/>
      <c r="UM1101" s="16"/>
      <c r="UN1101" s="16"/>
      <c r="UO1101" s="16"/>
      <c r="UP1101" s="16"/>
      <c r="UQ1101" s="16"/>
      <c r="UR1101" s="16"/>
      <c r="US1101" s="16"/>
      <c r="UT1101" s="16"/>
      <c r="UU1101" s="16"/>
      <c r="UV1101" s="16"/>
      <c r="UW1101" s="16"/>
      <c r="UX1101" s="16"/>
      <c r="UY1101" s="16"/>
      <c r="UZ1101" s="16"/>
      <c r="VA1101" s="16"/>
      <c r="VB1101" s="16"/>
      <c r="VC1101" s="16"/>
      <c r="VD1101" s="16"/>
      <c r="VE1101" s="16"/>
      <c r="VF1101" s="16"/>
      <c r="VG1101" s="16"/>
      <c r="VH1101" s="16"/>
      <c r="VI1101" s="16"/>
      <c r="VJ1101" s="16"/>
      <c r="VK1101" s="16"/>
      <c r="VL1101" s="16"/>
      <c r="VM1101" s="16"/>
      <c r="VN1101" s="16"/>
      <c r="VO1101" s="16"/>
      <c r="VP1101" s="16"/>
      <c r="VQ1101" s="16"/>
      <c r="VR1101" s="16"/>
      <c r="VS1101" s="16"/>
      <c r="VT1101" s="16"/>
      <c r="VU1101" s="16"/>
      <c r="VV1101" s="16"/>
      <c r="VW1101" s="16"/>
      <c r="VX1101" s="16"/>
      <c r="VY1101" s="16"/>
      <c r="VZ1101" s="16"/>
      <c r="WA1101" s="16"/>
      <c r="WB1101" s="16"/>
      <c r="WC1101" s="16"/>
      <c r="WD1101" s="16"/>
      <c r="WE1101" s="16"/>
      <c r="WF1101" s="16"/>
      <c r="WG1101" s="16"/>
      <c r="WH1101" s="16"/>
      <c r="WI1101" s="16"/>
      <c r="WJ1101" s="16"/>
      <c r="WK1101" s="16"/>
      <c r="WL1101" s="16"/>
      <c r="WM1101" s="16"/>
      <c r="WN1101" s="16"/>
      <c r="WO1101" s="16"/>
      <c r="WP1101" s="16"/>
      <c r="WQ1101" s="16"/>
      <c r="WR1101" s="16"/>
      <c r="WS1101" s="16"/>
      <c r="WT1101" s="16"/>
      <c r="WU1101" s="16"/>
      <c r="WV1101" s="16"/>
      <c r="WW1101" s="16"/>
      <c r="WX1101" s="16"/>
      <c r="WY1101" s="16"/>
      <c r="WZ1101" s="16"/>
      <c r="XA1101" s="16"/>
      <c r="XB1101" s="16"/>
      <c r="XC1101" s="16"/>
      <c r="XD1101" s="16"/>
      <c r="XE1101" s="16"/>
      <c r="XF1101" s="16"/>
      <c r="XG1101" s="16"/>
      <c r="XH1101" s="16"/>
      <c r="XI1101" s="16"/>
      <c r="XJ1101" s="16"/>
      <c r="XK1101" s="16"/>
      <c r="XL1101" s="16"/>
      <c r="XM1101" s="16"/>
      <c r="XN1101" s="16"/>
      <c r="XO1101" s="16"/>
      <c r="XP1101" s="16"/>
      <c r="XQ1101" s="16"/>
      <c r="XR1101" s="16"/>
      <c r="XS1101" s="16"/>
      <c r="XT1101" s="16"/>
      <c r="XU1101" s="16"/>
      <c r="XV1101" s="16"/>
      <c r="XW1101" s="16"/>
      <c r="XX1101" s="16"/>
      <c r="XY1101" s="16"/>
      <c r="XZ1101" s="16"/>
      <c r="YA1101" s="16"/>
      <c r="YB1101" s="16"/>
      <c r="YC1101" s="16"/>
      <c r="YD1101" s="16"/>
      <c r="YE1101" s="16"/>
      <c r="YF1101" s="16"/>
      <c r="YG1101" s="16"/>
      <c r="YH1101" s="16"/>
      <c r="YI1101" s="16"/>
      <c r="YJ1101" s="16"/>
      <c r="YK1101" s="16"/>
      <c r="YL1101" s="16"/>
      <c r="YM1101" s="16"/>
      <c r="YN1101" s="16"/>
      <c r="YO1101" s="16"/>
      <c r="YP1101" s="16"/>
      <c r="YQ1101" s="16"/>
      <c r="YR1101" s="16"/>
      <c r="YS1101" s="16"/>
      <c r="YT1101" s="16"/>
      <c r="YU1101" s="16"/>
      <c r="YV1101" s="16"/>
      <c r="YW1101" s="16"/>
      <c r="YX1101" s="16"/>
      <c r="YY1101" s="16"/>
      <c r="YZ1101" s="16"/>
      <c r="ZA1101" s="16"/>
      <c r="ZB1101" s="16"/>
      <c r="ZC1101" s="16"/>
      <c r="ZD1101" s="16"/>
      <c r="ZE1101" s="16"/>
      <c r="ZF1101" s="16"/>
      <c r="ZG1101" s="16"/>
      <c r="ZH1101" s="16"/>
      <c r="ZI1101" s="16"/>
      <c r="ZJ1101" s="16"/>
      <c r="ZK1101" s="16"/>
      <c r="ZL1101" s="16"/>
      <c r="ZM1101" s="16"/>
      <c r="ZN1101" s="16"/>
      <c r="ZO1101" s="16"/>
      <c r="ZP1101" s="16"/>
      <c r="ZQ1101" s="16"/>
      <c r="ZR1101" s="16"/>
      <c r="ZS1101" s="16"/>
      <c r="ZT1101" s="16"/>
      <c r="ZU1101" s="16"/>
      <c r="ZV1101" s="16"/>
      <c r="ZW1101" s="16"/>
      <c r="ZX1101" s="16"/>
      <c r="ZY1101" s="16"/>
      <c r="ZZ1101" s="16"/>
      <c r="AAA1101" s="16"/>
      <c r="AAB1101" s="16"/>
      <c r="AAC1101" s="16"/>
      <c r="AAD1101" s="16"/>
      <c r="AAE1101" s="16"/>
      <c r="AAF1101" s="16"/>
      <c r="AAG1101" s="16"/>
      <c r="AAH1101" s="16"/>
      <c r="AAI1101" s="16"/>
      <c r="AAJ1101" s="16"/>
      <c r="AAK1101" s="16"/>
      <c r="AAL1101" s="16"/>
      <c r="AAM1101" s="16"/>
      <c r="AAN1101" s="16"/>
      <c r="AAO1101" s="16"/>
      <c r="AAP1101" s="16"/>
      <c r="AAQ1101" s="16"/>
      <c r="AAR1101" s="16"/>
      <c r="AAS1101" s="16"/>
      <c r="AAT1101" s="16"/>
      <c r="AAU1101" s="16"/>
      <c r="AAV1101" s="16"/>
      <c r="AAW1101" s="16"/>
      <c r="AAX1101" s="16"/>
      <c r="AAY1101" s="16"/>
      <c r="AAZ1101" s="16"/>
      <c r="ABA1101" s="16"/>
      <c r="ABB1101" s="16"/>
      <c r="ABC1101" s="16"/>
      <c r="ABD1101" s="16"/>
      <c r="ABE1101" s="16"/>
      <c r="ABF1101" s="16"/>
      <c r="ABG1101" s="16"/>
      <c r="ABH1101" s="16"/>
      <c r="ABI1101" s="16"/>
      <c r="ABJ1101" s="16"/>
      <c r="ABK1101" s="16"/>
      <c r="ABL1101" s="16"/>
      <c r="ABM1101" s="16"/>
      <c r="ABN1101" s="16"/>
      <c r="ABO1101" s="16"/>
      <c r="ABP1101" s="16"/>
      <c r="ABQ1101" s="16"/>
      <c r="ABR1101" s="16"/>
      <c r="ABS1101" s="16"/>
      <c r="ABT1101" s="16"/>
      <c r="ABU1101" s="16"/>
      <c r="ABV1101" s="16"/>
      <c r="ABW1101" s="16"/>
      <c r="ABX1101" s="16"/>
      <c r="ABY1101" s="16"/>
      <c r="ABZ1101" s="16"/>
      <c r="ACA1101" s="16"/>
      <c r="ACB1101" s="16"/>
      <c r="ACC1101" s="16"/>
      <c r="ACD1101" s="16"/>
      <c r="ACE1101" s="16"/>
      <c r="ACF1101" s="16"/>
      <c r="ACG1101" s="16"/>
      <c r="ACH1101" s="16"/>
      <c r="ACI1101" s="16"/>
      <c r="ACJ1101" s="16"/>
      <c r="ACK1101" s="16"/>
      <c r="ACL1101" s="16"/>
      <c r="ACM1101" s="16"/>
      <c r="ACN1101" s="16"/>
      <c r="ACO1101" s="16"/>
      <c r="ACP1101" s="16"/>
      <c r="ACQ1101" s="16"/>
      <c r="ACR1101" s="16"/>
      <c r="ACS1101" s="16"/>
      <c r="ACT1101" s="16"/>
      <c r="ACU1101" s="16"/>
      <c r="ACV1101" s="16"/>
      <c r="ACW1101" s="16"/>
      <c r="ACX1101" s="16"/>
      <c r="ACY1101" s="16"/>
      <c r="ACZ1101" s="16"/>
      <c r="ADA1101" s="16"/>
      <c r="ADB1101" s="16"/>
      <c r="ADC1101" s="16"/>
      <c r="ADD1101" s="16"/>
      <c r="ADE1101" s="16"/>
      <c r="ADF1101" s="16"/>
      <c r="ADG1101" s="16"/>
      <c r="ADH1101" s="16"/>
      <c r="ADI1101" s="16"/>
      <c r="ADJ1101" s="16"/>
      <c r="ADK1101" s="16"/>
      <c r="ADL1101" s="16"/>
      <c r="ADM1101" s="16"/>
      <c r="ADN1101" s="16"/>
      <c r="ADO1101" s="16"/>
      <c r="ADP1101" s="16"/>
      <c r="ADQ1101" s="16"/>
      <c r="ADR1101" s="16"/>
      <c r="ADS1101" s="16"/>
      <c r="ADT1101" s="16"/>
      <c r="ADU1101" s="16"/>
      <c r="ADV1101" s="16"/>
      <c r="ADW1101" s="16"/>
      <c r="ADX1101" s="16"/>
      <c r="ADY1101" s="16"/>
      <c r="ADZ1101" s="16"/>
      <c r="AEA1101" s="16"/>
      <c r="AEB1101" s="16"/>
      <c r="AEC1101" s="16"/>
      <c r="AED1101" s="16"/>
      <c r="AEE1101" s="16"/>
      <c r="AEF1101" s="16"/>
      <c r="AEG1101" s="16"/>
      <c r="AEH1101" s="16"/>
      <c r="AEI1101" s="16"/>
      <c r="AEJ1101" s="16"/>
      <c r="AEK1101" s="16"/>
      <c r="AEL1101" s="16"/>
      <c r="AEM1101" s="16"/>
      <c r="AEN1101" s="16"/>
      <c r="AEO1101" s="16"/>
      <c r="AEP1101" s="16"/>
      <c r="AEQ1101" s="16"/>
      <c r="AER1101" s="16"/>
      <c r="AES1101" s="16"/>
      <c r="AET1101" s="16"/>
      <c r="AEU1101" s="16"/>
      <c r="AEV1101" s="16"/>
      <c r="AEW1101" s="16"/>
      <c r="AEX1101" s="16"/>
      <c r="AEY1101" s="16"/>
      <c r="AEZ1101" s="16"/>
      <c r="AFA1101" s="16"/>
      <c r="AFB1101" s="16"/>
      <c r="AFC1101" s="16"/>
      <c r="AFD1101" s="16"/>
      <c r="AFE1101" s="16"/>
      <c r="AFF1101" s="16"/>
      <c r="AFG1101" s="16"/>
      <c r="AFH1101" s="16"/>
      <c r="AFI1101" s="16"/>
      <c r="AFJ1101" s="16"/>
      <c r="AFK1101" s="16"/>
      <c r="AFL1101" s="16"/>
      <c r="AFM1101" s="16"/>
      <c r="AFN1101" s="16"/>
      <c r="AFO1101" s="16"/>
      <c r="AFP1101" s="16"/>
      <c r="AFQ1101" s="16"/>
      <c r="AFR1101" s="16"/>
      <c r="AFS1101" s="16"/>
      <c r="AFT1101" s="16"/>
      <c r="AFU1101" s="16"/>
      <c r="AFV1101" s="16"/>
      <c r="AFW1101" s="16"/>
      <c r="AFX1101" s="16"/>
      <c r="AFY1101" s="16"/>
      <c r="AFZ1101" s="16"/>
      <c r="AGA1101" s="16"/>
    </row>
    <row r="1102" spans="1:859" s="383" customFormat="1" x14ac:dyDescent="0.2">
      <c r="A1102" s="381"/>
      <c r="B1102" s="381"/>
      <c r="C1102" s="381"/>
      <c r="D1102" s="381"/>
      <c r="E1102" s="365" t="s">
        <v>1139</v>
      </c>
      <c r="F1102" s="380" t="s">
        <v>3639</v>
      </c>
      <c r="G1102" s="380" t="s">
        <v>453</v>
      </c>
      <c r="H1102" s="365" t="s">
        <v>1137</v>
      </c>
      <c r="I1102" s="365" t="s">
        <v>1086</v>
      </c>
      <c r="J1102" s="365" t="s">
        <v>903</v>
      </c>
      <c r="K1102" s="365" t="s">
        <v>1102</v>
      </c>
      <c r="L1102" s="365" t="s">
        <v>866</v>
      </c>
      <c r="M1102" s="365"/>
      <c r="N1102" s="380"/>
      <c r="O1102" s="365"/>
      <c r="P1102" s="365"/>
      <c r="Q1102" s="380"/>
      <c r="R1102" s="381"/>
      <c r="S1102" s="381"/>
      <c r="T1102" s="381"/>
      <c r="U1102" s="381"/>
      <c r="V1102" s="381"/>
      <c r="W1102" s="381"/>
      <c r="X1102" s="381"/>
      <c r="Y1102" s="381"/>
      <c r="Z1102" s="381"/>
      <c r="AA1102" s="381"/>
      <c r="AB1102" s="381"/>
      <c r="AC1102" s="381"/>
      <c r="AD1102" s="381"/>
      <c r="AE1102" s="381"/>
      <c r="AF1102" s="381"/>
      <c r="AG1102" s="381"/>
      <c r="AH1102" s="381"/>
      <c r="AI1102" s="381"/>
      <c r="AJ1102" s="381"/>
      <c r="AK1102" s="381"/>
      <c r="AL1102" s="381"/>
      <c r="AM1102" s="381"/>
      <c r="AN1102" s="381"/>
      <c r="AO1102" s="381"/>
      <c r="AP1102" s="381"/>
      <c r="AQ1102" s="381"/>
      <c r="AR1102" s="381"/>
      <c r="AS1102" s="381"/>
      <c r="AT1102" s="381"/>
      <c r="AU1102" s="381"/>
      <c r="AV1102" s="381"/>
      <c r="AW1102" s="381"/>
      <c r="AX1102" s="381"/>
      <c r="AY1102" s="381"/>
      <c r="AZ1102" s="381"/>
      <c r="BA1102" s="381"/>
      <c r="BB1102" s="381"/>
      <c r="BC1102" s="381"/>
      <c r="BD1102" s="381"/>
      <c r="BE1102" s="381"/>
      <c r="BF1102" s="381"/>
      <c r="BG1102" s="381"/>
      <c r="BH1102" s="381"/>
      <c r="BI1102" s="381"/>
      <c r="BJ1102" s="381"/>
      <c r="BK1102" s="381"/>
      <c r="BL1102" s="381"/>
      <c r="BM1102" s="381"/>
      <c r="BN1102" s="381"/>
      <c r="BO1102" s="381"/>
      <c r="BP1102" s="381"/>
      <c r="BQ1102" s="381"/>
      <c r="BR1102" s="381"/>
      <c r="BS1102" s="381"/>
      <c r="BT1102" s="381"/>
      <c r="BU1102" s="381"/>
      <c r="BV1102" s="381"/>
      <c r="BW1102" s="381"/>
      <c r="BX1102" s="381"/>
      <c r="BY1102" s="381"/>
      <c r="BZ1102" s="381"/>
      <c r="CA1102" s="381"/>
      <c r="CB1102" s="381"/>
      <c r="CC1102" s="381"/>
      <c r="CD1102" s="381"/>
      <c r="CE1102" s="381"/>
      <c r="CF1102" s="381"/>
      <c r="CG1102" s="381"/>
      <c r="CH1102" s="381"/>
      <c r="CI1102" s="381"/>
      <c r="CJ1102" s="381"/>
      <c r="CK1102" s="381"/>
      <c r="CL1102" s="381"/>
      <c r="CM1102" s="381"/>
      <c r="CN1102" s="381"/>
      <c r="CO1102" s="381"/>
      <c r="CP1102" s="381"/>
      <c r="CQ1102" s="381"/>
      <c r="CR1102" s="381"/>
      <c r="CS1102" s="381"/>
      <c r="CT1102" s="381"/>
      <c r="CU1102" s="381"/>
      <c r="CV1102" s="381"/>
      <c r="CW1102" s="381"/>
      <c r="CX1102" s="381"/>
      <c r="CY1102" s="381"/>
      <c r="CZ1102" s="381"/>
      <c r="DA1102" s="381"/>
      <c r="DB1102" s="381"/>
      <c r="DC1102" s="381"/>
      <c r="DD1102" s="381"/>
      <c r="DE1102" s="381"/>
      <c r="DF1102" s="381"/>
      <c r="DG1102" s="381"/>
      <c r="DH1102" s="381"/>
      <c r="DI1102" s="381"/>
      <c r="DJ1102" s="381"/>
      <c r="DK1102" s="381"/>
      <c r="DL1102" s="381"/>
      <c r="DM1102" s="381"/>
      <c r="DN1102" s="381"/>
      <c r="DO1102" s="381"/>
      <c r="DP1102" s="381"/>
      <c r="DQ1102" s="381"/>
      <c r="DR1102" s="381"/>
      <c r="DS1102" s="381"/>
      <c r="DT1102" s="381"/>
      <c r="DU1102" s="381"/>
      <c r="DV1102" s="381"/>
      <c r="DW1102" s="381"/>
      <c r="DX1102" s="381"/>
      <c r="DY1102" s="381"/>
      <c r="DZ1102" s="381"/>
      <c r="EA1102" s="381"/>
      <c r="EB1102" s="381"/>
      <c r="EC1102" s="381"/>
      <c r="ED1102" s="381"/>
      <c r="EE1102" s="381"/>
      <c r="EF1102" s="381"/>
      <c r="EG1102" s="381"/>
      <c r="EH1102" s="381"/>
      <c r="EI1102" s="381"/>
      <c r="EJ1102" s="381"/>
      <c r="EK1102" s="381"/>
      <c r="EL1102" s="381"/>
      <c r="EM1102" s="381"/>
      <c r="EN1102" s="381"/>
      <c r="EO1102" s="381"/>
      <c r="EP1102" s="381"/>
      <c r="EQ1102" s="381"/>
      <c r="ER1102" s="381"/>
      <c r="ES1102" s="381"/>
      <c r="ET1102" s="381"/>
      <c r="EU1102" s="381"/>
      <c r="EV1102" s="381"/>
      <c r="EW1102" s="381"/>
      <c r="EX1102" s="381"/>
      <c r="EY1102" s="381"/>
      <c r="EZ1102" s="381"/>
      <c r="FA1102" s="381"/>
      <c r="FB1102" s="381"/>
      <c r="FC1102" s="381"/>
      <c r="FD1102" s="381"/>
      <c r="FE1102" s="381"/>
      <c r="FF1102" s="381"/>
      <c r="FG1102" s="381"/>
      <c r="FH1102" s="381"/>
      <c r="FI1102" s="381"/>
      <c r="FJ1102" s="381"/>
      <c r="FK1102" s="381"/>
      <c r="FL1102" s="381"/>
      <c r="FM1102" s="381"/>
      <c r="FN1102" s="381"/>
      <c r="FO1102" s="381"/>
      <c r="FP1102" s="381"/>
      <c r="FQ1102" s="381"/>
      <c r="FR1102" s="381"/>
      <c r="FS1102" s="381"/>
      <c r="FT1102" s="381"/>
      <c r="FU1102" s="381"/>
      <c r="FV1102" s="381"/>
      <c r="FW1102" s="381"/>
      <c r="FX1102" s="381"/>
      <c r="FY1102" s="381"/>
      <c r="FZ1102" s="381"/>
      <c r="GA1102" s="381"/>
      <c r="GB1102" s="381"/>
      <c r="GC1102" s="381"/>
      <c r="GD1102" s="381"/>
      <c r="GE1102" s="381"/>
      <c r="GF1102" s="381"/>
      <c r="GG1102" s="381"/>
      <c r="GH1102" s="381"/>
      <c r="GI1102" s="381"/>
      <c r="GJ1102" s="381"/>
      <c r="GK1102" s="381"/>
      <c r="GL1102" s="381"/>
      <c r="GM1102" s="381"/>
      <c r="GN1102" s="381"/>
      <c r="GO1102" s="381"/>
      <c r="GP1102" s="381"/>
      <c r="GQ1102" s="381"/>
      <c r="GR1102" s="381"/>
      <c r="GS1102" s="381"/>
      <c r="GT1102" s="381"/>
      <c r="GU1102" s="381"/>
      <c r="GV1102" s="381"/>
      <c r="GW1102" s="381"/>
      <c r="GX1102" s="381"/>
      <c r="GY1102" s="381"/>
      <c r="GZ1102" s="381"/>
      <c r="HA1102" s="381"/>
      <c r="HB1102" s="381"/>
      <c r="HC1102" s="381"/>
      <c r="HD1102" s="381"/>
      <c r="HE1102" s="381"/>
      <c r="HF1102" s="381"/>
      <c r="HG1102" s="381"/>
      <c r="HH1102" s="381"/>
      <c r="HI1102" s="381"/>
      <c r="HJ1102" s="381"/>
      <c r="HK1102" s="381"/>
      <c r="HL1102" s="381"/>
      <c r="HM1102" s="381"/>
      <c r="HN1102" s="381"/>
      <c r="HO1102" s="381"/>
      <c r="HP1102" s="381"/>
      <c r="HQ1102" s="381"/>
      <c r="HR1102" s="381"/>
      <c r="HS1102" s="381"/>
      <c r="HT1102" s="381"/>
      <c r="HU1102" s="381"/>
      <c r="HV1102" s="381"/>
      <c r="HW1102" s="381"/>
      <c r="HX1102" s="381"/>
      <c r="HY1102" s="381"/>
      <c r="HZ1102" s="381"/>
      <c r="IA1102" s="381"/>
      <c r="IB1102" s="381"/>
      <c r="IC1102" s="381"/>
      <c r="ID1102" s="381"/>
      <c r="IE1102" s="381"/>
      <c r="IF1102" s="381"/>
      <c r="IG1102" s="381"/>
      <c r="IH1102" s="381"/>
      <c r="II1102" s="381"/>
      <c r="IJ1102" s="381"/>
      <c r="IK1102" s="381"/>
      <c r="IL1102" s="381"/>
      <c r="IM1102" s="381"/>
      <c r="IN1102" s="381"/>
      <c r="IO1102" s="381"/>
      <c r="IP1102" s="381"/>
      <c r="IQ1102" s="381"/>
      <c r="IR1102" s="381"/>
      <c r="IS1102" s="381"/>
      <c r="IT1102" s="381"/>
      <c r="IU1102" s="381"/>
      <c r="IV1102" s="381"/>
      <c r="IW1102" s="381"/>
      <c r="IX1102" s="381"/>
      <c r="IY1102" s="381"/>
      <c r="IZ1102" s="381"/>
      <c r="JA1102" s="381"/>
      <c r="JB1102" s="381"/>
      <c r="JC1102" s="381"/>
      <c r="JD1102" s="381"/>
      <c r="JE1102" s="381"/>
      <c r="JF1102" s="381"/>
      <c r="JG1102" s="381"/>
      <c r="JH1102" s="381"/>
      <c r="JI1102" s="381"/>
      <c r="JJ1102" s="381"/>
      <c r="JK1102" s="381"/>
      <c r="JL1102" s="381"/>
      <c r="JM1102" s="381"/>
      <c r="JN1102" s="381"/>
      <c r="JO1102" s="381"/>
      <c r="JP1102" s="381"/>
      <c r="JQ1102" s="381"/>
      <c r="JR1102" s="381"/>
      <c r="JS1102" s="381"/>
      <c r="JT1102" s="381"/>
      <c r="JU1102" s="381"/>
      <c r="JV1102" s="381"/>
      <c r="JW1102" s="381"/>
      <c r="JX1102" s="381"/>
      <c r="JY1102" s="381"/>
      <c r="JZ1102" s="381"/>
      <c r="KA1102" s="381"/>
      <c r="KB1102" s="381"/>
      <c r="KC1102" s="381"/>
      <c r="KD1102" s="381"/>
      <c r="KE1102" s="381"/>
      <c r="KF1102" s="381"/>
      <c r="KG1102" s="381"/>
      <c r="KH1102" s="381"/>
      <c r="KI1102" s="381"/>
      <c r="KJ1102" s="381"/>
      <c r="KK1102" s="381"/>
      <c r="KL1102" s="381"/>
      <c r="KM1102" s="381"/>
      <c r="KN1102" s="381"/>
      <c r="KO1102" s="381"/>
      <c r="KP1102" s="381"/>
      <c r="KQ1102" s="381"/>
      <c r="KR1102" s="381"/>
      <c r="KS1102" s="381"/>
      <c r="KT1102" s="381"/>
      <c r="KU1102" s="381"/>
      <c r="KV1102" s="381"/>
      <c r="KW1102" s="381"/>
      <c r="KX1102" s="381"/>
      <c r="KY1102" s="381"/>
      <c r="KZ1102" s="381"/>
      <c r="LA1102" s="381"/>
      <c r="LB1102" s="381"/>
      <c r="LC1102" s="381"/>
      <c r="LD1102" s="381"/>
      <c r="LE1102" s="381"/>
      <c r="LF1102" s="381"/>
      <c r="LG1102" s="381"/>
      <c r="LH1102" s="381"/>
      <c r="LI1102" s="381"/>
      <c r="LJ1102" s="381"/>
      <c r="LK1102" s="381"/>
      <c r="LL1102" s="381"/>
      <c r="LM1102" s="381"/>
      <c r="LN1102" s="381"/>
      <c r="LO1102" s="381"/>
      <c r="LP1102" s="381"/>
      <c r="LQ1102" s="381"/>
      <c r="LR1102" s="381"/>
      <c r="LS1102" s="381"/>
      <c r="LT1102" s="381"/>
      <c r="LU1102" s="381"/>
      <c r="LV1102" s="381"/>
      <c r="LW1102" s="381"/>
      <c r="LX1102" s="381"/>
      <c r="LY1102" s="381"/>
      <c r="LZ1102" s="381"/>
      <c r="MA1102" s="381"/>
      <c r="MB1102" s="381"/>
      <c r="MC1102" s="381"/>
      <c r="MD1102" s="381"/>
      <c r="ME1102" s="381"/>
      <c r="MF1102" s="381"/>
      <c r="MG1102" s="381"/>
      <c r="MH1102" s="381"/>
      <c r="MI1102" s="381"/>
      <c r="MJ1102" s="381"/>
      <c r="MK1102" s="381"/>
      <c r="ML1102" s="381"/>
      <c r="MM1102" s="381"/>
      <c r="MN1102" s="381"/>
      <c r="MO1102" s="381"/>
      <c r="MP1102" s="381"/>
      <c r="MQ1102" s="381"/>
      <c r="MR1102" s="381"/>
      <c r="MS1102" s="381"/>
      <c r="MT1102" s="381"/>
      <c r="MU1102" s="381"/>
      <c r="MV1102" s="381"/>
      <c r="MW1102" s="381"/>
      <c r="MX1102" s="381"/>
      <c r="MY1102" s="381"/>
      <c r="MZ1102" s="381"/>
      <c r="NA1102" s="381"/>
      <c r="NB1102" s="381"/>
      <c r="NC1102" s="381"/>
      <c r="ND1102" s="381"/>
      <c r="NE1102" s="381"/>
      <c r="NF1102" s="381"/>
      <c r="NG1102" s="381"/>
      <c r="NH1102" s="381"/>
      <c r="NI1102" s="381"/>
      <c r="NJ1102" s="381"/>
      <c r="NK1102" s="381"/>
      <c r="NL1102" s="381"/>
      <c r="NM1102" s="381"/>
      <c r="NN1102" s="381"/>
      <c r="NO1102" s="381"/>
      <c r="NP1102" s="381"/>
      <c r="NQ1102" s="381"/>
      <c r="NR1102" s="381"/>
      <c r="NS1102" s="381"/>
      <c r="NT1102" s="381"/>
      <c r="NU1102" s="381"/>
      <c r="NV1102" s="381"/>
      <c r="NW1102" s="381"/>
      <c r="NX1102" s="381"/>
      <c r="NY1102" s="381"/>
      <c r="NZ1102" s="381"/>
      <c r="OA1102" s="381"/>
      <c r="OB1102" s="381"/>
      <c r="OC1102" s="381"/>
      <c r="OD1102" s="381"/>
      <c r="OE1102" s="381"/>
      <c r="OF1102" s="381"/>
      <c r="OG1102" s="381"/>
      <c r="OH1102" s="381"/>
      <c r="OI1102" s="381"/>
      <c r="OJ1102" s="381"/>
      <c r="OK1102" s="381"/>
      <c r="OL1102" s="381"/>
      <c r="OM1102" s="381"/>
      <c r="ON1102" s="381"/>
      <c r="OO1102" s="381"/>
      <c r="OP1102" s="381"/>
      <c r="OQ1102" s="381"/>
      <c r="OR1102" s="381"/>
      <c r="OS1102" s="381"/>
      <c r="OT1102" s="381"/>
      <c r="OU1102" s="381"/>
      <c r="OV1102" s="381"/>
      <c r="OW1102" s="381"/>
      <c r="OX1102" s="381"/>
      <c r="OY1102" s="381"/>
      <c r="OZ1102" s="381"/>
      <c r="PA1102" s="381"/>
      <c r="PB1102" s="381"/>
      <c r="PC1102" s="381"/>
      <c r="PD1102" s="381"/>
      <c r="PE1102" s="381"/>
      <c r="PF1102" s="381"/>
      <c r="PG1102" s="381"/>
      <c r="PH1102" s="381"/>
      <c r="PI1102" s="381"/>
      <c r="PJ1102" s="381"/>
      <c r="PK1102" s="381"/>
      <c r="PL1102" s="381"/>
      <c r="PM1102" s="381"/>
      <c r="PN1102" s="381"/>
      <c r="PO1102" s="381"/>
      <c r="PP1102" s="381"/>
      <c r="PQ1102" s="381"/>
      <c r="PR1102" s="381"/>
      <c r="PS1102" s="381"/>
      <c r="PT1102" s="381"/>
      <c r="PU1102" s="381"/>
      <c r="PV1102" s="381"/>
      <c r="PW1102" s="381"/>
      <c r="PX1102" s="381"/>
      <c r="PY1102" s="381"/>
      <c r="PZ1102" s="381"/>
      <c r="QA1102" s="381"/>
      <c r="QB1102" s="381"/>
      <c r="QC1102" s="381"/>
      <c r="QD1102" s="381"/>
      <c r="QE1102" s="381"/>
      <c r="QF1102" s="381"/>
      <c r="QG1102" s="381"/>
      <c r="QH1102" s="381"/>
      <c r="QI1102" s="381"/>
      <c r="QJ1102" s="381"/>
      <c r="QK1102" s="381"/>
      <c r="QL1102" s="381"/>
      <c r="QM1102" s="381"/>
      <c r="QN1102" s="381"/>
      <c r="QO1102" s="381"/>
      <c r="QP1102" s="381"/>
      <c r="QQ1102" s="381"/>
      <c r="QR1102" s="381"/>
      <c r="QS1102" s="381"/>
      <c r="QT1102" s="381"/>
      <c r="QU1102" s="381"/>
      <c r="QV1102" s="381"/>
      <c r="QW1102" s="381"/>
      <c r="QX1102" s="381"/>
      <c r="QY1102" s="381"/>
      <c r="QZ1102" s="381"/>
      <c r="RA1102" s="381"/>
      <c r="RB1102" s="381"/>
      <c r="RC1102" s="381"/>
      <c r="RD1102" s="381"/>
      <c r="RE1102" s="381"/>
      <c r="RF1102" s="381"/>
      <c r="RG1102" s="381"/>
      <c r="RH1102" s="381"/>
      <c r="RI1102" s="381"/>
      <c r="RJ1102" s="381"/>
      <c r="RK1102" s="381"/>
      <c r="RL1102" s="381"/>
      <c r="RM1102" s="381"/>
      <c r="RN1102" s="381"/>
      <c r="RO1102" s="381"/>
      <c r="RP1102" s="381"/>
      <c r="RQ1102" s="381"/>
      <c r="RR1102" s="381"/>
      <c r="RS1102" s="381"/>
      <c r="RT1102" s="381"/>
      <c r="RU1102" s="381"/>
      <c r="RV1102" s="381"/>
      <c r="RW1102" s="381"/>
      <c r="RX1102" s="381"/>
      <c r="RY1102" s="381"/>
      <c r="RZ1102" s="381"/>
      <c r="SA1102" s="381"/>
      <c r="SB1102" s="381"/>
      <c r="SC1102" s="381"/>
      <c r="SD1102" s="381"/>
      <c r="SE1102" s="381"/>
      <c r="SF1102" s="381"/>
      <c r="SG1102" s="381"/>
      <c r="SH1102" s="381"/>
      <c r="SI1102" s="381"/>
      <c r="SJ1102" s="381"/>
      <c r="SK1102" s="381"/>
      <c r="SL1102" s="381"/>
      <c r="SM1102" s="381"/>
      <c r="SN1102" s="381"/>
      <c r="SO1102" s="381"/>
      <c r="SP1102" s="381"/>
      <c r="SQ1102" s="381"/>
      <c r="SR1102" s="381"/>
      <c r="SS1102" s="381"/>
      <c r="ST1102" s="381"/>
      <c r="SU1102" s="381"/>
      <c r="SV1102" s="381"/>
      <c r="SW1102" s="381"/>
      <c r="SX1102" s="381"/>
      <c r="SY1102" s="381"/>
      <c r="SZ1102" s="381"/>
      <c r="TA1102" s="381"/>
      <c r="TB1102" s="381"/>
      <c r="TC1102" s="381"/>
      <c r="TD1102" s="381"/>
      <c r="TE1102" s="381"/>
      <c r="TF1102" s="381"/>
      <c r="TG1102" s="381"/>
      <c r="TH1102" s="381"/>
      <c r="TI1102" s="381"/>
      <c r="TJ1102" s="381"/>
      <c r="TK1102" s="381"/>
      <c r="TL1102" s="381"/>
      <c r="TM1102" s="381"/>
      <c r="TN1102" s="381"/>
      <c r="TO1102" s="381"/>
      <c r="TP1102" s="381"/>
      <c r="TQ1102" s="381"/>
      <c r="TR1102" s="381"/>
      <c r="TS1102" s="381"/>
      <c r="TT1102" s="381"/>
      <c r="TU1102" s="381"/>
      <c r="TV1102" s="381"/>
      <c r="TW1102" s="381"/>
      <c r="TX1102" s="381"/>
      <c r="TY1102" s="381"/>
      <c r="TZ1102" s="381"/>
      <c r="UA1102" s="381"/>
      <c r="UB1102" s="381"/>
      <c r="UC1102" s="381"/>
      <c r="UD1102" s="381"/>
      <c r="UE1102" s="381"/>
      <c r="UF1102" s="381"/>
      <c r="UG1102" s="381"/>
      <c r="UH1102" s="381"/>
      <c r="UI1102" s="381"/>
      <c r="UJ1102" s="381"/>
      <c r="UK1102" s="381"/>
      <c r="UL1102" s="381"/>
      <c r="UM1102" s="381"/>
      <c r="UN1102" s="381"/>
      <c r="UO1102" s="381"/>
      <c r="UP1102" s="381"/>
      <c r="UQ1102" s="381"/>
      <c r="UR1102" s="381"/>
      <c r="US1102" s="381"/>
      <c r="UT1102" s="381"/>
      <c r="UU1102" s="381"/>
      <c r="UV1102" s="381"/>
      <c r="UW1102" s="381"/>
      <c r="UX1102" s="381"/>
      <c r="UY1102" s="381"/>
      <c r="UZ1102" s="381"/>
      <c r="VA1102" s="381"/>
      <c r="VB1102" s="381"/>
      <c r="VC1102" s="381"/>
      <c r="VD1102" s="381"/>
      <c r="VE1102" s="381"/>
      <c r="VF1102" s="381"/>
      <c r="VG1102" s="381"/>
      <c r="VH1102" s="381"/>
      <c r="VI1102" s="381"/>
      <c r="VJ1102" s="381"/>
      <c r="VK1102" s="381"/>
      <c r="VL1102" s="381"/>
      <c r="VM1102" s="381"/>
      <c r="VN1102" s="381"/>
      <c r="VO1102" s="381"/>
      <c r="VP1102" s="381"/>
      <c r="VQ1102" s="381"/>
      <c r="VR1102" s="381"/>
      <c r="VS1102" s="381"/>
      <c r="VT1102" s="381"/>
      <c r="VU1102" s="381"/>
      <c r="VV1102" s="381"/>
      <c r="VW1102" s="381"/>
      <c r="VX1102" s="381"/>
      <c r="VY1102" s="381"/>
      <c r="VZ1102" s="381"/>
      <c r="WA1102" s="381"/>
      <c r="WB1102" s="381"/>
      <c r="WC1102" s="381"/>
      <c r="WD1102" s="381"/>
      <c r="WE1102" s="381"/>
      <c r="WF1102" s="381"/>
      <c r="WG1102" s="381"/>
      <c r="WH1102" s="381"/>
      <c r="WI1102" s="381"/>
      <c r="WJ1102" s="381"/>
      <c r="WK1102" s="381"/>
      <c r="WL1102" s="381"/>
      <c r="WM1102" s="381"/>
      <c r="WN1102" s="381"/>
      <c r="WO1102" s="381"/>
      <c r="WP1102" s="381"/>
      <c r="WQ1102" s="381"/>
      <c r="WR1102" s="381"/>
      <c r="WS1102" s="381"/>
      <c r="WT1102" s="381"/>
      <c r="WU1102" s="381"/>
      <c r="WV1102" s="381"/>
      <c r="WW1102" s="381"/>
      <c r="WX1102" s="381"/>
      <c r="WY1102" s="381"/>
      <c r="WZ1102" s="381"/>
      <c r="XA1102" s="381"/>
      <c r="XB1102" s="381"/>
      <c r="XC1102" s="381"/>
      <c r="XD1102" s="381"/>
      <c r="XE1102" s="381"/>
      <c r="XF1102" s="381"/>
      <c r="XG1102" s="381"/>
      <c r="XH1102" s="381"/>
      <c r="XI1102" s="381"/>
      <c r="XJ1102" s="381"/>
      <c r="XK1102" s="381"/>
      <c r="XL1102" s="381"/>
      <c r="XM1102" s="381"/>
      <c r="XN1102" s="381"/>
      <c r="XO1102" s="381"/>
      <c r="XP1102" s="381"/>
      <c r="XQ1102" s="381"/>
      <c r="XR1102" s="381"/>
      <c r="XS1102" s="381"/>
      <c r="XT1102" s="381"/>
      <c r="XU1102" s="381"/>
      <c r="XV1102" s="381"/>
      <c r="XW1102" s="381"/>
      <c r="XX1102" s="381"/>
      <c r="XY1102" s="381"/>
      <c r="XZ1102" s="381"/>
      <c r="YA1102" s="381"/>
      <c r="YB1102" s="381"/>
      <c r="YC1102" s="381"/>
      <c r="YD1102" s="381"/>
      <c r="YE1102" s="381"/>
      <c r="YF1102" s="381"/>
      <c r="YG1102" s="381"/>
      <c r="YH1102" s="381"/>
      <c r="YI1102" s="381"/>
      <c r="YJ1102" s="381"/>
      <c r="YK1102" s="381"/>
      <c r="YL1102" s="381"/>
      <c r="YM1102" s="381"/>
      <c r="YN1102" s="381"/>
      <c r="YO1102" s="381"/>
      <c r="YP1102" s="381"/>
      <c r="YQ1102" s="381"/>
      <c r="YR1102" s="381"/>
      <c r="YS1102" s="381"/>
      <c r="YT1102" s="381"/>
      <c r="YU1102" s="381"/>
      <c r="YV1102" s="381"/>
      <c r="YW1102" s="381"/>
      <c r="YX1102" s="381"/>
      <c r="YY1102" s="381"/>
      <c r="YZ1102" s="381"/>
      <c r="ZA1102" s="381"/>
      <c r="ZB1102" s="381"/>
      <c r="ZC1102" s="381"/>
      <c r="ZD1102" s="381"/>
      <c r="ZE1102" s="381"/>
      <c r="ZF1102" s="381"/>
      <c r="ZG1102" s="381"/>
      <c r="ZH1102" s="381"/>
      <c r="ZI1102" s="381"/>
      <c r="ZJ1102" s="381"/>
      <c r="ZK1102" s="381"/>
      <c r="ZL1102" s="381"/>
      <c r="ZM1102" s="381"/>
      <c r="ZN1102" s="381"/>
      <c r="ZO1102" s="381"/>
      <c r="ZP1102" s="381"/>
      <c r="ZQ1102" s="381"/>
      <c r="ZR1102" s="381"/>
      <c r="ZS1102" s="381"/>
      <c r="ZT1102" s="381"/>
      <c r="ZU1102" s="381"/>
      <c r="ZV1102" s="381"/>
      <c r="ZW1102" s="381"/>
      <c r="ZX1102" s="381"/>
      <c r="ZY1102" s="381"/>
      <c r="ZZ1102" s="381"/>
      <c r="AAA1102" s="381"/>
      <c r="AAB1102" s="381"/>
      <c r="AAC1102" s="381"/>
      <c r="AAD1102" s="381"/>
      <c r="AAE1102" s="381"/>
      <c r="AAF1102" s="381"/>
      <c r="AAG1102" s="381"/>
      <c r="AAH1102" s="381"/>
      <c r="AAI1102" s="381"/>
      <c r="AAJ1102" s="381"/>
      <c r="AAK1102" s="381"/>
      <c r="AAL1102" s="381"/>
      <c r="AAM1102" s="381"/>
      <c r="AAN1102" s="381"/>
      <c r="AAO1102" s="381"/>
      <c r="AAP1102" s="381"/>
      <c r="AAQ1102" s="381"/>
      <c r="AAR1102" s="381"/>
      <c r="AAS1102" s="381"/>
      <c r="AAT1102" s="381"/>
      <c r="AAU1102" s="381"/>
      <c r="AAV1102" s="381"/>
      <c r="AAW1102" s="381"/>
      <c r="AAX1102" s="381"/>
      <c r="AAY1102" s="381"/>
      <c r="AAZ1102" s="381"/>
      <c r="ABA1102" s="381"/>
      <c r="ABB1102" s="381"/>
      <c r="ABC1102" s="381"/>
      <c r="ABD1102" s="381"/>
      <c r="ABE1102" s="381"/>
      <c r="ABF1102" s="381"/>
      <c r="ABG1102" s="381"/>
      <c r="ABH1102" s="381"/>
      <c r="ABI1102" s="381"/>
      <c r="ABJ1102" s="381"/>
      <c r="ABK1102" s="381"/>
      <c r="ABL1102" s="381"/>
      <c r="ABM1102" s="381"/>
      <c r="ABN1102" s="381"/>
      <c r="ABO1102" s="381"/>
      <c r="ABP1102" s="381"/>
      <c r="ABQ1102" s="381"/>
      <c r="ABR1102" s="381"/>
      <c r="ABS1102" s="381"/>
      <c r="ABT1102" s="381"/>
      <c r="ABU1102" s="381"/>
      <c r="ABV1102" s="381"/>
      <c r="ABW1102" s="381"/>
      <c r="ABX1102" s="381"/>
      <c r="ABY1102" s="381"/>
      <c r="ABZ1102" s="381"/>
      <c r="ACA1102" s="381"/>
      <c r="ACB1102" s="381"/>
      <c r="ACC1102" s="381"/>
      <c r="ACD1102" s="381"/>
      <c r="ACE1102" s="381"/>
      <c r="ACF1102" s="381"/>
      <c r="ACG1102" s="381"/>
      <c r="ACH1102" s="381"/>
      <c r="ACI1102" s="381"/>
      <c r="ACJ1102" s="381"/>
      <c r="ACK1102" s="381"/>
      <c r="ACL1102" s="381"/>
      <c r="ACM1102" s="381"/>
      <c r="ACN1102" s="381"/>
      <c r="ACO1102" s="381"/>
      <c r="ACP1102" s="381"/>
      <c r="ACQ1102" s="381"/>
      <c r="ACR1102" s="381"/>
      <c r="ACS1102" s="381"/>
      <c r="ACT1102" s="381"/>
      <c r="ACU1102" s="381"/>
      <c r="ACV1102" s="381"/>
      <c r="ACW1102" s="381"/>
      <c r="ACX1102" s="381"/>
      <c r="ACY1102" s="381"/>
      <c r="ACZ1102" s="381"/>
      <c r="ADA1102" s="381"/>
      <c r="ADB1102" s="381"/>
      <c r="ADC1102" s="381"/>
      <c r="ADD1102" s="381"/>
      <c r="ADE1102" s="381"/>
      <c r="ADF1102" s="381"/>
      <c r="ADG1102" s="381"/>
      <c r="ADH1102" s="381"/>
      <c r="ADI1102" s="381"/>
      <c r="ADJ1102" s="381"/>
      <c r="ADK1102" s="381"/>
      <c r="ADL1102" s="381"/>
      <c r="ADM1102" s="381"/>
      <c r="ADN1102" s="381"/>
      <c r="ADO1102" s="381"/>
      <c r="ADP1102" s="381"/>
      <c r="ADQ1102" s="381"/>
      <c r="ADR1102" s="381"/>
      <c r="ADS1102" s="381"/>
      <c r="ADT1102" s="381"/>
      <c r="ADU1102" s="381"/>
      <c r="ADV1102" s="381"/>
      <c r="ADW1102" s="381"/>
      <c r="ADX1102" s="381"/>
      <c r="ADY1102" s="381"/>
      <c r="ADZ1102" s="381"/>
      <c r="AEA1102" s="381"/>
      <c r="AEB1102" s="381"/>
      <c r="AEC1102" s="381"/>
      <c r="AED1102" s="381"/>
      <c r="AEE1102" s="381"/>
      <c r="AEF1102" s="381"/>
      <c r="AEG1102" s="381"/>
      <c r="AEH1102" s="381"/>
      <c r="AEI1102" s="381"/>
      <c r="AEJ1102" s="381"/>
      <c r="AEK1102" s="381"/>
      <c r="AEL1102" s="381"/>
      <c r="AEM1102" s="381"/>
      <c r="AEN1102" s="381"/>
      <c r="AEO1102" s="381"/>
      <c r="AEP1102" s="381"/>
      <c r="AEQ1102" s="381"/>
      <c r="AER1102" s="381"/>
      <c r="AES1102" s="381"/>
      <c r="AET1102" s="381"/>
      <c r="AEU1102" s="381"/>
      <c r="AEV1102" s="381"/>
      <c r="AEW1102" s="381"/>
      <c r="AEX1102" s="381"/>
      <c r="AEY1102" s="381"/>
      <c r="AEZ1102" s="381"/>
      <c r="AFA1102" s="381"/>
      <c r="AFB1102" s="381"/>
      <c r="AFC1102" s="381"/>
      <c r="AFD1102" s="381"/>
      <c r="AFE1102" s="381"/>
      <c r="AFF1102" s="381"/>
      <c r="AFG1102" s="381"/>
      <c r="AFH1102" s="381"/>
      <c r="AFI1102" s="381"/>
      <c r="AFJ1102" s="381"/>
      <c r="AFK1102" s="381"/>
      <c r="AFL1102" s="381"/>
      <c r="AFM1102" s="381"/>
      <c r="AFN1102" s="381"/>
      <c r="AFO1102" s="381"/>
      <c r="AFP1102" s="381"/>
      <c r="AFQ1102" s="381"/>
      <c r="AFR1102" s="381"/>
      <c r="AFS1102" s="381"/>
      <c r="AFT1102" s="381"/>
      <c r="AFU1102" s="381"/>
      <c r="AFV1102" s="381"/>
      <c r="AFW1102" s="381"/>
      <c r="AFX1102" s="381"/>
      <c r="AFY1102" s="381"/>
      <c r="AFZ1102" s="381"/>
      <c r="AGA1102" s="381"/>
    </row>
    <row r="1103" spans="1:859" customFormat="1" x14ac:dyDescent="0.2">
      <c r="A1103" s="16"/>
      <c r="B1103" s="16"/>
      <c r="C1103" s="16"/>
      <c r="D1103" s="16"/>
      <c r="E1103" s="238" t="s">
        <v>1236</v>
      </c>
      <c r="F1103" s="364" t="s">
        <v>3525</v>
      </c>
      <c r="G1103" s="239" t="s">
        <v>453</v>
      </c>
      <c r="H1103" s="238" t="s">
        <v>1237</v>
      </c>
      <c r="I1103" s="238" t="s">
        <v>1086</v>
      </c>
      <c r="J1103" s="238" t="s">
        <v>911</v>
      </c>
      <c r="K1103" s="238" t="s">
        <v>1112</v>
      </c>
      <c r="L1103" s="238" t="s">
        <v>864</v>
      </c>
      <c r="M1103" s="238"/>
      <c r="N1103" s="239"/>
      <c r="O1103" s="238"/>
      <c r="P1103" s="238"/>
      <c r="Q1103" s="239"/>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c r="CR1103" s="16"/>
      <c r="CS1103" s="16"/>
      <c r="CT1103" s="16"/>
      <c r="CU1103" s="16"/>
      <c r="CV1103" s="16"/>
      <c r="CW1103" s="16"/>
      <c r="CX1103" s="16"/>
      <c r="CY1103" s="16"/>
      <c r="CZ1103" s="16"/>
      <c r="DA1103" s="16"/>
      <c r="DB1103" s="16"/>
      <c r="DC1103" s="16"/>
      <c r="DD1103" s="16"/>
      <c r="DE1103" s="16"/>
      <c r="DF1103" s="16"/>
      <c r="DG1103" s="16"/>
      <c r="DH1103" s="16"/>
      <c r="DI1103" s="16"/>
      <c r="DJ1103" s="16"/>
      <c r="DK1103" s="16"/>
      <c r="DL1103" s="16"/>
      <c r="DM1103" s="16"/>
      <c r="DN1103" s="16"/>
      <c r="DO1103" s="16"/>
      <c r="DP1103" s="16"/>
      <c r="DQ1103" s="16"/>
      <c r="DR1103" s="16"/>
      <c r="DS1103" s="16"/>
      <c r="DT1103" s="16"/>
      <c r="DU1103" s="16"/>
      <c r="DV1103" s="16"/>
      <c r="DW1103" s="16"/>
      <c r="DX1103" s="16"/>
      <c r="DY1103" s="16"/>
      <c r="DZ1103" s="16"/>
      <c r="EA1103" s="16"/>
      <c r="EB1103" s="16"/>
      <c r="EC1103" s="16"/>
      <c r="ED1103" s="16"/>
      <c r="EE1103" s="16"/>
      <c r="EF1103" s="16"/>
      <c r="EG1103" s="16"/>
      <c r="EH1103" s="16"/>
      <c r="EI1103" s="16"/>
      <c r="EJ1103" s="16"/>
      <c r="EK1103" s="16"/>
      <c r="EL1103" s="16"/>
      <c r="EM1103" s="16"/>
      <c r="EN1103" s="16"/>
      <c r="EO1103" s="16"/>
      <c r="EP1103" s="16"/>
      <c r="EQ1103" s="16"/>
      <c r="ER1103" s="16"/>
      <c r="ES1103" s="16"/>
      <c r="ET1103" s="16"/>
      <c r="EU1103" s="16"/>
      <c r="EV1103" s="16"/>
      <c r="EW1103" s="16"/>
      <c r="EX1103" s="16"/>
      <c r="EY1103" s="16"/>
      <c r="EZ1103" s="16"/>
      <c r="FA1103" s="16"/>
      <c r="FB1103" s="16"/>
      <c r="FC1103" s="16"/>
      <c r="FD1103" s="16"/>
      <c r="FE1103" s="16"/>
      <c r="FF1103" s="16"/>
      <c r="FG1103" s="16"/>
      <c r="FH1103" s="16"/>
      <c r="FI1103" s="16"/>
      <c r="FJ1103" s="16"/>
      <c r="FK1103" s="16"/>
      <c r="FL1103" s="16"/>
      <c r="FM1103" s="16"/>
      <c r="FN1103" s="16"/>
      <c r="FO1103" s="16"/>
      <c r="FP1103" s="16"/>
      <c r="FQ1103" s="16"/>
      <c r="FR1103" s="16"/>
      <c r="FS1103" s="16"/>
      <c r="FT1103" s="16"/>
      <c r="FU1103" s="16"/>
      <c r="FV1103" s="16"/>
      <c r="FW1103" s="16"/>
      <c r="FX1103" s="16"/>
      <c r="FY1103" s="16"/>
      <c r="FZ1103" s="16"/>
      <c r="GA1103" s="16"/>
      <c r="GB1103" s="16"/>
      <c r="GC1103" s="16"/>
      <c r="GD1103" s="16"/>
      <c r="GE1103" s="16"/>
      <c r="GF1103" s="16"/>
      <c r="GG1103" s="16"/>
      <c r="GH1103" s="16"/>
      <c r="GI1103" s="16"/>
      <c r="GJ1103" s="16"/>
      <c r="GK1103" s="16"/>
      <c r="GL1103" s="16"/>
      <c r="GM1103" s="16"/>
      <c r="GN1103" s="16"/>
      <c r="GO1103" s="16"/>
      <c r="GP1103" s="16"/>
      <c r="GQ1103" s="16"/>
      <c r="GR1103" s="16"/>
      <c r="GS1103" s="16"/>
      <c r="GT1103" s="16"/>
      <c r="GU1103" s="16"/>
      <c r="GV1103" s="16"/>
      <c r="GW1103" s="16"/>
      <c r="GX1103" s="16"/>
      <c r="GY1103" s="16"/>
      <c r="GZ1103" s="16"/>
      <c r="HA1103" s="16"/>
      <c r="HB1103" s="16"/>
      <c r="HC1103" s="16"/>
      <c r="HD1103" s="16"/>
      <c r="HE1103" s="16"/>
      <c r="HF1103" s="16"/>
      <c r="HG1103" s="16"/>
      <c r="HH1103" s="16"/>
      <c r="HI1103" s="16"/>
      <c r="HJ1103" s="16"/>
      <c r="HK1103" s="16"/>
      <c r="HL1103" s="16"/>
      <c r="HM1103" s="16"/>
      <c r="HN1103" s="16"/>
      <c r="HO1103" s="16"/>
      <c r="HP1103" s="16"/>
      <c r="HQ1103" s="16"/>
      <c r="HR1103" s="16"/>
      <c r="HS1103" s="16"/>
      <c r="HT1103" s="16"/>
      <c r="HU1103" s="16"/>
      <c r="HV1103" s="16"/>
      <c r="HW1103" s="16"/>
      <c r="HX1103" s="16"/>
      <c r="HY1103" s="16"/>
      <c r="HZ1103" s="16"/>
      <c r="IA1103" s="16"/>
      <c r="IB1103" s="16"/>
      <c r="IC1103" s="16"/>
      <c r="ID1103" s="16"/>
      <c r="IE1103" s="16"/>
      <c r="IF1103" s="16"/>
      <c r="IG1103" s="16"/>
      <c r="IH1103" s="16"/>
      <c r="II1103" s="16"/>
      <c r="IJ1103" s="16"/>
      <c r="IK1103" s="16"/>
      <c r="IL1103" s="16"/>
      <c r="IM1103" s="16"/>
      <c r="IN1103" s="16"/>
      <c r="IO1103" s="16"/>
      <c r="IP1103" s="16"/>
      <c r="IQ1103" s="16"/>
      <c r="IR1103" s="16"/>
      <c r="IS1103" s="16"/>
      <c r="IT1103" s="16"/>
      <c r="IU1103" s="16"/>
      <c r="IV1103" s="16"/>
      <c r="IW1103" s="16"/>
      <c r="IX1103" s="16"/>
      <c r="IY1103" s="16"/>
      <c r="IZ1103" s="16"/>
      <c r="JA1103" s="16"/>
      <c r="JB1103" s="16"/>
      <c r="JC1103" s="16"/>
      <c r="JD1103" s="16"/>
      <c r="JE1103" s="16"/>
      <c r="JF1103" s="16"/>
      <c r="JG1103" s="16"/>
      <c r="JH1103" s="16"/>
      <c r="JI1103" s="16"/>
      <c r="JJ1103" s="16"/>
      <c r="JK1103" s="16"/>
      <c r="JL1103" s="16"/>
      <c r="JM1103" s="16"/>
      <c r="JN1103" s="16"/>
      <c r="JO1103" s="16"/>
      <c r="JP1103" s="16"/>
      <c r="JQ1103" s="16"/>
      <c r="JR1103" s="16"/>
      <c r="JS1103" s="16"/>
      <c r="JT1103" s="16"/>
      <c r="JU1103" s="16"/>
      <c r="JV1103" s="16"/>
      <c r="JW1103" s="16"/>
      <c r="JX1103" s="16"/>
      <c r="JY1103" s="16"/>
      <c r="JZ1103" s="16"/>
      <c r="KA1103" s="16"/>
      <c r="KB1103" s="16"/>
      <c r="KC1103" s="16"/>
      <c r="KD1103" s="16"/>
      <c r="KE1103" s="16"/>
      <c r="KF1103" s="16"/>
      <c r="KG1103" s="16"/>
      <c r="KH1103" s="16"/>
      <c r="KI1103" s="16"/>
      <c r="KJ1103" s="16"/>
      <c r="KK1103" s="16"/>
      <c r="KL1103" s="16"/>
      <c r="KM1103" s="16"/>
      <c r="KN1103" s="16"/>
      <c r="KO1103" s="16"/>
      <c r="KP1103" s="16"/>
      <c r="KQ1103" s="16"/>
      <c r="KR1103" s="16"/>
      <c r="KS1103" s="16"/>
      <c r="KT1103" s="16"/>
      <c r="KU1103" s="16"/>
      <c r="KV1103" s="16"/>
      <c r="KW1103" s="16"/>
      <c r="KX1103" s="16"/>
      <c r="KY1103" s="16"/>
      <c r="KZ1103" s="16"/>
      <c r="LA1103" s="16"/>
      <c r="LB1103" s="16"/>
      <c r="LC1103" s="16"/>
      <c r="LD1103" s="16"/>
      <c r="LE1103" s="16"/>
      <c r="LF1103" s="16"/>
      <c r="LG1103" s="16"/>
      <c r="LH1103" s="16"/>
      <c r="LI1103" s="16"/>
      <c r="LJ1103" s="16"/>
      <c r="LK1103" s="16"/>
      <c r="LL1103" s="16"/>
      <c r="LM1103" s="16"/>
      <c r="LN1103" s="16"/>
      <c r="LO1103" s="16"/>
      <c r="LP1103" s="16"/>
      <c r="LQ1103" s="16"/>
      <c r="LR1103" s="16"/>
      <c r="LS1103" s="16"/>
      <c r="LT1103" s="16"/>
      <c r="LU1103" s="16"/>
      <c r="LV1103" s="16"/>
      <c r="LW1103" s="16"/>
      <c r="LX1103" s="16"/>
      <c r="LY1103" s="16"/>
      <c r="LZ1103" s="16"/>
      <c r="MA1103" s="16"/>
      <c r="MB1103" s="16"/>
      <c r="MC1103" s="16"/>
      <c r="MD1103" s="16"/>
      <c r="ME1103" s="16"/>
      <c r="MF1103" s="16"/>
      <c r="MG1103" s="16"/>
      <c r="MH1103" s="16"/>
      <c r="MI1103" s="16"/>
      <c r="MJ1103" s="16"/>
      <c r="MK1103" s="16"/>
      <c r="ML1103" s="16"/>
      <c r="MM1103" s="16"/>
      <c r="MN1103" s="16"/>
      <c r="MO1103" s="16"/>
      <c r="MP1103" s="16"/>
      <c r="MQ1103" s="16"/>
      <c r="MR1103" s="16"/>
      <c r="MS1103" s="16"/>
      <c r="MT1103" s="16"/>
      <c r="MU1103" s="16"/>
      <c r="MV1103" s="16"/>
      <c r="MW1103" s="16"/>
      <c r="MX1103" s="16"/>
      <c r="MY1103" s="16"/>
      <c r="MZ1103" s="16"/>
      <c r="NA1103" s="16"/>
      <c r="NB1103" s="16"/>
      <c r="NC1103" s="16"/>
      <c r="ND1103" s="16"/>
      <c r="NE1103" s="16"/>
      <c r="NF1103" s="16"/>
      <c r="NG1103" s="16"/>
      <c r="NH1103" s="16"/>
      <c r="NI1103" s="16"/>
      <c r="NJ1103" s="16"/>
      <c r="NK1103" s="16"/>
      <c r="NL1103" s="16"/>
      <c r="NM1103" s="16"/>
      <c r="NN1103" s="16"/>
      <c r="NO1103" s="16"/>
      <c r="NP1103" s="16"/>
      <c r="NQ1103" s="16"/>
      <c r="NR1103" s="16"/>
      <c r="NS1103" s="16"/>
      <c r="NT1103" s="16"/>
      <c r="NU1103" s="16"/>
      <c r="NV1103" s="16"/>
      <c r="NW1103" s="16"/>
      <c r="NX1103" s="16"/>
      <c r="NY1103" s="16"/>
      <c r="NZ1103" s="16"/>
      <c r="OA1103" s="16"/>
      <c r="OB1103" s="16"/>
      <c r="OC1103" s="16"/>
      <c r="OD1103" s="16"/>
      <c r="OE1103" s="16"/>
      <c r="OF1103" s="16"/>
      <c r="OG1103" s="16"/>
      <c r="OH1103" s="16"/>
      <c r="OI1103" s="16"/>
      <c r="OJ1103" s="16"/>
      <c r="OK1103" s="16"/>
      <c r="OL1103" s="16"/>
      <c r="OM1103" s="16"/>
      <c r="ON1103" s="16"/>
      <c r="OO1103" s="16"/>
      <c r="OP1103" s="16"/>
      <c r="OQ1103" s="16"/>
      <c r="OR1103" s="16"/>
      <c r="OS1103" s="16"/>
      <c r="OT1103" s="16"/>
      <c r="OU1103" s="16"/>
      <c r="OV1103" s="16"/>
      <c r="OW1103" s="16"/>
      <c r="OX1103" s="16"/>
      <c r="OY1103" s="16"/>
      <c r="OZ1103" s="16"/>
      <c r="PA1103" s="16"/>
      <c r="PB1103" s="16"/>
      <c r="PC1103" s="16"/>
      <c r="PD1103" s="16"/>
      <c r="PE1103" s="16"/>
      <c r="PF1103" s="16"/>
      <c r="PG1103" s="16"/>
      <c r="PH1103" s="16"/>
      <c r="PI1103" s="16"/>
      <c r="PJ1103" s="16"/>
      <c r="PK1103" s="16"/>
      <c r="PL1103" s="16"/>
      <c r="PM1103" s="16"/>
      <c r="PN1103" s="16"/>
      <c r="PO1103" s="16"/>
      <c r="PP1103" s="16"/>
      <c r="PQ1103" s="16"/>
      <c r="PR1103" s="16"/>
      <c r="PS1103" s="16"/>
      <c r="PT1103" s="16"/>
      <c r="PU1103" s="16"/>
      <c r="PV1103" s="16"/>
      <c r="PW1103" s="16"/>
      <c r="PX1103" s="16"/>
      <c r="PY1103" s="16"/>
      <c r="PZ1103" s="16"/>
      <c r="QA1103" s="16"/>
      <c r="QB1103" s="16"/>
      <c r="QC1103" s="16"/>
      <c r="QD1103" s="16"/>
      <c r="QE1103" s="16"/>
      <c r="QF1103" s="16"/>
      <c r="QG1103" s="16"/>
      <c r="QH1103" s="16"/>
      <c r="QI1103" s="16"/>
      <c r="QJ1103" s="16"/>
      <c r="QK1103" s="16"/>
      <c r="QL1103" s="16"/>
      <c r="QM1103" s="16"/>
      <c r="QN1103" s="16"/>
      <c r="QO1103" s="16"/>
      <c r="QP1103" s="16"/>
      <c r="QQ1103" s="16"/>
      <c r="QR1103" s="16"/>
      <c r="QS1103" s="16"/>
      <c r="QT1103" s="16"/>
      <c r="QU1103" s="16"/>
      <c r="QV1103" s="16"/>
      <c r="QW1103" s="16"/>
      <c r="QX1103" s="16"/>
      <c r="QY1103" s="16"/>
      <c r="QZ1103" s="16"/>
      <c r="RA1103" s="16"/>
      <c r="RB1103" s="16"/>
      <c r="RC1103" s="16"/>
      <c r="RD1103" s="16"/>
      <c r="RE1103" s="16"/>
      <c r="RF1103" s="16"/>
      <c r="RG1103" s="16"/>
      <c r="RH1103" s="16"/>
      <c r="RI1103" s="16"/>
      <c r="RJ1103" s="16"/>
      <c r="RK1103" s="16"/>
      <c r="RL1103" s="16"/>
      <c r="RM1103" s="16"/>
      <c r="RN1103" s="16"/>
      <c r="RO1103" s="16"/>
      <c r="RP1103" s="16"/>
      <c r="RQ1103" s="16"/>
      <c r="RR1103" s="16"/>
      <c r="RS1103" s="16"/>
      <c r="RT1103" s="16"/>
      <c r="RU1103" s="16"/>
      <c r="RV1103" s="16"/>
      <c r="RW1103" s="16"/>
      <c r="RX1103" s="16"/>
      <c r="RY1103" s="16"/>
      <c r="RZ1103" s="16"/>
      <c r="SA1103" s="16"/>
      <c r="SB1103" s="16"/>
      <c r="SC1103" s="16"/>
      <c r="SD1103" s="16"/>
      <c r="SE1103" s="16"/>
      <c r="SF1103" s="16"/>
      <c r="SG1103" s="16"/>
      <c r="SH1103" s="16"/>
      <c r="SI1103" s="16"/>
      <c r="SJ1103" s="16"/>
      <c r="SK1103" s="16"/>
      <c r="SL1103" s="16"/>
      <c r="SM1103" s="16"/>
      <c r="SN1103" s="16"/>
      <c r="SO1103" s="16"/>
      <c r="SP1103" s="16"/>
      <c r="SQ1103" s="16"/>
      <c r="SR1103" s="16"/>
      <c r="SS1103" s="16"/>
      <c r="ST1103" s="16"/>
      <c r="SU1103" s="16"/>
      <c r="SV1103" s="16"/>
      <c r="SW1103" s="16"/>
      <c r="SX1103" s="16"/>
      <c r="SY1103" s="16"/>
      <c r="SZ1103" s="16"/>
      <c r="TA1103" s="16"/>
      <c r="TB1103" s="16"/>
      <c r="TC1103" s="16"/>
      <c r="TD1103" s="16"/>
      <c r="TE1103" s="16"/>
      <c r="TF1103" s="16"/>
      <c r="TG1103" s="16"/>
      <c r="TH1103" s="16"/>
      <c r="TI1103" s="16"/>
      <c r="TJ1103" s="16"/>
      <c r="TK1103" s="16"/>
      <c r="TL1103" s="16"/>
      <c r="TM1103" s="16"/>
      <c r="TN1103" s="16"/>
      <c r="TO1103" s="16"/>
      <c r="TP1103" s="16"/>
      <c r="TQ1103" s="16"/>
      <c r="TR1103" s="16"/>
      <c r="TS1103" s="16"/>
      <c r="TT1103" s="16"/>
      <c r="TU1103" s="16"/>
      <c r="TV1103" s="16"/>
      <c r="TW1103" s="16"/>
      <c r="TX1103" s="16"/>
      <c r="TY1103" s="16"/>
      <c r="TZ1103" s="16"/>
      <c r="UA1103" s="16"/>
      <c r="UB1103" s="16"/>
      <c r="UC1103" s="16"/>
      <c r="UD1103" s="16"/>
      <c r="UE1103" s="16"/>
      <c r="UF1103" s="16"/>
      <c r="UG1103" s="16"/>
      <c r="UH1103" s="16"/>
      <c r="UI1103" s="16"/>
      <c r="UJ1103" s="16"/>
      <c r="UK1103" s="16"/>
      <c r="UL1103" s="16"/>
      <c r="UM1103" s="16"/>
      <c r="UN1103" s="16"/>
      <c r="UO1103" s="16"/>
      <c r="UP1103" s="16"/>
      <c r="UQ1103" s="16"/>
      <c r="UR1103" s="16"/>
      <c r="US1103" s="16"/>
      <c r="UT1103" s="16"/>
      <c r="UU1103" s="16"/>
      <c r="UV1103" s="16"/>
      <c r="UW1103" s="16"/>
      <c r="UX1103" s="16"/>
      <c r="UY1103" s="16"/>
      <c r="UZ1103" s="16"/>
      <c r="VA1103" s="16"/>
      <c r="VB1103" s="16"/>
      <c r="VC1103" s="16"/>
      <c r="VD1103" s="16"/>
      <c r="VE1103" s="16"/>
      <c r="VF1103" s="16"/>
      <c r="VG1103" s="16"/>
      <c r="VH1103" s="16"/>
      <c r="VI1103" s="16"/>
      <c r="VJ1103" s="16"/>
      <c r="VK1103" s="16"/>
      <c r="VL1103" s="16"/>
      <c r="VM1103" s="16"/>
      <c r="VN1103" s="16"/>
      <c r="VO1103" s="16"/>
      <c r="VP1103" s="16"/>
      <c r="VQ1103" s="16"/>
      <c r="VR1103" s="16"/>
      <c r="VS1103" s="16"/>
      <c r="VT1103" s="16"/>
      <c r="VU1103" s="16"/>
      <c r="VV1103" s="16"/>
      <c r="VW1103" s="16"/>
      <c r="VX1103" s="16"/>
      <c r="VY1103" s="16"/>
      <c r="VZ1103" s="16"/>
      <c r="WA1103" s="16"/>
      <c r="WB1103" s="16"/>
      <c r="WC1103" s="16"/>
      <c r="WD1103" s="16"/>
      <c r="WE1103" s="16"/>
      <c r="WF1103" s="16"/>
      <c r="WG1103" s="16"/>
      <c r="WH1103" s="16"/>
      <c r="WI1103" s="16"/>
      <c r="WJ1103" s="16"/>
      <c r="WK1103" s="16"/>
      <c r="WL1103" s="16"/>
      <c r="WM1103" s="16"/>
      <c r="WN1103" s="16"/>
      <c r="WO1103" s="16"/>
      <c r="WP1103" s="16"/>
      <c r="WQ1103" s="16"/>
      <c r="WR1103" s="16"/>
      <c r="WS1103" s="16"/>
      <c r="WT1103" s="16"/>
      <c r="WU1103" s="16"/>
      <c r="WV1103" s="16"/>
      <c r="WW1103" s="16"/>
      <c r="WX1103" s="16"/>
      <c r="WY1103" s="16"/>
      <c r="WZ1103" s="16"/>
      <c r="XA1103" s="16"/>
      <c r="XB1103" s="16"/>
      <c r="XC1103" s="16"/>
      <c r="XD1103" s="16"/>
      <c r="XE1103" s="16"/>
      <c r="XF1103" s="16"/>
      <c r="XG1103" s="16"/>
      <c r="XH1103" s="16"/>
      <c r="XI1103" s="16"/>
      <c r="XJ1103" s="16"/>
      <c r="XK1103" s="16"/>
      <c r="XL1103" s="16"/>
      <c r="XM1103" s="16"/>
      <c r="XN1103" s="16"/>
      <c r="XO1103" s="16"/>
      <c r="XP1103" s="16"/>
      <c r="XQ1103" s="16"/>
      <c r="XR1103" s="16"/>
      <c r="XS1103" s="16"/>
      <c r="XT1103" s="16"/>
      <c r="XU1103" s="16"/>
      <c r="XV1103" s="16"/>
      <c r="XW1103" s="16"/>
      <c r="XX1103" s="16"/>
      <c r="XY1103" s="16"/>
      <c r="XZ1103" s="16"/>
      <c r="YA1103" s="16"/>
      <c r="YB1103" s="16"/>
      <c r="YC1103" s="16"/>
      <c r="YD1103" s="16"/>
      <c r="YE1103" s="16"/>
      <c r="YF1103" s="16"/>
      <c r="YG1103" s="16"/>
      <c r="YH1103" s="16"/>
      <c r="YI1103" s="16"/>
      <c r="YJ1103" s="16"/>
      <c r="YK1103" s="16"/>
      <c r="YL1103" s="16"/>
      <c r="YM1103" s="16"/>
      <c r="YN1103" s="16"/>
      <c r="YO1103" s="16"/>
      <c r="YP1103" s="16"/>
      <c r="YQ1103" s="16"/>
      <c r="YR1103" s="16"/>
      <c r="YS1103" s="16"/>
      <c r="YT1103" s="16"/>
      <c r="YU1103" s="16"/>
      <c r="YV1103" s="16"/>
      <c r="YW1103" s="16"/>
      <c r="YX1103" s="16"/>
      <c r="YY1103" s="16"/>
      <c r="YZ1103" s="16"/>
      <c r="ZA1103" s="16"/>
      <c r="ZB1103" s="16"/>
      <c r="ZC1103" s="16"/>
      <c r="ZD1103" s="16"/>
      <c r="ZE1103" s="16"/>
      <c r="ZF1103" s="16"/>
      <c r="ZG1103" s="16"/>
      <c r="ZH1103" s="16"/>
      <c r="ZI1103" s="16"/>
      <c r="ZJ1103" s="16"/>
      <c r="ZK1103" s="16"/>
      <c r="ZL1103" s="16"/>
      <c r="ZM1103" s="16"/>
      <c r="ZN1103" s="16"/>
      <c r="ZO1103" s="16"/>
      <c r="ZP1103" s="16"/>
      <c r="ZQ1103" s="16"/>
      <c r="ZR1103" s="16"/>
      <c r="ZS1103" s="16"/>
      <c r="ZT1103" s="16"/>
      <c r="ZU1103" s="16"/>
      <c r="ZV1103" s="16"/>
      <c r="ZW1103" s="16"/>
      <c r="ZX1103" s="16"/>
      <c r="ZY1103" s="16"/>
      <c r="ZZ1103" s="16"/>
      <c r="AAA1103" s="16"/>
      <c r="AAB1103" s="16"/>
      <c r="AAC1103" s="16"/>
      <c r="AAD1103" s="16"/>
      <c r="AAE1103" s="16"/>
      <c r="AAF1103" s="16"/>
      <c r="AAG1103" s="16"/>
      <c r="AAH1103" s="16"/>
      <c r="AAI1103" s="16"/>
      <c r="AAJ1103" s="16"/>
      <c r="AAK1103" s="16"/>
      <c r="AAL1103" s="16"/>
      <c r="AAM1103" s="16"/>
      <c r="AAN1103" s="16"/>
      <c r="AAO1103" s="16"/>
      <c r="AAP1103" s="16"/>
      <c r="AAQ1103" s="16"/>
      <c r="AAR1103" s="16"/>
      <c r="AAS1103" s="16"/>
      <c r="AAT1103" s="16"/>
      <c r="AAU1103" s="16"/>
      <c r="AAV1103" s="16"/>
      <c r="AAW1103" s="16"/>
      <c r="AAX1103" s="16"/>
      <c r="AAY1103" s="16"/>
      <c r="AAZ1103" s="16"/>
      <c r="ABA1103" s="16"/>
      <c r="ABB1103" s="16"/>
      <c r="ABC1103" s="16"/>
      <c r="ABD1103" s="16"/>
      <c r="ABE1103" s="16"/>
      <c r="ABF1103" s="16"/>
      <c r="ABG1103" s="16"/>
      <c r="ABH1103" s="16"/>
      <c r="ABI1103" s="16"/>
      <c r="ABJ1103" s="16"/>
      <c r="ABK1103" s="16"/>
      <c r="ABL1103" s="16"/>
      <c r="ABM1103" s="16"/>
      <c r="ABN1103" s="16"/>
      <c r="ABO1103" s="16"/>
      <c r="ABP1103" s="16"/>
      <c r="ABQ1103" s="16"/>
      <c r="ABR1103" s="16"/>
      <c r="ABS1103" s="16"/>
      <c r="ABT1103" s="16"/>
      <c r="ABU1103" s="16"/>
      <c r="ABV1103" s="16"/>
      <c r="ABW1103" s="16"/>
      <c r="ABX1103" s="16"/>
      <c r="ABY1103" s="16"/>
      <c r="ABZ1103" s="16"/>
      <c r="ACA1103" s="16"/>
      <c r="ACB1103" s="16"/>
      <c r="ACC1103" s="16"/>
      <c r="ACD1103" s="16"/>
      <c r="ACE1103" s="16"/>
      <c r="ACF1103" s="16"/>
      <c r="ACG1103" s="16"/>
      <c r="ACH1103" s="16"/>
      <c r="ACI1103" s="16"/>
      <c r="ACJ1103" s="16"/>
      <c r="ACK1103" s="16"/>
      <c r="ACL1103" s="16"/>
      <c r="ACM1103" s="16"/>
      <c r="ACN1103" s="16"/>
      <c r="ACO1103" s="16"/>
      <c r="ACP1103" s="16"/>
      <c r="ACQ1103" s="16"/>
      <c r="ACR1103" s="16"/>
      <c r="ACS1103" s="16"/>
      <c r="ACT1103" s="16"/>
      <c r="ACU1103" s="16"/>
      <c r="ACV1103" s="16"/>
      <c r="ACW1103" s="16"/>
      <c r="ACX1103" s="16"/>
      <c r="ACY1103" s="16"/>
      <c r="ACZ1103" s="16"/>
      <c r="ADA1103" s="16"/>
      <c r="ADB1103" s="16"/>
      <c r="ADC1103" s="16"/>
      <c r="ADD1103" s="16"/>
      <c r="ADE1103" s="16"/>
      <c r="ADF1103" s="16"/>
      <c r="ADG1103" s="16"/>
      <c r="ADH1103" s="16"/>
      <c r="ADI1103" s="16"/>
      <c r="ADJ1103" s="16"/>
      <c r="ADK1103" s="16"/>
      <c r="ADL1103" s="16"/>
      <c r="ADM1103" s="16"/>
      <c r="ADN1103" s="16"/>
      <c r="ADO1103" s="16"/>
      <c r="ADP1103" s="16"/>
      <c r="ADQ1103" s="16"/>
      <c r="ADR1103" s="16"/>
      <c r="ADS1103" s="16"/>
      <c r="ADT1103" s="16"/>
      <c r="ADU1103" s="16"/>
      <c r="ADV1103" s="16"/>
      <c r="ADW1103" s="16"/>
      <c r="ADX1103" s="16"/>
      <c r="ADY1103" s="16"/>
      <c r="ADZ1103" s="16"/>
      <c r="AEA1103" s="16"/>
      <c r="AEB1103" s="16"/>
      <c r="AEC1103" s="16"/>
      <c r="AED1103" s="16"/>
      <c r="AEE1103" s="16"/>
      <c r="AEF1103" s="16"/>
      <c r="AEG1103" s="16"/>
      <c r="AEH1103" s="16"/>
      <c r="AEI1103" s="16"/>
      <c r="AEJ1103" s="16"/>
      <c r="AEK1103" s="16"/>
      <c r="AEL1103" s="16"/>
      <c r="AEM1103" s="16"/>
      <c r="AEN1103" s="16"/>
      <c r="AEO1103" s="16"/>
      <c r="AEP1103" s="16"/>
      <c r="AEQ1103" s="16"/>
      <c r="AER1103" s="16"/>
      <c r="AES1103" s="16"/>
      <c r="AET1103" s="16"/>
      <c r="AEU1103" s="16"/>
      <c r="AEV1103" s="16"/>
      <c r="AEW1103" s="16"/>
      <c r="AEX1103" s="16"/>
      <c r="AEY1103" s="16"/>
      <c r="AEZ1103" s="16"/>
      <c r="AFA1103" s="16"/>
      <c r="AFB1103" s="16"/>
      <c r="AFC1103" s="16"/>
      <c r="AFD1103" s="16"/>
      <c r="AFE1103" s="16"/>
      <c r="AFF1103" s="16"/>
      <c r="AFG1103" s="16"/>
      <c r="AFH1103" s="16"/>
      <c r="AFI1103" s="16"/>
      <c r="AFJ1103" s="16"/>
      <c r="AFK1103" s="16"/>
      <c r="AFL1103" s="16"/>
      <c r="AFM1103" s="16"/>
      <c r="AFN1103" s="16"/>
      <c r="AFO1103" s="16"/>
      <c r="AFP1103" s="16"/>
      <c r="AFQ1103" s="16"/>
      <c r="AFR1103" s="16"/>
      <c r="AFS1103" s="16"/>
      <c r="AFT1103" s="16"/>
      <c r="AFU1103" s="16"/>
      <c r="AFV1103" s="16"/>
      <c r="AFW1103" s="16"/>
      <c r="AFX1103" s="16"/>
      <c r="AFY1103" s="16"/>
      <c r="AFZ1103" s="16"/>
      <c r="AGA1103" s="16"/>
    </row>
    <row r="1104" spans="1:859" s="383" customFormat="1" x14ac:dyDescent="0.2">
      <c r="A1104" s="381"/>
      <c r="B1104" s="381"/>
      <c r="C1104" s="381"/>
      <c r="D1104" s="381"/>
      <c r="E1104" s="365" t="s">
        <v>1144</v>
      </c>
      <c r="F1104" s="378" t="s">
        <v>3526</v>
      </c>
      <c r="G1104" s="380" t="s">
        <v>453</v>
      </c>
      <c r="H1104" s="365" t="s">
        <v>1145</v>
      </c>
      <c r="I1104" s="365" t="s">
        <v>1086</v>
      </c>
      <c r="J1104" s="365" t="s">
        <v>903</v>
      </c>
      <c r="K1104" s="365" t="s">
        <v>1112</v>
      </c>
      <c r="L1104" s="365" t="s">
        <v>864</v>
      </c>
      <c r="M1104" s="365"/>
      <c r="N1104" s="380"/>
      <c r="O1104" s="365"/>
      <c r="P1104" s="365"/>
      <c r="Q1104" s="380"/>
      <c r="R1104" s="381"/>
      <c r="S1104" s="381"/>
      <c r="T1104" s="381"/>
      <c r="U1104" s="381"/>
      <c r="V1104" s="381"/>
      <c r="W1104" s="381"/>
      <c r="X1104" s="381"/>
      <c r="Y1104" s="381"/>
      <c r="Z1104" s="381"/>
      <c r="AA1104" s="381"/>
      <c r="AB1104" s="381"/>
      <c r="AC1104" s="381"/>
      <c r="AD1104" s="381"/>
      <c r="AE1104" s="381"/>
      <c r="AF1104" s="381"/>
      <c r="AG1104" s="381"/>
      <c r="AH1104" s="381"/>
      <c r="AI1104" s="381"/>
      <c r="AJ1104" s="381"/>
      <c r="AK1104" s="381"/>
      <c r="AL1104" s="381"/>
      <c r="AM1104" s="381"/>
      <c r="AN1104" s="381"/>
      <c r="AO1104" s="381"/>
      <c r="AP1104" s="381"/>
      <c r="AQ1104" s="381"/>
      <c r="AR1104" s="381"/>
      <c r="AS1104" s="381"/>
      <c r="AT1104" s="381"/>
      <c r="AU1104" s="381"/>
      <c r="AV1104" s="381"/>
      <c r="AW1104" s="381"/>
      <c r="AX1104" s="381"/>
      <c r="AY1104" s="381"/>
      <c r="AZ1104" s="381"/>
      <c r="BA1104" s="381"/>
      <c r="BB1104" s="381"/>
      <c r="BC1104" s="381"/>
      <c r="BD1104" s="381"/>
      <c r="BE1104" s="381"/>
      <c r="BF1104" s="381"/>
      <c r="BG1104" s="381"/>
      <c r="BH1104" s="381"/>
      <c r="BI1104" s="381"/>
      <c r="BJ1104" s="381"/>
      <c r="BK1104" s="381"/>
      <c r="BL1104" s="381"/>
      <c r="BM1104" s="381"/>
      <c r="BN1104" s="381"/>
      <c r="BO1104" s="381"/>
      <c r="BP1104" s="381"/>
      <c r="BQ1104" s="381"/>
      <c r="BR1104" s="381"/>
      <c r="BS1104" s="381"/>
      <c r="BT1104" s="381"/>
      <c r="BU1104" s="381"/>
      <c r="BV1104" s="381"/>
      <c r="BW1104" s="381"/>
      <c r="BX1104" s="381"/>
      <c r="BY1104" s="381"/>
      <c r="BZ1104" s="381"/>
      <c r="CA1104" s="381"/>
      <c r="CB1104" s="381"/>
      <c r="CC1104" s="381"/>
      <c r="CD1104" s="381"/>
      <c r="CE1104" s="381"/>
      <c r="CF1104" s="381"/>
      <c r="CG1104" s="381"/>
      <c r="CH1104" s="381"/>
      <c r="CI1104" s="381"/>
      <c r="CJ1104" s="381"/>
      <c r="CK1104" s="381"/>
      <c r="CL1104" s="381"/>
      <c r="CM1104" s="381"/>
      <c r="CN1104" s="381"/>
      <c r="CO1104" s="381"/>
      <c r="CP1104" s="381"/>
      <c r="CQ1104" s="381"/>
      <c r="CR1104" s="381"/>
      <c r="CS1104" s="381"/>
      <c r="CT1104" s="381"/>
      <c r="CU1104" s="381"/>
      <c r="CV1104" s="381"/>
      <c r="CW1104" s="381"/>
      <c r="CX1104" s="381"/>
      <c r="CY1104" s="381"/>
      <c r="CZ1104" s="381"/>
      <c r="DA1104" s="381"/>
      <c r="DB1104" s="381"/>
      <c r="DC1104" s="381"/>
      <c r="DD1104" s="381"/>
      <c r="DE1104" s="381"/>
      <c r="DF1104" s="381"/>
      <c r="DG1104" s="381"/>
      <c r="DH1104" s="381"/>
      <c r="DI1104" s="381"/>
      <c r="DJ1104" s="381"/>
      <c r="DK1104" s="381"/>
      <c r="DL1104" s="381"/>
      <c r="DM1104" s="381"/>
      <c r="DN1104" s="381"/>
      <c r="DO1104" s="381"/>
      <c r="DP1104" s="381"/>
      <c r="DQ1104" s="381"/>
      <c r="DR1104" s="381"/>
      <c r="DS1104" s="381"/>
      <c r="DT1104" s="381"/>
      <c r="DU1104" s="381"/>
      <c r="DV1104" s="381"/>
      <c r="DW1104" s="381"/>
      <c r="DX1104" s="381"/>
      <c r="DY1104" s="381"/>
      <c r="DZ1104" s="381"/>
      <c r="EA1104" s="381"/>
      <c r="EB1104" s="381"/>
      <c r="EC1104" s="381"/>
      <c r="ED1104" s="381"/>
      <c r="EE1104" s="381"/>
      <c r="EF1104" s="381"/>
      <c r="EG1104" s="381"/>
      <c r="EH1104" s="381"/>
      <c r="EI1104" s="381"/>
      <c r="EJ1104" s="381"/>
      <c r="EK1104" s="381"/>
      <c r="EL1104" s="381"/>
      <c r="EM1104" s="381"/>
      <c r="EN1104" s="381"/>
      <c r="EO1104" s="381"/>
      <c r="EP1104" s="381"/>
      <c r="EQ1104" s="381"/>
      <c r="ER1104" s="381"/>
      <c r="ES1104" s="381"/>
      <c r="ET1104" s="381"/>
      <c r="EU1104" s="381"/>
      <c r="EV1104" s="381"/>
      <c r="EW1104" s="381"/>
      <c r="EX1104" s="381"/>
      <c r="EY1104" s="381"/>
      <c r="EZ1104" s="381"/>
      <c r="FA1104" s="381"/>
      <c r="FB1104" s="381"/>
      <c r="FC1104" s="381"/>
      <c r="FD1104" s="381"/>
      <c r="FE1104" s="381"/>
      <c r="FF1104" s="381"/>
      <c r="FG1104" s="381"/>
      <c r="FH1104" s="381"/>
      <c r="FI1104" s="381"/>
      <c r="FJ1104" s="381"/>
      <c r="FK1104" s="381"/>
      <c r="FL1104" s="381"/>
      <c r="FM1104" s="381"/>
      <c r="FN1104" s="381"/>
      <c r="FO1104" s="381"/>
      <c r="FP1104" s="381"/>
      <c r="FQ1104" s="381"/>
      <c r="FR1104" s="381"/>
      <c r="FS1104" s="381"/>
      <c r="FT1104" s="381"/>
      <c r="FU1104" s="381"/>
      <c r="FV1104" s="381"/>
      <c r="FW1104" s="381"/>
      <c r="FX1104" s="381"/>
      <c r="FY1104" s="381"/>
      <c r="FZ1104" s="381"/>
      <c r="GA1104" s="381"/>
      <c r="GB1104" s="381"/>
      <c r="GC1104" s="381"/>
      <c r="GD1104" s="381"/>
      <c r="GE1104" s="381"/>
      <c r="GF1104" s="381"/>
      <c r="GG1104" s="381"/>
      <c r="GH1104" s="381"/>
      <c r="GI1104" s="381"/>
      <c r="GJ1104" s="381"/>
      <c r="GK1104" s="381"/>
      <c r="GL1104" s="381"/>
      <c r="GM1104" s="381"/>
      <c r="GN1104" s="381"/>
      <c r="GO1104" s="381"/>
      <c r="GP1104" s="381"/>
      <c r="GQ1104" s="381"/>
      <c r="GR1104" s="381"/>
      <c r="GS1104" s="381"/>
      <c r="GT1104" s="381"/>
      <c r="GU1104" s="381"/>
      <c r="GV1104" s="381"/>
      <c r="GW1104" s="381"/>
      <c r="GX1104" s="381"/>
      <c r="GY1104" s="381"/>
      <c r="GZ1104" s="381"/>
      <c r="HA1104" s="381"/>
      <c r="HB1104" s="381"/>
      <c r="HC1104" s="381"/>
      <c r="HD1104" s="381"/>
      <c r="HE1104" s="381"/>
      <c r="HF1104" s="381"/>
      <c r="HG1104" s="381"/>
      <c r="HH1104" s="381"/>
      <c r="HI1104" s="381"/>
      <c r="HJ1104" s="381"/>
      <c r="HK1104" s="381"/>
      <c r="HL1104" s="381"/>
      <c r="HM1104" s="381"/>
      <c r="HN1104" s="381"/>
      <c r="HO1104" s="381"/>
      <c r="HP1104" s="381"/>
      <c r="HQ1104" s="381"/>
      <c r="HR1104" s="381"/>
      <c r="HS1104" s="381"/>
      <c r="HT1104" s="381"/>
      <c r="HU1104" s="381"/>
      <c r="HV1104" s="381"/>
      <c r="HW1104" s="381"/>
      <c r="HX1104" s="381"/>
      <c r="HY1104" s="381"/>
      <c r="HZ1104" s="381"/>
      <c r="IA1104" s="381"/>
      <c r="IB1104" s="381"/>
      <c r="IC1104" s="381"/>
      <c r="ID1104" s="381"/>
      <c r="IE1104" s="381"/>
      <c r="IF1104" s="381"/>
      <c r="IG1104" s="381"/>
      <c r="IH1104" s="381"/>
      <c r="II1104" s="381"/>
      <c r="IJ1104" s="381"/>
      <c r="IK1104" s="381"/>
      <c r="IL1104" s="381"/>
      <c r="IM1104" s="381"/>
      <c r="IN1104" s="381"/>
      <c r="IO1104" s="381"/>
      <c r="IP1104" s="381"/>
      <c r="IQ1104" s="381"/>
      <c r="IR1104" s="381"/>
      <c r="IS1104" s="381"/>
      <c r="IT1104" s="381"/>
      <c r="IU1104" s="381"/>
      <c r="IV1104" s="381"/>
      <c r="IW1104" s="381"/>
      <c r="IX1104" s="381"/>
      <c r="IY1104" s="381"/>
      <c r="IZ1104" s="381"/>
      <c r="JA1104" s="381"/>
      <c r="JB1104" s="381"/>
      <c r="JC1104" s="381"/>
      <c r="JD1104" s="381"/>
      <c r="JE1104" s="381"/>
      <c r="JF1104" s="381"/>
      <c r="JG1104" s="381"/>
      <c r="JH1104" s="381"/>
      <c r="JI1104" s="381"/>
      <c r="JJ1104" s="381"/>
      <c r="JK1104" s="381"/>
      <c r="JL1104" s="381"/>
      <c r="JM1104" s="381"/>
      <c r="JN1104" s="381"/>
      <c r="JO1104" s="381"/>
      <c r="JP1104" s="381"/>
      <c r="JQ1104" s="381"/>
      <c r="JR1104" s="381"/>
      <c r="JS1104" s="381"/>
      <c r="JT1104" s="381"/>
      <c r="JU1104" s="381"/>
      <c r="JV1104" s="381"/>
      <c r="JW1104" s="381"/>
      <c r="JX1104" s="381"/>
      <c r="JY1104" s="381"/>
      <c r="JZ1104" s="381"/>
      <c r="KA1104" s="381"/>
      <c r="KB1104" s="381"/>
      <c r="KC1104" s="381"/>
      <c r="KD1104" s="381"/>
      <c r="KE1104" s="381"/>
      <c r="KF1104" s="381"/>
      <c r="KG1104" s="381"/>
      <c r="KH1104" s="381"/>
      <c r="KI1104" s="381"/>
      <c r="KJ1104" s="381"/>
      <c r="KK1104" s="381"/>
      <c r="KL1104" s="381"/>
      <c r="KM1104" s="381"/>
      <c r="KN1104" s="381"/>
      <c r="KO1104" s="381"/>
      <c r="KP1104" s="381"/>
      <c r="KQ1104" s="381"/>
      <c r="KR1104" s="381"/>
      <c r="KS1104" s="381"/>
      <c r="KT1104" s="381"/>
      <c r="KU1104" s="381"/>
      <c r="KV1104" s="381"/>
      <c r="KW1104" s="381"/>
      <c r="KX1104" s="381"/>
      <c r="KY1104" s="381"/>
      <c r="KZ1104" s="381"/>
      <c r="LA1104" s="381"/>
      <c r="LB1104" s="381"/>
      <c r="LC1104" s="381"/>
      <c r="LD1104" s="381"/>
      <c r="LE1104" s="381"/>
      <c r="LF1104" s="381"/>
      <c r="LG1104" s="381"/>
      <c r="LH1104" s="381"/>
      <c r="LI1104" s="381"/>
      <c r="LJ1104" s="381"/>
      <c r="LK1104" s="381"/>
      <c r="LL1104" s="381"/>
      <c r="LM1104" s="381"/>
      <c r="LN1104" s="381"/>
      <c r="LO1104" s="381"/>
      <c r="LP1104" s="381"/>
      <c r="LQ1104" s="381"/>
      <c r="LR1104" s="381"/>
      <c r="LS1104" s="381"/>
      <c r="LT1104" s="381"/>
      <c r="LU1104" s="381"/>
      <c r="LV1104" s="381"/>
      <c r="LW1104" s="381"/>
      <c r="LX1104" s="381"/>
      <c r="LY1104" s="381"/>
      <c r="LZ1104" s="381"/>
      <c r="MA1104" s="381"/>
      <c r="MB1104" s="381"/>
      <c r="MC1104" s="381"/>
      <c r="MD1104" s="381"/>
      <c r="ME1104" s="381"/>
      <c r="MF1104" s="381"/>
      <c r="MG1104" s="381"/>
      <c r="MH1104" s="381"/>
      <c r="MI1104" s="381"/>
      <c r="MJ1104" s="381"/>
      <c r="MK1104" s="381"/>
      <c r="ML1104" s="381"/>
      <c r="MM1104" s="381"/>
      <c r="MN1104" s="381"/>
      <c r="MO1104" s="381"/>
      <c r="MP1104" s="381"/>
      <c r="MQ1104" s="381"/>
      <c r="MR1104" s="381"/>
      <c r="MS1104" s="381"/>
      <c r="MT1104" s="381"/>
      <c r="MU1104" s="381"/>
      <c r="MV1104" s="381"/>
      <c r="MW1104" s="381"/>
      <c r="MX1104" s="381"/>
      <c r="MY1104" s="381"/>
      <c r="MZ1104" s="381"/>
      <c r="NA1104" s="381"/>
      <c r="NB1104" s="381"/>
      <c r="NC1104" s="381"/>
      <c r="ND1104" s="381"/>
      <c r="NE1104" s="381"/>
      <c r="NF1104" s="381"/>
      <c r="NG1104" s="381"/>
      <c r="NH1104" s="381"/>
      <c r="NI1104" s="381"/>
      <c r="NJ1104" s="381"/>
      <c r="NK1104" s="381"/>
      <c r="NL1104" s="381"/>
      <c r="NM1104" s="381"/>
      <c r="NN1104" s="381"/>
      <c r="NO1104" s="381"/>
      <c r="NP1104" s="381"/>
      <c r="NQ1104" s="381"/>
      <c r="NR1104" s="381"/>
      <c r="NS1104" s="381"/>
      <c r="NT1104" s="381"/>
      <c r="NU1104" s="381"/>
      <c r="NV1104" s="381"/>
      <c r="NW1104" s="381"/>
      <c r="NX1104" s="381"/>
      <c r="NY1104" s="381"/>
      <c r="NZ1104" s="381"/>
      <c r="OA1104" s="381"/>
      <c r="OB1104" s="381"/>
      <c r="OC1104" s="381"/>
      <c r="OD1104" s="381"/>
      <c r="OE1104" s="381"/>
      <c r="OF1104" s="381"/>
      <c r="OG1104" s="381"/>
      <c r="OH1104" s="381"/>
      <c r="OI1104" s="381"/>
      <c r="OJ1104" s="381"/>
      <c r="OK1104" s="381"/>
      <c r="OL1104" s="381"/>
      <c r="OM1104" s="381"/>
      <c r="ON1104" s="381"/>
      <c r="OO1104" s="381"/>
      <c r="OP1104" s="381"/>
      <c r="OQ1104" s="381"/>
      <c r="OR1104" s="381"/>
      <c r="OS1104" s="381"/>
      <c r="OT1104" s="381"/>
      <c r="OU1104" s="381"/>
      <c r="OV1104" s="381"/>
      <c r="OW1104" s="381"/>
      <c r="OX1104" s="381"/>
      <c r="OY1104" s="381"/>
      <c r="OZ1104" s="381"/>
      <c r="PA1104" s="381"/>
      <c r="PB1104" s="381"/>
      <c r="PC1104" s="381"/>
      <c r="PD1104" s="381"/>
      <c r="PE1104" s="381"/>
      <c r="PF1104" s="381"/>
      <c r="PG1104" s="381"/>
      <c r="PH1104" s="381"/>
      <c r="PI1104" s="381"/>
      <c r="PJ1104" s="381"/>
      <c r="PK1104" s="381"/>
      <c r="PL1104" s="381"/>
      <c r="PM1104" s="381"/>
      <c r="PN1104" s="381"/>
      <c r="PO1104" s="381"/>
      <c r="PP1104" s="381"/>
      <c r="PQ1104" s="381"/>
      <c r="PR1104" s="381"/>
      <c r="PS1104" s="381"/>
      <c r="PT1104" s="381"/>
      <c r="PU1104" s="381"/>
      <c r="PV1104" s="381"/>
      <c r="PW1104" s="381"/>
      <c r="PX1104" s="381"/>
      <c r="PY1104" s="381"/>
      <c r="PZ1104" s="381"/>
      <c r="QA1104" s="381"/>
      <c r="QB1104" s="381"/>
      <c r="QC1104" s="381"/>
      <c r="QD1104" s="381"/>
      <c r="QE1104" s="381"/>
      <c r="QF1104" s="381"/>
      <c r="QG1104" s="381"/>
      <c r="QH1104" s="381"/>
      <c r="QI1104" s="381"/>
      <c r="QJ1104" s="381"/>
      <c r="QK1104" s="381"/>
      <c r="QL1104" s="381"/>
      <c r="QM1104" s="381"/>
      <c r="QN1104" s="381"/>
      <c r="QO1104" s="381"/>
      <c r="QP1104" s="381"/>
      <c r="QQ1104" s="381"/>
      <c r="QR1104" s="381"/>
      <c r="QS1104" s="381"/>
      <c r="QT1104" s="381"/>
      <c r="QU1104" s="381"/>
      <c r="QV1104" s="381"/>
      <c r="QW1104" s="381"/>
      <c r="QX1104" s="381"/>
      <c r="QY1104" s="381"/>
      <c r="QZ1104" s="381"/>
      <c r="RA1104" s="381"/>
      <c r="RB1104" s="381"/>
      <c r="RC1104" s="381"/>
      <c r="RD1104" s="381"/>
      <c r="RE1104" s="381"/>
      <c r="RF1104" s="381"/>
      <c r="RG1104" s="381"/>
      <c r="RH1104" s="381"/>
      <c r="RI1104" s="381"/>
      <c r="RJ1104" s="381"/>
      <c r="RK1104" s="381"/>
      <c r="RL1104" s="381"/>
      <c r="RM1104" s="381"/>
      <c r="RN1104" s="381"/>
      <c r="RO1104" s="381"/>
      <c r="RP1104" s="381"/>
      <c r="RQ1104" s="381"/>
      <c r="RR1104" s="381"/>
      <c r="RS1104" s="381"/>
      <c r="RT1104" s="381"/>
      <c r="RU1104" s="381"/>
      <c r="RV1104" s="381"/>
      <c r="RW1104" s="381"/>
      <c r="RX1104" s="381"/>
      <c r="RY1104" s="381"/>
      <c r="RZ1104" s="381"/>
      <c r="SA1104" s="381"/>
      <c r="SB1104" s="381"/>
      <c r="SC1104" s="381"/>
      <c r="SD1104" s="381"/>
      <c r="SE1104" s="381"/>
      <c r="SF1104" s="381"/>
      <c r="SG1104" s="381"/>
      <c r="SH1104" s="381"/>
      <c r="SI1104" s="381"/>
      <c r="SJ1104" s="381"/>
      <c r="SK1104" s="381"/>
      <c r="SL1104" s="381"/>
      <c r="SM1104" s="381"/>
      <c r="SN1104" s="381"/>
      <c r="SO1104" s="381"/>
      <c r="SP1104" s="381"/>
      <c r="SQ1104" s="381"/>
      <c r="SR1104" s="381"/>
      <c r="SS1104" s="381"/>
      <c r="ST1104" s="381"/>
      <c r="SU1104" s="381"/>
      <c r="SV1104" s="381"/>
      <c r="SW1104" s="381"/>
      <c r="SX1104" s="381"/>
      <c r="SY1104" s="381"/>
      <c r="SZ1104" s="381"/>
      <c r="TA1104" s="381"/>
      <c r="TB1104" s="381"/>
      <c r="TC1104" s="381"/>
      <c r="TD1104" s="381"/>
      <c r="TE1104" s="381"/>
      <c r="TF1104" s="381"/>
      <c r="TG1104" s="381"/>
      <c r="TH1104" s="381"/>
      <c r="TI1104" s="381"/>
      <c r="TJ1104" s="381"/>
      <c r="TK1104" s="381"/>
      <c r="TL1104" s="381"/>
      <c r="TM1104" s="381"/>
      <c r="TN1104" s="381"/>
      <c r="TO1104" s="381"/>
      <c r="TP1104" s="381"/>
      <c r="TQ1104" s="381"/>
      <c r="TR1104" s="381"/>
      <c r="TS1104" s="381"/>
      <c r="TT1104" s="381"/>
      <c r="TU1104" s="381"/>
      <c r="TV1104" s="381"/>
      <c r="TW1104" s="381"/>
      <c r="TX1104" s="381"/>
      <c r="TY1104" s="381"/>
      <c r="TZ1104" s="381"/>
      <c r="UA1104" s="381"/>
      <c r="UB1104" s="381"/>
      <c r="UC1104" s="381"/>
      <c r="UD1104" s="381"/>
      <c r="UE1104" s="381"/>
      <c r="UF1104" s="381"/>
      <c r="UG1104" s="381"/>
      <c r="UH1104" s="381"/>
      <c r="UI1104" s="381"/>
      <c r="UJ1104" s="381"/>
      <c r="UK1104" s="381"/>
      <c r="UL1104" s="381"/>
      <c r="UM1104" s="381"/>
      <c r="UN1104" s="381"/>
      <c r="UO1104" s="381"/>
      <c r="UP1104" s="381"/>
      <c r="UQ1104" s="381"/>
      <c r="UR1104" s="381"/>
      <c r="US1104" s="381"/>
      <c r="UT1104" s="381"/>
      <c r="UU1104" s="381"/>
      <c r="UV1104" s="381"/>
      <c r="UW1104" s="381"/>
      <c r="UX1104" s="381"/>
      <c r="UY1104" s="381"/>
      <c r="UZ1104" s="381"/>
      <c r="VA1104" s="381"/>
      <c r="VB1104" s="381"/>
      <c r="VC1104" s="381"/>
      <c r="VD1104" s="381"/>
      <c r="VE1104" s="381"/>
      <c r="VF1104" s="381"/>
      <c r="VG1104" s="381"/>
      <c r="VH1104" s="381"/>
      <c r="VI1104" s="381"/>
      <c r="VJ1104" s="381"/>
      <c r="VK1104" s="381"/>
      <c r="VL1104" s="381"/>
      <c r="VM1104" s="381"/>
      <c r="VN1104" s="381"/>
      <c r="VO1104" s="381"/>
      <c r="VP1104" s="381"/>
      <c r="VQ1104" s="381"/>
      <c r="VR1104" s="381"/>
      <c r="VS1104" s="381"/>
      <c r="VT1104" s="381"/>
      <c r="VU1104" s="381"/>
      <c r="VV1104" s="381"/>
      <c r="VW1104" s="381"/>
      <c r="VX1104" s="381"/>
      <c r="VY1104" s="381"/>
      <c r="VZ1104" s="381"/>
      <c r="WA1104" s="381"/>
      <c r="WB1104" s="381"/>
      <c r="WC1104" s="381"/>
      <c r="WD1104" s="381"/>
      <c r="WE1104" s="381"/>
      <c r="WF1104" s="381"/>
      <c r="WG1104" s="381"/>
      <c r="WH1104" s="381"/>
      <c r="WI1104" s="381"/>
      <c r="WJ1104" s="381"/>
      <c r="WK1104" s="381"/>
      <c r="WL1104" s="381"/>
      <c r="WM1104" s="381"/>
      <c r="WN1104" s="381"/>
      <c r="WO1104" s="381"/>
      <c r="WP1104" s="381"/>
      <c r="WQ1104" s="381"/>
      <c r="WR1104" s="381"/>
      <c r="WS1104" s="381"/>
      <c r="WT1104" s="381"/>
      <c r="WU1104" s="381"/>
      <c r="WV1104" s="381"/>
      <c r="WW1104" s="381"/>
      <c r="WX1104" s="381"/>
      <c r="WY1104" s="381"/>
      <c r="WZ1104" s="381"/>
      <c r="XA1104" s="381"/>
      <c r="XB1104" s="381"/>
      <c r="XC1104" s="381"/>
      <c r="XD1104" s="381"/>
      <c r="XE1104" s="381"/>
      <c r="XF1104" s="381"/>
      <c r="XG1104" s="381"/>
      <c r="XH1104" s="381"/>
      <c r="XI1104" s="381"/>
      <c r="XJ1104" s="381"/>
      <c r="XK1104" s="381"/>
      <c r="XL1104" s="381"/>
      <c r="XM1104" s="381"/>
      <c r="XN1104" s="381"/>
      <c r="XO1104" s="381"/>
      <c r="XP1104" s="381"/>
      <c r="XQ1104" s="381"/>
      <c r="XR1104" s="381"/>
      <c r="XS1104" s="381"/>
      <c r="XT1104" s="381"/>
      <c r="XU1104" s="381"/>
      <c r="XV1104" s="381"/>
      <c r="XW1104" s="381"/>
      <c r="XX1104" s="381"/>
      <c r="XY1104" s="381"/>
      <c r="XZ1104" s="381"/>
      <c r="YA1104" s="381"/>
      <c r="YB1104" s="381"/>
      <c r="YC1104" s="381"/>
      <c r="YD1104" s="381"/>
      <c r="YE1104" s="381"/>
      <c r="YF1104" s="381"/>
      <c r="YG1104" s="381"/>
      <c r="YH1104" s="381"/>
      <c r="YI1104" s="381"/>
      <c r="YJ1104" s="381"/>
      <c r="YK1104" s="381"/>
      <c r="YL1104" s="381"/>
      <c r="YM1104" s="381"/>
      <c r="YN1104" s="381"/>
      <c r="YO1104" s="381"/>
      <c r="YP1104" s="381"/>
      <c r="YQ1104" s="381"/>
      <c r="YR1104" s="381"/>
      <c r="YS1104" s="381"/>
      <c r="YT1104" s="381"/>
      <c r="YU1104" s="381"/>
      <c r="YV1104" s="381"/>
      <c r="YW1104" s="381"/>
      <c r="YX1104" s="381"/>
      <c r="YY1104" s="381"/>
      <c r="YZ1104" s="381"/>
      <c r="ZA1104" s="381"/>
      <c r="ZB1104" s="381"/>
      <c r="ZC1104" s="381"/>
      <c r="ZD1104" s="381"/>
      <c r="ZE1104" s="381"/>
      <c r="ZF1104" s="381"/>
      <c r="ZG1104" s="381"/>
      <c r="ZH1104" s="381"/>
      <c r="ZI1104" s="381"/>
      <c r="ZJ1104" s="381"/>
      <c r="ZK1104" s="381"/>
      <c r="ZL1104" s="381"/>
      <c r="ZM1104" s="381"/>
      <c r="ZN1104" s="381"/>
      <c r="ZO1104" s="381"/>
      <c r="ZP1104" s="381"/>
      <c r="ZQ1104" s="381"/>
      <c r="ZR1104" s="381"/>
      <c r="ZS1104" s="381"/>
      <c r="ZT1104" s="381"/>
      <c r="ZU1104" s="381"/>
      <c r="ZV1104" s="381"/>
      <c r="ZW1104" s="381"/>
      <c r="ZX1104" s="381"/>
      <c r="ZY1104" s="381"/>
      <c r="ZZ1104" s="381"/>
      <c r="AAA1104" s="381"/>
      <c r="AAB1104" s="381"/>
      <c r="AAC1104" s="381"/>
      <c r="AAD1104" s="381"/>
      <c r="AAE1104" s="381"/>
      <c r="AAF1104" s="381"/>
      <c r="AAG1104" s="381"/>
      <c r="AAH1104" s="381"/>
      <c r="AAI1104" s="381"/>
      <c r="AAJ1104" s="381"/>
      <c r="AAK1104" s="381"/>
      <c r="AAL1104" s="381"/>
      <c r="AAM1104" s="381"/>
      <c r="AAN1104" s="381"/>
      <c r="AAO1104" s="381"/>
      <c r="AAP1104" s="381"/>
      <c r="AAQ1104" s="381"/>
      <c r="AAR1104" s="381"/>
      <c r="AAS1104" s="381"/>
      <c r="AAT1104" s="381"/>
      <c r="AAU1104" s="381"/>
      <c r="AAV1104" s="381"/>
      <c r="AAW1104" s="381"/>
      <c r="AAX1104" s="381"/>
      <c r="AAY1104" s="381"/>
      <c r="AAZ1104" s="381"/>
      <c r="ABA1104" s="381"/>
      <c r="ABB1104" s="381"/>
      <c r="ABC1104" s="381"/>
      <c r="ABD1104" s="381"/>
      <c r="ABE1104" s="381"/>
      <c r="ABF1104" s="381"/>
      <c r="ABG1104" s="381"/>
      <c r="ABH1104" s="381"/>
      <c r="ABI1104" s="381"/>
      <c r="ABJ1104" s="381"/>
      <c r="ABK1104" s="381"/>
      <c r="ABL1104" s="381"/>
      <c r="ABM1104" s="381"/>
      <c r="ABN1104" s="381"/>
      <c r="ABO1104" s="381"/>
      <c r="ABP1104" s="381"/>
      <c r="ABQ1104" s="381"/>
      <c r="ABR1104" s="381"/>
      <c r="ABS1104" s="381"/>
      <c r="ABT1104" s="381"/>
      <c r="ABU1104" s="381"/>
      <c r="ABV1104" s="381"/>
      <c r="ABW1104" s="381"/>
      <c r="ABX1104" s="381"/>
      <c r="ABY1104" s="381"/>
      <c r="ABZ1104" s="381"/>
      <c r="ACA1104" s="381"/>
      <c r="ACB1104" s="381"/>
      <c r="ACC1104" s="381"/>
      <c r="ACD1104" s="381"/>
      <c r="ACE1104" s="381"/>
      <c r="ACF1104" s="381"/>
      <c r="ACG1104" s="381"/>
      <c r="ACH1104" s="381"/>
      <c r="ACI1104" s="381"/>
      <c r="ACJ1104" s="381"/>
      <c r="ACK1104" s="381"/>
      <c r="ACL1104" s="381"/>
      <c r="ACM1104" s="381"/>
      <c r="ACN1104" s="381"/>
      <c r="ACO1104" s="381"/>
      <c r="ACP1104" s="381"/>
      <c r="ACQ1104" s="381"/>
      <c r="ACR1104" s="381"/>
      <c r="ACS1104" s="381"/>
      <c r="ACT1104" s="381"/>
      <c r="ACU1104" s="381"/>
      <c r="ACV1104" s="381"/>
      <c r="ACW1104" s="381"/>
      <c r="ACX1104" s="381"/>
      <c r="ACY1104" s="381"/>
      <c r="ACZ1104" s="381"/>
      <c r="ADA1104" s="381"/>
      <c r="ADB1104" s="381"/>
      <c r="ADC1104" s="381"/>
      <c r="ADD1104" s="381"/>
      <c r="ADE1104" s="381"/>
      <c r="ADF1104" s="381"/>
      <c r="ADG1104" s="381"/>
      <c r="ADH1104" s="381"/>
      <c r="ADI1104" s="381"/>
      <c r="ADJ1104" s="381"/>
      <c r="ADK1104" s="381"/>
      <c r="ADL1104" s="381"/>
      <c r="ADM1104" s="381"/>
      <c r="ADN1104" s="381"/>
      <c r="ADO1104" s="381"/>
      <c r="ADP1104" s="381"/>
      <c r="ADQ1104" s="381"/>
      <c r="ADR1104" s="381"/>
      <c r="ADS1104" s="381"/>
      <c r="ADT1104" s="381"/>
      <c r="ADU1104" s="381"/>
      <c r="ADV1104" s="381"/>
      <c r="ADW1104" s="381"/>
      <c r="ADX1104" s="381"/>
      <c r="ADY1104" s="381"/>
      <c r="ADZ1104" s="381"/>
      <c r="AEA1104" s="381"/>
      <c r="AEB1104" s="381"/>
      <c r="AEC1104" s="381"/>
      <c r="AED1104" s="381"/>
      <c r="AEE1104" s="381"/>
      <c r="AEF1104" s="381"/>
      <c r="AEG1104" s="381"/>
      <c r="AEH1104" s="381"/>
      <c r="AEI1104" s="381"/>
      <c r="AEJ1104" s="381"/>
      <c r="AEK1104" s="381"/>
      <c r="AEL1104" s="381"/>
      <c r="AEM1104" s="381"/>
      <c r="AEN1104" s="381"/>
      <c r="AEO1104" s="381"/>
      <c r="AEP1104" s="381"/>
      <c r="AEQ1104" s="381"/>
      <c r="AER1104" s="381"/>
      <c r="AES1104" s="381"/>
      <c r="AET1104" s="381"/>
      <c r="AEU1104" s="381"/>
      <c r="AEV1104" s="381"/>
      <c r="AEW1104" s="381"/>
      <c r="AEX1104" s="381"/>
      <c r="AEY1104" s="381"/>
      <c r="AEZ1104" s="381"/>
      <c r="AFA1104" s="381"/>
      <c r="AFB1104" s="381"/>
      <c r="AFC1104" s="381"/>
      <c r="AFD1104" s="381"/>
      <c r="AFE1104" s="381"/>
      <c r="AFF1104" s="381"/>
      <c r="AFG1104" s="381"/>
      <c r="AFH1104" s="381"/>
      <c r="AFI1104" s="381"/>
      <c r="AFJ1104" s="381"/>
      <c r="AFK1104" s="381"/>
      <c r="AFL1104" s="381"/>
      <c r="AFM1104" s="381"/>
      <c r="AFN1104" s="381"/>
      <c r="AFO1104" s="381"/>
      <c r="AFP1104" s="381"/>
      <c r="AFQ1104" s="381"/>
      <c r="AFR1104" s="381"/>
      <c r="AFS1104" s="381"/>
      <c r="AFT1104" s="381"/>
      <c r="AFU1104" s="381"/>
      <c r="AFV1104" s="381"/>
      <c r="AFW1104" s="381"/>
      <c r="AFX1104" s="381"/>
      <c r="AFY1104" s="381"/>
      <c r="AFZ1104" s="381"/>
      <c r="AGA1104" s="381"/>
    </row>
    <row r="1105" spans="1:859" customFormat="1" x14ac:dyDescent="0.2">
      <c r="A1105" s="16"/>
      <c r="B1105" s="16"/>
      <c r="C1105" s="16"/>
      <c r="D1105" s="16"/>
      <c r="E1105" s="238" t="s">
        <v>1238</v>
      </c>
      <c r="F1105" s="364" t="s">
        <v>3527</v>
      </c>
      <c r="G1105" s="239" t="s">
        <v>453</v>
      </c>
      <c r="H1105" s="238" t="s">
        <v>1237</v>
      </c>
      <c r="I1105" s="238" t="s">
        <v>1086</v>
      </c>
      <c r="J1105" s="238" t="s">
        <v>911</v>
      </c>
      <c r="K1105" s="238" t="s">
        <v>1112</v>
      </c>
      <c r="L1105" s="238" t="s">
        <v>865</v>
      </c>
      <c r="M1105" s="238"/>
      <c r="N1105" s="239"/>
      <c r="O1105" s="238"/>
      <c r="P1105" s="238"/>
      <c r="Q1105" s="239"/>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c r="CR1105" s="16"/>
      <c r="CS1105" s="16"/>
      <c r="CT1105" s="16"/>
      <c r="CU1105" s="16"/>
      <c r="CV1105" s="16"/>
      <c r="CW1105" s="16"/>
      <c r="CX1105" s="16"/>
      <c r="CY1105" s="16"/>
      <c r="CZ1105" s="16"/>
      <c r="DA1105" s="16"/>
      <c r="DB1105" s="16"/>
      <c r="DC1105" s="16"/>
      <c r="DD1105" s="16"/>
      <c r="DE1105" s="16"/>
      <c r="DF1105" s="16"/>
      <c r="DG1105" s="16"/>
      <c r="DH1105" s="16"/>
      <c r="DI1105" s="16"/>
      <c r="DJ1105" s="16"/>
      <c r="DK1105" s="16"/>
      <c r="DL1105" s="16"/>
      <c r="DM1105" s="16"/>
      <c r="DN1105" s="16"/>
      <c r="DO1105" s="16"/>
      <c r="DP1105" s="16"/>
      <c r="DQ1105" s="16"/>
      <c r="DR1105" s="16"/>
      <c r="DS1105" s="16"/>
      <c r="DT1105" s="16"/>
      <c r="DU1105" s="16"/>
      <c r="DV1105" s="16"/>
      <c r="DW1105" s="16"/>
      <c r="DX1105" s="16"/>
      <c r="DY1105" s="16"/>
      <c r="DZ1105" s="16"/>
      <c r="EA1105" s="16"/>
      <c r="EB1105" s="16"/>
      <c r="EC1105" s="16"/>
      <c r="ED1105" s="16"/>
      <c r="EE1105" s="16"/>
      <c r="EF1105" s="16"/>
      <c r="EG1105" s="16"/>
      <c r="EH1105" s="16"/>
      <c r="EI1105" s="16"/>
      <c r="EJ1105" s="16"/>
      <c r="EK1105" s="16"/>
      <c r="EL1105" s="16"/>
      <c r="EM1105" s="16"/>
      <c r="EN1105" s="16"/>
      <c r="EO1105" s="16"/>
      <c r="EP1105" s="16"/>
      <c r="EQ1105" s="16"/>
      <c r="ER1105" s="16"/>
      <c r="ES1105" s="16"/>
      <c r="ET1105" s="16"/>
      <c r="EU1105" s="16"/>
      <c r="EV1105" s="16"/>
      <c r="EW1105" s="16"/>
      <c r="EX1105" s="16"/>
      <c r="EY1105" s="16"/>
      <c r="EZ1105" s="16"/>
      <c r="FA1105" s="16"/>
      <c r="FB1105" s="16"/>
      <c r="FC1105" s="16"/>
      <c r="FD1105" s="16"/>
      <c r="FE1105" s="16"/>
      <c r="FF1105" s="16"/>
      <c r="FG1105" s="16"/>
      <c r="FH1105" s="16"/>
      <c r="FI1105" s="16"/>
      <c r="FJ1105" s="16"/>
      <c r="FK1105" s="16"/>
      <c r="FL1105" s="16"/>
      <c r="FM1105" s="16"/>
      <c r="FN1105" s="16"/>
      <c r="FO1105" s="16"/>
      <c r="FP1105" s="16"/>
      <c r="FQ1105" s="16"/>
      <c r="FR1105" s="16"/>
      <c r="FS1105" s="16"/>
      <c r="FT1105" s="16"/>
      <c r="FU1105" s="16"/>
      <c r="FV1105" s="16"/>
      <c r="FW1105" s="16"/>
      <c r="FX1105" s="16"/>
      <c r="FY1105" s="16"/>
      <c r="FZ1105" s="16"/>
      <c r="GA1105" s="16"/>
      <c r="GB1105" s="16"/>
      <c r="GC1105" s="16"/>
      <c r="GD1105" s="16"/>
      <c r="GE1105" s="16"/>
      <c r="GF1105" s="16"/>
      <c r="GG1105" s="16"/>
      <c r="GH1105" s="16"/>
      <c r="GI1105" s="16"/>
      <c r="GJ1105" s="16"/>
      <c r="GK1105" s="16"/>
      <c r="GL1105" s="16"/>
      <c r="GM1105" s="16"/>
      <c r="GN1105" s="16"/>
      <c r="GO1105" s="16"/>
      <c r="GP1105" s="16"/>
      <c r="GQ1105" s="16"/>
      <c r="GR1105" s="16"/>
      <c r="GS1105" s="16"/>
      <c r="GT1105" s="16"/>
      <c r="GU1105" s="16"/>
      <c r="GV1105" s="16"/>
      <c r="GW1105" s="16"/>
      <c r="GX1105" s="16"/>
      <c r="GY1105" s="16"/>
      <c r="GZ1105" s="16"/>
      <c r="HA1105" s="16"/>
      <c r="HB1105" s="16"/>
      <c r="HC1105" s="16"/>
      <c r="HD1105" s="16"/>
      <c r="HE1105" s="16"/>
      <c r="HF1105" s="16"/>
      <c r="HG1105" s="16"/>
      <c r="HH1105" s="16"/>
      <c r="HI1105" s="16"/>
      <c r="HJ1105" s="16"/>
      <c r="HK1105" s="16"/>
      <c r="HL1105" s="16"/>
      <c r="HM1105" s="16"/>
      <c r="HN1105" s="16"/>
      <c r="HO1105" s="16"/>
      <c r="HP1105" s="16"/>
      <c r="HQ1105" s="16"/>
      <c r="HR1105" s="16"/>
      <c r="HS1105" s="16"/>
      <c r="HT1105" s="16"/>
      <c r="HU1105" s="16"/>
      <c r="HV1105" s="16"/>
      <c r="HW1105" s="16"/>
      <c r="HX1105" s="16"/>
      <c r="HY1105" s="16"/>
      <c r="HZ1105" s="16"/>
      <c r="IA1105" s="16"/>
      <c r="IB1105" s="16"/>
      <c r="IC1105" s="16"/>
      <c r="ID1105" s="16"/>
      <c r="IE1105" s="16"/>
      <c r="IF1105" s="16"/>
      <c r="IG1105" s="16"/>
      <c r="IH1105" s="16"/>
      <c r="II1105" s="16"/>
      <c r="IJ1105" s="16"/>
      <c r="IK1105" s="16"/>
      <c r="IL1105" s="16"/>
      <c r="IM1105" s="16"/>
      <c r="IN1105" s="16"/>
      <c r="IO1105" s="16"/>
      <c r="IP1105" s="16"/>
      <c r="IQ1105" s="16"/>
      <c r="IR1105" s="16"/>
      <c r="IS1105" s="16"/>
      <c r="IT1105" s="16"/>
      <c r="IU1105" s="16"/>
      <c r="IV1105" s="16"/>
      <c r="IW1105" s="16"/>
      <c r="IX1105" s="16"/>
      <c r="IY1105" s="16"/>
      <c r="IZ1105" s="16"/>
      <c r="JA1105" s="16"/>
      <c r="JB1105" s="16"/>
      <c r="JC1105" s="16"/>
      <c r="JD1105" s="16"/>
      <c r="JE1105" s="16"/>
      <c r="JF1105" s="16"/>
      <c r="JG1105" s="16"/>
      <c r="JH1105" s="16"/>
      <c r="JI1105" s="16"/>
      <c r="JJ1105" s="16"/>
      <c r="JK1105" s="16"/>
      <c r="JL1105" s="16"/>
      <c r="JM1105" s="16"/>
      <c r="JN1105" s="16"/>
      <c r="JO1105" s="16"/>
      <c r="JP1105" s="16"/>
      <c r="JQ1105" s="16"/>
      <c r="JR1105" s="16"/>
      <c r="JS1105" s="16"/>
      <c r="JT1105" s="16"/>
      <c r="JU1105" s="16"/>
      <c r="JV1105" s="16"/>
      <c r="JW1105" s="16"/>
      <c r="JX1105" s="16"/>
      <c r="JY1105" s="16"/>
      <c r="JZ1105" s="16"/>
      <c r="KA1105" s="16"/>
      <c r="KB1105" s="16"/>
      <c r="KC1105" s="16"/>
      <c r="KD1105" s="16"/>
      <c r="KE1105" s="16"/>
      <c r="KF1105" s="16"/>
      <c r="KG1105" s="16"/>
      <c r="KH1105" s="16"/>
      <c r="KI1105" s="16"/>
      <c r="KJ1105" s="16"/>
      <c r="KK1105" s="16"/>
      <c r="KL1105" s="16"/>
      <c r="KM1105" s="16"/>
      <c r="KN1105" s="16"/>
      <c r="KO1105" s="16"/>
      <c r="KP1105" s="16"/>
      <c r="KQ1105" s="16"/>
      <c r="KR1105" s="16"/>
      <c r="KS1105" s="16"/>
      <c r="KT1105" s="16"/>
      <c r="KU1105" s="16"/>
      <c r="KV1105" s="16"/>
      <c r="KW1105" s="16"/>
      <c r="KX1105" s="16"/>
      <c r="KY1105" s="16"/>
      <c r="KZ1105" s="16"/>
      <c r="LA1105" s="16"/>
      <c r="LB1105" s="16"/>
      <c r="LC1105" s="16"/>
      <c r="LD1105" s="16"/>
      <c r="LE1105" s="16"/>
      <c r="LF1105" s="16"/>
      <c r="LG1105" s="16"/>
      <c r="LH1105" s="16"/>
      <c r="LI1105" s="16"/>
      <c r="LJ1105" s="16"/>
      <c r="LK1105" s="16"/>
      <c r="LL1105" s="16"/>
      <c r="LM1105" s="16"/>
      <c r="LN1105" s="16"/>
      <c r="LO1105" s="16"/>
      <c r="LP1105" s="16"/>
      <c r="LQ1105" s="16"/>
      <c r="LR1105" s="16"/>
      <c r="LS1105" s="16"/>
      <c r="LT1105" s="16"/>
      <c r="LU1105" s="16"/>
      <c r="LV1105" s="16"/>
      <c r="LW1105" s="16"/>
      <c r="LX1105" s="16"/>
      <c r="LY1105" s="16"/>
      <c r="LZ1105" s="16"/>
      <c r="MA1105" s="16"/>
      <c r="MB1105" s="16"/>
      <c r="MC1105" s="16"/>
      <c r="MD1105" s="16"/>
      <c r="ME1105" s="16"/>
      <c r="MF1105" s="16"/>
      <c r="MG1105" s="16"/>
      <c r="MH1105" s="16"/>
      <c r="MI1105" s="16"/>
      <c r="MJ1105" s="16"/>
      <c r="MK1105" s="16"/>
      <c r="ML1105" s="16"/>
      <c r="MM1105" s="16"/>
      <c r="MN1105" s="16"/>
      <c r="MO1105" s="16"/>
      <c r="MP1105" s="16"/>
      <c r="MQ1105" s="16"/>
      <c r="MR1105" s="16"/>
      <c r="MS1105" s="16"/>
      <c r="MT1105" s="16"/>
      <c r="MU1105" s="16"/>
      <c r="MV1105" s="16"/>
      <c r="MW1105" s="16"/>
      <c r="MX1105" s="16"/>
      <c r="MY1105" s="16"/>
      <c r="MZ1105" s="16"/>
      <c r="NA1105" s="16"/>
      <c r="NB1105" s="16"/>
      <c r="NC1105" s="16"/>
      <c r="ND1105" s="16"/>
      <c r="NE1105" s="16"/>
      <c r="NF1105" s="16"/>
      <c r="NG1105" s="16"/>
      <c r="NH1105" s="16"/>
      <c r="NI1105" s="16"/>
      <c r="NJ1105" s="16"/>
      <c r="NK1105" s="16"/>
      <c r="NL1105" s="16"/>
      <c r="NM1105" s="16"/>
      <c r="NN1105" s="16"/>
      <c r="NO1105" s="16"/>
      <c r="NP1105" s="16"/>
      <c r="NQ1105" s="16"/>
      <c r="NR1105" s="16"/>
      <c r="NS1105" s="16"/>
      <c r="NT1105" s="16"/>
      <c r="NU1105" s="16"/>
      <c r="NV1105" s="16"/>
      <c r="NW1105" s="16"/>
      <c r="NX1105" s="16"/>
      <c r="NY1105" s="16"/>
      <c r="NZ1105" s="16"/>
      <c r="OA1105" s="16"/>
      <c r="OB1105" s="16"/>
      <c r="OC1105" s="16"/>
      <c r="OD1105" s="16"/>
      <c r="OE1105" s="16"/>
      <c r="OF1105" s="16"/>
      <c r="OG1105" s="16"/>
      <c r="OH1105" s="16"/>
      <c r="OI1105" s="16"/>
      <c r="OJ1105" s="16"/>
      <c r="OK1105" s="16"/>
      <c r="OL1105" s="16"/>
      <c r="OM1105" s="16"/>
      <c r="ON1105" s="16"/>
      <c r="OO1105" s="16"/>
      <c r="OP1105" s="16"/>
      <c r="OQ1105" s="16"/>
      <c r="OR1105" s="16"/>
      <c r="OS1105" s="16"/>
      <c r="OT1105" s="16"/>
      <c r="OU1105" s="16"/>
      <c r="OV1105" s="16"/>
      <c r="OW1105" s="16"/>
      <c r="OX1105" s="16"/>
      <c r="OY1105" s="16"/>
      <c r="OZ1105" s="16"/>
      <c r="PA1105" s="16"/>
      <c r="PB1105" s="16"/>
      <c r="PC1105" s="16"/>
      <c r="PD1105" s="16"/>
      <c r="PE1105" s="16"/>
      <c r="PF1105" s="16"/>
      <c r="PG1105" s="16"/>
      <c r="PH1105" s="16"/>
      <c r="PI1105" s="16"/>
      <c r="PJ1105" s="16"/>
      <c r="PK1105" s="16"/>
      <c r="PL1105" s="16"/>
      <c r="PM1105" s="16"/>
      <c r="PN1105" s="16"/>
      <c r="PO1105" s="16"/>
      <c r="PP1105" s="16"/>
      <c r="PQ1105" s="16"/>
      <c r="PR1105" s="16"/>
      <c r="PS1105" s="16"/>
      <c r="PT1105" s="16"/>
      <c r="PU1105" s="16"/>
      <c r="PV1105" s="16"/>
      <c r="PW1105" s="16"/>
      <c r="PX1105" s="16"/>
      <c r="PY1105" s="16"/>
      <c r="PZ1105" s="16"/>
      <c r="QA1105" s="16"/>
      <c r="QB1105" s="16"/>
      <c r="QC1105" s="16"/>
      <c r="QD1105" s="16"/>
      <c r="QE1105" s="16"/>
      <c r="QF1105" s="16"/>
      <c r="QG1105" s="16"/>
      <c r="QH1105" s="16"/>
      <c r="QI1105" s="16"/>
      <c r="QJ1105" s="16"/>
      <c r="QK1105" s="16"/>
      <c r="QL1105" s="16"/>
      <c r="QM1105" s="16"/>
      <c r="QN1105" s="16"/>
      <c r="QO1105" s="16"/>
      <c r="QP1105" s="16"/>
      <c r="QQ1105" s="16"/>
      <c r="QR1105" s="16"/>
      <c r="QS1105" s="16"/>
      <c r="QT1105" s="16"/>
      <c r="QU1105" s="16"/>
      <c r="QV1105" s="16"/>
      <c r="QW1105" s="16"/>
      <c r="QX1105" s="16"/>
      <c r="QY1105" s="16"/>
      <c r="QZ1105" s="16"/>
      <c r="RA1105" s="16"/>
      <c r="RB1105" s="16"/>
      <c r="RC1105" s="16"/>
      <c r="RD1105" s="16"/>
      <c r="RE1105" s="16"/>
      <c r="RF1105" s="16"/>
      <c r="RG1105" s="16"/>
      <c r="RH1105" s="16"/>
      <c r="RI1105" s="16"/>
      <c r="RJ1105" s="16"/>
      <c r="RK1105" s="16"/>
      <c r="RL1105" s="16"/>
      <c r="RM1105" s="16"/>
      <c r="RN1105" s="16"/>
      <c r="RO1105" s="16"/>
      <c r="RP1105" s="16"/>
      <c r="RQ1105" s="16"/>
      <c r="RR1105" s="16"/>
      <c r="RS1105" s="16"/>
      <c r="RT1105" s="16"/>
      <c r="RU1105" s="16"/>
      <c r="RV1105" s="16"/>
      <c r="RW1105" s="16"/>
      <c r="RX1105" s="16"/>
      <c r="RY1105" s="16"/>
      <c r="RZ1105" s="16"/>
      <c r="SA1105" s="16"/>
      <c r="SB1105" s="16"/>
      <c r="SC1105" s="16"/>
      <c r="SD1105" s="16"/>
      <c r="SE1105" s="16"/>
      <c r="SF1105" s="16"/>
      <c r="SG1105" s="16"/>
      <c r="SH1105" s="16"/>
      <c r="SI1105" s="16"/>
      <c r="SJ1105" s="16"/>
      <c r="SK1105" s="16"/>
      <c r="SL1105" s="16"/>
      <c r="SM1105" s="16"/>
      <c r="SN1105" s="16"/>
      <c r="SO1105" s="16"/>
      <c r="SP1105" s="16"/>
      <c r="SQ1105" s="16"/>
      <c r="SR1105" s="16"/>
      <c r="SS1105" s="16"/>
      <c r="ST1105" s="16"/>
      <c r="SU1105" s="16"/>
      <c r="SV1105" s="16"/>
      <c r="SW1105" s="16"/>
      <c r="SX1105" s="16"/>
      <c r="SY1105" s="16"/>
      <c r="SZ1105" s="16"/>
      <c r="TA1105" s="16"/>
      <c r="TB1105" s="16"/>
      <c r="TC1105" s="16"/>
      <c r="TD1105" s="16"/>
      <c r="TE1105" s="16"/>
      <c r="TF1105" s="16"/>
      <c r="TG1105" s="16"/>
      <c r="TH1105" s="16"/>
      <c r="TI1105" s="16"/>
      <c r="TJ1105" s="16"/>
      <c r="TK1105" s="16"/>
      <c r="TL1105" s="16"/>
      <c r="TM1105" s="16"/>
      <c r="TN1105" s="16"/>
      <c r="TO1105" s="16"/>
      <c r="TP1105" s="16"/>
      <c r="TQ1105" s="16"/>
      <c r="TR1105" s="16"/>
      <c r="TS1105" s="16"/>
      <c r="TT1105" s="16"/>
      <c r="TU1105" s="16"/>
      <c r="TV1105" s="16"/>
      <c r="TW1105" s="16"/>
      <c r="TX1105" s="16"/>
      <c r="TY1105" s="16"/>
      <c r="TZ1105" s="16"/>
      <c r="UA1105" s="16"/>
      <c r="UB1105" s="16"/>
      <c r="UC1105" s="16"/>
      <c r="UD1105" s="16"/>
      <c r="UE1105" s="16"/>
      <c r="UF1105" s="16"/>
      <c r="UG1105" s="16"/>
      <c r="UH1105" s="16"/>
      <c r="UI1105" s="16"/>
      <c r="UJ1105" s="16"/>
      <c r="UK1105" s="16"/>
      <c r="UL1105" s="16"/>
      <c r="UM1105" s="16"/>
      <c r="UN1105" s="16"/>
      <c r="UO1105" s="16"/>
      <c r="UP1105" s="16"/>
      <c r="UQ1105" s="16"/>
      <c r="UR1105" s="16"/>
      <c r="US1105" s="16"/>
      <c r="UT1105" s="16"/>
      <c r="UU1105" s="16"/>
      <c r="UV1105" s="16"/>
      <c r="UW1105" s="16"/>
      <c r="UX1105" s="16"/>
      <c r="UY1105" s="16"/>
      <c r="UZ1105" s="16"/>
      <c r="VA1105" s="16"/>
      <c r="VB1105" s="16"/>
      <c r="VC1105" s="16"/>
      <c r="VD1105" s="16"/>
      <c r="VE1105" s="16"/>
      <c r="VF1105" s="16"/>
      <c r="VG1105" s="16"/>
      <c r="VH1105" s="16"/>
      <c r="VI1105" s="16"/>
      <c r="VJ1105" s="16"/>
      <c r="VK1105" s="16"/>
      <c r="VL1105" s="16"/>
      <c r="VM1105" s="16"/>
      <c r="VN1105" s="16"/>
      <c r="VO1105" s="16"/>
      <c r="VP1105" s="16"/>
      <c r="VQ1105" s="16"/>
      <c r="VR1105" s="16"/>
      <c r="VS1105" s="16"/>
      <c r="VT1105" s="16"/>
      <c r="VU1105" s="16"/>
      <c r="VV1105" s="16"/>
      <c r="VW1105" s="16"/>
      <c r="VX1105" s="16"/>
      <c r="VY1105" s="16"/>
      <c r="VZ1105" s="16"/>
      <c r="WA1105" s="16"/>
      <c r="WB1105" s="16"/>
      <c r="WC1105" s="16"/>
      <c r="WD1105" s="16"/>
      <c r="WE1105" s="16"/>
      <c r="WF1105" s="16"/>
      <c r="WG1105" s="16"/>
      <c r="WH1105" s="16"/>
      <c r="WI1105" s="16"/>
      <c r="WJ1105" s="16"/>
      <c r="WK1105" s="16"/>
      <c r="WL1105" s="16"/>
      <c r="WM1105" s="16"/>
      <c r="WN1105" s="16"/>
      <c r="WO1105" s="16"/>
      <c r="WP1105" s="16"/>
      <c r="WQ1105" s="16"/>
      <c r="WR1105" s="16"/>
      <c r="WS1105" s="16"/>
      <c r="WT1105" s="16"/>
      <c r="WU1105" s="16"/>
      <c r="WV1105" s="16"/>
      <c r="WW1105" s="16"/>
      <c r="WX1105" s="16"/>
      <c r="WY1105" s="16"/>
      <c r="WZ1105" s="16"/>
      <c r="XA1105" s="16"/>
      <c r="XB1105" s="16"/>
      <c r="XC1105" s="16"/>
      <c r="XD1105" s="16"/>
      <c r="XE1105" s="16"/>
      <c r="XF1105" s="16"/>
      <c r="XG1105" s="16"/>
      <c r="XH1105" s="16"/>
      <c r="XI1105" s="16"/>
      <c r="XJ1105" s="16"/>
      <c r="XK1105" s="16"/>
      <c r="XL1105" s="16"/>
      <c r="XM1105" s="16"/>
      <c r="XN1105" s="16"/>
      <c r="XO1105" s="16"/>
      <c r="XP1105" s="16"/>
      <c r="XQ1105" s="16"/>
      <c r="XR1105" s="16"/>
      <c r="XS1105" s="16"/>
      <c r="XT1105" s="16"/>
      <c r="XU1105" s="16"/>
      <c r="XV1105" s="16"/>
      <c r="XW1105" s="16"/>
      <c r="XX1105" s="16"/>
      <c r="XY1105" s="16"/>
      <c r="XZ1105" s="16"/>
      <c r="YA1105" s="16"/>
      <c r="YB1105" s="16"/>
      <c r="YC1105" s="16"/>
      <c r="YD1105" s="16"/>
      <c r="YE1105" s="16"/>
      <c r="YF1105" s="16"/>
      <c r="YG1105" s="16"/>
      <c r="YH1105" s="16"/>
      <c r="YI1105" s="16"/>
      <c r="YJ1105" s="16"/>
      <c r="YK1105" s="16"/>
      <c r="YL1105" s="16"/>
      <c r="YM1105" s="16"/>
      <c r="YN1105" s="16"/>
      <c r="YO1105" s="16"/>
      <c r="YP1105" s="16"/>
      <c r="YQ1105" s="16"/>
      <c r="YR1105" s="16"/>
      <c r="YS1105" s="16"/>
      <c r="YT1105" s="16"/>
      <c r="YU1105" s="16"/>
      <c r="YV1105" s="16"/>
      <c r="YW1105" s="16"/>
      <c r="YX1105" s="16"/>
      <c r="YY1105" s="16"/>
      <c r="YZ1105" s="16"/>
      <c r="ZA1105" s="16"/>
      <c r="ZB1105" s="16"/>
      <c r="ZC1105" s="16"/>
      <c r="ZD1105" s="16"/>
      <c r="ZE1105" s="16"/>
      <c r="ZF1105" s="16"/>
      <c r="ZG1105" s="16"/>
      <c r="ZH1105" s="16"/>
      <c r="ZI1105" s="16"/>
      <c r="ZJ1105" s="16"/>
      <c r="ZK1105" s="16"/>
      <c r="ZL1105" s="16"/>
      <c r="ZM1105" s="16"/>
      <c r="ZN1105" s="16"/>
      <c r="ZO1105" s="16"/>
      <c r="ZP1105" s="16"/>
      <c r="ZQ1105" s="16"/>
      <c r="ZR1105" s="16"/>
      <c r="ZS1105" s="16"/>
      <c r="ZT1105" s="16"/>
      <c r="ZU1105" s="16"/>
      <c r="ZV1105" s="16"/>
      <c r="ZW1105" s="16"/>
      <c r="ZX1105" s="16"/>
      <c r="ZY1105" s="16"/>
      <c r="ZZ1105" s="16"/>
      <c r="AAA1105" s="16"/>
      <c r="AAB1105" s="16"/>
      <c r="AAC1105" s="16"/>
      <c r="AAD1105" s="16"/>
      <c r="AAE1105" s="16"/>
      <c r="AAF1105" s="16"/>
      <c r="AAG1105" s="16"/>
      <c r="AAH1105" s="16"/>
      <c r="AAI1105" s="16"/>
      <c r="AAJ1105" s="16"/>
      <c r="AAK1105" s="16"/>
      <c r="AAL1105" s="16"/>
      <c r="AAM1105" s="16"/>
      <c r="AAN1105" s="16"/>
      <c r="AAO1105" s="16"/>
      <c r="AAP1105" s="16"/>
      <c r="AAQ1105" s="16"/>
      <c r="AAR1105" s="16"/>
      <c r="AAS1105" s="16"/>
      <c r="AAT1105" s="16"/>
      <c r="AAU1105" s="16"/>
      <c r="AAV1105" s="16"/>
      <c r="AAW1105" s="16"/>
      <c r="AAX1105" s="16"/>
      <c r="AAY1105" s="16"/>
      <c r="AAZ1105" s="16"/>
      <c r="ABA1105" s="16"/>
      <c r="ABB1105" s="16"/>
      <c r="ABC1105" s="16"/>
      <c r="ABD1105" s="16"/>
      <c r="ABE1105" s="16"/>
      <c r="ABF1105" s="16"/>
      <c r="ABG1105" s="16"/>
      <c r="ABH1105" s="16"/>
      <c r="ABI1105" s="16"/>
      <c r="ABJ1105" s="16"/>
      <c r="ABK1105" s="16"/>
      <c r="ABL1105" s="16"/>
      <c r="ABM1105" s="16"/>
      <c r="ABN1105" s="16"/>
      <c r="ABO1105" s="16"/>
      <c r="ABP1105" s="16"/>
      <c r="ABQ1105" s="16"/>
      <c r="ABR1105" s="16"/>
      <c r="ABS1105" s="16"/>
      <c r="ABT1105" s="16"/>
      <c r="ABU1105" s="16"/>
      <c r="ABV1105" s="16"/>
      <c r="ABW1105" s="16"/>
      <c r="ABX1105" s="16"/>
      <c r="ABY1105" s="16"/>
      <c r="ABZ1105" s="16"/>
      <c r="ACA1105" s="16"/>
      <c r="ACB1105" s="16"/>
      <c r="ACC1105" s="16"/>
      <c r="ACD1105" s="16"/>
      <c r="ACE1105" s="16"/>
      <c r="ACF1105" s="16"/>
      <c r="ACG1105" s="16"/>
      <c r="ACH1105" s="16"/>
      <c r="ACI1105" s="16"/>
      <c r="ACJ1105" s="16"/>
      <c r="ACK1105" s="16"/>
      <c r="ACL1105" s="16"/>
      <c r="ACM1105" s="16"/>
      <c r="ACN1105" s="16"/>
      <c r="ACO1105" s="16"/>
      <c r="ACP1105" s="16"/>
      <c r="ACQ1105" s="16"/>
      <c r="ACR1105" s="16"/>
      <c r="ACS1105" s="16"/>
      <c r="ACT1105" s="16"/>
      <c r="ACU1105" s="16"/>
      <c r="ACV1105" s="16"/>
      <c r="ACW1105" s="16"/>
      <c r="ACX1105" s="16"/>
      <c r="ACY1105" s="16"/>
      <c r="ACZ1105" s="16"/>
      <c r="ADA1105" s="16"/>
      <c r="ADB1105" s="16"/>
      <c r="ADC1105" s="16"/>
      <c r="ADD1105" s="16"/>
      <c r="ADE1105" s="16"/>
      <c r="ADF1105" s="16"/>
      <c r="ADG1105" s="16"/>
      <c r="ADH1105" s="16"/>
      <c r="ADI1105" s="16"/>
      <c r="ADJ1105" s="16"/>
      <c r="ADK1105" s="16"/>
      <c r="ADL1105" s="16"/>
      <c r="ADM1105" s="16"/>
      <c r="ADN1105" s="16"/>
      <c r="ADO1105" s="16"/>
      <c r="ADP1105" s="16"/>
      <c r="ADQ1105" s="16"/>
      <c r="ADR1105" s="16"/>
      <c r="ADS1105" s="16"/>
      <c r="ADT1105" s="16"/>
      <c r="ADU1105" s="16"/>
      <c r="ADV1105" s="16"/>
      <c r="ADW1105" s="16"/>
      <c r="ADX1105" s="16"/>
      <c r="ADY1105" s="16"/>
      <c r="ADZ1105" s="16"/>
      <c r="AEA1105" s="16"/>
      <c r="AEB1105" s="16"/>
      <c r="AEC1105" s="16"/>
      <c r="AED1105" s="16"/>
      <c r="AEE1105" s="16"/>
      <c r="AEF1105" s="16"/>
      <c r="AEG1105" s="16"/>
      <c r="AEH1105" s="16"/>
      <c r="AEI1105" s="16"/>
      <c r="AEJ1105" s="16"/>
      <c r="AEK1105" s="16"/>
      <c r="AEL1105" s="16"/>
      <c r="AEM1105" s="16"/>
      <c r="AEN1105" s="16"/>
      <c r="AEO1105" s="16"/>
      <c r="AEP1105" s="16"/>
      <c r="AEQ1105" s="16"/>
      <c r="AER1105" s="16"/>
      <c r="AES1105" s="16"/>
      <c r="AET1105" s="16"/>
      <c r="AEU1105" s="16"/>
      <c r="AEV1105" s="16"/>
      <c r="AEW1105" s="16"/>
      <c r="AEX1105" s="16"/>
      <c r="AEY1105" s="16"/>
      <c r="AEZ1105" s="16"/>
      <c r="AFA1105" s="16"/>
      <c r="AFB1105" s="16"/>
      <c r="AFC1105" s="16"/>
      <c r="AFD1105" s="16"/>
      <c r="AFE1105" s="16"/>
      <c r="AFF1105" s="16"/>
      <c r="AFG1105" s="16"/>
      <c r="AFH1105" s="16"/>
      <c r="AFI1105" s="16"/>
      <c r="AFJ1105" s="16"/>
      <c r="AFK1105" s="16"/>
      <c r="AFL1105" s="16"/>
      <c r="AFM1105" s="16"/>
      <c r="AFN1105" s="16"/>
      <c r="AFO1105" s="16"/>
      <c r="AFP1105" s="16"/>
      <c r="AFQ1105" s="16"/>
      <c r="AFR1105" s="16"/>
      <c r="AFS1105" s="16"/>
      <c r="AFT1105" s="16"/>
      <c r="AFU1105" s="16"/>
      <c r="AFV1105" s="16"/>
      <c r="AFW1105" s="16"/>
      <c r="AFX1105" s="16"/>
      <c r="AFY1105" s="16"/>
      <c r="AFZ1105" s="16"/>
      <c r="AGA1105" s="16"/>
    </row>
    <row r="1106" spans="1:859" s="383" customFormat="1" x14ac:dyDescent="0.2">
      <c r="A1106" s="381"/>
      <c r="B1106" s="381"/>
      <c r="C1106" s="381"/>
      <c r="D1106" s="381"/>
      <c r="E1106" s="365" t="s">
        <v>1146</v>
      </c>
      <c r="F1106" s="380" t="s">
        <v>3528</v>
      </c>
      <c r="G1106" s="380" t="s">
        <v>453</v>
      </c>
      <c r="H1106" s="365" t="s">
        <v>1145</v>
      </c>
      <c r="I1106" s="365" t="s">
        <v>1086</v>
      </c>
      <c r="J1106" s="365" t="s">
        <v>903</v>
      </c>
      <c r="K1106" s="365" t="s">
        <v>1112</v>
      </c>
      <c r="L1106" s="365" t="s">
        <v>865</v>
      </c>
      <c r="M1106" s="365"/>
      <c r="N1106" s="380"/>
      <c r="O1106" s="365"/>
      <c r="P1106" s="365"/>
      <c r="Q1106" s="380"/>
      <c r="R1106" s="381"/>
      <c r="S1106" s="381"/>
      <c r="T1106" s="381"/>
      <c r="U1106" s="381"/>
      <c r="V1106" s="381"/>
      <c r="W1106" s="381"/>
      <c r="X1106" s="381"/>
      <c r="Y1106" s="381"/>
      <c r="Z1106" s="381"/>
      <c r="AA1106" s="381"/>
      <c r="AB1106" s="381"/>
      <c r="AC1106" s="381"/>
      <c r="AD1106" s="381"/>
      <c r="AE1106" s="381"/>
      <c r="AF1106" s="381"/>
      <c r="AG1106" s="381"/>
      <c r="AH1106" s="381"/>
      <c r="AI1106" s="381"/>
      <c r="AJ1106" s="381"/>
      <c r="AK1106" s="381"/>
      <c r="AL1106" s="381"/>
      <c r="AM1106" s="381"/>
      <c r="AN1106" s="381"/>
      <c r="AO1106" s="381"/>
      <c r="AP1106" s="381"/>
      <c r="AQ1106" s="381"/>
      <c r="AR1106" s="381"/>
      <c r="AS1106" s="381"/>
      <c r="AT1106" s="381"/>
      <c r="AU1106" s="381"/>
      <c r="AV1106" s="381"/>
      <c r="AW1106" s="381"/>
      <c r="AX1106" s="381"/>
      <c r="AY1106" s="381"/>
      <c r="AZ1106" s="381"/>
      <c r="BA1106" s="381"/>
      <c r="BB1106" s="381"/>
      <c r="BC1106" s="381"/>
      <c r="BD1106" s="381"/>
      <c r="BE1106" s="381"/>
      <c r="BF1106" s="381"/>
      <c r="BG1106" s="381"/>
      <c r="BH1106" s="381"/>
      <c r="BI1106" s="381"/>
      <c r="BJ1106" s="381"/>
      <c r="BK1106" s="381"/>
      <c r="BL1106" s="381"/>
      <c r="BM1106" s="381"/>
      <c r="BN1106" s="381"/>
      <c r="BO1106" s="381"/>
      <c r="BP1106" s="381"/>
      <c r="BQ1106" s="381"/>
      <c r="BR1106" s="381"/>
      <c r="BS1106" s="381"/>
      <c r="BT1106" s="381"/>
      <c r="BU1106" s="381"/>
      <c r="BV1106" s="381"/>
      <c r="BW1106" s="381"/>
      <c r="BX1106" s="381"/>
      <c r="BY1106" s="381"/>
      <c r="BZ1106" s="381"/>
      <c r="CA1106" s="381"/>
      <c r="CB1106" s="381"/>
      <c r="CC1106" s="381"/>
      <c r="CD1106" s="381"/>
      <c r="CE1106" s="381"/>
      <c r="CF1106" s="381"/>
      <c r="CG1106" s="381"/>
      <c r="CH1106" s="381"/>
      <c r="CI1106" s="381"/>
      <c r="CJ1106" s="381"/>
      <c r="CK1106" s="381"/>
      <c r="CL1106" s="381"/>
      <c r="CM1106" s="381"/>
      <c r="CN1106" s="381"/>
      <c r="CO1106" s="381"/>
      <c r="CP1106" s="381"/>
      <c r="CQ1106" s="381"/>
      <c r="CR1106" s="381"/>
      <c r="CS1106" s="381"/>
      <c r="CT1106" s="381"/>
      <c r="CU1106" s="381"/>
      <c r="CV1106" s="381"/>
      <c r="CW1106" s="381"/>
      <c r="CX1106" s="381"/>
      <c r="CY1106" s="381"/>
      <c r="CZ1106" s="381"/>
      <c r="DA1106" s="381"/>
      <c r="DB1106" s="381"/>
      <c r="DC1106" s="381"/>
      <c r="DD1106" s="381"/>
      <c r="DE1106" s="381"/>
      <c r="DF1106" s="381"/>
      <c r="DG1106" s="381"/>
      <c r="DH1106" s="381"/>
      <c r="DI1106" s="381"/>
      <c r="DJ1106" s="381"/>
      <c r="DK1106" s="381"/>
      <c r="DL1106" s="381"/>
      <c r="DM1106" s="381"/>
      <c r="DN1106" s="381"/>
      <c r="DO1106" s="381"/>
      <c r="DP1106" s="381"/>
      <c r="DQ1106" s="381"/>
      <c r="DR1106" s="381"/>
      <c r="DS1106" s="381"/>
      <c r="DT1106" s="381"/>
      <c r="DU1106" s="381"/>
      <c r="DV1106" s="381"/>
      <c r="DW1106" s="381"/>
      <c r="DX1106" s="381"/>
      <c r="DY1106" s="381"/>
      <c r="DZ1106" s="381"/>
      <c r="EA1106" s="381"/>
      <c r="EB1106" s="381"/>
      <c r="EC1106" s="381"/>
      <c r="ED1106" s="381"/>
      <c r="EE1106" s="381"/>
      <c r="EF1106" s="381"/>
      <c r="EG1106" s="381"/>
      <c r="EH1106" s="381"/>
      <c r="EI1106" s="381"/>
      <c r="EJ1106" s="381"/>
      <c r="EK1106" s="381"/>
      <c r="EL1106" s="381"/>
      <c r="EM1106" s="381"/>
      <c r="EN1106" s="381"/>
      <c r="EO1106" s="381"/>
      <c r="EP1106" s="381"/>
      <c r="EQ1106" s="381"/>
      <c r="ER1106" s="381"/>
      <c r="ES1106" s="381"/>
      <c r="ET1106" s="381"/>
      <c r="EU1106" s="381"/>
      <c r="EV1106" s="381"/>
      <c r="EW1106" s="381"/>
      <c r="EX1106" s="381"/>
      <c r="EY1106" s="381"/>
      <c r="EZ1106" s="381"/>
      <c r="FA1106" s="381"/>
      <c r="FB1106" s="381"/>
      <c r="FC1106" s="381"/>
      <c r="FD1106" s="381"/>
      <c r="FE1106" s="381"/>
      <c r="FF1106" s="381"/>
      <c r="FG1106" s="381"/>
      <c r="FH1106" s="381"/>
      <c r="FI1106" s="381"/>
      <c r="FJ1106" s="381"/>
      <c r="FK1106" s="381"/>
      <c r="FL1106" s="381"/>
      <c r="FM1106" s="381"/>
      <c r="FN1106" s="381"/>
      <c r="FO1106" s="381"/>
      <c r="FP1106" s="381"/>
      <c r="FQ1106" s="381"/>
      <c r="FR1106" s="381"/>
      <c r="FS1106" s="381"/>
      <c r="FT1106" s="381"/>
      <c r="FU1106" s="381"/>
      <c r="FV1106" s="381"/>
      <c r="FW1106" s="381"/>
      <c r="FX1106" s="381"/>
      <c r="FY1106" s="381"/>
      <c r="FZ1106" s="381"/>
      <c r="GA1106" s="381"/>
      <c r="GB1106" s="381"/>
      <c r="GC1106" s="381"/>
      <c r="GD1106" s="381"/>
      <c r="GE1106" s="381"/>
      <c r="GF1106" s="381"/>
      <c r="GG1106" s="381"/>
      <c r="GH1106" s="381"/>
      <c r="GI1106" s="381"/>
      <c r="GJ1106" s="381"/>
      <c r="GK1106" s="381"/>
      <c r="GL1106" s="381"/>
      <c r="GM1106" s="381"/>
      <c r="GN1106" s="381"/>
      <c r="GO1106" s="381"/>
      <c r="GP1106" s="381"/>
      <c r="GQ1106" s="381"/>
      <c r="GR1106" s="381"/>
      <c r="GS1106" s="381"/>
      <c r="GT1106" s="381"/>
      <c r="GU1106" s="381"/>
      <c r="GV1106" s="381"/>
      <c r="GW1106" s="381"/>
      <c r="GX1106" s="381"/>
      <c r="GY1106" s="381"/>
      <c r="GZ1106" s="381"/>
      <c r="HA1106" s="381"/>
      <c r="HB1106" s="381"/>
      <c r="HC1106" s="381"/>
      <c r="HD1106" s="381"/>
      <c r="HE1106" s="381"/>
      <c r="HF1106" s="381"/>
      <c r="HG1106" s="381"/>
      <c r="HH1106" s="381"/>
      <c r="HI1106" s="381"/>
      <c r="HJ1106" s="381"/>
      <c r="HK1106" s="381"/>
      <c r="HL1106" s="381"/>
      <c r="HM1106" s="381"/>
      <c r="HN1106" s="381"/>
      <c r="HO1106" s="381"/>
      <c r="HP1106" s="381"/>
      <c r="HQ1106" s="381"/>
      <c r="HR1106" s="381"/>
      <c r="HS1106" s="381"/>
      <c r="HT1106" s="381"/>
      <c r="HU1106" s="381"/>
      <c r="HV1106" s="381"/>
      <c r="HW1106" s="381"/>
      <c r="HX1106" s="381"/>
      <c r="HY1106" s="381"/>
      <c r="HZ1106" s="381"/>
      <c r="IA1106" s="381"/>
      <c r="IB1106" s="381"/>
      <c r="IC1106" s="381"/>
      <c r="ID1106" s="381"/>
      <c r="IE1106" s="381"/>
      <c r="IF1106" s="381"/>
      <c r="IG1106" s="381"/>
      <c r="IH1106" s="381"/>
      <c r="II1106" s="381"/>
      <c r="IJ1106" s="381"/>
      <c r="IK1106" s="381"/>
      <c r="IL1106" s="381"/>
      <c r="IM1106" s="381"/>
      <c r="IN1106" s="381"/>
      <c r="IO1106" s="381"/>
      <c r="IP1106" s="381"/>
      <c r="IQ1106" s="381"/>
      <c r="IR1106" s="381"/>
      <c r="IS1106" s="381"/>
      <c r="IT1106" s="381"/>
      <c r="IU1106" s="381"/>
      <c r="IV1106" s="381"/>
      <c r="IW1106" s="381"/>
      <c r="IX1106" s="381"/>
      <c r="IY1106" s="381"/>
      <c r="IZ1106" s="381"/>
      <c r="JA1106" s="381"/>
      <c r="JB1106" s="381"/>
      <c r="JC1106" s="381"/>
      <c r="JD1106" s="381"/>
      <c r="JE1106" s="381"/>
      <c r="JF1106" s="381"/>
      <c r="JG1106" s="381"/>
      <c r="JH1106" s="381"/>
      <c r="JI1106" s="381"/>
      <c r="JJ1106" s="381"/>
      <c r="JK1106" s="381"/>
      <c r="JL1106" s="381"/>
      <c r="JM1106" s="381"/>
      <c r="JN1106" s="381"/>
      <c r="JO1106" s="381"/>
      <c r="JP1106" s="381"/>
      <c r="JQ1106" s="381"/>
      <c r="JR1106" s="381"/>
      <c r="JS1106" s="381"/>
      <c r="JT1106" s="381"/>
      <c r="JU1106" s="381"/>
      <c r="JV1106" s="381"/>
      <c r="JW1106" s="381"/>
      <c r="JX1106" s="381"/>
      <c r="JY1106" s="381"/>
      <c r="JZ1106" s="381"/>
      <c r="KA1106" s="381"/>
      <c r="KB1106" s="381"/>
      <c r="KC1106" s="381"/>
      <c r="KD1106" s="381"/>
      <c r="KE1106" s="381"/>
      <c r="KF1106" s="381"/>
      <c r="KG1106" s="381"/>
      <c r="KH1106" s="381"/>
      <c r="KI1106" s="381"/>
      <c r="KJ1106" s="381"/>
      <c r="KK1106" s="381"/>
      <c r="KL1106" s="381"/>
      <c r="KM1106" s="381"/>
      <c r="KN1106" s="381"/>
      <c r="KO1106" s="381"/>
      <c r="KP1106" s="381"/>
      <c r="KQ1106" s="381"/>
      <c r="KR1106" s="381"/>
      <c r="KS1106" s="381"/>
      <c r="KT1106" s="381"/>
      <c r="KU1106" s="381"/>
      <c r="KV1106" s="381"/>
      <c r="KW1106" s="381"/>
      <c r="KX1106" s="381"/>
      <c r="KY1106" s="381"/>
      <c r="KZ1106" s="381"/>
      <c r="LA1106" s="381"/>
      <c r="LB1106" s="381"/>
      <c r="LC1106" s="381"/>
      <c r="LD1106" s="381"/>
      <c r="LE1106" s="381"/>
      <c r="LF1106" s="381"/>
      <c r="LG1106" s="381"/>
      <c r="LH1106" s="381"/>
      <c r="LI1106" s="381"/>
      <c r="LJ1106" s="381"/>
      <c r="LK1106" s="381"/>
      <c r="LL1106" s="381"/>
      <c r="LM1106" s="381"/>
      <c r="LN1106" s="381"/>
      <c r="LO1106" s="381"/>
      <c r="LP1106" s="381"/>
      <c r="LQ1106" s="381"/>
      <c r="LR1106" s="381"/>
      <c r="LS1106" s="381"/>
      <c r="LT1106" s="381"/>
      <c r="LU1106" s="381"/>
      <c r="LV1106" s="381"/>
      <c r="LW1106" s="381"/>
      <c r="LX1106" s="381"/>
      <c r="LY1106" s="381"/>
      <c r="LZ1106" s="381"/>
      <c r="MA1106" s="381"/>
      <c r="MB1106" s="381"/>
      <c r="MC1106" s="381"/>
      <c r="MD1106" s="381"/>
      <c r="ME1106" s="381"/>
      <c r="MF1106" s="381"/>
      <c r="MG1106" s="381"/>
      <c r="MH1106" s="381"/>
      <c r="MI1106" s="381"/>
      <c r="MJ1106" s="381"/>
      <c r="MK1106" s="381"/>
      <c r="ML1106" s="381"/>
      <c r="MM1106" s="381"/>
      <c r="MN1106" s="381"/>
      <c r="MO1106" s="381"/>
      <c r="MP1106" s="381"/>
      <c r="MQ1106" s="381"/>
      <c r="MR1106" s="381"/>
      <c r="MS1106" s="381"/>
      <c r="MT1106" s="381"/>
      <c r="MU1106" s="381"/>
      <c r="MV1106" s="381"/>
      <c r="MW1106" s="381"/>
      <c r="MX1106" s="381"/>
      <c r="MY1106" s="381"/>
      <c r="MZ1106" s="381"/>
      <c r="NA1106" s="381"/>
      <c r="NB1106" s="381"/>
      <c r="NC1106" s="381"/>
      <c r="ND1106" s="381"/>
      <c r="NE1106" s="381"/>
      <c r="NF1106" s="381"/>
      <c r="NG1106" s="381"/>
      <c r="NH1106" s="381"/>
      <c r="NI1106" s="381"/>
      <c r="NJ1106" s="381"/>
      <c r="NK1106" s="381"/>
      <c r="NL1106" s="381"/>
      <c r="NM1106" s="381"/>
      <c r="NN1106" s="381"/>
      <c r="NO1106" s="381"/>
      <c r="NP1106" s="381"/>
      <c r="NQ1106" s="381"/>
      <c r="NR1106" s="381"/>
      <c r="NS1106" s="381"/>
      <c r="NT1106" s="381"/>
      <c r="NU1106" s="381"/>
      <c r="NV1106" s="381"/>
      <c r="NW1106" s="381"/>
      <c r="NX1106" s="381"/>
      <c r="NY1106" s="381"/>
      <c r="NZ1106" s="381"/>
      <c r="OA1106" s="381"/>
      <c r="OB1106" s="381"/>
      <c r="OC1106" s="381"/>
      <c r="OD1106" s="381"/>
      <c r="OE1106" s="381"/>
      <c r="OF1106" s="381"/>
      <c r="OG1106" s="381"/>
      <c r="OH1106" s="381"/>
      <c r="OI1106" s="381"/>
      <c r="OJ1106" s="381"/>
      <c r="OK1106" s="381"/>
      <c r="OL1106" s="381"/>
      <c r="OM1106" s="381"/>
      <c r="ON1106" s="381"/>
      <c r="OO1106" s="381"/>
      <c r="OP1106" s="381"/>
      <c r="OQ1106" s="381"/>
      <c r="OR1106" s="381"/>
      <c r="OS1106" s="381"/>
      <c r="OT1106" s="381"/>
      <c r="OU1106" s="381"/>
      <c r="OV1106" s="381"/>
      <c r="OW1106" s="381"/>
      <c r="OX1106" s="381"/>
      <c r="OY1106" s="381"/>
      <c r="OZ1106" s="381"/>
      <c r="PA1106" s="381"/>
      <c r="PB1106" s="381"/>
      <c r="PC1106" s="381"/>
      <c r="PD1106" s="381"/>
      <c r="PE1106" s="381"/>
      <c r="PF1106" s="381"/>
      <c r="PG1106" s="381"/>
      <c r="PH1106" s="381"/>
      <c r="PI1106" s="381"/>
      <c r="PJ1106" s="381"/>
      <c r="PK1106" s="381"/>
      <c r="PL1106" s="381"/>
      <c r="PM1106" s="381"/>
      <c r="PN1106" s="381"/>
      <c r="PO1106" s="381"/>
      <c r="PP1106" s="381"/>
      <c r="PQ1106" s="381"/>
      <c r="PR1106" s="381"/>
      <c r="PS1106" s="381"/>
      <c r="PT1106" s="381"/>
      <c r="PU1106" s="381"/>
      <c r="PV1106" s="381"/>
      <c r="PW1106" s="381"/>
      <c r="PX1106" s="381"/>
      <c r="PY1106" s="381"/>
      <c r="PZ1106" s="381"/>
      <c r="QA1106" s="381"/>
      <c r="QB1106" s="381"/>
      <c r="QC1106" s="381"/>
      <c r="QD1106" s="381"/>
      <c r="QE1106" s="381"/>
      <c r="QF1106" s="381"/>
      <c r="QG1106" s="381"/>
      <c r="QH1106" s="381"/>
      <c r="QI1106" s="381"/>
      <c r="QJ1106" s="381"/>
      <c r="QK1106" s="381"/>
      <c r="QL1106" s="381"/>
      <c r="QM1106" s="381"/>
      <c r="QN1106" s="381"/>
      <c r="QO1106" s="381"/>
      <c r="QP1106" s="381"/>
      <c r="QQ1106" s="381"/>
      <c r="QR1106" s="381"/>
      <c r="QS1106" s="381"/>
      <c r="QT1106" s="381"/>
      <c r="QU1106" s="381"/>
      <c r="QV1106" s="381"/>
      <c r="QW1106" s="381"/>
      <c r="QX1106" s="381"/>
      <c r="QY1106" s="381"/>
      <c r="QZ1106" s="381"/>
      <c r="RA1106" s="381"/>
      <c r="RB1106" s="381"/>
      <c r="RC1106" s="381"/>
      <c r="RD1106" s="381"/>
      <c r="RE1106" s="381"/>
      <c r="RF1106" s="381"/>
      <c r="RG1106" s="381"/>
      <c r="RH1106" s="381"/>
      <c r="RI1106" s="381"/>
      <c r="RJ1106" s="381"/>
      <c r="RK1106" s="381"/>
      <c r="RL1106" s="381"/>
      <c r="RM1106" s="381"/>
      <c r="RN1106" s="381"/>
      <c r="RO1106" s="381"/>
      <c r="RP1106" s="381"/>
      <c r="RQ1106" s="381"/>
      <c r="RR1106" s="381"/>
      <c r="RS1106" s="381"/>
      <c r="RT1106" s="381"/>
      <c r="RU1106" s="381"/>
      <c r="RV1106" s="381"/>
      <c r="RW1106" s="381"/>
      <c r="RX1106" s="381"/>
      <c r="RY1106" s="381"/>
      <c r="RZ1106" s="381"/>
      <c r="SA1106" s="381"/>
      <c r="SB1106" s="381"/>
      <c r="SC1106" s="381"/>
      <c r="SD1106" s="381"/>
      <c r="SE1106" s="381"/>
      <c r="SF1106" s="381"/>
      <c r="SG1106" s="381"/>
      <c r="SH1106" s="381"/>
      <c r="SI1106" s="381"/>
      <c r="SJ1106" s="381"/>
      <c r="SK1106" s="381"/>
      <c r="SL1106" s="381"/>
      <c r="SM1106" s="381"/>
      <c r="SN1106" s="381"/>
      <c r="SO1106" s="381"/>
      <c r="SP1106" s="381"/>
      <c r="SQ1106" s="381"/>
      <c r="SR1106" s="381"/>
      <c r="SS1106" s="381"/>
      <c r="ST1106" s="381"/>
      <c r="SU1106" s="381"/>
      <c r="SV1106" s="381"/>
      <c r="SW1106" s="381"/>
      <c r="SX1106" s="381"/>
      <c r="SY1106" s="381"/>
      <c r="SZ1106" s="381"/>
      <c r="TA1106" s="381"/>
      <c r="TB1106" s="381"/>
      <c r="TC1106" s="381"/>
      <c r="TD1106" s="381"/>
      <c r="TE1106" s="381"/>
      <c r="TF1106" s="381"/>
      <c r="TG1106" s="381"/>
      <c r="TH1106" s="381"/>
      <c r="TI1106" s="381"/>
      <c r="TJ1106" s="381"/>
      <c r="TK1106" s="381"/>
      <c r="TL1106" s="381"/>
      <c r="TM1106" s="381"/>
      <c r="TN1106" s="381"/>
      <c r="TO1106" s="381"/>
      <c r="TP1106" s="381"/>
      <c r="TQ1106" s="381"/>
      <c r="TR1106" s="381"/>
      <c r="TS1106" s="381"/>
      <c r="TT1106" s="381"/>
      <c r="TU1106" s="381"/>
      <c r="TV1106" s="381"/>
      <c r="TW1106" s="381"/>
      <c r="TX1106" s="381"/>
      <c r="TY1106" s="381"/>
      <c r="TZ1106" s="381"/>
      <c r="UA1106" s="381"/>
      <c r="UB1106" s="381"/>
      <c r="UC1106" s="381"/>
      <c r="UD1106" s="381"/>
      <c r="UE1106" s="381"/>
      <c r="UF1106" s="381"/>
      <c r="UG1106" s="381"/>
      <c r="UH1106" s="381"/>
      <c r="UI1106" s="381"/>
      <c r="UJ1106" s="381"/>
      <c r="UK1106" s="381"/>
      <c r="UL1106" s="381"/>
      <c r="UM1106" s="381"/>
      <c r="UN1106" s="381"/>
      <c r="UO1106" s="381"/>
      <c r="UP1106" s="381"/>
      <c r="UQ1106" s="381"/>
      <c r="UR1106" s="381"/>
      <c r="US1106" s="381"/>
      <c r="UT1106" s="381"/>
      <c r="UU1106" s="381"/>
      <c r="UV1106" s="381"/>
      <c r="UW1106" s="381"/>
      <c r="UX1106" s="381"/>
      <c r="UY1106" s="381"/>
      <c r="UZ1106" s="381"/>
      <c r="VA1106" s="381"/>
      <c r="VB1106" s="381"/>
      <c r="VC1106" s="381"/>
      <c r="VD1106" s="381"/>
      <c r="VE1106" s="381"/>
      <c r="VF1106" s="381"/>
      <c r="VG1106" s="381"/>
      <c r="VH1106" s="381"/>
      <c r="VI1106" s="381"/>
      <c r="VJ1106" s="381"/>
      <c r="VK1106" s="381"/>
      <c r="VL1106" s="381"/>
      <c r="VM1106" s="381"/>
      <c r="VN1106" s="381"/>
      <c r="VO1106" s="381"/>
      <c r="VP1106" s="381"/>
      <c r="VQ1106" s="381"/>
      <c r="VR1106" s="381"/>
      <c r="VS1106" s="381"/>
      <c r="VT1106" s="381"/>
      <c r="VU1106" s="381"/>
      <c r="VV1106" s="381"/>
      <c r="VW1106" s="381"/>
      <c r="VX1106" s="381"/>
      <c r="VY1106" s="381"/>
      <c r="VZ1106" s="381"/>
      <c r="WA1106" s="381"/>
      <c r="WB1106" s="381"/>
      <c r="WC1106" s="381"/>
      <c r="WD1106" s="381"/>
      <c r="WE1106" s="381"/>
      <c r="WF1106" s="381"/>
      <c r="WG1106" s="381"/>
      <c r="WH1106" s="381"/>
      <c r="WI1106" s="381"/>
      <c r="WJ1106" s="381"/>
      <c r="WK1106" s="381"/>
      <c r="WL1106" s="381"/>
      <c r="WM1106" s="381"/>
      <c r="WN1106" s="381"/>
      <c r="WO1106" s="381"/>
      <c r="WP1106" s="381"/>
      <c r="WQ1106" s="381"/>
      <c r="WR1106" s="381"/>
      <c r="WS1106" s="381"/>
      <c r="WT1106" s="381"/>
      <c r="WU1106" s="381"/>
      <c r="WV1106" s="381"/>
      <c r="WW1106" s="381"/>
      <c r="WX1106" s="381"/>
      <c r="WY1106" s="381"/>
      <c r="WZ1106" s="381"/>
      <c r="XA1106" s="381"/>
      <c r="XB1106" s="381"/>
      <c r="XC1106" s="381"/>
      <c r="XD1106" s="381"/>
      <c r="XE1106" s="381"/>
      <c r="XF1106" s="381"/>
      <c r="XG1106" s="381"/>
      <c r="XH1106" s="381"/>
      <c r="XI1106" s="381"/>
      <c r="XJ1106" s="381"/>
      <c r="XK1106" s="381"/>
      <c r="XL1106" s="381"/>
      <c r="XM1106" s="381"/>
      <c r="XN1106" s="381"/>
      <c r="XO1106" s="381"/>
      <c r="XP1106" s="381"/>
      <c r="XQ1106" s="381"/>
      <c r="XR1106" s="381"/>
      <c r="XS1106" s="381"/>
      <c r="XT1106" s="381"/>
      <c r="XU1106" s="381"/>
      <c r="XV1106" s="381"/>
      <c r="XW1106" s="381"/>
      <c r="XX1106" s="381"/>
      <c r="XY1106" s="381"/>
      <c r="XZ1106" s="381"/>
      <c r="YA1106" s="381"/>
      <c r="YB1106" s="381"/>
      <c r="YC1106" s="381"/>
      <c r="YD1106" s="381"/>
      <c r="YE1106" s="381"/>
      <c r="YF1106" s="381"/>
      <c r="YG1106" s="381"/>
      <c r="YH1106" s="381"/>
      <c r="YI1106" s="381"/>
      <c r="YJ1106" s="381"/>
      <c r="YK1106" s="381"/>
      <c r="YL1106" s="381"/>
      <c r="YM1106" s="381"/>
      <c r="YN1106" s="381"/>
      <c r="YO1106" s="381"/>
      <c r="YP1106" s="381"/>
      <c r="YQ1106" s="381"/>
      <c r="YR1106" s="381"/>
      <c r="YS1106" s="381"/>
      <c r="YT1106" s="381"/>
      <c r="YU1106" s="381"/>
      <c r="YV1106" s="381"/>
      <c r="YW1106" s="381"/>
      <c r="YX1106" s="381"/>
      <c r="YY1106" s="381"/>
      <c r="YZ1106" s="381"/>
      <c r="ZA1106" s="381"/>
      <c r="ZB1106" s="381"/>
      <c r="ZC1106" s="381"/>
      <c r="ZD1106" s="381"/>
      <c r="ZE1106" s="381"/>
      <c r="ZF1106" s="381"/>
      <c r="ZG1106" s="381"/>
      <c r="ZH1106" s="381"/>
      <c r="ZI1106" s="381"/>
      <c r="ZJ1106" s="381"/>
      <c r="ZK1106" s="381"/>
      <c r="ZL1106" s="381"/>
      <c r="ZM1106" s="381"/>
      <c r="ZN1106" s="381"/>
      <c r="ZO1106" s="381"/>
      <c r="ZP1106" s="381"/>
      <c r="ZQ1106" s="381"/>
      <c r="ZR1106" s="381"/>
      <c r="ZS1106" s="381"/>
      <c r="ZT1106" s="381"/>
      <c r="ZU1106" s="381"/>
      <c r="ZV1106" s="381"/>
      <c r="ZW1106" s="381"/>
      <c r="ZX1106" s="381"/>
      <c r="ZY1106" s="381"/>
      <c r="ZZ1106" s="381"/>
      <c r="AAA1106" s="381"/>
      <c r="AAB1106" s="381"/>
      <c r="AAC1106" s="381"/>
      <c r="AAD1106" s="381"/>
      <c r="AAE1106" s="381"/>
      <c r="AAF1106" s="381"/>
      <c r="AAG1106" s="381"/>
      <c r="AAH1106" s="381"/>
      <c r="AAI1106" s="381"/>
      <c r="AAJ1106" s="381"/>
      <c r="AAK1106" s="381"/>
      <c r="AAL1106" s="381"/>
      <c r="AAM1106" s="381"/>
      <c r="AAN1106" s="381"/>
      <c r="AAO1106" s="381"/>
      <c r="AAP1106" s="381"/>
      <c r="AAQ1106" s="381"/>
      <c r="AAR1106" s="381"/>
      <c r="AAS1106" s="381"/>
      <c r="AAT1106" s="381"/>
      <c r="AAU1106" s="381"/>
      <c r="AAV1106" s="381"/>
      <c r="AAW1106" s="381"/>
      <c r="AAX1106" s="381"/>
      <c r="AAY1106" s="381"/>
      <c r="AAZ1106" s="381"/>
      <c r="ABA1106" s="381"/>
      <c r="ABB1106" s="381"/>
      <c r="ABC1106" s="381"/>
      <c r="ABD1106" s="381"/>
      <c r="ABE1106" s="381"/>
      <c r="ABF1106" s="381"/>
      <c r="ABG1106" s="381"/>
      <c r="ABH1106" s="381"/>
      <c r="ABI1106" s="381"/>
      <c r="ABJ1106" s="381"/>
      <c r="ABK1106" s="381"/>
      <c r="ABL1106" s="381"/>
      <c r="ABM1106" s="381"/>
      <c r="ABN1106" s="381"/>
      <c r="ABO1106" s="381"/>
      <c r="ABP1106" s="381"/>
      <c r="ABQ1106" s="381"/>
      <c r="ABR1106" s="381"/>
      <c r="ABS1106" s="381"/>
      <c r="ABT1106" s="381"/>
      <c r="ABU1106" s="381"/>
      <c r="ABV1106" s="381"/>
      <c r="ABW1106" s="381"/>
      <c r="ABX1106" s="381"/>
      <c r="ABY1106" s="381"/>
      <c r="ABZ1106" s="381"/>
      <c r="ACA1106" s="381"/>
      <c r="ACB1106" s="381"/>
      <c r="ACC1106" s="381"/>
      <c r="ACD1106" s="381"/>
      <c r="ACE1106" s="381"/>
      <c r="ACF1106" s="381"/>
      <c r="ACG1106" s="381"/>
      <c r="ACH1106" s="381"/>
      <c r="ACI1106" s="381"/>
      <c r="ACJ1106" s="381"/>
      <c r="ACK1106" s="381"/>
      <c r="ACL1106" s="381"/>
      <c r="ACM1106" s="381"/>
      <c r="ACN1106" s="381"/>
      <c r="ACO1106" s="381"/>
      <c r="ACP1106" s="381"/>
      <c r="ACQ1106" s="381"/>
      <c r="ACR1106" s="381"/>
      <c r="ACS1106" s="381"/>
      <c r="ACT1106" s="381"/>
      <c r="ACU1106" s="381"/>
      <c r="ACV1106" s="381"/>
      <c r="ACW1106" s="381"/>
      <c r="ACX1106" s="381"/>
      <c r="ACY1106" s="381"/>
      <c r="ACZ1106" s="381"/>
      <c r="ADA1106" s="381"/>
      <c r="ADB1106" s="381"/>
      <c r="ADC1106" s="381"/>
      <c r="ADD1106" s="381"/>
      <c r="ADE1106" s="381"/>
      <c r="ADF1106" s="381"/>
      <c r="ADG1106" s="381"/>
      <c r="ADH1106" s="381"/>
      <c r="ADI1106" s="381"/>
      <c r="ADJ1106" s="381"/>
      <c r="ADK1106" s="381"/>
      <c r="ADL1106" s="381"/>
      <c r="ADM1106" s="381"/>
      <c r="ADN1106" s="381"/>
      <c r="ADO1106" s="381"/>
      <c r="ADP1106" s="381"/>
      <c r="ADQ1106" s="381"/>
      <c r="ADR1106" s="381"/>
      <c r="ADS1106" s="381"/>
      <c r="ADT1106" s="381"/>
      <c r="ADU1106" s="381"/>
      <c r="ADV1106" s="381"/>
      <c r="ADW1106" s="381"/>
      <c r="ADX1106" s="381"/>
      <c r="ADY1106" s="381"/>
      <c r="ADZ1106" s="381"/>
      <c r="AEA1106" s="381"/>
      <c r="AEB1106" s="381"/>
      <c r="AEC1106" s="381"/>
      <c r="AED1106" s="381"/>
      <c r="AEE1106" s="381"/>
      <c r="AEF1106" s="381"/>
      <c r="AEG1106" s="381"/>
      <c r="AEH1106" s="381"/>
      <c r="AEI1106" s="381"/>
      <c r="AEJ1106" s="381"/>
      <c r="AEK1106" s="381"/>
      <c r="AEL1106" s="381"/>
      <c r="AEM1106" s="381"/>
      <c r="AEN1106" s="381"/>
      <c r="AEO1106" s="381"/>
      <c r="AEP1106" s="381"/>
      <c r="AEQ1106" s="381"/>
      <c r="AER1106" s="381"/>
      <c r="AES1106" s="381"/>
      <c r="AET1106" s="381"/>
      <c r="AEU1106" s="381"/>
      <c r="AEV1106" s="381"/>
      <c r="AEW1106" s="381"/>
      <c r="AEX1106" s="381"/>
      <c r="AEY1106" s="381"/>
      <c r="AEZ1106" s="381"/>
      <c r="AFA1106" s="381"/>
      <c r="AFB1106" s="381"/>
      <c r="AFC1106" s="381"/>
      <c r="AFD1106" s="381"/>
      <c r="AFE1106" s="381"/>
      <c r="AFF1106" s="381"/>
      <c r="AFG1106" s="381"/>
      <c r="AFH1106" s="381"/>
      <c r="AFI1106" s="381"/>
      <c r="AFJ1106" s="381"/>
      <c r="AFK1106" s="381"/>
      <c r="AFL1106" s="381"/>
      <c r="AFM1106" s="381"/>
      <c r="AFN1106" s="381"/>
      <c r="AFO1106" s="381"/>
      <c r="AFP1106" s="381"/>
      <c r="AFQ1106" s="381"/>
      <c r="AFR1106" s="381"/>
      <c r="AFS1106" s="381"/>
      <c r="AFT1106" s="381"/>
      <c r="AFU1106" s="381"/>
      <c r="AFV1106" s="381"/>
      <c r="AFW1106" s="381"/>
      <c r="AFX1106" s="381"/>
      <c r="AFY1106" s="381"/>
      <c r="AFZ1106" s="381"/>
      <c r="AGA1106" s="381"/>
    </row>
    <row r="1107" spans="1:859" customFormat="1" x14ac:dyDescent="0.2">
      <c r="A1107" s="16"/>
      <c r="B1107" s="16"/>
      <c r="C1107" s="16"/>
      <c r="D1107" s="16"/>
      <c r="E1107" s="238" t="s">
        <v>1239</v>
      </c>
      <c r="F1107" s="364" t="s">
        <v>3529</v>
      </c>
      <c r="G1107" s="239" t="s">
        <v>453</v>
      </c>
      <c r="H1107" s="238" t="s">
        <v>1237</v>
      </c>
      <c r="I1107" s="238" t="s">
        <v>1086</v>
      </c>
      <c r="J1107" s="238" t="s">
        <v>911</v>
      </c>
      <c r="K1107" s="238" t="s">
        <v>1112</v>
      </c>
      <c r="L1107" s="238" t="s">
        <v>866</v>
      </c>
      <c r="M1107" s="238"/>
      <c r="N1107" s="239"/>
      <c r="O1107" s="238"/>
      <c r="P1107" s="238"/>
      <c r="Q1107" s="239"/>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c r="CR1107" s="16"/>
      <c r="CS1107" s="16"/>
      <c r="CT1107" s="16"/>
      <c r="CU1107" s="16"/>
      <c r="CV1107" s="16"/>
      <c r="CW1107" s="16"/>
      <c r="CX1107" s="16"/>
      <c r="CY1107" s="16"/>
      <c r="CZ1107" s="16"/>
      <c r="DA1107" s="16"/>
      <c r="DB1107" s="16"/>
      <c r="DC1107" s="16"/>
      <c r="DD1107" s="16"/>
      <c r="DE1107" s="16"/>
      <c r="DF1107" s="16"/>
      <c r="DG1107" s="16"/>
      <c r="DH1107" s="16"/>
      <c r="DI1107" s="16"/>
      <c r="DJ1107" s="16"/>
      <c r="DK1107" s="16"/>
      <c r="DL1107" s="16"/>
      <c r="DM1107" s="16"/>
      <c r="DN1107" s="16"/>
      <c r="DO1107" s="16"/>
      <c r="DP1107" s="16"/>
      <c r="DQ1107" s="16"/>
      <c r="DR1107" s="16"/>
      <c r="DS1107" s="16"/>
      <c r="DT1107" s="16"/>
      <c r="DU1107" s="16"/>
      <c r="DV1107" s="16"/>
      <c r="DW1107" s="16"/>
      <c r="DX1107" s="16"/>
      <c r="DY1107" s="16"/>
      <c r="DZ1107" s="16"/>
      <c r="EA1107" s="16"/>
      <c r="EB1107" s="16"/>
      <c r="EC1107" s="16"/>
      <c r="ED1107" s="16"/>
      <c r="EE1107" s="16"/>
      <c r="EF1107" s="16"/>
      <c r="EG1107" s="16"/>
      <c r="EH1107" s="16"/>
      <c r="EI1107" s="16"/>
      <c r="EJ1107" s="16"/>
      <c r="EK1107" s="16"/>
      <c r="EL1107" s="16"/>
      <c r="EM1107" s="16"/>
      <c r="EN1107" s="16"/>
      <c r="EO1107" s="16"/>
      <c r="EP1107" s="16"/>
      <c r="EQ1107" s="16"/>
      <c r="ER1107" s="16"/>
      <c r="ES1107" s="16"/>
      <c r="ET1107" s="16"/>
      <c r="EU1107" s="16"/>
      <c r="EV1107" s="16"/>
      <c r="EW1107" s="16"/>
      <c r="EX1107" s="16"/>
      <c r="EY1107" s="16"/>
      <c r="EZ1107" s="16"/>
      <c r="FA1107" s="16"/>
      <c r="FB1107" s="16"/>
      <c r="FC1107" s="16"/>
      <c r="FD1107" s="16"/>
      <c r="FE1107" s="16"/>
      <c r="FF1107" s="16"/>
      <c r="FG1107" s="16"/>
      <c r="FH1107" s="16"/>
      <c r="FI1107" s="16"/>
      <c r="FJ1107" s="16"/>
      <c r="FK1107" s="16"/>
      <c r="FL1107" s="16"/>
      <c r="FM1107" s="16"/>
      <c r="FN1107" s="16"/>
      <c r="FO1107" s="16"/>
      <c r="FP1107" s="16"/>
      <c r="FQ1107" s="16"/>
      <c r="FR1107" s="16"/>
      <c r="FS1107" s="16"/>
      <c r="FT1107" s="16"/>
      <c r="FU1107" s="16"/>
      <c r="FV1107" s="16"/>
      <c r="FW1107" s="16"/>
      <c r="FX1107" s="16"/>
      <c r="FY1107" s="16"/>
      <c r="FZ1107" s="16"/>
      <c r="GA1107" s="16"/>
      <c r="GB1107" s="16"/>
      <c r="GC1107" s="16"/>
      <c r="GD1107" s="16"/>
      <c r="GE1107" s="16"/>
      <c r="GF1107" s="16"/>
      <c r="GG1107" s="16"/>
      <c r="GH1107" s="16"/>
      <c r="GI1107" s="16"/>
      <c r="GJ1107" s="16"/>
      <c r="GK1107" s="16"/>
      <c r="GL1107" s="16"/>
      <c r="GM1107" s="16"/>
      <c r="GN1107" s="16"/>
      <c r="GO1107" s="16"/>
      <c r="GP1107" s="16"/>
      <c r="GQ1107" s="16"/>
      <c r="GR1107" s="16"/>
      <c r="GS1107" s="16"/>
      <c r="GT1107" s="16"/>
      <c r="GU1107" s="16"/>
      <c r="GV1107" s="16"/>
      <c r="GW1107" s="16"/>
      <c r="GX1107" s="16"/>
      <c r="GY1107" s="16"/>
      <c r="GZ1107" s="16"/>
      <c r="HA1107" s="16"/>
      <c r="HB1107" s="16"/>
      <c r="HC1107" s="16"/>
      <c r="HD1107" s="16"/>
      <c r="HE1107" s="16"/>
      <c r="HF1107" s="16"/>
      <c r="HG1107" s="16"/>
      <c r="HH1107" s="16"/>
      <c r="HI1107" s="16"/>
      <c r="HJ1107" s="16"/>
      <c r="HK1107" s="16"/>
      <c r="HL1107" s="16"/>
      <c r="HM1107" s="16"/>
      <c r="HN1107" s="16"/>
      <c r="HO1107" s="16"/>
      <c r="HP1107" s="16"/>
      <c r="HQ1107" s="16"/>
      <c r="HR1107" s="16"/>
      <c r="HS1107" s="16"/>
      <c r="HT1107" s="16"/>
      <c r="HU1107" s="16"/>
      <c r="HV1107" s="16"/>
      <c r="HW1107" s="16"/>
      <c r="HX1107" s="16"/>
      <c r="HY1107" s="16"/>
      <c r="HZ1107" s="16"/>
      <c r="IA1107" s="16"/>
      <c r="IB1107" s="16"/>
      <c r="IC1107" s="16"/>
      <c r="ID1107" s="16"/>
      <c r="IE1107" s="16"/>
      <c r="IF1107" s="16"/>
      <c r="IG1107" s="16"/>
      <c r="IH1107" s="16"/>
      <c r="II1107" s="16"/>
      <c r="IJ1107" s="16"/>
      <c r="IK1107" s="16"/>
      <c r="IL1107" s="16"/>
      <c r="IM1107" s="16"/>
      <c r="IN1107" s="16"/>
      <c r="IO1107" s="16"/>
      <c r="IP1107" s="16"/>
      <c r="IQ1107" s="16"/>
      <c r="IR1107" s="16"/>
      <c r="IS1107" s="16"/>
      <c r="IT1107" s="16"/>
      <c r="IU1107" s="16"/>
      <c r="IV1107" s="16"/>
      <c r="IW1107" s="16"/>
      <c r="IX1107" s="16"/>
      <c r="IY1107" s="16"/>
      <c r="IZ1107" s="16"/>
      <c r="JA1107" s="16"/>
      <c r="JB1107" s="16"/>
      <c r="JC1107" s="16"/>
      <c r="JD1107" s="16"/>
      <c r="JE1107" s="16"/>
      <c r="JF1107" s="16"/>
      <c r="JG1107" s="16"/>
      <c r="JH1107" s="16"/>
      <c r="JI1107" s="16"/>
      <c r="JJ1107" s="16"/>
      <c r="JK1107" s="16"/>
      <c r="JL1107" s="16"/>
      <c r="JM1107" s="16"/>
      <c r="JN1107" s="16"/>
      <c r="JO1107" s="16"/>
      <c r="JP1107" s="16"/>
      <c r="JQ1107" s="16"/>
      <c r="JR1107" s="16"/>
      <c r="JS1107" s="16"/>
      <c r="JT1107" s="16"/>
      <c r="JU1107" s="16"/>
      <c r="JV1107" s="16"/>
      <c r="JW1107" s="16"/>
      <c r="JX1107" s="16"/>
      <c r="JY1107" s="16"/>
      <c r="JZ1107" s="16"/>
      <c r="KA1107" s="16"/>
      <c r="KB1107" s="16"/>
      <c r="KC1107" s="16"/>
      <c r="KD1107" s="16"/>
      <c r="KE1107" s="16"/>
      <c r="KF1107" s="16"/>
      <c r="KG1107" s="16"/>
      <c r="KH1107" s="16"/>
      <c r="KI1107" s="16"/>
      <c r="KJ1107" s="16"/>
      <c r="KK1107" s="16"/>
      <c r="KL1107" s="16"/>
      <c r="KM1107" s="16"/>
      <c r="KN1107" s="16"/>
      <c r="KO1107" s="16"/>
      <c r="KP1107" s="16"/>
      <c r="KQ1107" s="16"/>
      <c r="KR1107" s="16"/>
      <c r="KS1107" s="16"/>
      <c r="KT1107" s="16"/>
      <c r="KU1107" s="16"/>
      <c r="KV1107" s="16"/>
      <c r="KW1107" s="16"/>
      <c r="KX1107" s="16"/>
      <c r="KY1107" s="16"/>
      <c r="KZ1107" s="16"/>
      <c r="LA1107" s="16"/>
      <c r="LB1107" s="16"/>
      <c r="LC1107" s="16"/>
      <c r="LD1107" s="16"/>
      <c r="LE1107" s="16"/>
      <c r="LF1107" s="16"/>
      <c r="LG1107" s="16"/>
      <c r="LH1107" s="16"/>
      <c r="LI1107" s="16"/>
      <c r="LJ1107" s="16"/>
      <c r="LK1107" s="16"/>
      <c r="LL1107" s="16"/>
      <c r="LM1107" s="16"/>
      <c r="LN1107" s="16"/>
      <c r="LO1107" s="16"/>
      <c r="LP1107" s="16"/>
      <c r="LQ1107" s="16"/>
      <c r="LR1107" s="16"/>
      <c r="LS1107" s="16"/>
      <c r="LT1107" s="16"/>
      <c r="LU1107" s="16"/>
      <c r="LV1107" s="16"/>
      <c r="LW1107" s="16"/>
      <c r="LX1107" s="16"/>
      <c r="LY1107" s="16"/>
      <c r="LZ1107" s="16"/>
      <c r="MA1107" s="16"/>
      <c r="MB1107" s="16"/>
      <c r="MC1107" s="16"/>
      <c r="MD1107" s="16"/>
      <c r="ME1107" s="16"/>
      <c r="MF1107" s="16"/>
      <c r="MG1107" s="16"/>
      <c r="MH1107" s="16"/>
      <c r="MI1107" s="16"/>
      <c r="MJ1107" s="16"/>
      <c r="MK1107" s="16"/>
      <c r="ML1107" s="16"/>
      <c r="MM1107" s="16"/>
      <c r="MN1107" s="16"/>
      <c r="MO1107" s="16"/>
      <c r="MP1107" s="16"/>
      <c r="MQ1107" s="16"/>
      <c r="MR1107" s="16"/>
      <c r="MS1107" s="16"/>
      <c r="MT1107" s="16"/>
      <c r="MU1107" s="16"/>
      <c r="MV1107" s="16"/>
      <c r="MW1107" s="16"/>
      <c r="MX1107" s="16"/>
      <c r="MY1107" s="16"/>
      <c r="MZ1107" s="16"/>
      <c r="NA1107" s="16"/>
      <c r="NB1107" s="16"/>
      <c r="NC1107" s="16"/>
      <c r="ND1107" s="16"/>
      <c r="NE1107" s="16"/>
      <c r="NF1107" s="16"/>
      <c r="NG1107" s="16"/>
      <c r="NH1107" s="16"/>
      <c r="NI1107" s="16"/>
      <c r="NJ1107" s="16"/>
      <c r="NK1107" s="16"/>
      <c r="NL1107" s="16"/>
      <c r="NM1107" s="16"/>
      <c r="NN1107" s="16"/>
      <c r="NO1107" s="16"/>
      <c r="NP1107" s="16"/>
      <c r="NQ1107" s="16"/>
      <c r="NR1107" s="16"/>
      <c r="NS1107" s="16"/>
      <c r="NT1107" s="16"/>
      <c r="NU1107" s="16"/>
      <c r="NV1107" s="16"/>
      <c r="NW1107" s="16"/>
      <c r="NX1107" s="16"/>
      <c r="NY1107" s="16"/>
      <c r="NZ1107" s="16"/>
      <c r="OA1107" s="16"/>
      <c r="OB1107" s="16"/>
      <c r="OC1107" s="16"/>
      <c r="OD1107" s="16"/>
      <c r="OE1107" s="16"/>
      <c r="OF1107" s="16"/>
      <c r="OG1107" s="16"/>
      <c r="OH1107" s="16"/>
      <c r="OI1107" s="16"/>
      <c r="OJ1107" s="16"/>
      <c r="OK1107" s="16"/>
      <c r="OL1107" s="16"/>
      <c r="OM1107" s="16"/>
      <c r="ON1107" s="16"/>
      <c r="OO1107" s="16"/>
      <c r="OP1107" s="16"/>
      <c r="OQ1107" s="16"/>
      <c r="OR1107" s="16"/>
      <c r="OS1107" s="16"/>
      <c r="OT1107" s="16"/>
      <c r="OU1107" s="16"/>
      <c r="OV1107" s="16"/>
      <c r="OW1107" s="16"/>
      <c r="OX1107" s="16"/>
      <c r="OY1107" s="16"/>
      <c r="OZ1107" s="16"/>
      <c r="PA1107" s="16"/>
      <c r="PB1107" s="16"/>
      <c r="PC1107" s="16"/>
      <c r="PD1107" s="16"/>
      <c r="PE1107" s="16"/>
      <c r="PF1107" s="16"/>
      <c r="PG1107" s="16"/>
      <c r="PH1107" s="16"/>
      <c r="PI1107" s="16"/>
      <c r="PJ1107" s="16"/>
      <c r="PK1107" s="16"/>
      <c r="PL1107" s="16"/>
      <c r="PM1107" s="16"/>
      <c r="PN1107" s="16"/>
      <c r="PO1107" s="16"/>
      <c r="PP1107" s="16"/>
      <c r="PQ1107" s="16"/>
      <c r="PR1107" s="16"/>
      <c r="PS1107" s="16"/>
      <c r="PT1107" s="16"/>
      <c r="PU1107" s="16"/>
      <c r="PV1107" s="16"/>
      <c r="PW1107" s="16"/>
      <c r="PX1107" s="16"/>
      <c r="PY1107" s="16"/>
      <c r="PZ1107" s="16"/>
      <c r="QA1107" s="16"/>
      <c r="QB1107" s="16"/>
      <c r="QC1107" s="16"/>
      <c r="QD1107" s="16"/>
      <c r="QE1107" s="16"/>
      <c r="QF1107" s="16"/>
      <c r="QG1107" s="16"/>
      <c r="QH1107" s="16"/>
      <c r="QI1107" s="16"/>
      <c r="QJ1107" s="16"/>
      <c r="QK1107" s="16"/>
      <c r="QL1107" s="16"/>
      <c r="QM1107" s="16"/>
      <c r="QN1107" s="16"/>
      <c r="QO1107" s="16"/>
      <c r="QP1107" s="16"/>
      <c r="QQ1107" s="16"/>
      <c r="QR1107" s="16"/>
      <c r="QS1107" s="16"/>
      <c r="QT1107" s="16"/>
      <c r="QU1107" s="16"/>
      <c r="QV1107" s="16"/>
      <c r="QW1107" s="16"/>
      <c r="QX1107" s="16"/>
      <c r="QY1107" s="16"/>
      <c r="QZ1107" s="16"/>
      <c r="RA1107" s="16"/>
      <c r="RB1107" s="16"/>
      <c r="RC1107" s="16"/>
      <c r="RD1107" s="16"/>
      <c r="RE1107" s="16"/>
      <c r="RF1107" s="16"/>
      <c r="RG1107" s="16"/>
      <c r="RH1107" s="16"/>
      <c r="RI1107" s="16"/>
      <c r="RJ1107" s="16"/>
      <c r="RK1107" s="16"/>
      <c r="RL1107" s="16"/>
      <c r="RM1107" s="16"/>
      <c r="RN1107" s="16"/>
      <c r="RO1107" s="16"/>
      <c r="RP1107" s="16"/>
      <c r="RQ1107" s="16"/>
      <c r="RR1107" s="16"/>
      <c r="RS1107" s="16"/>
      <c r="RT1107" s="16"/>
      <c r="RU1107" s="16"/>
      <c r="RV1107" s="16"/>
      <c r="RW1107" s="16"/>
      <c r="RX1107" s="16"/>
      <c r="RY1107" s="16"/>
      <c r="RZ1107" s="16"/>
      <c r="SA1107" s="16"/>
      <c r="SB1107" s="16"/>
      <c r="SC1107" s="16"/>
      <c r="SD1107" s="16"/>
      <c r="SE1107" s="16"/>
      <c r="SF1107" s="16"/>
      <c r="SG1107" s="16"/>
      <c r="SH1107" s="16"/>
      <c r="SI1107" s="16"/>
      <c r="SJ1107" s="16"/>
      <c r="SK1107" s="16"/>
      <c r="SL1107" s="16"/>
      <c r="SM1107" s="16"/>
      <c r="SN1107" s="16"/>
      <c r="SO1107" s="16"/>
      <c r="SP1107" s="16"/>
      <c r="SQ1107" s="16"/>
      <c r="SR1107" s="16"/>
      <c r="SS1107" s="16"/>
      <c r="ST1107" s="16"/>
      <c r="SU1107" s="16"/>
      <c r="SV1107" s="16"/>
      <c r="SW1107" s="16"/>
      <c r="SX1107" s="16"/>
      <c r="SY1107" s="16"/>
      <c r="SZ1107" s="16"/>
      <c r="TA1107" s="16"/>
      <c r="TB1107" s="16"/>
      <c r="TC1107" s="16"/>
      <c r="TD1107" s="16"/>
      <c r="TE1107" s="16"/>
      <c r="TF1107" s="16"/>
      <c r="TG1107" s="16"/>
      <c r="TH1107" s="16"/>
      <c r="TI1107" s="16"/>
      <c r="TJ1107" s="16"/>
      <c r="TK1107" s="16"/>
      <c r="TL1107" s="16"/>
      <c r="TM1107" s="16"/>
      <c r="TN1107" s="16"/>
      <c r="TO1107" s="16"/>
      <c r="TP1107" s="16"/>
      <c r="TQ1107" s="16"/>
      <c r="TR1107" s="16"/>
      <c r="TS1107" s="16"/>
      <c r="TT1107" s="16"/>
      <c r="TU1107" s="16"/>
      <c r="TV1107" s="16"/>
      <c r="TW1107" s="16"/>
      <c r="TX1107" s="16"/>
      <c r="TY1107" s="16"/>
      <c r="TZ1107" s="16"/>
      <c r="UA1107" s="16"/>
      <c r="UB1107" s="16"/>
      <c r="UC1107" s="16"/>
      <c r="UD1107" s="16"/>
      <c r="UE1107" s="16"/>
      <c r="UF1107" s="16"/>
      <c r="UG1107" s="16"/>
      <c r="UH1107" s="16"/>
      <c r="UI1107" s="16"/>
      <c r="UJ1107" s="16"/>
      <c r="UK1107" s="16"/>
      <c r="UL1107" s="16"/>
      <c r="UM1107" s="16"/>
      <c r="UN1107" s="16"/>
      <c r="UO1107" s="16"/>
      <c r="UP1107" s="16"/>
      <c r="UQ1107" s="16"/>
      <c r="UR1107" s="16"/>
      <c r="US1107" s="16"/>
      <c r="UT1107" s="16"/>
      <c r="UU1107" s="16"/>
      <c r="UV1107" s="16"/>
      <c r="UW1107" s="16"/>
      <c r="UX1107" s="16"/>
      <c r="UY1107" s="16"/>
      <c r="UZ1107" s="16"/>
      <c r="VA1107" s="16"/>
      <c r="VB1107" s="16"/>
      <c r="VC1107" s="16"/>
      <c r="VD1107" s="16"/>
      <c r="VE1107" s="16"/>
      <c r="VF1107" s="16"/>
      <c r="VG1107" s="16"/>
      <c r="VH1107" s="16"/>
      <c r="VI1107" s="16"/>
      <c r="VJ1107" s="16"/>
      <c r="VK1107" s="16"/>
      <c r="VL1107" s="16"/>
      <c r="VM1107" s="16"/>
      <c r="VN1107" s="16"/>
      <c r="VO1107" s="16"/>
      <c r="VP1107" s="16"/>
      <c r="VQ1107" s="16"/>
      <c r="VR1107" s="16"/>
      <c r="VS1107" s="16"/>
      <c r="VT1107" s="16"/>
      <c r="VU1107" s="16"/>
      <c r="VV1107" s="16"/>
      <c r="VW1107" s="16"/>
      <c r="VX1107" s="16"/>
      <c r="VY1107" s="16"/>
      <c r="VZ1107" s="16"/>
      <c r="WA1107" s="16"/>
      <c r="WB1107" s="16"/>
      <c r="WC1107" s="16"/>
      <c r="WD1107" s="16"/>
      <c r="WE1107" s="16"/>
      <c r="WF1107" s="16"/>
      <c r="WG1107" s="16"/>
      <c r="WH1107" s="16"/>
      <c r="WI1107" s="16"/>
      <c r="WJ1107" s="16"/>
      <c r="WK1107" s="16"/>
      <c r="WL1107" s="16"/>
      <c r="WM1107" s="16"/>
      <c r="WN1107" s="16"/>
      <c r="WO1107" s="16"/>
      <c r="WP1107" s="16"/>
      <c r="WQ1107" s="16"/>
      <c r="WR1107" s="16"/>
      <c r="WS1107" s="16"/>
      <c r="WT1107" s="16"/>
      <c r="WU1107" s="16"/>
      <c r="WV1107" s="16"/>
      <c r="WW1107" s="16"/>
      <c r="WX1107" s="16"/>
      <c r="WY1107" s="16"/>
      <c r="WZ1107" s="16"/>
      <c r="XA1107" s="16"/>
      <c r="XB1107" s="16"/>
      <c r="XC1107" s="16"/>
      <c r="XD1107" s="16"/>
      <c r="XE1107" s="16"/>
      <c r="XF1107" s="16"/>
      <c r="XG1107" s="16"/>
      <c r="XH1107" s="16"/>
      <c r="XI1107" s="16"/>
      <c r="XJ1107" s="16"/>
      <c r="XK1107" s="16"/>
      <c r="XL1107" s="16"/>
      <c r="XM1107" s="16"/>
      <c r="XN1107" s="16"/>
      <c r="XO1107" s="16"/>
      <c r="XP1107" s="16"/>
      <c r="XQ1107" s="16"/>
      <c r="XR1107" s="16"/>
      <c r="XS1107" s="16"/>
      <c r="XT1107" s="16"/>
      <c r="XU1107" s="16"/>
      <c r="XV1107" s="16"/>
      <c r="XW1107" s="16"/>
      <c r="XX1107" s="16"/>
      <c r="XY1107" s="16"/>
      <c r="XZ1107" s="16"/>
      <c r="YA1107" s="16"/>
      <c r="YB1107" s="16"/>
      <c r="YC1107" s="16"/>
      <c r="YD1107" s="16"/>
      <c r="YE1107" s="16"/>
      <c r="YF1107" s="16"/>
      <c r="YG1107" s="16"/>
      <c r="YH1107" s="16"/>
      <c r="YI1107" s="16"/>
      <c r="YJ1107" s="16"/>
      <c r="YK1107" s="16"/>
      <c r="YL1107" s="16"/>
      <c r="YM1107" s="16"/>
      <c r="YN1107" s="16"/>
      <c r="YO1107" s="16"/>
      <c r="YP1107" s="16"/>
      <c r="YQ1107" s="16"/>
      <c r="YR1107" s="16"/>
      <c r="YS1107" s="16"/>
      <c r="YT1107" s="16"/>
      <c r="YU1107" s="16"/>
      <c r="YV1107" s="16"/>
      <c r="YW1107" s="16"/>
      <c r="YX1107" s="16"/>
      <c r="YY1107" s="16"/>
      <c r="YZ1107" s="16"/>
      <c r="ZA1107" s="16"/>
      <c r="ZB1107" s="16"/>
      <c r="ZC1107" s="16"/>
      <c r="ZD1107" s="16"/>
      <c r="ZE1107" s="16"/>
      <c r="ZF1107" s="16"/>
      <c r="ZG1107" s="16"/>
      <c r="ZH1107" s="16"/>
      <c r="ZI1107" s="16"/>
      <c r="ZJ1107" s="16"/>
      <c r="ZK1107" s="16"/>
      <c r="ZL1107" s="16"/>
      <c r="ZM1107" s="16"/>
      <c r="ZN1107" s="16"/>
      <c r="ZO1107" s="16"/>
      <c r="ZP1107" s="16"/>
      <c r="ZQ1107" s="16"/>
      <c r="ZR1107" s="16"/>
      <c r="ZS1107" s="16"/>
      <c r="ZT1107" s="16"/>
      <c r="ZU1107" s="16"/>
      <c r="ZV1107" s="16"/>
      <c r="ZW1107" s="16"/>
      <c r="ZX1107" s="16"/>
      <c r="ZY1107" s="16"/>
      <c r="ZZ1107" s="16"/>
      <c r="AAA1107" s="16"/>
      <c r="AAB1107" s="16"/>
      <c r="AAC1107" s="16"/>
      <c r="AAD1107" s="16"/>
      <c r="AAE1107" s="16"/>
      <c r="AAF1107" s="16"/>
      <c r="AAG1107" s="16"/>
      <c r="AAH1107" s="16"/>
      <c r="AAI1107" s="16"/>
      <c r="AAJ1107" s="16"/>
      <c r="AAK1107" s="16"/>
      <c r="AAL1107" s="16"/>
      <c r="AAM1107" s="16"/>
      <c r="AAN1107" s="16"/>
      <c r="AAO1107" s="16"/>
      <c r="AAP1107" s="16"/>
      <c r="AAQ1107" s="16"/>
      <c r="AAR1107" s="16"/>
      <c r="AAS1107" s="16"/>
      <c r="AAT1107" s="16"/>
      <c r="AAU1107" s="16"/>
      <c r="AAV1107" s="16"/>
      <c r="AAW1107" s="16"/>
      <c r="AAX1107" s="16"/>
      <c r="AAY1107" s="16"/>
      <c r="AAZ1107" s="16"/>
      <c r="ABA1107" s="16"/>
      <c r="ABB1107" s="16"/>
      <c r="ABC1107" s="16"/>
      <c r="ABD1107" s="16"/>
      <c r="ABE1107" s="16"/>
      <c r="ABF1107" s="16"/>
      <c r="ABG1107" s="16"/>
      <c r="ABH1107" s="16"/>
      <c r="ABI1107" s="16"/>
      <c r="ABJ1107" s="16"/>
      <c r="ABK1107" s="16"/>
      <c r="ABL1107" s="16"/>
      <c r="ABM1107" s="16"/>
      <c r="ABN1107" s="16"/>
      <c r="ABO1107" s="16"/>
      <c r="ABP1107" s="16"/>
      <c r="ABQ1107" s="16"/>
      <c r="ABR1107" s="16"/>
      <c r="ABS1107" s="16"/>
      <c r="ABT1107" s="16"/>
      <c r="ABU1107" s="16"/>
      <c r="ABV1107" s="16"/>
      <c r="ABW1107" s="16"/>
      <c r="ABX1107" s="16"/>
      <c r="ABY1107" s="16"/>
      <c r="ABZ1107" s="16"/>
      <c r="ACA1107" s="16"/>
      <c r="ACB1107" s="16"/>
      <c r="ACC1107" s="16"/>
      <c r="ACD1107" s="16"/>
      <c r="ACE1107" s="16"/>
      <c r="ACF1107" s="16"/>
      <c r="ACG1107" s="16"/>
      <c r="ACH1107" s="16"/>
      <c r="ACI1107" s="16"/>
      <c r="ACJ1107" s="16"/>
      <c r="ACK1107" s="16"/>
      <c r="ACL1107" s="16"/>
      <c r="ACM1107" s="16"/>
      <c r="ACN1107" s="16"/>
      <c r="ACO1107" s="16"/>
      <c r="ACP1107" s="16"/>
      <c r="ACQ1107" s="16"/>
      <c r="ACR1107" s="16"/>
      <c r="ACS1107" s="16"/>
      <c r="ACT1107" s="16"/>
      <c r="ACU1107" s="16"/>
      <c r="ACV1107" s="16"/>
      <c r="ACW1107" s="16"/>
      <c r="ACX1107" s="16"/>
      <c r="ACY1107" s="16"/>
      <c r="ACZ1107" s="16"/>
      <c r="ADA1107" s="16"/>
      <c r="ADB1107" s="16"/>
      <c r="ADC1107" s="16"/>
      <c r="ADD1107" s="16"/>
      <c r="ADE1107" s="16"/>
      <c r="ADF1107" s="16"/>
      <c r="ADG1107" s="16"/>
      <c r="ADH1107" s="16"/>
      <c r="ADI1107" s="16"/>
      <c r="ADJ1107" s="16"/>
      <c r="ADK1107" s="16"/>
      <c r="ADL1107" s="16"/>
      <c r="ADM1107" s="16"/>
      <c r="ADN1107" s="16"/>
      <c r="ADO1107" s="16"/>
      <c r="ADP1107" s="16"/>
      <c r="ADQ1107" s="16"/>
      <c r="ADR1107" s="16"/>
      <c r="ADS1107" s="16"/>
      <c r="ADT1107" s="16"/>
      <c r="ADU1107" s="16"/>
      <c r="ADV1107" s="16"/>
      <c r="ADW1107" s="16"/>
      <c r="ADX1107" s="16"/>
      <c r="ADY1107" s="16"/>
      <c r="ADZ1107" s="16"/>
      <c r="AEA1107" s="16"/>
      <c r="AEB1107" s="16"/>
      <c r="AEC1107" s="16"/>
      <c r="AED1107" s="16"/>
      <c r="AEE1107" s="16"/>
      <c r="AEF1107" s="16"/>
      <c r="AEG1107" s="16"/>
      <c r="AEH1107" s="16"/>
      <c r="AEI1107" s="16"/>
      <c r="AEJ1107" s="16"/>
      <c r="AEK1107" s="16"/>
      <c r="AEL1107" s="16"/>
      <c r="AEM1107" s="16"/>
      <c r="AEN1107" s="16"/>
      <c r="AEO1107" s="16"/>
      <c r="AEP1107" s="16"/>
      <c r="AEQ1107" s="16"/>
      <c r="AER1107" s="16"/>
      <c r="AES1107" s="16"/>
      <c r="AET1107" s="16"/>
      <c r="AEU1107" s="16"/>
      <c r="AEV1107" s="16"/>
      <c r="AEW1107" s="16"/>
      <c r="AEX1107" s="16"/>
      <c r="AEY1107" s="16"/>
      <c r="AEZ1107" s="16"/>
      <c r="AFA1107" s="16"/>
      <c r="AFB1107" s="16"/>
      <c r="AFC1107" s="16"/>
      <c r="AFD1107" s="16"/>
      <c r="AFE1107" s="16"/>
      <c r="AFF1107" s="16"/>
      <c r="AFG1107" s="16"/>
      <c r="AFH1107" s="16"/>
      <c r="AFI1107" s="16"/>
      <c r="AFJ1107" s="16"/>
      <c r="AFK1107" s="16"/>
      <c r="AFL1107" s="16"/>
      <c r="AFM1107" s="16"/>
      <c r="AFN1107" s="16"/>
      <c r="AFO1107" s="16"/>
      <c r="AFP1107" s="16"/>
      <c r="AFQ1107" s="16"/>
      <c r="AFR1107" s="16"/>
      <c r="AFS1107" s="16"/>
      <c r="AFT1107" s="16"/>
      <c r="AFU1107" s="16"/>
      <c r="AFV1107" s="16"/>
      <c r="AFW1107" s="16"/>
      <c r="AFX1107" s="16"/>
      <c r="AFY1107" s="16"/>
      <c r="AFZ1107" s="16"/>
      <c r="AGA1107" s="16"/>
    </row>
    <row r="1108" spans="1:859" s="383" customFormat="1" x14ac:dyDescent="0.2">
      <c r="A1108" s="381"/>
      <c r="B1108" s="381"/>
      <c r="C1108" s="381"/>
      <c r="D1108" s="381"/>
      <c r="E1108" s="365" t="s">
        <v>1147</v>
      </c>
      <c r="F1108" s="380" t="s">
        <v>2277</v>
      </c>
      <c r="G1108" s="380" t="s">
        <v>453</v>
      </c>
      <c r="H1108" s="365" t="s">
        <v>1145</v>
      </c>
      <c r="I1108" s="365" t="s">
        <v>1086</v>
      </c>
      <c r="J1108" s="365" t="s">
        <v>903</v>
      </c>
      <c r="K1108" s="365" t="s">
        <v>1112</v>
      </c>
      <c r="L1108" s="365" t="s">
        <v>866</v>
      </c>
      <c r="M1108" s="365"/>
      <c r="N1108" s="380"/>
      <c r="O1108" s="365"/>
      <c r="P1108" s="365"/>
      <c r="Q1108" s="380"/>
      <c r="R1108" s="381"/>
      <c r="S1108" s="381"/>
      <c r="T1108" s="381"/>
      <c r="U1108" s="381"/>
      <c r="V1108" s="381"/>
      <c r="W1108" s="381"/>
      <c r="X1108" s="381"/>
      <c r="Y1108" s="381"/>
      <c r="Z1108" s="381"/>
      <c r="AA1108" s="381"/>
      <c r="AB1108" s="381"/>
      <c r="AC1108" s="381"/>
      <c r="AD1108" s="381"/>
      <c r="AE1108" s="381"/>
      <c r="AF1108" s="381"/>
      <c r="AG1108" s="381"/>
      <c r="AH1108" s="381"/>
      <c r="AI1108" s="381"/>
      <c r="AJ1108" s="381"/>
      <c r="AK1108" s="381"/>
      <c r="AL1108" s="381"/>
      <c r="AM1108" s="381"/>
      <c r="AN1108" s="381"/>
      <c r="AO1108" s="381"/>
      <c r="AP1108" s="381"/>
      <c r="AQ1108" s="381"/>
      <c r="AR1108" s="381"/>
      <c r="AS1108" s="381"/>
      <c r="AT1108" s="381"/>
      <c r="AU1108" s="381"/>
      <c r="AV1108" s="381"/>
      <c r="AW1108" s="381"/>
      <c r="AX1108" s="381"/>
      <c r="AY1108" s="381"/>
      <c r="AZ1108" s="381"/>
      <c r="BA1108" s="381"/>
      <c r="BB1108" s="381"/>
      <c r="BC1108" s="381"/>
      <c r="BD1108" s="381"/>
      <c r="BE1108" s="381"/>
      <c r="BF1108" s="381"/>
      <c r="BG1108" s="381"/>
      <c r="BH1108" s="381"/>
      <c r="BI1108" s="381"/>
      <c r="BJ1108" s="381"/>
      <c r="BK1108" s="381"/>
      <c r="BL1108" s="381"/>
      <c r="BM1108" s="381"/>
      <c r="BN1108" s="381"/>
      <c r="BO1108" s="381"/>
      <c r="BP1108" s="381"/>
      <c r="BQ1108" s="381"/>
      <c r="BR1108" s="381"/>
      <c r="BS1108" s="381"/>
      <c r="BT1108" s="381"/>
      <c r="BU1108" s="381"/>
      <c r="BV1108" s="381"/>
      <c r="BW1108" s="381"/>
      <c r="BX1108" s="381"/>
      <c r="BY1108" s="381"/>
      <c r="BZ1108" s="381"/>
      <c r="CA1108" s="381"/>
      <c r="CB1108" s="381"/>
      <c r="CC1108" s="381"/>
      <c r="CD1108" s="381"/>
      <c r="CE1108" s="381"/>
      <c r="CF1108" s="381"/>
      <c r="CG1108" s="381"/>
      <c r="CH1108" s="381"/>
      <c r="CI1108" s="381"/>
      <c r="CJ1108" s="381"/>
      <c r="CK1108" s="381"/>
      <c r="CL1108" s="381"/>
      <c r="CM1108" s="381"/>
      <c r="CN1108" s="381"/>
      <c r="CO1108" s="381"/>
      <c r="CP1108" s="381"/>
      <c r="CQ1108" s="381"/>
      <c r="CR1108" s="381"/>
      <c r="CS1108" s="381"/>
      <c r="CT1108" s="381"/>
      <c r="CU1108" s="381"/>
      <c r="CV1108" s="381"/>
      <c r="CW1108" s="381"/>
      <c r="CX1108" s="381"/>
      <c r="CY1108" s="381"/>
      <c r="CZ1108" s="381"/>
      <c r="DA1108" s="381"/>
      <c r="DB1108" s="381"/>
      <c r="DC1108" s="381"/>
      <c r="DD1108" s="381"/>
      <c r="DE1108" s="381"/>
      <c r="DF1108" s="381"/>
      <c r="DG1108" s="381"/>
      <c r="DH1108" s="381"/>
      <c r="DI1108" s="381"/>
      <c r="DJ1108" s="381"/>
      <c r="DK1108" s="381"/>
      <c r="DL1108" s="381"/>
      <c r="DM1108" s="381"/>
      <c r="DN1108" s="381"/>
      <c r="DO1108" s="381"/>
      <c r="DP1108" s="381"/>
      <c r="DQ1108" s="381"/>
      <c r="DR1108" s="381"/>
      <c r="DS1108" s="381"/>
      <c r="DT1108" s="381"/>
      <c r="DU1108" s="381"/>
      <c r="DV1108" s="381"/>
      <c r="DW1108" s="381"/>
      <c r="DX1108" s="381"/>
      <c r="DY1108" s="381"/>
      <c r="DZ1108" s="381"/>
      <c r="EA1108" s="381"/>
      <c r="EB1108" s="381"/>
      <c r="EC1108" s="381"/>
      <c r="ED1108" s="381"/>
      <c r="EE1108" s="381"/>
      <c r="EF1108" s="381"/>
      <c r="EG1108" s="381"/>
      <c r="EH1108" s="381"/>
      <c r="EI1108" s="381"/>
      <c r="EJ1108" s="381"/>
      <c r="EK1108" s="381"/>
      <c r="EL1108" s="381"/>
      <c r="EM1108" s="381"/>
      <c r="EN1108" s="381"/>
      <c r="EO1108" s="381"/>
      <c r="EP1108" s="381"/>
      <c r="EQ1108" s="381"/>
      <c r="ER1108" s="381"/>
      <c r="ES1108" s="381"/>
      <c r="ET1108" s="381"/>
      <c r="EU1108" s="381"/>
      <c r="EV1108" s="381"/>
      <c r="EW1108" s="381"/>
      <c r="EX1108" s="381"/>
      <c r="EY1108" s="381"/>
      <c r="EZ1108" s="381"/>
      <c r="FA1108" s="381"/>
      <c r="FB1108" s="381"/>
      <c r="FC1108" s="381"/>
      <c r="FD1108" s="381"/>
      <c r="FE1108" s="381"/>
      <c r="FF1108" s="381"/>
      <c r="FG1108" s="381"/>
      <c r="FH1108" s="381"/>
      <c r="FI1108" s="381"/>
      <c r="FJ1108" s="381"/>
      <c r="FK1108" s="381"/>
      <c r="FL1108" s="381"/>
      <c r="FM1108" s="381"/>
      <c r="FN1108" s="381"/>
      <c r="FO1108" s="381"/>
      <c r="FP1108" s="381"/>
      <c r="FQ1108" s="381"/>
      <c r="FR1108" s="381"/>
      <c r="FS1108" s="381"/>
      <c r="FT1108" s="381"/>
      <c r="FU1108" s="381"/>
      <c r="FV1108" s="381"/>
      <c r="FW1108" s="381"/>
      <c r="FX1108" s="381"/>
      <c r="FY1108" s="381"/>
      <c r="FZ1108" s="381"/>
      <c r="GA1108" s="381"/>
      <c r="GB1108" s="381"/>
      <c r="GC1108" s="381"/>
      <c r="GD1108" s="381"/>
      <c r="GE1108" s="381"/>
      <c r="GF1108" s="381"/>
      <c r="GG1108" s="381"/>
      <c r="GH1108" s="381"/>
      <c r="GI1108" s="381"/>
      <c r="GJ1108" s="381"/>
      <c r="GK1108" s="381"/>
      <c r="GL1108" s="381"/>
      <c r="GM1108" s="381"/>
      <c r="GN1108" s="381"/>
      <c r="GO1108" s="381"/>
      <c r="GP1108" s="381"/>
      <c r="GQ1108" s="381"/>
      <c r="GR1108" s="381"/>
      <c r="GS1108" s="381"/>
      <c r="GT1108" s="381"/>
      <c r="GU1108" s="381"/>
      <c r="GV1108" s="381"/>
      <c r="GW1108" s="381"/>
      <c r="GX1108" s="381"/>
      <c r="GY1108" s="381"/>
      <c r="GZ1108" s="381"/>
      <c r="HA1108" s="381"/>
      <c r="HB1108" s="381"/>
      <c r="HC1108" s="381"/>
      <c r="HD1108" s="381"/>
      <c r="HE1108" s="381"/>
      <c r="HF1108" s="381"/>
      <c r="HG1108" s="381"/>
      <c r="HH1108" s="381"/>
      <c r="HI1108" s="381"/>
      <c r="HJ1108" s="381"/>
      <c r="HK1108" s="381"/>
      <c r="HL1108" s="381"/>
      <c r="HM1108" s="381"/>
      <c r="HN1108" s="381"/>
      <c r="HO1108" s="381"/>
      <c r="HP1108" s="381"/>
      <c r="HQ1108" s="381"/>
      <c r="HR1108" s="381"/>
      <c r="HS1108" s="381"/>
      <c r="HT1108" s="381"/>
      <c r="HU1108" s="381"/>
      <c r="HV1108" s="381"/>
      <c r="HW1108" s="381"/>
      <c r="HX1108" s="381"/>
      <c r="HY1108" s="381"/>
      <c r="HZ1108" s="381"/>
      <c r="IA1108" s="381"/>
      <c r="IB1108" s="381"/>
      <c r="IC1108" s="381"/>
      <c r="ID1108" s="381"/>
      <c r="IE1108" s="381"/>
      <c r="IF1108" s="381"/>
      <c r="IG1108" s="381"/>
      <c r="IH1108" s="381"/>
      <c r="II1108" s="381"/>
      <c r="IJ1108" s="381"/>
      <c r="IK1108" s="381"/>
      <c r="IL1108" s="381"/>
      <c r="IM1108" s="381"/>
      <c r="IN1108" s="381"/>
      <c r="IO1108" s="381"/>
      <c r="IP1108" s="381"/>
      <c r="IQ1108" s="381"/>
      <c r="IR1108" s="381"/>
      <c r="IS1108" s="381"/>
      <c r="IT1108" s="381"/>
      <c r="IU1108" s="381"/>
      <c r="IV1108" s="381"/>
      <c r="IW1108" s="381"/>
      <c r="IX1108" s="381"/>
      <c r="IY1108" s="381"/>
      <c r="IZ1108" s="381"/>
      <c r="JA1108" s="381"/>
      <c r="JB1108" s="381"/>
      <c r="JC1108" s="381"/>
      <c r="JD1108" s="381"/>
      <c r="JE1108" s="381"/>
      <c r="JF1108" s="381"/>
      <c r="JG1108" s="381"/>
      <c r="JH1108" s="381"/>
      <c r="JI1108" s="381"/>
      <c r="JJ1108" s="381"/>
      <c r="JK1108" s="381"/>
      <c r="JL1108" s="381"/>
      <c r="JM1108" s="381"/>
      <c r="JN1108" s="381"/>
      <c r="JO1108" s="381"/>
      <c r="JP1108" s="381"/>
      <c r="JQ1108" s="381"/>
      <c r="JR1108" s="381"/>
      <c r="JS1108" s="381"/>
      <c r="JT1108" s="381"/>
      <c r="JU1108" s="381"/>
      <c r="JV1108" s="381"/>
      <c r="JW1108" s="381"/>
      <c r="JX1108" s="381"/>
      <c r="JY1108" s="381"/>
      <c r="JZ1108" s="381"/>
      <c r="KA1108" s="381"/>
      <c r="KB1108" s="381"/>
      <c r="KC1108" s="381"/>
      <c r="KD1108" s="381"/>
      <c r="KE1108" s="381"/>
      <c r="KF1108" s="381"/>
      <c r="KG1108" s="381"/>
      <c r="KH1108" s="381"/>
      <c r="KI1108" s="381"/>
      <c r="KJ1108" s="381"/>
      <c r="KK1108" s="381"/>
      <c r="KL1108" s="381"/>
      <c r="KM1108" s="381"/>
      <c r="KN1108" s="381"/>
      <c r="KO1108" s="381"/>
      <c r="KP1108" s="381"/>
      <c r="KQ1108" s="381"/>
      <c r="KR1108" s="381"/>
      <c r="KS1108" s="381"/>
      <c r="KT1108" s="381"/>
      <c r="KU1108" s="381"/>
      <c r="KV1108" s="381"/>
      <c r="KW1108" s="381"/>
      <c r="KX1108" s="381"/>
      <c r="KY1108" s="381"/>
      <c r="KZ1108" s="381"/>
      <c r="LA1108" s="381"/>
      <c r="LB1108" s="381"/>
      <c r="LC1108" s="381"/>
      <c r="LD1108" s="381"/>
      <c r="LE1108" s="381"/>
      <c r="LF1108" s="381"/>
      <c r="LG1108" s="381"/>
      <c r="LH1108" s="381"/>
      <c r="LI1108" s="381"/>
      <c r="LJ1108" s="381"/>
      <c r="LK1108" s="381"/>
      <c r="LL1108" s="381"/>
      <c r="LM1108" s="381"/>
      <c r="LN1108" s="381"/>
      <c r="LO1108" s="381"/>
      <c r="LP1108" s="381"/>
      <c r="LQ1108" s="381"/>
      <c r="LR1108" s="381"/>
      <c r="LS1108" s="381"/>
      <c r="LT1108" s="381"/>
      <c r="LU1108" s="381"/>
      <c r="LV1108" s="381"/>
      <c r="LW1108" s="381"/>
      <c r="LX1108" s="381"/>
      <c r="LY1108" s="381"/>
      <c r="LZ1108" s="381"/>
      <c r="MA1108" s="381"/>
      <c r="MB1108" s="381"/>
      <c r="MC1108" s="381"/>
      <c r="MD1108" s="381"/>
      <c r="ME1108" s="381"/>
      <c r="MF1108" s="381"/>
      <c r="MG1108" s="381"/>
      <c r="MH1108" s="381"/>
      <c r="MI1108" s="381"/>
      <c r="MJ1108" s="381"/>
      <c r="MK1108" s="381"/>
      <c r="ML1108" s="381"/>
      <c r="MM1108" s="381"/>
      <c r="MN1108" s="381"/>
      <c r="MO1108" s="381"/>
      <c r="MP1108" s="381"/>
      <c r="MQ1108" s="381"/>
      <c r="MR1108" s="381"/>
      <c r="MS1108" s="381"/>
      <c r="MT1108" s="381"/>
      <c r="MU1108" s="381"/>
      <c r="MV1108" s="381"/>
      <c r="MW1108" s="381"/>
      <c r="MX1108" s="381"/>
      <c r="MY1108" s="381"/>
      <c r="MZ1108" s="381"/>
      <c r="NA1108" s="381"/>
      <c r="NB1108" s="381"/>
      <c r="NC1108" s="381"/>
      <c r="ND1108" s="381"/>
      <c r="NE1108" s="381"/>
      <c r="NF1108" s="381"/>
      <c r="NG1108" s="381"/>
      <c r="NH1108" s="381"/>
      <c r="NI1108" s="381"/>
      <c r="NJ1108" s="381"/>
      <c r="NK1108" s="381"/>
      <c r="NL1108" s="381"/>
      <c r="NM1108" s="381"/>
      <c r="NN1108" s="381"/>
      <c r="NO1108" s="381"/>
      <c r="NP1108" s="381"/>
      <c r="NQ1108" s="381"/>
      <c r="NR1108" s="381"/>
      <c r="NS1108" s="381"/>
      <c r="NT1108" s="381"/>
      <c r="NU1108" s="381"/>
      <c r="NV1108" s="381"/>
      <c r="NW1108" s="381"/>
      <c r="NX1108" s="381"/>
      <c r="NY1108" s="381"/>
      <c r="NZ1108" s="381"/>
      <c r="OA1108" s="381"/>
      <c r="OB1108" s="381"/>
      <c r="OC1108" s="381"/>
      <c r="OD1108" s="381"/>
      <c r="OE1108" s="381"/>
      <c r="OF1108" s="381"/>
      <c r="OG1108" s="381"/>
      <c r="OH1108" s="381"/>
      <c r="OI1108" s="381"/>
      <c r="OJ1108" s="381"/>
      <c r="OK1108" s="381"/>
      <c r="OL1108" s="381"/>
      <c r="OM1108" s="381"/>
      <c r="ON1108" s="381"/>
      <c r="OO1108" s="381"/>
      <c r="OP1108" s="381"/>
      <c r="OQ1108" s="381"/>
      <c r="OR1108" s="381"/>
      <c r="OS1108" s="381"/>
      <c r="OT1108" s="381"/>
      <c r="OU1108" s="381"/>
      <c r="OV1108" s="381"/>
      <c r="OW1108" s="381"/>
      <c r="OX1108" s="381"/>
      <c r="OY1108" s="381"/>
      <c r="OZ1108" s="381"/>
      <c r="PA1108" s="381"/>
      <c r="PB1108" s="381"/>
      <c r="PC1108" s="381"/>
      <c r="PD1108" s="381"/>
      <c r="PE1108" s="381"/>
      <c r="PF1108" s="381"/>
      <c r="PG1108" s="381"/>
      <c r="PH1108" s="381"/>
      <c r="PI1108" s="381"/>
      <c r="PJ1108" s="381"/>
      <c r="PK1108" s="381"/>
      <c r="PL1108" s="381"/>
      <c r="PM1108" s="381"/>
      <c r="PN1108" s="381"/>
      <c r="PO1108" s="381"/>
      <c r="PP1108" s="381"/>
      <c r="PQ1108" s="381"/>
      <c r="PR1108" s="381"/>
      <c r="PS1108" s="381"/>
      <c r="PT1108" s="381"/>
      <c r="PU1108" s="381"/>
      <c r="PV1108" s="381"/>
      <c r="PW1108" s="381"/>
      <c r="PX1108" s="381"/>
      <c r="PY1108" s="381"/>
      <c r="PZ1108" s="381"/>
      <c r="QA1108" s="381"/>
      <c r="QB1108" s="381"/>
      <c r="QC1108" s="381"/>
      <c r="QD1108" s="381"/>
      <c r="QE1108" s="381"/>
      <c r="QF1108" s="381"/>
      <c r="QG1108" s="381"/>
      <c r="QH1108" s="381"/>
      <c r="QI1108" s="381"/>
      <c r="QJ1108" s="381"/>
      <c r="QK1108" s="381"/>
      <c r="QL1108" s="381"/>
      <c r="QM1108" s="381"/>
      <c r="QN1108" s="381"/>
      <c r="QO1108" s="381"/>
      <c r="QP1108" s="381"/>
      <c r="QQ1108" s="381"/>
      <c r="QR1108" s="381"/>
      <c r="QS1108" s="381"/>
      <c r="QT1108" s="381"/>
      <c r="QU1108" s="381"/>
      <c r="QV1108" s="381"/>
      <c r="QW1108" s="381"/>
      <c r="QX1108" s="381"/>
      <c r="QY1108" s="381"/>
      <c r="QZ1108" s="381"/>
      <c r="RA1108" s="381"/>
      <c r="RB1108" s="381"/>
      <c r="RC1108" s="381"/>
      <c r="RD1108" s="381"/>
      <c r="RE1108" s="381"/>
      <c r="RF1108" s="381"/>
      <c r="RG1108" s="381"/>
      <c r="RH1108" s="381"/>
      <c r="RI1108" s="381"/>
      <c r="RJ1108" s="381"/>
      <c r="RK1108" s="381"/>
      <c r="RL1108" s="381"/>
      <c r="RM1108" s="381"/>
      <c r="RN1108" s="381"/>
      <c r="RO1108" s="381"/>
      <c r="RP1108" s="381"/>
      <c r="RQ1108" s="381"/>
      <c r="RR1108" s="381"/>
      <c r="RS1108" s="381"/>
      <c r="RT1108" s="381"/>
      <c r="RU1108" s="381"/>
      <c r="RV1108" s="381"/>
      <c r="RW1108" s="381"/>
      <c r="RX1108" s="381"/>
      <c r="RY1108" s="381"/>
      <c r="RZ1108" s="381"/>
      <c r="SA1108" s="381"/>
      <c r="SB1108" s="381"/>
      <c r="SC1108" s="381"/>
      <c r="SD1108" s="381"/>
      <c r="SE1108" s="381"/>
      <c r="SF1108" s="381"/>
      <c r="SG1108" s="381"/>
      <c r="SH1108" s="381"/>
      <c r="SI1108" s="381"/>
      <c r="SJ1108" s="381"/>
      <c r="SK1108" s="381"/>
      <c r="SL1108" s="381"/>
      <c r="SM1108" s="381"/>
      <c r="SN1108" s="381"/>
      <c r="SO1108" s="381"/>
      <c r="SP1108" s="381"/>
      <c r="SQ1108" s="381"/>
      <c r="SR1108" s="381"/>
      <c r="SS1108" s="381"/>
      <c r="ST1108" s="381"/>
      <c r="SU1108" s="381"/>
      <c r="SV1108" s="381"/>
      <c r="SW1108" s="381"/>
      <c r="SX1108" s="381"/>
      <c r="SY1108" s="381"/>
      <c r="SZ1108" s="381"/>
      <c r="TA1108" s="381"/>
      <c r="TB1108" s="381"/>
      <c r="TC1108" s="381"/>
      <c r="TD1108" s="381"/>
      <c r="TE1108" s="381"/>
      <c r="TF1108" s="381"/>
      <c r="TG1108" s="381"/>
      <c r="TH1108" s="381"/>
      <c r="TI1108" s="381"/>
      <c r="TJ1108" s="381"/>
      <c r="TK1108" s="381"/>
      <c r="TL1108" s="381"/>
      <c r="TM1108" s="381"/>
      <c r="TN1108" s="381"/>
      <c r="TO1108" s="381"/>
      <c r="TP1108" s="381"/>
      <c r="TQ1108" s="381"/>
      <c r="TR1108" s="381"/>
      <c r="TS1108" s="381"/>
      <c r="TT1108" s="381"/>
      <c r="TU1108" s="381"/>
      <c r="TV1108" s="381"/>
      <c r="TW1108" s="381"/>
      <c r="TX1108" s="381"/>
      <c r="TY1108" s="381"/>
      <c r="TZ1108" s="381"/>
      <c r="UA1108" s="381"/>
      <c r="UB1108" s="381"/>
      <c r="UC1108" s="381"/>
      <c r="UD1108" s="381"/>
      <c r="UE1108" s="381"/>
      <c r="UF1108" s="381"/>
      <c r="UG1108" s="381"/>
      <c r="UH1108" s="381"/>
      <c r="UI1108" s="381"/>
      <c r="UJ1108" s="381"/>
      <c r="UK1108" s="381"/>
      <c r="UL1108" s="381"/>
      <c r="UM1108" s="381"/>
      <c r="UN1108" s="381"/>
      <c r="UO1108" s="381"/>
      <c r="UP1108" s="381"/>
      <c r="UQ1108" s="381"/>
      <c r="UR1108" s="381"/>
      <c r="US1108" s="381"/>
      <c r="UT1108" s="381"/>
      <c r="UU1108" s="381"/>
      <c r="UV1108" s="381"/>
      <c r="UW1108" s="381"/>
      <c r="UX1108" s="381"/>
      <c r="UY1108" s="381"/>
      <c r="UZ1108" s="381"/>
      <c r="VA1108" s="381"/>
      <c r="VB1108" s="381"/>
      <c r="VC1108" s="381"/>
      <c r="VD1108" s="381"/>
      <c r="VE1108" s="381"/>
      <c r="VF1108" s="381"/>
      <c r="VG1108" s="381"/>
      <c r="VH1108" s="381"/>
      <c r="VI1108" s="381"/>
      <c r="VJ1108" s="381"/>
      <c r="VK1108" s="381"/>
      <c r="VL1108" s="381"/>
      <c r="VM1108" s="381"/>
      <c r="VN1108" s="381"/>
      <c r="VO1108" s="381"/>
      <c r="VP1108" s="381"/>
      <c r="VQ1108" s="381"/>
      <c r="VR1108" s="381"/>
      <c r="VS1108" s="381"/>
      <c r="VT1108" s="381"/>
      <c r="VU1108" s="381"/>
      <c r="VV1108" s="381"/>
      <c r="VW1108" s="381"/>
      <c r="VX1108" s="381"/>
      <c r="VY1108" s="381"/>
      <c r="VZ1108" s="381"/>
      <c r="WA1108" s="381"/>
      <c r="WB1108" s="381"/>
      <c r="WC1108" s="381"/>
      <c r="WD1108" s="381"/>
      <c r="WE1108" s="381"/>
      <c r="WF1108" s="381"/>
      <c r="WG1108" s="381"/>
      <c r="WH1108" s="381"/>
      <c r="WI1108" s="381"/>
      <c r="WJ1108" s="381"/>
      <c r="WK1108" s="381"/>
      <c r="WL1108" s="381"/>
      <c r="WM1108" s="381"/>
      <c r="WN1108" s="381"/>
      <c r="WO1108" s="381"/>
      <c r="WP1108" s="381"/>
      <c r="WQ1108" s="381"/>
      <c r="WR1108" s="381"/>
      <c r="WS1108" s="381"/>
      <c r="WT1108" s="381"/>
      <c r="WU1108" s="381"/>
      <c r="WV1108" s="381"/>
      <c r="WW1108" s="381"/>
      <c r="WX1108" s="381"/>
      <c r="WY1108" s="381"/>
      <c r="WZ1108" s="381"/>
      <c r="XA1108" s="381"/>
      <c r="XB1108" s="381"/>
      <c r="XC1108" s="381"/>
      <c r="XD1108" s="381"/>
      <c r="XE1108" s="381"/>
      <c r="XF1108" s="381"/>
      <c r="XG1108" s="381"/>
      <c r="XH1108" s="381"/>
      <c r="XI1108" s="381"/>
      <c r="XJ1108" s="381"/>
      <c r="XK1108" s="381"/>
      <c r="XL1108" s="381"/>
      <c r="XM1108" s="381"/>
      <c r="XN1108" s="381"/>
      <c r="XO1108" s="381"/>
      <c r="XP1108" s="381"/>
      <c r="XQ1108" s="381"/>
      <c r="XR1108" s="381"/>
      <c r="XS1108" s="381"/>
      <c r="XT1108" s="381"/>
      <c r="XU1108" s="381"/>
      <c r="XV1108" s="381"/>
      <c r="XW1108" s="381"/>
      <c r="XX1108" s="381"/>
      <c r="XY1108" s="381"/>
      <c r="XZ1108" s="381"/>
      <c r="YA1108" s="381"/>
      <c r="YB1108" s="381"/>
      <c r="YC1108" s="381"/>
      <c r="YD1108" s="381"/>
      <c r="YE1108" s="381"/>
      <c r="YF1108" s="381"/>
      <c r="YG1108" s="381"/>
      <c r="YH1108" s="381"/>
      <c r="YI1108" s="381"/>
      <c r="YJ1108" s="381"/>
      <c r="YK1108" s="381"/>
      <c r="YL1108" s="381"/>
      <c r="YM1108" s="381"/>
      <c r="YN1108" s="381"/>
      <c r="YO1108" s="381"/>
      <c r="YP1108" s="381"/>
      <c r="YQ1108" s="381"/>
      <c r="YR1108" s="381"/>
      <c r="YS1108" s="381"/>
      <c r="YT1108" s="381"/>
      <c r="YU1108" s="381"/>
      <c r="YV1108" s="381"/>
      <c r="YW1108" s="381"/>
      <c r="YX1108" s="381"/>
      <c r="YY1108" s="381"/>
      <c r="YZ1108" s="381"/>
      <c r="ZA1108" s="381"/>
      <c r="ZB1108" s="381"/>
      <c r="ZC1108" s="381"/>
      <c r="ZD1108" s="381"/>
      <c r="ZE1108" s="381"/>
      <c r="ZF1108" s="381"/>
      <c r="ZG1108" s="381"/>
      <c r="ZH1108" s="381"/>
      <c r="ZI1108" s="381"/>
      <c r="ZJ1108" s="381"/>
      <c r="ZK1108" s="381"/>
      <c r="ZL1108" s="381"/>
      <c r="ZM1108" s="381"/>
      <c r="ZN1108" s="381"/>
      <c r="ZO1108" s="381"/>
      <c r="ZP1108" s="381"/>
      <c r="ZQ1108" s="381"/>
      <c r="ZR1108" s="381"/>
      <c r="ZS1108" s="381"/>
      <c r="ZT1108" s="381"/>
      <c r="ZU1108" s="381"/>
      <c r="ZV1108" s="381"/>
      <c r="ZW1108" s="381"/>
      <c r="ZX1108" s="381"/>
      <c r="ZY1108" s="381"/>
      <c r="ZZ1108" s="381"/>
      <c r="AAA1108" s="381"/>
      <c r="AAB1108" s="381"/>
      <c r="AAC1108" s="381"/>
      <c r="AAD1108" s="381"/>
      <c r="AAE1108" s="381"/>
      <c r="AAF1108" s="381"/>
      <c r="AAG1108" s="381"/>
      <c r="AAH1108" s="381"/>
      <c r="AAI1108" s="381"/>
      <c r="AAJ1108" s="381"/>
      <c r="AAK1108" s="381"/>
      <c r="AAL1108" s="381"/>
      <c r="AAM1108" s="381"/>
      <c r="AAN1108" s="381"/>
      <c r="AAO1108" s="381"/>
      <c r="AAP1108" s="381"/>
      <c r="AAQ1108" s="381"/>
      <c r="AAR1108" s="381"/>
      <c r="AAS1108" s="381"/>
      <c r="AAT1108" s="381"/>
      <c r="AAU1108" s="381"/>
      <c r="AAV1108" s="381"/>
      <c r="AAW1108" s="381"/>
      <c r="AAX1108" s="381"/>
      <c r="AAY1108" s="381"/>
      <c r="AAZ1108" s="381"/>
      <c r="ABA1108" s="381"/>
      <c r="ABB1108" s="381"/>
      <c r="ABC1108" s="381"/>
      <c r="ABD1108" s="381"/>
      <c r="ABE1108" s="381"/>
      <c r="ABF1108" s="381"/>
      <c r="ABG1108" s="381"/>
      <c r="ABH1108" s="381"/>
      <c r="ABI1108" s="381"/>
      <c r="ABJ1108" s="381"/>
      <c r="ABK1108" s="381"/>
      <c r="ABL1108" s="381"/>
      <c r="ABM1108" s="381"/>
      <c r="ABN1108" s="381"/>
      <c r="ABO1108" s="381"/>
      <c r="ABP1108" s="381"/>
      <c r="ABQ1108" s="381"/>
      <c r="ABR1108" s="381"/>
      <c r="ABS1108" s="381"/>
      <c r="ABT1108" s="381"/>
      <c r="ABU1108" s="381"/>
      <c r="ABV1108" s="381"/>
      <c r="ABW1108" s="381"/>
      <c r="ABX1108" s="381"/>
      <c r="ABY1108" s="381"/>
      <c r="ABZ1108" s="381"/>
      <c r="ACA1108" s="381"/>
      <c r="ACB1108" s="381"/>
      <c r="ACC1108" s="381"/>
      <c r="ACD1108" s="381"/>
      <c r="ACE1108" s="381"/>
      <c r="ACF1108" s="381"/>
      <c r="ACG1108" s="381"/>
      <c r="ACH1108" s="381"/>
      <c r="ACI1108" s="381"/>
      <c r="ACJ1108" s="381"/>
      <c r="ACK1108" s="381"/>
      <c r="ACL1108" s="381"/>
      <c r="ACM1108" s="381"/>
      <c r="ACN1108" s="381"/>
      <c r="ACO1108" s="381"/>
      <c r="ACP1108" s="381"/>
      <c r="ACQ1108" s="381"/>
      <c r="ACR1108" s="381"/>
      <c r="ACS1108" s="381"/>
      <c r="ACT1108" s="381"/>
      <c r="ACU1108" s="381"/>
      <c r="ACV1108" s="381"/>
      <c r="ACW1108" s="381"/>
      <c r="ACX1108" s="381"/>
      <c r="ACY1108" s="381"/>
      <c r="ACZ1108" s="381"/>
      <c r="ADA1108" s="381"/>
      <c r="ADB1108" s="381"/>
      <c r="ADC1108" s="381"/>
      <c r="ADD1108" s="381"/>
      <c r="ADE1108" s="381"/>
      <c r="ADF1108" s="381"/>
      <c r="ADG1108" s="381"/>
      <c r="ADH1108" s="381"/>
      <c r="ADI1108" s="381"/>
      <c r="ADJ1108" s="381"/>
      <c r="ADK1108" s="381"/>
      <c r="ADL1108" s="381"/>
      <c r="ADM1108" s="381"/>
      <c r="ADN1108" s="381"/>
      <c r="ADO1108" s="381"/>
      <c r="ADP1108" s="381"/>
      <c r="ADQ1108" s="381"/>
      <c r="ADR1108" s="381"/>
      <c r="ADS1108" s="381"/>
      <c r="ADT1108" s="381"/>
      <c r="ADU1108" s="381"/>
      <c r="ADV1108" s="381"/>
      <c r="ADW1108" s="381"/>
      <c r="ADX1108" s="381"/>
      <c r="ADY1108" s="381"/>
      <c r="ADZ1108" s="381"/>
      <c r="AEA1108" s="381"/>
      <c r="AEB1108" s="381"/>
      <c r="AEC1108" s="381"/>
      <c r="AED1108" s="381"/>
      <c r="AEE1108" s="381"/>
      <c r="AEF1108" s="381"/>
      <c r="AEG1108" s="381"/>
      <c r="AEH1108" s="381"/>
      <c r="AEI1108" s="381"/>
      <c r="AEJ1108" s="381"/>
      <c r="AEK1108" s="381"/>
      <c r="AEL1108" s="381"/>
      <c r="AEM1108" s="381"/>
      <c r="AEN1108" s="381"/>
      <c r="AEO1108" s="381"/>
      <c r="AEP1108" s="381"/>
      <c r="AEQ1108" s="381"/>
      <c r="AER1108" s="381"/>
      <c r="AES1108" s="381"/>
      <c r="AET1108" s="381"/>
      <c r="AEU1108" s="381"/>
      <c r="AEV1108" s="381"/>
      <c r="AEW1108" s="381"/>
      <c r="AEX1108" s="381"/>
      <c r="AEY1108" s="381"/>
      <c r="AEZ1108" s="381"/>
      <c r="AFA1108" s="381"/>
      <c r="AFB1108" s="381"/>
      <c r="AFC1108" s="381"/>
      <c r="AFD1108" s="381"/>
      <c r="AFE1108" s="381"/>
      <c r="AFF1108" s="381"/>
      <c r="AFG1108" s="381"/>
      <c r="AFH1108" s="381"/>
      <c r="AFI1108" s="381"/>
      <c r="AFJ1108" s="381"/>
      <c r="AFK1108" s="381"/>
      <c r="AFL1108" s="381"/>
      <c r="AFM1108" s="381"/>
      <c r="AFN1108" s="381"/>
      <c r="AFO1108" s="381"/>
      <c r="AFP1108" s="381"/>
      <c r="AFQ1108" s="381"/>
      <c r="AFR1108" s="381"/>
      <c r="AFS1108" s="381"/>
      <c r="AFT1108" s="381"/>
      <c r="AFU1108" s="381"/>
      <c r="AFV1108" s="381"/>
      <c r="AFW1108" s="381"/>
      <c r="AFX1108" s="381"/>
      <c r="AFY1108" s="381"/>
      <c r="AFZ1108" s="381"/>
      <c r="AGA1108" s="381"/>
    </row>
    <row r="1109" spans="1:859" customFormat="1" x14ac:dyDescent="0.2">
      <c r="A1109" s="16"/>
      <c r="B1109" s="16"/>
      <c r="C1109" s="16"/>
      <c r="D1109" s="16"/>
      <c r="E1109" s="238" t="s">
        <v>1240</v>
      </c>
      <c r="F1109" s="364" t="s">
        <v>3530</v>
      </c>
      <c r="G1109" s="239" t="s">
        <v>453</v>
      </c>
      <c r="H1109" s="238" t="s">
        <v>1241</v>
      </c>
      <c r="I1109" s="238" t="s">
        <v>1086</v>
      </c>
      <c r="J1109" s="238" t="s">
        <v>911</v>
      </c>
      <c r="K1109" s="238" t="s">
        <v>1117</v>
      </c>
      <c r="L1109" s="238" t="s">
        <v>864</v>
      </c>
      <c r="M1109" s="238"/>
      <c r="N1109" s="239"/>
      <c r="O1109" s="238"/>
      <c r="P1109" s="238"/>
      <c r="Q1109" s="239"/>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c r="CR1109" s="16"/>
      <c r="CS1109" s="16"/>
      <c r="CT1109" s="16"/>
      <c r="CU1109" s="16"/>
      <c r="CV1109" s="16"/>
      <c r="CW1109" s="16"/>
      <c r="CX1109" s="16"/>
      <c r="CY1109" s="16"/>
      <c r="CZ1109" s="16"/>
      <c r="DA1109" s="16"/>
      <c r="DB1109" s="16"/>
      <c r="DC1109" s="16"/>
      <c r="DD1109" s="16"/>
      <c r="DE1109" s="16"/>
      <c r="DF1109" s="16"/>
      <c r="DG1109" s="16"/>
      <c r="DH1109" s="16"/>
      <c r="DI1109" s="16"/>
      <c r="DJ1109" s="16"/>
      <c r="DK1109" s="16"/>
      <c r="DL1109" s="16"/>
      <c r="DM1109" s="16"/>
      <c r="DN1109" s="16"/>
      <c r="DO1109" s="16"/>
      <c r="DP1109" s="16"/>
      <c r="DQ1109" s="16"/>
      <c r="DR1109" s="16"/>
      <c r="DS1109" s="16"/>
      <c r="DT1109" s="16"/>
      <c r="DU1109" s="16"/>
      <c r="DV1109" s="16"/>
      <c r="DW1109" s="16"/>
      <c r="DX1109" s="16"/>
      <c r="DY1109" s="16"/>
      <c r="DZ1109" s="16"/>
      <c r="EA1109" s="16"/>
      <c r="EB1109" s="16"/>
      <c r="EC1109" s="16"/>
      <c r="ED1109" s="16"/>
      <c r="EE1109" s="16"/>
      <c r="EF1109" s="16"/>
      <c r="EG1109" s="16"/>
      <c r="EH1109" s="16"/>
      <c r="EI1109" s="16"/>
      <c r="EJ1109" s="16"/>
      <c r="EK1109" s="16"/>
      <c r="EL1109" s="16"/>
      <c r="EM1109" s="16"/>
      <c r="EN1109" s="16"/>
      <c r="EO1109" s="16"/>
      <c r="EP1109" s="16"/>
      <c r="EQ1109" s="16"/>
      <c r="ER1109" s="16"/>
      <c r="ES1109" s="16"/>
      <c r="ET1109" s="16"/>
      <c r="EU1109" s="16"/>
      <c r="EV1109" s="16"/>
      <c r="EW1109" s="16"/>
      <c r="EX1109" s="16"/>
      <c r="EY1109" s="16"/>
      <c r="EZ1109" s="16"/>
      <c r="FA1109" s="16"/>
      <c r="FB1109" s="16"/>
      <c r="FC1109" s="16"/>
      <c r="FD1109" s="16"/>
      <c r="FE1109" s="16"/>
      <c r="FF1109" s="16"/>
      <c r="FG1109" s="16"/>
      <c r="FH1109" s="16"/>
      <c r="FI1109" s="16"/>
      <c r="FJ1109" s="16"/>
      <c r="FK1109" s="16"/>
      <c r="FL1109" s="16"/>
      <c r="FM1109" s="16"/>
      <c r="FN1109" s="16"/>
      <c r="FO1109" s="16"/>
      <c r="FP1109" s="16"/>
      <c r="FQ1109" s="16"/>
      <c r="FR1109" s="16"/>
      <c r="FS1109" s="16"/>
      <c r="FT1109" s="16"/>
      <c r="FU1109" s="16"/>
      <c r="FV1109" s="16"/>
      <c r="FW1109" s="16"/>
      <c r="FX1109" s="16"/>
      <c r="FY1109" s="16"/>
      <c r="FZ1109" s="16"/>
      <c r="GA1109" s="16"/>
      <c r="GB1109" s="16"/>
      <c r="GC1109" s="16"/>
      <c r="GD1109" s="16"/>
      <c r="GE1109" s="16"/>
      <c r="GF1109" s="16"/>
      <c r="GG1109" s="16"/>
      <c r="GH1109" s="16"/>
      <c r="GI1109" s="16"/>
      <c r="GJ1109" s="16"/>
      <c r="GK1109" s="16"/>
      <c r="GL1109" s="16"/>
      <c r="GM1109" s="16"/>
      <c r="GN1109" s="16"/>
      <c r="GO1109" s="16"/>
      <c r="GP1109" s="16"/>
      <c r="GQ1109" s="16"/>
      <c r="GR1109" s="16"/>
      <c r="GS1109" s="16"/>
      <c r="GT1109" s="16"/>
      <c r="GU1109" s="16"/>
      <c r="GV1109" s="16"/>
      <c r="GW1109" s="16"/>
      <c r="GX1109" s="16"/>
      <c r="GY1109" s="16"/>
      <c r="GZ1109" s="16"/>
      <c r="HA1109" s="16"/>
      <c r="HB1109" s="16"/>
      <c r="HC1109" s="16"/>
      <c r="HD1109" s="16"/>
      <c r="HE1109" s="16"/>
      <c r="HF1109" s="16"/>
      <c r="HG1109" s="16"/>
      <c r="HH1109" s="16"/>
      <c r="HI1109" s="16"/>
      <c r="HJ1109" s="16"/>
      <c r="HK1109" s="16"/>
      <c r="HL1109" s="16"/>
      <c r="HM1109" s="16"/>
      <c r="HN1109" s="16"/>
      <c r="HO1109" s="16"/>
      <c r="HP1109" s="16"/>
      <c r="HQ1109" s="16"/>
      <c r="HR1109" s="16"/>
      <c r="HS1109" s="16"/>
      <c r="HT1109" s="16"/>
      <c r="HU1109" s="16"/>
      <c r="HV1109" s="16"/>
      <c r="HW1109" s="16"/>
      <c r="HX1109" s="16"/>
      <c r="HY1109" s="16"/>
      <c r="HZ1109" s="16"/>
      <c r="IA1109" s="16"/>
      <c r="IB1109" s="16"/>
      <c r="IC1109" s="16"/>
      <c r="ID1109" s="16"/>
      <c r="IE1109" s="16"/>
      <c r="IF1109" s="16"/>
      <c r="IG1109" s="16"/>
      <c r="IH1109" s="16"/>
      <c r="II1109" s="16"/>
      <c r="IJ1109" s="16"/>
      <c r="IK1109" s="16"/>
      <c r="IL1109" s="16"/>
      <c r="IM1109" s="16"/>
      <c r="IN1109" s="16"/>
      <c r="IO1109" s="16"/>
      <c r="IP1109" s="16"/>
      <c r="IQ1109" s="16"/>
      <c r="IR1109" s="16"/>
      <c r="IS1109" s="16"/>
      <c r="IT1109" s="16"/>
      <c r="IU1109" s="16"/>
      <c r="IV1109" s="16"/>
      <c r="IW1109" s="16"/>
      <c r="IX1109" s="16"/>
      <c r="IY1109" s="16"/>
      <c r="IZ1109" s="16"/>
      <c r="JA1109" s="16"/>
      <c r="JB1109" s="16"/>
      <c r="JC1109" s="16"/>
      <c r="JD1109" s="16"/>
      <c r="JE1109" s="16"/>
      <c r="JF1109" s="16"/>
      <c r="JG1109" s="16"/>
      <c r="JH1109" s="16"/>
      <c r="JI1109" s="16"/>
      <c r="JJ1109" s="16"/>
      <c r="JK1109" s="16"/>
      <c r="JL1109" s="16"/>
      <c r="JM1109" s="16"/>
      <c r="JN1109" s="16"/>
      <c r="JO1109" s="16"/>
      <c r="JP1109" s="16"/>
      <c r="JQ1109" s="16"/>
      <c r="JR1109" s="16"/>
      <c r="JS1109" s="16"/>
      <c r="JT1109" s="16"/>
      <c r="JU1109" s="16"/>
      <c r="JV1109" s="16"/>
      <c r="JW1109" s="16"/>
      <c r="JX1109" s="16"/>
      <c r="JY1109" s="16"/>
      <c r="JZ1109" s="16"/>
      <c r="KA1109" s="16"/>
      <c r="KB1109" s="16"/>
      <c r="KC1109" s="16"/>
      <c r="KD1109" s="16"/>
      <c r="KE1109" s="16"/>
      <c r="KF1109" s="16"/>
      <c r="KG1109" s="16"/>
      <c r="KH1109" s="16"/>
      <c r="KI1109" s="16"/>
      <c r="KJ1109" s="16"/>
      <c r="KK1109" s="16"/>
      <c r="KL1109" s="16"/>
      <c r="KM1109" s="16"/>
      <c r="KN1109" s="16"/>
      <c r="KO1109" s="16"/>
      <c r="KP1109" s="16"/>
      <c r="KQ1109" s="16"/>
      <c r="KR1109" s="16"/>
      <c r="KS1109" s="16"/>
      <c r="KT1109" s="16"/>
      <c r="KU1109" s="16"/>
      <c r="KV1109" s="16"/>
      <c r="KW1109" s="16"/>
      <c r="KX1109" s="16"/>
      <c r="KY1109" s="16"/>
      <c r="KZ1109" s="16"/>
      <c r="LA1109" s="16"/>
      <c r="LB1109" s="16"/>
      <c r="LC1109" s="16"/>
      <c r="LD1109" s="16"/>
      <c r="LE1109" s="16"/>
      <c r="LF1109" s="16"/>
      <c r="LG1109" s="16"/>
      <c r="LH1109" s="16"/>
      <c r="LI1109" s="16"/>
      <c r="LJ1109" s="16"/>
      <c r="LK1109" s="16"/>
      <c r="LL1109" s="16"/>
      <c r="LM1109" s="16"/>
      <c r="LN1109" s="16"/>
      <c r="LO1109" s="16"/>
      <c r="LP1109" s="16"/>
      <c r="LQ1109" s="16"/>
      <c r="LR1109" s="16"/>
      <c r="LS1109" s="16"/>
      <c r="LT1109" s="16"/>
      <c r="LU1109" s="16"/>
      <c r="LV1109" s="16"/>
      <c r="LW1109" s="16"/>
      <c r="LX1109" s="16"/>
      <c r="LY1109" s="16"/>
      <c r="LZ1109" s="16"/>
      <c r="MA1109" s="16"/>
      <c r="MB1109" s="16"/>
      <c r="MC1109" s="16"/>
      <c r="MD1109" s="16"/>
      <c r="ME1109" s="16"/>
      <c r="MF1109" s="16"/>
      <c r="MG1109" s="16"/>
      <c r="MH1109" s="16"/>
      <c r="MI1109" s="16"/>
      <c r="MJ1109" s="16"/>
      <c r="MK1109" s="16"/>
      <c r="ML1109" s="16"/>
      <c r="MM1109" s="16"/>
      <c r="MN1109" s="16"/>
      <c r="MO1109" s="16"/>
      <c r="MP1109" s="16"/>
      <c r="MQ1109" s="16"/>
      <c r="MR1109" s="16"/>
      <c r="MS1109" s="16"/>
      <c r="MT1109" s="16"/>
      <c r="MU1109" s="16"/>
      <c r="MV1109" s="16"/>
      <c r="MW1109" s="16"/>
      <c r="MX1109" s="16"/>
      <c r="MY1109" s="16"/>
      <c r="MZ1109" s="16"/>
      <c r="NA1109" s="16"/>
      <c r="NB1109" s="16"/>
      <c r="NC1109" s="16"/>
      <c r="ND1109" s="16"/>
      <c r="NE1109" s="16"/>
      <c r="NF1109" s="16"/>
      <c r="NG1109" s="16"/>
      <c r="NH1109" s="16"/>
      <c r="NI1109" s="16"/>
      <c r="NJ1109" s="16"/>
      <c r="NK1109" s="16"/>
      <c r="NL1109" s="16"/>
      <c r="NM1109" s="16"/>
      <c r="NN1109" s="16"/>
      <c r="NO1109" s="16"/>
      <c r="NP1109" s="16"/>
      <c r="NQ1109" s="16"/>
      <c r="NR1109" s="16"/>
      <c r="NS1109" s="16"/>
      <c r="NT1109" s="16"/>
      <c r="NU1109" s="16"/>
      <c r="NV1109" s="16"/>
      <c r="NW1109" s="16"/>
      <c r="NX1109" s="16"/>
      <c r="NY1109" s="16"/>
      <c r="NZ1109" s="16"/>
      <c r="OA1109" s="16"/>
      <c r="OB1109" s="16"/>
      <c r="OC1109" s="16"/>
      <c r="OD1109" s="16"/>
      <c r="OE1109" s="16"/>
      <c r="OF1109" s="16"/>
      <c r="OG1109" s="16"/>
      <c r="OH1109" s="16"/>
      <c r="OI1109" s="16"/>
      <c r="OJ1109" s="16"/>
      <c r="OK1109" s="16"/>
      <c r="OL1109" s="16"/>
      <c r="OM1109" s="16"/>
      <c r="ON1109" s="16"/>
      <c r="OO1109" s="16"/>
      <c r="OP1109" s="16"/>
      <c r="OQ1109" s="16"/>
      <c r="OR1109" s="16"/>
      <c r="OS1109" s="16"/>
      <c r="OT1109" s="16"/>
      <c r="OU1109" s="16"/>
      <c r="OV1109" s="16"/>
      <c r="OW1109" s="16"/>
      <c r="OX1109" s="16"/>
      <c r="OY1109" s="16"/>
      <c r="OZ1109" s="16"/>
      <c r="PA1109" s="16"/>
      <c r="PB1109" s="16"/>
      <c r="PC1109" s="16"/>
      <c r="PD1109" s="16"/>
      <c r="PE1109" s="16"/>
      <c r="PF1109" s="16"/>
      <c r="PG1109" s="16"/>
      <c r="PH1109" s="16"/>
      <c r="PI1109" s="16"/>
      <c r="PJ1109" s="16"/>
      <c r="PK1109" s="16"/>
      <c r="PL1109" s="16"/>
      <c r="PM1109" s="16"/>
      <c r="PN1109" s="16"/>
      <c r="PO1109" s="16"/>
      <c r="PP1109" s="16"/>
      <c r="PQ1109" s="16"/>
      <c r="PR1109" s="16"/>
      <c r="PS1109" s="16"/>
      <c r="PT1109" s="16"/>
      <c r="PU1109" s="16"/>
      <c r="PV1109" s="16"/>
      <c r="PW1109" s="16"/>
      <c r="PX1109" s="16"/>
      <c r="PY1109" s="16"/>
      <c r="PZ1109" s="16"/>
      <c r="QA1109" s="16"/>
      <c r="QB1109" s="16"/>
      <c r="QC1109" s="16"/>
      <c r="QD1109" s="16"/>
      <c r="QE1109" s="16"/>
      <c r="QF1109" s="16"/>
      <c r="QG1109" s="16"/>
      <c r="QH1109" s="16"/>
      <c r="QI1109" s="16"/>
      <c r="QJ1109" s="16"/>
      <c r="QK1109" s="16"/>
      <c r="QL1109" s="16"/>
      <c r="QM1109" s="16"/>
      <c r="QN1109" s="16"/>
      <c r="QO1109" s="16"/>
      <c r="QP1109" s="16"/>
      <c r="QQ1109" s="16"/>
      <c r="QR1109" s="16"/>
      <c r="QS1109" s="16"/>
      <c r="QT1109" s="16"/>
      <c r="QU1109" s="16"/>
      <c r="QV1109" s="16"/>
      <c r="QW1109" s="16"/>
      <c r="QX1109" s="16"/>
      <c r="QY1109" s="16"/>
      <c r="QZ1109" s="16"/>
      <c r="RA1109" s="16"/>
      <c r="RB1109" s="16"/>
      <c r="RC1109" s="16"/>
      <c r="RD1109" s="16"/>
      <c r="RE1109" s="16"/>
      <c r="RF1109" s="16"/>
      <c r="RG1109" s="16"/>
      <c r="RH1109" s="16"/>
      <c r="RI1109" s="16"/>
      <c r="RJ1109" s="16"/>
      <c r="RK1109" s="16"/>
      <c r="RL1109" s="16"/>
      <c r="RM1109" s="16"/>
      <c r="RN1109" s="16"/>
      <c r="RO1109" s="16"/>
      <c r="RP1109" s="16"/>
      <c r="RQ1109" s="16"/>
      <c r="RR1109" s="16"/>
      <c r="RS1109" s="16"/>
      <c r="RT1109" s="16"/>
      <c r="RU1109" s="16"/>
      <c r="RV1109" s="16"/>
      <c r="RW1109" s="16"/>
      <c r="RX1109" s="16"/>
      <c r="RY1109" s="16"/>
      <c r="RZ1109" s="16"/>
      <c r="SA1109" s="16"/>
      <c r="SB1109" s="16"/>
      <c r="SC1109" s="16"/>
      <c r="SD1109" s="16"/>
      <c r="SE1109" s="16"/>
      <c r="SF1109" s="16"/>
      <c r="SG1109" s="16"/>
      <c r="SH1109" s="16"/>
      <c r="SI1109" s="16"/>
      <c r="SJ1109" s="16"/>
      <c r="SK1109" s="16"/>
      <c r="SL1109" s="16"/>
      <c r="SM1109" s="16"/>
      <c r="SN1109" s="16"/>
      <c r="SO1109" s="16"/>
      <c r="SP1109" s="16"/>
      <c r="SQ1109" s="16"/>
      <c r="SR1109" s="16"/>
      <c r="SS1109" s="16"/>
      <c r="ST1109" s="16"/>
      <c r="SU1109" s="16"/>
      <c r="SV1109" s="16"/>
      <c r="SW1109" s="16"/>
      <c r="SX1109" s="16"/>
      <c r="SY1109" s="16"/>
      <c r="SZ1109" s="16"/>
      <c r="TA1109" s="16"/>
      <c r="TB1109" s="16"/>
      <c r="TC1109" s="16"/>
      <c r="TD1109" s="16"/>
      <c r="TE1109" s="16"/>
      <c r="TF1109" s="16"/>
      <c r="TG1109" s="16"/>
      <c r="TH1109" s="16"/>
      <c r="TI1109" s="16"/>
      <c r="TJ1109" s="16"/>
      <c r="TK1109" s="16"/>
      <c r="TL1109" s="16"/>
      <c r="TM1109" s="16"/>
      <c r="TN1109" s="16"/>
      <c r="TO1109" s="16"/>
      <c r="TP1109" s="16"/>
      <c r="TQ1109" s="16"/>
      <c r="TR1109" s="16"/>
      <c r="TS1109" s="16"/>
      <c r="TT1109" s="16"/>
      <c r="TU1109" s="16"/>
      <c r="TV1109" s="16"/>
      <c r="TW1109" s="16"/>
      <c r="TX1109" s="16"/>
      <c r="TY1109" s="16"/>
      <c r="TZ1109" s="16"/>
      <c r="UA1109" s="16"/>
      <c r="UB1109" s="16"/>
      <c r="UC1109" s="16"/>
      <c r="UD1109" s="16"/>
      <c r="UE1109" s="16"/>
      <c r="UF1109" s="16"/>
      <c r="UG1109" s="16"/>
      <c r="UH1109" s="16"/>
      <c r="UI1109" s="16"/>
      <c r="UJ1109" s="16"/>
      <c r="UK1109" s="16"/>
      <c r="UL1109" s="16"/>
      <c r="UM1109" s="16"/>
      <c r="UN1109" s="16"/>
      <c r="UO1109" s="16"/>
      <c r="UP1109" s="16"/>
      <c r="UQ1109" s="16"/>
      <c r="UR1109" s="16"/>
      <c r="US1109" s="16"/>
      <c r="UT1109" s="16"/>
      <c r="UU1109" s="16"/>
      <c r="UV1109" s="16"/>
      <c r="UW1109" s="16"/>
      <c r="UX1109" s="16"/>
      <c r="UY1109" s="16"/>
      <c r="UZ1109" s="16"/>
      <c r="VA1109" s="16"/>
      <c r="VB1109" s="16"/>
      <c r="VC1109" s="16"/>
      <c r="VD1109" s="16"/>
      <c r="VE1109" s="16"/>
      <c r="VF1109" s="16"/>
      <c r="VG1109" s="16"/>
      <c r="VH1109" s="16"/>
      <c r="VI1109" s="16"/>
      <c r="VJ1109" s="16"/>
      <c r="VK1109" s="16"/>
      <c r="VL1109" s="16"/>
      <c r="VM1109" s="16"/>
      <c r="VN1109" s="16"/>
      <c r="VO1109" s="16"/>
      <c r="VP1109" s="16"/>
      <c r="VQ1109" s="16"/>
      <c r="VR1109" s="16"/>
      <c r="VS1109" s="16"/>
      <c r="VT1109" s="16"/>
      <c r="VU1109" s="16"/>
      <c r="VV1109" s="16"/>
      <c r="VW1109" s="16"/>
      <c r="VX1109" s="16"/>
      <c r="VY1109" s="16"/>
      <c r="VZ1109" s="16"/>
      <c r="WA1109" s="16"/>
      <c r="WB1109" s="16"/>
      <c r="WC1109" s="16"/>
      <c r="WD1109" s="16"/>
      <c r="WE1109" s="16"/>
      <c r="WF1109" s="16"/>
      <c r="WG1109" s="16"/>
      <c r="WH1109" s="16"/>
      <c r="WI1109" s="16"/>
      <c r="WJ1109" s="16"/>
      <c r="WK1109" s="16"/>
      <c r="WL1109" s="16"/>
      <c r="WM1109" s="16"/>
      <c r="WN1109" s="16"/>
      <c r="WO1109" s="16"/>
      <c r="WP1109" s="16"/>
      <c r="WQ1109" s="16"/>
      <c r="WR1109" s="16"/>
      <c r="WS1109" s="16"/>
      <c r="WT1109" s="16"/>
      <c r="WU1109" s="16"/>
      <c r="WV1109" s="16"/>
      <c r="WW1109" s="16"/>
      <c r="WX1109" s="16"/>
      <c r="WY1109" s="16"/>
      <c r="WZ1109" s="16"/>
      <c r="XA1109" s="16"/>
      <c r="XB1109" s="16"/>
      <c r="XC1109" s="16"/>
      <c r="XD1109" s="16"/>
      <c r="XE1109" s="16"/>
      <c r="XF1109" s="16"/>
      <c r="XG1109" s="16"/>
      <c r="XH1109" s="16"/>
      <c r="XI1109" s="16"/>
      <c r="XJ1109" s="16"/>
      <c r="XK1109" s="16"/>
      <c r="XL1109" s="16"/>
      <c r="XM1109" s="16"/>
      <c r="XN1109" s="16"/>
      <c r="XO1109" s="16"/>
      <c r="XP1109" s="16"/>
      <c r="XQ1109" s="16"/>
      <c r="XR1109" s="16"/>
      <c r="XS1109" s="16"/>
      <c r="XT1109" s="16"/>
      <c r="XU1109" s="16"/>
      <c r="XV1109" s="16"/>
      <c r="XW1109" s="16"/>
      <c r="XX1109" s="16"/>
      <c r="XY1109" s="16"/>
      <c r="XZ1109" s="16"/>
      <c r="YA1109" s="16"/>
      <c r="YB1109" s="16"/>
      <c r="YC1109" s="16"/>
      <c r="YD1109" s="16"/>
      <c r="YE1109" s="16"/>
      <c r="YF1109" s="16"/>
      <c r="YG1109" s="16"/>
      <c r="YH1109" s="16"/>
      <c r="YI1109" s="16"/>
      <c r="YJ1109" s="16"/>
      <c r="YK1109" s="16"/>
      <c r="YL1109" s="16"/>
      <c r="YM1109" s="16"/>
      <c r="YN1109" s="16"/>
      <c r="YO1109" s="16"/>
      <c r="YP1109" s="16"/>
      <c r="YQ1109" s="16"/>
      <c r="YR1109" s="16"/>
      <c r="YS1109" s="16"/>
      <c r="YT1109" s="16"/>
      <c r="YU1109" s="16"/>
      <c r="YV1109" s="16"/>
      <c r="YW1109" s="16"/>
      <c r="YX1109" s="16"/>
      <c r="YY1109" s="16"/>
      <c r="YZ1109" s="16"/>
      <c r="ZA1109" s="16"/>
      <c r="ZB1109" s="16"/>
      <c r="ZC1109" s="16"/>
      <c r="ZD1109" s="16"/>
      <c r="ZE1109" s="16"/>
      <c r="ZF1109" s="16"/>
      <c r="ZG1109" s="16"/>
      <c r="ZH1109" s="16"/>
      <c r="ZI1109" s="16"/>
      <c r="ZJ1109" s="16"/>
      <c r="ZK1109" s="16"/>
      <c r="ZL1109" s="16"/>
      <c r="ZM1109" s="16"/>
      <c r="ZN1109" s="16"/>
      <c r="ZO1109" s="16"/>
      <c r="ZP1109" s="16"/>
      <c r="ZQ1109" s="16"/>
      <c r="ZR1109" s="16"/>
      <c r="ZS1109" s="16"/>
      <c r="ZT1109" s="16"/>
      <c r="ZU1109" s="16"/>
      <c r="ZV1109" s="16"/>
      <c r="ZW1109" s="16"/>
      <c r="ZX1109" s="16"/>
      <c r="ZY1109" s="16"/>
      <c r="ZZ1109" s="16"/>
      <c r="AAA1109" s="16"/>
      <c r="AAB1109" s="16"/>
      <c r="AAC1109" s="16"/>
      <c r="AAD1109" s="16"/>
      <c r="AAE1109" s="16"/>
      <c r="AAF1109" s="16"/>
      <c r="AAG1109" s="16"/>
      <c r="AAH1109" s="16"/>
      <c r="AAI1109" s="16"/>
      <c r="AAJ1109" s="16"/>
      <c r="AAK1109" s="16"/>
      <c r="AAL1109" s="16"/>
      <c r="AAM1109" s="16"/>
      <c r="AAN1109" s="16"/>
      <c r="AAO1109" s="16"/>
      <c r="AAP1109" s="16"/>
      <c r="AAQ1109" s="16"/>
      <c r="AAR1109" s="16"/>
      <c r="AAS1109" s="16"/>
      <c r="AAT1109" s="16"/>
      <c r="AAU1109" s="16"/>
      <c r="AAV1109" s="16"/>
      <c r="AAW1109" s="16"/>
      <c r="AAX1109" s="16"/>
      <c r="AAY1109" s="16"/>
      <c r="AAZ1109" s="16"/>
      <c r="ABA1109" s="16"/>
      <c r="ABB1109" s="16"/>
      <c r="ABC1109" s="16"/>
      <c r="ABD1109" s="16"/>
      <c r="ABE1109" s="16"/>
      <c r="ABF1109" s="16"/>
      <c r="ABG1109" s="16"/>
      <c r="ABH1109" s="16"/>
      <c r="ABI1109" s="16"/>
      <c r="ABJ1109" s="16"/>
      <c r="ABK1109" s="16"/>
      <c r="ABL1109" s="16"/>
      <c r="ABM1109" s="16"/>
      <c r="ABN1109" s="16"/>
      <c r="ABO1109" s="16"/>
      <c r="ABP1109" s="16"/>
      <c r="ABQ1109" s="16"/>
      <c r="ABR1109" s="16"/>
      <c r="ABS1109" s="16"/>
      <c r="ABT1109" s="16"/>
      <c r="ABU1109" s="16"/>
      <c r="ABV1109" s="16"/>
      <c r="ABW1109" s="16"/>
      <c r="ABX1109" s="16"/>
      <c r="ABY1109" s="16"/>
      <c r="ABZ1109" s="16"/>
      <c r="ACA1109" s="16"/>
      <c r="ACB1109" s="16"/>
      <c r="ACC1109" s="16"/>
      <c r="ACD1109" s="16"/>
      <c r="ACE1109" s="16"/>
      <c r="ACF1109" s="16"/>
      <c r="ACG1109" s="16"/>
      <c r="ACH1109" s="16"/>
      <c r="ACI1109" s="16"/>
      <c r="ACJ1109" s="16"/>
      <c r="ACK1109" s="16"/>
      <c r="ACL1109" s="16"/>
      <c r="ACM1109" s="16"/>
      <c r="ACN1109" s="16"/>
      <c r="ACO1109" s="16"/>
      <c r="ACP1109" s="16"/>
      <c r="ACQ1109" s="16"/>
      <c r="ACR1109" s="16"/>
      <c r="ACS1109" s="16"/>
      <c r="ACT1109" s="16"/>
      <c r="ACU1109" s="16"/>
      <c r="ACV1109" s="16"/>
      <c r="ACW1109" s="16"/>
      <c r="ACX1109" s="16"/>
      <c r="ACY1109" s="16"/>
      <c r="ACZ1109" s="16"/>
      <c r="ADA1109" s="16"/>
      <c r="ADB1109" s="16"/>
      <c r="ADC1109" s="16"/>
      <c r="ADD1109" s="16"/>
      <c r="ADE1109" s="16"/>
      <c r="ADF1109" s="16"/>
      <c r="ADG1109" s="16"/>
      <c r="ADH1109" s="16"/>
      <c r="ADI1109" s="16"/>
      <c r="ADJ1109" s="16"/>
      <c r="ADK1109" s="16"/>
      <c r="ADL1109" s="16"/>
      <c r="ADM1109" s="16"/>
      <c r="ADN1109" s="16"/>
      <c r="ADO1109" s="16"/>
      <c r="ADP1109" s="16"/>
      <c r="ADQ1109" s="16"/>
      <c r="ADR1109" s="16"/>
      <c r="ADS1109" s="16"/>
      <c r="ADT1109" s="16"/>
      <c r="ADU1109" s="16"/>
      <c r="ADV1109" s="16"/>
      <c r="ADW1109" s="16"/>
      <c r="ADX1109" s="16"/>
      <c r="ADY1109" s="16"/>
      <c r="ADZ1109" s="16"/>
      <c r="AEA1109" s="16"/>
      <c r="AEB1109" s="16"/>
      <c r="AEC1109" s="16"/>
      <c r="AED1109" s="16"/>
      <c r="AEE1109" s="16"/>
      <c r="AEF1109" s="16"/>
      <c r="AEG1109" s="16"/>
      <c r="AEH1109" s="16"/>
      <c r="AEI1109" s="16"/>
      <c r="AEJ1109" s="16"/>
      <c r="AEK1109" s="16"/>
      <c r="AEL1109" s="16"/>
      <c r="AEM1109" s="16"/>
      <c r="AEN1109" s="16"/>
      <c r="AEO1109" s="16"/>
      <c r="AEP1109" s="16"/>
      <c r="AEQ1109" s="16"/>
      <c r="AER1109" s="16"/>
      <c r="AES1109" s="16"/>
      <c r="AET1109" s="16"/>
      <c r="AEU1109" s="16"/>
      <c r="AEV1109" s="16"/>
      <c r="AEW1109" s="16"/>
      <c r="AEX1109" s="16"/>
      <c r="AEY1109" s="16"/>
      <c r="AEZ1109" s="16"/>
      <c r="AFA1109" s="16"/>
      <c r="AFB1109" s="16"/>
      <c r="AFC1109" s="16"/>
      <c r="AFD1109" s="16"/>
      <c r="AFE1109" s="16"/>
      <c r="AFF1109" s="16"/>
      <c r="AFG1109" s="16"/>
      <c r="AFH1109" s="16"/>
      <c r="AFI1109" s="16"/>
      <c r="AFJ1109" s="16"/>
      <c r="AFK1109" s="16"/>
      <c r="AFL1109" s="16"/>
      <c r="AFM1109" s="16"/>
      <c r="AFN1109" s="16"/>
      <c r="AFO1109" s="16"/>
      <c r="AFP1109" s="16"/>
      <c r="AFQ1109" s="16"/>
      <c r="AFR1109" s="16"/>
      <c r="AFS1109" s="16"/>
      <c r="AFT1109" s="16"/>
      <c r="AFU1109" s="16"/>
      <c r="AFV1109" s="16"/>
      <c r="AFW1109" s="16"/>
      <c r="AFX1109" s="16"/>
      <c r="AFY1109" s="16"/>
      <c r="AFZ1109" s="16"/>
      <c r="AGA1109" s="16"/>
    </row>
    <row r="1110" spans="1:859" s="383" customFormat="1" x14ac:dyDescent="0.2">
      <c r="A1110" s="381"/>
      <c r="B1110" s="381"/>
      <c r="C1110" s="381"/>
      <c r="D1110" s="381"/>
      <c r="E1110" s="365" t="s">
        <v>1148</v>
      </c>
      <c r="F1110" s="378" t="s">
        <v>3531</v>
      </c>
      <c r="G1110" s="380" t="s">
        <v>453</v>
      </c>
      <c r="H1110" s="365" t="s">
        <v>1149</v>
      </c>
      <c r="I1110" s="365" t="s">
        <v>1086</v>
      </c>
      <c r="J1110" s="365" t="s">
        <v>903</v>
      </c>
      <c r="K1110" s="365" t="s">
        <v>1117</v>
      </c>
      <c r="L1110" s="365" t="s">
        <v>864</v>
      </c>
      <c r="M1110" s="365"/>
      <c r="N1110" s="380"/>
      <c r="O1110" s="365"/>
      <c r="P1110" s="365"/>
      <c r="Q1110" s="380"/>
      <c r="R1110" s="381"/>
      <c r="S1110" s="381"/>
      <c r="T1110" s="381"/>
      <c r="U1110" s="381"/>
      <c r="V1110" s="381"/>
      <c r="W1110" s="381"/>
      <c r="X1110" s="381"/>
      <c r="Y1110" s="381"/>
      <c r="Z1110" s="381"/>
      <c r="AA1110" s="381"/>
      <c r="AB1110" s="381"/>
      <c r="AC1110" s="381"/>
      <c r="AD1110" s="381"/>
      <c r="AE1110" s="381"/>
      <c r="AF1110" s="381"/>
      <c r="AG1110" s="381"/>
      <c r="AH1110" s="381"/>
      <c r="AI1110" s="381"/>
      <c r="AJ1110" s="381"/>
      <c r="AK1110" s="381"/>
      <c r="AL1110" s="381"/>
      <c r="AM1110" s="381"/>
      <c r="AN1110" s="381"/>
      <c r="AO1110" s="381"/>
      <c r="AP1110" s="381"/>
      <c r="AQ1110" s="381"/>
      <c r="AR1110" s="381"/>
      <c r="AS1110" s="381"/>
      <c r="AT1110" s="381"/>
      <c r="AU1110" s="381"/>
      <c r="AV1110" s="381"/>
      <c r="AW1110" s="381"/>
      <c r="AX1110" s="381"/>
      <c r="AY1110" s="381"/>
      <c r="AZ1110" s="381"/>
      <c r="BA1110" s="381"/>
      <c r="BB1110" s="381"/>
      <c r="BC1110" s="381"/>
      <c r="BD1110" s="381"/>
      <c r="BE1110" s="381"/>
      <c r="BF1110" s="381"/>
      <c r="BG1110" s="381"/>
      <c r="BH1110" s="381"/>
      <c r="BI1110" s="381"/>
      <c r="BJ1110" s="381"/>
      <c r="BK1110" s="381"/>
      <c r="BL1110" s="381"/>
      <c r="BM1110" s="381"/>
      <c r="BN1110" s="381"/>
      <c r="BO1110" s="381"/>
      <c r="BP1110" s="381"/>
      <c r="BQ1110" s="381"/>
      <c r="BR1110" s="381"/>
      <c r="BS1110" s="381"/>
      <c r="BT1110" s="381"/>
      <c r="BU1110" s="381"/>
      <c r="BV1110" s="381"/>
      <c r="BW1110" s="381"/>
      <c r="BX1110" s="381"/>
      <c r="BY1110" s="381"/>
      <c r="BZ1110" s="381"/>
      <c r="CA1110" s="381"/>
      <c r="CB1110" s="381"/>
      <c r="CC1110" s="381"/>
      <c r="CD1110" s="381"/>
      <c r="CE1110" s="381"/>
      <c r="CF1110" s="381"/>
      <c r="CG1110" s="381"/>
      <c r="CH1110" s="381"/>
      <c r="CI1110" s="381"/>
      <c r="CJ1110" s="381"/>
      <c r="CK1110" s="381"/>
      <c r="CL1110" s="381"/>
      <c r="CM1110" s="381"/>
      <c r="CN1110" s="381"/>
      <c r="CO1110" s="381"/>
      <c r="CP1110" s="381"/>
      <c r="CQ1110" s="381"/>
      <c r="CR1110" s="381"/>
      <c r="CS1110" s="381"/>
      <c r="CT1110" s="381"/>
      <c r="CU1110" s="381"/>
      <c r="CV1110" s="381"/>
      <c r="CW1110" s="381"/>
      <c r="CX1110" s="381"/>
      <c r="CY1110" s="381"/>
      <c r="CZ1110" s="381"/>
      <c r="DA1110" s="381"/>
      <c r="DB1110" s="381"/>
      <c r="DC1110" s="381"/>
      <c r="DD1110" s="381"/>
      <c r="DE1110" s="381"/>
      <c r="DF1110" s="381"/>
      <c r="DG1110" s="381"/>
      <c r="DH1110" s="381"/>
      <c r="DI1110" s="381"/>
      <c r="DJ1110" s="381"/>
      <c r="DK1110" s="381"/>
      <c r="DL1110" s="381"/>
      <c r="DM1110" s="381"/>
      <c r="DN1110" s="381"/>
      <c r="DO1110" s="381"/>
      <c r="DP1110" s="381"/>
      <c r="DQ1110" s="381"/>
      <c r="DR1110" s="381"/>
      <c r="DS1110" s="381"/>
      <c r="DT1110" s="381"/>
      <c r="DU1110" s="381"/>
      <c r="DV1110" s="381"/>
      <c r="DW1110" s="381"/>
      <c r="DX1110" s="381"/>
      <c r="DY1110" s="381"/>
      <c r="DZ1110" s="381"/>
      <c r="EA1110" s="381"/>
      <c r="EB1110" s="381"/>
      <c r="EC1110" s="381"/>
      <c r="ED1110" s="381"/>
      <c r="EE1110" s="381"/>
      <c r="EF1110" s="381"/>
      <c r="EG1110" s="381"/>
      <c r="EH1110" s="381"/>
      <c r="EI1110" s="381"/>
      <c r="EJ1110" s="381"/>
      <c r="EK1110" s="381"/>
      <c r="EL1110" s="381"/>
      <c r="EM1110" s="381"/>
      <c r="EN1110" s="381"/>
      <c r="EO1110" s="381"/>
      <c r="EP1110" s="381"/>
      <c r="EQ1110" s="381"/>
      <c r="ER1110" s="381"/>
      <c r="ES1110" s="381"/>
      <c r="ET1110" s="381"/>
      <c r="EU1110" s="381"/>
      <c r="EV1110" s="381"/>
      <c r="EW1110" s="381"/>
      <c r="EX1110" s="381"/>
      <c r="EY1110" s="381"/>
      <c r="EZ1110" s="381"/>
      <c r="FA1110" s="381"/>
      <c r="FB1110" s="381"/>
      <c r="FC1110" s="381"/>
      <c r="FD1110" s="381"/>
      <c r="FE1110" s="381"/>
      <c r="FF1110" s="381"/>
      <c r="FG1110" s="381"/>
      <c r="FH1110" s="381"/>
      <c r="FI1110" s="381"/>
      <c r="FJ1110" s="381"/>
      <c r="FK1110" s="381"/>
      <c r="FL1110" s="381"/>
      <c r="FM1110" s="381"/>
      <c r="FN1110" s="381"/>
      <c r="FO1110" s="381"/>
      <c r="FP1110" s="381"/>
      <c r="FQ1110" s="381"/>
      <c r="FR1110" s="381"/>
      <c r="FS1110" s="381"/>
      <c r="FT1110" s="381"/>
      <c r="FU1110" s="381"/>
      <c r="FV1110" s="381"/>
      <c r="FW1110" s="381"/>
      <c r="FX1110" s="381"/>
      <c r="FY1110" s="381"/>
      <c r="FZ1110" s="381"/>
      <c r="GA1110" s="381"/>
      <c r="GB1110" s="381"/>
      <c r="GC1110" s="381"/>
      <c r="GD1110" s="381"/>
      <c r="GE1110" s="381"/>
      <c r="GF1110" s="381"/>
      <c r="GG1110" s="381"/>
      <c r="GH1110" s="381"/>
      <c r="GI1110" s="381"/>
      <c r="GJ1110" s="381"/>
      <c r="GK1110" s="381"/>
      <c r="GL1110" s="381"/>
      <c r="GM1110" s="381"/>
      <c r="GN1110" s="381"/>
      <c r="GO1110" s="381"/>
      <c r="GP1110" s="381"/>
      <c r="GQ1110" s="381"/>
      <c r="GR1110" s="381"/>
      <c r="GS1110" s="381"/>
      <c r="GT1110" s="381"/>
      <c r="GU1110" s="381"/>
      <c r="GV1110" s="381"/>
      <c r="GW1110" s="381"/>
      <c r="GX1110" s="381"/>
      <c r="GY1110" s="381"/>
      <c r="GZ1110" s="381"/>
      <c r="HA1110" s="381"/>
      <c r="HB1110" s="381"/>
      <c r="HC1110" s="381"/>
      <c r="HD1110" s="381"/>
      <c r="HE1110" s="381"/>
      <c r="HF1110" s="381"/>
      <c r="HG1110" s="381"/>
      <c r="HH1110" s="381"/>
      <c r="HI1110" s="381"/>
      <c r="HJ1110" s="381"/>
      <c r="HK1110" s="381"/>
      <c r="HL1110" s="381"/>
      <c r="HM1110" s="381"/>
      <c r="HN1110" s="381"/>
      <c r="HO1110" s="381"/>
      <c r="HP1110" s="381"/>
      <c r="HQ1110" s="381"/>
      <c r="HR1110" s="381"/>
      <c r="HS1110" s="381"/>
      <c r="HT1110" s="381"/>
      <c r="HU1110" s="381"/>
      <c r="HV1110" s="381"/>
      <c r="HW1110" s="381"/>
      <c r="HX1110" s="381"/>
      <c r="HY1110" s="381"/>
      <c r="HZ1110" s="381"/>
      <c r="IA1110" s="381"/>
      <c r="IB1110" s="381"/>
      <c r="IC1110" s="381"/>
      <c r="ID1110" s="381"/>
      <c r="IE1110" s="381"/>
      <c r="IF1110" s="381"/>
      <c r="IG1110" s="381"/>
      <c r="IH1110" s="381"/>
      <c r="II1110" s="381"/>
      <c r="IJ1110" s="381"/>
      <c r="IK1110" s="381"/>
      <c r="IL1110" s="381"/>
      <c r="IM1110" s="381"/>
      <c r="IN1110" s="381"/>
      <c r="IO1110" s="381"/>
      <c r="IP1110" s="381"/>
      <c r="IQ1110" s="381"/>
      <c r="IR1110" s="381"/>
      <c r="IS1110" s="381"/>
      <c r="IT1110" s="381"/>
      <c r="IU1110" s="381"/>
      <c r="IV1110" s="381"/>
      <c r="IW1110" s="381"/>
      <c r="IX1110" s="381"/>
      <c r="IY1110" s="381"/>
      <c r="IZ1110" s="381"/>
      <c r="JA1110" s="381"/>
      <c r="JB1110" s="381"/>
      <c r="JC1110" s="381"/>
      <c r="JD1110" s="381"/>
      <c r="JE1110" s="381"/>
      <c r="JF1110" s="381"/>
      <c r="JG1110" s="381"/>
      <c r="JH1110" s="381"/>
      <c r="JI1110" s="381"/>
      <c r="JJ1110" s="381"/>
      <c r="JK1110" s="381"/>
      <c r="JL1110" s="381"/>
      <c r="JM1110" s="381"/>
      <c r="JN1110" s="381"/>
      <c r="JO1110" s="381"/>
      <c r="JP1110" s="381"/>
      <c r="JQ1110" s="381"/>
      <c r="JR1110" s="381"/>
      <c r="JS1110" s="381"/>
      <c r="JT1110" s="381"/>
      <c r="JU1110" s="381"/>
      <c r="JV1110" s="381"/>
      <c r="JW1110" s="381"/>
      <c r="JX1110" s="381"/>
      <c r="JY1110" s="381"/>
      <c r="JZ1110" s="381"/>
      <c r="KA1110" s="381"/>
      <c r="KB1110" s="381"/>
      <c r="KC1110" s="381"/>
      <c r="KD1110" s="381"/>
      <c r="KE1110" s="381"/>
      <c r="KF1110" s="381"/>
      <c r="KG1110" s="381"/>
      <c r="KH1110" s="381"/>
      <c r="KI1110" s="381"/>
      <c r="KJ1110" s="381"/>
      <c r="KK1110" s="381"/>
      <c r="KL1110" s="381"/>
      <c r="KM1110" s="381"/>
      <c r="KN1110" s="381"/>
      <c r="KO1110" s="381"/>
      <c r="KP1110" s="381"/>
      <c r="KQ1110" s="381"/>
      <c r="KR1110" s="381"/>
      <c r="KS1110" s="381"/>
      <c r="KT1110" s="381"/>
      <c r="KU1110" s="381"/>
      <c r="KV1110" s="381"/>
      <c r="KW1110" s="381"/>
      <c r="KX1110" s="381"/>
      <c r="KY1110" s="381"/>
      <c r="KZ1110" s="381"/>
      <c r="LA1110" s="381"/>
      <c r="LB1110" s="381"/>
      <c r="LC1110" s="381"/>
      <c r="LD1110" s="381"/>
      <c r="LE1110" s="381"/>
      <c r="LF1110" s="381"/>
      <c r="LG1110" s="381"/>
      <c r="LH1110" s="381"/>
      <c r="LI1110" s="381"/>
      <c r="LJ1110" s="381"/>
      <c r="LK1110" s="381"/>
      <c r="LL1110" s="381"/>
      <c r="LM1110" s="381"/>
      <c r="LN1110" s="381"/>
      <c r="LO1110" s="381"/>
      <c r="LP1110" s="381"/>
      <c r="LQ1110" s="381"/>
      <c r="LR1110" s="381"/>
      <c r="LS1110" s="381"/>
      <c r="LT1110" s="381"/>
      <c r="LU1110" s="381"/>
      <c r="LV1110" s="381"/>
      <c r="LW1110" s="381"/>
      <c r="LX1110" s="381"/>
      <c r="LY1110" s="381"/>
      <c r="LZ1110" s="381"/>
      <c r="MA1110" s="381"/>
      <c r="MB1110" s="381"/>
      <c r="MC1110" s="381"/>
      <c r="MD1110" s="381"/>
      <c r="ME1110" s="381"/>
      <c r="MF1110" s="381"/>
      <c r="MG1110" s="381"/>
      <c r="MH1110" s="381"/>
      <c r="MI1110" s="381"/>
      <c r="MJ1110" s="381"/>
      <c r="MK1110" s="381"/>
      <c r="ML1110" s="381"/>
      <c r="MM1110" s="381"/>
      <c r="MN1110" s="381"/>
      <c r="MO1110" s="381"/>
      <c r="MP1110" s="381"/>
      <c r="MQ1110" s="381"/>
      <c r="MR1110" s="381"/>
      <c r="MS1110" s="381"/>
      <c r="MT1110" s="381"/>
      <c r="MU1110" s="381"/>
      <c r="MV1110" s="381"/>
      <c r="MW1110" s="381"/>
      <c r="MX1110" s="381"/>
      <c r="MY1110" s="381"/>
      <c r="MZ1110" s="381"/>
      <c r="NA1110" s="381"/>
      <c r="NB1110" s="381"/>
      <c r="NC1110" s="381"/>
      <c r="ND1110" s="381"/>
      <c r="NE1110" s="381"/>
      <c r="NF1110" s="381"/>
      <c r="NG1110" s="381"/>
      <c r="NH1110" s="381"/>
      <c r="NI1110" s="381"/>
      <c r="NJ1110" s="381"/>
      <c r="NK1110" s="381"/>
      <c r="NL1110" s="381"/>
      <c r="NM1110" s="381"/>
      <c r="NN1110" s="381"/>
      <c r="NO1110" s="381"/>
      <c r="NP1110" s="381"/>
      <c r="NQ1110" s="381"/>
      <c r="NR1110" s="381"/>
      <c r="NS1110" s="381"/>
      <c r="NT1110" s="381"/>
      <c r="NU1110" s="381"/>
      <c r="NV1110" s="381"/>
      <c r="NW1110" s="381"/>
      <c r="NX1110" s="381"/>
      <c r="NY1110" s="381"/>
      <c r="NZ1110" s="381"/>
      <c r="OA1110" s="381"/>
      <c r="OB1110" s="381"/>
      <c r="OC1110" s="381"/>
      <c r="OD1110" s="381"/>
      <c r="OE1110" s="381"/>
      <c r="OF1110" s="381"/>
      <c r="OG1110" s="381"/>
      <c r="OH1110" s="381"/>
      <c r="OI1110" s="381"/>
      <c r="OJ1110" s="381"/>
      <c r="OK1110" s="381"/>
      <c r="OL1110" s="381"/>
      <c r="OM1110" s="381"/>
      <c r="ON1110" s="381"/>
      <c r="OO1110" s="381"/>
      <c r="OP1110" s="381"/>
      <c r="OQ1110" s="381"/>
      <c r="OR1110" s="381"/>
      <c r="OS1110" s="381"/>
      <c r="OT1110" s="381"/>
      <c r="OU1110" s="381"/>
      <c r="OV1110" s="381"/>
      <c r="OW1110" s="381"/>
      <c r="OX1110" s="381"/>
      <c r="OY1110" s="381"/>
      <c r="OZ1110" s="381"/>
      <c r="PA1110" s="381"/>
      <c r="PB1110" s="381"/>
      <c r="PC1110" s="381"/>
      <c r="PD1110" s="381"/>
      <c r="PE1110" s="381"/>
      <c r="PF1110" s="381"/>
      <c r="PG1110" s="381"/>
      <c r="PH1110" s="381"/>
      <c r="PI1110" s="381"/>
      <c r="PJ1110" s="381"/>
      <c r="PK1110" s="381"/>
      <c r="PL1110" s="381"/>
      <c r="PM1110" s="381"/>
      <c r="PN1110" s="381"/>
      <c r="PO1110" s="381"/>
      <c r="PP1110" s="381"/>
      <c r="PQ1110" s="381"/>
      <c r="PR1110" s="381"/>
      <c r="PS1110" s="381"/>
      <c r="PT1110" s="381"/>
      <c r="PU1110" s="381"/>
      <c r="PV1110" s="381"/>
      <c r="PW1110" s="381"/>
      <c r="PX1110" s="381"/>
      <c r="PY1110" s="381"/>
      <c r="PZ1110" s="381"/>
      <c r="QA1110" s="381"/>
      <c r="QB1110" s="381"/>
      <c r="QC1110" s="381"/>
      <c r="QD1110" s="381"/>
      <c r="QE1110" s="381"/>
      <c r="QF1110" s="381"/>
      <c r="QG1110" s="381"/>
      <c r="QH1110" s="381"/>
      <c r="QI1110" s="381"/>
      <c r="QJ1110" s="381"/>
      <c r="QK1110" s="381"/>
      <c r="QL1110" s="381"/>
      <c r="QM1110" s="381"/>
      <c r="QN1110" s="381"/>
      <c r="QO1110" s="381"/>
      <c r="QP1110" s="381"/>
      <c r="QQ1110" s="381"/>
      <c r="QR1110" s="381"/>
      <c r="QS1110" s="381"/>
      <c r="QT1110" s="381"/>
      <c r="QU1110" s="381"/>
      <c r="QV1110" s="381"/>
      <c r="QW1110" s="381"/>
      <c r="QX1110" s="381"/>
      <c r="QY1110" s="381"/>
      <c r="QZ1110" s="381"/>
      <c r="RA1110" s="381"/>
      <c r="RB1110" s="381"/>
      <c r="RC1110" s="381"/>
      <c r="RD1110" s="381"/>
      <c r="RE1110" s="381"/>
      <c r="RF1110" s="381"/>
      <c r="RG1110" s="381"/>
      <c r="RH1110" s="381"/>
      <c r="RI1110" s="381"/>
      <c r="RJ1110" s="381"/>
      <c r="RK1110" s="381"/>
      <c r="RL1110" s="381"/>
      <c r="RM1110" s="381"/>
      <c r="RN1110" s="381"/>
      <c r="RO1110" s="381"/>
      <c r="RP1110" s="381"/>
      <c r="RQ1110" s="381"/>
      <c r="RR1110" s="381"/>
      <c r="RS1110" s="381"/>
      <c r="RT1110" s="381"/>
      <c r="RU1110" s="381"/>
      <c r="RV1110" s="381"/>
      <c r="RW1110" s="381"/>
      <c r="RX1110" s="381"/>
      <c r="RY1110" s="381"/>
      <c r="RZ1110" s="381"/>
      <c r="SA1110" s="381"/>
      <c r="SB1110" s="381"/>
      <c r="SC1110" s="381"/>
      <c r="SD1110" s="381"/>
      <c r="SE1110" s="381"/>
      <c r="SF1110" s="381"/>
      <c r="SG1110" s="381"/>
      <c r="SH1110" s="381"/>
      <c r="SI1110" s="381"/>
      <c r="SJ1110" s="381"/>
      <c r="SK1110" s="381"/>
      <c r="SL1110" s="381"/>
      <c r="SM1110" s="381"/>
      <c r="SN1110" s="381"/>
      <c r="SO1110" s="381"/>
      <c r="SP1110" s="381"/>
      <c r="SQ1110" s="381"/>
      <c r="SR1110" s="381"/>
      <c r="SS1110" s="381"/>
      <c r="ST1110" s="381"/>
      <c r="SU1110" s="381"/>
      <c r="SV1110" s="381"/>
      <c r="SW1110" s="381"/>
      <c r="SX1110" s="381"/>
      <c r="SY1110" s="381"/>
      <c r="SZ1110" s="381"/>
      <c r="TA1110" s="381"/>
      <c r="TB1110" s="381"/>
      <c r="TC1110" s="381"/>
      <c r="TD1110" s="381"/>
      <c r="TE1110" s="381"/>
      <c r="TF1110" s="381"/>
      <c r="TG1110" s="381"/>
      <c r="TH1110" s="381"/>
      <c r="TI1110" s="381"/>
      <c r="TJ1110" s="381"/>
      <c r="TK1110" s="381"/>
      <c r="TL1110" s="381"/>
      <c r="TM1110" s="381"/>
      <c r="TN1110" s="381"/>
      <c r="TO1110" s="381"/>
      <c r="TP1110" s="381"/>
      <c r="TQ1110" s="381"/>
      <c r="TR1110" s="381"/>
      <c r="TS1110" s="381"/>
      <c r="TT1110" s="381"/>
      <c r="TU1110" s="381"/>
      <c r="TV1110" s="381"/>
      <c r="TW1110" s="381"/>
      <c r="TX1110" s="381"/>
      <c r="TY1110" s="381"/>
      <c r="TZ1110" s="381"/>
      <c r="UA1110" s="381"/>
      <c r="UB1110" s="381"/>
      <c r="UC1110" s="381"/>
      <c r="UD1110" s="381"/>
      <c r="UE1110" s="381"/>
      <c r="UF1110" s="381"/>
      <c r="UG1110" s="381"/>
      <c r="UH1110" s="381"/>
      <c r="UI1110" s="381"/>
      <c r="UJ1110" s="381"/>
      <c r="UK1110" s="381"/>
      <c r="UL1110" s="381"/>
      <c r="UM1110" s="381"/>
      <c r="UN1110" s="381"/>
      <c r="UO1110" s="381"/>
      <c r="UP1110" s="381"/>
      <c r="UQ1110" s="381"/>
      <c r="UR1110" s="381"/>
      <c r="US1110" s="381"/>
      <c r="UT1110" s="381"/>
      <c r="UU1110" s="381"/>
      <c r="UV1110" s="381"/>
      <c r="UW1110" s="381"/>
      <c r="UX1110" s="381"/>
      <c r="UY1110" s="381"/>
      <c r="UZ1110" s="381"/>
      <c r="VA1110" s="381"/>
      <c r="VB1110" s="381"/>
      <c r="VC1110" s="381"/>
      <c r="VD1110" s="381"/>
      <c r="VE1110" s="381"/>
      <c r="VF1110" s="381"/>
      <c r="VG1110" s="381"/>
      <c r="VH1110" s="381"/>
      <c r="VI1110" s="381"/>
      <c r="VJ1110" s="381"/>
      <c r="VK1110" s="381"/>
      <c r="VL1110" s="381"/>
      <c r="VM1110" s="381"/>
      <c r="VN1110" s="381"/>
      <c r="VO1110" s="381"/>
      <c r="VP1110" s="381"/>
      <c r="VQ1110" s="381"/>
      <c r="VR1110" s="381"/>
      <c r="VS1110" s="381"/>
      <c r="VT1110" s="381"/>
      <c r="VU1110" s="381"/>
      <c r="VV1110" s="381"/>
      <c r="VW1110" s="381"/>
      <c r="VX1110" s="381"/>
      <c r="VY1110" s="381"/>
      <c r="VZ1110" s="381"/>
      <c r="WA1110" s="381"/>
      <c r="WB1110" s="381"/>
      <c r="WC1110" s="381"/>
      <c r="WD1110" s="381"/>
      <c r="WE1110" s="381"/>
      <c r="WF1110" s="381"/>
      <c r="WG1110" s="381"/>
      <c r="WH1110" s="381"/>
      <c r="WI1110" s="381"/>
      <c r="WJ1110" s="381"/>
      <c r="WK1110" s="381"/>
      <c r="WL1110" s="381"/>
      <c r="WM1110" s="381"/>
      <c r="WN1110" s="381"/>
      <c r="WO1110" s="381"/>
      <c r="WP1110" s="381"/>
      <c r="WQ1110" s="381"/>
      <c r="WR1110" s="381"/>
      <c r="WS1110" s="381"/>
      <c r="WT1110" s="381"/>
      <c r="WU1110" s="381"/>
      <c r="WV1110" s="381"/>
      <c r="WW1110" s="381"/>
      <c r="WX1110" s="381"/>
      <c r="WY1110" s="381"/>
      <c r="WZ1110" s="381"/>
      <c r="XA1110" s="381"/>
      <c r="XB1110" s="381"/>
      <c r="XC1110" s="381"/>
      <c r="XD1110" s="381"/>
      <c r="XE1110" s="381"/>
      <c r="XF1110" s="381"/>
      <c r="XG1110" s="381"/>
      <c r="XH1110" s="381"/>
      <c r="XI1110" s="381"/>
      <c r="XJ1110" s="381"/>
      <c r="XK1110" s="381"/>
      <c r="XL1110" s="381"/>
      <c r="XM1110" s="381"/>
      <c r="XN1110" s="381"/>
      <c r="XO1110" s="381"/>
      <c r="XP1110" s="381"/>
      <c r="XQ1110" s="381"/>
      <c r="XR1110" s="381"/>
      <c r="XS1110" s="381"/>
      <c r="XT1110" s="381"/>
      <c r="XU1110" s="381"/>
      <c r="XV1110" s="381"/>
      <c r="XW1110" s="381"/>
      <c r="XX1110" s="381"/>
      <c r="XY1110" s="381"/>
      <c r="XZ1110" s="381"/>
      <c r="YA1110" s="381"/>
      <c r="YB1110" s="381"/>
      <c r="YC1110" s="381"/>
      <c r="YD1110" s="381"/>
      <c r="YE1110" s="381"/>
      <c r="YF1110" s="381"/>
      <c r="YG1110" s="381"/>
      <c r="YH1110" s="381"/>
      <c r="YI1110" s="381"/>
      <c r="YJ1110" s="381"/>
      <c r="YK1110" s="381"/>
      <c r="YL1110" s="381"/>
      <c r="YM1110" s="381"/>
      <c r="YN1110" s="381"/>
      <c r="YO1110" s="381"/>
      <c r="YP1110" s="381"/>
      <c r="YQ1110" s="381"/>
      <c r="YR1110" s="381"/>
      <c r="YS1110" s="381"/>
      <c r="YT1110" s="381"/>
      <c r="YU1110" s="381"/>
      <c r="YV1110" s="381"/>
      <c r="YW1110" s="381"/>
      <c r="YX1110" s="381"/>
      <c r="YY1110" s="381"/>
      <c r="YZ1110" s="381"/>
      <c r="ZA1110" s="381"/>
      <c r="ZB1110" s="381"/>
      <c r="ZC1110" s="381"/>
      <c r="ZD1110" s="381"/>
      <c r="ZE1110" s="381"/>
      <c r="ZF1110" s="381"/>
      <c r="ZG1110" s="381"/>
      <c r="ZH1110" s="381"/>
      <c r="ZI1110" s="381"/>
      <c r="ZJ1110" s="381"/>
      <c r="ZK1110" s="381"/>
      <c r="ZL1110" s="381"/>
      <c r="ZM1110" s="381"/>
      <c r="ZN1110" s="381"/>
      <c r="ZO1110" s="381"/>
      <c r="ZP1110" s="381"/>
      <c r="ZQ1110" s="381"/>
      <c r="ZR1110" s="381"/>
      <c r="ZS1110" s="381"/>
      <c r="ZT1110" s="381"/>
      <c r="ZU1110" s="381"/>
      <c r="ZV1110" s="381"/>
      <c r="ZW1110" s="381"/>
      <c r="ZX1110" s="381"/>
      <c r="ZY1110" s="381"/>
      <c r="ZZ1110" s="381"/>
      <c r="AAA1110" s="381"/>
      <c r="AAB1110" s="381"/>
      <c r="AAC1110" s="381"/>
      <c r="AAD1110" s="381"/>
      <c r="AAE1110" s="381"/>
      <c r="AAF1110" s="381"/>
      <c r="AAG1110" s="381"/>
      <c r="AAH1110" s="381"/>
      <c r="AAI1110" s="381"/>
      <c r="AAJ1110" s="381"/>
      <c r="AAK1110" s="381"/>
      <c r="AAL1110" s="381"/>
      <c r="AAM1110" s="381"/>
      <c r="AAN1110" s="381"/>
      <c r="AAO1110" s="381"/>
      <c r="AAP1110" s="381"/>
      <c r="AAQ1110" s="381"/>
      <c r="AAR1110" s="381"/>
      <c r="AAS1110" s="381"/>
      <c r="AAT1110" s="381"/>
      <c r="AAU1110" s="381"/>
      <c r="AAV1110" s="381"/>
      <c r="AAW1110" s="381"/>
      <c r="AAX1110" s="381"/>
      <c r="AAY1110" s="381"/>
      <c r="AAZ1110" s="381"/>
      <c r="ABA1110" s="381"/>
      <c r="ABB1110" s="381"/>
      <c r="ABC1110" s="381"/>
      <c r="ABD1110" s="381"/>
      <c r="ABE1110" s="381"/>
      <c r="ABF1110" s="381"/>
      <c r="ABG1110" s="381"/>
      <c r="ABH1110" s="381"/>
      <c r="ABI1110" s="381"/>
      <c r="ABJ1110" s="381"/>
      <c r="ABK1110" s="381"/>
      <c r="ABL1110" s="381"/>
      <c r="ABM1110" s="381"/>
      <c r="ABN1110" s="381"/>
      <c r="ABO1110" s="381"/>
      <c r="ABP1110" s="381"/>
      <c r="ABQ1110" s="381"/>
      <c r="ABR1110" s="381"/>
      <c r="ABS1110" s="381"/>
      <c r="ABT1110" s="381"/>
      <c r="ABU1110" s="381"/>
      <c r="ABV1110" s="381"/>
      <c r="ABW1110" s="381"/>
      <c r="ABX1110" s="381"/>
      <c r="ABY1110" s="381"/>
      <c r="ABZ1110" s="381"/>
      <c r="ACA1110" s="381"/>
      <c r="ACB1110" s="381"/>
      <c r="ACC1110" s="381"/>
      <c r="ACD1110" s="381"/>
      <c r="ACE1110" s="381"/>
      <c r="ACF1110" s="381"/>
      <c r="ACG1110" s="381"/>
      <c r="ACH1110" s="381"/>
      <c r="ACI1110" s="381"/>
      <c r="ACJ1110" s="381"/>
      <c r="ACK1110" s="381"/>
      <c r="ACL1110" s="381"/>
      <c r="ACM1110" s="381"/>
      <c r="ACN1110" s="381"/>
      <c r="ACO1110" s="381"/>
      <c r="ACP1110" s="381"/>
      <c r="ACQ1110" s="381"/>
      <c r="ACR1110" s="381"/>
      <c r="ACS1110" s="381"/>
      <c r="ACT1110" s="381"/>
      <c r="ACU1110" s="381"/>
      <c r="ACV1110" s="381"/>
      <c r="ACW1110" s="381"/>
      <c r="ACX1110" s="381"/>
      <c r="ACY1110" s="381"/>
      <c r="ACZ1110" s="381"/>
      <c r="ADA1110" s="381"/>
      <c r="ADB1110" s="381"/>
      <c r="ADC1110" s="381"/>
      <c r="ADD1110" s="381"/>
      <c r="ADE1110" s="381"/>
      <c r="ADF1110" s="381"/>
      <c r="ADG1110" s="381"/>
      <c r="ADH1110" s="381"/>
      <c r="ADI1110" s="381"/>
      <c r="ADJ1110" s="381"/>
      <c r="ADK1110" s="381"/>
      <c r="ADL1110" s="381"/>
      <c r="ADM1110" s="381"/>
      <c r="ADN1110" s="381"/>
      <c r="ADO1110" s="381"/>
      <c r="ADP1110" s="381"/>
      <c r="ADQ1110" s="381"/>
      <c r="ADR1110" s="381"/>
      <c r="ADS1110" s="381"/>
      <c r="ADT1110" s="381"/>
      <c r="ADU1110" s="381"/>
      <c r="ADV1110" s="381"/>
      <c r="ADW1110" s="381"/>
      <c r="ADX1110" s="381"/>
      <c r="ADY1110" s="381"/>
      <c r="ADZ1110" s="381"/>
      <c r="AEA1110" s="381"/>
      <c r="AEB1110" s="381"/>
      <c r="AEC1110" s="381"/>
      <c r="AED1110" s="381"/>
      <c r="AEE1110" s="381"/>
      <c r="AEF1110" s="381"/>
      <c r="AEG1110" s="381"/>
      <c r="AEH1110" s="381"/>
      <c r="AEI1110" s="381"/>
      <c r="AEJ1110" s="381"/>
      <c r="AEK1110" s="381"/>
      <c r="AEL1110" s="381"/>
      <c r="AEM1110" s="381"/>
      <c r="AEN1110" s="381"/>
      <c r="AEO1110" s="381"/>
      <c r="AEP1110" s="381"/>
      <c r="AEQ1110" s="381"/>
      <c r="AER1110" s="381"/>
      <c r="AES1110" s="381"/>
      <c r="AET1110" s="381"/>
      <c r="AEU1110" s="381"/>
      <c r="AEV1110" s="381"/>
      <c r="AEW1110" s="381"/>
      <c r="AEX1110" s="381"/>
      <c r="AEY1110" s="381"/>
      <c r="AEZ1110" s="381"/>
      <c r="AFA1110" s="381"/>
      <c r="AFB1110" s="381"/>
      <c r="AFC1110" s="381"/>
      <c r="AFD1110" s="381"/>
      <c r="AFE1110" s="381"/>
      <c r="AFF1110" s="381"/>
      <c r="AFG1110" s="381"/>
      <c r="AFH1110" s="381"/>
      <c r="AFI1110" s="381"/>
      <c r="AFJ1110" s="381"/>
      <c r="AFK1110" s="381"/>
      <c r="AFL1110" s="381"/>
      <c r="AFM1110" s="381"/>
      <c r="AFN1110" s="381"/>
      <c r="AFO1110" s="381"/>
      <c r="AFP1110" s="381"/>
      <c r="AFQ1110" s="381"/>
      <c r="AFR1110" s="381"/>
      <c r="AFS1110" s="381"/>
      <c r="AFT1110" s="381"/>
      <c r="AFU1110" s="381"/>
      <c r="AFV1110" s="381"/>
      <c r="AFW1110" s="381"/>
      <c r="AFX1110" s="381"/>
      <c r="AFY1110" s="381"/>
      <c r="AFZ1110" s="381"/>
      <c r="AGA1110" s="381"/>
    </row>
    <row r="1111" spans="1:859" customFormat="1" x14ac:dyDescent="0.2">
      <c r="A1111" s="16"/>
      <c r="B1111" s="16"/>
      <c r="C1111" s="16"/>
      <c r="D1111" s="16"/>
      <c r="E1111" s="238" t="s">
        <v>1242</v>
      </c>
      <c r="F1111" s="364" t="s">
        <v>3532</v>
      </c>
      <c r="G1111" s="239" t="s">
        <v>453</v>
      </c>
      <c r="H1111" s="238" t="s">
        <v>1241</v>
      </c>
      <c r="I1111" s="238" t="s">
        <v>1086</v>
      </c>
      <c r="J1111" s="238" t="s">
        <v>911</v>
      </c>
      <c r="K1111" s="238" t="s">
        <v>1117</v>
      </c>
      <c r="L1111" s="238" t="s">
        <v>865</v>
      </c>
      <c r="M1111" s="238"/>
      <c r="N1111" s="239"/>
      <c r="O1111" s="238"/>
      <c r="P1111" s="238"/>
      <c r="Q1111" s="239"/>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c r="CR1111" s="16"/>
      <c r="CS1111" s="16"/>
      <c r="CT1111" s="16"/>
      <c r="CU1111" s="16"/>
      <c r="CV1111" s="16"/>
      <c r="CW1111" s="16"/>
      <c r="CX1111" s="16"/>
      <c r="CY1111" s="16"/>
      <c r="CZ1111" s="16"/>
      <c r="DA1111" s="16"/>
      <c r="DB1111" s="16"/>
      <c r="DC1111" s="16"/>
      <c r="DD1111" s="16"/>
      <c r="DE1111" s="16"/>
      <c r="DF1111" s="16"/>
      <c r="DG1111" s="16"/>
      <c r="DH1111" s="16"/>
      <c r="DI1111" s="16"/>
      <c r="DJ1111" s="16"/>
      <c r="DK1111" s="16"/>
      <c r="DL1111" s="16"/>
      <c r="DM1111" s="16"/>
      <c r="DN1111" s="16"/>
      <c r="DO1111" s="16"/>
      <c r="DP1111" s="16"/>
      <c r="DQ1111" s="16"/>
      <c r="DR1111" s="16"/>
      <c r="DS1111" s="16"/>
      <c r="DT1111" s="16"/>
      <c r="DU1111" s="16"/>
      <c r="DV1111" s="16"/>
      <c r="DW1111" s="16"/>
      <c r="DX1111" s="16"/>
      <c r="DY1111" s="16"/>
      <c r="DZ1111" s="16"/>
      <c r="EA1111" s="16"/>
      <c r="EB1111" s="16"/>
      <c r="EC1111" s="16"/>
      <c r="ED1111" s="16"/>
      <c r="EE1111" s="16"/>
      <c r="EF1111" s="16"/>
      <c r="EG1111" s="16"/>
      <c r="EH1111" s="16"/>
      <c r="EI1111" s="16"/>
      <c r="EJ1111" s="16"/>
      <c r="EK1111" s="16"/>
      <c r="EL1111" s="16"/>
      <c r="EM1111" s="16"/>
      <c r="EN1111" s="16"/>
      <c r="EO1111" s="16"/>
      <c r="EP1111" s="16"/>
      <c r="EQ1111" s="16"/>
      <c r="ER1111" s="16"/>
      <c r="ES1111" s="16"/>
      <c r="ET1111" s="16"/>
      <c r="EU1111" s="16"/>
      <c r="EV1111" s="16"/>
      <c r="EW1111" s="16"/>
      <c r="EX1111" s="16"/>
      <c r="EY1111" s="16"/>
      <c r="EZ1111" s="16"/>
      <c r="FA1111" s="16"/>
      <c r="FB1111" s="16"/>
      <c r="FC1111" s="16"/>
      <c r="FD1111" s="16"/>
      <c r="FE1111" s="16"/>
      <c r="FF1111" s="16"/>
      <c r="FG1111" s="16"/>
      <c r="FH1111" s="16"/>
      <c r="FI1111" s="16"/>
      <c r="FJ1111" s="16"/>
      <c r="FK1111" s="16"/>
      <c r="FL1111" s="16"/>
      <c r="FM1111" s="16"/>
      <c r="FN1111" s="16"/>
      <c r="FO1111" s="16"/>
      <c r="FP1111" s="16"/>
      <c r="FQ1111" s="16"/>
      <c r="FR1111" s="16"/>
      <c r="FS1111" s="16"/>
      <c r="FT1111" s="16"/>
      <c r="FU1111" s="16"/>
      <c r="FV1111" s="16"/>
      <c r="FW1111" s="16"/>
      <c r="FX1111" s="16"/>
      <c r="FY1111" s="16"/>
      <c r="FZ1111" s="16"/>
      <c r="GA1111" s="16"/>
      <c r="GB1111" s="16"/>
      <c r="GC1111" s="16"/>
      <c r="GD1111" s="16"/>
      <c r="GE1111" s="16"/>
      <c r="GF1111" s="16"/>
      <c r="GG1111" s="16"/>
      <c r="GH1111" s="16"/>
      <c r="GI1111" s="16"/>
      <c r="GJ1111" s="16"/>
      <c r="GK1111" s="16"/>
      <c r="GL1111" s="16"/>
      <c r="GM1111" s="16"/>
      <c r="GN1111" s="16"/>
      <c r="GO1111" s="16"/>
      <c r="GP1111" s="16"/>
      <c r="GQ1111" s="16"/>
      <c r="GR1111" s="16"/>
      <c r="GS1111" s="16"/>
      <c r="GT1111" s="16"/>
      <c r="GU1111" s="16"/>
      <c r="GV1111" s="16"/>
      <c r="GW1111" s="16"/>
      <c r="GX1111" s="16"/>
      <c r="GY1111" s="16"/>
      <c r="GZ1111" s="16"/>
      <c r="HA1111" s="16"/>
      <c r="HB1111" s="16"/>
      <c r="HC1111" s="16"/>
      <c r="HD1111" s="16"/>
      <c r="HE1111" s="16"/>
      <c r="HF1111" s="16"/>
      <c r="HG1111" s="16"/>
      <c r="HH1111" s="16"/>
      <c r="HI1111" s="16"/>
      <c r="HJ1111" s="16"/>
      <c r="HK1111" s="16"/>
      <c r="HL1111" s="16"/>
      <c r="HM1111" s="16"/>
      <c r="HN1111" s="16"/>
      <c r="HO1111" s="16"/>
      <c r="HP1111" s="16"/>
      <c r="HQ1111" s="16"/>
      <c r="HR1111" s="16"/>
      <c r="HS1111" s="16"/>
      <c r="HT1111" s="16"/>
      <c r="HU1111" s="16"/>
      <c r="HV1111" s="16"/>
      <c r="HW1111" s="16"/>
      <c r="HX1111" s="16"/>
      <c r="HY1111" s="16"/>
      <c r="HZ1111" s="16"/>
      <c r="IA1111" s="16"/>
      <c r="IB1111" s="16"/>
      <c r="IC1111" s="16"/>
      <c r="ID1111" s="16"/>
      <c r="IE1111" s="16"/>
      <c r="IF1111" s="16"/>
      <c r="IG1111" s="16"/>
      <c r="IH1111" s="16"/>
      <c r="II1111" s="16"/>
      <c r="IJ1111" s="16"/>
      <c r="IK1111" s="16"/>
      <c r="IL1111" s="16"/>
      <c r="IM1111" s="16"/>
      <c r="IN1111" s="16"/>
      <c r="IO1111" s="16"/>
      <c r="IP1111" s="16"/>
      <c r="IQ1111" s="16"/>
      <c r="IR1111" s="16"/>
      <c r="IS1111" s="16"/>
      <c r="IT1111" s="16"/>
      <c r="IU1111" s="16"/>
      <c r="IV1111" s="16"/>
      <c r="IW1111" s="16"/>
      <c r="IX1111" s="16"/>
      <c r="IY1111" s="16"/>
      <c r="IZ1111" s="16"/>
      <c r="JA1111" s="16"/>
      <c r="JB1111" s="16"/>
      <c r="JC1111" s="16"/>
      <c r="JD1111" s="16"/>
      <c r="JE1111" s="16"/>
      <c r="JF1111" s="16"/>
      <c r="JG1111" s="16"/>
      <c r="JH1111" s="16"/>
      <c r="JI1111" s="16"/>
      <c r="JJ1111" s="16"/>
      <c r="JK1111" s="16"/>
      <c r="JL1111" s="16"/>
      <c r="JM1111" s="16"/>
      <c r="JN1111" s="16"/>
      <c r="JO1111" s="16"/>
      <c r="JP1111" s="16"/>
      <c r="JQ1111" s="16"/>
      <c r="JR1111" s="16"/>
      <c r="JS1111" s="16"/>
      <c r="JT1111" s="16"/>
      <c r="JU1111" s="16"/>
      <c r="JV1111" s="16"/>
      <c r="JW1111" s="16"/>
      <c r="JX1111" s="16"/>
      <c r="JY1111" s="16"/>
      <c r="JZ1111" s="16"/>
      <c r="KA1111" s="16"/>
      <c r="KB1111" s="16"/>
      <c r="KC1111" s="16"/>
      <c r="KD1111" s="16"/>
      <c r="KE1111" s="16"/>
      <c r="KF1111" s="16"/>
      <c r="KG1111" s="16"/>
      <c r="KH1111" s="16"/>
      <c r="KI1111" s="16"/>
      <c r="KJ1111" s="16"/>
      <c r="KK1111" s="16"/>
      <c r="KL1111" s="16"/>
      <c r="KM1111" s="16"/>
      <c r="KN1111" s="16"/>
      <c r="KO1111" s="16"/>
      <c r="KP1111" s="16"/>
      <c r="KQ1111" s="16"/>
      <c r="KR1111" s="16"/>
      <c r="KS1111" s="16"/>
      <c r="KT1111" s="16"/>
      <c r="KU1111" s="16"/>
      <c r="KV1111" s="16"/>
      <c r="KW1111" s="16"/>
      <c r="KX1111" s="16"/>
      <c r="KY1111" s="16"/>
      <c r="KZ1111" s="16"/>
      <c r="LA1111" s="16"/>
      <c r="LB1111" s="16"/>
      <c r="LC1111" s="16"/>
      <c r="LD1111" s="16"/>
      <c r="LE1111" s="16"/>
      <c r="LF1111" s="16"/>
      <c r="LG1111" s="16"/>
      <c r="LH1111" s="16"/>
      <c r="LI1111" s="16"/>
      <c r="LJ1111" s="16"/>
      <c r="LK1111" s="16"/>
      <c r="LL1111" s="16"/>
      <c r="LM1111" s="16"/>
      <c r="LN1111" s="16"/>
      <c r="LO1111" s="16"/>
      <c r="LP1111" s="16"/>
      <c r="LQ1111" s="16"/>
      <c r="LR1111" s="16"/>
      <c r="LS1111" s="16"/>
      <c r="LT1111" s="16"/>
      <c r="LU1111" s="16"/>
      <c r="LV1111" s="16"/>
      <c r="LW1111" s="16"/>
      <c r="LX1111" s="16"/>
      <c r="LY1111" s="16"/>
      <c r="LZ1111" s="16"/>
      <c r="MA1111" s="16"/>
      <c r="MB1111" s="16"/>
      <c r="MC1111" s="16"/>
      <c r="MD1111" s="16"/>
      <c r="ME1111" s="16"/>
      <c r="MF1111" s="16"/>
      <c r="MG1111" s="16"/>
      <c r="MH1111" s="16"/>
      <c r="MI1111" s="16"/>
      <c r="MJ1111" s="16"/>
      <c r="MK1111" s="16"/>
      <c r="ML1111" s="16"/>
      <c r="MM1111" s="16"/>
      <c r="MN1111" s="16"/>
      <c r="MO1111" s="16"/>
      <c r="MP1111" s="16"/>
      <c r="MQ1111" s="16"/>
      <c r="MR1111" s="16"/>
      <c r="MS1111" s="16"/>
      <c r="MT1111" s="16"/>
      <c r="MU1111" s="16"/>
      <c r="MV1111" s="16"/>
      <c r="MW1111" s="16"/>
      <c r="MX1111" s="16"/>
      <c r="MY1111" s="16"/>
      <c r="MZ1111" s="16"/>
      <c r="NA1111" s="16"/>
      <c r="NB1111" s="16"/>
      <c r="NC1111" s="16"/>
      <c r="ND1111" s="16"/>
      <c r="NE1111" s="16"/>
      <c r="NF1111" s="16"/>
      <c r="NG1111" s="16"/>
      <c r="NH1111" s="16"/>
      <c r="NI1111" s="16"/>
      <c r="NJ1111" s="16"/>
      <c r="NK1111" s="16"/>
      <c r="NL1111" s="16"/>
      <c r="NM1111" s="16"/>
      <c r="NN1111" s="16"/>
      <c r="NO1111" s="16"/>
      <c r="NP1111" s="16"/>
      <c r="NQ1111" s="16"/>
      <c r="NR1111" s="16"/>
      <c r="NS1111" s="16"/>
      <c r="NT1111" s="16"/>
      <c r="NU1111" s="16"/>
      <c r="NV1111" s="16"/>
      <c r="NW1111" s="16"/>
      <c r="NX1111" s="16"/>
      <c r="NY1111" s="16"/>
      <c r="NZ1111" s="16"/>
      <c r="OA1111" s="16"/>
      <c r="OB1111" s="16"/>
      <c r="OC1111" s="16"/>
      <c r="OD1111" s="16"/>
      <c r="OE1111" s="16"/>
      <c r="OF1111" s="16"/>
      <c r="OG1111" s="16"/>
      <c r="OH1111" s="16"/>
      <c r="OI1111" s="16"/>
      <c r="OJ1111" s="16"/>
      <c r="OK1111" s="16"/>
      <c r="OL1111" s="16"/>
      <c r="OM1111" s="16"/>
      <c r="ON1111" s="16"/>
      <c r="OO1111" s="16"/>
      <c r="OP1111" s="16"/>
      <c r="OQ1111" s="16"/>
      <c r="OR1111" s="16"/>
      <c r="OS1111" s="16"/>
      <c r="OT1111" s="16"/>
      <c r="OU1111" s="16"/>
      <c r="OV1111" s="16"/>
      <c r="OW1111" s="16"/>
      <c r="OX1111" s="16"/>
      <c r="OY1111" s="16"/>
      <c r="OZ1111" s="16"/>
      <c r="PA1111" s="16"/>
      <c r="PB1111" s="16"/>
      <c r="PC1111" s="16"/>
      <c r="PD1111" s="16"/>
      <c r="PE1111" s="16"/>
      <c r="PF1111" s="16"/>
      <c r="PG1111" s="16"/>
      <c r="PH1111" s="16"/>
      <c r="PI1111" s="16"/>
      <c r="PJ1111" s="16"/>
      <c r="PK1111" s="16"/>
      <c r="PL1111" s="16"/>
      <c r="PM1111" s="16"/>
      <c r="PN1111" s="16"/>
      <c r="PO1111" s="16"/>
      <c r="PP1111" s="16"/>
      <c r="PQ1111" s="16"/>
      <c r="PR1111" s="16"/>
      <c r="PS1111" s="16"/>
      <c r="PT1111" s="16"/>
      <c r="PU1111" s="16"/>
      <c r="PV1111" s="16"/>
      <c r="PW1111" s="16"/>
      <c r="PX1111" s="16"/>
      <c r="PY1111" s="16"/>
      <c r="PZ1111" s="16"/>
      <c r="QA1111" s="16"/>
      <c r="QB1111" s="16"/>
      <c r="QC1111" s="16"/>
      <c r="QD1111" s="16"/>
      <c r="QE1111" s="16"/>
      <c r="QF1111" s="16"/>
      <c r="QG1111" s="16"/>
      <c r="QH1111" s="16"/>
      <c r="QI1111" s="16"/>
      <c r="QJ1111" s="16"/>
      <c r="QK1111" s="16"/>
      <c r="QL1111" s="16"/>
      <c r="QM1111" s="16"/>
      <c r="QN1111" s="16"/>
      <c r="QO1111" s="16"/>
      <c r="QP1111" s="16"/>
      <c r="QQ1111" s="16"/>
      <c r="QR1111" s="16"/>
      <c r="QS1111" s="16"/>
      <c r="QT1111" s="16"/>
      <c r="QU1111" s="16"/>
      <c r="QV1111" s="16"/>
      <c r="QW1111" s="16"/>
      <c r="QX1111" s="16"/>
      <c r="QY1111" s="16"/>
      <c r="QZ1111" s="16"/>
      <c r="RA1111" s="16"/>
      <c r="RB1111" s="16"/>
      <c r="RC1111" s="16"/>
      <c r="RD1111" s="16"/>
      <c r="RE1111" s="16"/>
      <c r="RF1111" s="16"/>
      <c r="RG1111" s="16"/>
      <c r="RH1111" s="16"/>
      <c r="RI1111" s="16"/>
      <c r="RJ1111" s="16"/>
      <c r="RK1111" s="16"/>
      <c r="RL1111" s="16"/>
      <c r="RM1111" s="16"/>
      <c r="RN1111" s="16"/>
      <c r="RO1111" s="16"/>
      <c r="RP1111" s="16"/>
      <c r="RQ1111" s="16"/>
      <c r="RR1111" s="16"/>
      <c r="RS1111" s="16"/>
      <c r="RT1111" s="16"/>
      <c r="RU1111" s="16"/>
      <c r="RV1111" s="16"/>
      <c r="RW1111" s="16"/>
      <c r="RX1111" s="16"/>
      <c r="RY1111" s="16"/>
      <c r="RZ1111" s="16"/>
      <c r="SA1111" s="16"/>
      <c r="SB1111" s="16"/>
      <c r="SC1111" s="16"/>
      <c r="SD1111" s="16"/>
      <c r="SE1111" s="16"/>
      <c r="SF1111" s="16"/>
      <c r="SG1111" s="16"/>
      <c r="SH1111" s="16"/>
      <c r="SI1111" s="16"/>
      <c r="SJ1111" s="16"/>
      <c r="SK1111" s="16"/>
      <c r="SL1111" s="16"/>
      <c r="SM1111" s="16"/>
      <c r="SN1111" s="16"/>
      <c r="SO1111" s="16"/>
      <c r="SP1111" s="16"/>
      <c r="SQ1111" s="16"/>
      <c r="SR1111" s="16"/>
      <c r="SS1111" s="16"/>
      <c r="ST1111" s="16"/>
      <c r="SU1111" s="16"/>
      <c r="SV1111" s="16"/>
      <c r="SW1111" s="16"/>
      <c r="SX1111" s="16"/>
      <c r="SY1111" s="16"/>
      <c r="SZ1111" s="16"/>
      <c r="TA1111" s="16"/>
      <c r="TB1111" s="16"/>
      <c r="TC1111" s="16"/>
      <c r="TD1111" s="16"/>
      <c r="TE1111" s="16"/>
      <c r="TF1111" s="16"/>
      <c r="TG1111" s="16"/>
      <c r="TH1111" s="16"/>
      <c r="TI1111" s="16"/>
      <c r="TJ1111" s="16"/>
      <c r="TK1111" s="16"/>
      <c r="TL1111" s="16"/>
      <c r="TM1111" s="16"/>
      <c r="TN1111" s="16"/>
      <c r="TO1111" s="16"/>
      <c r="TP1111" s="16"/>
      <c r="TQ1111" s="16"/>
      <c r="TR1111" s="16"/>
      <c r="TS1111" s="16"/>
      <c r="TT1111" s="16"/>
      <c r="TU1111" s="16"/>
      <c r="TV1111" s="16"/>
      <c r="TW1111" s="16"/>
      <c r="TX1111" s="16"/>
      <c r="TY1111" s="16"/>
      <c r="TZ1111" s="16"/>
      <c r="UA1111" s="16"/>
      <c r="UB1111" s="16"/>
      <c r="UC1111" s="16"/>
      <c r="UD1111" s="16"/>
      <c r="UE1111" s="16"/>
      <c r="UF1111" s="16"/>
      <c r="UG1111" s="16"/>
      <c r="UH1111" s="16"/>
      <c r="UI1111" s="16"/>
      <c r="UJ1111" s="16"/>
      <c r="UK1111" s="16"/>
      <c r="UL1111" s="16"/>
      <c r="UM1111" s="16"/>
      <c r="UN1111" s="16"/>
      <c r="UO1111" s="16"/>
      <c r="UP1111" s="16"/>
      <c r="UQ1111" s="16"/>
      <c r="UR1111" s="16"/>
      <c r="US1111" s="16"/>
      <c r="UT1111" s="16"/>
      <c r="UU1111" s="16"/>
      <c r="UV1111" s="16"/>
      <c r="UW1111" s="16"/>
      <c r="UX1111" s="16"/>
      <c r="UY1111" s="16"/>
      <c r="UZ1111" s="16"/>
      <c r="VA1111" s="16"/>
      <c r="VB1111" s="16"/>
      <c r="VC1111" s="16"/>
      <c r="VD1111" s="16"/>
      <c r="VE1111" s="16"/>
      <c r="VF1111" s="16"/>
      <c r="VG1111" s="16"/>
      <c r="VH1111" s="16"/>
      <c r="VI1111" s="16"/>
      <c r="VJ1111" s="16"/>
      <c r="VK1111" s="16"/>
      <c r="VL1111" s="16"/>
      <c r="VM1111" s="16"/>
      <c r="VN1111" s="16"/>
      <c r="VO1111" s="16"/>
      <c r="VP1111" s="16"/>
      <c r="VQ1111" s="16"/>
      <c r="VR1111" s="16"/>
      <c r="VS1111" s="16"/>
      <c r="VT1111" s="16"/>
      <c r="VU1111" s="16"/>
      <c r="VV1111" s="16"/>
      <c r="VW1111" s="16"/>
      <c r="VX1111" s="16"/>
      <c r="VY1111" s="16"/>
      <c r="VZ1111" s="16"/>
      <c r="WA1111" s="16"/>
      <c r="WB1111" s="16"/>
      <c r="WC1111" s="16"/>
      <c r="WD1111" s="16"/>
      <c r="WE1111" s="16"/>
      <c r="WF1111" s="16"/>
      <c r="WG1111" s="16"/>
      <c r="WH1111" s="16"/>
      <c r="WI1111" s="16"/>
      <c r="WJ1111" s="16"/>
      <c r="WK1111" s="16"/>
      <c r="WL1111" s="16"/>
      <c r="WM1111" s="16"/>
      <c r="WN1111" s="16"/>
      <c r="WO1111" s="16"/>
      <c r="WP1111" s="16"/>
      <c r="WQ1111" s="16"/>
      <c r="WR1111" s="16"/>
      <c r="WS1111" s="16"/>
      <c r="WT1111" s="16"/>
      <c r="WU1111" s="16"/>
      <c r="WV1111" s="16"/>
      <c r="WW1111" s="16"/>
      <c r="WX1111" s="16"/>
      <c r="WY1111" s="16"/>
      <c r="WZ1111" s="16"/>
      <c r="XA1111" s="16"/>
      <c r="XB1111" s="16"/>
      <c r="XC1111" s="16"/>
      <c r="XD1111" s="16"/>
      <c r="XE1111" s="16"/>
      <c r="XF1111" s="16"/>
      <c r="XG1111" s="16"/>
      <c r="XH1111" s="16"/>
      <c r="XI1111" s="16"/>
      <c r="XJ1111" s="16"/>
      <c r="XK1111" s="16"/>
      <c r="XL1111" s="16"/>
      <c r="XM1111" s="16"/>
      <c r="XN1111" s="16"/>
      <c r="XO1111" s="16"/>
      <c r="XP1111" s="16"/>
      <c r="XQ1111" s="16"/>
      <c r="XR1111" s="16"/>
      <c r="XS1111" s="16"/>
      <c r="XT1111" s="16"/>
      <c r="XU1111" s="16"/>
      <c r="XV1111" s="16"/>
      <c r="XW1111" s="16"/>
      <c r="XX1111" s="16"/>
      <c r="XY1111" s="16"/>
      <c r="XZ1111" s="16"/>
      <c r="YA1111" s="16"/>
      <c r="YB1111" s="16"/>
      <c r="YC1111" s="16"/>
      <c r="YD1111" s="16"/>
      <c r="YE1111" s="16"/>
      <c r="YF1111" s="16"/>
      <c r="YG1111" s="16"/>
      <c r="YH1111" s="16"/>
      <c r="YI1111" s="16"/>
      <c r="YJ1111" s="16"/>
      <c r="YK1111" s="16"/>
      <c r="YL1111" s="16"/>
      <c r="YM1111" s="16"/>
      <c r="YN1111" s="16"/>
      <c r="YO1111" s="16"/>
      <c r="YP1111" s="16"/>
      <c r="YQ1111" s="16"/>
      <c r="YR1111" s="16"/>
      <c r="YS1111" s="16"/>
      <c r="YT1111" s="16"/>
      <c r="YU1111" s="16"/>
      <c r="YV1111" s="16"/>
      <c r="YW1111" s="16"/>
      <c r="YX1111" s="16"/>
      <c r="YY1111" s="16"/>
      <c r="YZ1111" s="16"/>
      <c r="ZA1111" s="16"/>
      <c r="ZB1111" s="16"/>
      <c r="ZC1111" s="16"/>
      <c r="ZD1111" s="16"/>
      <c r="ZE1111" s="16"/>
      <c r="ZF1111" s="16"/>
      <c r="ZG1111" s="16"/>
      <c r="ZH1111" s="16"/>
      <c r="ZI1111" s="16"/>
      <c r="ZJ1111" s="16"/>
      <c r="ZK1111" s="16"/>
      <c r="ZL1111" s="16"/>
      <c r="ZM1111" s="16"/>
      <c r="ZN1111" s="16"/>
      <c r="ZO1111" s="16"/>
      <c r="ZP1111" s="16"/>
      <c r="ZQ1111" s="16"/>
      <c r="ZR1111" s="16"/>
      <c r="ZS1111" s="16"/>
      <c r="ZT1111" s="16"/>
      <c r="ZU1111" s="16"/>
      <c r="ZV1111" s="16"/>
      <c r="ZW1111" s="16"/>
      <c r="ZX1111" s="16"/>
      <c r="ZY1111" s="16"/>
      <c r="ZZ1111" s="16"/>
      <c r="AAA1111" s="16"/>
      <c r="AAB1111" s="16"/>
      <c r="AAC1111" s="16"/>
      <c r="AAD1111" s="16"/>
      <c r="AAE1111" s="16"/>
      <c r="AAF1111" s="16"/>
      <c r="AAG1111" s="16"/>
      <c r="AAH1111" s="16"/>
      <c r="AAI1111" s="16"/>
      <c r="AAJ1111" s="16"/>
      <c r="AAK1111" s="16"/>
      <c r="AAL1111" s="16"/>
      <c r="AAM1111" s="16"/>
      <c r="AAN1111" s="16"/>
      <c r="AAO1111" s="16"/>
      <c r="AAP1111" s="16"/>
      <c r="AAQ1111" s="16"/>
      <c r="AAR1111" s="16"/>
      <c r="AAS1111" s="16"/>
      <c r="AAT1111" s="16"/>
      <c r="AAU1111" s="16"/>
      <c r="AAV1111" s="16"/>
      <c r="AAW1111" s="16"/>
      <c r="AAX1111" s="16"/>
      <c r="AAY1111" s="16"/>
      <c r="AAZ1111" s="16"/>
      <c r="ABA1111" s="16"/>
      <c r="ABB1111" s="16"/>
      <c r="ABC1111" s="16"/>
      <c r="ABD1111" s="16"/>
      <c r="ABE1111" s="16"/>
      <c r="ABF1111" s="16"/>
      <c r="ABG1111" s="16"/>
      <c r="ABH1111" s="16"/>
      <c r="ABI1111" s="16"/>
      <c r="ABJ1111" s="16"/>
      <c r="ABK1111" s="16"/>
      <c r="ABL1111" s="16"/>
      <c r="ABM1111" s="16"/>
      <c r="ABN1111" s="16"/>
      <c r="ABO1111" s="16"/>
      <c r="ABP1111" s="16"/>
      <c r="ABQ1111" s="16"/>
      <c r="ABR1111" s="16"/>
      <c r="ABS1111" s="16"/>
      <c r="ABT1111" s="16"/>
      <c r="ABU1111" s="16"/>
      <c r="ABV1111" s="16"/>
      <c r="ABW1111" s="16"/>
      <c r="ABX1111" s="16"/>
      <c r="ABY1111" s="16"/>
      <c r="ABZ1111" s="16"/>
      <c r="ACA1111" s="16"/>
      <c r="ACB1111" s="16"/>
      <c r="ACC1111" s="16"/>
      <c r="ACD1111" s="16"/>
      <c r="ACE1111" s="16"/>
      <c r="ACF1111" s="16"/>
      <c r="ACG1111" s="16"/>
      <c r="ACH1111" s="16"/>
      <c r="ACI1111" s="16"/>
      <c r="ACJ1111" s="16"/>
      <c r="ACK1111" s="16"/>
      <c r="ACL1111" s="16"/>
      <c r="ACM1111" s="16"/>
      <c r="ACN1111" s="16"/>
      <c r="ACO1111" s="16"/>
      <c r="ACP1111" s="16"/>
      <c r="ACQ1111" s="16"/>
      <c r="ACR1111" s="16"/>
      <c r="ACS1111" s="16"/>
      <c r="ACT1111" s="16"/>
      <c r="ACU1111" s="16"/>
      <c r="ACV1111" s="16"/>
      <c r="ACW1111" s="16"/>
      <c r="ACX1111" s="16"/>
      <c r="ACY1111" s="16"/>
      <c r="ACZ1111" s="16"/>
      <c r="ADA1111" s="16"/>
      <c r="ADB1111" s="16"/>
      <c r="ADC1111" s="16"/>
      <c r="ADD1111" s="16"/>
      <c r="ADE1111" s="16"/>
      <c r="ADF1111" s="16"/>
      <c r="ADG1111" s="16"/>
      <c r="ADH1111" s="16"/>
      <c r="ADI1111" s="16"/>
      <c r="ADJ1111" s="16"/>
      <c r="ADK1111" s="16"/>
      <c r="ADL1111" s="16"/>
      <c r="ADM1111" s="16"/>
      <c r="ADN1111" s="16"/>
      <c r="ADO1111" s="16"/>
      <c r="ADP1111" s="16"/>
      <c r="ADQ1111" s="16"/>
      <c r="ADR1111" s="16"/>
      <c r="ADS1111" s="16"/>
      <c r="ADT1111" s="16"/>
      <c r="ADU1111" s="16"/>
      <c r="ADV1111" s="16"/>
      <c r="ADW1111" s="16"/>
      <c r="ADX1111" s="16"/>
      <c r="ADY1111" s="16"/>
      <c r="ADZ1111" s="16"/>
      <c r="AEA1111" s="16"/>
      <c r="AEB1111" s="16"/>
      <c r="AEC1111" s="16"/>
      <c r="AED1111" s="16"/>
      <c r="AEE1111" s="16"/>
      <c r="AEF1111" s="16"/>
      <c r="AEG1111" s="16"/>
      <c r="AEH1111" s="16"/>
      <c r="AEI1111" s="16"/>
      <c r="AEJ1111" s="16"/>
      <c r="AEK1111" s="16"/>
      <c r="AEL1111" s="16"/>
      <c r="AEM1111" s="16"/>
      <c r="AEN1111" s="16"/>
      <c r="AEO1111" s="16"/>
      <c r="AEP1111" s="16"/>
      <c r="AEQ1111" s="16"/>
      <c r="AER1111" s="16"/>
      <c r="AES1111" s="16"/>
      <c r="AET1111" s="16"/>
      <c r="AEU1111" s="16"/>
      <c r="AEV1111" s="16"/>
      <c r="AEW1111" s="16"/>
      <c r="AEX1111" s="16"/>
      <c r="AEY1111" s="16"/>
      <c r="AEZ1111" s="16"/>
      <c r="AFA1111" s="16"/>
      <c r="AFB1111" s="16"/>
      <c r="AFC1111" s="16"/>
      <c r="AFD1111" s="16"/>
      <c r="AFE1111" s="16"/>
      <c r="AFF1111" s="16"/>
      <c r="AFG1111" s="16"/>
      <c r="AFH1111" s="16"/>
      <c r="AFI1111" s="16"/>
      <c r="AFJ1111" s="16"/>
      <c r="AFK1111" s="16"/>
      <c r="AFL1111" s="16"/>
      <c r="AFM1111" s="16"/>
      <c r="AFN1111" s="16"/>
      <c r="AFO1111" s="16"/>
      <c r="AFP1111" s="16"/>
      <c r="AFQ1111" s="16"/>
      <c r="AFR1111" s="16"/>
      <c r="AFS1111" s="16"/>
      <c r="AFT1111" s="16"/>
      <c r="AFU1111" s="16"/>
      <c r="AFV1111" s="16"/>
      <c r="AFW1111" s="16"/>
      <c r="AFX1111" s="16"/>
      <c r="AFY1111" s="16"/>
      <c r="AFZ1111" s="16"/>
      <c r="AGA1111" s="16"/>
    </row>
    <row r="1112" spans="1:859" s="383" customFormat="1" x14ac:dyDescent="0.2">
      <c r="A1112" s="381"/>
      <c r="B1112" s="381"/>
      <c r="C1112" s="381"/>
      <c r="D1112" s="381"/>
      <c r="E1112" s="365" t="s">
        <v>1150</v>
      </c>
      <c r="F1112" s="380" t="s">
        <v>3533</v>
      </c>
      <c r="G1112" s="380" t="s">
        <v>453</v>
      </c>
      <c r="H1112" s="365" t="s">
        <v>1149</v>
      </c>
      <c r="I1112" s="365" t="s">
        <v>1086</v>
      </c>
      <c r="J1112" s="365" t="s">
        <v>903</v>
      </c>
      <c r="K1112" s="365" t="s">
        <v>1117</v>
      </c>
      <c r="L1112" s="365" t="s">
        <v>865</v>
      </c>
      <c r="M1112" s="365"/>
      <c r="N1112" s="380"/>
      <c r="O1112" s="365"/>
      <c r="P1112" s="365"/>
      <c r="Q1112" s="380"/>
      <c r="R1112" s="381"/>
      <c r="S1112" s="381"/>
      <c r="T1112" s="381"/>
      <c r="U1112" s="381"/>
      <c r="V1112" s="381"/>
      <c r="W1112" s="381"/>
      <c r="X1112" s="381"/>
      <c r="Y1112" s="381"/>
      <c r="Z1112" s="381"/>
      <c r="AA1112" s="381"/>
      <c r="AB1112" s="381"/>
      <c r="AC1112" s="381"/>
      <c r="AD1112" s="381"/>
      <c r="AE1112" s="381"/>
      <c r="AF1112" s="381"/>
      <c r="AG1112" s="381"/>
      <c r="AH1112" s="381"/>
      <c r="AI1112" s="381"/>
      <c r="AJ1112" s="381"/>
      <c r="AK1112" s="381"/>
      <c r="AL1112" s="381"/>
      <c r="AM1112" s="381"/>
      <c r="AN1112" s="381"/>
      <c r="AO1112" s="381"/>
      <c r="AP1112" s="381"/>
      <c r="AQ1112" s="381"/>
      <c r="AR1112" s="381"/>
      <c r="AS1112" s="381"/>
      <c r="AT1112" s="381"/>
      <c r="AU1112" s="381"/>
      <c r="AV1112" s="381"/>
      <c r="AW1112" s="381"/>
      <c r="AX1112" s="381"/>
      <c r="AY1112" s="381"/>
      <c r="AZ1112" s="381"/>
      <c r="BA1112" s="381"/>
      <c r="BB1112" s="381"/>
      <c r="BC1112" s="381"/>
      <c r="BD1112" s="381"/>
      <c r="BE1112" s="381"/>
      <c r="BF1112" s="381"/>
      <c r="BG1112" s="381"/>
      <c r="BH1112" s="381"/>
      <c r="BI1112" s="381"/>
      <c r="BJ1112" s="381"/>
      <c r="BK1112" s="381"/>
      <c r="BL1112" s="381"/>
      <c r="BM1112" s="381"/>
      <c r="BN1112" s="381"/>
      <c r="BO1112" s="381"/>
      <c r="BP1112" s="381"/>
      <c r="BQ1112" s="381"/>
      <c r="BR1112" s="381"/>
      <c r="BS1112" s="381"/>
      <c r="BT1112" s="381"/>
      <c r="BU1112" s="381"/>
      <c r="BV1112" s="381"/>
      <c r="BW1112" s="381"/>
      <c r="BX1112" s="381"/>
      <c r="BY1112" s="381"/>
      <c r="BZ1112" s="381"/>
      <c r="CA1112" s="381"/>
      <c r="CB1112" s="381"/>
      <c r="CC1112" s="381"/>
      <c r="CD1112" s="381"/>
      <c r="CE1112" s="381"/>
      <c r="CF1112" s="381"/>
      <c r="CG1112" s="381"/>
      <c r="CH1112" s="381"/>
      <c r="CI1112" s="381"/>
      <c r="CJ1112" s="381"/>
      <c r="CK1112" s="381"/>
      <c r="CL1112" s="381"/>
      <c r="CM1112" s="381"/>
      <c r="CN1112" s="381"/>
      <c r="CO1112" s="381"/>
      <c r="CP1112" s="381"/>
      <c r="CQ1112" s="381"/>
      <c r="CR1112" s="381"/>
      <c r="CS1112" s="381"/>
      <c r="CT1112" s="381"/>
      <c r="CU1112" s="381"/>
      <c r="CV1112" s="381"/>
      <c r="CW1112" s="381"/>
      <c r="CX1112" s="381"/>
      <c r="CY1112" s="381"/>
      <c r="CZ1112" s="381"/>
      <c r="DA1112" s="381"/>
      <c r="DB1112" s="381"/>
      <c r="DC1112" s="381"/>
      <c r="DD1112" s="381"/>
      <c r="DE1112" s="381"/>
      <c r="DF1112" s="381"/>
      <c r="DG1112" s="381"/>
      <c r="DH1112" s="381"/>
      <c r="DI1112" s="381"/>
      <c r="DJ1112" s="381"/>
      <c r="DK1112" s="381"/>
      <c r="DL1112" s="381"/>
      <c r="DM1112" s="381"/>
      <c r="DN1112" s="381"/>
      <c r="DO1112" s="381"/>
      <c r="DP1112" s="381"/>
      <c r="DQ1112" s="381"/>
      <c r="DR1112" s="381"/>
      <c r="DS1112" s="381"/>
      <c r="DT1112" s="381"/>
      <c r="DU1112" s="381"/>
      <c r="DV1112" s="381"/>
      <c r="DW1112" s="381"/>
      <c r="DX1112" s="381"/>
      <c r="DY1112" s="381"/>
      <c r="DZ1112" s="381"/>
      <c r="EA1112" s="381"/>
      <c r="EB1112" s="381"/>
      <c r="EC1112" s="381"/>
      <c r="ED1112" s="381"/>
      <c r="EE1112" s="381"/>
      <c r="EF1112" s="381"/>
      <c r="EG1112" s="381"/>
      <c r="EH1112" s="381"/>
      <c r="EI1112" s="381"/>
      <c r="EJ1112" s="381"/>
      <c r="EK1112" s="381"/>
      <c r="EL1112" s="381"/>
      <c r="EM1112" s="381"/>
      <c r="EN1112" s="381"/>
      <c r="EO1112" s="381"/>
      <c r="EP1112" s="381"/>
      <c r="EQ1112" s="381"/>
      <c r="ER1112" s="381"/>
      <c r="ES1112" s="381"/>
      <c r="ET1112" s="381"/>
      <c r="EU1112" s="381"/>
      <c r="EV1112" s="381"/>
      <c r="EW1112" s="381"/>
      <c r="EX1112" s="381"/>
      <c r="EY1112" s="381"/>
      <c r="EZ1112" s="381"/>
      <c r="FA1112" s="381"/>
      <c r="FB1112" s="381"/>
      <c r="FC1112" s="381"/>
      <c r="FD1112" s="381"/>
      <c r="FE1112" s="381"/>
      <c r="FF1112" s="381"/>
      <c r="FG1112" s="381"/>
      <c r="FH1112" s="381"/>
      <c r="FI1112" s="381"/>
      <c r="FJ1112" s="381"/>
      <c r="FK1112" s="381"/>
      <c r="FL1112" s="381"/>
      <c r="FM1112" s="381"/>
      <c r="FN1112" s="381"/>
      <c r="FO1112" s="381"/>
      <c r="FP1112" s="381"/>
      <c r="FQ1112" s="381"/>
      <c r="FR1112" s="381"/>
      <c r="FS1112" s="381"/>
      <c r="FT1112" s="381"/>
      <c r="FU1112" s="381"/>
      <c r="FV1112" s="381"/>
      <c r="FW1112" s="381"/>
      <c r="FX1112" s="381"/>
      <c r="FY1112" s="381"/>
      <c r="FZ1112" s="381"/>
      <c r="GA1112" s="381"/>
      <c r="GB1112" s="381"/>
      <c r="GC1112" s="381"/>
      <c r="GD1112" s="381"/>
      <c r="GE1112" s="381"/>
      <c r="GF1112" s="381"/>
      <c r="GG1112" s="381"/>
      <c r="GH1112" s="381"/>
      <c r="GI1112" s="381"/>
      <c r="GJ1112" s="381"/>
      <c r="GK1112" s="381"/>
      <c r="GL1112" s="381"/>
      <c r="GM1112" s="381"/>
      <c r="GN1112" s="381"/>
      <c r="GO1112" s="381"/>
      <c r="GP1112" s="381"/>
      <c r="GQ1112" s="381"/>
      <c r="GR1112" s="381"/>
      <c r="GS1112" s="381"/>
      <c r="GT1112" s="381"/>
      <c r="GU1112" s="381"/>
      <c r="GV1112" s="381"/>
      <c r="GW1112" s="381"/>
      <c r="GX1112" s="381"/>
      <c r="GY1112" s="381"/>
      <c r="GZ1112" s="381"/>
      <c r="HA1112" s="381"/>
      <c r="HB1112" s="381"/>
      <c r="HC1112" s="381"/>
      <c r="HD1112" s="381"/>
      <c r="HE1112" s="381"/>
      <c r="HF1112" s="381"/>
      <c r="HG1112" s="381"/>
      <c r="HH1112" s="381"/>
      <c r="HI1112" s="381"/>
      <c r="HJ1112" s="381"/>
      <c r="HK1112" s="381"/>
      <c r="HL1112" s="381"/>
      <c r="HM1112" s="381"/>
      <c r="HN1112" s="381"/>
      <c r="HO1112" s="381"/>
      <c r="HP1112" s="381"/>
      <c r="HQ1112" s="381"/>
      <c r="HR1112" s="381"/>
      <c r="HS1112" s="381"/>
      <c r="HT1112" s="381"/>
      <c r="HU1112" s="381"/>
      <c r="HV1112" s="381"/>
      <c r="HW1112" s="381"/>
      <c r="HX1112" s="381"/>
      <c r="HY1112" s="381"/>
      <c r="HZ1112" s="381"/>
      <c r="IA1112" s="381"/>
      <c r="IB1112" s="381"/>
      <c r="IC1112" s="381"/>
      <c r="ID1112" s="381"/>
      <c r="IE1112" s="381"/>
      <c r="IF1112" s="381"/>
      <c r="IG1112" s="381"/>
      <c r="IH1112" s="381"/>
      <c r="II1112" s="381"/>
      <c r="IJ1112" s="381"/>
      <c r="IK1112" s="381"/>
      <c r="IL1112" s="381"/>
      <c r="IM1112" s="381"/>
      <c r="IN1112" s="381"/>
      <c r="IO1112" s="381"/>
      <c r="IP1112" s="381"/>
      <c r="IQ1112" s="381"/>
      <c r="IR1112" s="381"/>
      <c r="IS1112" s="381"/>
      <c r="IT1112" s="381"/>
      <c r="IU1112" s="381"/>
      <c r="IV1112" s="381"/>
      <c r="IW1112" s="381"/>
      <c r="IX1112" s="381"/>
      <c r="IY1112" s="381"/>
      <c r="IZ1112" s="381"/>
      <c r="JA1112" s="381"/>
      <c r="JB1112" s="381"/>
      <c r="JC1112" s="381"/>
      <c r="JD1112" s="381"/>
      <c r="JE1112" s="381"/>
      <c r="JF1112" s="381"/>
      <c r="JG1112" s="381"/>
      <c r="JH1112" s="381"/>
      <c r="JI1112" s="381"/>
      <c r="JJ1112" s="381"/>
      <c r="JK1112" s="381"/>
      <c r="JL1112" s="381"/>
      <c r="JM1112" s="381"/>
      <c r="JN1112" s="381"/>
      <c r="JO1112" s="381"/>
      <c r="JP1112" s="381"/>
      <c r="JQ1112" s="381"/>
      <c r="JR1112" s="381"/>
      <c r="JS1112" s="381"/>
      <c r="JT1112" s="381"/>
      <c r="JU1112" s="381"/>
      <c r="JV1112" s="381"/>
      <c r="JW1112" s="381"/>
      <c r="JX1112" s="381"/>
      <c r="JY1112" s="381"/>
      <c r="JZ1112" s="381"/>
      <c r="KA1112" s="381"/>
      <c r="KB1112" s="381"/>
      <c r="KC1112" s="381"/>
      <c r="KD1112" s="381"/>
      <c r="KE1112" s="381"/>
      <c r="KF1112" s="381"/>
      <c r="KG1112" s="381"/>
      <c r="KH1112" s="381"/>
      <c r="KI1112" s="381"/>
      <c r="KJ1112" s="381"/>
      <c r="KK1112" s="381"/>
      <c r="KL1112" s="381"/>
      <c r="KM1112" s="381"/>
      <c r="KN1112" s="381"/>
      <c r="KO1112" s="381"/>
      <c r="KP1112" s="381"/>
      <c r="KQ1112" s="381"/>
      <c r="KR1112" s="381"/>
      <c r="KS1112" s="381"/>
      <c r="KT1112" s="381"/>
      <c r="KU1112" s="381"/>
      <c r="KV1112" s="381"/>
      <c r="KW1112" s="381"/>
      <c r="KX1112" s="381"/>
      <c r="KY1112" s="381"/>
      <c r="KZ1112" s="381"/>
      <c r="LA1112" s="381"/>
      <c r="LB1112" s="381"/>
      <c r="LC1112" s="381"/>
      <c r="LD1112" s="381"/>
      <c r="LE1112" s="381"/>
      <c r="LF1112" s="381"/>
      <c r="LG1112" s="381"/>
      <c r="LH1112" s="381"/>
      <c r="LI1112" s="381"/>
      <c r="LJ1112" s="381"/>
      <c r="LK1112" s="381"/>
      <c r="LL1112" s="381"/>
      <c r="LM1112" s="381"/>
      <c r="LN1112" s="381"/>
      <c r="LO1112" s="381"/>
      <c r="LP1112" s="381"/>
      <c r="LQ1112" s="381"/>
      <c r="LR1112" s="381"/>
      <c r="LS1112" s="381"/>
      <c r="LT1112" s="381"/>
      <c r="LU1112" s="381"/>
      <c r="LV1112" s="381"/>
      <c r="LW1112" s="381"/>
      <c r="LX1112" s="381"/>
      <c r="LY1112" s="381"/>
      <c r="LZ1112" s="381"/>
      <c r="MA1112" s="381"/>
      <c r="MB1112" s="381"/>
      <c r="MC1112" s="381"/>
      <c r="MD1112" s="381"/>
      <c r="ME1112" s="381"/>
      <c r="MF1112" s="381"/>
      <c r="MG1112" s="381"/>
      <c r="MH1112" s="381"/>
      <c r="MI1112" s="381"/>
      <c r="MJ1112" s="381"/>
      <c r="MK1112" s="381"/>
      <c r="ML1112" s="381"/>
      <c r="MM1112" s="381"/>
      <c r="MN1112" s="381"/>
      <c r="MO1112" s="381"/>
      <c r="MP1112" s="381"/>
      <c r="MQ1112" s="381"/>
      <c r="MR1112" s="381"/>
      <c r="MS1112" s="381"/>
      <c r="MT1112" s="381"/>
      <c r="MU1112" s="381"/>
      <c r="MV1112" s="381"/>
      <c r="MW1112" s="381"/>
      <c r="MX1112" s="381"/>
      <c r="MY1112" s="381"/>
      <c r="MZ1112" s="381"/>
      <c r="NA1112" s="381"/>
      <c r="NB1112" s="381"/>
      <c r="NC1112" s="381"/>
      <c r="ND1112" s="381"/>
      <c r="NE1112" s="381"/>
      <c r="NF1112" s="381"/>
      <c r="NG1112" s="381"/>
      <c r="NH1112" s="381"/>
      <c r="NI1112" s="381"/>
      <c r="NJ1112" s="381"/>
      <c r="NK1112" s="381"/>
      <c r="NL1112" s="381"/>
      <c r="NM1112" s="381"/>
      <c r="NN1112" s="381"/>
      <c r="NO1112" s="381"/>
      <c r="NP1112" s="381"/>
      <c r="NQ1112" s="381"/>
      <c r="NR1112" s="381"/>
      <c r="NS1112" s="381"/>
      <c r="NT1112" s="381"/>
      <c r="NU1112" s="381"/>
      <c r="NV1112" s="381"/>
      <c r="NW1112" s="381"/>
      <c r="NX1112" s="381"/>
      <c r="NY1112" s="381"/>
      <c r="NZ1112" s="381"/>
      <c r="OA1112" s="381"/>
      <c r="OB1112" s="381"/>
      <c r="OC1112" s="381"/>
      <c r="OD1112" s="381"/>
      <c r="OE1112" s="381"/>
      <c r="OF1112" s="381"/>
      <c r="OG1112" s="381"/>
      <c r="OH1112" s="381"/>
      <c r="OI1112" s="381"/>
      <c r="OJ1112" s="381"/>
      <c r="OK1112" s="381"/>
      <c r="OL1112" s="381"/>
      <c r="OM1112" s="381"/>
      <c r="ON1112" s="381"/>
      <c r="OO1112" s="381"/>
      <c r="OP1112" s="381"/>
      <c r="OQ1112" s="381"/>
      <c r="OR1112" s="381"/>
      <c r="OS1112" s="381"/>
      <c r="OT1112" s="381"/>
      <c r="OU1112" s="381"/>
      <c r="OV1112" s="381"/>
      <c r="OW1112" s="381"/>
      <c r="OX1112" s="381"/>
      <c r="OY1112" s="381"/>
      <c r="OZ1112" s="381"/>
      <c r="PA1112" s="381"/>
      <c r="PB1112" s="381"/>
      <c r="PC1112" s="381"/>
      <c r="PD1112" s="381"/>
      <c r="PE1112" s="381"/>
      <c r="PF1112" s="381"/>
      <c r="PG1112" s="381"/>
      <c r="PH1112" s="381"/>
      <c r="PI1112" s="381"/>
      <c r="PJ1112" s="381"/>
      <c r="PK1112" s="381"/>
      <c r="PL1112" s="381"/>
      <c r="PM1112" s="381"/>
      <c r="PN1112" s="381"/>
      <c r="PO1112" s="381"/>
      <c r="PP1112" s="381"/>
      <c r="PQ1112" s="381"/>
      <c r="PR1112" s="381"/>
      <c r="PS1112" s="381"/>
      <c r="PT1112" s="381"/>
      <c r="PU1112" s="381"/>
      <c r="PV1112" s="381"/>
      <c r="PW1112" s="381"/>
      <c r="PX1112" s="381"/>
      <c r="PY1112" s="381"/>
      <c r="PZ1112" s="381"/>
      <c r="QA1112" s="381"/>
      <c r="QB1112" s="381"/>
      <c r="QC1112" s="381"/>
      <c r="QD1112" s="381"/>
      <c r="QE1112" s="381"/>
      <c r="QF1112" s="381"/>
      <c r="QG1112" s="381"/>
      <c r="QH1112" s="381"/>
      <c r="QI1112" s="381"/>
      <c r="QJ1112" s="381"/>
      <c r="QK1112" s="381"/>
      <c r="QL1112" s="381"/>
      <c r="QM1112" s="381"/>
      <c r="QN1112" s="381"/>
      <c r="QO1112" s="381"/>
      <c r="QP1112" s="381"/>
      <c r="QQ1112" s="381"/>
      <c r="QR1112" s="381"/>
      <c r="QS1112" s="381"/>
      <c r="QT1112" s="381"/>
      <c r="QU1112" s="381"/>
      <c r="QV1112" s="381"/>
      <c r="QW1112" s="381"/>
      <c r="QX1112" s="381"/>
      <c r="QY1112" s="381"/>
      <c r="QZ1112" s="381"/>
      <c r="RA1112" s="381"/>
      <c r="RB1112" s="381"/>
      <c r="RC1112" s="381"/>
      <c r="RD1112" s="381"/>
      <c r="RE1112" s="381"/>
      <c r="RF1112" s="381"/>
      <c r="RG1112" s="381"/>
      <c r="RH1112" s="381"/>
      <c r="RI1112" s="381"/>
      <c r="RJ1112" s="381"/>
      <c r="RK1112" s="381"/>
      <c r="RL1112" s="381"/>
      <c r="RM1112" s="381"/>
      <c r="RN1112" s="381"/>
      <c r="RO1112" s="381"/>
      <c r="RP1112" s="381"/>
      <c r="RQ1112" s="381"/>
      <c r="RR1112" s="381"/>
      <c r="RS1112" s="381"/>
      <c r="RT1112" s="381"/>
      <c r="RU1112" s="381"/>
      <c r="RV1112" s="381"/>
      <c r="RW1112" s="381"/>
      <c r="RX1112" s="381"/>
      <c r="RY1112" s="381"/>
      <c r="RZ1112" s="381"/>
      <c r="SA1112" s="381"/>
      <c r="SB1112" s="381"/>
      <c r="SC1112" s="381"/>
      <c r="SD1112" s="381"/>
      <c r="SE1112" s="381"/>
      <c r="SF1112" s="381"/>
      <c r="SG1112" s="381"/>
      <c r="SH1112" s="381"/>
      <c r="SI1112" s="381"/>
      <c r="SJ1112" s="381"/>
      <c r="SK1112" s="381"/>
      <c r="SL1112" s="381"/>
      <c r="SM1112" s="381"/>
      <c r="SN1112" s="381"/>
      <c r="SO1112" s="381"/>
      <c r="SP1112" s="381"/>
      <c r="SQ1112" s="381"/>
      <c r="SR1112" s="381"/>
      <c r="SS1112" s="381"/>
      <c r="ST1112" s="381"/>
      <c r="SU1112" s="381"/>
      <c r="SV1112" s="381"/>
      <c r="SW1112" s="381"/>
      <c r="SX1112" s="381"/>
      <c r="SY1112" s="381"/>
      <c r="SZ1112" s="381"/>
      <c r="TA1112" s="381"/>
      <c r="TB1112" s="381"/>
      <c r="TC1112" s="381"/>
      <c r="TD1112" s="381"/>
      <c r="TE1112" s="381"/>
      <c r="TF1112" s="381"/>
      <c r="TG1112" s="381"/>
      <c r="TH1112" s="381"/>
      <c r="TI1112" s="381"/>
      <c r="TJ1112" s="381"/>
      <c r="TK1112" s="381"/>
      <c r="TL1112" s="381"/>
      <c r="TM1112" s="381"/>
      <c r="TN1112" s="381"/>
      <c r="TO1112" s="381"/>
      <c r="TP1112" s="381"/>
      <c r="TQ1112" s="381"/>
      <c r="TR1112" s="381"/>
      <c r="TS1112" s="381"/>
      <c r="TT1112" s="381"/>
      <c r="TU1112" s="381"/>
      <c r="TV1112" s="381"/>
      <c r="TW1112" s="381"/>
      <c r="TX1112" s="381"/>
      <c r="TY1112" s="381"/>
      <c r="TZ1112" s="381"/>
      <c r="UA1112" s="381"/>
      <c r="UB1112" s="381"/>
      <c r="UC1112" s="381"/>
      <c r="UD1112" s="381"/>
      <c r="UE1112" s="381"/>
      <c r="UF1112" s="381"/>
      <c r="UG1112" s="381"/>
      <c r="UH1112" s="381"/>
      <c r="UI1112" s="381"/>
      <c r="UJ1112" s="381"/>
      <c r="UK1112" s="381"/>
      <c r="UL1112" s="381"/>
      <c r="UM1112" s="381"/>
      <c r="UN1112" s="381"/>
      <c r="UO1112" s="381"/>
      <c r="UP1112" s="381"/>
      <c r="UQ1112" s="381"/>
      <c r="UR1112" s="381"/>
      <c r="US1112" s="381"/>
      <c r="UT1112" s="381"/>
      <c r="UU1112" s="381"/>
      <c r="UV1112" s="381"/>
      <c r="UW1112" s="381"/>
      <c r="UX1112" s="381"/>
      <c r="UY1112" s="381"/>
      <c r="UZ1112" s="381"/>
      <c r="VA1112" s="381"/>
      <c r="VB1112" s="381"/>
      <c r="VC1112" s="381"/>
      <c r="VD1112" s="381"/>
      <c r="VE1112" s="381"/>
      <c r="VF1112" s="381"/>
      <c r="VG1112" s="381"/>
      <c r="VH1112" s="381"/>
      <c r="VI1112" s="381"/>
      <c r="VJ1112" s="381"/>
      <c r="VK1112" s="381"/>
      <c r="VL1112" s="381"/>
      <c r="VM1112" s="381"/>
      <c r="VN1112" s="381"/>
      <c r="VO1112" s="381"/>
      <c r="VP1112" s="381"/>
      <c r="VQ1112" s="381"/>
      <c r="VR1112" s="381"/>
      <c r="VS1112" s="381"/>
      <c r="VT1112" s="381"/>
      <c r="VU1112" s="381"/>
      <c r="VV1112" s="381"/>
      <c r="VW1112" s="381"/>
      <c r="VX1112" s="381"/>
      <c r="VY1112" s="381"/>
      <c r="VZ1112" s="381"/>
      <c r="WA1112" s="381"/>
      <c r="WB1112" s="381"/>
      <c r="WC1112" s="381"/>
      <c r="WD1112" s="381"/>
      <c r="WE1112" s="381"/>
      <c r="WF1112" s="381"/>
      <c r="WG1112" s="381"/>
      <c r="WH1112" s="381"/>
      <c r="WI1112" s="381"/>
      <c r="WJ1112" s="381"/>
      <c r="WK1112" s="381"/>
      <c r="WL1112" s="381"/>
      <c r="WM1112" s="381"/>
      <c r="WN1112" s="381"/>
      <c r="WO1112" s="381"/>
      <c r="WP1112" s="381"/>
      <c r="WQ1112" s="381"/>
      <c r="WR1112" s="381"/>
      <c r="WS1112" s="381"/>
      <c r="WT1112" s="381"/>
      <c r="WU1112" s="381"/>
      <c r="WV1112" s="381"/>
      <c r="WW1112" s="381"/>
      <c r="WX1112" s="381"/>
      <c r="WY1112" s="381"/>
      <c r="WZ1112" s="381"/>
      <c r="XA1112" s="381"/>
      <c r="XB1112" s="381"/>
      <c r="XC1112" s="381"/>
      <c r="XD1112" s="381"/>
      <c r="XE1112" s="381"/>
      <c r="XF1112" s="381"/>
      <c r="XG1112" s="381"/>
      <c r="XH1112" s="381"/>
      <c r="XI1112" s="381"/>
      <c r="XJ1112" s="381"/>
      <c r="XK1112" s="381"/>
      <c r="XL1112" s="381"/>
      <c r="XM1112" s="381"/>
      <c r="XN1112" s="381"/>
      <c r="XO1112" s="381"/>
      <c r="XP1112" s="381"/>
      <c r="XQ1112" s="381"/>
      <c r="XR1112" s="381"/>
      <c r="XS1112" s="381"/>
      <c r="XT1112" s="381"/>
      <c r="XU1112" s="381"/>
      <c r="XV1112" s="381"/>
      <c r="XW1112" s="381"/>
      <c r="XX1112" s="381"/>
      <c r="XY1112" s="381"/>
      <c r="XZ1112" s="381"/>
      <c r="YA1112" s="381"/>
      <c r="YB1112" s="381"/>
      <c r="YC1112" s="381"/>
      <c r="YD1112" s="381"/>
      <c r="YE1112" s="381"/>
      <c r="YF1112" s="381"/>
      <c r="YG1112" s="381"/>
      <c r="YH1112" s="381"/>
      <c r="YI1112" s="381"/>
      <c r="YJ1112" s="381"/>
      <c r="YK1112" s="381"/>
      <c r="YL1112" s="381"/>
      <c r="YM1112" s="381"/>
      <c r="YN1112" s="381"/>
      <c r="YO1112" s="381"/>
      <c r="YP1112" s="381"/>
      <c r="YQ1112" s="381"/>
      <c r="YR1112" s="381"/>
      <c r="YS1112" s="381"/>
      <c r="YT1112" s="381"/>
      <c r="YU1112" s="381"/>
      <c r="YV1112" s="381"/>
      <c r="YW1112" s="381"/>
      <c r="YX1112" s="381"/>
      <c r="YY1112" s="381"/>
      <c r="YZ1112" s="381"/>
      <c r="ZA1112" s="381"/>
      <c r="ZB1112" s="381"/>
      <c r="ZC1112" s="381"/>
      <c r="ZD1112" s="381"/>
      <c r="ZE1112" s="381"/>
      <c r="ZF1112" s="381"/>
      <c r="ZG1112" s="381"/>
      <c r="ZH1112" s="381"/>
      <c r="ZI1112" s="381"/>
      <c r="ZJ1112" s="381"/>
      <c r="ZK1112" s="381"/>
      <c r="ZL1112" s="381"/>
      <c r="ZM1112" s="381"/>
      <c r="ZN1112" s="381"/>
      <c r="ZO1112" s="381"/>
      <c r="ZP1112" s="381"/>
      <c r="ZQ1112" s="381"/>
      <c r="ZR1112" s="381"/>
      <c r="ZS1112" s="381"/>
      <c r="ZT1112" s="381"/>
      <c r="ZU1112" s="381"/>
      <c r="ZV1112" s="381"/>
      <c r="ZW1112" s="381"/>
      <c r="ZX1112" s="381"/>
      <c r="ZY1112" s="381"/>
      <c r="ZZ1112" s="381"/>
      <c r="AAA1112" s="381"/>
      <c r="AAB1112" s="381"/>
      <c r="AAC1112" s="381"/>
      <c r="AAD1112" s="381"/>
      <c r="AAE1112" s="381"/>
      <c r="AAF1112" s="381"/>
      <c r="AAG1112" s="381"/>
      <c r="AAH1112" s="381"/>
      <c r="AAI1112" s="381"/>
      <c r="AAJ1112" s="381"/>
      <c r="AAK1112" s="381"/>
      <c r="AAL1112" s="381"/>
      <c r="AAM1112" s="381"/>
      <c r="AAN1112" s="381"/>
      <c r="AAO1112" s="381"/>
      <c r="AAP1112" s="381"/>
      <c r="AAQ1112" s="381"/>
      <c r="AAR1112" s="381"/>
      <c r="AAS1112" s="381"/>
      <c r="AAT1112" s="381"/>
      <c r="AAU1112" s="381"/>
      <c r="AAV1112" s="381"/>
      <c r="AAW1112" s="381"/>
      <c r="AAX1112" s="381"/>
      <c r="AAY1112" s="381"/>
      <c r="AAZ1112" s="381"/>
      <c r="ABA1112" s="381"/>
      <c r="ABB1112" s="381"/>
      <c r="ABC1112" s="381"/>
      <c r="ABD1112" s="381"/>
      <c r="ABE1112" s="381"/>
      <c r="ABF1112" s="381"/>
      <c r="ABG1112" s="381"/>
      <c r="ABH1112" s="381"/>
      <c r="ABI1112" s="381"/>
      <c r="ABJ1112" s="381"/>
      <c r="ABK1112" s="381"/>
      <c r="ABL1112" s="381"/>
      <c r="ABM1112" s="381"/>
      <c r="ABN1112" s="381"/>
      <c r="ABO1112" s="381"/>
      <c r="ABP1112" s="381"/>
      <c r="ABQ1112" s="381"/>
      <c r="ABR1112" s="381"/>
      <c r="ABS1112" s="381"/>
      <c r="ABT1112" s="381"/>
      <c r="ABU1112" s="381"/>
      <c r="ABV1112" s="381"/>
      <c r="ABW1112" s="381"/>
      <c r="ABX1112" s="381"/>
      <c r="ABY1112" s="381"/>
      <c r="ABZ1112" s="381"/>
      <c r="ACA1112" s="381"/>
      <c r="ACB1112" s="381"/>
      <c r="ACC1112" s="381"/>
      <c r="ACD1112" s="381"/>
      <c r="ACE1112" s="381"/>
      <c r="ACF1112" s="381"/>
      <c r="ACG1112" s="381"/>
      <c r="ACH1112" s="381"/>
      <c r="ACI1112" s="381"/>
      <c r="ACJ1112" s="381"/>
      <c r="ACK1112" s="381"/>
      <c r="ACL1112" s="381"/>
      <c r="ACM1112" s="381"/>
      <c r="ACN1112" s="381"/>
      <c r="ACO1112" s="381"/>
      <c r="ACP1112" s="381"/>
      <c r="ACQ1112" s="381"/>
      <c r="ACR1112" s="381"/>
      <c r="ACS1112" s="381"/>
      <c r="ACT1112" s="381"/>
      <c r="ACU1112" s="381"/>
      <c r="ACV1112" s="381"/>
      <c r="ACW1112" s="381"/>
      <c r="ACX1112" s="381"/>
      <c r="ACY1112" s="381"/>
      <c r="ACZ1112" s="381"/>
      <c r="ADA1112" s="381"/>
      <c r="ADB1112" s="381"/>
      <c r="ADC1112" s="381"/>
      <c r="ADD1112" s="381"/>
      <c r="ADE1112" s="381"/>
      <c r="ADF1112" s="381"/>
      <c r="ADG1112" s="381"/>
      <c r="ADH1112" s="381"/>
      <c r="ADI1112" s="381"/>
      <c r="ADJ1112" s="381"/>
      <c r="ADK1112" s="381"/>
      <c r="ADL1112" s="381"/>
      <c r="ADM1112" s="381"/>
      <c r="ADN1112" s="381"/>
      <c r="ADO1112" s="381"/>
      <c r="ADP1112" s="381"/>
      <c r="ADQ1112" s="381"/>
      <c r="ADR1112" s="381"/>
      <c r="ADS1112" s="381"/>
      <c r="ADT1112" s="381"/>
      <c r="ADU1112" s="381"/>
      <c r="ADV1112" s="381"/>
      <c r="ADW1112" s="381"/>
      <c r="ADX1112" s="381"/>
      <c r="ADY1112" s="381"/>
      <c r="ADZ1112" s="381"/>
      <c r="AEA1112" s="381"/>
      <c r="AEB1112" s="381"/>
      <c r="AEC1112" s="381"/>
      <c r="AED1112" s="381"/>
      <c r="AEE1112" s="381"/>
      <c r="AEF1112" s="381"/>
      <c r="AEG1112" s="381"/>
      <c r="AEH1112" s="381"/>
      <c r="AEI1112" s="381"/>
      <c r="AEJ1112" s="381"/>
      <c r="AEK1112" s="381"/>
      <c r="AEL1112" s="381"/>
      <c r="AEM1112" s="381"/>
      <c r="AEN1112" s="381"/>
      <c r="AEO1112" s="381"/>
      <c r="AEP1112" s="381"/>
      <c r="AEQ1112" s="381"/>
      <c r="AER1112" s="381"/>
      <c r="AES1112" s="381"/>
      <c r="AET1112" s="381"/>
      <c r="AEU1112" s="381"/>
      <c r="AEV1112" s="381"/>
      <c r="AEW1112" s="381"/>
      <c r="AEX1112" s="381"/>
      <c r="AEY1112" s="381"/>
      <c r="AEZ1112" s="381"/>
      <c r="AFA1112" s="381"/>
      <c r="AFB1112" s="381"/>
      <c r="AFC1112" s="381"/>
      <c r="AFD1112" s="381"/>
      <c r="AFE1112" s="381"/>
      <c r="AFF1112" s="381"/>
      <c r="AFG1112" s="381"/>
      <c r="AFH1112" s="381"/>
      <c r="AFI1112" s="381"/>
      <c r="AFJ1112" s="381"/>
      <c r="AFK1112" s="381"/>
      <c r="AFL1112" s="381"/>
      <c r="AFM1112" s="381"/>
      <c r="AFN1112" s="381"/>
      <c r="AFO1112" s="381"/>
      <c r="AFP1112" s="381"/>
      <c r="AFQ1112" s="381"/>
      <c r="AFR1112" s="381"/>
      <c r="AFS1112" s="381"/>
      <c r="AFT1112" s="381"/>
      <c r="AFU1112" s="381"/>
      <c r="AFV1112" s="381"/>
      <c r="AFW1112" s="381"/>
      <c r="AFX1112" s="381"/>
      <c r="AFY1112" s="381"/>
      <c r="AFZ1112" s="381"/>
      <c r="AGA1112" s="381"/>
    </row>
    <row r="1113" spans="1:859" customFormat="1" x14ac:dyDescent="0.2">
      <c r="A1113" s="16"/>
      <c r="B1113" s="16"/>
      <c r="C1113" s="16"/>
      <c r="D1113" s="16"/>
      <c r="E1113" s="238" t="s">
        <v>1243</v>
      </c>
      <c r="F1113" s="364" t="s">
        <v>3534</v>
      </c>
      <c r="G1113" s="239" t="s">
        <v>453</v>
      </c>
      <c r="H1113" s="238" t="s">
        <v>1241</v>
      </c>
      <c r="I1113" s="238" t="s">
        <v>1086</v>
      </c>
      <c r="J1113" s="238" t="s">
        <v>911</v>
      </c>
      <c r="K1113" s="238" t="s">
        <v>1117</v>
      </c>
      <c r="L1113" s="238" t="s">
        <v>866</v>
      </c>
      <c r="M1113" s="238"/>
      <c r="N1113" s="239"/>
      <c r="O1113" s="238"/>
      <c r="P1113" s="238"/>
      <c r="Q1113" s="239"/>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c r="CR1113" s="16"/>
      <c r="CS1113" s="16"/>
      <c r="CT1113" s="16"/>
      <c r="CU1113" s="16"/>
      <c r="CV1113" s="16"/>
      <c r="CW1113" s="16"/>
      <c r="CX1113" s="16"/>
      <c r="CY1113" s="16"/>
      <c r="CZ1113" s="16"/>
      <c r="DA1113" s="16"/>
      <c r="DB1113" s="16"/>
      <c r="DC1113" s="16"/>
      <c r="DD1113" s="16"/>
      <c r="DE1113" s="16"/>
      <c r="DF1113" s="16"/>
      <c r="DG1113" s="16"/>
      <c r="DH1113" s="16"/>
      <c r="DI1113" s="16"/>
      <c r="DJ1113" s="16"/>
      <c r="DK1113" s="16"/>
      <c r="DL1113" s="16"/>
      <c r="DM1113" s="16"/>
      <c r="DN1113" s="16"/>
      <c r="DO1113" s="16"/>
      <c r="DP1113" s="16"/>
      <c r="DQ1113" s="16"/>
      <c r="DR1113" s="16"/>
      <c r="DS1113" s="16"/>
      <c r="DT1113" s="16"/>
      <c r="DU1113" s="16"/>
      <c r="DV1113" s="16"/>
      <c r="DW1113" s="16"/>
      <c r="DX1113" s="16"/>
      <c r="DY1113" s="16"/>
      <c r="DZ1113" s="16"/>
      <c r="EA1113" s="16"/>
      <c r="EB1113" s="16"/>
      <c r="EC1113" s="16"/>
      <c r="ED1113" s="16"/>
      <c r="EE1113" s="16"/>
      <c r="EF1113" s="16"/>
      <c r="EG1113" s="16"/>
      <c r="EH1113" s="16"/>
      <c r="EI1113" s="16"/>
      <c r="EJ1113" s="16"/>
      <c r="EK1113" s="16"/>
      <c r="EL1113" s="16"/>
      <c r="EM1113" s="16"/>
      <c r="EN1113" s="16"/>
      <c r="EO1113" s="16"/>
      <c r="EP1113" s="16"/>
      <c r="EQ1113" s="16"/>
      <c r="ER1113" s="16"/>
      <c r="ES1113" s="16"/>
      <c r="ET1113" s="16"/>
      <c r="EU1113" s="16"/>
      <c r="EV1113" s="16"/>
      <c r="EW1113" s="16"/>
      <c r="EX1113" s="16"/>
      <c r="EY1113" s="16"/>
      <c r="EZ1113" s="16"/>
      <c r="FA1113" s="16"/>
      <c r="FB1113" s="16"/>
      <c r="FC1113" s="16"/>
      <c r="FD1113" s="16"/>
      <c r="FE1113" s="16"/>
      <c r="FF1113" s="16"/>
      <c r="FG1113" s="16"/>
      <c r="FH1113" s="16"/>
      <c r="FI1113" s="16"/>
      <c r="FJ1113" s="16"/>
      <c r="FK1113" s="16"/>
      <c r="FL1113" s="16"/>
      <c r="FM1113" s="16"/>
      <c r="FN1113" s="16"/>
      <c r="FO1113" s="16"/>
      <c r="FP1113" s="16"/>
      <c r="FQ1113" s="16"/>
      <c r="FR1113" s="16"/>
      <c r="FS1113" s="16"/>
      <c r="FT1113" s="16"/>
      <c r="FU1113" s="16"/>
      <c r="FV1113" s="16"/>
      <c r="FW1113" s="16"/>
      <c r="FX1113" s="16"/>
      <c r="FY1113" s="16"/>
      <c r="FZ1113" s="16"/>
      <c r="GA1113" s="16"/>
      <c r="GB1113" s="16"/>
      <c r="GC1113" s="16"/>
      <c r="GD1113" s="16"/>
      <c r="GE1113" s="16"/>
      <c r="GF1113" s="16"/>
      <c r="GG1113" s="16"/>
      <c r="GH1113" s="16"/>
      <c r="GI1113" s="16"/>
      <c r="GJ1113" s="16"/>
      <c r="GK1113" s="16"/>
      <c r="GL1113" s="16"/>
      <c r="GM1113" s="16"/>
      <c r="GN1113" s="16"/>
      <c r="GO1113" s="16"/>
      <c r="GP1113" s="16"/>
      <c r="GQ1113" s="16"/>
      <c r="GR1113" s="16"/>
      <c r="GS1113" s="16"/>
      <c r="GT1113" s="16"/>
      <c r="GU1113" s="16"/>
      <c r="GV1113" s="16"/>
      <c r="GW1113" s="16"/>
      <c r="GX1113" s="16"/>
      <c r="GY1113" s="16"/>
      <c r="GZ1113" s="16"/>
      <c r="HA1113" s="16"/>
      <c r="HB1113" s="16"/>
      <c r="HC1113" s="16"/>
      <c r="HD1113" s="16"/>
      <c r="HE1113" s="16"/>
      <c r="HF1113" s="16"/>
      <c r="HG1113" s="16"/>
      <c r="HH1113" s="16"/>
      <c r="HI1113" s="16"/>
      <c r="HJ1113" s="16"/>
      <c r="HK1113" s="16"/>
      <c r="HL1113" s="16"/>
      <c r="HM1113" s="16"/>
      <c r="HN1113" s="16"/>
      <c r="HO1113" s="16"/>
      <c r="HP1113" s="16"/>
      <c r="HQ1113" s="16"/>
      <c r="HR1113" s="16"/>
      <c r="HS1113" s="16"/>
      <c r="HT1113" s="16"/>
      <c r="HU1113" s="16"/>
      <c r="HV1113" s="16"/>
      <c r="HW1113" s="16"/>
      <c r="HX1113" s="16"/>
      <c r="HY1113" s="16"/>
      <c r="HZ1113" s="16"/>
      <c r="IA1113" s="16"/>
      <c r="IB1113" s="16"/>
      <c r="IC1113" s="16"/>
      <c r="ID1113" s="16"/>
      <c r="IE1113" s="16"/>
      <c r="IF1113" s="16"/>
      <c r="IG1113" s="16"/>
      <c r="IH1113" s="16"/>
      <c r="II1113" s="16"/>
      <c r="IJ1113" s="16"/>
      <c r="IK1113" s="16"/>
      <c r="IL1113" s="16"/>
      <c r="IM1113" s="16"/>
      <c r="IN1113" s="16"/>
      <c r="IO1113" s="16"/>
      <c r="IP1113" s="16"/>
      <c r="IQ1113" s="16"/>
      <c r="IR1113" s="16"/>
      <c r="IS1113" s="16"/>
      <c r="IT1113" s="16"/>
      <c r="IU1113" s="16"/>
      <c r="IV1113" s="16"/>
      <c r="IW1113" s="16"/>
      <c r="IX1113" s="16"/>
      <c r="IY1113" s="16"/>
      <c r="IZ1113" s="16"/>
      <c r="JA1113" s="16"/>
      <c r="JB1113" s="16"/>
      <c r="JC1113" s="16"/>
      <c r="JD1113" s="16"/>
      <c r="JE1113" s="16"/>
      <c r="JF1113" s="16"/>
      <c r="JG1113" s="16"/>
      <c r="JH1113" s="16"/>
      <c r="JI1113" s="16"/>
      <c r="JJ1113" s="16"/>
      <c r="JK1113" s="16"/>
      <c r="JL1113" s="16"/>
      <c r="JM1113" s="16"/>
      <c r="JN1113" s="16"/>
      <c r="JO1113" s="16"/>
      <c r="JP1113" s="16"/>
      <c r="JQ1113" s="16"/>
      <c r="JR1113" s="16"/>
      <c r="JS1113" s="16"/>
      <c r="JT1113" s="16"/>
      <c r="JU1113" s="16"/>
      <c r="JV1113" s="16"/>
      <c r="JW1113" s="16"/>
      <c r="JX1113" s="16"/>
      <c r="JY1113" s="16"/>
      <c r="JZ1113" s="16"/>
      <c r="KA1113" s="16"/>
      <c r="KB1113" s="16"/>
      <c r="KC1113" s="16"/>
      <c r="KD1113" s="16"/>
      <c r="KE1113" s="16"/>
      <c r="KF1113" s="16"/>
      <c r="KG1113" s="16"/>
      <c r="KH1113" s="16"/>
      <c r="KI1113" s="16"/>
      <c r="KJ1113" s="16"/>
      <c r="KK1113" s="16"/>
      <c r="KL1113" s="16"/>
      <c r="KM1113" s="16"/>
      <c r="KN1113" s="16"/>
      <c r="KO1113" s="16"/>
      <c r="KP1113" s="16"/>
      <c r="KQ1113" s="16"/>
      <c r="KR1113" s="16"/>
      <c r="KS1113" s="16"/>
      <c r="KT1113" s="16"/>
      <c r="KU1113" s="16"/>
      <c r="KV1113" s="16"/>
      <c r="KW1113" s="16"/>
      <c r="KX1113" s="16"/>
      <c r="KY1113" s="16"/>
      <c r="KZ1113" s="16"/>
      <c r="LA1113" s="16"/>
      <c r="LB1113" s="16"/>
      <c r="LC1113" s="16"/>
      <c r="LD1113" s="16"/>
      <c r="LE1113" s="16"/>
      <c r="LF1113" s="16"/>
      <c r="LG1113" s="16"/>
      <c r="LH1113" s="16"/>
      <c r="LI1113" s="16"/>
      <c r="LJ1113" s="16"/>
      <c r="LK1113" s="16"/>
      <c r="LL1113" s="16"/>
      <c r="LM1113" s="16"/>
      <c r="LN1113" s="16"/>
      <c r="LO1113" s="16"/>
      <c r="LP1113" s="16"/>
      <c r="LQ1113" s="16"/>
      <c r="LR1113" s="16"/>
      <c r="LS1113" s="16"/>
      <c r="LT1113" s="16"/>
      <c r="LU1113" s="16"/>
      <c r="LV1113" s="16"/>
      <c r="LW1113" s="16"/>
      <c r="LX1113" s="16"/>
      <c r="LY1113" s="16"/>
      <c r="LZ1113" s="16"/>
      <c r="MA1113" s="16"/>
      <c r="MB1113" s="16"/>
      <c r="MC1113" s="16"/>
      <c r="MD1113" s="16"/>
      <c r="ME1113" s="16"/>
      <c r="MF1113" s="16"/>
      <c r="MG1113" s="16"/>
      <c r="MH1113" s="16"/>
      <c r="MI1113" s="16"/>
      <c r="MJ1113" s="16"/>
      <c r="MK1113" s="16"/>
      <c r="ML1113" s="16"/>
      <c r="MM1113" s="16"/>
      <c r="MN1113" s="16"/>
      <c r="MO1113" s="16"/>
      <c r="MP1113" s="16"/>
      <c r="MQ1113" s="16"/>
      <c r="MR1113" s="16"/>
      <c r="MS1113" s="16"/>
      <c r="MT1113" s="16"/>
      <c r="MU1113" s="16"/>
      <c r="MV1113" s="16"/>
      <c r="MW1113" s="16"/>
      <c r="MX1113" s="16"/>
      <c r="MY1113" s="16"/>
      <c r="MZ1113" s="16"/>
      <c r="NA1113" s="16"/>
      <c r="NB1113" s="16"/>
      <c r="NC1113" s="16"/>
      <c r="ND1113" s="16"/>
      <c r="NE1113" s="16"/>
      <c r="NF1113" s="16"/>
      <c r="NG1113" s="16"/>
      <c r="NH1113" s="16"/>
      <c r="NI1113" s="16"/>
      <c r="NJ1113" s="16"/>
      <c r="NK1113" s="16"/>
      <c r="NL1113" s="16"/>
      <c r="NM1113" s="16"/>
      <c r="NN1113" s="16"/>
      <c r="NO1113" s="16"/>
      <c r="NP1113" s="16"/>
      <c r="NQ1113" s="16"/>
      <c r="NR1113" s="16"/>
      <c r="NS1113" s="16"/>
      <c r="NT1113" s="16"/>
      <c r="NU1113" s="16"/>
      <c r="NV1113" s="16"/>
      <c r="NW1113" s="16"/>
      <c r="NX1113" s="16"/>
      <c r="NY1113" s="16"/>
      <c r="NZ1113" s="16"/>
      <c r="OA1113" s="16"/>
      <c r="OB1113" s="16"/>
      <c r="OC1113" s="16"/>
      <c r="OD1113" s="16"/>
      <c r="OE1113" s="16"/>
      <c r="OF1113" s="16"/>
      <c r="OG1113" s="16"/>
      <c r="OH1113" s="16"/>
      <c r="OI1113" s="16"/>
      <c r="OJ1113" s="16"/>
      <c r="OK1113" s="16"/>
      <c r="OL1113" s="16"/>
      <c r="OM1113" s="16"/>
      <c r="ON1113" s="16"/>
      <c r="OO1113" s="16"/>
      <c r="OP1113" s="16"/>
      <c r="OQ1113" s="16"/>
      <c r="OR1113" s="16"/>
      <c r="OS1113" s="16"/>
      <c r="OT1113" s="16"/>
      <c r="OU1113" s="16"/>
      <c r="OV1113" s="16"/>
      <c r="OW1113" s="16"/>
      <c r="OX1113" s="16"/>
      <c r="OY1113" s="16"/>
      <c r="OZ1113" s="16"/>
      <c r="PA1113" s="16"/>
      <c r="PB1113" s="16"/>
      <c r="PC1113" s="16"/>
      <c r="PD1113" s="16"/>
      <c r="PE1113" s="16"/>
      <c r="PF1113" s="16"/>
      <c r="PG1113" s="16"/>
      <c r="PH1113" s="16"/>
      <c r="PI1113" s="16"/>
      <c r="PJ1113" s="16"/>
      <c r="PK1113" s="16"/>
      <c r="PL1113" s="16"/>
      <c r="PM1113" s="16"/>
      <c r="PN1113" s="16"/>
      <c r="PO1113" s="16"/>
      <c r="PP1113" s="16"/>
      <c r="PQ1113" s="16"/>
      <c r="PR1113" s="16"/>
      <c r="PS1113" s="16"/>
      <c r="PT1113" s="16"/>
      <c r="PU1113" s="16"/>
      <c r="PV1113" s="16"/>
      <c r="PW1113" s="16"/>
      <c r="PX1113" s="16"/>
      <c r="PY1113" s="16"/>
      <c r="PZ1113" s="16"/>
      <c r="QA1113" s="16"/>
      <c r="QB1113" s="16"/>
      <c r="QC1113" s="16"/>
      <c r="QD1113" s="16"/>
      <c r="QE1113" s="16"/>
      <c r="QF1113" s="16"/>
      <c r="QG1113" s="16"/>
      <c r="QH1113" s="16"/>
      <c r="QI1113" s="16"/>
      <c r="QJ1113" s="16"/>
      <c r="QK1113" s="16"/>
      <c r="QL1113" s="16"/>
      <c r="QM1113" s="16"/>
      <c r="QN1113" s="16"/>
      <c r="QO1113" s="16"/>
      <c r="QP1113" s="16"/>
      <c r="QQ1113" s="16"/>
      <c r="QR1113" s="16"/>
      <c r="QS1113" s="16"/>
      <c r="QT1113" s="16"/>
      <c r="QU1113" s="16"/>
      <c r="QV1113" s="16"/>
      <c r="QW1113" s="16"/>
      <c r="QX1113" s="16"/>
      <c r="QY1113" s="16"/>
      <c r="QZ1113" s="16"/>
      <c r="RA1113" s="16"/>
      <c r="RB1113" s="16"/>
      <c r="RC1113" s="16"/>
      <c r="RD1113" s="16"/>
      <c r="RE1113" s="16"/>
      <c r="RF1113" s="16"/>
      <c r="RG1113" s="16"/>
      <c r="RH1113" s="16"/>
      <c r="RI1113" s="16"/>
      <c r="RJ1113" s="16"/>
      <c r="RK1113" s="16"/>
      <c r="RL1113" s="16"/>
      <c r="RM1113" s="16"/>
      <c r="RN1113" s="16"/>
      <c r="RO1113" s="16"/>
      <c r="RP1113" s="16"/>
      <c r="RQ1113" s="16"/>
      <c r="RR1113" s="16"/>
      <c r="RS1113" s="16"/>
      <c r="RT1113" s="16"/>
      <c r="RU1113" s="16"/>
      <c r="RV1113" s="16"/>
      <c r="RW1113" s="16"/>
      <c r="RX1113" s="16"/>
      <c r="RY1113" s="16"/>
      <c r="RZ1113" s="16"/>
      <c r="SA1113" s="16"/>
      <c r="SB1113" s="16"/>
      <c r="SC1113" s="16"/>
      <c r="SD1113" s="16"/>
      <c r="SE1113" s="16"/>
      <c r="SF1113" s="16"/>
      <c r="SG1113" s="16"/>
      <c r="SH1113" s="16"/>
      <c r="SI1113" s="16"/>
      <c r="SJ1113" s="16"/>
      <c r="SK1113" s="16"/>
      <c r="SL1113" s="16"/>
      <c r="SM1113" s="16"/>
      <c r="SN1113" s="16"/>
      <c r="SO1113" s="16"/>
      <c r="SP1113" s="16"/>
      <c r="SQ1113" s="16"/>
      <c r="SR1113" s="16"/>
      <c r="SS1113" s="16"/>
      <c r="ST1113" s="16"/>
      <c r="SU1113" s="16"/>
      <c r="SV1113" s="16"/>
      <c r="SW1113" s="16"/>
      <c r="SX1113" s="16"/>
      <c r="SY1113" s="16"/>
      <c r="SZ1113" s="16"/>
      <c r="TA1113" s="16"/>
      <c r="TB1113" s="16"/>
      <c r="TC1113" s="16"/>
      <c r="TD1113" s="16"/>
      <c r="TE1113" s="16"/>
      <c r="TF1113" s="16"/>
      <c r="TG1113" s="16"/>
      <c r="TH1113" s="16"/>
      <c r="TI1113" s="16"/>
      <c r="TJ1113" s="16"/>
      <c r="TK1113" s="16"/>
      <c r="TL1113" s="16"/>
      <c r="TM1113" s="16"/>
      <c r="TN1113" s="16"/>
      <c r="TO1113" s="16"/>
      <c r="TP1113" s="16"/>
      <c r="TQ1113" s="16"/>
      <c r="TR1113" s="16"/>
      <c r="TS1113" s="16"/>
      <c r="TT1113" s="16"/>
      <c r="TU1113" s="16"/>
      <c r="TV1113" s="16"/>
      <c r="TW1113" s="16"/>
      <c r="TX1113" s="16"/>
      <c r="TY1113" s="16"/>
      <c r="TZ1113" s="16"/>
      <c r="UA1113" s="16"/>
      <c r="UB1113" s="16"/>
      <c r="UC1113" s="16"/>
      <c r="UD1113" s="16"/>
      <c r="UE1113" s="16"/>
      <c r="UF1113" s="16"/>
      <c r="UG1113" s="16"/>
      <c r="UH1113" s="16"/>
      <c r="UI1113" s="16"/>
      <c r="UJ1113" s="16"/>
      <c r="UK1113" s="16"/>
      <c r="UL1113" s="16"/>
      <c r="UM1113" s="16"/>
      <c r="UN1113" s="16"/>
      <c r="UO1113" s="16"/>
      <c r="UP1113" s="16"/>
      <c r="UQ1113" s="16"/>
      <c r="UR1113" s="16"/>
      <c r="US1113" s="16"/>
      <c r="UT1113" s="16"/>
      <c r="UU1113" s="16"/>
      <c r="UV1113" s="16"/>
      <c r="UW1113" s="16"/>
      <c r="UX1113" s="16"/>
      <c r="UY1113" s="16"/>
      <c r="UZ1113" s="16"/>
      <c r="VA1113" s="16"/>
      <c r="VB1113" s="16"/>
      <c r="VC1113" s="16"/>
      <c r="VD1113" s="16"/>
      <c r="VE1113" s="16"/>
      <c r="VF1113" s="16"/>
      <c r="VG1113" s="16"/>
      <c r="VH1113" s="16"/>
      <c r="VI1113" s="16"/>
      <c r="VJ1113" s="16"/>
      <c r="VK1113" s="16"/>
      <c r="VL1113" s="16"/>
      <c r="VM1113" s="16"/>
      <c r="VN1113" s="16"/>
      <c r="VO1113" s="16"/>
      <c r="VP1113" s="16"/>
      <c r="VQ1113" s="16"/>
      <c r="VR1113" s="16"/>
      <c r="VS1113" s="16"/>
      <c r="VT1113" s="16"/>
      <c r="VU1113" s="16"/>
      <c r="VV1113" s="16"/>
      <c r="VW1113" s="16"/>
      <c r="VX1113" s="16"/>
      <c r="VY1113" s="16"/>
      <c r="VZ1113" s="16"/>
      <c r="WA1113" s="16"/>
      <c r="WB1113" s="16"/>
      <c r="WC1113" s="16"/>
      <c r="WD1113" s="16"/>
      <c r="WE1113" s="16"/>
      <c r="WF1113" s="16"/>
      <c r="WG1113" s="16"/>
      <c r="WH1113" s="16"/>
      <c r="WI1113" s="16"/>
      <c r="WJ1113" s="16"/>
      <c r="WK1113" s="16"/>
      <c r="WL1113" s="16"/>
      <c r="WM1113" s="16"/>
      <c r="WN1113" s="16"/>
      <c r="WO1113" s="16"/>
      <c r="WP1113" s="16"/>
      <c r="WQ1113" s="16"/>
      <c r="WR1113" s="16"/>
      <c r="WS1113" s="16"/>
      <c r="WT1113" s="16"/>
      <c r="WU1113" s="16"/>
      <c r="WV1113" s="16"/>
      <c r="WW1113" s="16"/>
      <c r="WX1113" s="16"/>
      <c r="WY1113" s="16"/>
      <c r="WZ1113" s="16"/>
      <c r="XA1113" s="16"/>
      <c r="XB1113" s="16"/>
      <c r="XC1113" s="16"/>
      <c r="XD1113" s="16"/>
      <c r="XE1113" s="16"/>
      <c r="XF1113" s="16"/>
      <c r="XG1113" s="16"/>
      <c r="XH1113" s="16"/>
      <c r="XI1113" s="16"/>
      <c r="XJ1113" s="16"/>
      <c r="XK1113" s="16"/>
      <c r="XL1113" s="16"/>
      <c r="XM1113" s="16"/>
      <c r="XN1113" s="16"/>
      <c r="XO1113" s="16"/>
      <c r="XP1113" s="16"/>
      <c r="XQ1113" s="16"/>
      <c r="XR1113" s="16"/>
      <c r="XS1113" s="16"/>
      <c r="XT1113" s="16"/>
      <c r="XU1113" s="16"/>
      <c r="XV1113" s="16"/>
      <c r="XW1113" s="16"/>
      <c r="XX1113" s="16"/>
      <c r="XY1113" s="16"/>
      <c r="XZ1113" s="16"/>
      <c r="YA1113" s="16"/>
      <c r="YB1113" s="16"/>
      <c r="YC1113" s="16"/>
      <c r="YD1113" s="16"/>
      <c r="YE1113" s="16"/>
      <c r="YF1113" s="16"/>
      <c r="YG1113" s="16"/>
      <c r="YH1113" s="16"/>
      <c r="YI1113" s="16"/>
      <c r="YJ1113" s="16"/>
      <c r="YK1113" s="16"/>
      <c r="YL1113" s="16"/>
      <c r="YM1113" s="16"/>
      <c r="YN1113" s="16"/>
      <c r="YO1113" s="16"/>
      <c r="YP1113" s="16"/>
      <c r="YQ1113" s="16"/>
      <c r="YR1113" s="16"/>
      <c r="YS1113" s="16"/>
      <c r="YT1113" s="16"/>
      <c r="YU1113" s="16"/>
      <c r="YV1113" s="16"/>
      <c r="YW1113" s="16"/>
      <c r="YX1113" s="16"/>
      <c r="YY1113" s="16"/>
      <c r="YZ1113" s="16"/>
      <c r="ZA1113" s="16"/>
      <c r="ZB1113" s="16"/>
      <c r="ZC1113" s="16"/>
      <c r="ZD1113" s="16"/>
      <c r="ZE1113" s="16"/>
      <c r="ZF1113" s="16"/>
      <c r="ZG1113" s="16"/>
      <c r="ZH1113" s="16"/>
      <c r="ZI1113" s="16"/>
      <c r="ZJ1113" s="16"/>
      <c r="ZK1113" s="16"/>
      <c r="ZL1113" s="16"/>
      <c r="ZM1113" s="16"/>
      <c r="ZN1113" s="16"/>
      <c r="ZO1113" s="16"/>
      <c r="ZP1113" s="16"/>
      <c r="ZQ1113" s="16"/>
      <c r="ZR1113" s="16"/>
      <c r="ZS1113" s="16"/>
      <c r="ZT1113" s="16"/>
      <c r="ZU1113" s="16"/>
      <c r="ZV1113" s="16"/>
      <c r="ZW1113" s="16"/>
      <c r="ZX1113" s="16"/>
      <c r="ZY1113" s="16"/>
      <c r="ZZ1113" s="16"/>
      <c r="AAA1113" s="16"/>
      <c r="AAB1113" s="16"/>
      <c r="AAC1113" s="16"/>
      <c r="AAD1113" s="16"/>
      <c r="AAE1113" s="16"/>
      <c r="AAF1113" s="16"/>
      <c r="AAG1113" s="16"/>
      <c r="AAH1113" s="16"/>
      <c r="AAI1113" s="16"/>
      <c r="AAJ1113" s="16"/>
      <c r="AAK1113" s="16"/>
      <c r="AAL1113" s="16"/>
      <c r="AAM1113" s="16"/>
      <c r="AAN1113" s="16"/>
      <c r="AAO1113" s="16"/>
      <c r="AAP1113" s="16"/>
      <c r="AAQ1113" s="16"/>
      <c r="AAR1113" s="16"/>
      <c r="AAS1113" s="16"/>
      <c r="AAT1113" s="16"/>
      <c r="AAU1113" s="16"/>
      <c r="AAV1113" s="16"/>
      <c r="AAW1113" s="16"/>
      <c r="AAX1113" s="16"/>
      <c r="AAY1113" s="16"/>
      <c r="AAZ1113" s="16"/>
      <c r="ABA1113" s="16"/>
      <c r="ABB1113" s="16"/>
      <c r="ABC1113" s="16"/>
      <c r="ABD1113" s="16"/>
      <c r="ABE1113" s="16"/>
      <c r="ABF1113" s="16"/>
      <c r="ABG1113" s="16"/>
      <c r="ABH1113" s="16"/>
      <c r="ABI1113" s="16"/>
      <c r="ABJ1113" s="16"/>
      <c r="ABK1113" s="16"/>
      <c r="ABL1113" s="16"/>
      <c r="ABM1113" s="16"/>
      <c r="ABN1113" s="16"/>
      <c r="ABO1113" s="16"/>
      <c r="ABP1113" s="16"/>
      <c r="ABQ1113" s="16"/>
      <c r="ABR1113" s="16"/>
      <c r="ABS1113" s="16"/>
      <c r="ABT1113" s="16"/>
      <c r="ABU1113" s="16"/>
      <c r="ABV1113" s="16"/>
      <c r="ABW1113" s="16"/>
      <c r="ABX1113" s="16"/>
      <c r="ABY1113" s="16"/>
      <c r="ABZ1113" s="16"/>
      <c r="ACA1113" s="16"/>
      <c r="ACB1113" s="16"/>
      <c r="ACC1113" s="16"/>
      <c r="ACD1113" s="16"/>
      <c r="ACE1113" s="16"/>
      <c r="ACF1113" s="16"/>
      <c r="ACG1113" s="16"/>
      <c r="ACH1113" s="16"/>
      <c r="ACI1113" s="16"/>
      <c r="ACJ1113" s="16"/>
      <c r="ACK1113" s="16"/>
      <c r="ACL1113" s="16"/>
      <c r="ACM1113" s="16"/>
      <c r="ACN1113" s="16"/>
      <c r="ACO1113" s="16"/>
      <c r="ACP1113" s="16"/>
      <c r="ACQ1113" s="16"/>
      <c r="ACR1113" s="16"/>
      <c r="ACS1113" s="16"/>
      <c r="ACT1113" s="16"/>
      <c r="ACU1113" s="16"/>
      <c r="ACV1113" s="16"/>
      <c r="ACW1113" s="16"/>
      <c r="ACX1113" s="16"/>
      <c r="ACY1113" s="16"/>
      <c r="ACZ1113" s="16"/>
      <c r="ADA1113" s="16"/>
      <c r="ADB1113" s="16"/>
      <c r="ADC1113" s="16"/>
      <c r="ADD1113" s="16"/>
      <c r="ADE1113" s="16"/>
      <c r="ADF1113" s="16"/>
      <c r="ADG1113" s="16"/>
      <c r="ADH1113" s="16"/>
      <c r="ADI1113" s="16"/>
      <c r="ADJ1113" s="16"/>
      <c r="ADK1113" s="16"/>
      <c r="ADL1113" s="16"/>
      <c r="ADM1113" s="16"/>
      <c r="ADN1113" s="16"/>
      <c r="ADO1113" s="16"/>
      <c r="ADP1113" s="16"/>
      <c r="ADQ1113" s="16"/>
      <c r="ADR1113" s="16"/>
      <c r="ADS1113" s="16"/>
      <c r="ADT1113" s="16"/>
      <c r="ADU1113" s="16"/>
      <c r="ADV1113" s="16"/>
      <c r="ADW1113" s="16"/>
      <c r="ADX1113" s="16"/>
      <c r="ADY1113" s="16"/>
      <c r="ADZ1113" s="16"/>
      <c r="AEA1113" s="16"/>
      <c r="AEB1113" s="16"/>
      <c r="AEC1113" s="16"/>
      <c r="AED1113" s="16"/>
      <c r="AEE1113" s="16"/>
      <c r="AEF1113" s="16"/>
      <c r="AEG1113" s="16"/>
      <c r="AEH1113" s="16"/>
      <c r="AEI1113" s="16"/>
      <c r="AEJ1113" s="16"/>
      <c r="AEK1113" s="16"/>
      <c r="AEL1113" s="16"/>
      <c r="AEM1113" s="16"/>
      <c r="AEN1113" s="16"/>
      <c r="AEO1113" s="16"/>
      <c r="AEP1113" s="16"/>
      <c r="AEQ1113" s="16"/>
      <c r="AER1113" s="16"/>
      <c r="AES1113" s="16"/>
      <c r="AET1113" s="16"/>
      <c r="AEU1113" s="16"/>
      <c r="AEV1113" s="16"/>
      <c r="AEW1113" s="16"/>
      <c r="AEX1113" s="16"/>
      <c r="AEY1113" s="16"/>
      <c r="AEZ1113" s="16"/>
      <c r="AFA1113" s="16"/>
      <c r="AFB1113" s="16"/>
      <c r="AFC1113" s="16"/>
      <c r="AFD1113" s="16"/>
      <c r="AFE1113" s="16"/>
      <c r="AFF1113" s="16"/>
      <c r="AFG1113" s="16"/>
      <c r="AFH1113" s="16"/>
      <c r="AFI1113" s="16"/>
      <c r="AFJ1113" s="16"/>
      <c r="AFK1113" s="16"/>
      <c r="AFL1113" s="16"/>
      <c r="AFM1113" s="16"/>
      <c r="AFN1113" s="16"/>
      <c r="AFO1113" s="16"/>
      <c r="AFP1113" s="16"/>
      <c r="AFQ1113" s="16"/>
      <c r="AFR1113" s="16"/>
      <c r="AFS1113" s="16"/>
      <c r="AFT1113" s="16"/>
      <c r="AFU1113" s="16"/>
      <c r="AFV1113" s="16"/>
      <c r="AFW1113" s="16"/>
      <c r="AFX1113" s="16"/>
      <c r="AFY1113" s="16"/>
      <c r="AFZ1113" s="16"/>
      <c r="AGA1113" s="16"/>
    </row>
    <row r="1114" spans="1:859" s="383" customFormat="1" x14ac:dyDescent="0.2">
      <c r="A1114" s="381"/>
      <c r="B1114" s="381"/>
      <c r="C1114" s="381"/>
      <c r="D1114" s="381"/>
      <c r="E1114" s="365" t="s">
        <v>1151</v>
      </c>
      <c r="F1114" s="380" t="s">
        <v>2278</v>
      </c>
      <c r="G1114" s="380" t="s">
        <v>453</v>
      </c>
      <c r="H1114" s="365" t="s">
        <v>1149</v>
      </c>
      <c r="I1114" s="365" t="s">
        <v>1086</v>
      </c>
      <c r="J1114" s="365" t="s">
        <v>903</v>
      </c>
      <c r="K1114" s="365" t="s">
        <v>1117</v>
      </c>
      <c r="L1114" s="365" t="s">
        <v>866</v>
      </c>
      <c r="M1114" s="365"/>
      <c r="N1114" s="380"/>
      <c r="O1114" s="365"/>
      <c r="P1114" s="365"/>
      <c r="Q1114" s="380"/>
      <c r="R1114" s="381"/>
      <c r="S1114" s="381"/>
      <c r="T1114" s="381"/>
      <c r="U1114" s="381"/>
      <c r="V1114" s="381"/>
      <c r="W1114" s="381"/>
      <c r="X1114" s="381"/>
      <c r="Y1114" s="381"/>
      <c r="Z1114" s="381"/>
      <c r="AA1114" s="381"/>
      <c r="AB1114" s="381"/>
      <c r="AC1114" s="381"/>
      <c r="AD1114" s="381"/>
      <c r="AE1114" s="381"/>
      <c r="AF1114" s="381"/>
      <c r="AG1114" s="381"/>
      <c r="AH1114" s="381"/>
      <c r="AI1114" s="381"/>
      <c r="AJ1114" s="381"/>
      <c r="AK1114" s="381"/>
      <c r="AL1114" s="381"/>
      <c r="AM1114" s="381"/>
      <c r="AN1114" s="381"/>
      <c r="AO1114" s="381"/>
      <c r="AP1114" s="381"/>
      <c r="AQ1114" s="381"/>
      <c r="AR1114" s="381"/>
      <c r="AS1114" s="381"/>
      <c r="AT1114" s="381"/>
      <c r="AU1114" s="381"/>
      <c r="AV1114" s="381"/>
      <c r="AW1114" s="381"/>
      <c r="AX1114" s="381"/>
      <c r="AY1114" s="381"/>
      <c r="AZ1114" s="381"/>
      <c r="BA1114" s="381"/>
      <c r="BB1114" s="381"/>
      <c r="BC1114" s="381"/>
      <c r="BD1114" s="381"/>
      <c r="BE1114" s="381"/>
      <c r="BF1114" s="381"/>
      <c r="BG1114" s="381"/>
      <c r="BH1114" s="381"/>
      <c r="BI1114" s="381"/>
      <c r="BJ1114" s="381"/>
      <c r="BK1114" s="381"/>
      <c r="BL1114" s="381"/>
      <c r="BM1114" s="381"/>
      <c r="BN1114" s="381"/>
      <c r="BO1114" s="381"/>
      <c r="BP1114" s="381"/>
      <c r="BQ1114" s="381"/>
      <c r="BR1114" s="381"/>
      <c r="BS1114" s="381"/>
      <c r="BT1114" s="381"/>
      <c r="BU1114" s="381"/>
      <c r="BV1114" s="381"/>
      <c r="BW1114" s="381"/>
      <c r="BX1114" s="381"/>
      <c r="BY1114" s="381"/>
      <c r="BZ1114" s="381"/>
      <c r="CA1114" s="381"/>
      <c r="CB1114" s="381"/>
      <c r="CC1114" s="381"/>
      <c r="CD1114" s="381"/>
      <c r="CE1114" s="381"/>
      <c r="CF1114" s="381"/>
      <c r="CG1114" s="381"/>
      <c r="CH1114" s="381"/>
      <c r="CI1114" s="381"/>
      <c r="CJ1114" s="381"/>
      <c r="CK1114" s="381"/>
      <c r="CL1114" s="381"/>
      <c r="CM1114" s="381"/>
      <c r="CN1114" s="381"/>
      <c r="CO1114" s="381"/>
      <c r="CP1114" s="381"/>
      <c r="CQ1114" s="381"/>
      <c r="CR1114" s="381"/>
      <c r="CS1114" s="381"/>
      <c r="CT1114" s="381"/>
      <c r="CU1114" s="381"/>
      <c r="CV1114" s="381"/>
      <c r="CW1114" s="381"/>
      <c r="CX1114" s="381"/>
      <c r="CY1114" s="381"/>
      <c r="CZ1114" s="381"/>
      <c r="DA1114" s="381"/>
      <c r="DB1114" s="381"/>
      <c r="DC1114" s="381"/>
      <c r="DD1114" s="381"/>
      <c r="DE1114" s="381"/>
      <c r="DF1114" s="381"/>
      <c r="DG1114" s="381"/>
      <c r="DH1114" s="381"/>
      <c r="DI1114" s="381"/>
      <c r="DJ1114" s="381"/>
      <c r="DK1114" s="381"/>
      <c r="DL1114" s="381"/>
      <c r="DM1114" s="381"/>
      <c r="DN1114" s="381"/>
      <c r="DO1114" s="381"/>
      <c r="DP1114" s="381"/>
      <c r="DQ1114" s="381"/>
      <c r="DR1114" s="381"/>
      <c r="DS1114" s="381"/>
      <c r="DT1114" s="381"/>
      <c r="DU1114" s="381"/>
      <c r="DV1114" s="381"/>
      <c r="DW1114" s="381"/>
      <c r="DX1114" s="381"/>
      <c r="DY1114" s="381"/>
      <c r="DZ1114" s="381"/>
      <c r="EA1114" s="381"/>
      <c r="EB1114" s="381"/>
      <c r="EC1114" s="381"/>
      <c r="ED1114" s="381"/>
      <c r="EE1114" s="381"/>
      <c r="EF1114" s="381"/>
      <c r="EG1114" s="381"/>
      <c r="EH1114" s="381"/>
      <c r="EI1114" s="381"/>
      <c r="EJ1114" s="381"/>
      <c r="EK1114" s="381"/>
      <c r="EL1114" s="381"/>
      <c r="EM1114" s="381"/>
      <c r="EN1114" s="381"/>
      <c r="EO1114" s="381"/>
      <c r="EP1114" s="381"/>
      <c r="EQ1114" s="381"/>
      <c r="ER1114" s="381"/>
      <c r="ES1114" s="381"/>
      <c r="ET1114" s="381"/>
      <c r="EU1114" s="381"/>
      <c r="EV1114" s="381"/>
      <c r="EW1114" s="381"/>
      <c r="EX1114" s="381"/>
      <c r="EY1114" s="381"/>
      <c r="EZ1114" s="381"/>
      <c r="FA1114" s="381"/>
      <c r="FB1114" s="381"/>
      <c r="FC1114" s="381"/>
      <c r="FD1114" s="381"/>
      <c r="FE1114" s="381"/>
      <c r="FF1114" s="381"/>
      <c r="FG1114" s="381"/>
      <c r="FH1114" s="381"/>
      <c r="FI1114" s="381"/>
      <c r="FJ1114" s="381"/>
      <c r="FK1114" s="381"/>
      <c r="FL1114" s="381"/>
      <c r="FM1114" s="381"/>
      <c r="FN1114" s="381"/>
      <c r="FO1114" s="381"/>
      <c r="FP1114" s="381"/>
      <c r="FQ1114" s="381"/>
      <c r="FR1114" s="381"/>
      <c r="FS1114" s="381"/>
      <c r="FT1114" s="381"/>
      <c r="FU1114" s="381"/>
      <c r="FV1114" s="381"/>
      <c r="FW1114" s="381"/>
      <c r="FX1114" s="381"/>
      <c r="FY1114" s="381"/>
      <c r="FZ1114" s="381"/>
      <c r="GA1114" s="381"/>
      <c r="GB1114" s="381"/>
      <c r="GC1114" s="381"/>
      <c r="GD1114" s="381"/>
      <c r="GE1114" s="381"/>
      <c r="GF1114" s="381"/>
      <c r="GG1114" s="381"/>
      <c r="GH1114" s="381"/>
      <c r="GI1114" s="381"/>
      <c r="GJ1114" s="381"/>
      <c r="GK1114" s="381"/>
      <c r="GL1114" s="381"/>
      <c r="GM1114" s="381"/>
      <c r="GN1114" s="381"/>
      <c r="GO1114" s="381"/>
      <c r="GP1114" s="381"/>
      <c r="GQ1114" s="381"/>
      <c r="GR1114" s="381"/>
      <c r="GS1114" s="381"/>
      <c r="GT1114" s="381"/>
      <c r="GU1114" s="381"/>
      <c r="GV1114" s="381"/>
      <c r="GW1114" s="381"/>
      <c r="GX1114" s="381"/>
      <c r="GY1114" s="381"/>
      <c r="GZ1114" s="381"/>
      <c r="HA1114" s="381"/>
      <c r="HB1114" s="381"/>
      <c r="HC1114" s="381"/>
      <c r="HD1114" s="381"/>
      <c r="HE1114" s="381"/>
      <c r="HF1114" s="381"/>
      <c r="HG1114" s="381"/>
      <c r="HH1114" s="381"/>
      <c r="HI1114" s="381"/>
      <c r="HJ1114" s="381"/>
      <c r="HK1114" s="381"/>
      <c r="HL1114" s="381"/>
      <c r="HM1114" s="381"/>
      <c r="HN1114" s="381"/>
      <c r="HO1114" s="381"/>
      <c r="HP1114" s="381"/>
      <c r="HQ1114" s="381"/>
      <c r="HR1114" s="381"/>
      <c r="HS1114" s="381"/>
      <c r="HT1114" s="381"/>
      <c r="HU1114" s="381"/>
      <c r="HV1114" s="381"/>
      <c r="HW1114" s="381"/>
      <c r="HX1114" s="381"/>
      <c r="HY1114" s="381"/>
      <c r="HZ1114" s="381"/>
      <c r="IA1114" s="381"/>
      <c r="IB1114" s="381"/>
      <c r="IC1114" s="381"/>
      <c r="ID1114" s="381"/>
      <c r="IE1114" s="381"/>
      <c r="IF1114" s="381"/>
      <c r="IG1114" s="381"/>
      <c r="IH1114" s="381"/>
      <c r="II1114" s="381"/>
      <c r="IJ1114" s="381"/>
      <c r="IK1114" s="381"/>
      <c r="IL1114" s="381"/>
      <c r="IM1114" s="381"/>
      <c r="IN1114" s="381"/>
      <c r="IO1114" s="381"/>
      <c r="IP1114" s="381"/>
      <c r="IQ1114" s="381"/>
      <c r="IR1114" s="381"/>
      <c r="IS1114" s="381"/>
      <c r="IT1114" s="381"/>
      <c r="IU1114" s="381"/>
      <c r="IV1114" s="381"/>
      <c r="IW1114" s="381"/>
      <c r="IX1114" s="381"/>
      <c r="IY1114" s="381"/>
      <c r="IZ1114" s="381"/>
      <c r="JA1114" s="381"/>
      <c r="JB1114" s="381"/>
      <c r="JC1114" s="381"/>
      <c r="JD1114" s="381"/>
      <c r="JE1114" s="381"/>
      <c r="JF1114" s="381"/>
      <c r="JG1114" s="381"/>
      <c r="JH1114" s="381"/>
      <c r="JI1114" s="381"/>
      <c r="JJ1114" s="381"/>
      <c r="JK1114" s="381"/>
      <c r="JL1114" s="381"/>
      <c r="JM1114" s="381"/>
      <c r="JN1114" s="381"/>
      <c r="JO1114" s="381"/>
      <c r="JP1114" s="381"/>
      <c r="JQ1114" s="381"/>
      <c r="JR1114" s="381"/>
      <c r="JS1114" s="381"/>
      <c r="JT1114" s="381"/>
      <c r="JU1114" s="381"/>
      <c r="JV1114" s="381"/>
      <c r="JW1114" s="381"/>
      <c r="JX1114" s="381"/>
      <c r="JY1114" s="381"/>
      <c r="JZ1114" s="381"/>
      <c r="KA1114" s="381"/>
      <c r="KB1114" s="381"/>
      <c r="KC1114" s="381"/>
      <c r="KD1114" s="381"/>
      <c r="KE1114" s="381"/>
      <c r="KF1114" s="381"/>
      <c r="KG1114" s="381"/>
      <c r="KH1114" s="381"/>
      <c r="KI1114" s="381"/>
      <c r="KJ1114" s="381"/>
      <c r="KK1114" s="381"/>
      <c r="KL1114" s="381"/>
      <c r="KM1114" s="381"/>
      <c r="KN1114" s="381"/>
      <c r="KO1114" s="381"/>
      <c r="KP1114" s="381"/>
      <c r="KQ1114" s="381"/>
      <c r="KR1114" s="381"/>
      <c r="KS1114" s="381"/>
      <c r="KT1114" s="381"/>
      <c r="KU1114" s="381"/>
      <c r="KV1114" s="381"/>
      <c r="KW1114" s="381"/>
      <c r="KX1114" s="381"/>
      <c r="KY1114" s="381"/>
      <c r="KZ1114" s="381"/>
      <c r="LA1114" s="381"/>
      <c r="LB1114" s="381"/>
      <c r="LC1114" s="381"/>
      <c r="LD1114" s="381"/>
      <c r="LE1114" s="381"/>
      <c r="LF1114" s="381"/>
      <c r="LG1114" s="381"/>
      <c r="LH1114" s="381"/>
      <c r="LI1114" s="381"/>
      <c r="LJ1114" s="381"/>
      <c r="LK1114" s="381"/>
      <c r="LL1114" s="381"/>
      <c r="LM1114" s="381"/>
      <c r="LN1114" s="381"/>
      <c r="LO1114" s="381"/>
      <c r="LP1114" s="381"/>
      <c r="LQ1114" s="381"/>
      <c r="LR1114" s="381"/>
      <c r="LS1114" s="381"/>
      <c r="LT1114" s="381"/>
      <c r="LU1114" s="381"/>
      <c r="LV1114" s="381"/>
      <c r="LW1114" s="381"/>
      <c r="LX1114" s="381"/>
      <c r="LY1114" s="381"/>
      <c r="LZ1114" s="381"/>
      <c r="MA1114" s="381"/>
      <c r="MB1114" s="381"/>
      <c r="MC1114" s="381"/>
      <c r="MD1114" s="381"/>
      <c r="ME1114" s="381"/>
      <c r="MF1114" s="381"/>
      <c r="MG1114" s="381"/>
      <c r="MH1114" s="381"/>
      <c r="MI1114" s="381"/>
      <c r="MJ1114" s="381"/>
      <c r="MK1114" s="381"/>
      <c r="ML1114" s="381"/>
      <c r="MM1114" s="381"/>
      <c r="MN1114" s="381"/>
      <c r="MO1114" s="381"/>
      <c r="MP1114" s="381"/>
      <c r="MQ1114" s="381"/>
      <c r="MR1114" s="381"/>
      <c r="MS1114" s="381"/>
      <c r="MT1114" s="381"/>
      <c r="MU1114" s="381"/>
      <c r="MV1114" s="381"/>
      <c r="MW1114" s="381"/>
      <c r="MX1114" s="381"/>
      <c r="MY1114" s="381"/>
      <c r="MZ1114" s="381"/>
      <c r="NA1114" s="381"/>
      <c r="NB1114" s="381"/>
      <c r="NC1114" s="381"/>
      <c r="ND1114" s="381"/>
      <c r="NE1114" s="381"/>
      <c r="NF1114" s="381"/>
      <c r="NG1114" s="381"/>
      <c r="NH1114" s="381"/>
      <c r="NI1114" s="381"/>
      <c r="NJ1114" s="381"/>
      <c r="NK1114" s="381"/>
      <c r="NL1114" s="381"/>
      <c r="NM1114" s="381"/>
      <c r="NN1114" s="381"/>
      <c r="NO1114" s="381"/>
      <c r="NP1114" s="381"/>
      <c r="NQ1114" s="381"/>
      <c r="NR1114" s="381"/>
      <c r="NS1114" s="381"/>
      <c r="NT1114" s="381"/>
      <c r="NU1114" s="381"/>
      <c r="NV1114" s="381"/>
      <c r="NW1114" s="381"/>
      <c r="NX1114" s="381"/>
      <c r="NY1114" s="381"/>
      <c r="NZ1114" s="381"/>
      <c r="OA1114" s="381"/>
      <c r="OB1114" s="381"/>
      <c r="OC1114" s="381"/>
      <c r="OD1114" s="381"/>
      <c r="OE1114" s="381"/>
      <c r="OF1114" s="381"/>
      <c r="OG1114" s="381"/>
      <c r="OH1114" s="381"/>
      <c r="OI1114" s="381"/>
      <c r="OJ1114" s="381"/>
      <c r="OK1114" s="381"/>
      <c r="OL1114" s="381"/>
      <c r="OM1114" s="381"/>
      <c r="ON1114" s="381"/>
      <c r="OO1114" s="381"/>
      <c r="OP1114" s="381"/>
      <c r="OQ1114" s="381"/>
      <c r="OR1114" s="381"/>
      <c r="OS1114" s="381"/>
      <c r="OT1114" s="381"/>
      <c r="OU1114" s="381"/>
      <c r="OV1114" s="381"/>
      <c r="OW1114" s="381"/>
      <c r="OX1114" s="381"/>
      <c r="OY1114" s="381"/>
      <c r="OZ1114" s="381"/>
      <c r="PA1114" s="381"/>
      <c r="PB1114" s="381"/>
      <c r="PC1114" s="381"/>
      <c r="PD1114" s="381"/>
      <c r="PE1114" s="381"/>
      <c r="PF1114" s="381"/>
      <c r="PG1114" s="381"/>
      <c r="PH1114" s="381"/>
      <c r="PI1114" s="381"/>
      <c r="PJ1114" s="381"/>
      <c r="PK1114" s="381"/>
      <c r="PL1114" s="381"/>
      <c r="PM1114" s="381"/>
      <c r="PN1114" s="381"/>
      <c r="PO1114" s="381"/>
      <c r="PP1114" s="381"/>
      <c r="PQ1114" s="381"/>
      <c r="PR1114" s="381"/>
      <c r="PS1114" s="381"/>
      <c r="PT1114" s="381"/>
      <c r="PU1114" s="381"/>
      <c r="PV1114" s="381"/>
      <c r="PW1114" s="381"/>
      <c r="PX1114" s="381"/>
      <c r="PY1114" s="381"/>
      <c r="PZ1114" s="381"/>
      <c r="QA1114" s="381"/>
      <c r="QB1114" s="381"/>
      <c r="QC1114" s="381"/>
      <c r="QD1114" s="381"/>
      <c r="QE1114" s="381"/>
      <c r="QF1114" s="381"/>
      <c r="QG1114" s="381"/>
      <c r="QH1114" s="381"/>
      <c r="QI1114" s="381"/>
      <c r="QJ1114" s="381"/>
      <c r="QK1114" s="381"/>
      <c r="QL1114" s="381"/>
      <c r="QM1114" s="381"/>
      <c r="QN1114" s="381"/>
      <c r="QO1114" s="381"/>
      <c r="QP1114" s="381"/>
      <c r="QQ1114" s="381"/>
      <c r="QR1114" s="381"/>
      <c r="QS1114" s="381"/>
      <c r="QT1114" s="381"/>
      <c r="QU1114" s="381"/>
      <c r="QV1114" s="381"/>
      <c r="QW1114" s="381"/>
      <c r="QX1114" s="381"/>
      <c r="QY1114" s="381"/>
      <c r="QZ1114" s="381"/>
      <c r="RA1114" s="381"/>
      <c r="RB1114" s="381"/>
      <c r="RC1114" s="381"/>
      <c r="RD1114" s="381"/>
      <c r="RE1114" s="381"/>
      <c r="RF1114" s="381"/>
      <c r="RG1114" s="381"/>
      <c r="RH1114" s="381"/>
      <c r="RI1114" s="381"/>
      <c r="RJ1114" s="381"/>
      <c r="RK1114" s="381"/>
      <c r="RL1114" s="381"/>
      <c r="RM1114" s="381"/>
      <c r="RN1114" s="381"/>
      <c r="RO1114" s="381"/>
      <c r="RP1114" s="381"/>
      <c r="RQ1114" s="381"/>
      <c r="RR1114" s="381"/>
      <c r="RS1114" s="381"/>
      <c r="RT1114" s="381"/>
      <c r="RU1114" s="381"/>
      <c r="RV1114" s="381"/>
      <c r="RW1114" s="381"/>
      <c r="RX1114" s="381"/>
      <c r="RY1114" s="381"/>
      <c r="RZ1114" s="381"/>
      <c r="SA1114" s="381"/>
      <c r="SB1114" s="381"/>
      <c r="SC1114" s="381"/>
      <c r="SD1114" s="381"/>
      <c r="SE1114" s="381"/>
      <c r="SF1114" s="381"/>
      <c r="SG1114" s="381"/>
      <c r="SH1114" s="381"/>
      <c r="SI1114" s="381"/>
      <c r="SJ1114" s="381"/>
      <c r="SK1114" s="381"/>
      <c r="SL1114" s="381"/>
      <c r="SM1114" s="381"/>
      <c r="SN1114" s="381"/>
      <c r="SO1114" s="381"/>
      <c r="SP1114" s="381"/>
      <c r="SQ1114" s="381"/>
      <c r="SR1114" s="381"/>
      <c r="SS1114" s="381"/>
      <c r="ST1114" s="381"/>
      <c r="SU1114" s="381"/>
      <c r="SV1114" s="381"/>
      <c r="SW1114" s="381"/>
      <c r="SX1114" s="381"/>
      <c r="SY1114" s="381"/>
      <c r="SZ1114" s="381"/>
      <c r="TA1114" s="381"/>
      <c r="TB1114" s="381"/>
      <c r="TC1114" s="381"/>
      <c r="TD1114" s="381"/>
      <c r="TE1114" s="381"/>
      <c r="TF1114" s="381"/>
      <c r="TG1114" s="381"/>
      <c r="TH1114" s="381"/>
      <c r="TI1114" s="381"/>
      <c r="TJ1114" s="381"/>
      <c r="TK1114" s="381"/>
      <c r="TL1114" s="381"/>
      <c r="TM1114" s="381"/>
      <c r="TN1114" s="381"/>
      <c r="TO1114" s="381"/>
      <c r="TP1114" s="381"/>
      <c r="TQ1114" s="381"/>
      <c r="TR1114" s="381"/>
      <c r="TS1114" s="381"/>
      <c r="TT1114" s="381"/>
      <c r="TU1114" s="381"/>
      <c r="TV1114" s="381"/>
      <c r="TW1114" s="381"/>
      <c r="TX1114" s="381"/>
      <c r="TY1114" s="381"/>
      <c r="TZ1114" s="381"/>
      <c r="UA1114" s="381"/>
      <c r="UB1114" s="381"/>
      <c r="UC1114" s="381"/>
      <c r="UD1114" s="381"/>
      <c r="UE1114" s="381"/>
      <c r="UF1114" s="381"/>
      <c r="UG1114" s="381"/>
      <c r="UH1114" s="381"/>
      <c r="UI1114" s="381"/>
      <c r="UJ1114" s="381"/>
      <c r="UK1114" s="381"/>
      <c r="UL1114" s="381"/>
      <c r="UM1114" s="381"/>
      <c r="UN1114" s="381"/>
      <c r="UO1114" s="381"/>
      <c r="UP1114" s="381"/>
      <c r="UQ1114" s="381"/>
      <c r="UR1114" s="381"/>
      <c r="US1114" s="381"/>
      <c r="UT1114" s="381"/>
      <c r="UU1114" s="381"/>
      <c r="UV1114" s="381"/>
      <c r="UW1114" s="381"/>
      <c r="UX1114" s="381"/>
      <c r="UY1114" s="381"/>
      <c r="UZ1114" s="381"/>
      <c r="VA1114" s="381"/>
      <c r="VB1114" s="381"/>
      <c r="VC1114" s="381"/>
      <c r="VD1114" s="381"/>
      <c r="VE1114" s="381"/>
      <c r="VF1114" s="381"/>
      <c r="VG1114" s="381"/>
      <c r="VH1114" s="381"/>
      <c r="VI1114" s="381"/>
      <c r="VJ1114" s="381"/>
      <c r="VK1114" s="381"/>
      <c r="VL1114" s="381"/>
      <c r="VM1114" s="381"/>
      <c r="VN1114" s="381"/>
      <c r="VO1114" s="381"/>
      <c r="VP1114" s="381"/>
      <c r="VQ1114" s="381"/>
      <c r="VR1114" s="381"/>
      <c r="VS1114" s="381"/>
      <c r="VT1114" s="381"/>
      <c r="VU1114" s="381"/>
      <c r="VV1114" s="381"/>
      <c r="VW1114" s="381"/>
      <c r="VX1114" s="381"/>
      <c r="VY1114" s="381"/>
      <c r="VZ1114" s="381"/>
      <c r="WA1114" s="381"/>
      <c r="WB1114" s="381"/>
      <c r="WC1114" s="381"/>
      <c r="WD1114" s="381"/>
      <c r="WE1114" s="381"/>
      <c r="WF1114" s="381"/>
      <c r="WG1114" s="381"/>
      <c r="WH1114" s="381"/>
      <c r="WI1114" s="381"/>
      <c r="WJ1114" s="381"/>
      <c r="WK1114" s="381"/>
      <c r="WL1114" s="381"/>
      <c r="WM1114" s="381"/>
      <c r="WN1114" s="381"/>
      <c r="WO1114" s="381"/>
      <c r="WP1114" s="381"/>
      <c r="WQ1114" s="381"/>
      <c r="WR1114" s="381"/>
      <c r="WS1114" s="381"/>
      <c r="WT1114" s="381"/>
      <c r="WU1114" s="381"/>
      <c r="WV1114" s="381"/>
      <c r="WW1114" s="381"/>
      <c r="WX1114" s="381"/>
      <c r="WY1114" s="381"/>
      <c r="WZ1114" s="381"/>
      <c r="XA1114" s="381"/>
      <c r="XB1114" s="381"/>
      <c r="XC1114" s="381"/>
      <c r="XD1114" s="381"/>
      <c r="XE1114" s="381"/>
      <c r="XF1114" s="381"/>
      <c r="XG1114" s="381"/>
      <c r="XH1114" s="381"/>
      <c r="XI1114" s="381"/>
      <c r="XJ1114" s="381"/>
      <c r="XK1114" s="381"/>
      <c r="XL1114" s="381"/>
      <c r="XM1114" s="381"/>
      <c r="XN1114" s="381"/>
      <c r="XO1114" s="381"/>
      <c r="XP1114" s="381"/>
      <c r="XQ1114" s="381"/>
      <c r="XR1114" s="381"/>
      <c r="XS1114" s="381"/>
      <c r="XT1114" s="381"/>
      <c r="XU1114" s="381"/>
      <c r="XV1114" s="381"/>
      <c r="XW1114" s="381"/>
      <c r="XX1114" s="381"/>
      <c r="XY1114" s="381"/>
      <c r="XZ1114" s="381"/>
      <c r="YA1114" s="381"/>
      <c r="YB1114" s="381"/>
      <c r="YC1114" s="381"/>
      <c r="YD1114" s="381"/>
      <c r="YE1114" s="381"/>
      <c r="YF1114" s="381"/>
      <c r="YG1114" s="381"/>
      <c r="YH1114" s="381"/>
      <c r="YI1114" s="381"/>
      <c r="YJ1114" s="381"/>
      <c r="YK1114" s="381"/>
      <c r="YL1114" s="381"/>
      <c r="YM1114" s="381"/>
      <c r="YN1114" s="381"/>
      <c r="YO1114" s="381"/>
      <c r="YP1114" s="381"/>
      <c r="YQ1114" s="381"/>
      <c r="YR1114" s="381"/>
      <c r="YS1114" s="381"/>
      <c r="YT1114" s="381"/>
      <c r="YU1114" s="381"/>
      <c r="YV1114" s="381"/>
      <c r="YW1114" s="381"/>
      <c r="YX1114" s="381"/>
      <c r="YY1114" s="381"/>
      <c r="YZ1114" s="381"/>
      <c r="ZA1114" s="381"/>
      <c r="ZB1114" s="381"/>
      <c r="ZC1114" s="381"/>
      <c r="ZD1114" s="381"/>
      <c r="ZE1114" s="381"/>
      <c r="ZF1114" s="381"/>
      <c r="ZG1114" s="381"/>
      <c r="ZH1114" s="381"/>
      <c r="ZI1114" s="381"/>
      <c r="ZJ1114" s="381"/>
      <c r="ZK1114" s="381"/>
      <c r="ZL1114" s="381"/>
      <c r="ZM1114" s="381"/>
      <c r="ZN1114" s="381"/>
      <c r="ZO1114" s="381"/>
      <c r="ZP1114" s="381"/>
      <c r="ZQ1114" s="381"/>
      <c r="ZR1114" s="381"/>
      <c r="ZS1114" s="381"/>
      <c r="ZT1114" s="381"/>
      <c r="ZU1114" s="381"/>
      <c r="ZV1114" s="381"/>
      <c r="ZW1114" s="381"/>
      <c r="ZX1114" s="381"/>
      <c r="ZY1114" s="381"/>
      <c r="ZZ1114" s="381"/>
      <c r="AAA1114" s="381"/>
      <c r="AAB1114" s="381"/>
      <c r="AAC1114" s="381"/>
      <c r="AAD1114" s="381"/>
      <c r="AAE1114" s="381"/>
      <c r="AAF1114" s="381"/>
      <c r="AAG1114" s="381"/>
      <c r="AAH1114" s="381"/>
      <c r="AAI1114" s="381"/>
      <c r="AAJ1114" s="381"/>
      <c r="AAK1114" s="381"/>
      <c r="AAL1114" s="381"/>
      <c r="AAM1114" s="381"/>
      <c r="AAN1114" s="381"/>
      <c r="AAO1114" s="381"/>
      <c r="AAP1114" s="381"/>
      <c r="AAQ1114" s="381"/>
      <c r="AAR1114" s="381"/>
      <c r="AAS1114" s="381"/>
      <c r="AAT1114" s="381"/>
      <c r="AAU1114" s="381"/>
      <c r="AAV1114" s="381"/>
      <c r="AAW1114" s="381"/>
      <c r="AAX1114" s="381"/>
      <c r="AAY1114" s="381"/>
      <c r="AAZ1114" s="381"/>
      <c r="ABA1114" s="381"/>
      <c r="ABB1114" s="381"/>
      <c r="ABC1114" s="381"/>
      <c r="ABD1114" s="381"/>
      <c r="ABE1114" s="381"/>
      <c r="ABF1114" s="381"/>
      <c r="ABG1114" s="381"/>
      <c r="ABH1114" s="381"/>
      <c r="ABI1114" s="381"/>
      <c r="ABJ1114" s="381"/>
      <c r="ABK1114" s="381"/>
      <c r="ABL1114" s="381"/>
      <c r="ABM1114" s="381"/>
      <c r="ABN1114" s="381"/>
      <c r="ABO1114" s="381"/>
      <c r="ABP1114" s="381"/>
      <c r="ABQ1114" s="381"/>
      <c r="ABR1114" s="381"/>
      <c r="ABS1114" s="381"/>
      <c r="ABT1114" s="381"/>
      <c r="ABU1114" s="381"/>
      <c r="ABV1114" s="381"/>
      <c r="ABW1114" s="381"/>
      <c r="ABX1114" s="381"/>
      <c r="ABY1114" s="381"/>
      <c r="ABZ1114" s="381"/>
      <c r="ACA1114" s="381"/>
      <c r="ACB1114" s="381"/>
      <c r="ACC1114" s="381"/>
      <c r="ACD1114" s="381"/>
      <c r="ACE1114" s="381"/>
      <c r="ACF1114" s="381"/>
      <c r="ACG1114" s="381"/>
      <c r="ACH1114" s="381"/>
      <c r="ACI1114" s="381"/>
      <c r="ACJ1114" s="381"/>
      <c r="ACK1114" s="381"/>
      <c r="ACL1114" s="381"/>
      <c r="ACM1114" s="381"/>
      <c r="ACN1114" s="381"/>
      <c r="ACO1114" s="381"/>
      <c r="ACP1114" s="381"/>
      <c r="ACQ1114" s="381"/>
      <c r="ACR1114" s="381"/>
      <c r="ACS1114" s="381"/>
      <c r="ACT1114" s="381"/>
      <c r="ACU1114" s="381"/>
      <c r="ACV1114" s="381"/>
      <c r="ACW1114" s="381"/>
      <c r="ACX1114" s="381"/>
      <c r="ACY1114" s="381"/>
      <c r="ACZ1114" s="381"/>
      <c r="ADA1114" s="381"/>
      <c r="ADB1114" s="381"/>
      <c r="ADC1114" s="381"/>
      <c r="ADD1114" s="381"/>
      <c r="ADE1114" s="381"/>
      <c r="ADF1114" s="381"/>
      <c r="ADG1114" s="381"/>
      <c r="ADH1114" s="381"/>
      <c r="ADI1114" s="381"/>
      <c r="ADJ1114" s="381"/>
      <c r="ADK1114" s="381"/>
      <c r="ADL1114" s="381"/>
      <c r="ADM1114" s="381"/>
      <c r="ADN1114" s="381"/>
      <c r="ADO1114" s="381"/>
      <c r="ADP1114" s="381"/>
      <c r="ADQ1114" s="381"/>
      <c r="ADR1114" s="381"/>
      <c r="ADS1114" s="381"/>
      <c r="ADT1114" s="381"/>
      <c r="ADU1114" s="381"/>
      <c r="ADV1114" s="381"/>
      <c r="ADW1114" s="381"/>
      <c r="ADX1114" s="381"/>
      <c r="ADY1114" s="381"/>
      <c r="ADZ1114" s="381"/>
      <c r="AEA1114" s="381"/>
      <c r="AEB1114" s="381"/>
      <c r="AEC1114" s="381"/>
      <c r="AED1114" s="381"/>
      <c r="AEE1114" s="381"/>
      <c r="AEF1114" s="381"/>
      <c r="AEG1114" s="381"/>
      <c r="AEH1114" s="381"/>
      <c r="AEI1114" s="381"/>
      <c r="AEJ1114" s="381"/>
      <c r="AEK1114" s="381"/>
      <c r="AEL1114" s="381"/>
      <c r="AEM1114" s="381"/>
      <c r="AEN1114" s="381"/>
      <c r="AEO1114" s="381"/>
      <c r="AEP1114" s="381"/>
      <c r="AEQ1114" s="381"/>
      <c r="AER1114" s="381"/>
      <c r="AES1114" s="381"/>
      <c r="AET1114" s="381"/>
      <c r="AEU1114" s="381"/>
      <c r="AEV1114" s="381"/>
      <c r="AEW1114" s="381"/>
      <c r="AEX1114" s="381"/>
      <c r="AEY1114" s="381"/>
      <c r="AEZ1114" s="381"/>
      <c r="AFA1114" s="381"/>
      <c r="AFB1114" s="381"/>
      <c r="AFC1114" s="381"/>
      <c r="AFD1114" s="381"/>
      <c r="AFE1114" s="381"/>
      <c r="AFF1114" s="381"/>
      <c r="AFG1114" s="381"/>
      <c r="AFH1114" s="381"/>
      <c r="AFI1114" s="381"/>
      <c r="AFJ1114" s="381"/>
      <c r="AFK1114" s="381"/>
      <c r="AFL1114" s="381"/>
      <c r="AFM1114" s="381"/>
      <c r="AFN1114" s="381"/>
      <c r="AFO1114" s="381"/>
      <c r="AFP1114" s="381"/>
      <c r="AFQ1114" s="381"/>
      <c r="AFR1114" s="381"/>
      <c r="AFS1114" s="381"/>
      <c r="AFT1114" s="381"/>
      <c r="AFU1114" s="381"/>
      <c r="AFV1114" s="381"/>
      <c r="AFW1114" s="381"/>
      <c r="AFX1114" s="381"/>
      <c r="AFY1114" s="381"/>
      <c r="AFZ1114" s="381"/>
      <c r="AGA1114" s="381"/>
    </row>
    <row r="1115" spans="1:859" customFormat="1" x14ac:dyDescent="0.2">
      <c r="A1115" s="16"/>
      <c r="B1115" s="16"/>
      <c r="C1115" s="16"/>
      <c r="D1115" s="16"/>
      <c r="E1115" s="238" t="s">
        <v>1232</v>
      </c>
      <c r="F1115" s="364" t="s">
        <v>3535</v>
      </c>
      <c r="G1115" s="239" t="s">
        <v>453</v>
      </c>
      <c r="H1115" s="238" t="s">
        <v>1233</v>
      </c>
      <c r="I1115" s="238" t="s">
        <v>1086</v>
      </c>
      <c r="J1115" s="238" t="s">
        <v>911</v>
      </c>
      <c r="K1115" s="238" t="s">
        <v>1107</v>
      </c>
      <c r="L1115" s="238" t="s">
        <v>864</v>
      </c>
      <c r="M1115" s="238"/>
      <c r="N1115" s="239"/>
      <c r="O1115" s="238"/>
      <c r="P1115" s="238"/>
      <c r="Q1115" s="239"/>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c r="CR1115" s="16"/>
      <c r="CS1115" s="16"/>
      <c r="CT1115" s="16"/>
      <c r="CU1115" s="16"/>
      <c r="CV1115" s="16"/>
      <c r="CW1115" s="16"/>
      <c r="CX1115" s="16"/>
      <c r="CY1115" s="16"/>
      <c r="CZ1115" s="16"/>
      <c r="DA1115" s="16"/>
      <c r="DB1115" s="16"/>
      <c r="DC1115" s="16"/>
      <c r="DD1115" s="16"/>
      <c r="DE1115" s="16"/>
      <c r="DF1115" s="16"/>
      <c r="DG1115" s="16"/>
      <c r="DH1115" s="16"/>
      <c r="DI1115" s="16"/>
      <c r="DJ1115" s="16"/>
      <c r="DK1115" s="16"/>
      <c r="DL1115" s="16"/>
      <c r="DM1115" s="16"/>
      <c r="DN1115" s="16"/>
      <c r="DO1115" s="16"/>
      <c r="DP1115" s="16"/>
      <c r="DQ1115" s="16"/>
      <c r="DR1115" s="16"/>
      <c r="DS1115" s="16"/>
      <c r="DT1115" s="16"/>
      <c r="DU1115" s="16"/>
      <c r="DV1115" s="16"/>
      <c r="DW1115" s="16"/>
      <c r="DX1115" s="16"/>
      <c r="DY1115" s="16"/>
      <c r="DZ1115" s="16"/>
      <c r="EA1115" s="16"/>
      <c r="EB1115" s="16"/>
      <c r="EC1115" s="16"/>
      <c r="ED1115" s="16"/>
      <c r="EE1115" s="16"/>
      <c r="EF1115" s="16"/>
      <c r="EG1115" s="16"/>
      <c r="EH1115" s="16"/>
      <c r="EI1115" s="16"/>
      <c r="EJ1115" s="16"/>
      <c r="EK1115" s="16"/>
      <c r="EL1115" s="16"/>
      <c r="EM1115" s="16"/>
      <c r="EN1115" s="16"/>
      <c r="EO1115" s="16"/>
      <c r="EP1115" s="16"/>
      <c r="EQ1115" s="16"/>
      <c r="ER1115" s="16"/>
      <c r="ES1115" s="16"/>
      <c r="ET1115" s="16"/>
      <c r="EU1115" s="16"/>
      <c r="EV1115" s="16"/>
      <c r="EW1115" s="16"/>
      <c r="EX1115" s="16"/>
      <c r="EY1115" s="16"/>
      <c r="EZ1115" s="16"/>
      <c r="FA1115" s="16"/>
      <c r="FB1115" s="16"/>
      <c r="FC1115" s="16"/>
      <c r="FD1115" s="16"/>
      <c r="FE1115" s="16"/>
      <c r="FF1115" s="16"/>
      <c r="FG1115" s="16"/>
      <c r="FH1115" s="16"/>
      <c r="FI1115" s="16"/>
      <c r="FJ1115" s="16"/>
      <c r="FK1115" s="16"/>
      <c r="FL1115" s="16"/>
      <c r="FM1115" s="16"/>
      <c r="FN1115" s="16"/>
      <c r="FO1115" s="16"/>
      <c r="FP1115" s="16"/>
      <c r="FQ1115" s="16"/>
      <c r="FR1115" s="16"/>
      <c r="FS1115" s="16"/>
      <c r="FT1115" s="16"/>
      <c r="FU1115" s="16"/>
      <c r="FV1115" s="16"/>
      <c r="FW1115" s="16"/>
      <c r="FX1115" s="16"/>
      <c r="FY1115" s="16"/>
      <c r="FZ1115" s="16"/>
      <c r="GA1115" s="16"/>
      <c r="GB1115" s="16"/>
      <c r="GC1115" s="16"/>
      <c r="GD1115" s="16"/>
      <c r="GE1115" s="16"/>
      <c r="GF1115" s="16"/>
      <c r="GG1115" s="16"/>
      <c r="GH1115" s="16"/>
      <c r="GI1115" s="16"/>
      <c r="GJ1115" s="16"/>
      <c r="GK1115" s="16"/>
      <c r="GL1115" s="16"/>
      <c r="GM1115" s="16"/>
      <c r="GN1115" s="16"/>
      <c r="GO1115" s="16"/>
      <c r="GP1115" s="16"/>
      <c r="GQ1115" s="16"/>
      <c r="GR1115" s="16"/>
      <c r="GS1115" s="16"/>
      <c r="GT1115" s="16"/>
      <c r="GU1115" s="16"/>
      <c r="GV1115" s="16"/>
      <c r="GW1115" s="16"/>
      <c r="GX1115" s="16"/>
      <c r="GY1115" s="16"/>
      <c r="GZ1115" s="16"/>
      <c r="HA1115" s="16"/>
      <c r="HB1115" s="16"/>
      <c r="HC1115" s="16"/>
      <c r="HD1115" s="16"/>
      <c r="HE1115" s="16"/>
      <c r="HF1115" s="16"/>
      <c r="HG1115" s="16"/>
      <c r="HH1115" s="16"/>
      <c r="HI1115" s="16"/>
      <c r="HJ1115" s="16"/>
      <c r="HK1115" s="16"/>
      <c r="HL1115" s="16"/>
      <c r="HM1115" s="16"/>
      <c r="HN1115" s="16"/>
      <c r="HO1115" s="16"/>
      <c r="HP1115" s="16"/>
      <c r="HQ1115" s="16"/>
      <c r="HR1115" s="16"/>
      <c r="HS1115" s="16"/>
      <c r="HT1115" s="16"/>
      <c r="HU1115" s="16"/>
      <c r="HV1115" s="16"/>
      <c r="HW1115" s="16"/>
      <c r="HX1115" s="16"/>
      <c r="HY1115" s="16"/>
      <c r="HZ1115" s="16"/>
      <c r="IA1115" s="16"/>
      <c r="IB1115" s="16"/>
      <c r="IC1115" s="16"/>
      <c r="ID1115" s="16"/>
      <c r="IE1115" s="16"/>
      <c r="IF1115" s="16"/>
      <c r="IG1115" s="16"/>
      <c r="IH1115" s="16"/>
      <c r="II1115" s="16"/>
      <c r="IJ1115" s="16"/>
      <c r="IK1115" s="16"/>
      <c r="IL1115" s="16"/>
      <c r="IM1115" s="16"/>
      <c r="IN1115" s="16"/>
      <c r="IO1115" s="16"/>
      <c r="IP1115" s="16"/>
      <c r="IQ1115" s="16"/>
      <c r="IR1115" s="16"/>
      <c r="IS1115" s="16"/>
      <c r="IT1115" s="16"/>
      <c r="IU1115" s="16"/>
      <c r="IV1115" s="16"/>
      <c r="IW1115" s="16"/>
      <c r="IX1115" s="16"/>
      <c r="IY1115" s="16"/>
      <c r="IZ1115" s="16"/>
      <c r="JA1115" s="16"/>
      <c r="JB1115" s="16"/>
      <c r="JC1115" s="16"/>
      <c r="JD1115" s="16"/>
      <c r="JE1115" s="16"/>
      <c r="JF1115" s="16"/>
      <c r="JG1115" s="16"/>
      <c r="JH1115" s="16"/>
      <c r="JI1115" s="16"/>
      <c r="JJ1115" s="16"/>
      <c r="JK1115" s="16"/>
      <c r="JL1115" s="16"/>
      <c r="JM1115" s="16"/>
      <c r="JN1115" s="16"/>
      <c r="JO1115" s="16"/>
      <c r="JP1115" s="16"/>
      <c r="JQ1115" s="16"/>
      <c r="JR1115" s="16"/>
      <c r="JS1115" s="16"/>
      <c r="JT1115" s="16"/>
      <c r="JU1115" s="16"/>
      <c r="JV1115" s="16"/>
      <c r="JW1115" s="16"/>
      <c r="JX1115" s="16"/>
      <c r="JY1115" s="16"/>
      <c r="JZ1115" s="16"/>
      <c r="KA1115" s="16"/>
      <c r="KB1115" s="16"/>
      <c r="KC1115" s="16"/>
      <c r="KD1115" s="16"/>
      <c r="KE1115" s="16"/>
      <c r="KF1115" s="16"/>
      <c r="KG1115" s="16"/>
      <c r="KH1115" s="16"/>
      <c r="KI1115" s="16"/>
      <c r="KJ1115" s="16"/>
      <c r="KK1115" s="16"/>
      <c r="KL1115" s="16"/>
      <c r="KM1115" s="16"/>
      <c r="KN1115" s="16"/>
      <c r="KO1115" s="16"/>
      <c r="KP1115" s="16"/>
      <c r="KQ1115" s="16"/>
      <c r="KR1115" s="16"/>
      <c r="KS1115" s="16"/>
      <c r="KT1115" s="16"/>
      <c r="KU1115" s="16"/>
      <c r="KV1115" s="16"/>
      <c r="KW1115" s="16"/>
      <c r="KX1115" s="16"/>
      <c r="KY1115" s="16"/>
      <c r="KZ1115" s="16"/>
      <c r="LA1115" s="16"/>
      <c r="LB1115" s="16"/>
      <c r="LC1115" s="16"/>
      <c r="LD1115" s="16"/>
      <c r="LE1115" s="16"/>
      <c r="LF1115" s="16"/>
      <c r="LG1115" s="16"/>
      <c r="LH1115" s="16"/>
      <c r="LI1115" s="16"/>
      <c r="LJ1115" s="16"/>
      <c r="LK1115" s="16"/>
      <c r="LL1115" s="16"/>
      <c r="LM1115" s="16"/>
      <c r="LN1115" s="16"/>
      <c r="LO1115" s="16"/>
      <c r="LP1115" s="16"/>
      <c r="LQ1115" s="16"/>
      <c r="LR1115" s="16"/>
      <c r="LS1115" s="16"/>
      <c r="LT1115" s="16"/>
      <c r="LU1115" s="16"/>
      <c r="LV1115" s="16"/>
      <c r="LW1115" s="16"/>
      <c r="LX1115" s="16"/>
      <c r="LY1115" s="16"/>
      <c r="LZ1115" s="16"/>
      <c r="MA1115" s="16"/>
      <c r="MB1115" s="16"/>
      <c r="MC1115" s="16"/>
      <c r="MD1115" s="16"/>
      <c r="ME1115" s="16"/>
      <c r="MF1115" s="16"/>
      <c r="MG1115" s="16"/>
      <c r="MH1115" s="16"/>
      <c r="MI1115" s="16"/>
      <c r="MJ1115" s="16"/>
      <c r="MK1115" s="16"/>
      <c r="ML1115" s="16"/>
      <c r="MM1115" s="16"/>
      <c r="MN1115" s="16"/>
      <c r="MO1115" s="16"/>
      <c r="MP1115" s="16"/>
      <c r="MQ1115" s="16"/>
      <c r="MR1115" s="16"/>
      <c r="MS1115" s="16"/>
      <c r="MT1115" s="16"/>
      <c r="MU1115" s="16"/>
      <c r="MV1115" s="16"/>
      <c r="MW1115" s="16"/>
      <c r="MX1115" s="16"/>
      <c r="MY1115" s="16"/>
      <c r="MZ1115" s="16"/>
      <c r="NA1115" s="16"/>
      <c r="NB1115" s="16"/>
      <c r="NC1115" s="16"/>
      <c r="ND1115" s="16"/>
      <c r="NE1115" s="16"/>
      <c r="NF1115" s="16"/>
      <c r="NG1115" s="16"/>
      <c r="NH1115" s="16"/>
      <c r="NI1115" s="16"/>
      <c r="NJ1115" s="16"/>
      <c r="NK1115" s="16"/>
      <c r="NL1115" s="16"/>
      <c r="NM1115" s="16"/>
      <c r="NN1115" s="16"/>
      <c r="NO1115" s="16"/>
      <c r="NP1115" s="16"/>
      <c r="NQ1115" s="16"/>
      <c r="NR1115" s="16"/>
      <c r="NS1115" s="16"/>
      <c r="NT1115" s="16"/>
      <c r="NU1115" s="16"/>
      <c r="NV1115" s="16"/>
      <c r="NW1115" s="16"/>
      <c r="NX1115" s="16"/>
      <c r="NY1115" s="16"/>
      <c r="NZ1115" s="16"/>
      <c r="OA1115" s="16"/>
      <c r="OB1115" s="16"/>
      <c r="OC1115" s="16"/>
      <c r="OD1115" s="16"/>
      <c r="OE1115" s="16"/>
      <c r="OF1115" s="16"/>
      <c r="OG1115" s="16"/>
      <c r="OH1115" s="16"/>
      <c r="OI1115" s="16"/>
      <c r="OJ1115" s="16"/>
      <c r="OK1115" s="16"/>
      <c r="OL1115" s="16"/>
      <c r="OM1115" s="16"/>
      <c r="ON1115" s="16"/>
      <c r="OO1115" s="16"/>
      <c r="OP1115" s="16"/>
      <c r="OQ1115" s="16"/>
      <c r="OR1115" s="16"/>
      <c r="OS1115" s="16"/>
      <c r="OT1115" s="16"/>
      <c r="OU1115" s="16"/>
      <c r="OV1115" s="16"/>
      <c r="OW1115" s="16"/>
      <c r="OX1115" s="16"/>
      <c r="OY1115" s="16"/>
      <c r="OZ1115" s="16"/>
      <c r="PA1115" s="16"/>
      <c r="PB1115" s="16"/>
      <c r="PC1115" s="16"/>
      <c r="PD1115" s="16"/>
      <c r="PE1115" s="16"/>
      <c r="PF1115" s="16"/>
      <c r="PG1115" s="16"/>
      <c r="PH1115" s="16"/>
      <c r="PI1115" s="16"/>
      <c r="PJ1115" s="16"/>
      <c r="PK1115" s="16"/>
      <c r="PL1115" s="16"/>
      <c r="PM1115" s="16"/>
      <c r="PN1115" s="16"/>
      <c r="PO1115" s="16"/>
      <c r="PP1115" s="16"/>
      <c r="PQ1115" s="16"/>
      <c r="PR1115" s="16"/>
      <c r="PS1115" s="16"/>
      <c r="PT1115" s="16"/>
      <c r="PU1115" s="16"/>
      <c r="PV1115" s="16"/>
      <c r="PW1115" s="16"/>
      <c r="PX1115" s="16"/>
      <c r="PY1115" s="16"/>
      <c r="PZ1115" s="16"/>
      <c r="QA1115" s="16"/>
      <c r="QB1115" s="16"/>
      <c r="QC1115" s="16"/>
      <c r="QD1115" s="16"/>
      <c r="QE1115" s="16"/>
      <c r="QF1115" s="16"/>
      <c r="QG1115" s="16"/>
      <c r="QH1115" s="16"/>
      <c r="QI1115" s="16"/>
      <c r="QJ1115" s="16"/>
      <c r="QK1115" s="16"/>
      <c r="QL1115" s="16"/>
      <c r="QM1115" s="16"/>
      <c r="QN1115" s="16"/>
      <c r="QO1115" s="16"/>
      <c r="QP1115" s="16"/>
      <c r="QQ1115" s="16"/>
      <c r="QR1115" s="16"/>
      <c r="QS1115" s="16"/>
      <c r="QT1115" s="16"/>
      <c r="QU1115" s="16"/>
      <c r="QV1115" s="16"/>
      <c r="QW1115" s="16"/>
      <c r="QX1115" s="16"/>
      <c r="QY1115" s="16"/>
      <c r="QZ1115" s="16"/>
      <c r="RA1115" s="16"/>
      <c r="RB1115" s="16"/>
      <c r="RC1115" s="16"/>
      <c r="RD1115" s="16"/>
      <c r="RE1115" s="16"/>
      <c r="RF1115" s="16"/>
      <c r="RG1115" s="16"/>
      <c r="RH1115" s="16"/>
      <c r="RI1115" s="16"/>
      <c r="RJ1115" s="16"/>
      <c r="RK1115" s="16"/>
      <c r="RL1115" s="16"/>
      <c r="RM1115" s="16"/>
      <c r="RN1115" s="16"/>
      <c r="RO1115" s="16"/>
      <c r="RP1115" s="16"/>
      <c r="RQ1115" s="16"/>
      <c r="RR1115" s="16"/>
      <c r="RS1115" s="16"/>
      <c r="RT1115" s="16"/>
      <c r="RU1115" s="16"/>
      <c r="RV1115" s="16"/>
      <c r="RW1115" s="16"/>
      <c r="RX1115" s="16"/>
      <c r="RY1115" s="16"/>
      <c r="RZ1115" s="16"/>
      <c r="SA1115" s="16"/>
      <c r="SB1115" s="16"/>
      <c r="SC1115" s="16"/>
      <c r="SD1115" s="16"/>
      <c r="SE1115" s="16"/>
      <c r="SF1115" s="16"/>
      <c r="SG1115" s="16"/>
      <c r="SH1115" s="16"/>
      <c r="SI1115" s="16"/>
      <c r="SJ1115" s="16"/>
      <c r="SK1115" s="16"/>
      <c r="SL1115" s="16"/>
      <c r="SM1115" s="16"/>
      <c r="SN1115" s="16"/>
      <c r="SO1115" s="16"/>
      <c r="SP1115" s="16"/>
      <c r="SQ1115" s="16"/>
      <c r="SR1115" s="16"/>
      <c r="SS1115" s="16"/>
      <c r="ST1115" s="16"/>
      <c r="SU1115" s="16"/>
      <c r="SV1115" s="16"/>
      <c r="SW1115" s="16"/>
      <c r="SX1115" s="16"/>
      <c r="SY1115" s="16"/>
      <c r="SZ1115" s="16"/>
      <c r="TA1115" s="16"/>
      <c r="TB1115" s="16"/>
      <c r="TC1115" s="16"/>
      <c r="TD1115" s="16"/>
      <c r="TE1115" s="16"/>
      <c r="TF1115" s="16"/>
      <c r="TG1115" s="16"/>
      <c r="TH1115" s="16"/>
      <c r="TI1115" s="16"/>
      <c r="TJ1115" s="16"/>
      <c r="TK1115" s="16"/>
      <c r="TL1115" s="16"/>
      <c r="TM1115" s="16"/>
      <c r="TN1115" s="16"/>
      <c r="TO1115" s="16"/>
      <c r="TP1115" s="16"/>
      <c r="TQ1115" s="16"/>
      <c r="TR1115" s="16"/>
      <c r="TS1115" s="16"/>
      <c r="TT1115" s="16"/>
      <c r="TU1115" s="16"/>
      <c r="TV1115" s="16"/>
      <c r="TW1115" s="16"/>
      <c r="TX1115" s="16"/>
      <c r="TY1115" s="16"/>
      <c r="TZ1115" s="16"/>
      <c r="UA1115" s="16"/>
      <c r="UB1115" s="16"/>
      <c r="UC1115" s="16"/>
      <c r="UD1115" s="16"/>
      <c r="UE1115" s="16"/>
      <c r="UF1115" s="16"/>
      <c r="UG1115" s="16"/>
      <c r="UH1115" s="16"/>
      <c r="UI1115" s="16"/>
      <c r="UJ1115" s="16"/>
      <c r="UK1115" s="16"/>
      <c r="UL1115" s="16"/>
      <c r="UM1115" s="16"/>
      <c r="UN1115" s="16"/>
      <c r="UO1115" s="16"/>
      <c r="UP1115" s="16"/>
      <c r="UQ1115" s="16"/>
      <c r="UR1115" s="16"/>
      <c r="US1115" s="16"/>
      <c r="UT1115" s="16"/>
      <c r="UU1115" s="16"/>
      <c r="UV1115" s="16"/>
      <c r="UW1115" s="16"/>
      <c r="UX1115" s="16"/>
      <c r="UY1115" s="16"/>
      <c r="UZ1115" s="16"/>
      <c r="VA1115" s="16"/>
      <c r="VB1115" s="16"/>
      <c r="VC1115" s="16"/>
      <c r="VD1115" s="16"/>
      <c r="VE1115" s="16"/>
      <c r="VF1115" s="16"/>
      <c r="VG1115" s="16"/>
      <c r="VH1115" s="16"/>
      <c r="VI1115" s="16"/>
      <c r="VJ1115" s="16"/>
      <c r="VK1115" s="16"/>
      <c r="VL1115" s="16"/>
      <c r="VM1115" s="16"/>
      <c r="VN1115" s="16"/>
      <c r="VO1115" s="16"/>
      <c r="VP1115" s="16"/>
      <c r="VQ1115" s="16"/>
      <c r="VR1115" s="16"/>
      <c r="VS1115" s="16"/>
      <c r="VT1115" s="16"/>
      <c r="VU1115" s="16"/>
      <c r="VV1115" s="16"/>
      <c r="VW1115" s="16"/>
      <c r="VX1115" s="16"/>
      <c r="VY1115" s="16"/>
      <c r="VZ1115" s="16"/>
      <c r="WA1115" s="16"/>
      <c r="WB1115" s="16"/>
      <c r="WC1115" s="16"/>
      <c r="WD1115" s="16"/>
      <c r="WE1115" s="16"/>
      <c r="WF1115" s="16"/>
      <c r="WG1115" s="16"/>
      <c r="WH1115" s="16"/>
      <c r="WI1115" s="16"/>
      <c r="WJ1115" s="16"/>
      <c r="WK1115" s="16"/>
      <c r="WL1115" s="16"/>
      <c r="WM1115" s="16"/>
      <c r="WN1115" s="16"/>
      <c r="WO1115" s="16"/>
      <c r="WP1115" s="16"/>
      <c r="WQ1115" s="16"/>
      <c r="WR1115" s="16"/>
      <c r="WS1115" s="16"/>
      <c r="WT1115" s="16"/>
      <c r="WU1115" s="16"/>
      <c r="WV1115" s="16"/>
      <c r="WW1115" s="16"/>
      <c r="WX1115" s="16"/>
      <c r="WY1115" s="16"/>
      <c r="WZ1115" s="16"/>
      <c r="XA1115" s="16"/>
      <c r="XB1115" s="16"/>
      <c r="XC1115" s="16"/>
      <c r="XD1115" s="16"/>
      <c r="XE1115" s="16"/>
      <c r="XF1115" s="16"/>
      <c r="XG1115" s="16"/>
      <c r="XH1115" s="16"/>
      <c r="XI1115" s="16"/>
      <c r="XJ1115" s="16"/>
      <c r="XK1115" s="16"/>
      <c r="XL1115" s="16"/>
      <c r="XM1115" s="16"/>
      <c r="XN1115" s="16"/>
      <c r="XO1115" s="16"/>
      <c r="XP1115" s="16"/>
      <c r="XQ1115" s="16"/>
      <c r="XR1115" s="16"/>
      <c r="XS1115" s="16"/>
      <c r="XT1115" s="16"/>
      <c r="XU1115" s="16"/>
      <c r="XV1115" s="16"/>
      <c r="XW1115" s="16"/>
      <c r="XX1115" s="16"/>
      <c r="XY1115" s="16"/>
      <c r="XZ1115" s="16"/>
      <c r="YA1115" s="16"/>
      <c r="YB1115" s="16"/>
      <c r="YC1115" s="16"/>
      <c r="YD1115" s="16"/>
      <c r="YE1115" s="16"/>
      <c r="YF1115" s="16"/>
      <c r="YG1115" s="16"/>
      <c r="YH1115" s="16"/>
      <c r="YI1115" s="16"/>
      <c r="YJ1115" s="16"/>
      <c r="YK1115" s="16"/>
      <c r="YL1115" s="16"/>
      <c r="YM1115" s="16"/>
      <c r="YN1115" s="16"/>
      <c r="YO1115" s="16"/>
      <c r="YP1115" s="16"/>
      <c r="YQ1115" s="16"/>
      <c r="YR1115" s="16"/>
      <c r="YS1115" s="16"/>
      <c r="YT1115" s="16"/>
      <c r="YU1115" s="16"/>
      <c r="YV1115" s="16"/>
      <c r="YW1115" s="16"/>
      <c r="YX1115" s="16"/>
      <c r="YY1115" s="16"/>
      <c r="YZ1115" s="16"/>
      <c r="ZA1115" s="16"/>
      <c r="ZB1115" s="16"/>
      <c r="ZC1115" s="16"/>
      <c r="ZD1115" s="16"/>
      <c r="ZE1115" s="16"/>
      <c r="ZF1115" s="16"/>
      <c r="ZG1115" s="16"/>
      <c r="ZH1115" s="16"/>
      <c r="ZI1115" s="16"/>
      <c r="ZJ1115" s="16"/>
      <c r="ZK1115" s="16"/>
      <c r="ZL1115" s="16"/>
      <c r="ZM1115" s="16"/>
      <c r="ZN1115" s="16"/>
      <c r="ZO1115" s="16"/>
      <c r="ZP1115" s="16"/>
      <c r="ZQ1115" s="16"/>
      <c r="ZR1115" s="16"/>
      <c r="ZS1115" s="16"/>
      <c r="ZT1115" s="16"/>
      <c r="ZU1115" s="16"/>
      <c r="ZV1115" s="16"/>
      <c r="ZW1115" s="16"/>
      <c r="ZX1115" s="16"/>
      <c r="ZY1115" s="16"/>
      <c r="ZZ1115" s="16"/>
      <c r="AAA1115" s="16"/>
      <c r="AAB1115" s="16"/>
      <c r="AAC1115" s="16"/>
      <c r="AAD1115" s="16"/>
      <c r="AAE1115" s="16"/>
      <c r="AAF1115" s="16"/>
      <c r="AAG1115" s="16"/>
      <c r="AAH1115" s="16"/>
      <c r="AAI1115" s="16"/>
      <c r="AAJ1115" s="16"/>
      <c r="AAK1115" s="16"/>
      <c r="AAL1115" s="16"/>
      <c r="AAM1115" s="16"/>
      <c r="AAN1115" s="16"/>
      <c r="AAO1115" s="16"/>
      <c r="AAP1115" s="16"/>
      <c r="AAQ1115" s="16"/>
      <c r="AAR1115" s="16"/>
      <c r="AAS1115" s="16"/>
      <c r="AAT1115" s="16"/>
      <c r="AAU1115" s="16"/>
      <c r="AAV1115" s="16"/>
      <c r="AAW1115" s="16"/>
      <c r="AAX1115" s="16"/>
      <c r="AAY1115" s="16"/>
      <c r="AAZ1115" s="16"/>
      <c r="ABA1115" s="16"/>
      <c r="ABB1115" s="16"/>
      <c r="ABC1115" s="16"/>
      <c r="ABD1115" s="16"/>
      <c r="ABE1115" s="16"/>
      <c r="ABF1115" s="16"/>
      <c r="ABG1115" s="16"/>
      <c r="ABH1115" s="16"/>
      <c r="ABI1115" s="16"/>
      <c r="ABJ1115" s="16"/>
      <c r="ABK1115" s="16"/>
      <c r="ABL1115" s="16"/>
      <c r="ABM1115" s="16"/>
      <c r="ABN1115" s="16"/>
      <c r="ABO1115" s="16"/>
      <c r="ABP1115" s="16"/>
      <c r="ABQ1115" s="16"/>
      <c r="ABR1115" s="16"/>
      <c r="ABS1115" s="16"/>
      <c r="ABT1115" s="16"/>
      <c r="ABU1115" s="16"/>
      <c r="ABV1115" s="16"/>
      <c r="ABW1115" s="16"/>
      <c r="ABX1115" s="16"/>
      <c r="ABY1115" s="16"/>
      <c r="ABZ1115" s="16"/>
      <c r="ACA1115" s="16"/>
      <c r="ACB1115" s="16"/>
      <c r="ACC1115" s="16"/>
      <c r="ACD1115" s="16"/>
      <c r="ACE1115" s="16"/>
      <c r="ACF1115" s="16"/>
      <c r="ACG1115" s="16"/>
      <c r="ACH1115" s="16"/>
      <c r="ACI1115" s="16"/>
      <c r="ACJ1115" s="16"/>
      <c r="ACK1115" s="16"/>
      <c r="ACL1115" s="16"/>
      <c r="ACM1115" s="16"/>
      <c r="ACN1115" s="16"/>
      <c r="ACO1115" s="16"/>
      <c r="ACP1115" s="16"/>
      <c r="ACQ1115" s="16"/>
      <c r="ACR1115" s="16"/>
      <c r="ACS1115" s="16"/>
      <c r="ACT1115" s="16"/>
      <c r="ACU1115" s="16"/>
      <c r="ACV1115" s="16"/>
      <c r="ACW1115" s="16"/>
      <c r="ACX1115" s="16"/>
      <c r="ACY1115" s="16"/>
      <c r="ACZ1115" s="16"/>
      <c r="ADA1115" s="16"/>
      <c r="ADB1115" s="16"/>
      <c r="ADC1115" s="16"/>
      <c r="ADD1115" s="16"/>
      <c r="ADE1115" s="16"/>
      <c r="ADF1115" s="16"/>
      <c r="ADG1115" s="16"/>
      <c r="ADH1115" s="16"/>
      <c r="ADI1115" s="16"/>
      <c r="ADJ1115" s="16"/>
      <c r="ADK1115" s="16"/>
      <c r="ADL1115" s="16"/>
      <c r="ADM1115" s="16"/>
      <c r="ADN1115" s="16"/>
      <c r="ADO1115" s="16"/>
      <c r="ADP1115" s="16"/>
      <c r="ADQ1115" s="16"/>
      <c r="ADR1115" s="16"/>
      <c r="ADS1115" s="16"/>
      <c r="ADT1115" s="16"/>
      <c r="ADU1115" s="16"/>
      <c r="ADV1115" s="16"/>
      <c r="ADW1115" s="16"/>
      <c r="ADX1115" s="16"/>
      <c r="ADY1115" s="16"/>
      <c r="ADZ1115" s="16"/>
      <c r="AEA1115" s="16"/>
      <c r="AEB1115" s="16"/>
      <c r="AEC1115" s="16"/>
      <c r="AED1115" s="16"/>
      <c r="AEE1115" s="16"/>
      <c r="AEF1115" s="16"/>
      <c r="AEG1115" s="16"/>
      <c r="AEH1115" s="16"/>
      <c r="AEI1115" s="16"/>
      <c r="AEJ1115" s="16"/>
      <c r="AEK1115" s="16"/>
      <c r="AEL1115" s="16"/>
      <c r="AEM1115" s="16"/>
      <c r="AEN1115" s="16"/>
      <c r="AEO1115" s="16"/>
      <c r="AEP1115" s="16"/>
      <c r="AEQ1115" s="16"/>
      <c r="AER1115" s="16"/>
      <c r="AES1115" s="16"/>
      <c r="AET1115" s="16"/>
      <c r="AEU1115" s="16"/>
      <c r="AEV1115" s="16"/>
      <c r="AEW1115" s="16"/>
      <c r="AEX1115" s="16"/>
      <c r="AEY1115" s="16"/>
      <c r="AEZ1115" s="16"/>
      <c r="AFA1115" s="16"/>
      <c r="AFB1115" s="16"/>
      <c r="AFC1115" s="16"/>
      <c r="AFD1115" s="16"/>
      <c r="AFE1115" s="16"/>
      <c r="AFF1115" s="16"/>
      <c r="AFG1115" s="16"/>
      <c r="AFH1115" s="16"/>
      <c r="AFI1115" s="16"/>
      <c r="AFJ1115" s="16"/>
      <c r="AFK1115" s="16"/>
      <c r="AFL1115" s="16"/>
      <c r="AFM1115" s="16"/>
      <c r="AFN1115" s="16"/>
      <c r="AFO1115" s="16"/>
      <c r="AFP1115" s="16"/>
      <c r="AFQ1115" s="16"/>
      <c r="AFR1115" s="16"/>
      <c r="AFS1115" s="16"/>
      <c r="AFT1115" s="16"/>
      <c r="AFU1115" s="16"/>
      <c r="AFV1115" s="16"/>
      <c r="AFW1115" s="16"/>
      <c r="AFX1115" s="16"/>
      <c r="AFY1115" s="16"/>
      <c r="AFZ1115" s="16"/>
      <c r="AGA1115" s="16"/>
    </row>
    <row r="1116" spans="1:859" s="383" customFormat="1" x14ac:dyDescent="0.2">
      <c r="A1116" s="381"/>
      <c r="B1116" s="381"/>
      <c r="C1116" s="381"/>
      <c r="D1116" s="381"/>
      <c r="E1116" s="365" t="s">
        <v>1140</v>
      </c>
      <c r="F1116" s="378" t="s">
        <v>3536</v>
      </c>
      <c r="G1116" s="380" t="s">
        <v>453</v>
      </c>
      <c r="H1116" s="365" t="s">
        <v>1141</v>
      </c>
      <c r="I1116" s="365" t="s">
        <v>1086</v>
      </c>
      <c r="J1116" s="365" t="s">
        <v>903</v>
      </c>
      <c r="K1116" s="365" t="s">
        <v>1107</v>
      </c>
      <c r="L1116" s="365" t="s">
        <v>864</v>
      </c>
      <c r="M1116" s="365"/>
      <c r="N1116" s="380"/>
      <c r="O1116" s="365"/>
      <c r="P1116" s="365"/>
      <c r="Q1116" s="380"/>
      <c r="R1116" s="381"/>
      <c r="S1116" s="381"/>
      <c r="T1116" s="381"/>
      <c r="U1116" s="381"/>
      <c r="V1116" s="381"/>
      <c r="W1116" s="381"/>
      <c r="X1116" s="381"/>
      <c r="Y1116" s="381"/>
      <c r="Z1116" s="381"/>
      <c r="AA1116" s="381"/>
      <c r="AB1116" s="381"/>
      <c r="AC1116" s="381"/>
      <c r="AD1116" s="381"/>
      <c r="AE1116" s="381"/>
      <c r="AF1116" s="381"/>
      <c r="AG1116" s="381"/>
      <c r="AH1116" s="381"/>
      <c r="AI1116" s="381"/>
      <c r="AJ1116" s="381"/>
      <c r="AK1116" s="381"/>
      <c r="AL1116" s="381"/>
      <c r="AM1116" s="381"/>
      <c r="AN1116" s="381"/>
      <c r="AO1116" s="381"/>
      <c r="AP1116" s="381"/>
      <c r="AQ1116" s="381"/>
      <c r="AR1116" s="381"/>
      <c r="AS1116" s="381"/>
      <c r="AT1116" s="381"/>
      <c r="AU1116" s="381"/>
      <c r="AV1116" s="381"/>
      <c r="AW1116" s="381"/>
      <c r="AX1116" s="381"/>
      <c r="AY1116" s="381"/>
      <c r="AZ1116" s="381"/>
      <c r="BA1116" s="381"/>
      <c r="BB1116" s="381"/>
      <c r="BC1116" s="381"/>
      <c r="BD1116" s="381"/>
      <c r="BE1116" s="381"/>
      <c r="BF1116" s="381"/>
      <c r="BG1116" s="381"/>
      <c r="BH1116" s="381"/>
      <c r="BI1116" s="381"/>
      <c r="BJ1116" s="381"/>
      <c r="BK1116" s="381"/>
      <c r="BL1116" s="381"/>
      <c r="BM1116" s="381"/>
      <c r="BN1116" s="381"/>
      <c r="BO1116" s="381"/>
      <c r="BP1116" s="381"/>
      <c r="BQ1116" s="381"/>
      <c r="BR1116" s="381"/>
      <c r="BS1116" s="381"/>
      <c r="BT1116" s="381"/>
      <c r="BU1116" s="381"/>
      <c r="BV1116" s="381"/>
      <c r="BW1116" s="381"/>
      <c r="BX1116" s="381"/>
      <c r="BY1116" s="381"/>
      <c r="BZ1116" s="381"/>
      <c r="CA1116" s="381"/>
      <c r="CB1116" s="381"/>
      <c r="CC1116" s="381"/>
      <c r="CD1116" s="381"/>
      <c r="CE1116" s="381"/>
      <c r="CF1116" s="381"/>
      <c r="CG1116" s="381"/>
      <c r="CH1116" s="381"/>
      <c r="CI1116" s="381"/>
      <c r="CJ1116" s="381"/>
      <c r="CK1116" s="381"/>
      <c r="CL1116" s="381"/>
      <c r="CM1116" s="381"/>
      <c r="CN1116" s="381"/>
      <c r="CO1116" s="381"/>
      <c r="CP1116" s="381"/>
      <c r="CQ1116" s="381"/>
      <c r="CR1116" s="381"/>
      <c r="CS1116" s="381"/>
      <c r="CT1116" s="381"/>
      <c r="CU1116" s="381"/>
      <c r="CV1116" s="381"/>
      <c r="CW1116" s="381"/>
      <c r="CX1116" s="381"/>
      <c r="CY1116" s="381"/>
      <c r="CZ1116" s="381"/>
      <c r="DA1116" s="381"/>
      <c r="DB1116" s="381"/>
      <c r="DC1116" s="381"/>
      <c r="DD1116" s="381"/>
      <c r="DE1116" s="381"/>
      <c r="DF1116" s="381"/>
      <c r="DG1116" s="381"/>
      <c r="DH1116" s="381"/>
      <c r="DI1116" s="381"/>
      <c r="DJ1116" s="381"/>
      <c r="DK1116" s="381"/>
      <c r="DL1116" s="381"/>
      <c r="DM1116" s="381"/>
      <c r="DN1116" s="381"/>
      <c r="DO1116" s="381"/>
      <c r="DP1116" s="381"/>
      <c r="DQ1116" s="381"/>
      <c r="DR1116" s="381"/>
      <c r="DS1116" s="381"/>
      <c r="DT1116" s="381"/>
      <c r="DU1116" s="381"/>
      <c r="DV1116" s="381"/>
      <c r="DW1116" s="381"/>
      <c r="DX1116" s="381"/>
      <c r="DY1116" s="381"/>
      <c r="DZ1116" s="381"/>
      <c r="EA1116" s="381"/>
      <c r="EB1116" s="381"/>
      <c r="EC1116" s="381"/>
      <c r="ED1116" s="381"/>
      <c r="EE1116" s="381"/>
      <c r="EF1116" s="381"/>
      <c r="EG1116" s="381"/>
      <c r="EH1116" s="381"/>
      <c r="EI1116" s="381"/>
      <c r="EJ1116" s="381"/>
      <c r="EK1116" s="381"/>
      <c r="EL1116" s="381"/>
      <c r="EM1116" s="381"/>
      <c r="EN1116" s="381"/>
      <c r="EO1116" s="381"/>
      <c r="EP1116" s="381"/>
      <c r="EQ1116" s="381"/>
      <c r="ER1116" s="381"/>
      <c r="ES1116" s="381"/>
      <c r="ET1116" s="381"/>
      <c r="EU1116" s="381"/>
      <c r="EV1116" s="381"/>
      <c r="EW1116" s="381"/>
      <c r="EX1116" s="381"/>
      <c r="EY1116" s="381"/>
      <c r="EZ1116" s="381"/>
      <c r="FA1116" s="381"/>
      <c r="FB1116" s="381"/>
      <c r="FC1116" s="381"/>
      <c r="FD1116" s="381"/>
      <c r="FE1116" s="381"/>
      <c r="FF1116" s="381"/>
      <c r="FG1116" s="381"/>
      <c r="FH1116" s="381"/>
      <c r="FI1116" s="381"/>
      <c r="FJ1116" s="381"/>
      <c r="FK1116" s="381"/>
      <c r="FL1116" s="381"/>
      <c r="FM1116" s="381"/>
      <c r="FN1116" s="381"/>
      <c r="FO1116" s="381"/>
      <c r="FP1116" s="381"/>
      <c r="FQ1116" s="381"/>
      <c r="FR1116" s="381"/>
      <c r="FS1116" s="381"/>
      <c r="FT1116" s="381"/>
      <c r="FU1116" s="381"/>
      <c r="FV1116" s="381"/>
      <c r="FW1116" s="381"/>
      <c r="FX1116" s="381"/>
      <c r="FY1116" s="381"/>
      <c r="FZ1116" s="381"/>
      <c r="GA1116" s="381"/>
      <c r="GB1116" s="381"/>
      <c r="GC1116" s="381"/>
      <c r="GD1116" s="381"/>
      <c r="GE1116" s="381"/>
      <c r="GF1116" s="381"/>
      <c r="GG1116" s="381"/>
      <c r="GH1116" s="381"/>
      <c r="GI1116" s="381"/>
      <c r="GJ1116" s="381"/>
      <c r="GK1116" s="381"/>
      <c r="GL1116" s="381"/>
      <c r="GM1116" s="381"/>
      <c r="GN1116" s="381"/>
      <c r="GO1116" s="381"/>
      <c r="GP1116" s="381"/>
      <c r="GQ1116" s="381"/>
      <c r="GR1116" s="381"/>
      <c r="GS1116" s="381"/>
      <c r="GT1116" s="381"/>
      <c r="GU1116" s="381"/>
      <c r="GV1116" s="381"/>
      <c r="GW1116" s="381"/>
      <c r="GX1116" s="381"/>
      <c r="GY1116" s="381"/>
      <c r="GZ1116" s="381"/>
      <c r="HA1116" s="381"/>
      <c r="HB1116" s="381"/>
      <c r="HC1116" s="381"/>
      <c r="HD1116" s="381"/>
      <c r="HE1116" s="381"/>
      <c r="HF1116" s="381"/>
      <c r="HG1116" s="381"/>
      <c r="HH1116" s="381"/>
      <c r="HI1116" s="381"/>
      <c r="HJ1116" s="381"/>
      <c r="HK1116" s="381"/>
      <c r="HL1116" s="381"/>
      <c r="HM1116" s="381"/>
      <c r="HN1116" s="381"/>
      <c r="HO1116" s="381"/>
      <c r="HP1116" s="381"/>
      <c r="HQ1116" s="381"/>
      <c r="HR1116" s="381"/>
      <c r="HS1116" s="381"/>
      <c r="HT1116" s="381"/>
      <c r="HU1116" s="381"/>
      <c r="HV1116" s="381"/>
      <c r="HW1116" s="381"/>
      <c r="HX1116" s="381"/>
      <c r="HY1116" s="381"/>
      <c r="HZ1116" s="381"/>
      <c r="IA1116" s="381"/>
      <c r="IB1116" s="381"/>
      <c r="IC1116" s="381"/>
      <c r="ID1116" s="381"/>
      <c r="IE1116" s="381"/>
      <c r="IF1116" s="381"/>
      <c r="IG1116" s="381"/>
      <c r="IH1116" s="381"/>
      <c r="II1116" s="381"/>
      <c r="IJ1116" s="381"/>
      <c r="IK1116" s="381"/>
      <c r="IL1116" s="381"/>
      <c r="IM1116" s="381"/>
      <c r="IN1116" s="381"/>
      <c r="IO1116" s="381"/>
      <c r="IP1116" s="381"/>
      <c r="IQ1116" s="381"/>
      <c r="IR1116" s="381"/>
      <c r="IS1116" s="381"/>
      <c r="IT1116" s="381"/>
      <c r="IU1116" s="381"/>
      <c r="IV1116" s="381"/>
      <c r="IW1116" s="381"/>
      <c r="IX1116" s="381"/>
      <c r="IY1116" s="381"/>
      <c r="IZ1116" s="381"/>
      <c r="JA1116" s="381"/>
      <c r="JB1116" s="381"/>
      <c r="JC1116" s="381"/>
      <c r="JD1116" s="381"/>
      <c r="JE1116" s="381"/>
      <c r="JF1116" s="381"/>
      <c r="JG1116" s="381"/>
      <c r="JH1116" s="381"/>
      <c r="JI1116" s="381"/>
      <c r="JJ1116" s="381"/>
      <c r="JK1116" s="381"/>
      <c r="JL1116" s="381"/>
      <c r="JM1116" s="381"/>
      <c r="JN1116" s="381"/>
      <c r="JO1116" s="381"/>
      <c r="JP1116" s="381"/>
      <c r="JQ1116" s="381"/>
      <c r="JR1116" s="381"/>
      <c r="JS1116" s="381"/>
      <c r="JT1116" s="381"/>
      <c r="JU1116" s="381"/>
      <c r="JV1116" s="381"/>
      <c r="JW1116" s="381"/>
      <c r="JX1116" s="381"/>
      <c r="JY1116" s="381"/>
      <c r="JZ1116" s="381"/>
      <c r="KA1116" s="381"/>
      <c r="KB1116" s="381"/>
      <c r="KC1116" s="381"/>
      <c r="KD1116" s="381"/>
      <c r="KE1116" s="381"/>
      <c r="KF1116" s="381"/>
      <c r="KG1116" s="381"/>
      <c r="KH1116" s="381"/>
      <c r="KI1116" s="381"/>
      <c r="KJ1116" s="381"/>
      <c r="KK1116" s="381"/>
      <c r="KL1116" s="381"/>
      <c r="KM1116" s="381"/>
      <c r="KN1116" s="381"/>
      <c r="KO1116" s="381"/>
      <c r="KP1116" s="381"/>
      <c r="KQ1116" s="381"/>
      <c r="KR1116" s="381"/>
      <c r="KS1116" s="381"/>
      <c r="KT1116" s="381"/>
      <c r="KU1116" s="381"/>
      <c r="KV1116" s="381"/>
      <c r="KW1116" s="381"/>
      <c r="KX1116" s="381"/>
      <c r="KY1116" s="381"/>
      <c r="KZ1116" s="381"/>
      <c r="LA1116" s="381"/>
      <c r="LB1116" s="381"/>
      <c r="LC1116" s="381"/>
      <c r="LD1116" s="381"/>
      <c r="LE1116" s="381"/>
      <c r="LF1116" s="381"/>
      <c r="LG1116" s="381"/>
      <c r="LH1116" s="381"/>
      <c r="LI1116" s="381"/>
      <c r="LJ1116" s="381"/>
      <c r="LK1116" s="381"/>
      <c r="LL1116" s="381"/>
      <c r="LM1116" s="381"/>
      <c r="LN1116" s="381"/>
      <c r="LO1116" s="381"/>
      <c r="LP1116" s="381"/>
      <c r="LQ1116" s="381"/>
      <c r="LR1116" s="381"/>
      <c r="LS1116" s="381"/>
      <c r="LT1116" s="381"/>
      <c r="LU1116" s="381"/>
      <c r="LV1116" s="381"/>
      <c r="LW1116" s="381"/>
      <c r="LX1116" s="381"/>
      <c r="LY1116" s="381"/>
      <c r="LZ1116" s="381"/>
      <c r="MA1116" s="381"/>
      <c r="MB1116" s="381"/>
      <c r="MC1116" s="381"/>
      <c r="MD1116" s="381"/>
      <c r="ME1116" s="381"/>
      <c r="MF1116" s="381"/>
      <c r="MG1116" s="381"/>
      <c r="MH1116" s="381"/>
      <c r="MI1116" s="381"/>
      <c r="MJ1116" s="381"/>
      <c r="MK1116" s="381"/>
      <c r="ML1116" s="381"/>
      <c r="MM1116" s="381"/>
      <c r="MN1116" s="381"/>
      <c r="MO1116" s="381"/>
      <c r="MP1116" s="381"/>
      <c r="MQ1116" s="381"/>
      <c r="MR1116" s="381"/>
      <c r="MS1116" s="381"/>
      <c r="MT1116" s="381"/>
      <c r="MU1116" s="381"/>
      <c r="MV1116" s="381"/>
      <c r="MW1116" s="381"/>
      <c r="MX1116" s="381"/>
      <c r="MY1116" s="381"/>
      <c r="MZ1116" s="381"/>
      <c r="NA1116" s="381"/>
      <c r="NB1116" s="381"/>
      <c r="NC1116" s="381"/>
      <c r="ND1116" s="381"/>
      <c r="NE1116" s="381"/>
      <c r="NF1116" s="381"/>
      <c r="NG1116" s="381"/>
      <c r="NH1116" s="381"/>
      <c r="NI1116" s="381"/>
      <c r="NJ1116" s="381"/>
      <c r="NK1116" s="381"/>
      <c r="NL1116" s="381"/>
      <c r="NM1116" s="381"/>
      <c r="NN1116" s="381"/>
      <c r="NO1116" s="381"/>
      <c r="NP1116" s="381"/>
      <c r="NQ1116" s="381"/>
      <c r="NR1116" s="381"/>
      <c r="NS1116" s="381"/>
      <c r="NT1116" s="381"/>
      <c r="NU1116" s="381"/>
      <c r="NV1116" s="381"/>
      <c r="NW1116" s="381"/>
      <c r="NX1116" s="381"/>
      <c r="NY1116" s="381"/>
      <c r="NZ1116" s="381"/>
      <c r="OA1116" s="381"/>
      <c r="OB1116" s="381"/>
      <c r="OC1116" s="381"/>
      <c r="OD1116" s="381"/>
      <c r="OE1116" s="381"/>
      <c r="OF1116" s="381"/>
      <c r="OG1116" s="381"/>
      <c r="OH1116" s="381"/>
      <c r="OI1116" s="381"/>
      <c r="OJ1116" s="381"/>
      <c r="OK1116" s="381"/>
      <c r="OL1116" s="381"/>
      <c r="OM1116" s="381"/>
      <c r="ON1116" s="381"/>
      <c r="OO1116" s="381"/>
      <c r="OP1116" s="381"/>
      <c r="OQ1116" s="381"/>
      <c r="OR1116" s="381"/>
      <c r="OS1116" s="381"/>
      <c r="OT1116" s="381"/>
      <c r="OU1116" s="381"/>
      <c r="OV1116" s="381"/>
      <c r="OW1116" s="381"/>
      <c r="OX1116" s="381"/>
      <c r="OY1116" s="381"/>
      <c r="OZ1116" s="381"/>
      <c r="PA1116" s="381"/>
      <c r="PB1116" s="381"/>
      <c r="PC1116" s="381"/>
      <c r="PD1116" s="381"/>
      <c r="PE1116" s="381"/>
      <c r="PF1116" s="381"/>
      <c r="PG1116" s="381"/>
      <c r="PH1116" s="381"/>
      <c r="PI1116" s="381"/>
      <c r="PJ1116" s="381"/>
      <c r="PK1116" s="381"/>
      <c r="PL1116" s="381"/>
      <c r="PM1116" s="381"/>
      <c r="PN1116" s="381"/>
      <c r="PO1116" s="381"/>
      <c r="PP1116" s="381"/>
      <c r="PQ1116" s="381"/>
      <c r="PR1116" s="381"/>
      <c r="PS1116" s="381"/>
      <c r="PT1116" s="381"/>
      <c r="PU1116" s="381"/>
      <c r="PV1116" s="381"/>
      <c r="PW1116" s="381"/>
      <c r="PX1116" s="381"/>
      <c r="PY1116" s="381"/>
      <c r="PZ1116" s="381"/>
      <c r="QA1116" s="381"/>
      <c r="QB1116" s="381"/>
      <c r="QC1116" s="381"/>
      <c r="QD1116" s="381"/>
      <c r="QE1116" s="381"/>
      <c r="QF1116" s="381"/>
      <c r="QG1116" s="381"/>
      <c r="QH1116" s="381"/>
      <c r="QI1116" s="381"/>
      <c r="QJ1116" s="381"/>
      <c r="QK1116" s="381"/>
      <c r="QL1116" s="381"/>
      <c r="QM1116" s="381"/>
      <c r="QN1116" s="381"/>
      <c r="QO1116" s="381"/>
      <c r="QP1116" s="381"/>
      <c r="QQ1116" s="381"/>
      <c r="QR1116" s="381"/>
      <c r="QS1116" s="381"/>
      <c r="QT1116" s="381"/>
      <c r="QU1116" s="381"/>
      <c r="QV1116" s="381"/>
      <c r="QW1116" s="381"/>
      <c r="QX1116" s="381"/>
      <c r="QY1116" s="381"/>
      <c r="QZ1116" s="381"/>
      <c r="RA1116" s="381"/>
      <c r="RB1116" s="381"/>
      <c r="RC1116" s="381"/>
      <c r="RD1116" s="381"/>
      <c r="RE1116" s="381"/>
      <c r="RF1116" s="381"/>
      <c r="RG1116" s="381"/>
      <c r="RH1116" s="381"/>
      <c r="RI1116" s="381"/>
      <c r="RJ1116" s="381"/>
      <c r="RK1116" s="381"/>
      <c r="RL1116" s="381"/>
      <c r="RM1116" s="381"/>
      <c r="RN1116" s="381"/>
      <c r="RO1116" s="381"/>
      <c r="RP1116" s="381"/>
      <c r="RQ1116" s="381"/>
      <c r="RR1116" s="381"/>
      <c r="RS1116" s="381"/>
      <c r="RT1116" s="381"/>
      <c r="RU1116" s="381"/>
      <c r="RV1116" s="381"/>
      <c r="RW1116" s="381"/>
      <c r="RX1116" s="381"/>
      <c r="RY1116" s="381"/>
      <c r="RZ1116" s="381"/>
      <c r="SA1116" s="381"/>
      <c r="SB1116" s="381"/>
      <c r="SC1116" s="381"/>
      <c r="SD1116" s="381"/>
      <c r="SE1116" s="381"/>
      <c r="SF1116" s="381"/>
      <c r="SG1116" s="381"/>
      <c r="SH1116" s="381"/>
      <c r="SI1116" s="381"/>
      <c r="SJ1116" s="381"/>
      <c r="SK1116" s="381"/>
      <c r="SL1116" s="381"/>
      <c r="SM1116" s="381"/>
      <c r="SN1116" s="381"/>
      <c r="SO1116" s="381"/>
      <c r="SP1116" s="381"/>
      <c r="SQ1116" s="381"/>
      <c r="SR1116" s="381"/>
      <c r="SS1116" s="381"/>
      <c r="ST1116" s="381"/>
      <c r="SU1116" s="381"/>
      <c r="SV1116" s="381"/>
      <c r="SW1116" s="381"/>
      <c r="SX1116" s="381"/>
      <c r="SY1116" s="381"/>
      <c r="SZ1116" s="381"/>
      <c r="TA1116" s="381"/>
      <c r="TB1116" s="381"/>
      <c r="TC1116" s="381"/>
      <c r="TD1116" s="381"/>
      <c r="TE1116" s="381"/>
      <c r="TF1116" s="381"/>
      <c r="TG1116" s="381"/>
      <c r="TH1116" s="381"/>
      <c r="TI1116" s="381"/>
      <c r="TJ1116" s="381"/>
      <c r="TK1116" s="381"/>
      <c r="TL1116" s="381"/>
      <c r="TM1116" s="381"/>
      <c r="TN1116" s="381"/>
      <c r="TO1116" s="381"/>
      <c r="TP1116" s="381"/>
      <c r="TQ1116" s="381"/>
      <c r="TR1116" s="381"/>
      <c r="TS1116" s="381"/>
      <c r="TT1116" s="381"/>
      <c r="TU1116" s="381"/>
      <c r="TV1116" s="381"/>
      <c r="TW1116" s="381"/>
      <c r="TX1116" s="381"/>
      <c r="TY1116" s="381"/>
      <c r="TZ1116" s="381"/>
      <c r="UA1116" s="381"/>
      <c r="UB1116" s="381"/>
      <c r="UC1116" s="381"/>
      <c r="UD1116" s="381"/>
      <c r="UE1116" s="381"/>
      <c r="UF1116" s="381"/>
      <c r="UG1116" s="381"/>
      <c r="UH1116" s="381"/>
      <c r="UI1116" s="381"/>
      <c r="UJ1116" s="381"/>
      <c r="UK1116" s="381"/>
      <c r="UL1116" s="381"/>
      <c r="UM1116" s="381"/>
      <c r="UN1116" s="381"/>
      <c r="UO1116" s="381"/>
      <c r="UP1116" s="381"/>
      <c r="UQ1116" s="381"/>
      <c r="UR1116" s="381"/>
      <c r="US1116" s="381"/>
      <c r="UT1116" s="381"/>
      <c r="UU1116" s="381"/>
      <c r="UV1116" s="381"/>
      <c r="UW1116" s="381"/>
      <c r="UX1116" s="381"/>
      <c r="UY1116" s="381"/>
      <c r="UZ1116" s="381"/>
      <c r="VA1116" s="381"/>
      <c r="VB1116" s="381"/>
      <c r="VC1116" s="381"/>
      <c r="VD1116" s="381"/>
      <c r="VE1116" s="381"/>
      <c r="VF1116" s="381"/>
      <c r="VG1116" s="381"/>
      <c r="VH1116" s="381"/>
      <c r="VI1116" s="381"/>
      <c r="VJ1116" s="381"/>
      <c r="VK1116" s="381"/>
      <c r="VL1116" s="381"/>
      <c r="VM1116" s="381"/>
      <c r="VN1116" s="381"/>
      <c r="VO1116" s="381"/>
      <c r="VP1116" s="381"/>
      <c r="VQ1116" s="381"/>
      <c r="VR1116" s="381"/>
      <c r="VS1116" s="381"/>
      <c r="VT1116" s="381"/>
      <c r="VU1116" s="381"/>
      <c r="VV1116" s="381"/>
      <c r="VW1116" s="381"/>
      <c r="VX1116" s="381"/>
      <c r="VY1116" s="381"/>
      <c r="VZ1116" s="381"/>
      <c r="WA1116" s="381"/>
      <c r="WB1116" s="381"/>
      <c r="WC1116" s="381"/>
      <c r="WD1116" s="381"/>
      <c r="WE1116" s="381"/>
      <c r="WF1116" s="381"/>
      <c r="WG1116" s="381"/>
      <c r="WH1116" s="381"/>
      <c r="WI1116" s="381"/>
      <c r="WJ1116" s="381"/>
      <c r="WK1116" s="381"/>
      <c r="WL1116" s="381"/>
      <c r="WM1116" s="381"/>
      <c r="WN1116" s="381"/>
      <c r="WO1116" s="381"/>
      <c r="WP1116" s="381"/>
      <c r="WQ1116" s="381"/>
      <c r="WR1116" s="381"/>
      <c r="WS1116" s="381"/>
      <c r="WT1116" s="381"/>
      <c r="WU1116" s="381"/>
      <c r="WV1116" s="381"/>
      <c r="WW1116" s="381"/>
      <c r="WX1116" s="381"/>
      <c r="WY1116" s="381"/>
      <c r="WZ1116" s="381"/>
      <c r="XA1116" s="381"/>
      <c r="XB1116" s="381"/>
      <c r="XC1116" s="381"/>
      <c r="XD1116" s="381"/>
      <c r="XE1116" s="381"/>
      <c r="XF1116" s="381"/>
      <c r="XG1116" s="381"/>
      <c r="XH1116" s="381"/>
      <c r="XI1116" s="381"/>
      <c r="XJ1116" s="381"/>
      <c r="XK1116" s="381"/>
      <c r="XL1116" s="381"/>
      <c r="XM1116" s="381"/>
      <c r="XN1116" s="381"/>
      <c r="XO1116" s="381"/>
      <c r="XP1116" s="381"/>
      <c r="XQ1116" s="381"/>
      <c r="XR1116" s="381"/>
      <c r="XS1116" s="381"/>
      <c r="XT1116" s="381"/>
      <c r="XU1116" s="381"/>
      <c r="XV1116" s="381"/>
      <c r="XW1116" s="381"/>
      <c r="XX1116" s="381"/>
      <c r="XY1116" s="381"/>
      <c r="XZ1116" s="381"/>
      <c r="YA1116" s="381"/>
      <c r="YB1116" s="381"/>
      <c r="YC1116" s="381"/>
      <c r="YD1116" s="381"/>
      <c r="YE1116" s="381"/>
      <c r="YF1116" s="381"/>
      <c r="YG1116" s="381"/>
      <c r="YH1116" s="381"/>
      <c r="YI1116" s="381"/>
      <c r="YJ1116" s="381"/>
      <c r="YK1116" s="381"/>
      <c r="YL1116" s="381"/>
      <c r="YM1116" s="381"/>
      <c r="YN1116" s="381"/>
      <c r="YO1116" s="381"/>
      <c r="YP1116" s="381"/>
      <c r="YQ1116" s="381"/>
      <c r="YR1116" s="381"/>
      <c r="YS1116" s="381"/>
      <c r="YT1116" s="381"/>
      <c r="YU1116" s="381"/>
      <c r="YV1116" s="381"/>
      <c r="YW1116" s="381"/>
      <c r="YX1116" s="381"/>
      <c r="YY1116" s="381"/>
      <c r="YZ1116" s="381"/>
      <c r="ZA1116" s="381"/>
      <c r="ZB1116" s="381"/>
      <c r="ZC1116" s="381"/>
      <c r="ZD1116" s="381"/>
      <c r="ZE1116" s="381"/>
      <c r="ZF1116" s="381"/>
      <c r="ZG1116" s="381"/>
      <c r="ZH1116" s="381"/>
      <c r="ZI1116" s="381"/>
      <c r="ZJ1116" s="381"/>
      <c r="ZK1116" s="381"/>
      <c r="ZL1116" s="381"/>
      <c r="ZM1116" s="381"/>
      <c r="ZN1116" s="381"/>
      <c r="ZO1116" s="381"/>
      <c r="ZP1116" s="381"/>
      <c r="ZQ1116" s="381"/>
      <c r="ZR1116" s="381"/>
      <c r="ZS1116" s="381"/>
      <c r="ZT1116" s="381"/>
      <c r="ZU1116" s="381"/>
      <c r="ZV1116" s="381"/>
      <c r="ZW1116" s="381"/>
      <c r="ZX1116" s="381"/>
      <c r="ZY1116" s="381"/>
      <c r="ZZ1116" s="381"/>
      <c r="AAA1116" s="381"/>
      <c r="AAB1116" s="381"/>
      <c r="AAC1116" s="381"/>
      <c r="AAD1116" s="381"/>
      <c r="AAE1116" s="381"/>
      <c r="AAF1116" s="381"/>
      <c r="AAG1116" s="381"/>
      <c r="AAH1116" s="381"/>
      <c r="AAI1116" s="381"/>
      <c r="AAJ1116" s="381"/>
      <c r="AAK1116" s="381"/>
      <c r="AAL1116" s="381"/>
      <c r="AAM1116" s="381"/>
      <c r="AAN1116" s="381"/>
      <c r="AAO1116" s="381"/>
      <c r="AAP1116" s="381"/>
      <c r="AAQ1116" s="381"/>
      <c r="AAR1116" s="381"/>
      <c r="AAS1116" s="381"/>
      <c r="AAT1116" s="381"/>
      <c r="AAU1116" s="381"/>
      <c r="AAV1116" s="381"/>
      <c r="AAW1116" s="381"/>
      <c r="AAX1116" s="381"/>
      <c r="AAY1116" s="381"/>
      <c r="AAZ1116" s="381"/>
      <c r="ABA1116" s="381"/>
      <c r="ABB1116" s="381"/>
      <c r="ABC1116" s="381"/>
      <c r="ABD1116" s="381"/>
      <c r="ABE1116" s="381"/>
      <c r="ABF1116" s="381"/>
      <c r="ABG1116" s="381"/>
      <c r="ABH1116" s="381"/>
      <c r="ABI1116" s="381"/>
      <c r="ABJ1116" s="381"/>
      <c r="ABK1116" s="381"/>
      <c r="ABL1116" s="381"/>
      <c r="ABM1116" s="381"/>
      <c r="ABN1116" s="381"/>
      <c r="ABO1116" s="381"/>
      <c r="ABP1116" s="381"/>
      <c r="ABQ1116" s="381"/>
      <c r="ABR1116" s="381"/>
      <c r="ABS1116" s="381"/>
      <c r="ABT1116" s="381"/>
      <c r="ABU1116" s="381"/>
      <c r="ABV1116" s="381"/>
      <c r="ABW1116" s="381"/>
      <c r="ABX1116" s="381"/>
      <c r="ABY1116" s="381"/>
      <c r="ABZ1116" s="381"/>
      <c r="ACA1116" s="381"/>
      <c r="ACB1116" s="381"/>
      <c r="ACC1116" s="381"/>
      <c r="ACD1116" s="381"/>
      <c r="ACE1116" s="381"/>
      <c r="ACF1116" s="381"/>
      <c r="ACG1116" s="381"/>
      <c r="ACH1116" s="381"/>
      <c r="ACI1116" s="381"/>
      <c r="ACJ1116" s="381"/>
      <c r="ACK1116" s="381"/>
      <c r="ACL1116" s="381"/>
      <c r="ACM1116" s="381"/>
      <c r="ACN1116" s="381"/>
      <c r="ACO1116" s="381"/>
      <c r="ACP1116" s="381"/>
      <c r="ACQ1116" s="381"/>
      <c r="ACR1116" s="381"/>
      <c r="ACS1116" s="381"/>
      <c r="ACT1116" s="381"/>
      <c r="ACU1116" s="381"/>
      <c r="ACV1116" s="381"/>
      <c r="ACW1116" s="381"/>
      <c r="ACX1116" s="381"/>
      <c r="ACY1116" s="381"/>
      <c r="ACZ1116" s="381"/>
      <c r="ADA1116" s="381"/>
      <c r="ADB1116" s="381"/>
      <c r="ADC1116" s="381"/>
      <c r="ADD1116" s="381"/>
      <c r="ADE1116" s="381"/>
      <c r="ADF1116" s="381"/>
      <c r="ADG1116" s="381"/>
      <c r="ADH1116" s="381"/>
      <c r="ADI1116" s="381"/>
      <c r="ADJ1116" s="381"/>
      <c r="ADK1116" s="381"/>
      <c r="ADL1116" s="381"/>
      <c r="ADM1116" s="381"/>
      <c r="ADN1116" s="381"/>
      <c r="ADO1116" s="381"/>
      <c r="ADP1116" s="381"/>
      <c r="ADQ1116" s="381"/>
      <c r="ADR1116" s="381"/>
      <c r="ADS1116" s="381"/>
      <c r="ADT1116" s="381"/>
      <c r="ADU1116" s="381"/>
      <c r="ADV1116" s="381"/>
      <c r="ADW1116" s="381"/>
      <c r="ADX1116" s="381"/>
      <c r="ADY1116" s="381"/>
      <c r="ADZ1116" s="381"/>
      <c r="AEA1116" s="381"/>
      <c r="AEB1116" s="381"/>
      <c r="AEC1116" s="381"/>
      <c r="AED1116" s="381"/>
      <c r="AEE1116" s="381"/>
      <c r="AEF1116" s="381"/>
      <c r="AEG1116" s="381"/>
      <c r="AEH1116" s="381"/>
      <c r="AEI1116" s="381"/>
      <c r="AEJ1116" s="381"/>
      <c r="AEK1116" s="381"/>
      <c r="AEL1116" s="381"/>
      <c r="AEM1116" s="381"/>
      <c r="AEN1116" s="381"/>
      <c r="AEO1116" s="381"/>
      <c r="AEP1116" s="381"/>
      <c r="AEQ1116" s="381"/>
      <c r="AER1116" s="381"/>
      <c r="AES1116" s="381"/>
      <c r="AET1116" s="381"/>
      <c r="AEU1116" s="381"/>
      <c r="AEV1116" s="381"/>
      <c r="AEW1116" s="381"/>
      <c r="AEX1116" s="381"/>
      <c r="AEY1116" s="381"/>
      <c r="AEZ1116" s="381"/>
      <c r="AFA1116" s="381"/>
      <c r="AFB1116" s="381"/>
      <c r="AFC1116" s="381"/>
      <c r="AFD1116" s="381"/>
      <c r="AFE1116" s="381"/>
      <c r="AFF1116" s="381"/>
      <c r="AFG1116" s="381"/>
      <c r="AFH1116" s="381"/>
      <c r="AFI1116" s="381"/>
      <c r="AFJ1116" s="381"/>
      <c r="AFK1116" s="381"/>
      <c r="AFL1116" s="381"/>
      <c r="AFM1116" s="381"/>
      <c r="AFN1116" s="381"/>
      <c r="AFO1116" s="381"/>
      <c r="AFP1116" s="381"/>
      <c r="AFQ1116" s="381"/>
      <c r="AFR1116" s="381"/>
      <c r="AFS1116" s="381"/>
      <c r="AFT1116" s="381"/>
      <c r="AFU1116" s="381"/>
      <c r="AFV1116" s="381"/>
      <c r="AFW1116" s="381"/>
      <c r="AFX1116" s="381"/>
      <c r="AFY1116" s="381"/>
      <c r="AFZ1116" s="381"/>
      <c r="AGA1116" s="381"/>
    </row>
    <row r="1117" spans="1:859" customFormat="1" x14ac:dyDescent="0.2">
      <c r="A1117" s="16"/>
      <c r="B1117" s="16"/>
      <c r="C1117" s="16"/>
      <c r="D1117" s="16"/>
      <c r="E1117" s="238" t="s">
        <v>1234</v>
      </c>
      <c r="F1117" s="364" t="s">
        <v>3537</v>
      </c>
      <c r="G1117" s="239" t="s">
        <v>453</v>
      </c>
      <c r="H1117" s="238" t="s">
        <v>1233</v>
      </c>
      <c r="I1117" s="238" t="s">
        <v>1086</v>
      </c>
      <c r="J1117" s="238" t="s">
        <v>911</v>
      </c>
      <c r="K1117" s="238" t="s">
        <v>1107</v>
      </c>
      <c r="L1117" s="238" t="s">
        <v>865</v>
      </c>
      <c r="M1117" s="238"/>
      <c r="N1117" s="239"/>
      <c r="O1117" s="238"/>
      <c r="P1117" s="238"/>
      <c r="Q1117" s="239"/>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c r="CR1117" s="16"/>
      <c r="CS1117" s="16"/>
      <c r="CT1117" s="16"/>
      <c r="CU1117" s="16"/>
      <c r="CV1117" s="16"/>
      <c r="CW1117" s="16"/>
      <c r="CX1117" s="16"/>
      <c r="CY1117" s="16"/>
      <c r="CZ1117" s="16"/>
      <c r="DA1117" s="16"/>
      <c r="DB1117" s="16"/>
      <c r="DC1117" s="16"/>
      <c r="DD1117" s="16"/>
      <c r="DE1117" s="16"/>
      <c r="DF1117" s="16"/>
      <c r="DG1117" s="16"/>
      <c r="DH1117" s="16"/>
      <c r="DI1117" s="16"/>
      <c r="DJ1117" s="16"/>
      <c r="DK1117" s="16"/>
      <c r="DL1117" s="16"/>
      <c r="DM1117" s="16"/>
      <c r="DN1117" s="16"/>
      <c r="DO1117" s="16"/>
      <c r="DP1117" s="16"/>
      <c r="DQ1117" s="16"/>
      <c r="DR1117" s="16"/>
      <c r="DS1117" s="16"/>
      <c r="DT1117" s="16"/>
      <c r="DU1117" s="16"/>
      <c r="DV1117" s="16"/>
      <c r="DW1117" s="16"/>
      <c r="DX1117" s="16"/>
      <c r="DY1117" s="16"/>
      <c r="DZ1117" s="16"/>
      <c r="EA1117" s="16"/>
      <c r="EB1117" s="16"/>
      <c r="EC1117" s="16"/>
      <c r="ED1117" s="16"/>
      <c r="EE1117" s="16"/>
      <c r="EF1117" s="16"/>
      <c r="EG1117" s="16"/>
      <c r="EH1117" s="16"/>
      <c r="EI1117" s="16"/>
      <c r="EJ1117" s="16"/>
      <c r="EK1117" s="16"/>
      <c r="EL1117" s="16"/>
      <c r="EM1117" s="16"/>
      <c r="EN1117" s="16"/>
      <c r="EO1117" s="16"/>
      <c r="EP1117" s="16"/>
      <c r="EQ1117" s="16"/>
      <c r="ER1117" s="16"/>
      <c r="ES1117" s="16"/>
      <c r="ET1117" s="16"/>
      <c r="EU1117" s="16"/>
      <c r="EV1117" s="16"/>
      <c r="EW1117" s="16"/>
      <c r="EX1117" s="16"/>
      <c r="EY1117" s="16"/>
      <c r="EZ1117" s="16"/>
      <c r="FA1117" s="16"/>
      <c r="FB1117" s="16"/>
      <c r="FC1117" s="16"/>
      <c r="FD1117" s="16"/>
      <c r="FE1117" s="16"/>
      <c r="FF1117" s="16"/>
      <c r="FG1117" s="16"/>
      <c r="FH1117" s="16"/>
      <c r="FI1117" s="16"/>
      <c r="FJ1117" s="16"/>
      <c r="FK1117" s="16"/>
      <c r="FL1117" s="16"/>
      <c r="FM1117" s="16"/>
      <c r="FN1117" s="16"/>
      <c r="FO1117" s="16"/>
      <c r="FP1117" s="16"/>
      <c r="FQ1117" s="16"/>
      <c r="FR1117" s="16"/>
      <c r="FS1117" s="16"/>
      <c r="FT1117" s="16"/>
      <c r="FU1117" s="16"/>
      <c r="FV1117" s="16"/>
      <c r="FW1117" s="16"/>
      <c r="FX1117" s="16"/>
      <c r="FY1117" s="16"/>
      <c r="FZ1117" s="16"/>
      <c r="GA1117" s="16"/>
      <c r="GB1117" s="16"/>
      <c r="GC1117" s="16"/>
      <c r="GD1117" s="16"/>
      <c r="GE1117" s="16"/>
      <c r="GF1117" s="16"/>
      <c r="GG1117" s="16"/>
      <c r="GH1117" s="16"/>
      <c r="GI1117" s="16"/>
      <c r="GJ1117" s="16"/>
      <c r="GK1117" s="16"/>
      <c r="GL1117" s="16"/>
      <c r="GM1117" s="16"/>
      <c r="GN1117" s="16"/>
      <c r="GO1117" s="16"/>
      <c r="GP1117" s="16"/>
      <c r="GQ1117" s="16"/>
      <c r="GR1117" s="16"/>
      <c r="GS1117" s="16"/>
      <c r="GT1117" s="16"/>
      <c r="GU1117" s="16"/>
      <c r="GV1117" s="16"/>
      <c r="GW1117" s="16"/>
      <c r="GX1117" s="16"/>
      <c r="GY1117" s="16"/>
      <c r="GZ1117" s="16"/>
      <c r="HA1117" s="16"/>
      <c r="HB1117" s="16"/>
      <c r="HC1117" s="16"/>
      <c r="HD1117" s="16"/>
      <c r="HE1117" s="16"/>
      <c r="HF1117" s="16"/>
      <c r="HG1117" s="16"/>
      <c r="HH1117" s="16"/>
      <c r="HI1117" s="16"/>
      <c r="HJ1117" s="16"/>
      <c r="HK1117" s="16"/>
      <c r="HL1117" s="16"/>
      <c r="HM1117" s="16"/>
      <c r="HN1117" s="16"/>
      <c r="HO1117" s="16"/>
      <c r="HP1117" s="16"/>
      <c r="HQ1117" s="16"/>
      <c r="HR1117" s="16"/>
      <c r="HS1117" s="16"/>
      <c r="HT1117" s="16"/>
      <c r="HU1117" s="16"/>
      <c r="HV1117" s="16"/>
      <c r="HW1117" s="16"/>
      <c r="HX1117" s="16"/>
      <c r="HY1117" s="16"/>
      <c r="HZ1117" s="16"/>
      <c r="IA1117" s="16"/>
      <c r="IB1117" s="16"/>
      <c r="IC1117" s="16"/>
      <c r="ID1117" s="16"/>
      <c r="IE1117" s="16"/>
      <c r="IF1117" s="16"/>
      <c r="IG1117" s="16"/>
      <c r="IH1117" s="16"/>
      <c r="II1117" s="16"/>
      <c r="IJ1117" s="16"/>
      <c r="IK1117" s="16"/>
      <c r="IL1117" s="16"/>
      <c r="IM1117" s="16"/>
      <c r="IN1117" s="16"/>
      <c r="IO1117" s="16"/>
      <c r="IP1117" s="16"/>
      <c r="IQ1117" s="16"/>
      <c r="IR1117" s="16"/>
      <c r="IS1117" s="16"/>
      <c r="IT1117" s="16"/>
      <c r="IU1117" s="16"/>
      <c r="IV1117" s="16"/>
      <c r="IW1117" s="16"/>
      <c r="IX1117" s="16"/>
      <c r="IY1117" s="16"/>
      <c r="IZ1117" s="16"/>
      <c r="JA1117" s="16"/>
      <c r="JB1117" s="16"/>
      <c r="JC1117" s="16"/>
      <c r="JD1117" s="16"/>
      <c r="JE1117" s="16"/>
      <c r="JF1117" s="16"/>
      <c r="JG1117" s="16"/>
      <c r="JH1117" s="16"/>
      <c r="JI1117" s="16"/>
      <c r="JJ1117" s="16"/>
      <c r="JK1117" s="16"/>
      <c r="JL1117" s="16"/>
      <c r="JM1117" s="16"/>
      <c r="JN1117" s="16"/>
      <c r="JO1117" s="16"/>
      <c r="JP1117" s="16"/>
      <c r="JQ1117" s="16"/>
      <c r="JR1117" s="16"/>
      <c r="JS1117" s="16"/>
      <c r="JT1117" s="16"/>
      <c r="JU1117" s="16"/>
      <c r="JV1117" s="16"/>
      <c r="JW1117" s="16"/>
      <c r="JX1117" s="16"/>
      <c r="JY1117" s="16"/>
      <c r="JZ1117" s="16"/>
      <c r="KA1117" s="16"/>
      <c r="KB1117" s="16"/>
      <c r="KC1117" s="16"/>
      <c r="KD1117" s="16"/>
      <c r="KE1117" s="16"/>
      <c r="KF1117" s="16"/>
      <c r="KG1117" s="16"/>
      <c r="KH1117" s="16"/>
      <c r="KI1117" s="16"/>
      <c r="KJ1117" s="16"/>
      <c r="KK1117" s="16"/>
      <c r="KL1117" s="16"/>
      <c r="KM1117" s="16"/>
      <c r="KN1117" s="16"/>
      <c r="KO1117" s="16"/>
      <c r="KP1117" s="16"/>
      <c r="KQ1117" s="16"/>
      <c r="KR1117" s="16"/>
      <c r="KS1117" s="16"/>
      <c r="KT1117" s="16"/>
      <c r="KU1117" s="16"/>
      <c r="KV1117" s="16"/>
      <c r="KW1117" s="16"/>
      <c r="KX1117" s="16"/>
      <c r="KY1117" s="16"/>
      <c r="KZ1117" s="16"/>
      <c r="LA1117" s="16"/>
      <c r="LB1117" s="16"/>
      <c r="LC1117" s="16"/>
      <c r="LD1117" s="16"/>
      <c r="LE1117" s="16"/>
      <c r="LF1117" s="16"/>
      <c r="LG1117" s="16"/>
      <c r="LH1117" s="16"/>
      <c r="LI1117" s="16"/>
      <c r="LJ1117" s="16"/>
      <c r="LK1117" s="16"/>
      <c r="LL1117" s="16"/>
      <c r="LM1117" s="16"/>
      <c r="LN1117" s="16"/>
      <c r="LO1117" s="16"/>
      <c r="LP1117" s="16"/>
      <c r="LQ1117" s="16"/>
      <c r="LR1117" s="16"/>
      <c r="LS1117" s="16"/>
      <c r="LT1117" s="16"/>
      <c r="LU1117" s="16"/>
      <c r="LV1117" s="16"/>
      <c r="LW1117" s="16"/>
      <c r="LX1117" s="16"/>
      <c r="LY1117" s="16"/>
      <c r="LZ1117" s="16"/>
      <c r="MA1117" s="16"/>
      <c r="MB1117" s="16"/>
      <c r="MC1117" s="16"/>
      <c r="MD1117" s="16"/>
      <c r="ME1117" s="16"/>
      <c r="MF1117" s="16"/>
      <c r="MG1117" s="16"/>
      <c r="MH1117" s="16"/>
      <c r="MI1117" s="16"/>
      <c r="MJ1117" s="16"/>
      <c r="MK1117" s="16"/>
      <c r="ML1117" s="16"/>
      <c r="MM1117" s="16"/>
      <c r="MN1117" s="16"/>
      <c r="MO1117" s="16"/>
      <c r="MP1117" s="16"/>
      <c r="MQ1117" s="16"/>
      <c r="MR1117" s="16"/>
      <c r="MS1117" s="16"/>
      <c r="MT1117" s="16"/>
      <c r="MU1117" s="16"/>
      <c r="MV1117" s="16"/>
      <c r="MW1117" s="16"/>
      <c r="MX1117" s="16"/>
      <c r="MY1117" s="16"/>
      <c r="MZ1117" s="16"/>
      <c r="NA1117" s="16"/>
      <c r="NB1117" s="16"/>
      <c r="NC1117" s="16"/>
      <c r="ND1117" s="16"/>
      <c r="NE1117" s="16"/>
      <c r="NF1117" s="16"/>
      <c r="NG1117" s="16"/>
      <c r="NH1117" s="16"/>
      <c r="NI1117" s="16"/>
      <c r="NJ1117" s="16"/>
      <c r="NK1117" s="16"/>
      <c r="NL1117" s="16"/>
      <c r="NM1117" s="16"/>
      <c r="NN1117" s="16"/>
      <c r="NO1117" s="16"/>
      <c r="NP1117" s="16"/>
      <c r="NQ1117" s="16"/>
      <c r="NR1117" s="16"/>
      <c r="NS1117" s="16"/>
      <c r="NT1117" s="16"/>
      <c r="NU1117" s="16"/>
      <c r="NV1117" s="16"/>
      <c r="NW1117" s="16"/>
      <c r="NX1117" s="16"/>
      <c r="NY1117" s="16"/>
      <c r="NZ1117" s="16"/>
      <c r="OA1117" s="16"/>
      <c r="OB1117" s="16"/>
      <c r="OC1117" s="16"/>
      <c r="OD1117" s="16"/>
      <c r="OE1117" s="16"/>
      <c r="OF1117" s="16"/>
      <c r="OG1117" s="16"/>
      <c r="OH1117" s="16"/>
      <c r="OI1117" s="16"/>
      <c r="OJ1117" s="16"/>
      <c r="OK1117" s="16"/>
      <c r="OL1117" s="16"/>
      <c r="OM1117" s="16"/>
      <c r="ON1117" s="16"/>
      <c r="OO1117" s="16"/>
      <c r="OP1117" s="16"/>
      <c r="OQ1117" s="16"/>
      <c r="OR1117" s="16"/>
      <c r="OS1117" s="16"/>
      <c r="OT1117" s="16"/>
      <c r="OU1117" s="16"/>
      <c r="OV1117" s="16"/>
      <c r="OW1117" s="16"/>
      <c r="OX1117" s="16"/>
      <c r="OY1117" s="16"/>
      <c r="OZ1117" s="16"/>
      <c r="PA1117" s="16"/>
      <c r="PB1117" s="16"/>
      <c r="PC1117" s="16"/>
      <c r="PD1117" s="16"/>
      <c r="PE1117" s="16"/>
      <c r="PF1117" s="16"/>
      <c r="PG1117" s="16"/>
      <c r="PH1117" s="16"/>
      <c r="PI1117" s="16"/>
      <c r="PJ1117" s="16"/>
      <c r="PK1117" s="16"/>
      <c r="PL1117" s="16"/>
      <c r="PM1117" s="16"/>
      <c r="PN1117" s="16"/>
      <c r="PO1117" s="16"/>
      <c r="PP1117" s="16"/>
      <c r="PQ1117" s="16"/>
      <c r="PR1117" s="16"/>
      <c r="PS1117" s="16"/>
      <c r="PT1117" s="16"/>
      <c r="PU1117" s="16"/>
      <c r="PV1117" s="16"/>
      <c r="PW1117" s="16"/>
      <c r="PX1117" s="16"/>
      <c r="PY1117" s="16"/>
      <c r="PZ1117" s="16"/>
      <c r="QA1117" s="16"/>
      <c r="QB1117" s="16"/>
      <c r="QC1117" s="16"/>
      <c r="QD1117" s="16"/>
      <c r="QE1117" s="16"/>
      <c r="QF1117" s="16"/>
      <c r="QG1117" s="16"/>
      <c r="QH1117" s="16"/>
      <c r="QI1117" s="16"/>
      <c r="QJ1117" s="16"/>
      <c r="QK1117" s="16"/>
      <c r="QL1117" s="16"/>
      <c r="QM1117" s="16"/>
      <c r="QN1117" s="16"/>
      <c r="QO1117" s="16"/>
      <c r="QP1117" s="16"/>
      <c r="QQ1117" s="16"/>
      <c r="QR1117" s="16"/>
      <c r="QS1117" s="16"/>
      <c r="QT1117" s="16"/>
      <c r="QU1117" s="16"/>
      <c r="QV1117" s="16"/>
      <c r="QW1117" s="16"/>
      <c r="QX1117" s="16"/>
      <c r="QY1117" s="16"/>
      <c r="QZ1117" s="16"/>
      <c r="RA1117" s="16"/>
      <c r="RB1117" s="16"/>
      <c r="RC1117" s="16"/>
      <c r="RD1117" s="16"/>
      <c r="RE1117" s="16"/>
      <c r="RF1117" s="16"/>
      <c r="RG1117" s="16"/>
      <c r="RH1117" s="16"/>
      <c r="RI1117" s="16"/>
      <c r="RJ1117" s="16"/>
      <c r="RK1117" s="16"/>
      <c r="RL1117" s="16"/>
      <c r="RM1117" s="16"/>
      <c r="RN1117" s="16"/>
      <c r="RO1117" s="16"/>
      <c r="RP1117" s="16"/>
      <c r="RQ1117" s="16"/>
      <c r="RR1117" s="16"/>
      <c r="RS1117" s="16"/>
      <c r="RT1117" s="16"/>
      <c r="RU1117" s="16"/>
      <c r="RV1117" s="16"/>
      <c r="RW1117" s="16"/>
      <c r="RX1117" s="16"/>
      <c r="RY1117" s="16"/>
      <c r="RZ1117" s="16"/>
      <c r="SA1117" s="16"/>
      <c r="SB1117" s="16"/>
      <c r="SC1117" s="16"/>
      <c r="SD1117" s="16"/>
      <c r="SE1117" s="16"/>
      <c r="SF1117" s="16"/>
      <c r="SG1117" s="16"/>
      <c r="SH1117" s="16"/>
      <c r="SI1117" s="16"/>
      <c r="SJ1117" s="16"/>
      <c r="SK1117" s="16"/>
      <c r="SL1117" s="16"/>
      <c r="SM1117" s="16"/>
      <c r="SN1117" s="16"/>
      <c r="SO1117" s="16"/>
      <c r="SP1117" s="16"/>
      <c r="SQ1117" s="16"/>
      <c r="SR1117" s="16"/>
      <c r="SS1117" s="16"/>
      <c r="ST1117" s="16"/>
      <c r="SU1117" s="16"/>
      <c r="SV1117" s="16"/>
      <c r="SW1117" s="16"/>
      <c r="SX1117" s="16"/>
      <c r="SY1117" s="16"/>
      <c r="SZ1117" s="16"/>
      <c r="TA1117" s="16"/>
      <c r="TB1117" s="16"/>
      <c r="TC1117" s="16"/>
      <c r="TD1117" s="16"/>
      <c r="TE1117" s="16"/>
      <c r="TF1117" s="16"/>
      <c r="TG1117" s="16"/>
      <c r="TH1117" s="16"/>
      <c r="TI1117" s="16"/>
      <c r="TJ1117" s="16"/>
      <c r="TK1117" s="16"/>
      <c r="TL1117" s="16"/>
      <c r="TM1117" s="16"/>
      <c r="TN1117" s="16"/>
      <c r="TO1117" s="16"/>
      <c r="TP1117" s="16"/>
      <c r="TQ1117" s="16"/>
      <c r="TR1117" s="16"/>
      <c r="TS1117" s="16"/>
      <c r="TT1117" s="16"/>
      <c r="TU1117" s="16"/>
      <c r="TV1117" s="16"/>
      <c r="TW1117" s="16"/>
      <c r="TX1117" s="16"/>
      <c r="TY1117" s="16"/>
      <c r="TZ1117" s="16"/>
      <c r="UA1117" s="16"/>
      <c r="UB1117" s="16"/>
      <c r="UC1117" s="16"/>
      <c r="UD1117" s="16"/>
      <c r="UE1117" s="16"/>
      <c r="UF1117" s="16"/>
      <c r="UG1117" s="16"/>
      <c r="UH1117" s="16"/>
      <c r="UI1117" s="16"/>
      <c r="UJ1117" s="16"/>
      <c r="UK1117" s="16"/>
      <c r="UL1117" s="16"/>
      <c r="UM1117" s="16"/>
      <c r="UN1117" s="16"/>
      <c r="UO1117" s="16"/>
      <c r="UP1117" s="16"/>
      <c r="UQ1117" s="16"/>
      <c r="UR1117" s="16"/>
      <c r="US1117" s="16"/>
      <c r="UT1117" s="16"/>
      <c r="UU1117" s="16"/>
      <c r="UV1117" s="16"/>
      <c r="UW1117" s="16"/>
      <c r="UX1117" s="16"/>
      <c r="UY1117" s="16"/>
      <c r="UZ1117" s="16"/>
      <c r="VA1117" s="16"/>
      <c r="VB1117" s="16"/>
      <c r="VC1117" s="16"/>
      <c r="VD1117" s="16"/>
      <c r="VE1117" s="16"/>
      <c r="VF1117" s="16"/>
      <c r="VG1117" s="16"/>
      <c r="VH1117" s="16"/>
      <c r="VI1117" s="16"/>
      <c r="VJ1117" s="16"/>
      <c r="VK1117" s="16"/>
      <c r="VL1117" s="16"/>
      <c r="VM1117" s="16"/>
      <c r="VN1117" s="16"/>
      <c r="VO1117" s="16"/>
      <c r="VP1117" s="16"/>
      <c r="VQ1117" s="16"/>
      <c r="VR1117" s="16"/>
      <c r="VS1117" s="16"/>
      <c r="VT1117" s="16"/>
      <c r="VU1117" s="16"/>
      <c r="VV1117" s="16"/>
      <c r="VW1117" s="16"/>
      <c r="VX1117" s="16"/>
      <c r="VY1117" s="16"/>
      <c r="VZ1117" s="16"/>
      <c r="WA1117" s="16"/>
      <c r="WB1117" s="16"/>
      <c r="WC1117" s="16"/>
      <c r="WD1117" s="16"/>
      <c r="WE1117" s="16"/>
      <c r="WF1117" s="16"/>
      <c r="WG1117" s="16"/>
      <c r="WH1117" s="16"/>
      <c r="WI1117" s="16"/>
      <c r="WJ1117" s="16"/>
      <c r="WK1117" s="16"/>
      <c r="WL1117" s="16"/>
      <c r="WM1117" s="16"/>
      <c r="WN1117" s="16"/>
      <c r="WO1117" s="16"/>
      <c r="WP1117" s="16"/>
      <c r="WQ1117" s="16"/>
      <c r="WR1117" s="16"/>
      <c r="WS1117" s="16"/>
      <c r="WT1117" s="16"/>
      <c r="WU1117" s="16"/>
      <c r="WV1117" s="16"/>
      <c r="WW1117" s="16"/>
      <c r="WX1117" s="16"/>
      <c r="WY1117" s="16"/>
      <c r="WZ1117" s="16"/>
      <c r="XA1117" s="16"/>
      <c r="XB1117" s="16"/>
      <c r="XC1117" s="16"/>
      <c r="XD1117" s="16"/>
      <c r="XE1117" s="16"/>
      <c r="XF1117" s="16"/>
      <c r="XG1117" s="16"/>
      <c r="XH1117" s="16"/>
      <c r="XI1117" s="16"/>
      <c r="XJ1117" s="16"/>
      <c r="XK1117" s="16"/>
      <c r="XL1117" s="16"/>
      <c r="XM1117" s="16"/>
      <c r="XN1117" s="16"/>
      <c r="XO1117" s="16"/>
      <c r="XP1117" s="16"/>
      <c r="XQ1117" s="16"/>
      <c r="XR1117" s="16"/>
      <c r="XS1117" s="16"/>
      <c r="XT1117" s="16"/>
      <c r="XU1117" s="16"/>
      <c r="XV1117" s="16"/>
      <c r="XW1117" s="16"/>
      <c r="XX1117" s="16"/>
      <c r="XY1117" s="16"/>
      <c r="XZ1117" s="16"/>
      <c r="YA1117" s="16"/>
      <c r="YB1117" s="16"/>
      <c r="YC1117" s="16"/>
      <c r="YD1117" s="16"/>
      <c r="YE1117" s="16"/>
      <c r="YF1117" s="16"/>
      <c r="YG1117" s="16"/>
      <c r="YH1117" s="16"/>
      <c r="YI1117" s="16"/>
      <c r="YJ1117" s="16"/>
      <c r="YK1117" s="16"/>
      <c r="YL1117" s="16"/>
      <c r="YM1117" s="16"/>
      <c r="YN1117" s="16"/>
      <c r="YO1117" s="16"/>
      <c r="YP1117" s="16"/>
      <c r="YQ1117" s="16"/>
      <c r="YR1117" s="16"/>
      <c r="YS1117" s="16"/>
      <c r="YT1117" s="16"/>
      <c r="YU1117" s="16"/>
      <c r="YV1117" s="16"/>
      <c r="YW1117" s="16"/>
      <c r="YX1117" s="16"/>
      <c r="YY1117" s="16"/>
      <c r="YZ1117" s="16"/>
      <c r="ZA1117" s="16"/>
      <c r="ZB1117" s="16"/>
      <c r="ZC1117" s="16"/>
      <c r="ZD1117" s="16"/>
      <c r="ZE1117" s="16"/>
      <c r="ZF1117" s="16"/>
      <c r="ZG1117" s="16"/>
      <c r="ZH1117" s="16"/>
      <c r="ZI1117" s="16"/>
      <c r="ZJ1117" s="16"/>
      <c r="ZK1117" s="16"/>
      <c r="ZL1117" s="16"/>
      <c r="ZM1117" s="16"/>
      <c r="ZN1117" s="16"/>
      <c r="ZO1117" s="16"/>
      <c r="ZP1117" s="16"/>
      <c r="ZQ1117" s="16"/>
      <c r="ZR1117" s="16"/>
      <c r="ZS1117" s="16"/>
      <c r="ZT1117" s="16"/>
      <c r="ZU1117" s="16"/>
      <c r="ZV1117" s="16"/>
      <c r="ZW1117" s="16"/>
      <c r="ZX1117" s="16"/>
      <c r="ZY1117" s="16"/>
      <c r="ZZ1117" s="16"/>
      <c r="AAA1117" s="16"/>
      <c r="AAB1117" s="16"/>
      <c r="AAC1117" s="16"/>
      <c r="AAD1117" s="16"/>
      <c r="AAE1117" s="16"/>
      <c r="AAF1117" s="16"/>
      <c r="AAG1117" s="16"/>
      <c r="AAH1117" s="16"/>
      <c r="AAI1117" s="16"/>
      <c r="AAJ1117" s="16"/>
      <c r="AAK1117" s="16"/>
      <c r="AAL1117" s="16"/>
      <c r="AAM1117" s="16"/>
      <c r="AAN1117" s="16"/>
      <c r="AAO1117" s="16"/>
      <c r="AAP1117" s="16"/>
      <c r="AAQ1117" s="16"/>
      <c r="AAR1117" s="16"/>
      <c r="AAS1117" s="16"/>
      <c r="AAT1117" s="16"/>
      <c r="AAU1117" s="16"/>
      <c r="AAV1117" s="16"/>
      <c r="AAW1117" s="16"/>
      <c r="AAX1117" s="16"/>
      <c r="AAY1117" s="16"/>
      <c r="AAZ1117" s="16"/>
      <c r="ABA1117" s="16"/>
      <c r="ABB1117" s="16"/>
      <c r="ABC1117" s="16"/>
      <c r="ABD1117" s="16"/>
      <c r="ABE1117" s="16"/>
      <c r="ABF1117" s="16"/>
      <c r="ABG1117" s="16"/>
      <c r="ABH1117" s="16"/>
      <c r="ABI1117" s="16"/>
      <c r="ABJ1117" s="16"/>
      <c r="ABK1117" s="16"/>
      <c r="ABL1117" s="16"/>
      <c r="ABM1117" s="16"/>
      <c r="ABN1117" s="16"/>
      <c r="ABO1117" s="16"/>
      <c r="ABP1117" s="16"/>
      <c r="ABQ1117" s="16"/>
      <c r="ABR1117" s="16"/>
      <c r="ABS1117" s="16"/>
      <c r="ABT1117" s="16"/>
      <c r="ABU1117" s="16"/>
      <c r="ABV1117" s="16"/>
      <c r="ABW1117" s="16"/>
      <c r="ABX1117" s="16"/>
      <c r="ABY1117" s="16"/>
      <c r="ABZ1117" s="16"/>
      <c r="ACA1117" s="16"/>
      <c r="ACB1117" s="16"/>
      <c r="ACC1117" s="16"/>
      <c r="ACD1117" s="16"/>
      <c r="ACE1117" s="16"/>
      <c r="ACF1117" s="16"/>
      <c r="ACG1117" s="16"/>
      <c r="ACH1117" s="16"/>
      <c r="ACI1117" s="16"/>
      <c r="ACJ1117" s="16"/>
      <c r="ACK1117" s="16"/>
      <c r="ACL1117" s="16"/>
      <c r="ACM1117" s="16"/>
      <c r="ACN1117" s="16"/>
      <c r="ACO1117" s="16"/>
      <c r="ACP1117" s="16"/>
      <c r="ACQ1117" s="16"/>
      <c r="ACR1117" s="16"/>
      <c r="ACS1117" s="16"/>
      <c r="ACT1117" s="16"/>
      <c r="ACU1117" s="16"/>
      <c r="ACV1117" s="16"/>
      <c r="ACW1117" s="16"/>
      <c r="ACX1117" s="16"/>
      <c r="ACY1117" s="16"/>
      <c r="ACZ1117" s="16"/>
      <c r="ADA1117" s="16"/>
      <c r="ADB1117" s="16"/>
      <c r="ADC1117" s="16"/>
      <c r="ADD1117" s="16"/>
      <c r="ADE1117" s="16"/>
      <c r="ADF1117" s="16"/>
      <c r="ADG1117" s="16"/>
      <c r="ADH1117" s="16"/>
      <c r="ADI1117" s="16"/>
      <c r="ADJ1117" s="16"/>
      <c r="ADK1117" s="16"/>
      <c r="ADL1117" s="16"/>
      <c r="ADM1117" s="16"/>
      <c r="ADN1117" s="16"/>
      <c r="ADO1117" s="16"/>
      <c r="ADP1117" s="16"/>
      <c r="ADQ1117" s="16"/>
      <c r="ADR1117" s="16"/>
      <c r="ADS1117" s="16"/>
      <c r="ADT1117" s="16"/>
      <c r="ADU1117" s="16"/>
      <c r="ADV1117" s="16"/>
      <c r="ADW1117" s="16"/>
      <c r="ADX1117" s="16"/>
      <c r="ADY1117" s="16"/>
      <c r="ADZ1117" s="16"/>
      <c r="AEA1117" s="16"/>
      <c r="AEB1117" s="16"/>
      <c r="AEC1117" s="16"/>
      <c r="AED1117" s="16"/>
      <c r="AEE1117" s="16"/>
      <c r="AEF1117" s="16"/>
      <c r="AEG1117" s="16"/>
      <c r="AEH1117" s="16"/>
      <c r="AEI1117" s="16"/>
      <c r="AEJ1117" s="16"/>
      <c r="AEK1117" s="16"/>
      <c r="AEL1117" s="16"/>
      <c r="AEM1117" s="16"/>
      <c r="AEN1117" s="16"/>
      <c r="AEO1117" s="16"/>
      <c r="AEP1117" s="16"/>
      <c r="AEQ1117" s="16"/>
      <c r="AER1117" s="16"/>
      <c r="AES1117" s="16"/>
      <c r="AET1117" s="16"/>
      <c r="AEU1117" s="16"/>
      <c r="AEV1117" s="16"/>
      <c r="AEW1117" s="16"/>
      <c r="AEX1117" s="16"/>
      <c r="AEY1117" s="16"/>
      <c r="AEZ1117" s="16"/>
      <c r="AFA1117" s="16"/>
      <c r="AFB1117" s="16"/>
      <c r="AFC1117" s="16"/>
      <c r="AFD1117" s="16"/>
      <c r="AFE1117" s="16"/>
      <c r="AFF1117" s="16"/>
      <c r="AFG1117" s="16"/>
      <c r="AFH1117" s="16"/>
      <c r="AFI1117" s="16"/>
      <c r="AFJ1117" s="16"/>
      <c r="AFK1117" s="16"/>
      <c r="AFL1117" s="16"/>
      <c r="AFM1117" s="16"/>
      <c r="AFN1117" s="16"/>
      <c r="AFO1117" s="16"/>
      <c r="AFP1117" s="16"/>
      <c r="AFQ1117" s="16"/>
      <c r="AFR1117" s="16"/>
      <c r="AFS1117" s="16"/>
      <c r="AFT1117" s="16"/>
      <c r="AFU1117" s="16"/>
      <c r="AFV1117" s="16"/>
      <c r="AFW1117" s="16"/>
      <c r="AFX1117" s="16"/>
      <c r="AFY1117" s="16"/>
      <c r="AFZ1117" s="16"/>
      <c r="AGA1117" s="16"/>
    </row>
    <row r="1118" spans="1:859" s="383" customFormat="1" x14ac:dyDescent="0.2">
      <c r="A1118" s="381"/>
      <c r="B1118" s="381"/>
      <c r="C1118" s="381"/>
      <c r="D1118" s="381"/>
      <c r="E1118" s="365" t="s">
        <v>1142</v>
      </c>
      <c r="F1118" s="380" t="s">
        <v>3538</v>
      </c>
      <c r="G1118" s="380" t="s">
        <v>453</v>
      </c>
      <c r="H1118" s="365" t="s">
        <v>1141</v>
      </c>
      <c r="I1118" s="365" t="s">
        <v>1086</v>
      </c>
      <c r="J1118" s="365" t="s">
        <v>903</v>
      </c>
      <c r="K1118" s="365" t="s">
        <v>1107</v>
      </c>
      <c r="L1118" s="365" t="s">
        <v>865</v>
      </c>
      <c r="M1118" s="365"/>
      <c r="N1118" s="380"/>
      <c r="O1118" s="365"/>
      <c r="P1118" s="365"/>
      <c r="Q1118" s="380"/>
      <c r="R1118" s="381"/>
      <c r="S1118" s="381"/>
      <c r="T1118" s="381"/>
      <c r="U1118" s="381"/>
      <c r="V1118" s="381"/>
      <c r="W1118" s="381"/>
      <c r="X1118" s="381"/>
      <c r="Y1118" s="381"/>
      <c r="Z1118" s="381"/>
      <c r="AA1118" s="381"/>
      <c r="AB1118" s="381"/>
      <c r="AC1118" s="381"/>
      <c r="AD1118" s="381"/>
      <c r="AE1118" s="381"/>
      <c r="AF1118" s="381"/>
      <c r="AG1118" s="381"/>
      <c r="AH1118" s="381"/>
      <c r="AI1118" s="381"/>
      <c r="AJ1118" s="381"/>
      <c r="AK1118" s="381"/>
      <c r="AL1118" s="381"/>
      <c r="AM1118" s="381"/>
      <c r="AN1118" s="381"/>
      <c r="AO1118" s="381"/>
      <c r="AP1118" s="381"/>
      <c r="AQ1118" s="381"/>
      <c r="AR1118" s="381"/>
      <c r="AS1118" s="381"/>
      <c r="AT1118" s="381"/>
      <c r="AU1118" s="381"/>
      <c r="AV1118" s="381"/>
      <c r="AW1118" s="381"/>
      <c r="AX1118" s="381"/>
      <c r="AY1118" s="381"/>
      <c r="AZ1118" s="381"/>
      <c r="BA1118" s="381"/>
      <c r="BB1118" s="381"/>
      <c r="BC1118" s="381"/>
      <c r="BD1118" s="381"/>
      <c r="BE1118" s="381"/>
      <c r="BF1118" s="381"/>
      <c r="BG1118" s="381"/>
      <c r="BH1118" s="381"/>
      <c r="BI1118" s="381"/>
      <c r="BJ1118" s="381"/>
      <c r="BK1118" s="381"/>
      <c r="BL1118" s="381"/>
      <c r="BM1118" s="381"/>
      <c r="BN1118" s="381"/>
      <c r="BO1118" s="381"/>
      <c r="BP1118" s="381"/>
      <c r="BQ1118" s="381"/>
      <c r="BR1118" s="381"/>
      <c r="BS1118" s="381"/>
      <c r="BT1118" s="381"/>
      <c r="BU1118" s="381"/>
      <c r="BV1118" s="381"/>
      <c r="BW1118" s="381"/>
      <c r="BX1118" s="381"/>
      <c r="BY1118" s="381"/>
      <c r="BZ1118" s="381"/>
      <c r="CA1118" s="381"/>
      <c r="CB1118" s="381"/>
      <c r="CC1118" s="381"/>
      <c r="CD1118" s="381"/>
      <c r="CE1118" s="381"/>
      <c r="CF1118" s="381"/>
      <c r="CG1118" s="381"/>
      <c r="CH1118" s="381"/>
      <c r="CI1118" s="381"/>
      <c r="CJ1118" s="381"/>
      <c r="CK1118" s="381"/>
      <c r="CL1118" s="381"/>
      <c r="CM1118" s="381"/>
      <c r="CN1118" s="381"/>
      <c r="CO1118" s="381"/>
      <c r="CP1118" s="381"/>
      <c r="CQ1118" s="381"/>
      <c r="CR1118" s="381"/>
      <c r="CS1118" s="381"/>
      <c r="CT1118" s="381"/>
      <c r="CU1118" s="381"/>
      <c r="CV1118" s="381"/>
      <c r="CW1118" s="381"/>
      <c r="CX1118" s="381"/>
      <c r="CY1118" s="381"/>
      <c r="CZ1118" s="381"/>
      <c r="DA1118" s="381"/>
      <c r="DB1118" s="381"/>
      <c r="DC1118" s="381"/>
      <c r="DD1118" s="381"/>
      <c r="DE1118" s="381"/>
      <c r="DF1118" s="381"/>
      <c r="DG1118" s="381"/>
      <c r="DH1118" s="381"/>
      <c r="DI1118" s="381"/>
      <c r="DJ1118" s="381"/>
      <c r="DK1118" s="381"/>
      <c r="DL1118" s="381"/>
      <c r="DM1118" s="381"/>
      <c r="DN1118" s="381"/>
      <c r="DO1118" s="381"/>
      <c r="DP1118" s="381"/>
      <c r="DQ1118" s="381"/>
      <c r="DR1118" s="381"/>
      <c r="DS1118" s="381"/>
      <c r="DT1118" s="381"/>
      <c r="DU1118" s="381"/>
      <c r="DV1118" s="381"/>
      <c r="DW1118" s="381"/>
      <c r="DX1118" s="381"/>
      <c r="DY1118" s="381"/>
      <c r="DZ1118" s="381"/>
      <c r="EA1118" s="381"/>
      <c r="EB1118" s="381"/>
      <c r="EC1118" s="381"/>
      <c r="ED1118" s="381"/>
      <c r="EE1118" s="381"/>
      <c r="EF1118" s="381"/>
      <c r="EG1118" s="381"/>
      <c r="EH1118" s="381"/>
      <c r="EI1118" s="381"/>
      <c r="EJ1118" s="381"/>
      <c r="EK1118" s="381"/>
      <c r="EL1118" s="381"/>
      <c r="EM1118" s="381"/>
      <c r="EN1118" s="381"/>
      <c r="EO1118" s="381"/>
      <c r="EP1118" s="381"/>
      <c r="EQ1118" s="381"/>
      <c r="ER1118" s="381"/>
      <c r="ES1118" s="381"/>
      <c r="ET1118" s="381"/>
      <c r="EU1118" s="381"/>
      <c r="EV1118" s="381"/>
      <c r="EW1118" s="381"/>
      <c r="EX1118" s="381"/>
      <c r="EY1118" s="381"/>
      <c r="EZ1118" s="381"/>
      <c r="FA1118" s="381"/>
      <c r="FB1118" s="381"/>
      <c r="FC1118" s="381"/>
      <c r="FD1118" s="381"/>
      <c r="FE1118" s="381"/>
      <c r="FF1118" s="381"/>
      <c r="FG1118" s="381"/>
      <c r="FH1118" s="381"/>
      <c r="FI1118" s="381"/>
      <c r="FJ1118" s="381"/>
      <c r="FK1118" s="381"/>
      <c r="FL1118" s="381"/>
      <c r="FM1118" s="381"/>
      <c r="FN1118" s="381"/>
      <c r="FO1118" s="381"/>
      <c r="FP1118" s="381"/>
      <c r="FQ1118" s="381"/>
      <c r="FR1118" s="381"/>
      <c r="FS1118" s="381"/>
      <c r="FT1118" s="381"/>
      <c r="FU1118" s="381"/>
      <c r="FV1118" s="381"/>
      <c r="FW1118" s="381"/>
      <c r="FX1118" s="381"/>
      <c r="FY1118" s="381"/>
      <c r="FZ1118" s="381"/>
      <c r="GA1118" s="381"/>
      <c r="GB1118" s="381"/>
      <c r="GC1118" s="381"/>
      <c r="GD1118" s="381"/>
      <c r="GE1118" s="381"/>
      <c r="GF1118" s="381"/>
      <c r="GG1118" s="381"/>
      <c r="GH1118" s="381"/>
      <c r="GI1118" s="381"/>
      <c r="GJ1118" s="381"/>
      <c r="GK1118" s="381"/>
      <c r="GL1118" s="381"/>
      <c r="GM1118" s="381"/>
      <c r="GN1118" s="381"/>
      <c r="GO1118" s="381"/>
      <c r="GP1118" s="381"/>
      <c r="GQ1118" s="381"/>
      <c r="GR1118" s="381"/>
      <c r="GS1118" s="381"/>
      <c r="GT1118" s="381"/>
      <c r="GU1118" s="381"/>
      <c r="GV1118" s="381"/>
      <c r="GW1118" s="381"/>
      <c r="GX1118" s="381"/>
      <c r="GY1118" s="381"/>
      <c r="GZ1118" s="381"/>
      <c r="HA1118" s="381"/>
      <c r="HB1118" s="381"/>
      <c r="HC1118" s="381"/>
      <c r="HD1118" s="381"/>
      <c r="HE1118" s="381"/>
      <c r="HF1118" s="381"/>
      <c r="HG1118" s="381"/>
      <c r="HH1118" s="381"/>
      <c r="HI1118" s="381"/>
      <c r="HJ1118" s="381"/>
      <c r="HK1118" s="381"/>
      <c r="HL1118" s="381"/>
      <c r="HM1118" s="381"/>
      <c r="HN1118" s="381"/>
      <c r="HO1118" s="381"/>
      <c r="HP1118" s="381"/>
      <c r="HQ1118" s="381"/>
      <c r="HR1118" s="381"/>
      <c r="HS1118" s="381"/>
      <c r="HT1118" s="381"/>
      <c r="HU1118" s="381"/>
      <c r="HV1118" s="381"/>
      <c r="HW1118" s="381"/>
      <c r="HX1118" s="381"/>
      <c r="HY1118" s="381"/>
      <c r="HZ1118" s="381"/>
      <c r="IA1118" s="381"/>
      <c r="IB1118" s="381"/>
      <c r="IC1118" s="381"/>
      <c r="ID1118" s="381"/>
      <c r="IE1118" s="381"/>
      <c r="IF1118" s="381"/>
      <c r="IG1118" s="381"/>
      <c r="IH1118" s="381"/>
      <c r="II1118" s="381"/>
      <c r="IJ1118" s="381"/>
      <c r="IK1118" s="381"/>
      <c r="IL1118" s="381"/>
      <c r="IM1118" s="381"/>
      <c r="IN1118" s="381"/>
      <c r="IO1118" s="381"/>
      <c r="IP1118" s="381"/>
      <c r="IQ1118" s="381"/>
      <c r="IR1118" s="381"/>
      <c r="IS1118" s="381"/>
      <c r="IT1118" s="381"/>
      <c r="IU1118" s="381"/>
      <c r="IV1118" s="381"/>
      <c r="IW1118" s="381"/>
      <c r="IX1118" s="381"/>
      <c r="IY1118" s="381"/>
      <c r="IZ1118" s="381"/>
      <c r="JA1118" s="381"/>
      <c r="JB1118" s="381"/>
      <c r="JC1118" s="381"/>
      <c r="JD1118" s="381"/>
      <c r="JE1118" s="381"/>
      <c r="JF1118" s="381"/>
      <c r="JG1118" s="381"/>
      <c r="JH1118" s="381"/>
      <c r="JI1118" s="381"/>
      <c r="JJ1118" s="381"/>
      <c r="JK1118" s="381"/>
      <c r="JL1118" s="381"/>
      <c r="JM1118" s="381"/>
      <c r="JN1118" s="381"/>
      <c r="JO1118" s="381"/>
      <c r="JP1118" s="381"/>
      <c r="JQ1118" s="381"/>
      <c r="JR1118" s="381"/>
      <c r="JS1118" s="381"/>
      <c r="JT1118" s="381"/>
      <c r="JU1118" s="381"/>
      <c r="JV1118" s="381"/>
      <c r="JW1118" s="381"/>
      <c r="JX1118" s="381"/>
      <c r="JY1118" s="381"/>
      <c r="JZ1118" s="381"/>
      <c r="KA1118" s="381"/>
      <c r="KB1118" s="381"/>
      <c r="KC1118" s="381"/>
      <c r="KD1118" s="381"/>
      <c r="KE1118" s="381"/>
      <c r="KF1118" s="381"/>
      <c r="KG1118" s="381"/>
      <c r="KH1118" s="381"/>
      <c r="KI1118" s="381"/>
      <c r="KJ1118" s="381"/>
      <c r="KK1118" s="381"/>
      <c r="KL1118" s="381"/>
      <c r="KM1118" s="381"/>
      <c r="KN1118" s="381"/>
      <c r="KO1118" s="381"/>
      <c r="KP1118" s="381"/>
      <c r="KQ1118" s="381"/>
      <c r="KR1118" s="381"/>
      <c r="KS1118" s="381"/>
      <c r="KT1118" s="381"/>
      <c r="KU1118" s="381"/>
      <c r="KV1118" s="381"/>
      <c r="KW1118" s="381"/>
      <c r="KX1118" s="381"/>
      <c r="KY1118" s="381"/>
      <c r="KZ1118" s="381"/>
      <c r="LA1118" s="381"/>
      <c r="LB1118" s="381"/>
      <c r="LC1118" s="381"/>
      <c r="LD1118" s="381"/>
      <c r="LE1118" s="381"/>
      <c r="LF1118" s="381"/>
      <c r="LG1118" s="381"/>
      <c r="LH1118" s="381"/>
      <c r="LI1118" s="381"/>
      <c r="LJ1118" s="381"/>
      <c r="LK1118" s="381"/>
      <c r="LL1118" s="381"/>
      <c r="LM1118" s="381"/>
      <c r="LN1118" s="381"/>
      <c r="LO1118" s="381"/>
      <c r="LP1118" s="381"/>
      <c r="LQ1118" s="381"/>
      <c r="LR1118" s="381"/>
      <c r="LS1118" s="381"/>
      <c r="LT1118" s="381"/>
      <c r="LU1118" s="381"/>
      <c r="LV1118" s="381"/>
      <c r="LW1118" s="381"/>
      <c r="LX1118" s="381"/>
      <c r="LY1118" s="381"/>
      <c r="LZ1118" s="381"/>
      <c r="MA1118" s="381"/>
      <c r="MB1118" s="381"/>
      <c r="MC1118" s="381"/>
      <c r="MD1118" s="381"/>
      <c r="ME1118" s="381"/>
      <c r="MF1118" s="381"/>
      <c r="MG1118" s="381"/>
      <c r="MH1118" s="381"/>
      <c r="MI1118" s="381"/>
      <c r="MJ1118" s="381"/>
      <c r="MK1118" s="381"/>
      <c r="ML1118" s="381"/>
      <c r="MM1118" s="381"/>
      <c r="MN1118" s="381"/>
      <c r="MO1118" s="381"/>
      <c r="MP1118" s="381"/>
      <c r="MQ1118" s="381"/>
      <c r="MR1118" s="381"/>
      <c r="MS1118" s="381"/>
      <c r="MT1118" s="381"/>
      <c r="MU1118" s="381"/>
      <c r="MV1118" s="381"/>
      <c r="MW1118" s="381"/>
      <c r="MX1118" s="381"/>
      <c r="MY1118" s="381"/>
      <c r="MZ1118" s="381"/>
      <c r="NA1118" s="381"/>
      <c r="NB1118" s="381"/>
      <c r="NC1118" s="381"/>
      <c r="ND1118" s="381"/>
      <c r="NE1118" s="381"/>
      <c r="NF1118" s="381"/>
      <c r="NG1118" s="381"/>
      <c r="NH1118" s="381"/>
      <c r="NI1118" s="381"/>
      <c r="NJ1118" s="381"/>
      <c r="NK1118" s="381"/>
      <c r="NL1118" s="381"/>
      <c r="NM1118" s="381"/>
      <c r="NN1118" s="381"/>
      <c r="NO1118" s="381"/>
      <c r="NP1118" s="381"/>
      <c r="NQ1118" s="381"/>
      <c r="NR1118" s="381"/>
      <c r="NS1118" s="381"/>
      <c r="NT1118" s="381"/>
      <c r="NU1118" s="381"/>
      <c r="NV1118" s="381"/>
      <c r="NW1118" s="381"/>
      <c r="NX1118" s="381"/>
      <c r="NY1118" s="381"/>
      <c r="NZ1118" s="381"/>
      <c r="OA1118" s="381"/>
      <c r="OB1118" s="381"/>
      <c r="OC1118" s="381"/>
      <c r="OD1118" s="381"/>
      <c r="OE1118" s="381"/>
      <c r="OF1118" s="381"/>
      <c r="OG1118" s="381"/>
      <c r="OH1118" s="381"/>
      <c r="OI1118" s="381"/>
      <c r="OJ1118" s="381"/>
      <c r="OK1118" s="381"/>
      <c r="OL1118" s="381"/>
      <c r="OM1118" s="381"/>
      <c r="ON1118" s="381"/>
      <c r="OO1118" s="381"/>
      <c r="OP1118" s="381"/>
      <c r="OQ1118" s="381"/>
      <c r="OR1118" s="381"/>
      <c r="OS1118" s="381"/>
      <c r="OT1118" s="381"/>
      <c r="OU1118" s="381"/>
      <c r="OV1118" s="381"/>
      <c r="OW1118" s="381"/>
      <c r="OX1118" s="381"/>
      <c r="OY1118" s="381"/>
      <c r="OZ1118" s="381"/>
      <c r="PA1118" s="381"/>
      <c r="PB1118" s="381"/>
      <c r="PC1118" s="381"/>
      <c r="PD1118" s="381"/>
      <c r="PE1118" s="381"/>
      <c r="PF1118" s="381"/>
      <c r="PG1118" s="381"/>
      <c r="PH1118" s="381"/>
      <c r="PI1118" s="381"/>
      <c r="PJ1118" s="381"/>
      <c r="PK1118" s="381"/>
      <c r="PL1118" s="381"/>
      <c r="PM1118" s="381"/>
      <c r="PN1118" s="381"/>
      <c r="PO1118" s="381"/>
      <c r="PP1118" s="381"/>
      <c r="PQ1118" s="381"/>
      <c r="PR1118" s="381"/>
      <c r="PS1118" s="381"/>
      <c r="PT1118" s="381"/>
      <c r="PU1118" s="381"/>
      <c r="PV1118" s="381"/>
      <c r="PW1118" s="381"/>
      <c r="PX1118" s="381"/>
      <c r="PY1118" s="381"/>
      <c r="PZ1118" s="381"/>
      <c r="QA1118" s="381"/>
      <c r="QB1118" s="381"/>
      <c r="QC1118" s="381"/>
      <c r="QD1118" s="381"/>
      <c r="QE1118" s="381"/>
      <c r="QF1118" s="381"/>
      <c r="QG1118" s="381"/>
      <c r="QH1118" s="381"/>
      <c r="QI1118" s="381"/>
      <c r="QJ1118" s="381"/>
      <c r="QK1118" s="381"/>
      <c r="QL1118" s="381"/>
      <c r="QM1118" s="381"/>
      <c r="QN1118" s="381"/>
      <c r="QO1118" s="381"/>
      <c r="QP1118" s="381"/>
      <c r="QQ1118" s="381"/>
      <c r="QR1118" s="381"/>
      <c r="QS1118" s="381"/>
      <c r="QT1118" s="381"/>
      <c r="QU1118" s="381"/>
      <c r="QV1118" s="381"/>
      <c r="QW1118" s="381"/>
      <c r="QX1118" s="381"/>
      <c r="QY1118" s="381"/>
      <c r="QZ1118" s="381"/>
      <c r="RA1118" s="381"/>
      <c r="RB1118" s="381"/>
      <c r="RC1118" s="381"/>
      <c r="RD1118" s="381"/>
      <c r="RE1118" s="381"/>
      <c r="RF1118" s="381"/>
      <c r="RG1118" s="381"/>
      <c r="RH1118" s="381"/>
      <c r="RI1118" s="381"/>
      <c r="RJ1118" s="381"/>
      <c r="RK1118" s="381"/>
      <c r="RL1118" s="381"/>
      <c r="RM1118" s="381"/>
      <c r="RN1118" s="381"/>
      <c r="RO1118" s="381"/>
      <c r="RP1118" s="381"/>
      <c r="RQ1118" s="381"/>
      <c r="RR1118" s="381"/>
      <c r="RS1118" s="381"/>
      <c r="RT1118" s="381"/>
      <c r="RU1118" s="381"/>
      <c r="RV1118" s="381"/>
      <c r="RW1118" s="381"/>
      <c r="RX1118" s="381"/>
      <c r="RY1118" s="381"/>
      <c r="RZ1118" s="381"/>
      <c r="SA1118" s="381"/>
      <c r="SB1118" s="381"/>
      <c r="SC1118" s="381"/>
      <c r="SD1118" s="381"/>
      <c r="SE1118" s="381"/>
      <c r="SF1118" s="381"/>
      <c r="SG1118" s="381"/>
      <c r="SH1118" s="381"/>
      <c r="SI1118" s="381"/>
      <c r="SJ1118" s="381"/>
      <c r="SK1118" s="381"/>
      <c r="SL1118" s="381"/>
      <c r="SM1118" s="381"/>
      <c r="SN1118" s="381"/>
      <c r="SO1118" s="381"/>
      <c r="SP1118" s="381"/>
      <c r="SQ1118" s="381"/>
      <c r="SR1118" s="381"/>
      <c r="SS1118" s="381"/>
      <c r="ST1118" s="381"/>
      <c r="SU1118" s="381"/>
      <c r="SV1118" s="381"/>
      <c r="SW1118" s="381"/>
      <c r="SX1118" s="381"/>
      <c r="SY1118" s="381"/>
      <c r="SZ1118" s="381"/>
      <c r="TA1118" s="381"/>
      <c r="TB1118" s="381"/>
      <c r="TC1118" s="381"/>
      <c r="TD1118" s="381"/>
      <c r="TE1118" s="381"/>
      <c r="TF1118" s="381"/>
      <c r="TG1118" s="381"/>
      <c r="TH1118" s="381"/>
      <c r="TI1118" s="381"/>
      <c r="TJ1118" s="381"/>
      <c r="TK1118" s="381"/>
      <c r="TL1118" s="381"/>
      <c r="TM1118" s="381"/>
      <c r="TN1118" s="381"/>
      <c r="TO1118" s="381"/>
      <c r="TP1118" s="381"/>
      <c r="TQ1118" s="381"/>
      <c r="TR1118" s="381"/>
      <c r="TS1118" s="381"/>
      <c r="TT1118" s="381"/>
      <c r="TU1118" s="381"/>
      <c r="TV1118" s="381"/>
      <c r="TW1118" s="381"/>
      <c r="TX1118" s="381"/>
      <c r="TY1118" s="381"/>
      <c r="TZ1118" s="381"/>
      <c r="UA1118" s="381"/>
      <c r="UB1118" s="381"/>
      <c r="UC1118" s="381"/>
      <c r="UD1118" s="381"/>
      <c r="UE1118" s="381"/>
      <c r="UF1118" s="381"/>
      <c r="UG1118" s="381"/>
      <c r="UH1118" s="381"/>
      <c r="UI1118" s="381"/>
      <c r="UJ1118" s="381"/>
      <c r="UK1118" s="381"/>
      <c r="UL1118" s="381"/>
      <c r="UM1118" s="381"/>
      <c r="UN1118" s="381"/>
      <c r="UO1118" s="381"/>
      <c r="UP1118" s="381"/>
      <c r="UQ1118" s="381"/>
      <c r="UR1118" s="381"/>
      <c r="US1118" s="381"/>
      <c r="UT1118" s="381"/>
      <c r="UU1118" s="381"/>
      <c r="UV1118" s="381"/>
      <c r="UW1118" s="381"/>
      <c r="UX1118" s="381"/>
      <c r="UY1118" s="381"/>
      <c r="UZ1118" s="381"/>
      <c r="VA1118" s="381"/>
      <c r="VB1118" s="381"/>
      <c r="VC1118" s="381"/>
      <c r="VD1118" s="381"/>
      <c r="VE1118" s="381"/>
      <c r="VF1118" s="381"/>
      <c r="VG1118" s="381"/>
      <c r="VH1118" s="381"/>
      <c r="VI1118" s="381"/>
      <c r="VJ1118" s="381"/>
      <c r="VK1118" s="381"/>
      <c r="VL1118" s="381"/>
      <c r="VM1118" s="381"/>
      <c r="VN1118" s="381"/>
      <c r="VO1118" s="381"/>
      <c r="VP1118" s="381"/>
      <c r="VQ1118" s="381"/>
      <c r="VR1118" s="381"/>
      <c r="VS1118" s="381"/>
      <c r="VT1118" s="381"/>
      <c r="VU1118" s="381"/>
      <c r="VV1118" s="381"/>
      <c r="VW1118" s="381"/>
      <c r="VX1118" s="381"/>
      <c r="VY1118" s="381"/>
      <c r="VZ1118" s="381"/>
      <c r="WA1118" s="381"/>
      <c r="WB1118" s="381"/>
      <c r="WC1118" s="381"/>
      <c r="WD1118" s="381"/>
      <c r="WE1118" s="381"/>
      <c r="WF1118" s="381"/>
      <c r="WG1118" s="381"/>
      <c r="WH1118" s="381"/>
      <c r="WI1118" s="381"/>
      <c r="WJ1118" s="381"/>
      <c r="WK1118" s="381"/>
      <c r="WL1118" s="381"/>
      <c r="WM1118" s="381"/>
      <c r="WN1118" s="381"/>
      <c r="WO1118" s="381"/>
      <c r="WP1118" s="381"/>
      <c r="WQ1118" s="381"/>
      <c r="WR1118" s="381"/>
      <c r="WS1118" s="381"/>
      <c r="WT1118" s="381"/>
      <c r="WU1118" s="381"/>
      <c r="WV1118" s="381"/>
      <c r="WW1118" s="381"/>
      <c r="WX1118" s="381"/>
      <c r="WY1118" s="381"/>
      <c r="WZ1118" s="381"/>
      <c r="XA1118" s="381"/>
      <c r="XB1118" s="381"/>
      <c r="XC1118" s="381"/>
      <c r="XD1118" s="381"/>
      <c r="XE1118" s="381"/>
      <c r="XF1118" s="381"/>
      <c r="XG1118" s="381"/>
      <c r="XH1118" s="381"/>
      <c r="XI1118" s="381"/>
      <c r="XJ1118" s="381"/>
      <c r="XK1118" s="381"/>
      <c r="XL1118" s="381"/>
      <c r="XM1118" s="381"/>
      <c r="XN1118" s="381"/>
      <c r="XO1118" s="381"/>
      <c r="XP1118" s="381"/>
      <c r="XQ1118" s="381"/>
      <c r="XR1118" s="381"/>
      <c r="XS1118" s="381"/>
      <c r="XT1118" s="381"/>
      <c r="XU1118" s="381"/>
      <c r="XV1118" s="381"/>
      <c r="XW1118" s="381"/>
      <c r="XX1118" s="381"/>
      <c r="XY1118" s="381"/>
      <c r="XZ1118" s="381"/>
      <c r="YA1118" s="381"/>
      <c r="YB1118" s="381"/>
      <c r="YC1118" s="381"/>
      <c r="YD1118" s="381"/>
      <c r="YE1118" s="381"/>
      <c r="YF1118" s="381"/>
      <c r="YG1118" s="381"/>
      <c r="YH1118" s="381"/>
      <c r="YI1118" s="381"/>
      <c r="YJ1118" s="381"/>
      <c r="YK1118" s="381"/>
      <c r="YL1118" s="381"/>
      <c r="YM1118" s="381"/>
      <c r="YN1118" s="381"/>
      <c r="YO1118" s="381"/>
      <c r="YP1118" s="381"/>
      <c r="YQ1118" s="381"/>
      <c r="YR1118" s="381"/>
      <c r="YS1118" s="381"/>
      <c r="YT1118" s="381"/>
      <c r="YU1118" s="381"/>
      <c r="YV1118" s="381"/>
      <c r="YW1118" s="381"/>
      <c r="YX1118" s="381"/>
      <c r="YY1118" s="381"/>
      <c r="YZ1118" s="381"/>
      <c r="ZA1118" s="381"/>
      <c r="ZB1118" s="381"/>
      <c r="ZC1118" s="381"/>
      <c r="ZD1118" s="381"/>
      <c r="ZE1118" s="381"/>
      <c r="ZF1118" s="381"/>
      <c r="ZG1118" s="381"/>
      <c r="ZH1118" s="381"/>
      <c r="ZI1118" s="381"/>
      <c r="ZJ1118" s="381"/>
      <c r="ZK1118" s="381"/>
      <c r="ZL1118" s="381"/>
      <c r="ZM1118" s="381"/>
      <c r="ZN1118" s="381"/>
      <c r="ZO1118" s="381"/>
      <c r="ZP1118" s="381"/>
      <c r="ZQ1118" s="381"/>
      <c r="ZR1118" s="381"/>
      <c r="ZS1118" s="381"/>
      <c r="ZT1118" s="381"/>
      <c r="ZU1118" s="381"/>
      <c r="ZV1118" s="381"/>
      <c r="ZW1118" s="381"/>
      <c r="ZX1118" s="381"/>
      <c r="ZY1118" s="381"/>
      <c r="ZZ1118" s="381"/>
      <c r="AAA1118" s="381"/>
      <c r="AAB1118" s="381"/>
      <c r="AAC1118" s="381"/>
      <c r="AAD1118" s="381"/>
      <c r="AAE1118" s="381"/>
      <c r="AAF1118" s="381"/>
      <c r="AAG1118" s="381"/>
      <c r="AAH1118" s="381"/>
      <c r="AAI1118" s="381"/>
      <c r="AAJ1118" s="381"/>
      <c r="AAK1118" s="381"/>
      <c r="AAL1118" s="381"/>
      <c r="AAM1118" s="381"/>
      <c r="AAN1118" s="381"/>
      <c r="AAO1118" s="381"/>
      <c r="AAP1118" s="381"/>
      <c r="AAQ1118" s="381"/>
      <c r="AAR1118" s="381"/>
      <c r="AAS1118" s="381"/>
      <c r="AAT1118" s="381"/>
      <c r="AAU1118" s="381"/>
      <c r="AAV1118" s="381"/>
      <c r="AAW1118" s="381"/>
      <c r="AAX1118" s="381"/>
      <c r="AAY1118" s="381"/>
      <c r="AAZ1118" s="381"/>
      <c r="ABA1118" s="381"/>
      <c r="ABB1118" s="381"/>
      <c r="ABC1118" s="381"/>
      <c r="ABD1118" s="381"/>
      <c r="ABE1118" s="381"/>
      <c r="ABF1118" s="381"/>
      <c r="ABG1118" s="381"/>
      <c r="ABH1118" s="381"/>
      <c r="ABI1118" s="381"/>
      <c r="ABJ1118" s="381"/>
      <c r="ABK1118" s="381"/>
      <c r="ABL1118" s="381"/>
      <c r="ABM1118" s="381"/>
      <c r="ABN1118" s="381"/>
      <c r="ABO1118" s="381"/>
      <c r="ABP1118" s="381"/>
      <c r="ABQ1118" s="381"/>
      <c r="ABR1118" s="381"/>
      <c r="ABS1118" s="381"/>
      <c r="ABT1118" s="381"/>
      <c r="ABU1118" s="381"/>
      <c r="ABV1118" s="381"/>
      <c r="ABW1118" s="381"/>
      <c r="ABX1118" s="381"/>
      <c r="ABY1118" s="381"/>
      <c r="ABZ1118" s="381"/>
      <c r="ACA1118" s="381"/>
      <c r="ACB1118" s="381"/>
      <c r="ACC1118" s="381"/>
      <c r="ACD1118" s="381"/>
      <c r="ACE1118" s="381"/>
      <c r="ACF1118" s="381"/>
      <c r="ACG1118" s="381"/>
      <c r="ACH1118" s="381"/>
      <c r="ACI1118" s="381"/>
      <c r="ACJ1118" s="381"/>
      <c r="ACK1118" s="381"/>
      <c r="ACL1118" s="381"/>
      <c r="ACM1118" s="381"/>
      <c r="ACN1118" s="381"/>
      <c r="ACO1118" s="381"/>
      <c r="ACP1118" s="381"/>
      <c r="ACQ1118" s="381"/>
      <c r="ACR1118" s="381"/>
      <c r="ACS1118" s="381"/>
      <c r="ACT1118" s="381"/>
      <c r="ACU1118" s="381"/>
      <c r="ACV1118" s="381"/>
      <c r="ACW1118" s="381"/>
      <c r="ACX1118" s="381"/>
      <c r="ACY1118" s="381"/>
      <c r="ACZ1118" s="381"/>
      <c r="ADA1118" s="381"/>
      <c r="ADB1118" s="381"/>
      <c r="ADC1118" s="381"/>
      <c r="ADD1118" s="381"/>
      <c r="ADE1118" s="381"/>
      <c r="ADF1118" s="381"/>
      <c r="ADG1118" s="381"/>
      <c r="ADH1118" s="381"/>
      <c r="ADI1118" s="381"/>
      <c r="ADJ1118" s="381"/>
      <c r="ADK1118" s="381"/>
      <c r="ADL1118" s="381"/>
      <c r="ADM1118" s="381"/>
      <c r="ADN1118" s="381"/>
      <c r="ADO1118" s="381"/>
      <c r="ADP1118" s="381"/>
      <c r="ADQ1118" s="381"/>
      <c r="ADR1118" s="381"/>
      <c r="ADS1118" s="381"/>
      <c r="ADT1118" s="381"/>
      <c r="ADU1118" s="381"/>
      <c r="ADV1118" s="381"/>
      <c r="ADW1118" s="381"/>
      <c r="ADX1118" s="381"/>
      <c r="ADY1118" s="381"/>
      <c r="ADZ1118" s="381"/>
      <c r="AEA1118" s="381"/>
      <c r="AEB1118" s="381"/>
      <c r="AEC1118" s="381"/>
      <c r="AED1118" s="381"/>
      <c r="AEE1118" s="381"/>
      <c r="AEF1118" s="381"/>
      <c r="AEG1118" s="381"/>
      <c r="AEH1118" s="381"/>
      <c r="AEI1118" s="381"/>
      <c r="AEJ1118" s="381"/>
      <c r="AEK1118" s="381"/>
      <c r="AEL1118" s="381"/>
      <c r="AEM1118" s="381"/>
      <c r="AEN1118" s="381"/>
      <c r="AEO1118" s="381"/>
      <c r="AEP1118" s="381"/>
      <c r="AEQ1118" s="381"/>
      <c r="AER1118" s="381"/>
      <c r="AES1118" s="381"/>
      <c r="AET1118" s="381"/>
      <c r="AEU1118" s="381"/>
      <c r="AEV1118" s="381"/>
      <c r="AEW1118" s="381"/>
      <c r="AEX1118" s="381"/>
      <c r="AEY1118" s="381"/>
      <c r="AEZ1118" s="381"/>
      <c r="AFA1118" s="381"/>
      <c r="AFB1118" s="381"/>
      <c r="AFC1118" s="381"/>
      <c r="AFD1118" s="381"/>
      <c r="AFE1118" s="381"/>
      <c r="AFF1118" s="381"/>
      <c r="AFG1118" s="381"/>
      <c r="AFH1118" s="381"/>
      <c r="AFI1118" s="381"/>
      <c r="AFJ1118" s="381"/>
      <c r="AFK1118" s="381"/>
      <c r="AFL1118" s="381"/>
      <c r="AFM1118" s="381"/>
      <c r="AFN1118" s="381"/>
      <c r="AFO1118" s="381"/>
      <c r="AFP1118" s="381"/>
      <c r="AFQ1118" s="381"/>
      <c r="AFR1118" s="381"/>
      <c r="AFS1118" s="381"/>
      <c r="AFT1118" s="381"/>
      <c r="AFU1118" s="381"/>
      <c r="AFV1118" s="381"/>
      <c r="AFW1118" s="381"/>
      <c r="AFX1118" s="381"/>
      <c r="AFY1118" s="381"/>
      <c r="AFZ1118" s="381"/>
      <c r="AGA1118" s="381"/>
    </row>
    <row r="1119" spans="1:859" customFormat="1" x14ac:dyDescent="0.2">
      <c r="A1119" s="16"/>
      <c r="B1119" s="16"/>
      <c r="C1119" s="16"/>
      <c r="D1119" s="16"/>
      <c r="E1119" s="238" t="s">
        <v>1235</v>
      </c>
      <c r="F1119" s="364" t="s">
        <v>3539</v>
      </c>
      <c r="G1119" s="239" t="s">
        <v>453</v>
      </c>
      <c r="H1119" s="238" t="s">
        <v>1233</v>
      </c>
      <c r="I1119" s="238" t="s">
        <v>1086</v>
      </c>
      <c r="J1119" s="238" t="s">
        <v>911</v>
      </c>
      <c r="K1119" s="238" t="s">
        <v>1107</v>
      </c>
      <c r="L1119" s="238" t="s">
        <v>866</v>
      </c>
      <c r="M1119" s="238"/>
      <c r="N1119" s="239"/>
      <c r="O1119" s="238"/>
      <c r="P1119" s="238"/>
      <c r="Q1119" s="239"/>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c r="CR1119" s="16"/>
      <c r="CS1119" s="16"/>
      <c r="CT1119" s="16"/>
      <c r="CU1119" s="16"/>
      <c r="CV1119" s="16"/>
      <c r="CW1119" s="16"/>
      <c r="CX1119" s="16"/>
      <c r="CY1119" s="16"/>
      <c r="CZ1119" s="16"/>
      <c r="DA1119" s="16"/>
      <c r="DB1119" s="16"/>
      <c r="DC1119" s="16"/>
      <c r="DD1119" s="16"/>
      <c r="DE1119" s="16"/>
      <c r="DF1119" s="16"/>
      <c r="DG1119" s="16"/>
      <c r="DH1119" s="16"/>
      <c r="DI1119" s="16"/>
      <c r="DJ1119" s="16"/>
      <c r="DK1119" s="16"/>
      <c r="DL1119" s="16"/>
      <c r="DM1119" s="16"/>
      <c r="DN1119" s="16"/>
      <c r="DO1119" s="16"/>
      <c r="DP1119" s="16"/>
      <c r="DQ1119" s="16"/>
      <c r="DR1119" s="16"/>
      <c r="DS1119" s="16"/>
      <c r="DT1119" s="16"/>
      <c r="DU1119" s="16"/>
      <c r="DV1119" s="16"/>
      <c r="DW1119" s="16"/>
      <c r="DX1119" s="16"/>
      <c r="DY1119" s="16"/>
      <c r="DZ1119" s="16"/>
      <c r="EA1119" s="16"/>
      <c r="EB1119" s="16"/>
      <c r="EC1119" s="16"/>
      <c r="ED1119" s="16"/>
      <c r="EE1119" s="16"/>
      <c r="EF1119" s="16"/>
      <c r="EG1119" s="16"/>
      <c r="EH1119" s="16"/>
      <c r="EI1119" s="16"/>
      <c r="EJ1119" s="16"/>
      <c r="EK1119" s="16"/>
      <c r="EL1119" s="16"/>
      <c r="EM1119" s="16"/>
      <c r="EN1119" s="16"/>
      <c r="EO1119" s="16"/>
      <c r="EP1119" s="16"/>
      <c r="EQ1119" s="16"/>
      <c r="ER1119" s="16"/>
      <c r="ES1119" s="16"/>
      <c r="ET1119" s="16"/>
      <c r="EU1119" s="16"/>
      <c r="EV1119" s="16"/>
      <c r="EW1119" s="16"/>
      <c r="EX1119" s="16"/>
      <c r="EY1119" s="16"/>
      <c r="EZ1119" s="16"/>
      <c r="FA1119" s="16"/>
      <c r="FB1119" s="16"/>
      <c r="FC1119" s="16"/>
      <c r="FD1119" s="16"/>
      <c r="FE1119" s="16"/>
      <c r="FF1119" s="16"/>
      <c r="FG1119" s="16"/>
      <c r="FH1119" s="16"/>
      <c r="FI1119" s="16"/>
      <c r="FJ1119" s="16"/>
      <c r="FK1119" s="16"/>
      <c r="FL1119" s="16"/>
      <c r="FM1119" s="16"/>
      <c r="FN1119" s="16"/>
      <c r="FO1119" s="16"/>
      <c r="FP1119" s="16"/>
      <c r="FQ1119" s="16"/>
      <c r="FR1119" s="16"/>
      <c r="FS1119" s="16"/>
      <c r="FT1119" s="16"/>
      <c r="FU1119" s="16"/>
      <c r="FV1119" s="16"/>
      <c r="FW1119" s="16"/>
      <c r="FX1119" s="16"/>
      <c r="FY1119" s="16"/>
      <c r="FZ1119" s="16"/>
      <c r="GA1119" s="16"/>
      <c r="GB1119" s="16"/>
      <c r="GC1119" s="16"/>
      <c r="GD1119" s="16"/>
      <c r="GE1119" s="16"/>
      <c r="GF1119" s="16"/>
      <c r="GG1119" s="16"/>
      <c r="GH1119" s="16"/>
      <c r="GI1119" s="16"/>
      <c r="GJ1119" s="16"/>
      <c r="GK1119" s="16"/>
      <c r="GL1119" s="16"/>
      <c r="GM1119" s="16"/>
      <c r="GN1119" s="16"/>
      <c r="GO1119" s="16"/>
      <c r="GP1119" s="16"/>
      <c r="GQ1119" s="16"/>
      <c r="GR1119" s="16"/>
      <c r="GS1119" s="16"/>
      <c r="GT1119" s="16"/>
      <c r="GU1119" s="16"/>
      <c r="GV1119" s="16"/>
      <c r="GW1119" s="16"/>
      <c r="GX1119" s="16"/>
      <c r="GY1119" s="16"/>
      <c r="GZ1119" s="16"/>
      <c r="HA1119" s="16"/>
      <c r="HB1119" s="16"/>
      <c r="HC1119" s="16"/>
      <c r="HD1119" s="16"/>
      <c r="HE1119" s="16"/>
      <c r="HF1119" s="16"/>
      <c r="HG1119" s="16"/>
      <c r="HH1119" s="16"/>
      <c r="HI1119" s="16"/>
      <c r="HJ1119" s="16"/>
      <c r="HK1119" s="16"/>
      <c r="HL1119" s="16"/>
      <c r="HM1119" s="16"/>
      <c r="HN1119" s="16"/>
      <c r="HO1119" s="16"/>
      <c r="HP1119" s="16"/>
      <c r="HQ1119" s="16"/>
      <c r="HR1119" s="16"/>
      <c r="HS1119" s="16"/>
      <c r="HT1119" s="16"/>
      <c r="HU1119" s="16"/>
      <c r="HV1119" s="16"/>
      <c r="HW1119" s="16"/>
      <c r="HX1119" s="16"/>
      <c r="HY1119" s="16"/>
      <c r="HZ1119" s="16"/>
      <c r="IA1119" s="16"/>
      <c r="IB1119" s="16"/>
      <c r="IC1119" s="16"/>
      <c r="ID1119" s="16"/>
      <c r="IE1119" s="16"/>
      <c r="IF1119" s="16"/>
      <c r="IG1119" s="16"/>
      <c r="IH1119" s="16"/>
      <c r="II1119" s="16"/>
      <c r="IJ1119" s="16"/>
      <c r="IK1119" s="16"/>
      <c r="IL1119" s="16"/>
      <c r="IM1119" s="16"/>
      <c r="IN1119" s="16"/>
      <c r="IO1119" s="16"/>
      <c r="IP1119" s="16"/>
      <c r="IQ1119" s="16"/>
      <c r="IR1119" s="16"/>
      <c r="IS1119" s="16"/>
      <c r="IT1119" s="16"/>
      <c r="IU1119" s="16"/>
      <c r="IV1119" s="16"/>
      <c r="IW1119" s="16"/>
      <c r="IX1119" s="16"/>
      <c r="IY1119" s="16"/>
      <c r="IZ1119" s="16"/>
      <c r="JA1119" s="16"/>
      <c r="JB1119" s="16"/>
      <c r="JC1119" s="16"/>
      <c r="JD1119" s="16"/>
      <c r="JE1119" s="16"/>
      <c r="JF1119" s="16"/>
      <c r="JG1119" s="16"/>
      <c r="JH1119" s="16"/>
      <c r="JI1119" s="16"/>
      <c r="JJ1119" s="16"/>
      <c r="JK1119" s="16"/>
      <c r="JL1119" s="16"/>
      <c r="JM1119" s="16"/>
      <c r="JN1119" s="16"/>
      <c r="JO1119" s="16"/>
      <c r="JP1119" s="16"/>
      <c r="JQ1119" s="16"/>
      <c r="JR1119" s="16"/>
      <c r="JS1119" s="16"/>
      <c r="JT1119" s="16"/>
      <c r="JU1119" s="16"/>
      <c r="JV1119" s="16"/>
      <c r="JW1119" s="16"/>
      <c r="JX1119" s="16"/>
      <c r="JY1119" s="16"/>
      <c r="JZ1119" s="16"/>
      <c r="KA1119" s="16"/>
      <c r="KB1119" s="16"/>
      <c r="KC1119" s="16"/>
      <c r="KD1119" s="16"/>
      <c r="KE1119" s="16"/>
      <c r="KF1119" s="16"/>
      <c r="KG1119" s="16"/>
      <c r="KH1119" s="16"/>
      <c r="KI1119" s="16"/>
      <c r="KJ1119" s="16"/>
      <c r="KK1119" s="16"/>
      <c r="KL1119" s="16"/>
      <c r="KM1119" s="16"/>
      <c r="KN1119" s="16"/>
      <c r="KO1119" s="16"/>
      <c r="KP1119" s="16"/>
      <c r="KQ1119" s="16"/>
      <c r="KR1119" s="16"/>
      <c r="KS1119" s="16"/>
      <c r="KT1119" s="16"/>
      <c r="KU1119" s="16"/>
      <c r="KV1119" s="16"/>
      <c r="KW1119" s="16"/>
      <c r="KX1119" s="16"/>
      <c r="KY1119" s="16"/>
      <c r="KZ1119" s="16"/>
      <c r="LA1119" s="16"/>
      <c r="LB1119" s="16"/>
      <c r="LC1119" s="16"/>
      <c r="LD1119" s="16"/>
      <c r="LE1119" s="16"/>
      <c r="LF1119" s="16"/>
      <c r="LG1119" s="16"/>
      <c r="LH1119" s="16"/>
      <c r="LI1119" s="16"/>
      <c r="LJ1119" s="16"/>
      <c r="LK1119" s="16"/>
      <c r="LL1119" s="16"/>
      <c r="LM1119" s="16"/>
      <c r="LN1119" s="16"/>
      <c r="LO1119" s="16"/>
      <c r="LP1119" s="16"/>
      <c r="LQ1119" s="16"/>
      <c r="LR1119" s="16"/>
      <c r="LS1119" s="16"/>
      <c r="LT1119" s="16"/>
      <c r="LU1119" s="16"/>
      <c r="LV1119" s="16"/>
      <c r="LW1119" s="16"/>
      <c r="LX1119" s="16"/>
      <c r="LY1119" s="16"/>
      <c r="LZ1119" s="16"/>
      <c r="MA1119" s="16"/>
      <c r="MB1119" s="16"/>
      <c r="MC1119" s="16"/>
      <c r="MD1119" s="16"/>
      <c r="ME1119" s="16"/>
      <c r="MF1119" s="16"/>
      <c r="MG1119" s="16"/>
      <c r="MH1119" s="16"/>
      <c r="MI1119" s="16"/>
      <c r="MJ1119" s="16"/>
      <c r="MK1119" s="16"/>
      <c r="ML1119" s="16"/>
      <c r="MM1119" s="16"/>
      <c r="MN1119" s="16"/>
      <c r="MO1119" s="16"/>
      <c r="MP1119" s="16"/>
      <c r="MQ1119" s="16"/>
      <c r="MR1119" s="16"/>
      <c r="MS1119" s="16"/>
      <c r="MT1119" s="16"/>
      <c r="MU1119" s="16"/>
      <c r="MV1119" s="16"/>
      <c r="MW1119" s="16"/>
      <c r="MX1119" s="16"/>
      <c r="MY1119" s="16"/>
      <c r="MZ1119" s="16"/>
      <c r="NA1119" s="16"/>
      <c r="NB1119" s="16"/>
      <c r="NC1119" s="16"/>
      <c r="ND1119" s="16"/>
      <c r="NE1119" s="16"/>
      <c r="NF1119" s="16"/>
      <c r="NG1119" s="16"/>
      <c r="NH1119" s="16"/>
      <c r="NI1119" s="16"/>
      <c r="NJ1119" s="16"/>
      <c r="NK1119" s="16"/>
      <c r="NL1119" s="16"/>
      <c r="NM1119" s="16"/>
      <c r="NN1119" s="16"/>
      <c r="NO1119" s="16"/>
      <c r="NP1119" s="16"/>
      <c r="NQ1119" s="16"/>
      <c r="NR1119" s="16"/>
      <c r="NS1119" s="16"/>
      <c r="NT1119" s="16"/>
      <c r="NU1119" s="16"/>
      <c r="NV1119" s="16"/>
      <c r="NW1119" s="16"/>
      <c r="NX1119" s="16"/>
      <c r="NY1119" s="16"/>
      <c r="NZ1119" s="16"/>
      <c r="OA1119" s="16"/>
      <c r="OB1119" s="16"/>
      <c r="OC1119" s="16"/>
      <c r="OD1119" s="16"/>
      <c r="OE1119" s="16"/>
      <c r="OF1119" s="16"/>
      <c r="OG1119" s="16"/>
      <c r="OH1119" s="16"/>
      <c r="OI1119" s="16"/>
      <c r="OJ1119" s="16"/>
      <c r="OK1119" s="16"/>
      <c r="OL1119" s="16"/>
      <c r="OM1119" s="16"/>
      <c r="ON1119" s="16"/>
      <c r="OO1119" s="16"/>
      <c r="OP1119" s="16"/>
      <c r="OQ1119" s="16"/>
      <c r="OR1119" s="16"/>
      <c r="OS1119" s="16"/>
      <c r="OT1119" s="16"/>
      <c r="OU1119" s="16"/>
      <c r="OV1119" s="16"/>
      <c r="OW1119" s="16"/>
      <c r="OX1119" s="16"/>
      <c r="OY1119" s="16"/>
      <c r="OZ1119" s="16"/>
      <c r="PA1119" s="16"/>
      <c r="PB1119" s="16"/>
      <c r="PC1119" s="16"/>
      <c r="PD1119" s="16"/>
      <c r="PE1119" s="16"/>
      <c r="PF1119" s="16"/>
      <c r="PG1119" s="16"/>
      <c r="PH1119" s="16"/>
      <c r="PI1119" s="16"/>
      <c r="PJ1119" s="16"/>
      <c r="PK1119" s="16"/>
      <c r="PL1119" s="16"/>
      <c r="PM1119" s="16"/>
      <c r="PN1119" s="16"/>
      <c r="PO1119" s="16"/>
      <c r="PP1119" s="16"/>
      <c r="PQ1119" s="16"/>
      <c r="PR1119" s="16"/>
      <c r="PS1119" s="16"/>
      <c r="PT1119" s="16"/>
      <c r="PU1119" s="16"/>
      <c r="PV1119" s="16"/>
      <c r="PW1119" s="16"/>
      <c r="PX1119" s="16"/>
      <c r="PY1119" s="16"/>
      <c r="PZ1119" s="16"/>
      <c r="QA1119" s="16"/>
      <c r="QB1119" s="16"/>
      <c r="QC1119" s="16"/>
      <c r="QD1119" s="16"/>
      <c r="QE1119" s="16"/>
      <c r="QF1119" s="16"/>
      <c r="QG1119" s="16"/>
      <c r="QH1119" s="16"/>
      <c r="QI1119" s="16"/>
      <c r="QJ1119" s="16"/>
      <c r="QK1119" s="16"/>
      <c r="QL1119" s="16"/>
      <c r="QM1119" s="16"/>
      <c r="QN1119" s="16"/>
      <c r="QO1119" s="16"/>
      <c r="QP1119" s="16"/>
      <c r="QQ1119" s="16"/>
      <c r="QR1119" s="16"/>
      <c r="QS1119" s="16"/>
      <c r="QT1119" s="16"/>
      <c r="QU1119" s="16"/>
      <c r="QV1119" s="16"/>
      <c r="QW1119" s="16"/>
      <c r="QX1119" s="16"/>
      <c r="QY1119" s="16"/>
      <c r="QZ1119" s="16"/>
      <c r="RA1119" s="16"/>
      <c r="RB1119" s="16"/>
      <c r="RC1119" s="16"/>
      <c r="RD1119" s="16"/>
      <c r="RE1119" s="16"/>
      <c r="RF1119" s="16"/>
      <c r="RG1119" s="16"/>
      <c r="RH1119" s="16"/>
      <c r="RI1119" s="16"/>
      <c r="RJ1119" s="16"/>
      <c r="RK1119" s="16"/>
      <c r="RL1119" s="16"/>
      <c r="RM1119" s="16"/>
      <c r="RN1119" s="16"/>
      <c r="RO1119" s="16"/>
      <c r="RP1119" s="16"/>
      <c r="RQ1119" s="16"/>
      <c r="RR1119" s="16"/>
      <c r="RS1119" s="16"/>
      <c r="RT1119" s="16"/>
      <c r="RU1119" s="16"/>
      <c r="RV1119" s="16"/>
      <c r="RW1119" s="16"/>
      <c r="RX1119" s="16"/>
      <c r="RY1119" s="16"/>
      <c r="RZ1119" s="16"/>
      <c r="SA1119" s="16"/>
      <c r="SB1119" s="16"/>
      <c r="SC1119" s="16"/>
      <c r="SD1119" s="16"/>
      <c r="SE1119" s="16"/>
      <c r="SF1119" s="16"/>
      <c r="SG1119" s="16"/>
      <c r="SH1119" s="16"/>
      <c r="SI1119" s="16"/>
      <c r="SJ1119" s="16"/>
      <c r="SK1119" s="16"/>
      <c r="SL1119" s="16"/>
      <c r="SM1119" s="16"/>
      <c r="SN1119" s="16"/>
      <c r="SO1119" s="16"/>
      <c r="SP1119" s="16"/>
      <c r="SQ1119" s="16"/>
      <c r="SR1119" s="16"/>
      <c r="SS1119" s="16"/>
      <c r="ST1119" s="16"/>
      <c r="SU1119" s="16"/>
      <c r="SV1119" s="16"/>
      <c r="SW1119" s="16"/>
      <c r="SX1119" s="16"/>
      <c r="SY1119" s="16"/>
      <c r="SZ1119" s="16"/>
      <c r="TA1119" s="16"/>
      <c r="TB1119" s="16"/>
      <c r="TC1119" s="16"/>
      <c r="TD1119" s="16"/>
      <c r="TE1119" s="16"/>
      <c r="TF1119" s="16"/>
      <c r="TG1119" s="16"/>
      <c r="TH1119" s="16"/>
      <c r="TI1119" s="16"/>
      <c r="TJ1119" s="16"/>
      <c r="TK1119" s="16"/>
      <c r="TL1119" s="16"/>
      <c r="TM1119" s="16"/>
      <c r="TN1119" s="16"/>
      <c r="TO1119" s="16"/>
      <c r="TP1119" s="16"/>
      <c r="TQ1119" s="16"/>
      <c r="TR1119" s="16"/>
      <c r="TS1119" s="16"/>
      <c r="TT1119" s="16"/>
      <c r="TU1119" s="16"/>
      <c r="TV1119" s="16"/>
      <c r="TW1119" s="16"/>
      <c r="TX1119" s="16"/>
      <c r="TY1119" s="16"/>
      <c r="TZ1119" s="16"/>
      <c r="UA1119" s="16"/>
      <c r="UB1119" s="16"/>
      <c r="UC1119" s="16"/>
      <c r="UD1119" s="16"/>
      <c r="UE1119" s="16"/>
      <c r="UF1119" s="16"/>
      <c r="UG1119" s="16"/>
      <c r="UH1119" s="16"/>
      <c r="UI1119" s="16"/>
      <c r="UJ1119" s="16"/>
      <c r="UK1119" s="16"/>
      <c r="UL1119" s="16"/>
      <c r="UM1119" s="16"/>
      <c r="UN1119" s="16"/>
      <c r="UO1119" s="16"/>
      <c r="UP1119" s="16"/>
      <c r="UQ1119" s="16"/>
      <c r="UR1119" s="16"/>
      <c r="US1119" s="16"/>
      <c r="UT1119" s="16"/>
      <c r="UU1119" s="16"/>
      <c r="UV1119" s="16"/>
      <c r="UW1119" s="16"/>
      <c r="UX1119" s="16"/>
      <c r="UY1119" s="16"/>
      <c r="UZ1119" s="16"/>
      <c r="VA1119" s="16"/>
      <c r="VB1119" s="16"/>
      <c r="VC1119" s="16"/>
      <c r="VD1119" s="16"/>
      <c r="VE1119" s="16"/>
      <c r="VF1119" s="16"/>
      <c r="VG1119" s="16"/>
      <c r="VH1119" s="16"/>
      <c r="VI1119" s="16"/>
      <c r="VJ1119" s="16"/>
      <c r="VK1119" s="16"/>
      <c r="VL1119" s="16"/>
      <c r="VM1119" s="16"/>
      <c r="VN1119" s="16"/>
      <c r="VO1119" s="16"/>
      <c r="VP1119" s="16"/>
      <c r="VQ1119" s="16"/>
      <c r="VR1119" s="16"/>
      <c r="VS1119" s="16"/>
      <c r="VT1119" s="16"/>
      <c r="VU1119" s="16"/>
      <c r="VV1119" s="16"/>
      <c r="VW1119" s="16"/>
      <c r="VX1119" s="16"/>
      <c r="VY1119" s="16"/>
      <c r="VZ1119" s="16"/>
      <c r="WA1119" s="16"/>
      <c r="WB1119" s="16"/>
      <c r="WC1119" s="16"/>
      <c r="WD1119" s="16"/>
      <c r="WE1119" s="16"/>
      <c r="WF1119" s="16"/>
      <c r="WG1119" s="16"/>
      <c r="WH1119" s="16"/>
      <c r="WI1119" s="16"/>
      <c r="WJ1119" s="16"/>
      <c r="WK1119" s="16"/>
      <c r="WL1119" s="16"/>
      <c r="WM1119" s="16"/>
      <c r="WN1119" s="16"/>
      <c r="WO1119" s="16"/>
      <c r="WP1119" s="16"/>
      <c r="WQ1119" s="16"/>
      <c r="WR1119" s="16"/>
      <c r="WS1119" s="16"/>
      <c r="WT1119" s="16"/>
      <c r="WU1119" s="16"/>
      <c r="WV1119" s="16"/>
      <c r="WW1119" s="16"/>
      <c r="WX1119" s="16"/>
      <c r="WY1119" s="16"/>
      <c r="WZ1119" s="16"/>
      <c r="XA1119" s="16"/>
      <c r="XB1119" s="16"/>
      <c r="XC1119" s="16"/>
      <c r="XD1119" s="16"/>
      <c r="XE1119" s="16"/>
      <c r="XF1119" s="16"/>
      <c r="XG1119" s="16"/>
      <c r="XH1119" s="16"/>
      <c r="XI1119" s="16"/>
      <c r="XJ1119" s="16"/>
      <c r="XK1119" s="16"/>
      <c r="XL1119" s="16"/>
      <c r="XM1119" s="16"/>
      <c r="XN1119" s="16"/>
      <c r="XO1119" s="16"/>
      <c r="XP1119" s="16"/>
      <c r="XQ1119" s="16"/>
      <c r="XR1119" s="16"/>
      <c r="XS1119" s="16"/>
      <c r="XT1119" s="16"/>
      <c r="XU1119" s="16"/>
      <c r="XV1119" s="16"/>
      <c r="XW1119" s="16"/>
      <c r="XX1119" s="16"/>
      <c r="XY1119" s="16"/>
      <c r="XZ1119" s="16"/>
      <c r="YA1119" s="16"/>
      <c r="YB1119" s="16"/>
      <c r="YC1119" s="16"/>
      <c r="YD1119" s="16"/>
      <c r="YE1119" s="16"/>
      <c r="YF1119" s="16"/>
      <c r="YG1119" s="16"/>
      <c r="YH1119" s="16"/>
      <c r="YI1119" s="16"/>
      <c r="YJ1119" s="16"/>
      <c r="YK1119" s="16"/>
      <c r="YL1119" s="16"/>
      <c r="YM1119" s="16"/>
      <c r="YN1119" s="16"/>
      <c r="YO1119" s="16"/>
      <c r="YP1119" s="16"/>
      <c r="YQ1119" s="16"/>
      <c r="YR1119" s="16"/>
      <c r="YS1119" s="16"/>
      <c r="YT1119" s="16"/>
      <c r="YU1119" s="16"/>
      <c r="YV1119" s="16"/>
      <c r="YW1119" s="16"/>
      <c r="YX1119" s="16"/>
      <c r="YY1119" s="16"/>
      <c r="YZ1119" s="16"/>
      <c r="ZA1119" s="16"/>
      <c r="ZB1119" s="16"/>
      <c r="ZC1119" s="16"/>
      <c r="ZD1119" s="16"/>
      <c r="ZE1119" s="16"/>
      <c r="ZF1119" s="16"/>
      <c r="ZG1119" s="16"/>
      <c r="ZH1119" s="16"/>
      <c r="ZI1119" s="16"/>
      <c r="ZJ1119" s="16"/>
      <c r="ZK1119" s="16"/>
      <c r="ZL1119" s="16"/>
      <c r="ZM1119" s="16"/>
      <c r="ZN1119" s="16"/>
      <c r="ZO1119" s="16"/>
      <c r="ZP1119" s="16"/>
      <c r="ZQ1119" s="16"/>
      <c r="ZR1119" s="16"/>
      <c r="ZS1119" s="16"/>
      <c r="ZT1119" s="16"/>
      <c r="ZU1119" s="16"/>
      <c r="ZV1119" s="16"/>
      <c r="ZW1119" s="16"/>
      <c r="ZX1119" s="16"/>
      <c r="ZY1119" s="16"/>
      <c r="ZZ1119" s="16"/>
      <c r="AAA1119" s="16"/>
      <c r="AAB1119" s="16"/>
      <c r="AAC1119" s="16"/>
      <c r="AAD1119" s="16"/>
      <c r="AAE1119" s="16"/>
      <c r="AAF1119" s="16"/>
      <c r="AAG1119" s="16"/>
      <c r="AAH1119" s="16"/>
      <c r="AAI1119" s="16"/>
      <c r="AAJ1119" s="16"/>
      <c r="AAK1119" s="16"/>
      <c r="AAL1119" s="16"/>
      <c r="AAM1119" s="16"/>
      <c r="AAN1119" s="16"/>
      <c r="AAO1119" s="16"/>
      <c r="AAP1119" s="16"/>
      <c r="AAQ1119" s="16"/>
      <c r="AAR1119" s="16"/>
      <c r="AAS1119" s="16"/>
      <c r="AAT1119" s="16"/>
      <c r="AAU1119" s="16"/>
      <c r="AAV1119" s="16"/>
      <c r="AAW1119" s="16"/>
      <c r="AAX1119" s="16"/>
      <c r="AAY1119" s="16"/>
      <c r="AAZ1119" s="16"/>
      <c r="ABA1119" s="16"/>
      <c r="ABB1119" s="16"/>
      <c r="ABC1119" s="16"/>
      <c r="ABD1119" s="16"/>
      <c r="ABE1119" s="16"/>
      <c r="ABF1119" s="16"/>
      <c r="ABG1119" s="16"/>
      <c r="ABH1119" s="16"/>
      <c r="ABI1119" s="16"/>
      <c r="ABJ1119" s="16"/>
      <c r="ABK1119" s="16"/>
      <c r="ABL1119" s="16"/>
      <c r="ABM1119" s="16"/>
      <c r="ABN1119" s="16"/>
      <c r="ABO1119" s="16"/>
      <c r="ABP1119" s="16"/>
      <c r="ABQ1119" s="16"/>
      <c r="ABR1119" s="16"/>
      <c r="ABS1119" s="16"/>
      <c r="ABT1119" s="16"/>
      <c r="ABU1119" s="16"/>
      <c r="ABV1119" s="16"/>
      <c r="ABW1119" s="16"/>
      <c r="ABX1119" s="16"/>
      <c r="ABY1119" s="16"/>
      <c r="ABZ1119" s="16"/>
      <c r="ACA1119" s="16"/>
      <c r="ACB1119" s="16"/>
      <c r="ACC1119" s="16"/>
      <c r="ACD1119" s="16"/>
      <c r="ACE1119" s="16"/>
      <c r="ACF1119" s="16"/>
      <c r="ACG1119" s="16"/>
      <c r="ACH1119" s="16"/>
      <c r="ACI1119" s="16"/>
      <c r="ACJ1119" s="16"/>
      <c r="ACK1119" s="16"/>
      <c r="ACL1119" s="16"/>
      <c r="ACM1119" s="16"/>
      <c r="ACN1119" s="16"/>
      <c r="ACO1119" s="16"/>
      <c r="ACP1119" s="16"/>
      <c r="ACQ1119" s="16"/>
      <c r="ACR1119" s="16"/>
      <c r="ACS1119" s="16"/>
      <c r="ACT1119" s="16"/>
      <c r="ACU1119" s="16"/>
      <c r="ACV1119" s="16"/>
      <c r="ACW1119" s="16"/>
      <c r="ACX1119" s="16"/>
      <c r="ACY1119" s="16"/>
      <c r="ACZ1119" s="16"/>
      <c r="ADA1119" s="16"/>
      <c r="ADB1119" s="16"/>
      <c r="ADC1119" s="16"/>
      <c r="ADD1119" s="16"/>
      <c r="ADE1119" s="16"/>
      <c r="ADF1119" s="16"/>
      <c r="ADG1119" s="16"/>
      <c r="ADH1119" s="16"/>
      <c r="ADI1119" s="16"/>
      <c r="ADJ1119" s="16"/>
      <c r="ADK1119" s="16"/>
      <c r="ADL1119" s="16"/>
      <c r="ADM1119" s="16"/>
      <c r="ADN1119" s="16"/>
      <c r="ADO1119" s="16"/>
      <c r="ADP1119" s="16"/>
      <c r="ADQ1119" s="16"/>
      <c r="ADR1119" s="16"/>
      <c r="ADS1119" s="16"/>
      <c r="ADT1119" s="16"/>
      <c r="ADU1119" s="16"/>
      <c r="ADV1119" s="16"/>
      <c r="ADW1119" s="16"/>
      <c r="ADX1119" s="16"/>
      <c r="ADY1119" s="16"/>
      <c r="ADZ1119" s="16"/>
      <c r="AEA1119" s="16"/>
      <c r="AEB1119" s="16"/>
      <c r="AEC1119" s="16"/>
      <c r="AED1119" s="16"/>
      <c r="AEE1119" s="16"/>
      <c r="AEF1119" s="16"/>
      <c r="AEG1119" s="16"/>
      <c r="AEH1119" s="16"/>
      <c r="AEI1119" s="16"/>
      <c r="AEJ1119" s="16"/>
      <c r="AEK1119" s="16"/>
      <c r="AEL1119" s="16"/>
      <c r="AEM1119" s="16"/>
      <c r="AEN1119" s="16"/>
      <c r="AEO1119" s="16"/>
      <c r="AEP1119" s="16"/>
      <c r="AEQ1119" s="16"/>
      <c r="AER1119" s="16"/>
      <c r="AES1119" s="16"/>
      <c r="AET1119" s="16"/>
      <c r="AEU1119" s="16"/>
      <c r="AEV1119" s="16"/>
      <c r="AEW1119" s="16"/>
      <c r="AEX1119" s="16"/>
      <c r="AEY1119" s="16"/>
      <c r="AEZ1119" s="16"/>
      <c r="AFA1119" s="16"/>
      <c r="AFB1119" s="16"/>
      <c r="AFC1119" s="16"/>
      <c r="AFD1119" s="16"/>
      <c r="AFE1119" s="16"/>
      <c r="AFF1119" s="16"/>
      <c r="AFG1119" s="16"/>
      <c r="AFH1119" s="16"/>
      <c r="AFI1119" s="16"/>
      <c r="AFJ1119" s="16"/>
      <c r="AFK1119" s="16"/>
      <c r="AFL1119" s="16"/>
      <c r="AFM1119" s="16"/>
      <c r="AFN1119" s="16"/>
      <c r="AFO1119" s="16"/>
      <c r="AFP1119" s="16"/>
      <c r="AFQ1119" s="16"/>
      <c r="AFR1119" s="16"/>
      <c r="AFS1119" s="16"/>
      <c r="AFT1119" s="16"/>
      <c r="AFU1119" s="16"/>
      <c r="AFV1119" s="16"/>
      <c r="AFW1119" s="16"/>
      <c r="AFX1119" s="16"/>
      <c r="AFY1119" s="16"/>
      <c r="AFZ1119" s="16"/>
      <c r="AGA1119" s="16"/>
    </row>
    <row r="1120" spans="1:859" s="383" customFormat="1" x14ac:dyDescent="0.2">
      <c r="A1120" s="381"/>
      <c r="B1120" s="381"/>
      <c r="C1120" s="381"/>
      <c r="D1120" s="381"/>
      <c r="E1120" s="365" t="s">
        <v>1143</v>
      </c>
      <c r="F1120" s="380" t="s">
        <v>3540</v>
      </c>
      <c r="G1120" s="380" t="s">
        <v>453</v>
      </c>
      <c r="H1120" s="365" t="s">
        <v>1141</v>
      </c>
      <c r="I1120" s="365" t="s">
        <v>1086</v>
      </c>
      <c r="J1120" s="365" t="s">
        <v>903</v>
      </c>
      <c r="K1120" s="365" t="s">
        <v>1107</v>
      </c>
      <c r="L1120" s="365" t="s">
        <v>866</v>
      </c>
      <c r="M1120" s="365"/>
      <c r="N1120" s="380"/>
      <c r="O1120" s="365"/>
      <c r="P1120" s="365"/>
      <c r="Q1120" s="380"/>
      <c r="R1120" s="381"/>
      <c r="S1120" s="381"/>
      <c r="T1120" s="381"/>
      <c r="U1120" s="381"/>
      <c r="V1120" s="381"/>
      <c r="W1120" s="381"/>
      <c r="X1120" s="381"/>
      <c r="Y1120" s="381"/>
      <c r="Z1120" s="381"/>
      <c r="AA1120" s="381"/>
      <c r="AB1120" s="381"/>
      <c r="AC1120" s="381"/>
      <c r="AD1120" s="381"/>
      <c r="AE1120" s="381"/>
      <c r="AF1120" s="381"/>
      <c r="AG1120" s="381"/>
      <c r="AH1120" s="381"/>
      <c r="AI1120" s="381"/>
      <c r="AJ1120" s="381"/>
      <c r="AK1120" s="381"/>
      <c r="AL1120" s="381"/>
      <c r="AM1120" s="381"/>
      <c r="AN1120" s="381"/>
      <c r="AO1120" s="381"/>
      <c r="AP1120" s="381"/>
      <c r="AQ1120" s="381"/>
      <c r="AR1120" s="381"/>
      <c r="AS1120" s="381"/>
      <c r="AT1120" s="381"/>
      <c r="AU1120" s="381"/>
      <c r="AV1120" s="381"/>
      <c r="AW1120" s="381"/>
      <c r="AX1120" s="381"/>
      <c r="AY1120" s="381"/>
      <c r="AZ1120" s="381"/>
      <c r="BA1120" s="381"/>
      <c r="BB1120" s="381"/>
      <c r="BC1120" s="381"/>
      <c r="BD1120" s="381"/>
      <c r="BE1120" s="381"/>
      <c r="BF1120" s="381"/>
      <c r="BG1120" s="381"/>
      <c r="BH1120" s="381"/>
      <c r="BI1120" s="381"/>
      <c r="BJ1120" s="381"/>
      <c r="BK1120" s="381"/>
      <c r="BL1120" s="381"/>
      <c r="BM1120" s="381"/>
      <c r="BN1120" s="381"/>
      <c r="BO1120" s="381"/>
      <c r="BP1120" s="381"/>
      <c r="BQ1120" s="381"/>
      <c r="BR1120" s="381"/>
      <c r="BS1120" s="381"/>
      <c r="BT1120" s="381"/>
      <c r="BU1120" s="381"/>
      <c r="BV1120" s="381"/>
      <c r="BW1120" s="381"/>
      <c r="BX1120" s="381"/>
      <c r="BY1120" s="381"/>
      <c r="BZ1120" s="381"/>
      <c r="CA1120" s="381"/>
      <c r="CB1120" s="381"/>
      <c r="CC1120" s="381"/>
      <c r="CD1120" s="381"/>
      <c r="CE1120" s="381"/>
      <c r="CF1120" s="381"/>
      <c r="CG1120" s="381"/>
      <c r="CH1120" s="381"/>
      <c r="CI1120" s="381"/>
      <c r="CJ1120" s="381"/>
      <c r="CK1120" s="381"/>
      <c r="CL1120" s="381"/>
      <c r="CM1120" s="381"/>
      <c r="CN1120" s="381"/>
      <c r="CO1120" s="381"/>
      <c r="CP1120" s="381"/>
      <c r="CQ1120" s="381"/>
      <c r="CR1120" s="381"/>
      <c r="CS1120" s="381"/>
      <c r="CT1120" s="381"/>
      <c r="CU1120" s="381"/>
      <c r="CV1120" s="381"/>
      <c r="CW1120" s="381"/>
      <c r="CX1120" s="381"/>
      <c r="CY1120" s="381"/>
      <c r="CZ1120" s="381"/>
      <c r="DA1120" s="381"/>
      <c r="DB1120" s="381"/>
      <c r="DC1120" s="381"/>
      <c r="DD1120" s="381"/>
      <c r="DE1120" s="381"/>
      <c r="DF1120" s="381"/>
      <c r="DG1120" s="381"/>
      <c r="DH1120" s="381"/>
      <c r="DI1120" s="381"/>
      <c r="DJ1120" s="381"/>
      <c r="DK1120" s="381"/>
      <c r="DL1120" s="381"/>
      <c r="DM1120" s="381"/>
      <c r="DN1120" s="381"/>
      <c r="DO1120" s="381"/>
      <c r="DP1120" s="381"/>
      <c r="DQ1120" s="381"/>
      <c r="DR1120" s="381"/>
      <c r="DS1120" s="381"/>
      <c r="DT1120" s="381"/>
      <c r="DU1120" s="381"/>
      <c r="DV1120" s="381"/>
      <c r="DW1120" s="381"/>
      <c r="DX1120" s="381"/>
      <c r="DY1120" s="381"/>
      <c r="DZ1120" s="381"/>
      <c r="EA1120" s="381"/>
      <c r="EB1120" s="381"/>
      <c r="EC1120" s="381"/>
      <c r="ED1120" s="381"/>
      <c r="EE1120" s="381"/>
      <c r="EF1120" s="381"/>
      <c r="EG1120" s="381"/>
      <c r="EH1120" s="381"/>
      <c r="EI1120" s="381"/>
      <c r="EJ1120" s="381"/>
      <c r="EK1120" s="381"/>
      <c r="EL1120" s="381"/>
      <c r="EM1120" s="381"/>
      <c r="EN1120" s="381"/>
      <c r="EO1120" s="381"/>
      <c r="EP1120" s="381"/>
      <c r="EQ1120" s="381"/>
      <c r="ER1120" s="381"/>
      <c r="ES1120" s="381"/>
      <c r="ET1120" s="381"/>
      <c r="EU1120" s="381"/>
      <c r="EV1120" s="381"/>
      <c r="EW1120" s="381"/>
      <c r="EX1120" s="381"/>
      <c r="EY1120" s="381"/>
      <c r="EZ1120" s="381"/>
      <c r="FA1120" s="381"/>
      <c r="FB1120" s="381"/>
      <c r="FC1120" s="381"/>
      <c r="FD1120" s="381"/>
      <c r="FE1120" s="381"/>
      <c r="FF1120" s="381"/>
      <c r="FG1120" s="381"/>
      <c r="FH1120" s="381"/>
      <c r="FI1120" s="381"/>
      <c r="FJ1120" s="381"/>
      <c r="FK1120" s="381"/>
      <c r="FL1120" s="381"/>
      <c r="FM1120" s="381"/>
      <c r="FN1120" s="381"/>
      <c r="FO1120" s="381"/>
      <c r="FP1120" s="381"/>
      <c r="FQ1120" s="381"/>
      <c r="FR1120" s="381"/>
      <c r="FS1120" s="381"/>
      <c r="FT1120" s="381"/>
      <c r="FU1120" s="381"/>
      <c r="FV1120" s="381"/>
      <c r="FW1120" s="381"/>
      <c r="FX1120" s="381"/>
      <c r="FY1120" s="381"/>
      <c r="FZ1120" s="381"/>
      <c r="GA1120" s="381"/>
      <c r="GB1120" s="381"/>
      <c r="GC1120" s="381"/>
      <c r="GD1120" s="381"/>
      <c r="GE1120" s="381"/>
      <c r="GF1120" s="381"/>
      <c r="GG1120" s="381"/>
      <c r="GH1120" s="381"/>
      <c r="GI1120" s="381"/>
      <c r="GJ1120" s="381"/>
      <c r="GK1120" s="381"/>
      <c r="GL1120" s="381"/>
      <c r="GM1120" s="381"/>
      <c r="GN1120" s="381"/>
      <c r="GO1120" s="381"/>
      <c r="GP1120" s="381"/>
      <c r="GQ1120" s="381"/>
      <c r="GR1120" s="381"/>
      <c r="GS1120" s="381"/>
      <c r="GT1120" s="381"/>
      <c r="GU1120" s="381"/>
      <c r="GV1120" s="381"/>
      <c r="GW1120" s="381"/>
      <c r="GX1120" s="381"/>
      <c r="GY1120" s="381"/>
      <c r="GZ1120" s="381"/>
      <c r="HA1120" s="381"/>
      <c r="HB1120" s="381"/>
      <c r="HC1120" s="381"/>
      <c r="HD1120" s="381"/>
      <c r="HE1120" s="381"/>
      <c r="HF1120" s="381"/>
      <c r="HG1120" s="381"/>
      <c r="HH1120" s="381"/>
      <c r="HI1120" s="381"/>
      <c r="HJ1120" s="381"/>
      <c r="HK1120" s="381"/>
      <c r="HL1120" s="381"/>
      <c r="HM1120" s="381"/>
      <c r="HN1120" s="381"/>
      <c r="HO1120" s="381"/>
      <c r="HP1120" s="381"/>
      <c r="HQ1120" s="381"/>
      <c r="HR1120" s="381"/>
      <c r="HS1120" s="381"/>
      <c r="HT1120" s="381"/>
      <c r="HU1120" s="381"/>
      <c r="HV1120" s="381"/>
      <c r="HW1120" s="381"/>
      <c r="HX1120" s="381"/>
      <c r="HY1120" s="381"/>
      <c r="HZ1120" s="381"/>
      <c r="IA1120" s="381"/>
      <c r="IB1120" s="381"/>
      <c r="IC1120" s="381"/>
      <c r="ID1120" s="381"/>
      <c r="IE1120" s="381"/>
      <c r="IF1120" s="381"/>
      <c r="IG1120" s="381"/>
      <c r="IH1120" s="381"/>
      <c r="II1120" s="381"/>
      <c r="IJ1120" s="381"/>
      <c r="IK1120" s="381"/>
      <c r="IL1120" s="381"/>
      <c r="IM1120" s="381"/>
      <c r="IN1120" s="381"/>
      <c r="IO1120" s="381"/>
      <c r="IP1120" s="381"/>
      <c r="IQ1120" s="381"/>
      <c r="IR1120" s="381"/>
      <c r="IS1120" s="381"/>
      <c r="IT1120" s="381"/>
      <c r="IU1120" s="381"/>
      <c r="IV1120" s="381"/>
      <c r="IW1120" s="381"/>
      <c r="IX1120" s="381"/>
      <c r="IY1120" s="381"/>
      <c r="IZ1120" s="381"/>
      <c r="JA1120" s="381"/>
      <c r="JB1120" s="381"/>
      <c r="JC1120" s="381"/>
      <c r="JD1120" s="381"/>
      <c r="JE1120" s="381"/>
      <c r="JF1120" s="381"/>
      <c r="JG1120" s="381"/>
      <c r="JH1120" s="381"/>
      <c r="JI1120" s="381"/>
      <c r="JJ1120" s="381"/>
      <c r="JK1120" s="381"/>
      <c r="JL1120" s="381"/>
      <c r="JM1120" s="381"/>
      <c r="JN1120" s="381"/>
      <c r="JO1120" s="381"/>
      <c r="JP1120" s="381"/>
      <c r="JQ1120" s="381"/>
      <c r="JR1120" s="381"/>
      <c r="JS1120" s="381"/>
      <c r="JT1120" s="381"/>
      <c r="JU1120" s="381"/>
      <c r="JV1120" s="381"/>
      <c r="JW1120" s="381"/>
      <c r="JX1120" s="381"/>
      <c r="JY1120" s="381"/>
      <c r="JZ1120" s="381"/>
      <c r="KA1120" s="381"/>
      <c r="KB1120" s="381"/>
      <c r="KC1120" s="381"/>
      <c r="KD1120" s="381"/>
      <c r="KE1120" s="381"/>
      <c r="KF1120" s="381"/>
      <c r="KG1120" s="381"/>
      <c r="KH1120" s="381"/>
      <c r="KI1120" s="381"/>
      <c r="KJ1120" s="381"/>
      <c r="KK1120" s="381"/>
      <c r="KL1120" s="381"/>
      <c r="KM1120" s="381"/>
      <c r="KN1120" s="381"/>
      <c r="KO1120" s="381"/>
      <c r="KP1120" s="381"/>
      <c r="KQ1120" s="381"/>
      <c r="KR1120" s="381"/>
      <c r="KS1120" s="381"/>
      <c r="KT1120" s="381"/>
      <c r="KU1120" s="381"/>
      <c r="KV1120" s="381"/>
      <c r="KW1120" s="381"/>
      <c r="KX1120" s="381"/>
      <c r="KY1120" s="381"/>
      <c r="KZ1120" s="381"/>
      <c r="LA1120" s="381"/>
      <c r="LB1120" s="381"/>
      <c r="LC1120" s="381"/>
      <c r="LD1120" s="381"/>
      <c r="LE1120" s="381"/>
      <c r="LF1120" s="381"/>
      <c r="LG1120" s="381"/>
      <c r="LH1120" s="381"/>
      <c r="LI1120" s="381"/>
      <c r="LJ1120" s="381"/>
      <c r="LK1120" s="381"/>
      <c r="LL1120" s="381"/>
      <c r="LM1120" s="381"/>
      <c r="LN1120" s="381"/>
      <c r="LO1120" s="381"/>
      <c r="LP1120" s="381"/>
      <c r="LQ1120" s="381"/>
      <c r="LR1120" s="381"/>
      <c r="LS1120" s="381"/>
      <c r="LT1120" s="381"/>
      <c r="LU1120" s="381"/>
      <c r="LV1120" s="381"/>
      <c r="LW1120" s="381"/>
      <c r="LX1120" s="381"/>
      <c r="LY1120" s="381"/>
      <c r="LZ1120" s="381"/>
      <c r="MA1120" s="381"/>
      <c r="MB1120" s="381"/>
      <c r="MC1120" s="381"/>
      <c r="MD1120" s="381"/>
      <c r="ME1120" s="381"/>
      <c r="MF1120" s="381"/>
      <c r="MG1120" s="381"/>
      <c r="MH1120" s="381"/>
      <c r="MI1120" s="381"/>
      <c r="MJ1120" s="381"/>
      <c r="MK1120" s="381"/>
      <c r="ML1120" s="381"/>
      <c r="MM1120" s="381"/>
      <c r="MN1120" s="381"/>
      <c r="MO1120" s="381"/>
      <c r="MP1120" s="381"/>
      <c r="MQ1120" s="381"/>
      <c r="MR1120" s="381"/>
      <c r="MS1120" s="381"/>
      <c r="MT1120" s="381"/>
      <c r="MU1120" s="381"/>
      <c r="MV1120" s="381"/>
      <c r="MW1120" s="381"/>
      <c r="MX1120" s="381"/>
      <c r="MY1120" s="381"/>
      <c r="MZ1120" s="381"/>
      <c r="NA1120" s="381"/>
      <c r="NB1120" s="381"/>
      <c r="NC1120" s="381"/>
      <c r="ND1120" s="381"/>
      <c r="NE1120" s="381"/>
      <c r="NF1120" s="381"/>
      <c r="NG1120" s="381"/>
      <c r="NH1120" s="381"/>
      <c r="NI1120" s="381"/>
      <c r="NJ1120" s="381"/>
      <c r="NK1120" s="381"/>
      <c r="NL1120" s="381"/>
      <c r="NM1120" s="381"/>
      <c r="NN1120" s="381"/>
      <c r="NO1120" s="381"/>
      <c r="NP1120" s="381"/>
      <c r="NQ1120" s="381"/>
      <c r="NR1120" s="381"/>
      <c r="NS1120" s="381"/>
      <c r="NT1120" s="381"/>
      <c r="NU1120" s="381"/>
      <c r="NV1120" s="381"/>
      <c r="NW1120" s="381"/>
      <c r="NX1120" s="381"/>
      <c r="NY1120" s="381"/>
      <c r="NZ1120" s="381"/>
      <c r="OA1120" s="381"/>
      <c r="OB1120" s="381"/>
      <c r="OC1120" s="381"/>
      <c r="OD1120" s="381"/>
      <c r="OE1120" s="381"/>
      <c r="OF1120" s="381"/>
      <c r="OG1120" s="381"/>
      <c r="OH1120" s="381"/>
      <c r="OI1120" s="381"/>
      <c r="OJ1120" s="381"/>
      <c r="OK1120" s="381"/>
      <c r="OL1120" s="381"/>
      <c r="OM1120" s="381"/>
      <c r="ON1120" s="381"/>
      <c r="OO1120" s="381"/>
      <c r="OP1120" s="381"/>
      <c r="OQ1120" s="381"/>
      <c r="OR1120" s="381"/>
      <c r="OS1120" s="381"/>
      <c r="OT1120" s="381"/>
      <c r="OU1120" s="381"/>
      <c r="OV1120" s="381"/>
      <c r="OW1120" s="381"/>
      <c r="OX1120" s="381"/>
      <c r="OY1120" s="381"/>
      <c r="OZ1120" s="381"/>
      <c r="PA1120" s="381"/>
      <c r="PB1120" s="381"/>
      <c r="PC1120" s="381"/>
      <c r="PD1120" s="381"/>
      <c r="PE1120" s="381"/>
      <c r="PF1120" s="381"/>
      <c r="PG1120" s="381"/>
      <c r="PH1120" s="381"/>
      <c r="PI1120" s="381"/>
      <c r="PJ1120" s="381"/>
      <c r="PK1120" s="381"/>
      <c r="PL1120" s="381"/>
      <c r="PM1120" s="381"/>
      <c r="PN1120" s="381"/>
      <c r="PO1120" s="381"/>
      <c r="PP1120" s="381"/>
      <c r="PQ1120" s="381"/>
      <c r="PR1120" s="381"/>
      <c r="PS1120" s="381"/>
      <c r="PT1120" s="381"/>
      <c r="PU1120" s="381"/>
      <c r="PV1120" s="381"/>
      <c r="PW1120" s="381"/>
      <c r="PX1120" s="381"/>
      <c r="PY1120" s="381"/>
      <c r="PZ1120" s="381"/>
      <c r="QA1120" s="381"/>
      <c r="QB1120" s="381"/>
      <c r="QC1120" s="381"/>
      <c r="QD1120" s="381"/>
      <c r="QE1120" s="381"/>
      <c r="QF1120" s="381"/>
      <c r="QG1120" s="381"/>
      <c r="QH1120" s="381"/>
      <c r="QI1120" s="381"/>
      <c r="QJ1120" s="381"/>
      <c r="QK1120" s="381"/>
      <c r="QL1120" s="381"/>
      <c r="QM1120" s="381"/>
      <c r="QN1120" s="381"/>
      <c r="QO1120" s="381"/>
      <c r="QP1120" s="381"/>
      <c r="QQ1120" s="381"/>
      <c r="QR1120" s="381"/>
      <c r="QS1120" s="381"/>
      <c r="QT1120" s="381"/>
      <c r="QU1120" s="381"/>
      <c r="QV1120" s="381"/>
      <c r="QW1120" s="381"/>
      <c r="QX1120" s="381"/>
      <c r="QY1120" s="381"/>
      <c r="QZ1120" s="381"/>
      <c r="RA1120" s="381"/>
      <c r="RB1120" s="381"/>
      <c r="RC1120" s="381"/>
      <c r="RD1120" s="381"/>
      <c r="RE1120" s="381"/>
      <c r="RF1120" s="381"/>
      <c r="RG1120" s="381"/>
      <c r="RH1120" s="381"/>
      <c r="RI1120" s="381"/>
      <c r="RJ1120" s="381"/>
      <c r="RK1120" s="381"/>
      <c r="RL1120" s="381"/>
      <c r="RM1120" s="381"/>
      <c r="RN1120" s="381"/>
      <c r="RO1120" s="381"/>
      <c r="RP1120" s="381"/>
      <c r="RQ1120" s="381"/>
      <c r="RR1120" s="381"/>
      <c r="RS1120" s="381"/>
      <c r="RT1120" s="381"/>
      <c r="RU1120" s="381"/>
      <c r="RV1120" s="381"/>
      <c r="RW1120" s="381"/>
      <c r="RX1120" s="381"/>
      <c r="RY1120" s="381"/>
      <c r="RZ1120" s="381"/>
      <c r="SA1120" s="381"/>
      <c r="SB1120" s="381"/>
      <c r="SC1120" s="381"/>
      <c r="SD1120" s="381"/>
      <c r="SE1120" s="381"/>
      <c r="SF1120" s="381"/>
      <c r="SG1120" s="381"/>
      <c r="SH1120" s="381"/>
      <c r="SI1120" s="381"/>
      <c r="SJ1120" s="381"/>
      <c r="SK1120" s="381"/>
      <c r="SL1120" s="381"/>
      <c r="SM1120" s="381"/>
      <c r="SN1120" s="381"/>
      <c r="SO1120" s="381"/>
      <c r="SP1120" s="381"/>
      <c r="SQ1120" s="381"/>
      <c r="SR1120" s="381"/>
      <c r="SS1120" s="381"/>
      <c r="ST1120" s="381"/>
      <c r="SU1120" s="381"/>
      <c r="SV1120" s="381"/>
      <c r="SW1120" s="381"/>
      <c r="SX1120" s="381"/>
      <c r="SY1120" s="381"/>
      <c r="SZ1120" s="381"/>
      <c r="TA1120" s="381"/>
      <c r="TB1120" s="381"/>
      <c r="TC1120" s="381"/>
      <c r="TD1120" s="381"/>
      <c r="TE1120" s="381"/>
      <c r="TF1120" s="381"/>
      <c r="TG1120" s="381"/>
      <c r="TH1120" s="381"/>
      <c r="TI1120" s="381"/>
      <c r="TJ1120" s="381"/>
      <c r="TK1120" s="381"/>
      <c r="TL1120" s="381"/>
      <c r="TM1120" s="381"/>
      <c r="TN1120" s="381"/>
      <c r="TO1120" s="381"/>
      <c r="TP1120" s="381"/>
      <c r="TQ1120" s="381"/>
      <c r="TR1120" s="381"/>
      <c r="TS1120" s="381"/>
      <c r="TT1120" s="381"/>
      <c r="TU1120" s="381"/>
      <c r="TV1120" s="381"/>
      <c r="TW1120" s="381"/>
      <c r="TX1120" s="381"/>
      <c r="TY1120" s="381"/>
      <c r="TZ1120" s="381"/>
      <c r="UA1120" s="381"/>
      <c r="UB1120" s="381"/>
      <c r="UC1120" s="381"/>
      <c r="UD1120" s="381"/>
      <c r="UE1120" s="381"/>
      <c r="UF1120" s="381"/>
      <c r="UG1120" s="381"/>
      <c r="UH1120" s="381"/>
      <c r="UI1120" s="381"/>
      <c r="UJ1120" s="381"/>
      <c r="UK1120" s="381"/>
      <c r="UL1120" s="381"/>
      <c r="UM1120" s="381"/>
      <c r="UN1120" s="381"/>
      <c r="UO1120" s="381"/>
      <c r="UP1120" s="381"/>
      <c r="UQ1120" s="381"/>
      <c r="UR1120" s="381"/>
      <c r="US1120" s="381"/>
      <c r="UT1120" s="381"/>
      <c r="UU1120" s="381"/>
      <c r="UV1120" s="381"/>
      <c r="UW1120" s="381"/>
      <c r="UX1120" s="381"/>
      <c r="UY1120" s="381"/>
      <c r="UZ1120" s="381"/>
      <c r="VA1120" s="381"/>
      <c r="VB1120" s="381"/>
      <c r="VC1120" s="381"/>
      <c r="VD1120" s="381"/>
      <c r="VE1120" s="381"/>
      <c r="VF1120" s="381"/>
      <c r="VG1120" s="381"/>
      <c r="VH1120" s="381"/>
      <c r="VI1120" s="381"/>
      <c r="VJ1120" s="381"/>
      <c r="VK1120" s="381"/>
      <c r="VL1120" s="381"/>
      <c r="VM1120" s="381"/>
      <c r="VN1120" s="381"/>
      <c r="VO1120" s="381"/>
      <c r="VP1120" s="381"/>
      <c r="VQ1120" s="381"/>
      <c r="VR1120" s="381"/>
      <c r="VS1120" s="381"/>
      <c r="VT1120" s="381"/>
      <c r="VU1120" s="381"/>
      <c r="VV1120" s="381"/>
      <c r="VW1120" s="381"/>
      <c r="VX1120" s="381"/>
      <c r="VY1120" s="381"/>
      <c r="VZ1120" s="381"/>
      <c r="WA1120" s="381"/>
      <c r="WB1120" s="381"/>
      <c r="WC1120" s="381"/>
      <c r="WD1120" s="381"/>
      <c r="WE1120" s="381"/>
      <c r="WF1120" s="381"/>
      <c r="WG1120" s="381"/>
      <c r="WH1120" s="381"/>
      <c r="WI1120" s="381"/>
      <c r="WJ1120" s="381"/>
      <c r="WK1120" s="381"/>
      <c r="WL1120" s="381"/>
      <c r="WM1120" s="381"/>
      <c r="WN1120" s="381"/>
      <c r="WO1120" s="381"/>
      <c r="WP1120" s="381"/>
      <c r="WQ1120" s="381"/>
      <c r="WR1120" s="381"/>
      <c r="WS1120" s="381"/>
      <c r="WT1120" s="381"/>
      <c r="WU1120" s="381"/>
      <c r="WV1120" s="381"/>
      <c r="WW1120" s="381"/>
      <c r="WX1120" s="381"/>
      <c r="WY1120" s="381"/>
      <c r="WZ1120" s="381"/>
      <c r="XA1120" s="381"/>
      <c r="XB1120" s="381"/>
      <c r="XC1120" s="381"/>
      <c r="XD1120" s="381"/>
      <c r="XE1120" s="381"/>
      <c r="XF1120" s="381"/>
      <c r="XG1120" s="381"/>
      <c r="XH1120" s="381"/>
      <c r="XI1120" s="381"/>
      <c r="XJ1120" s="381"/>
      <c r="XK1120" s="381"/>
      <c r="XL1120" s="381"/>
      <c r="XM1120" s="381"/>
      <c r="XN1120" s="381"/>
      <c r="XO1120" s="381"/>
      <c r="XP1120" s="381"/>
      <c r="XQ1120" s="381"/>
      <c r="XR1120" s="381"/>
      <c r="XS1120" s="381"/>
      <c r="XT1120" s="381"/>
      <c r="XU1120" s="381"/>
      <c r="XV1120" s="381"/>
      <c r="XW1120" s="381"/>
      <c r="XX1120" s="381"/>
      <c r="XY1120" s="381"/>
      <c r="XZ1120" s="381"/>
      <c r="YA1120" s="381"/>
      <c r="YB1120" s="381"/>
      <c r="YC1120" s="381"/>
      <c r="YD1120" s="381"/>
      <c r="YE1120" s="381"/>
      <c r="YF1120" s="381"/>
      <c r="YG1120" s="381"/>
      <c r="YH1120" s="381"/>
      <c r="YI1120" s="381"/>
      <c r="YJ1120" s="381"/>
      <c r="YK1120" s="381"/>
      <c r="YL1120" s="381"/>
      <c r="YM1120" s="381"/>
      <c r="YN1120" s="381"/>
      <c r="YO1120" s="381"/>
      <c r="YP1120" s="381"/>
      <c r="YQ1120" s="381"/>
      <c r="YR1120" s="381"/>
      <c r="YS1120" s="381"/>
      <c r="YT1120" s="381"/>
      <c r="YU1120" s="381"/>
      <c r="YV1120" s="381"/>
      <c r="YW1120" s="381"/>
      <c r="YX1120" s="381"/>
      <c r="YY1120" s="381"/>
      <c r="YZ1120" s="381"/>
      <c r="ZA1120" s="381"/>
      <c r="ZB1120" s="381"/>
      <c r="ZC1120" s="381"/>
      <c r="ZD1120" s="381"/>
      <c r="ZE1120" s="381"/>
      <c r="ZF1120" s="381"/>
      <c r="ZG1120" s="381"/>
      <c r="ZH1120" s="381"/>
      <c r="ZI1120" s="381"/>
      <c r="ZJ1120" s="381"/>
      <c r="ZK1120" s="381"/>
      <c r="ZL1120" s="381"/>
      <c r="ZM1120" s="381"/>
      <c r="ZN1120" s="381"/>
      <c r="ZO1120" s="381"/>
      <c r="ZP1120" s="381"/>
      <c r="ZQ1120" s="381"/>
      <c r="ZR1120" s="381"/>
      <c r="ZS1120" s="381"/>
      <c r="ZT1120" s="381"/>
      <c r="ZU1120" s="381"/>
      <c r="ZV1120" s="381"/>
      <c r="ZW1120" s="381"/>
      <c r="ZX1120" s="381"/>
      <c r="ZY1120" s="381"/>
      <c r="ZZ1120" s="381"/>
      <c r="AAA1120" s="381"/>
      <c r="AAB1120" s="381"/>
      <c r="AAC1120" s="381"/>
      <c r="AAD1120" s="381"/>
      <c r="AAE1120" s="381"/>
      <c r="AAF1120" s="381"/>
      <c r="AAG1120" s="381"/>
      <c r="AAH1120" s="381"/>
      <c r="AAI1120" s="381"/>
      <c r="AAJ1120" s="381"/>
      <c r="AAK1120" s="381"/>
      <c r="AAL1120" s="381"/>
      <c r="AAM1120" s="381"/>
      <c r="AAN1120" s="381"/>
      <c r="AAO1120" s="381"/>
      <c r="AAP1120" s="381"/>
      <c r="AAQ1120" s="381"/>
      <c r="AAR1120" s="381"/>
      <c r="AAS1120" s="381"/>
      <c r="AAT1120" s="381"/>
      <c r="AAU1120" s="381"/>
      <c r="AAV1120" s="381"/>
      <c r="AAW1120" s="381"/>
      <c r="AAX1120" s="381"/>
      <c r="AAY1120" s="381"/>
      <c r="AAZ1120" s="381"/>
      <c r="ABA1120" s="381"/>
      <c r="ABB1120" s="381"/>
      <c r="ABC1120" s="381"/>
      <c r="ABD1120" s="381"/>
      <c r="ABE1120" s="381"/>
      <c r="ABF1120" s="381"/>
      <c r="ABG1120" s="381"/>
      <c r="ABH1120" s="381"/>
      <c r="ABI1120" s="381"/>
      <c r="ABJ1120" s="381"/>
      <c r="ABK1120" s="381"/>
      <c r="ABL1120" s="381"/>
      <c r="ABM1120" s="381"/>
      <c r="ABN1120" s="381"/>
      <c r="ABO1120" s="381"/>
      <c r="ABP1120" s="381"/>
      <c r="ABQ1120" s="381"/>
      <c r="ABR1120" s="381"/>
      <c r="ABS1120" s="381"/>
      <c r="ABT1120" s="381"/>
      <c r="ABU1120" s="381"/>
      <c r="ABV1120" s="381"/>
      <c r="ABW1120" s="381"/>
      <c r="ABX1120" s="381"/>
      <c r="ABY1120" s="381"/>
      <c r="ABZ1120" s="381"/>
      <c r="ACA1120" s="381"/>
      <c r="ACB1120" s="381"/>
      <c r="ACC1120" s="381"/>
      <c r="ACD1120" s="381"/>
      <c r="ACE1120" s="381"/>
      <c r="ACF1120" s="381"/>
      <c r="ACG1120" s="381"/>
      <c r="ACH1120" s="381"/>
      <c r="ACI1120" s="381"/>
      <c r="ACJ1120" s="381"/>
      <c r="ACK1120" s="381"/>
      <c r="ACL1120" s="381"/>
      <c r="ACM1120" s="381"/>
      <c r="ACN1120" s="381"/>
      <c r="ACO1120" s="381"/>
      <c r="ACP1120" s="381"/>
      <c r="ACQ1120" s="381"/>
      <c r="ACR1120" s="381"/>
      <c r="ACS1120" s="381"/>
      <c r="ACT1120" s="381"/>
      <c r="ACU1120" s="381"/>
      <c r="ACV1120" s="381"/>
      <c r="ACW1120" s="381"/>
      <c r="ACX1120" s="381"/>
      <c r="ACY1120" s="381"/>
      <c r="ACZ1120" s="381"/>
      <c r="ADA1120" s="381"/>
      <c r="ADB1120" s="381"/>
      <c r="ADC1120" s="381"/>
      <c r="ADD1120" s="381"/>
      <c r="ADE1120" s="381"/>
      <c r="ADF1120" s="381"/>
      <c r="ADG1120" s="381"/>
      <c r="ADH1120" s="381"/>
      <c r="ADI1120" s="381"/>
      <c r="ADJ1120" s="381"/>
      <c r="ADK1120" s="381"/>
      <c r="ADL1120" s="381"/>
      <c r="ADM1120" s="381"/>
      <c r="ADN1120" s="381"/>
      <c r="ADO1120" s="381"/>
      <c r="ADP1120" s="381"/>
      <c r="ADQ1120" s="381"/>
      <c r="ADR1120" s="381"/>
      <c r="ADS1120" s="381"/>
      <c r="ADT1120" s="381"/>
      <c r="ADU1120" s="381"/>
      <c r="ADV1120" s="381"/>
      <c r="ADW1120" s="381"/>
      <c r="ADX1120" s="381"/>
      <c r="ADY1120" s="381"/>
      <c r="ADZ1120" s="381"/>
      <c r="AEA1120" s="381"/>
      <c r="AEB1120" s="381"/>
      <c r="AEC1120" s="381"/>
      <c r="AED1120" s="381"/>
      <c r="AEE1120" s="381"/>
      <c r="AEF1120" s="381"/>
      <c r="AEG1120" s="381"/>
      <c r="AEH1120" s="381"/>
      <c r="AEI1120" s="381"/>
      <c r="AEJ1120" s="381"/>
      <c r="AEK1120" s="381"/>
      <c r="AEL1120" s="381"/>
      <c r="AEM1120" s="381"/>
      <c r="AEN1120" s="381"/>
      <c r="AEO1120" s="381"/>
      <c r="AEP1120" s="381"/>
      <c r="AEQ1120" s="381"/>
      <c r="AER1120" s="381"/>
      <c r="AES1120" s="381"/>
      <c r="AET1120" s="381"/>
      <c r="AEU1120" s="381"/>
      <c r="AEV1120" s="381"/>
      <c r="AEW1120" s="381"/>
      <c r="AEX1120" s="381"/>
      <c r="AEY1120" s="381"/>
      <c r="AEZ1120" s="381"/>
      <c r="AFA1120" s="381"/>
      <c r="AFB1120" s="381"/>
      <c r="AFC1120" s="381"/>
      <c r="AFD1120" s="381"/>
      <c r="AFE1120" s="381"/>
      <c r="AFF1120" s="381"/>
      <c r="AFG1120" s="381"/>
      <c r="AFH1120" s="381"/>
      <c r="AFI1120" s="381"/>
      <c r="AFJ1120" s="381"/>
      <c r="AFK1120" s="381"/>
      <c r="AFL1120" s="381"/>
      <c r="AFM1120" s="381"/>
      <c r="AFN1120" s="381"/>
      <c r="AFO1120" s="381"/>
      <c r="AFP1120" s="381"/>
      <c r="AFQ1120" s="381"/>
      <c r="AFR1120" s="381"/>
      <c r="AFS1120" s="381"/>
      <c r="AFT1120" s="381"/>
      <c r="AFU1120" s="381"/>
      <c r="AFV1120" s="381"/>
      <c r="AFW1120" s="381"/>
      <c r="AFX1120" s="381"/>
      <c r="AFY1120" s="381"/>
      <c r="AFZ1120" s="381"/>
      <c r="AGA1120" s="381"/>
    </row>
    <row r="1121" spans="1:859" customFormat="1" x14ac:dyDescent="0.2">
      <c r="A1121" s="16"/>
      <c r="B1121" s="16"/>
      <c r="C1121" s="16"/>
      <c r="D1121" s="16"/>
      <c r="E1121" s="238" t="s">
        <v>1244</v>
      </c>
      <c r="F1121" s="364" t="s">
        <v>3640</v>
      </c>
      <c r="G1121" s="239" t="s">
        <v>453</v>
      </c>
      <c r="H1121" s="238" t="s">
        <v>1245</v>
      </c>
      <c r="I1121" s="238" t="s">
        <v>1086</v>
      </c>
      <c r="J1121" s="238" t="s">
        <v>912</v>
      </c>
      <c r="K1121" s="238" t="s">
        <v>1102</v>
      </c>
      <c r="L1121" s="238" t="s">
        <v>864</v>
      </c>
      <c r="M1121" s="238"/>
      <c r="N1121" s="239"/>
      <c r="O1121" s="238"/>
      <c r="P1121" s="238"/>
      <c r="Q1121" s="239"/>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c r="CR1121" s="16"/>
      <c r="CS1121" s="16"/>
      <c r="CT1121" s="16"/>
      <c r="CU1121" s="16"/>
      <c r="CV1121" s="16"/>
      <c r="CW1121" s="16"/>
      <c r="CX1121" s="16"/>
      <c r="CY1121" s="16"/>
      <c r="CZ1121" s="16"/>
      <c r="DA1121" s="16"/>
      <c r="DB1121" s="16"/>
      <c r="DC1121" s="16"/>
      <c r="DD1121" s="16"/>
      <c r="DE1121" s="16"/>
      <c r="DF1121" s="16"/>
      <c r="DG1121" s="16"/>
      <c r="DH1121" s="16"/>
      <c r="DI1121" s="16"/>
      <c r="DJ1121" s="16"/>
      <c r="DK1121" s="16"/>
      <c r="DL1121" s="16"/>
      <c r="DM1121" s="16"/>
      <c r="DN1121" s="16"/>
      <c r="DO1121" s="16"/>
      <c r="DP1121" s="16"/>
      <c r="DQ1121" s="16"/>
      <c r="DR1121" s="16"/>
      <c r="DS1121" s="16"/>
      <c r="DT1121" s="16"/>
      <c r="DU1121" s="16"/>
      <c r="DV1121" s="16"/>
      <c r="DW1121" s="16"/>
      <c r="DX1121" s="16"/>
      <c r="DY1121" s="16"/>
      <c r="DZ1121" s="16"/>
      <c r="EA1121" s="16"/>
      <c r="EB1121" s="16"/>
      <c r="EC1121" s="16"/>
      <c r="ED1121" s="16"/>
      <c r="EE1121" s="16"/>
      <c r="EF1121" s="16"/>
      <c r="EG1121" s="16"/>
      <c r="EH1121" s="16"/>
      <c r="EI1121" s="16"/>
      <c r="EJ1121" s="16"/>
      <c r="EK1121" s="16"/>
      <c r="EL1121" s="16"/>
      <c r="EM1121" s="16"/>
      <c r="EN1121" s="16"/>
      <c r="EO1121" s="16"/>
      <c r="EP1121" s="16"/>
      <c r="EQ1121" s="16"/>
      <c r="ER1121" s="16"/>
      <c r="ES1121" s="16"/>
      <c r="ET1121" s="16"/>
      <c r="EU1121" s="16"/>
      <c r="EV1121" s="16"/>
      <c r="EW1121" s="16"/>
      <c r="EX1121" s="16"/>
      <c r="EY1121" s="16"/>
      <c r="EZ1121" s="16"/>
      <c r="FA1121" s="16"/>
      <c r="FB1121" s="16"/>
      <c r="FC1121" s="16"/>
      <c r="FD1121" s="16"/>
      <c r="FE1121" s="16"/>
      <c r="FF1121" s="16"/>
      <c r="FG1121" s="16"/>
      <c r="FH1121" s="16"/>
      <c r="FI1121" s="16"/>
      <c r="FJ1121" s="16"/>
      <c r="FK1121" s="16"/>
      <c r="FL1121" s="16"/>
      <c r="FM1121" s="16"/>
      <c r="FN1121" s="16"/>
      <c r="FO1121" s="16"/>
      <c r="FP1121" s="16"/>
      <c r="FQ1121" s="16"/>
      <c r="FR1121" s="16"/>
      <c r="FS1121" s="16"/>
      <c r="FT1121" s="16"/>
      <c r="FU1121" s="16"/>
      <c r="FV1121" s="16"/>
      <c r="FW1121" s="16"/>
      <c r="FX1121" s="16"/>
      <c r="FY1121" s="16"/>
      <c r="FZ1121" s="16"/>
      <c r="GA1121" s="16"/>
      <c r="GB1121" s="16"/>
      <c r="GC1121" s="16"/>
      <c r="GD1121" s="16"/>
      <c r="GE1121" s="16"/>
      <c r="GF1121" s="16"/>
      <c r="GG1121" s="16"/>
      <c r="GH1121" s="16"/>
      <c r="GI1121" s="16"/>
      <c r="GJ1121" s="16"/>
      <c r="GK1121" s="16"/>
      <c r="GL1121" s="16"/>
      <c r="GM1121" s="16"/>
      <c r="GN1121" s="16"/>
      <c r="GO1121" s="16"/>
      <c r="GP1121" s="16"/>
      <c r="GQ1121" s="16"/>
      <c r="GR1121" s="16"/>
      <c r="GS1121" s="16"/>
      <c r="GT1121" s="16"/>
      <c r="GU1121" s="16"/>
      <c r="GV1121" s="16"/>
      <c r="GW1121" s="16"/>
      <c r="GX1121" s="16"/>
      <c r="GY1121" s="16"/>
      <c r="GZ1121" s="16"/>
      <c r="HA1121" s="16"/>
      <c r="HB1121" s="16"/>
      <c r="HC1121" s="16"/>
      <c r="HD1121" s="16"/>
      <c r="HE1121" s="16"/>
      <c r="HF1121" s="16"/>
      <c r="HG1121" s="16"/>
      <c r="HH1121" s="16"/>
      <c r="HI1121" s="16"/>
      <c r="HJ1121" s="16"/>
      <c r="HK1121" s="16"/>
      <c r="HL1121" s="16"/>
      <c r="HM1121" s="16"/>
      <c r="HN1121" s="16"/>
      <c r="HO1121" s="16"/>
      <c r="HP1121" s="16"/>
      <c r="HQ1121" s="16"/>
      <c r="HR1121" s="16"/>
      <c r="HS1121" s="16"/>
      <c r="HT1121" s="16"/>
      <c r="HU1121" s="16"/>
      <c r="HV1121" s="16"/>
      <c r="HW1121" s="16"/>
      <c r="HX1121" s="16"/>
      <c r="HY1121" s="16"/>
      <c r="HZ1121" s="16"/>
      <c r="IA1121" s="16"/>
      <c r="IB1121" s="16"/>
      <c r="IC1121" s="16"/>
      <c r="ID1121" s="16"/>
      <c r="IE1121" s="16"/>
      <c r="IF1121" s="16"/>
      <c r="IG1121" s="16"/>
      <c r="IH1121" s="16"/>
      <c r="II1121" s="16"/>
      <c r="IJ1121" s="16"/>
      <c r="IK1121" s="16"/>
      <c r="IL1121" s="16"/>
      <c r="IM1121" s="16"/>
      <c r="IN1121" s="16"/>
      <c r="IO1121" s="16"/>
      <c r="IP1121" s="16"/>
      <c r="IQ1121" s="16"/>
      <c r="IR1121" s="16"/>
      <c r="IS1121" s="16"/>
      <c r="IT1121" s="16"/>
      <c r="IU1121" s="16"/>
      <c r="IV1121" s="16"/>
      <c r="IW1121" s="16"/>
      <c r="IX1121" s="16"/>
      <c r="IY1121" s="16"/>
      <c r="IZ1121" s="16"/>
      <c r="JA1121" s="16"/>
      <c r="JB1121" s="16"/>
      <c r="JC1121" s="16"/>
      <c r="JD1121" s="16"/>
      <c r="JE1121" s="16"/>
      <c r="JF1121" s="16"/>
      <c r="JG1121" s="16"/>
      <c r="JH1121" s="16"/>
      <c r="JI1121" s="16"/>
      <c r="JJ1121" s="16"/>
      <c r="JK1121" s="16"/>
      <c r="JL1121" s="16"/>
      <c r="JM1121" s="16"/>
      <c r="JN1121" s="16"/>
      <c r="JO1121" s="16"/>
      <c r="JP1121" s="16"/>
      <c r="JQ1121" s="16"/>
      <c r="JR1121" s="16"/>
      <c r="JS1121" s="16"/>
      <c r="JT1121" s="16"/>
      <c r="JU1121" s="16"/>
      <c r="JV1121" s="16"/>
      <c r="JW1121" s="16"/>
      <c r="JX1121" s="16"/>
      <c r="JY1121" s="16"/>
      <c r="JZ1121" s="16"/>
      <c r="KA1121" s="16"/>
      <c r="KB1121" s="16"/>
      <c r="KC1121" s="16"/>
      <c r="KD1121" s="16"/>
      <c r="KE1121" s="16"/>
      <c r="KF1121" s="16"/>
      <c r="KG1121" s="16"/>
      <c r="KH1121" s="16"/>
      <c r="KI1121" s="16"/>
      <c r="KJ1121" s="16"/>
      <c r="KK1121" s="16"/>
      <c r="KL1121" s="16"/>
      <c r="KM1121" s="16"/>
      <c r="KN1121" s="16"/>
      <c r="KO1121" s="16"/>
      <c r="KP1121" s="16"/>
      <c r="KQ1121" s="16"/>
      <c r="KR1121" s="16"/>
      <c r="KS1121" s="16"/>
      <c r="KT1121" s="16"/>
      <c r="KU1121" s="16"/>
      <c r="KV1121" s="16"/>
      <c r="KW1121" s="16"/>
      <c r="KX1121" s="16"/>
      <c r="KY1121" s="16"/>
      <c r="KZ1121" s="16"/>
      <c r="LA1121" s="16"/>
      <c r="LB1121" s="16"/>
      <c r="LC1121" s="16"/>
      <c r="LD1121" s="16"/>
      <c r="LE1121" s="16"/>
      <c r="LF1121" s="16"/>
      <c r="LG1121" s="16"/>
      <c r="LH1121" s="16"/>
      <c r="LI1121" s="16"/>
      <c r="LJ1121" s="16"/>
      <c r="LK1121" s="16"/>
      <c r="LL1121" s="16"/>
      <c r="LM1121" s="16"/>
      <c r="LN1121" s="16"/>
      <c r="LO1121" s="16"/>
      <c r="LP1121" s="16"/>
      <c r="LQ1121" s="16"/>
      <c r="LR1121" s="16"/>
      <c r="LS1121" s="16"/>
      <c r="LT1121" s="16"/>
      <c r="LU1121" s="16"/>
      <c r="LV1121" s="16"/>
      <c r="LW1121" s="16"/>
      <c r="LX1121" s="16"/>
      <c r="LY1121" s="16"/>
      <c r="LZ1121" s="16"/>
      <c r="MA1121" s="16"/>
      <c r="MB1121" s="16"/>
      <c r="MC1121" s="16"/>
      <c r="MD1121" s="16"/>
      <c r="ME1121" s="16"/>
      <c r="MF1121" s="16"/>
      <c r="MG1121" s="16"/>
      <c r="MH1121" s="16"/>
      <c r="MI1121" s="16"/>
      <c r="MJ1121" s="16"/>
      <c r="MK1121" s="16"/>
      <c r="ML1121" s="16"/>
      <c r="MM1121" s="16"/>
      <c r="MN1121" s="16"/>
      <c r="MO1121" s="16"/>
      <c r="MP1121" s="16"/>
      <c r="MQ1121" s="16"/>
      <c r="MR1121" s="16"/>
      <c r="MS1121" s="16"/>
      <c r="MT1121" s="16"/>
      <c r="MU1121" s="16"/>
      <c r="MV1121" s="16"/>
      <c r="MW1121" s="16"/>
      <c r="MX1121" s="16"/>
      <c r="MY1121" s="16"/>
      <c r="MZ1121" s="16"/>
      <c r="NA1121" s="16"/>
      <c r="NB1121" s="16"/>
      <c r="NC1121" s="16"/>
      <c r="ND1121" s="16"/>
      <c r="NE1121" s="16"/>
      <c r="NF1121" s="16"/>
      <c r="NG1121" s="16"/>
      <c r="NH1121" s="16"/>
      <c r="NI1121" s="16"/>
      <c r="NJ1121" s="16"/>
      <c r="NK1121" s="16"/>
      <c r="NL1121" s="16"/>
      <c r="NM1121" s="16"/>
      <c r="NN1121" s="16"/>
      <c r="NO1121" s="16"/>
      <c r="NP1121" s="16"/>
      <c r="NQ1121" s="16"/>
      <c r="NR1121" s="16"/>
      <c r="NS1121" s="16"/>
      <c r="NT1121" s="16"/>
      <c r="NU1121" s="16"/>
      <c r="NV1121" s="16"/>
      <c r="NW1121" s="16"/>
      <c r="NX1121" s="16"/>
      <c r="NY1121" s="16"/>
      <c r="NZ1121" s="16"/>
      <c r="OA1121" s="16"/>
      <c r="OB1121" s="16"/>
      <c r="OC1121" s="16"/>
      <c r="OD1121" s="16"/>
      <c r="OE1121" s="16"/>
      <c r="OF1121" s="16"/>
      <c r="OG1121" s="16"/>
      <c r="OH1121" s="16"/>
      <c r="OI1121" s="16"/>
      <c r="OJ1121" s="16"/>
      <c r="OK1121" s="16"/>
      <c r="OL1121" s="16"/>
      <c r="OM1121" s="16"/>
      <c r="ON1121" s="16"/>
      <c r="OO1121" s="16"/>
      <c r="OP1121" s="16"/>
      <c r="OQ1121" s="16"/>
      <c r="OR1121" s="16"/>
      <c r="OS1121" s="16"/>
      <c r="OT1121" s="16"/>
      <c r="OU1121" s="16"/>
      <c r="OV1121" s="16"/>
      <c r="OW1121" s="16"/>
      <c r="OX1121" s="16"/>
      <c r="OY1121" s="16"/>
      <c r="OZ1121" s="16"/>
      <c r="PA1121" s="16"/>
      <c r="PB1121" s="16"/>
      <c r="PC1121" s="16"/>
      <c r="PD1121" s="16"/>
      <c r="PE1121" s="16"/>
      <c r="PF1121" s="16"/>
      <c r="PG1121" s="16"/>
      <c r="PH1121" s="16"/>
      <c r="PI1121" s="16"/>
      <c r="PJ1121" s="16"/>
      <c r="PK1121" s="16"/>
      <c r="PL1121" s="16"/>
      <c r="PM1121" s="16"/>
      <c r="PN1121" s="16"/>
      <c r="PO1121" s="16"/>
      <c r="PP1121" s="16"/>
      <c r="PQ1121" s="16"/>
      <c r="PR1121" s="16"/>
      <c r="PS1121" s="16"/>
      <c r="PT1121" s="16"/>
      <c r="PU1121" s="16"/>
      <c r="PV1121" s="16"/>
      <c r="PW1121" s="16"/>
      <c r="PX1121" s="16"/>
      <c r="PY1121" s="16"/>
      <c r="PZ1121" s="16"/>
      <c r="QA1121" s="16"/>
      <c r="QB1121" s="16"/>
      <c r="QC1121" s="16"/>
      <c r="QD1121" s="16"/>
      <c r="QE1121" s="16"/>
      <c r="QF1121" s="16"/>
      <c r="QG1121" s="16"/>
      <c r="QH1121" s="16"/>
      <c r="QI1121" s="16"/>
      <c r="QJ1121" s="16"/>
      <c r="QK1121" s="16"/>
      <c r="QL1121" s="16"/>
      <c r="QM1121" s="16"/>
      <c r="QN1121" s="16"/>
      <c r="QO1121" s="16"/>
      <c r="QP1121" s="16"/>
      <c r="QQ1121" s="16"/>
      <c r="QR1121" s="16"/>
      <c r="QS1121" s="16"/>
      <c r="QT1121" s="16"/>
      <c r="QU1121" s="16"/>
      <c r="QV1121" s="16"/>
      <c r="QW1121" s="16"/>
      <c r="QX1121" s="16"/>
      <c r="QY1121" s="16"/>
      <c r="QZ1121" s="16"/>
      <c r="RA1121" s="16"/>
      <c r="RB1121" s="16"/>
      <c r="RC1121" s="16"/>
      <c r="RD1121" s="16"/>
      <c r="RE1121" s="16"/>
      <c r="RF1121" s="16"/>
      <c r="RG1121" s="16"/>
      <c r="RH1121" s="16"/>
      <c r="RI1121" s="16"/>
      <c r="RJ1121" s="16"/>
      <c r="RK1121" s="16"/>
      <c r="RL1121" s="16"/>
      <c r="RM1121" s="16"/>
      <c r="RN1121" s="16"/>
      <c r="RO1121" s="16"/>
      <c r="RP1121" s="16"/>
      <c r="RQ1121" s="16"/>
      <c r="RR1121" s="16"/>
      <c r="RS1121" s="16"/>
      <c r="RT1121" s="16"/>
      <c r="RU1121" s="16"/>
      <c r="RV1121" s="16"/>
      <c r="RW1121" s="16"/>
      <c r="RX1121" s="16"/>
      <c r="RY1121" s="16"/>
      <c r="RZ1121" s="16"/>
      <c r="SA1121" s="16"/>
      <c r="SB1121" s="16"/>
      <c r="SC1121" s="16"/>
      <c r="SD1121" s="16"/>
      <c r="SE1121" s="16"/>
      <c r="SF1121" s="16"/>
      <c r="SG1121" s="16"/>
      <c r="SH1121" s="16"/>
      <c r="SI1121" s="16"/>
      <c r="SJ1121" s="16"/>
      <c r="SK1121" s="16"/>
      <c r="SL1121" s="16"/>
      <c r="SM1121" s="16"/>
      <c r="SN1121" s="16"/>
      <c r="SO1121" s="16"/>
      <c r="SP1121" s="16"/>
      <c r="SQ1121" s="16"/>
      <c r="SR1121" s="16"/>
      <c r="SS1121" s="16"/>
      <c r="ST1121" s="16"/>
      <c r="SU1121" s="16"/>
      <c r="SV1121" s="16"/>
      <c r="SW1121" s="16"/>
      <c r="SX1121" s="16"/>
      <c r="SY1121" s="16"/>
      <c r="SZ1121" s="16"/>
      <c r="TA1121" s="16"/>
      <c r="TB1121" s="16"/>
      <c r="TC1121" s="16"/>
      <c r="TD1121" s="16"/>
      <c r="TE1121" s="16"/>
      <c r="TF1121" s="16"/>
      <c r="TG1121" s="16"/>
      <c r="TH1121" s="16"/>
      <c r="TI1121" s="16"/>
      <c r="TJ1121" s="16"/>
      <c r="TK1121" s="16"/>
      <c r="TL1121" s="16"/>
      <c r="TM1121" s="16"/>
      <c r="TN1121" s="16"/>
      <c r="TO1121" s="16"/>
      <c r="TP1121" s="16"/>
      <c r="TQ1121" s="16"/>
      <c r="TR1121" s="16"/>
      <c r="TS1121" s="16"/>
      <c r="TT1121" s="16"/>
      <c r="TU1121" s="16"/>
      <c r="TV1121" s="16"/>
      <c r="TW1121" s="16"/>
      <c r="TX1121" s="16"/>
      <c r="TY1121" s="16"/>
      <c r="TZ1121" s="16"/>
      <c r="UA1121" s="16"/>
      <c r="UB1121" s="16"/>
      <c r="UC1121" s="16"/>
      <c r="UD1121" s="16"/>
      <c r="UE1121" s="16"/>
      <c r="UF1121" s="16"/>
      <c r="UG1121" s="16"/>
      <c r="UH1121" s="16"/>
      <c r="UI1121" s="16"/>
      <c r="UJ1121" s="16"/>
      <c r="UK1121" s="16"/>
      <c r="UL1121" s="16"/>
      <c r="UM1121" s="16"/>
      <c r="UN1121" s="16"/>
      <c r="UO1121" s="16"/>
      <c r="UP1121" s="16"/>
      <c r="UQ1121" s="16"/>
      <c r="UR1121" s="16"/>
      <c r="US1121" s="16"/>
      <c r="UT1121" s="16"/>
      <c r="UU1121" s="16"/>
      <c r="UV1121" s="16"/>
      <c r="UW1121" s="16"/>
      <c r="UX1121" s="16"/>
      <c r="UY1121" s="16"/>
      <c r="UZ1121" s="16"/>
      <c r="VA1121" s="16"/>
      <c r="VB1121" s="16"/>
      <c r="VC1121" s="16"/>
      <c r="VD1121" s="16"/>
      <c r="VE1121" s="16"/>
      <c r="VF1121" s="16"/>
      <c r="VG1121" s="16"/>
      <c r="VH1121" s="16"/>
      <c r="VI1121" s="16"/>
      <c r="VJ1121" s="16"/>
      <c r="VK1121" s="16"/>
      <c r="VL1121" s="16"/>
      <c r="VM1121" s="16"/>
      <c r="VN1121" s="16"/>
      <c r="VO1121" s="16"/>
      <c r="VP1121" s="16"/>
      <c r="VQ1121" s="16"/>
      <c r="VR1121" s="16"/>
      <c r="VS1121" s="16"/>
      <c r="VT1121" s="16"/>
      <c r="VU1121" s="16"/>
      <c r="VV1121" s="16"/>
      <c r="VW1121" s="16"/>
      <c r="VX1121" s="16"/>
      <c r="VY1121" s="16"/>
      <c r="VZ1121" s="16"/>
      <c r="WA1121" s="16"/>
      <c r="WB1121" s="16"/>
      <c r="WC1121" s="16"/>
      <c r="WD1121" s="16"/>
      <c r="WE1121" s="16"/>
      <c r="WF1121" s="16"/>
      <c r="WG1121" s="16"/>
      <c r="WH1121" s="16"/>
      <c r="WI1121" s="16"/>
      <c r="WJ1121" s="16"/>
      <c r="WK1121" s="16"/>
      <c r="WL1121" s="16"/>
      <c r="WM1121" s="16"/>
      <c r="WN1121" s="16"/>
      <c r="WO1121" s="16"/>
      <c r="WP1121" s="16"/>
      <c r="WQ1121" s="16"/>
      <c r="WR1121" s="16"/>
      <c r="WS1121" s="16"/>
      <c r="WT1121" s="16"/>
      <c r="WU1121" s="16"/>
      <c r="WV1121" s="16"/>
      <c r="WW1121" s="16"/>
      <c r="WX1121" s="16"/>
      <c r="WY1121" s="16"/>
      <c r="WZ1121" s="16"/>
      <c r="XA1121" s="16"/>
      <c r="XB1121" s="16"/>
      <c r="XC1121" s="16"/>
      <c r="XD1121" s="16"/>
      <c r="XE1121" s="16"/>
      <c r="XF1121" s="16"/>
      <c r="XG1121" s="16"/>
      <c r="XH1121" s="16"/>
      <c r="XI1121" s="16"/>
      <c r="XJ1121" s="16"/>
      <c r="XK1121" s="16"/>
      <c r="XL1121" s="16"/>
      <c r="XM1121" s="16"/>
      <c r="XN1121" s="16"/>
      <c r="XO1121" s="16"/>
      <c r="XP1121" s="16"/>
      <c r="XQ1121" s="16"/>
      <c r="XR1121" s="16"/>
      <c r="XS1121" s="16"/>
      <c r="XT1121" s="16"/>
      <c r="XU1121" s="16"/>
      <c r="XV1121" s="16"/>
      <c r="XW1121" s="16"/>
      <c r="XX1121" s="16"/>
      <c r="XY1121" s="16"/>
      <c r="XZ1121" s="16"/>
      <c r="YA1121" s="16"/>
      <c r="YB1121" s="16"/>
      <c r="YC1121" s="16"/>
      <c r="YD1121" s="16"/>
      <c r="YE1121" s="16"/>
      <c r="YF1121" s="16"/>
      <c r="YG1121" s="16"/>
      <c r="YH1121" s="16"/>
      <c r="YI1121" s="16"/>
      <c r="YJ1121" s="16"/>
      <c r="YK1121" s="16"/>
      <c r="YL1121" s="16"/>
      <c r="YM1121" s="16"/>
      <c r="YN1121" s="16"/>
      <c r="YO1121" s="16"/>
      <c r="YP1121" s="16"/>
      <c r="YQ1121" s="16"/>
      <c r="YR1121" s="16"/>
      <c r="YS1121" s="16"/>
      <c r="YT1121" s="16"/>
      <c r="YU1121" s="16"/>
      <c r="YV1121" s="16"/>
      <c r="YW1121" s="16"/>
      <c r="YX1121" s="16"/>
      <c r="YY1121" s="16"/>
      <c r="YZ1121" s="16"/>
      <c r="ZA1121" s="16"/>
      <c r="ZB1121" s="16"/>
      <c r="ZC1121" s="16"/>
      <c r="ZD1121" s="16"/>
      <c r="ZE1121" s="16"/>
      <c r="ZF1121" s="16"/>
      <c r="ZG1121" s="16"/>
      <c r="ZH1121" s="16"/>
      <c r="ZI1121" s="16"/>
      <c r="ZJ1121" s="16"/>
      <c r="ZK1121" s="16"/>
      <c r="ZL1121" s="16"/>
      <c r="ZM1121" s="16"/>
      <c r="ZN1121" s="16"/>
      <c r="ZO1121" s="16"/>
      <c r="ZP1121" s="16"/>
      <c r="ZQ1121" s="16"/>
      <c r="ZR1121" s="16"/>
      <c r="ZS1121" s="16"/>
      <c r="ZT1121" s="16"/>
      <c r="ZU1121" s="16"/>
      <c r="ZV1121" s="16"/>
      <c r="ZW1121" s="16"/>
      <c r="ZX1121" s="16"/>
      <c r="ZY1121" s="16"/>
      <c r="ZZ1121" s="16"/>
      <c r="AAA1121" s="16"/>
      <c r="AAB1121" s="16"/>
      <c r="AAC1121" s="16"/>
      <c r="AAD1121" s="16"/>
      <c r="AAE1121" s="16"/>
      <c r="AAF1121" s="16"/>
      <c r="AAG1121" s="16"/>
      <c r="AAH1121" s="16"/>
      <c r="AAI1121" s="16"/>
      <c r="AAJ1121" s="16"/>
      <c r="AAK1121" s="16"/>
      <c r="AAL1121" s="16"/>
      <c r="AAM1121" s="16"/>
      <c r="AAN1121" s="16"/>
      <c r="AAO1121" s="16"/>
      <c r="AAP1121" s="16"/>
      <c r="AAQ1121" s="16"/>
      <c r="AAR1121" s="16"/>
      <c r="AAS1121" s="16"/>
      <c r="AAT1121" s="16"/>
      <c r="AAU1121" s="16"/>
      <c r="AAV1121" s="16"/>
      <c r="AAW1121" s="16"/>
      <c r="AAX1121" s="16"/>
      <c r="AAY1121" s="16"/>
      <c r="AAZ1121" s="16"/>
      <c r="ABA1121" s="16"/>
      <c r="ABB1121" s="16"/>
      <c r="ABC1121" s="16"/>
      <c r="ABD1121" s="16"/>
      <c r="ABE1121" s="16"/>
      <c r="ABF1121" s="16"/>
      <c r="ABG1121" s="16"/>
      <c r="ABH1121" s="16"/>
      <c r="ABI1121" s="16"/>
      <c r="ABJ1121" s="16"/>
      <c r="ABK1121" s="16"/>
      <c r="ABL1121" s="16"/>
      <c r="ABM1121" s="16"/>
      <c r="ABN1121" s="16"/>
      <c r="ABO1121" s="16"/>
      <c r="ABP1121" s="16"/>
      <c r="ABQ1121" s="16"/>
      <c r="ABR1121" s="16"/>
      <c r="ABS1121" s="16"/>
      <c r="ABT1121" s="16"/>
      <c r="ABU1121" s="16"/>
      <c r="ABV1121" s="16"/>
      <c r="ABW1121" s="16"/>
      <c r="ABX1121" s="16"/>
      <c r="ABY1121" s="16"/>
      <c r="ABZ1121" s="16"/>
      <c r="ACA1121" s="16"/>
      <c r="ACB1121" s="16"/>
      <c r="ACC1121" s="16"/>
      <c r="ACD1121" s="16"/>
      <c r="ACE1121" s="16"/>
      <c r="ACF1121" s="16"/>
      <c r="ACG1121" s="16"/>
      <c r="ACH1121" s="16"/>
      <c r="ACI1121" s="16"/>
      <c r="ACJ1121" s="16"/>
      <c r="ACK1121" s="16"/>
      <c r="ACL1121" s="16"/>
      <c r="ACM1121" s="16"/>
      <c r="ACN1121" s="16"/>
      <c r="ACO1121" s="16"/>
      <c r="ACP1121" s="16"/>
      <c r="ACQ1121" s="16"/>
      <c r="ACR1121" s="16"/>
      <c r="ACS1121" s="16"/>
      <c r="ACT1121" s="16"/>
      <c r="ACU1121" s="16"/>
      <c r="ACV1121" s="16"/>
      <c r="ACW1121" s="16"/>
      <c r="ACX1121" s="16"/>
      <c r="ACY1121" s="16"/>
      <c r="ACZ1121" s="16"/>
      <c r="ADA1121" s="16"/>
      <c r="ADB1121" s="16"/>
      <c r="ADC1121" s="16"/>
      <c r="ADD1121" s="16"/>
      <c r="ADE1121" s="16"/>
      <c r="ADF1121" s="16"/>
      <c r="ADG1121" s="16"/>
      <c r="ADH1121" s="16"/>
      <c r="ADI1121" s="16"/>
      <c r="ADJ1121" s="16"/>
      <c r="ADK1121" s="16"/>
      <c r="ADL1121" s="16"/>
      <c r="ADM1121" s="16"/>
      <c r="ADN1121" s="16"/>
      <c r="ADO1121" s="16"/>
      <c r="ADP1121" s="16"/>
      <c r="ADQ1121" s="16"/>
      <c r="ADR1121" s="16"/>
      <c r="ADS1121" s="16"/>
      <c r="ADT1121" s="16"/>
      <c r="ADU1121" s="16"/>
      <c r="ADV1121" s="16"/>
      <c r="ADW1121" s="16"/>
      <c r="ADX1121" s="16"/>
      <c r="ADY1121" s="16"/>
      <c r="ADZ1121" s="16"/>
      <c r="AEA1121" s="16"/>
      <c r="AEB1121" s="16"/>
      <c r="AEC1121" s="16"/>
      <c r="AED1121" s="16"/>
      <c r="AEE1121" s="16"/>
      <c r="AEF1121" s="16"/>
      <c r="AEG1121" s="16"/>
      <c r="AEH1121" s="16"/>
      <c r="AEI1121" s="16"/>
      <c r="AEJ1121" s="16"/>
      <c r="AEK1121" s="16"/>
      <c r="AEL1121" s="16"/>
      <c r="AEM1121" s="16"/>
      <c r="AEN1121" s="16"/>
      <c r="AEO1121" s="16"/>
      <c r="AEP1121" s="16"/>
      <c r="AEQ1121" s="16"/>
      <c r="AER1121" s="16"/>
      <c r="AES1121" s="16"/>
      <c r="AET1121" s="16"/>
      <c r="AEU1121" s="16"/>
      <c r="AEV1121" s="16"/>
      <c r="AEW1121" s="16"/>
      <c r="AEX1121" s="16"/>
      <c r="AEY1121" s="16"/>
      <c r="AEZ1121" s="16"/>
      <c r="AFA1121" s="16"/>
      <c r="AFB1121" s="16"/>
      <c r="AFC1121" s="16"/>
      <c r="AFD1121" s="16"/>
      <c r="AFE1121" s="16"/>
      <c r="AFF1121" s="16"/>
      <c r="AFG1121" s="16"/>
      <c r="AFH1121" s="16"/>
      <c r="AFI1121" s="16"/>
      <c r="AFJ1121" s="16"/>
      <c r="AFK1121" s="16"/>
      <c r="AFL1121" s="16"/>
      <c r="AFM1121" s="16"/>
      <c r="AFN1121" s="16"/>
      <c r="AFO1121" s="16"/>
      <c r="AFP1121" s="16"/>
      <c r="AFQ1121" s="16"/>
      <c r="AFR1121" s="16"/>
      <c r="AFS1121" s="16"/>
      <c r="AFT1121" s="16"/>
      <c r="AFU1121" s="16"/>
      <c r="AFV1121" s="16"/>
      <c r="AFW1121" s="16"/>
      <c r="AFX1121" s="16"/>
      <c r="AFY1121" s="16"/>
      <c r="AFZ1121" s="16"/>
      <c r="AGA1121" s="16"/>
    </row>
    <row r="1122" spans="1:859" s="383" customFormat="1" x14ac:dyDescent="0.2">
      <c r="A1122" s="381"/>
      <c r="B1122" s="381"/>
      <c r="C1122" s="381"/>
      <c r="D1122" s="381"/>
      <c r="E1122" s="365" t="s">
        <v>1152</v>
      </c>
      <c r="F1122" s="378" t="s">
        <v>3641</v>
      </c>
      <c r="G1122" s="380" t="s">
        <v>453</v>
      </c>
      <c r="H1122" s="365" t="s">
        <v>1153</v>
      </c>
      <c r="I1122" s="365" t="s">
        <v>1086</v>
      </c>
      <c r="J1122" s="365" t="s">
        <v>904</v>
      </c>
      <c r="K1122" s="365" t="s">
        <v>1102</v>
      </c>
      <c r="L1122" s="365" t="s">
        <v>864</v>
      </c>
      <c r="M1122" s="365"/>
      <c r="N1122" s="380"/>
      <c r="O1122" s="365"/>
      <c r="P1122" s="365"/>
      <c r="Q1122" s="380"/>
      <c r="R1122" s="381"/>
      <c r="S1122" s="381"/>
      <c r="T1122" s="381"/>
      <c r="U1122" s="381"/>
      <c r="V1122" s="381"/>
      <c r="W1122" s="381"/>
      <c r="X1122" s="381"/>
      <c r="Y1122" s="381"/>
      <c r="Z1122" s="381"/>
      <c r="AA1122" s="381"/>
      <c r="AB1122" s="381"/>
      <c r="AC1122" s="381"/>
      <c r="AD1122" s="381"/>
      <c r="AE1122" s="381"/>
      <c r="AF1122" s="381"/>
      <c r="AG1122" s="381"/>
      <c r="AH1122" s="381"/>
      <c r="AI1122" s="381"/>
      <c r="AJ1122" s="381"/>
      <c r="AK1122" s="381"/>
      <c r="AL1122" s="381"/>
      <c r="AM1122" s="381"/>
      <c r="AN1122" s="381"/>
      <c r="AO1122" s="381"/>
      <c r="AP1122" s="381"/>
      <c r="AQ1122" s="381"/>
      <c r="AR1122" s="381"/>
      <c r="AS1122" s="381"/>
      <c r="AT1122" s="381"/>
      <c r="AU1122" s="381"/>
      <c r="AV1122" s="381"/>
      <c r="AW1122" s="381"/>
      <c r="AX1122" s="381"/>
      <c r="AY1122" s="381"/>
      <c r="AZ1122" s="381"/>
      <c r="BA1122" s="381"/>
      <c r="BB1122" s="381"/>
      <c r="BC1122" s="381"/>
      <c r="BD1122" s="381"/>
      <c r="BE1122" s="381"/>
      <c r="BF1122" s="381"/>
      <c r="BG1122" s="381"/>
      <c r="BH1122" s="381"/>
      <c r="BI1122" s="381"/>
      <c r="BJ1122" s="381"/>
      <c r="BK1122" s="381"/>
      <c r="BL1122" s="381"/>
      <c r="BM1122" s="381"/>
      <c r="BN1122" s="381"/>
      <c r="BO1122" s="381"/>
      <c r="BP1122" s="381"/>
      <c r="BQ1122" s="381"/>
      <c r="BR1122" s="381"/>
      <c r="BS1122" s="381"/>
      <c r="BT1122" s="381"/>
      <c r="BU1122" s="381"/>
      <c r="BV1122" s="381"/>
      <c r="BW1122" s="381"/>
      <c r="BX1122" s="381"/>
      <c r="BY1122" s="381"/>
      <c r="BZ1122" s="381"/>
      <c r="CA1122" s="381"/>
      <c r="CB1122" s="381"/>
      <c r="CC1122" s="381"/>
      <c r="CD1122" s="381"/>
      <c r="CE1122" s="381"/>
      <c r="CF1122" s="381"/>
      <c r="CG1122" s="381"/>
      <c r="CH1122" s="381"/>
      <c r="CI1122" s="381"/>
      <c r="CJ1122" s="381"/>
      <c r="CK1122" s="381"/>
      <c r="CL1122" s="381"/>
      <c r="CM1122" s="381"/>
      <c r="CN1122" s="381"/>
      <c r="CO1122" s="381"/>
      <c r="CP1122" s="381"/>
      <c r="CQ1122" s="381"/>
      <c r="CR1122" s="381"/>
      <c r="CS1122" s="381"/>
      <c r="CT1122" s="381"/>
      <c r="CU1122" s="381"/>
      <c r="CV1122" s="381"/>
      <c r="CW1122" s="381"/>
      <c r="CX1122" s="381"/>
      <c r="CY1122" s="381"/>
      <c r="CZ1122" s="381"/>
      <c r="DA1122" s="381"/>
      <c r="DB1122" s="381"/>
      <c r="DC1122" s="381"/>
      <c r="DD1122" s="381"/>
      <c r="DE1122" s="381"/>
      <c r="DF1122" s="381"/>
      <c r="DG1122" s="381"/>
      <c r="DH1122" s="381"/>
      <c r="DI1122" s="381"/>
      <c r="DJ1122" s="381"/>
      <c r="DK1122" s="381"/>
      <c r="DL1122" s="381"/>
      <c r="DM1122" s="381"/>
      <c r="DN1122" s="381"/>
      <c r="DO1122" s="381"/>
      <c r="DP1122" s="381"/>
      <c r="DQ1122" s="381"/>
      <c r="DR1122" s="381"/>
      <c r="DS1122" s="381"/>
      <c r="DT1122" s="381"/>
      <c r="DU1122" s="381"/>
      <c r="DV1122" s="381"/>
      <c r="DW1122" s="381"/>
      <c r="DX1122" s="381"/>
      <c r="DY1122" s="381"/>
      <c r="DZ1122" s="381"/>
      <c r="EA1122" s="381"/>
      <c r="EB1122" s="381"/>
      <c r="EC1122" s="381"/>
      <c r="ED1122" s="381"/>
      <c r="EE1122" s="381"/>
      <c r="EF1122" s="381"/>
      <c r="EG1122" s="381"/>
      <c r="EH1122" s="381"/>
      <c r="EI1122" s="381"/>
      <c r="EJ1122" s="381"/>
      <c r="EK1122" s="381"/>
      <c r="EL1122" s="381"/>
      <c r="EM1122" s="381"/>
      <c r="EN1122" s="381"/>
      <c r="EO1122" s="381"/>
      <c r="EP1122" s="381"/>
      <c r="EQ1122" s="381"/>
      <c r="ER1122" s="381"/>
      <c r="ES1122" s="381"/>
      <c r="ET1122" s="381"/>
      <c r="EU1122" s="381"/>
      <c r="EV1122" s="381"/>
      <c r="EW1122" s="381"/>
      <c r="EX1122" s="381"/>
      <c r="EY1122" s="381"/>
      <c r="EZ1122" s="381"/>
      <c r="FA1122" s="381"/>
      <c r="FB1122" s="381"/>
      <c r="FC1122" s="381"/>
      <c r="FD1122" s="381"/>
      <c r="FE1122" s="381"/>
      <c r="FF1122" s="381"/>
      <c r="FG1122" s="381"/>
      <c r="FH1122" s="381"/>
      <c r="FI1122" s="381"/>
      <c r="FJ1122" s="381"/>
      <c r="FK1122" s="381"/>
      <c r="FL1122" s="381"/>
      <c r="FM1122" s="381"/>
      <c r="FN1122" s="381"/>
      <c r="FO1122" s="381"/>
      <c r="FP1122" s="381"/>
      <c r="FQ1122" s="381"/>
      <c r="FR1122" s="381"/>
      <c r="FS1122" s="381"/>
      <c r="FT1122" s="381"/>
      <c r="FU1122" s="381"/>
      <c r="FV1122" s="381"/>
      <c r="FW1122" s="381"/>
      <c r="FX1122" s="381"/>
      <c r="FY1122" s="381"/>
      <c r="FZ1122" s="381"/>
      <c r="GA1122" s="381"/>
      <c r="GB1122" s="381"/>
      <c r="GC1122" s="381"/>
      <c r="GD1122" s="381"/>
      <c r="GE1122" s="381"/>
      <c r="GF1122" s="381"/>
      <c r="GG1122" s="381"/>
      <c r="GH1122" s="381"/>
      <c r="GI1122" s="381"/>
      <c r="GJ1122" s="381"/>
      <c r="GK1122" s="381"/>
      <c r="GL1122" s="381"/>
      <c r="GM1122" s="381"/>
      <c r="GN1122" s="381"/>
      <c r="GO1122" s="381"/>
      <c r="GP1122" s="381"/>
      <c r="GQ1122" s="381"/>
      <c r="GR1122" s="381"/>
      <c r="GS1122" s="381"/>
      <c r="GT1122" s="381"/>
      <c r="GU1122" s="381"/>
      <c r="GV1122" s="381"/>
      <c r="GW1122" s="381"/>
      <c r="GX1122" s="381"/>
      <c r="GY1122" s="381"/>
      <c r="GZ1122" s="381"/>
      <c r="HA1122" s="381"/>
      <c r="HB1122" s="381"/>
      <c r="HC1122" s="381"/>
      <c r="HD1122" s="381"/>
      <c r="HE1122" s="381"/>
      <c r="HF1122" s="381"/>
      <c r="HG1122" s="381"/>
      <c r="HH1122" s="381"/>
      <c r="HI1122" s="381"/>
      <c r="HJ1122" s="381"/>
      <c r="HK1122" s="381"/>
      <c r="HL1122" s="381"/>
      <c r="HM1122" s="381"/>
      <c r="HN1122" s="381"/>
      <c r="HO1122" s="381"/>
      <c r="HP1122" s="381"/>
      <c r="HQ1122" s="381"/>
      <c r="HR1122" s="381"/>
      <c r="HS1122" s="381"/>
      <c r="HT1122" s="381"/>
      <c r="HU1122" s="381"/>
      <c r="HV1122" s="381"/>
      <c r="HW1122" s="381"/>
      <c r="HX1122" s="381"/>
      <c r="HY1122" s="381"/>
      <c r="HZ1122" s="381"/>
      <c r="IA1122" s="381"/>
      <c r="IB1122" s="381"/>
      <c r="IC1122" s="381"/>
      <c r="ID1122" s="381"/>
      <c r="IE1122" s="381"/>
      <c r="IF1122" s="381"/>
      <c r="IG1122" s="381"/>
      <c r="IH1122" s="381"/>
      <c r="II1122" s="381"/>
      <c r="IJ1122" s="381"/>
      <c r="IK1122" s="381"/>
      <c r="IL1122" s="381"/>
      <c r="IM1122" s="381"/>
      <c r="IN1122" s="381"/>
      <c r="IO1122" s="381"/>
      <c r="IP1122" s="381"/>
      <c r="IQ1122" s="381"/>
      <c r="IR1122" s="381"/>
      <c r="IS1122" s="381"/>
      <c r="IT1122" s="381"/>
      <c r="IU1122" s="381"/>
      <c r="IV1122" s="381"/>
      <c r="IW1122" s="381"/>
      <c r="IX1122" s="381"/>
      <c r="IY1122" s="381"/>
      <c r="IZ1122" s="381"/>
      <c r="JA1122" s="381"/>
      <c r="JB1122" s="381"/>
      <c r="JC1122" s="381"/>
      <c r="JD1122" s="381"/>
      <c r="JE1122" s="381"/>
      <c r="JF1122" s="381"/>
      <c r="JG1122" s="381"/>
      <c r="JH1122" s="381"/>
      <c r="JI1122" s="381"/>
      <c r="JJ1122" s="381"/>
      <c r="JK1122" s="381"/>
      <c r="JL1122" s="381"/>
      <c r="JM1122" s="381"/>
      <c r="JN1122" s="381"/>
      <c r="JO1122" s="381"/>
      <c r="JP1122" s="381"/>
      <c r="JQ1122" s="381"/>
      <c r="JR1122" s="381"/>
      <c r="JS1122" s="381"/>
      <c r="JT1122" s="381"/>
      <c r="JU1122" s="381"/>
      <c r="JV1122" s="381"/>
      <c r="JW1122" s="381"/>
      <c r="JX1122" s="381"/>
      <c r="JY1122" s="381"/>
      <c r="JZ1122" s="381"/>
      <c r="KA1122" s="381"/>
      <c r="KB1122" s="381"/>
      <c r="KC1122" s="381"/>
      <c r="KD1122" s="381"/>
      <c r="KE1122" s="381"/>
      <c r="KF1122" s="381"/>
      <c r="KG1122" s="381"/>
      <c r="KH1122" s="381"/>
      <c r="KI1122" s="381"/>
      <c r="KJ1122" s="381"/>
      <c r="KK1122" s="381"/>
      <c r="KL1122" s="381"/>
      <c r="KM1122" s="381"/>
      <c r="KN1122" s="381"/>
      <c r="KO1122" s="381"/>
      <c r="KP1122" s="381"/>
      <c r="KQ1122" s="381"/>
      <c r="KR1122" s="381"/>
      <c r="KS1122" s="381"/>
      <c r="KT1122" s="381"/>
      <c r="KU1122" s="381"/>
      <c r="KV1122" s="381"/>
      <c r="KW1122" s="381"/>
      <c r="KX1122" s="381"/>
      <c r="KY1122" s="381"/>
      <c r="KZ1122" s="381"/>
      <c r="LA1122" s="381"/>
      <c r="LB1122" s="381"/>
      <c r="LC1122" s="381"/>
      <c r="LD1122" s="381"/>
      <c r="LE1122" s="381"/>
      <c r="LF1122" s="381"/>
      <c r="LG1122" s="381"/>
      <c r="LH1122" s="381"/>
      <c r="LI1122" s="381"/>
      <c r="LJ1122" s="381"/>
      <c r="LK1122" s="381"/>
      <c r="LL1122" s="381"/>
      <c r="LM1122" s="381"/>
      <c r="LN1122" s="381"/>
      <c r="LO1122" s="381"/>
      <c r="LP1122" s="381"/>
      <c r="LQ1122" s="381"/>
      <c r="LR1122" s="381"/>
      <c r="LS1122" s="381"/>
      <c r="LT1122" s="381"/>
      <c r="LU1122" s="381"/>
      <c r="LV1122" s="381"/>
      <c r="LW1122" s="381"/>
      <c r="LX1122" s="381"/>
      <c r="LY1122" s="381"/>
      <c r="LZ1122" s="381"/>
      <c r="MA1122" s="381"/>
      <c r="MB1122" s="381"/>
      <c r="MC1122" s="381"/>
      <c r="MD1122" s="381"/>
      <c r="ME1122" s="381"/>
      <c r="MF1122" s="381"/>
      <c r="MG1122" s="381"/>
      <c r="MH1122" s="381"/>
      <c r="MI1122" s="381"/>
      <c r="MJ1122" s="381"/>
      <c r="MK1122" s="381"/>
      <c r="ML1122" s="381"/>
      <c r="MM1122" s="381"/>
      <c r="MN1122" s="381"/>
      <c r="MO1122" s="381"/>
      <c r="MP1122" s="381"/>
      <c r="MQ1122" s="381"/>
      <c r="MR1122" s="381"/>
      <c r="MS1122" s="381"/>
      <c r="MT1122" s="381"/>
      <c r="MU1122" s="381"/>
      <c r="MV1122" s="381"/>
      <c r="MW1122" s="381"/>
      <c r="MX1122" s="381"/>
      <c r="MY1122" s="381"/>
      <c r="MZ1122" s="381"/>
      <c r="NA1122" s="381"/>
      <c r="NB1122" s="381"/>
      <c r="NC1122" s="381"/>
      <c r="ND1122" s="381"/>
      <c r="NE1122" s="381"/>
      <c r="NF1122" s="381"/>
      <c r="NG1122" s="381"/>
      <c r="NH1122" s="381"/>
      <c r="NI1122" s="381"/>
      <c r="NJ1122" s="381"/>
      <c r="NK1122" s="381"/>
      <c r="NL1122" s="381"/>
      <c r="NM1122" s="381"/>
      <c r="NN1122" s="381"/>
      <c r="NO1122" s="381"/>
      <c r="NP1122" s="381"/>
      <c r="NQ1122" s="381"/>
      <c r="NR1122" s="381"/>
      <c r="NS1122" s="381"/>
      <c r="NT1122" s="381"/>
      <c r="NU1122" s="381"/>
      <c r="NV1122" s="381"/>
      <c r="NW1122" s="381"/>
      <c r="NX1122" s="381"/>
      <c r="NY1122" s="381"/>
      <c r="NZ1122" s="381"/>
      <c r="OA1122" s="381"/>
      <c r="OB1122" s="381"/>
      <c r="OC1122" s="381"/>
      <c r="OD1122" s="381"/>
      <c r="OE1122" s="381"/>
      <c r="OF1122" s="381"/>
      <c r="OG1122" s="381"/>
      <c r="OH1122" s="381"/>
      <c r="OI1122" s="381"/>
      <c r="OJ1122" s="381"/>
      <c r="OK1122" s="381"/>
      <c r="OL1122" s="381"/>
      <c r="OM1122" s="381"/>
      <c r="ON1122" s="381"/>
      <c r="OO1122" s="381"/>
      <c r="OP1122" s="381"/>
      <c r="OQ1122" s="381"/>
      <c r="OR1122" s="381"/>
      <c r="OS1122" s="381"/>
      <c r="OT1122" s="381"/>
      <c r="OU1122" s="381"/>
      <c r="OV1122" s="381"/>
      <c r="OW1122" s="381"/>
      <c r="OX1122" s="381"/>
      <c r="OY1122" s="381"/>
      <c r="OZ1122" s="381"/>
      <c r="PA1122" s="381"/>
      <c r="PB1122" s="381"/>
      <c r="PC1122" s="381"/>
      <c r="PD1122" s="381"/>
      <c r="PE1122" s="381"/>
      <c r="PF1122" s="381"/>
      <c r="PG1122" s="381"/>
      <c r="PH1122" s="381"/>
      <c r="PI1122" s="381"/>
      <c r="PJ1122" s="381"/>
      <c r="PK1122" s="381"/>
      <c r="PL1122" s="381"/>
      <c r="PM1122" s="381"/>
      <c r="PN1122" s="381"/>
      <c r="PO1122" s="381"/>
      <c r="PP1122" s="381"/>
      <c r="PQ1122" s="381"/>
      <c r="PR1122" s="381"/>
      <c r="PS1122" s="381"/>
      <c r="PT1122" s="381"/>
      <c r="PU1122" s="381"/>
      <c r="PV1122" s="381"/>
      <c r="PW1122" s="381"/>
      <c r="PX1122" s="381"/>
      <c r="PY1122" s="381"/>
      <c r="PZ1122" s="381"/>
      <c r="QA1122" s="381"/>
      <c r="QB1122" s="381"/>
      <c r="QC1122" s="381"/>
      <c r="QD1122" s="381"/>
      <c r="QE1122" s="381"/>
      <c r="QF1122" s="381"/>
      <c r="QG1122" s="381"/>
      <c r="QH1122" s="381"/>
      <c r="QI1122" s="381"/>
      <c r="QJ1122" s="381"/>
      <c r="QK1122" s="381"/>
      <c r="QL1122" s="381"/>
      <c r="QM1122" s="381"/>
      <c r="QN1122" s="381"/>
      <c r="QO1122" s="381"/>
      <c r="QP1122" s="381"/>
      <c r="QQ1122" s="381"/>
      <c r="QR1122" s="381"/>
      <c r="QS1122" s="381"/>
      <c r="QT1122" s="381"/>
      <c r="QU1122" s="381"/>
      <c r="QV1122" s="381"/>
      <c r="QW1122" s="381"/>
      <c r="QX1122" s="381"/>
      <c r="QY1122" s="381"/>
      <c r="QZ1122" s="381"/>
      <c r="RA1122" s="381"/>
      <c r="RB1122" s="381"/>
      <c r="RC1122" s="381"/>
      <c r="RD1122" s="381"/>
      <c r="RE1122" s="381"/>
      <c r="RF1122" s="381"/>
      <c r="RG1122" s="381"/>
      <c r="RH1122" s="381"/>
      <c r="RI1122" s="381"/>
      <c r="RJ1122" s="381"/>
      <c r="RK1122" s="381"/>
      <c r="RL1122" s="381"/>
      <c r="RM1122" s="381"/>
      <c r="RN1122" s="381"/>
      <c r="RO1122" s="381"/>
      <c r="RP1122" s="381"/>
      <c r="RQ1122" s="381"/>
      <c r="RR1122" s="381"/>
      <c r="RS1122" s="381"/>
      <c r="RT1122" s="381"/>
      <c r="RU1122" s="381"/>
      <c r="RV1122" s="381"/>
      <c r="RW1122" s="381"/>
      <c r="RX1122" s="381"/>
      <c r="RY1122" s="381"/>
      <c r="RZ1122" s="381"/>
      <c r="SA1122" s="381"/>
      <c r="SB1122" s="381"/>
      <c r="SC1122" s="381"/>
      <c r="SD1122" s="381"/>
      <c r="SE1122" s="381"/>
      <c r="SF1122" s="381"/>
      <c r="SG1122" s="381"/>
      <c r="SH1122" s="381"/>
      <c r="SI1122" s="381"/>
      <c r="SJ1122" s="381"/>
      <c r="SK1122" s="381"/>
      <c r="SL1122" s="381"/>
      <c r="SM1122" s="381"/>
      <c r="SN1122" s="381"/>
      <c r="SO1122" s="381"/>
      <c r="SP1122" s="381"/>
      <c r="SQ1122" s="381"/>
      <c r="SR1122" s="381"/>
      <c r="SS1122" s="381"/>
      <c r="ST1122" s="381"/>
      <c r="SU1122" s="381"/>
      <c r="SV1122" s="381"/>
      <c r="SW1122" s="381"/>
      <c r="SX1122" s="381"/>
      <c r="SY1122" s="381"/>
      <c r="SZ1122" s="381"/>
      <c r="TA1122" s="381"/>
      <c r="TB1122" s="381"/>
      <c r="TC1122" s="381"/>
      <c r="TD1122" s="381"/>
      <c r="TE1122" s="381"/>
      <c r="TF1122" s="381"/>
      <c r="TG1122" s="381"/>
      <c r="TH1122" s="381"/>
      <c r="TI1122" s="381"/>
      <c r="TJ1122" s="381"/>
      <c r="TK1122" s="381"/>
      <c r="TL1122" s="381"/>
      <c r="TM1122" s="381"/>
      <c r="TN1122" s="381"/>
      <c r="TO1122" s="381"/>
      <c r="TP1122" s="381"/>
      <c r="TQ1122" s="381"/>
      <c r="TR1122" s="381"/>
      <c r="TS1122" s="381"/>
      <c r="TT1122" s="381"/>
      <c r="TU1122" s="381"/>
      <c r="TV1122" s="381"/>
      <c r="TW1122" s="381"/>
      <c r="TX1122" s="381"/>
      <c r="TY1122" s="381"/>
      <c r="TZ1122" s="381"/>
      <c r="UA1122" s="381"/>
      <c r="UB1122" s="381"/>
      <c r="UC1122" s="381"/>
      <c r="UD1122" s="381"/>
      <c r="UE1122" s="381"/>
      <c r="UF1122" s="381"/>
      <c r="UG1122" s="381"/>
      <c r="UH1122" s="381"/>
      <c r="UI1122" s="381"/>
      <c r="UJ1122" s="381"/>
      <c r="UK1122" s="381"/>
      <c r="UL1122" s="381"/>
      <c r="UM1122" s="381"/>
      <c r="UN1122" s="381"/>
      <c r="UO1122" s="381"/>
      <c r="UP1122" s="381"/>
      <c r="UQ1122" s="381"/>
      <c r="UR1122" s="381"/>
      <c r="US1122" s="381"/>
      <c r="UT1122" s="381"/>
      <c r="UU1122" s="381"/>
      <c r="UV1122" s="381"/>
      <c r="UW1122" s="381"/>
      <c r="UX1122" s="381"/>
      <c r="UY1122" s="381"/>
      <c r="UZ1122" s="381"/>
      <c r="VA1122" s="381"/>
      <c r="VB1122" s="381"/>
      <c r="VC1122" s="381"/>
      <c r="VD1122" s="381"/>
      <c r="VE1122" s="381"/>
      <c r="VF1122" s="381"/>
      <c r="VG1122" s="381"/>
      <c r="VH1122" s="381"/>
      <c r="VI1122" s="381"/>
      <c r="VJ1122" s="381"/>
      <c r="VK1122" s="381"/>
      <c r="VL1122" s="381"/>
      <c r="VM1122" s="381"/>
      <c r="VN1122" s="381"/>
      <c r="VO1122" s="381"/>
      <c r="VP1122" s="381"/>
      <c r="VQ1122" s="381"/>
      <c r="VR1122" s="381"/>
      <c r="VS1122" s="381"/>
      <c r="VT1122" s="381"/>
      <c r="VU1122" s="381"/>
      <c r="VV1122" s="381"/>
      <c r="VW1122" s="381"/>
      <c r="VX1122" s="381"/>
      <c r="VY1122" s="381"/>
      <c r="VZ1122" s="381"/>
      <c r="WA1122" s="381"/>
      <c r="WB1122" s="381"/>
      <c r="WC1122" s="381"/>
      <c r="WD1122" s="381"/>
      <c r="WE1122" s="381"/>
      <c r="WF1122" s="381"/>
      <c r="WG1122" s="381"/>
      <c r="WH1122" s="381"/>
      <c r="WI1122" s="381"/>
      <c r="WJ1122" s="381"/>
      <c r="WK1122" s="381"/>
      <c r="WL1122" s="381"/>
      <c r="WM1122" s="381"/>
      <c r="WN1122" s="381"/>
      <c r="WO1122" s="381"/>
      <c r="WP1122" s="381"/>
      <c r="WQ1122" s="381"/>
      <c r="WR1122" s="381"/>
      <c r="WS1122" s="381"/>
      <c r="WT1122" s="381"/>
      <c r="WU1122" s="381"/>
      <c r="WV1122" s="381"/>
      <c r="WW1122" s="381"/>
      <c r="WX1122" s="381"/>
      <c r="WY1122" s="381"/>
      <c r="WZ1122" s="381"/>
      <c r="XA1122" s="381"/>
      <c r="XB1122" s="381"/>
      <c r="XC1122" s="381"/>
      <c r="XD1122" s="381"/>
      <c r="XE1122" s="381"/>
      <c r="XF1122" s="381"/>
      <c r="XG1122" s="381"/>
      <c r="XH1122" s="381"/>
      <c r="XI1122" s="381"/>
      <c r="XJ1122" s="381"/>
      <c r="XK1122" s="381"/>
      <c r="XL1122" s="381"/>
      <c r="XM1122" s="381"/>
      <c r="XN1122" s="381"/>
      <c r="XO1122" s="381"/>
      <c r="XP1122" s="381"/>
      <c r="XQ1122" s="381"/>
      <c r="XR1122" s="381"/>
      <c r="XS1122" s="381"/>
      <c r="XT1122" s="381"/>
      <c r="XU1122" s="381"/>
      <c r="XV1122" s="381"/>
      <c r="XW1122" s="381"/>
      <c r="XX1122" s="381"/>
      <c r="XY1122" s="381"/>
      <c r="XZ1122" s="381"/>
      <c r="YA1122" s="381"/>
      <c r="YB1122" s="381"/>
      <c r="YC1122" s="381"/>
      <c r="YD1122" s="381"/>
      <c r="YE1122" s="381"/>
      <c r="YF1122" s="381"/>
      <c r="YG1122" s="381"/>
      <c r="YH1122" s="381"/>
      <c r="YI1122" s="381"/>
      <c r="YJ1122" s="381"/>
      <c r="YK1122" s="381"/>
      <c r="YL1122" s="381"/>
      <c r="YM1122" s="381"/>
      <c r="YN1122" s="381"/>
      <c r="YO1122" s="381"/>
      <c r="YP1122" s="381"/>
      <c r="YQ1122" s="381"/>
      <c r="YR1122" s="381"/>
      <c r="YS1122" s="381"/>
      <c r="YT1122" s="381"/>
      <c r="YU1122" s="381"/>
      <c r="YV1122" s="381"/>
      <c r="YW1122" s="381"/>
      <c r="YX1122" s="381"/>
      <c r="YY1122" s="381"/>
      <c r="YZ1122" s="381"/>
      <c r="ZA1122" s="381"/>
      <c r="ZB1122" s="381"/>
      <c r="ZC1122" s="381"/>
      <c r="ZD1122" s="381"/>
      <c r="ZE1122" s="381"/>
      <c r="ZF1122" s="381"/>
      <c r="ZG1122" s="381"/>
      <c r="ZH1122" s="381"/>
      <c r="ZI1122" s="381"/>
      <c r="ZJ1122" s="381"/>
      <c r="ZK1122" s="381"/>
      <c r="ZL1122" s="381"/>
      <c r="ZM1122" s="381"/>
      <c r="ZN1122" s="381"/>
      <c r="ZO1122" s="381"/>
      <c r="ZP1122" s="381"/>
      <c r="ZQ1122" s="381"/>
      <c r="ZR1122" s="381"/>
      <c r="ZS1122" s="381"/>
      <c r="ZT1122" s="381"/>
      <c r="ZU1122" s="381"/>
      <c r="ZV1122" s="381"/>
      <c r="ZW1122" s="381"/>
      <c r="ZX1122" s="381"/>
      <c r="ZY1122" s="381"/>
      <c r="ZZ1122" s="381"/>
      <c r="AAA1122" s="381"/>
      <c r="AAB1122" s="381"/>
      <c r="AAC1122" s="381"/>
      <c r="AAD1122" s="381"/>
      <c r="AAE1122" s="381"/>
      <c r="AAF1122" s="381"/>
      <c r="AAG1122" s="381"/>
      <c r="AAH1122" s="381"/>
      <c r="AAI1122" s="381"/>
      <c r="AAJ1122" s="381"/>
      <c r="AAK1122" s="381"/>
      <c r="AAL1122" s="381"/>
      <c r="AAM1122" s="381"/>
      <c r="AAN1122" s="381"/>
      <c r="AAO1122" s="381"/>
      <c r="AAP1122" s="381"/>
      <c r="AAQ1122" s="381"/>
      <c r="AAR1122" s="381"/>
      <c r="AAS1122" s="381"/>
      <c r="AAT1122" s="381"/>
      <c r="AAU1122" s="381"/>
      <c r="AAV1122" s="381"/>
      <c r="AAW1122" s="381"/>
      <c r="AAX1122" s="381"/>
      <c r="AAY1122" s="381"/>
      <c r="AAZ1122" s="381"/>
      <c r="ABA1122" s="381"/>
      <c r="ABB1122" s="381"/>
      <c r="ABC1122" s="381"/>
      <c r="ABD1122" s="381"/>
      <c r="ABE1122" s="381"/>
      <c r="ABF1122" s="381"/>
      <c r="ABG1122" s="381"/>
      <c r="ABH1122" s="381"/>
      <c r="ABI1122" s="381"/>
      <c r="ABJ1122" s="381"/>
      <c r="ABK1122" s="381"/>
      <c r="ABL1122" s="381"/>
      <c r="ABM1122" s="381"/>
      <c r="ABN1122" s="381"/>
      <c r="ABO1122" s="381"/>
      <c r="ABP1122" s="381"/>
      <c r="ABQ1122" s="381"/>
      <c r="ABR1122" s="381"/>
      <c r="ABS1122" s="381"/>
      <c r="ABT1122" s="381"/>
      <c r="ABU1122" s="381"/>
      <c r="ABV1122" s="381"/>
      <c r="ABW1122" s="381"/>
      <c r="ABX1122" s="381"/>
      <c r="ABY1122" s="381"/>
      <c r="ABZ1122" s="381"/>
      <c r="ACA1122" s="381"/>
      <c r="ACB1122" s="381"/>
      <c r="ACC1122" s="381"/>
      <c r="ACD1122" s="381"/>
      <c r="ACE1122" s="381"/>
      <c r="ACF1122" s="381"/>
      <c r="ACG1122" s="381"/>
      <c r="ACH1122" s="381"/>
      <c r="ACI1122" s="381"/>
      <c r="ACJ1122" s="381"/>
      <c r="ACK1122" s="381"/>
      <c r="ACL1122" s="381"/>
      <c r="ACM1122" s="381"/>
      <c r="ACN1122" s="381"/>
      <c r="ACO1122" s="381"/>
      <c r="ACP1122" s="381"/>
      <c r="ACQ1122" s="381"/>
      <c r="ACR1122" s="381"/>
      <c r="ACS1122" s="381"/>
      <c r="ACT1122" s="381"/>
      <c r="ACU1122" s="381"/>
      <c r="ACV1122" s="381"/>
      <c r="ACW1122" s="381"/>
      <c r="ACX1122" s="381"/>
      <c r="ACY1122" s="381"/>
      <c r="ACZ1122" s="381"/>
      <c r="ADA1122" s="381"/>
      <c r="ADB1122" s="381"/>
      <c r="ADC1122" s="381"/>
      <c r="ADD1122" s="381"/>
      <c r="ADE1122" s="381"/>
      <c r="ADF1122" s="381"/>
      <c r="ADG1122" s="381"/>
      <c r="ADH1122" s="381"/>
      <c r="ADI1122" s="381"/>
      <c r="ADJ1122" s="381"/>
      <c r="ADK1122" s="381"/>
      <c r="ADL1122" s="381"/>
      <c r="ADM1122" s="381"/>
      <c r="ADN1122" s="381"/>
      <c r="ADO1122" s="381"/>
      <c r="ADP1122" s="381"/>
      <c r="ADQ1122" s="381"/>
      <c r="ADR1122" s="381"/>
      <c r="ADS1122" s="381"/>
      <c r="ADT1122" s="381"/>
      <c r="ADU1122" s="381"/>
      <c r="ADV1122" s="381"/>
      <c r="ADW1122" s="381"/>
      <c r="ADX1122" s="381"/>
      <c r="ADY1122" s="381"/>
      <c r="ADZ1122" s="381"/>
      <c r="AEA1122" s="381"/>
      <c r="AEB1122" s="381"/>
      <c r="AEC1122" s="381"/>
      <c r="AED1122" s="381"/>
      <c r="AEE1122" s="381"/>
      <c r="AEF1122" s="381"/>
      <c r="AEG1122" s="381"/>
      <c r="AEH1122" s="381"/>
      <c r="AEI1122" s="381"/>
      <c r="AEJ1122" s="381"/>
      <c r="AEK1122" s="381"/>
      <c r="AEL1122" s="381"/>
      <c r="AEM1122" s="381"/>
      <c r="AEN1122" s="381"/>
      <c r="AEO1122" s="381"/>
      <c r="AEP1122" s="381"/>
      <c r="AEQ1122" s="381"/>
      <c r="AER1122" s="381"/>
      <c r="AES1122" s="381"/>
      <c r="AET1122" s="381"/>
      <c r="AEU1122" s="381"/>
      <c r="AEV1122" s="381"/>
      <c r="AEW1122" s="381"/>
      <c r="AEX1122" s="381"/>
      <c r="AEY1122" s="381"/>
      <c r="AEZ1122" s="381"/>
      <c r="AFA1122" s="381"/>
      <c r="AFB1122" s="381"/>
      <c r="AFC1122" s="381"/>
      <c r="AFD1122" s="381"/>
      <c r="AFE1122" s="381"/>
      <c r="AFF1122" s="381"/>
      <c r="AFG1122" s="381"/>
      <c r="AFH1122" s="381"/>
      <c r="AFI1122" s="381"/>
      <c r="AFJ1122" s="381"/>
      <c r="AFK1122" s="381"/>
      <c r="AFL1122" s="381"/>
      <c r="AFM1122" s="381"/>
      <c r="AFN1122" s="381"/>
      <c r="AFO1122" s="381"/>
      <c r="AFP1122" s="381"/>
      <c r="AFQ1122" s="381"/>
      <c r="AFR1122" s="381"/>
      <c r="AFS1122" s="381"/>
      <c r="AFT1122" s="381"/>
      <c r="AFU1122" s="381"/>
      <c r="AFV1122" s="381"/>
      <c r="AFW1122" s="381"/>
      <c r="AFX1122" s="381"/>
      <c r="AFY1122" s="381"/>
      <c r="AFZ1122" s="381"/>
      <c r="AGA1122" s="381"/>
    </row>
    <row r="1123" spans="1:859" customFormat="1" x14ac:dyDescent="0.2">
      <c r="A1123" s="16"/>
      <c r="B1123" s="16"/>
      <c r="C1123" s="16"/>
      <c r="D1123" s="16"/>
      <c r="E1123" s="238" t="s">
        <v>1246</v>
      </c>
      <c r="F1123" s="364" t="s">
        <v>3642</v>
      </c>
      <c r="G1123" s="239" t="s">
        <v>453</v>
      </c>
      <c r="H1123" s="238" t="s">
        <v>1245</v>
      </c>
      <c r="I1123" s="238" t="s">
        <v>1086</v>
      </c>
      <c r="J1123" s="238" t="s">
        <v>912</v>
      </c>
      <c r="K1123" s="238" t="s">
        <v>1102</v>
      </c>
      <c r="L1123" s="238" t="s">
        <v>865</v>
      </c>
      <c r="M1123" s="238"/>
      <c r="N1123" s="239"/>
      <c r="O1123" s="238"/>
      <c r="P1123" s="238"/>
      <c r="Q1123" s="239"/>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c r="CR1123" s="16"/>
      <c r="CS1123" s="16"/>
      <c r="CT1123" s="16"/>
      <c r="CU1123" s="16"/>
      <c r="CV1123" s="16"/>
      <c r="CW1123" s="16"/>
      <c r="CX1123" s="16"/>
      <c r="CY1123" s="16"/>
      <c r="CZ1123" s="16"/>
      <c r="DA1123" s="16"/>
      <c r="DB1123" s="16"/>
      <c r="DC1123" s="16"/>
      <c r="DD1123" s="16"/>
      <c r="DE1123" s="16"/>
      <c r="DF1123" s="16"/>
      <c r="DG1123" s="16"/>
      <c r="DH1123" s="16"/>
      <c r="DI1123" s="16"/>
      <c r="DJ1123" s="16"/>
      <c r="DK1123" s="16"/>
      <c r="DL1123" s="16"/>
      <c r="DM1123" s="16"/>
      <c r="DN1123" s="16"/>
      <c r="DO1123" s="16"/>
      <c r="DP1123" s="16"/>
      <c r="DQ1123" s="16"/>
      <c r="DR1123" s="16"/>
      <c r="DS1123" s="16"/>
      <c r="DT1123" s="16"/>
      <c r="DU1123" s="16"/>
      <c r="DV1123" s="16"/>
      <c r="DW1123" s="16"/>
      <c r="DX1123" s="16"/>
      <c r="DY1123" s="16"/>
      <c r="DZ1123" s="16"/>
      <c r="EA1123" s="16"/>
      <c r="EB1123" s="16"/>
      <c r="EC1123" s="16"/>
      <c r="ED1123" s="16"/>
      <c r="EE1123" s="16"/>
      <c r="EF1123" s="16"/>
      <c r="EG1123" s="16"/>
      <c r="EH1123" s="16"/>
      <c r="EI1123" s="16"/>
      <c r="EJ1123" s="16"/>
      <c r="EK1123" s="16"/>
      <c r="EL1123" s="16"/>
      <c r="EM1123" s="16"/>
      <c r="EN1123" s="16"/>
      <c r="EO1123" s="16"/>
      <c r="EP1123" s="16"/>
      <c r="EQ1123" s="16"/>
      <c r="ER1123" s="16"/>
      <c r="ES1123" s="16"/>
      <c r="ET1123" s="16"/>
      <c r="EU1123" s="16"/>
      <c r="EV1123" s="16"/>
      <c r="EW1123" s="16"/>
      <c r="EX1123" s="16"/>
      <c r="EY1123" s="16"/>
      <c r="EZ1123" s="16"/>
      <c r="FA1123" s="16"/>
      <c r="FB1123" s="16"/>
      <c r="FC1123" s="16"/>
      <c r="FD1123" s="16"/>
      <c r="FE1123" s="16"/>
      <c r="FF1123" s="16"/>
      <c r="FG1123" s="16"/>
      <c r="FH1123" s="16"/>
      <c r="FI1123" s="16"/>
      <c r="FJ1123" s="16"/>
      <c r="FK1123" s="16"/>
      <c r="FL1123" s="16"/>
      <c r="FM1123" s="16"/>
      <c r="FN1123" s="16"/>
      <c r="FO1123" s="16"/>
      <c r="FP1123" s="16"/>
      <c r="FQ1123" s="16"/>
      <c r="FR1123" s="16"/>
      <c r="FS1123" s="16"/>
      <c r="FT1123" s="16"/>
      <c r="FU1123" s="16"/>
      <c r="FV1123" s="16"/>
      <c r="FW1123" s="16"/>
      <c r="FX1123" s="16"/>
      <c r="FY1123" s="16"/>
      <c r="FZ1123" s="16"/>
      <c r="GA1123" s="16"/>
      <c r="GB1123" s="16"/>
      <c r="GC1123" s="16"/>
      <c r="GD1123" s="16"/>
      <c r="GE1123" s="16"/>
      <c r="GF1123" s="16"/>
      <c r="GG1123" s="16"/>
      <c r="GH1123" s="16"/>
      <c r="GI1123" s="16"/>
      <c r="GJ1123" s="16"/>
      <c r="GK1123" s="16"/>
      <c r="GL1123" s="16"/>
      <c r="GM1123" s="16"/>
      <c r="GN1123" s="16"/>
      <c r="GO1123" s="16"/>
      <c r="GP1123" s="16"/>
      <c r="GQ1123" s="16"/>
      <c r="GR1123" s="16"/>
      <c r="GS1123" s="16"/>
      <c r="GT1123" s="16"/>
      <c r="GU1123" s="16"/>
      <c r="GV1123" s="16"/>
      <c r="GW1123" s="16"/>
      <c r="GX1123" s="16"/>
      <c r="GY1123" s="16"/>
      <c r="GZ1123" s="16"/>
      <c r="HA1123" s="16"/>
      <c r="HB1123" s="16"/>
      <c r="HC1123" s="16"/>
      <c r="HD1123" s="16"/>
      <c r="HE1123" s="16"/>
      <c r="HF1123" s="16"/>
      <c r="HG1123" s="16"/>
      <c r="HH1123" s="16"/>
      <c r="HI1123" s="16"/>
      <c r="HJ1123" s="16"/>
      <c r="HK1123" s="16"/>
      <c r="HL1123" s="16"/>
      <c r="HM1123" s="16"/>
      <c r="HN1123" s="16"/>
      <c r="HO1123" s="16"/>
      <c r="HP1123" s="16"/>
      <c r="HQ1123" s="16"/>
      <c r="HR1123" s="16"/>
      <c r="HS1123" s="16"/>
      <c r="HT1123" s="16"/>
      <c r="HU1123" s="16"/>
      <c r="HV1123" s="16"/>
      <c r="HW1123" s="16"/>
      <c r="HX1123" s="16"/>
      <c r="HY1123" s="16"/>
      <c r="HZ1123" s="16"/>
      <c r="IA1123" s="16"/>
      <c r="IB1123" s="16"/>
      <c r="IC1123" s="16"/>
      <c r="ID1123" s="16"/>
      <c r="IE1123" s="16"/>
      <c r="IF1123" s="16"/>
      <c r="IG1123" s="16"/>
      <c r="IH1123" s="16"/>
      <c r="II1123" s="16"/>
      <c r="IJ1123" s="16"/>
      <c r="IK1123" s="16"/>
      <c r="IL1123" s="16"/>
      <c r="IM1123" s="16"/>
      <c r="IN1123" s="16"/>
      <c r="IO1123" s="16"/>
      <c r="IP1123" s="16"/>
      <c r="IQ1123" s="16"/>
      <c r="IR1123" s="16"/>
      <c r="IS1123" s="16"/>
      <c r="IT1123" s="16"/>
      <c r="IU1123" s="16"/>
      <c r="IV1123" s="16"/>
      <c r="IW1123" s="16"/>
      <c r="IX1123" s="16"/>
      <c r="IY1123" s="16"/>
      <c r="IZ1123" s="16"/>
      <c r="JA1123" s="16"/>
      <c r="JB1123" s="16"/>
      <c r="JC1123" s="16"/>
      <c r="JD1123" s="16"/>
      <c r="JE1123" s="16"/>
      <c r="JF1123" s="16"/>
      <c r="JG1123" s="16"/>
      <c r="JH1123" s="16"/>
      <c r="JI1123" s="16"/>
      <c r="JJ1123" s="16"/>
      <c r="JK1123" s="16"/>
      <c r="JL1123" s="16"/>
      <c r="JM1123" s="16"/>
      <c r="JN1123" s="16"/>
      <c r="JO1123" s="16"/>
      <c r="JP1123" s="16"/>
      <c r="JQ1123" s="16"/>
      <c r="JR1123" s="16"/>
      <c r="JS1123" s="16"/>
      <c r="JT1123" s="16"/>
      <c r="JU1123" s="16"/>
      <c r="JV1123" s="16"/>
      <c r="JW1123" s="16"/>
      <c r="JX1123" s="16"/>
      <c r="JY1123" s="16"/>
      <c r="JZ1123" s="16"/>
      <c r="KA1123" s="16"/>
      <c r="KB1123" s="16"/>
      <c r="KC1123" s="16"/>
      <c r="KD1123" s="16"/>
      <c r="KE1123" s="16"/>
      <c r="KF1123" s="16"/>
      <c r="KG1123" s="16"/>
      <c r="KH1123" s="16"/>
      <c r="KI1123" s="16"/>
      <c r="KJ1123" s="16"/>
      <c r="KK1123" s="16"/>
      <c r="KL1123" s="16"/>
      <c r="KM1123" s="16"/>
      <c r="KN1123" s="16"/>
      <c r="KO1123" s="16"/>
      <c r="KP1123" s="16"/>
      <c r="KQ1123" s="16"/>
      <c r="KR1123" s="16"/>
      <c r="KS1123" s="16"/>
      <c r="KT1123" s="16"/>
      <c r="KU1123" s="16"/>
      <c r="KV1123" s="16"/>
      <c r="KW1123" s="16"/>
      <c r="KX1123" s="16"/>
      <c r="KY1123" s="16"/>
      <c r="KZ1123" s="16"/>
      <c r="LA1123" s="16"/>
      <c r="LB1123" s="16"/>
      <c r="LC1123" s="16"/>
      <c r="LD1123" s="16"/>
      <c r="LE1123" s="16"/>
      <c r="LF1123" s="16"/>
      <c r="LG1123" s="16"/>
      <c r="LH1123" s="16"/>
      <c r="LI1123" s="16"/>
      <c r="LJ1123" s="16"/>
      <c r="LK1123" s="16"/>
      <c r="LL1123" s="16"/>
      <c r="LM1123" s="16"/>
      <c r="LN1123" s="16"/>
      <c r="LO1123" s="16"/>
      <c r="LP1123" s="16"/>
      <c r="LQ1123" s="16"/>
      <c r="LR1123" s="16"/>
      <c r="LS1123" s="16"/>
      <c r="LT1123" s="16"/>
      <c r="LU1123" s="16"/>
      <c r="LV1123" s="16"/>
      <c r="LW1123" s="16"/>
      <c r="LX1123" s="16"/>
      <c r="LY1123" s="16"/>
      <c r="LZ1123" s="16"/>
      <c r="MA1123" s="16"/>
      <c r="MB1123" s="16"/>
      <c r="MC1123" s="16"/>
      <c r="MD1123" s="16"/>
      <c r="ME1123" s="16"/>
      <c r="MF1123" s="16"/>
      <c r="MG1123" s="16"/>
      <c r="MH1123" s="16"/>
      <c r="MI1123" s="16"/>
      <c r="MJ1123" s="16"/>
      <c r="MK1123" s="16"/>
      <c r="ML1123" s="16"/>
      <c r="MM1123" s="16"/>
      <c r="MN1123" s="16"/>
      <c r="MO1123" s="16"/>
      <c r="MP1123" s="16"/>
      <c r="MQ1123" s="16"/>
      <c r="MR1123" s="16"/>
      <c r="MS1123" s="16"/>
      <c r="MT1123" s="16"/>
      <c r="MU1123" s="16"/>
      <c r="MV1123" s="16"/>
      <c r="MW1123" s="16"/>
      <c r="MX1123" s="16"/>
      <c r="MY1123" s="16"/>
      <c r="MZ1123" s="16"/>
      <c r="NA1123" s="16"/>
      <c r="NB1123" s="16"/>
      <c r="NC1123" s="16"/>
      <c r="ND1123" s="16"/>
      <c r="NE1123" s="16"/>
      <c r="NF1123" s="16"/>
      <c r="NG1123" s="16"/>
      <c r="NH1123" s="16"/>
      <c r="NI1123" s="16"/>
      <c r="NJ1123" s="16"/>
      <c r="NK1123" s="16"/>
      <c r="NL1123" s="16"/>
      <c r="NM1123" s="16"/>
      <c r="NN1123" s="16"/>
      <c r="NO1123" s="16"/>
      <c r="NP1123" s="16"/>
      <c r="NQ1123" s="16"/>
      <c r="NR1123" s="16"/>
      <c r="NS1123" s="16"/>
      <c r="NT1123" s="16"/>
      <c r="NU1123" s="16"/>
      <c r="NV1123" s="16"/>
      <c r="NW1123" s="16"/>
      <c r="NX1123" s="16"/>
      <c r="NY1123" s="16"/>
      <c r="NZ1123" s="16"/>
      <c r="OA1123" s="16"/>
      <c r="OB1123" s="16"/>
      <c r="OC1123" s="16"/>
      <c r="OD1123" s="16"/>
      <c r="OE1123" s="16"/>
      <c r="OF1123" s="16"/>
      <c r="OG1123" s="16"/>
      <c r="OH1123" s="16"/>
      <c r="OI1123" s="16"/>
      <c r="OJ1123" s="16"/>
      <c r="OK1123" s="16"/>
      <c r="OL1123" s="16"/>
      <c r="OM1123" s="16"/>
      <c r="ON1123" s="16"/>
      <c r="OO1123" s="16"/>
      <c r="OP1123" s="16"/>
      <c r="OQ1123" s="16"/>
      <c r="OR1123" s="16"/>
      <c r="OS1123" s="16"/>
      <c r="OT1123" s="16"/>
      <c r="OU1123" s="16"/>
      <c r="OV1123" s="16"/>
      <c r="OW1123" s="16"/>
      <c r="OX1123" s="16"/>
      <c r="OY1123" s="16"/>
      <c r="OZ1123" s="16"/>
      <c r="PA1123" s="16"/>
      <c r="PB1123" s="16"/>
      <c r="PC1123" s="16"/>
      <c r="PD1123" s="16"/>
      <c r="PE1123" s="16"/>
      <c r="PF1123" s="16"/>
      <c r="PG1123" s="16"/>
      <c r="PH1123" s="16"/>
      <c r="PI1123" s="16"/>
      <c r="PJ1123" s="16"/>
      <c r="PK1123" s="16"/>
      <c r="PL1123" s="16"/>
      <c r="PM1123" s="16"/>
      <c r="PN1123" s="16"/>
      <c r="PO1123" s="16"/>
      <c r="PP1123" s="16"/>
      <c r="PQ1123" s="16"/>
      <c r="PR1123" s="16"/>
      <c r="PS1123" s="16"/>
      <c r="PT1123" s="16"/>
      <c r="PU1123" s="16"/>
      <c r="PV1123" s="16"/>
      <c r="PW1123" s="16"/>
      <c r="PX1123" s="16"/>
      <c r="PY1123" s="16"/>
      <c r="PZ1123" s="16"/>
      <c r="QA1123" s="16"/>
      <c r="QB1123" s="16"/>
      <c r="QC1123" s="16"/>
      <c r="QD1123" s="16"/>
      <c r="QE1123" s="16"/>
      <c r="QF1123" s="16"/>
      <c r="QG1123" s="16"/>
      <c r="QH1123" s="16"/>
      <c r="QI1123" s="16"/>
      <c r="QJ1123" s="16"/>
      <c r="QK1123" s="16"/>
      <c r="QL1123" s="16"/>
      <c r="QM1123" s="16"/>
      <c r="QN1123" s="16"/>
      <c r="QO1123" s="16"/>
      <c r="QP1123" s="16"/>
      <c r="QQ1123" s="16"/>
      <c r="QR1123" s="16"/>
      <c r="QS1123" s="16"/>
      <c r="QT1123" s="16"/>
      <c r="QU1123" s="16"/>
      <c r="QV1123" s="16"/>
      <c r="QW1123" s="16"/>
      <c r="QX1123" s="16"/>
      <c r="QY1123" s="16"/>
      <c r="QZ1123" s="16"/>
      <c r="RA1123" s="16"/>
      <c r="RB1123" s="16"/>
      <c r="RC1123" s="16"/>
      <c r="RD1123" s="16"/>
      <c r="RE1123" s="16"/>
      <c r="RF1123" s="16"/>
      <c r="RG1123" s="16"/>
      <c r="RH1123" s="16"/>
      <c r="RI1123" s="16"/>
      <c r="RJ1123" s="16"/>
      <c r="RK1123" s="16"/>
      <c r="RL1123" s="16"/>
      <c r="RM1123" s="16"/>
      <c r="RN1123" s="16"/>
      <c r="RO1123" s="16"/>
      <c r="RP1123" s="16"/>
      <c r="RQ1123" s="16"/>
      <c r="RR1123" s="16"/>
      <c r="RS1123" s="16"/>
      <c r="RT1123" s="16"/>
      <c r="RU1123" s="16"/>
      <c r="RV1123" s="16"/>
      <c r="RW1123" s="16"/>
      <c r="RX1123" s="16"/>
      <c r="RY1123" s="16"/>
      <c r="RZ1123" s="16"/>
      <c r="SA1123" s="16"/>
      <c r="SB1123" s="16"/>
      <c r="SC1123" s="16"/>
      <c r="SD1123" s="16"/>
      <c r="SE1123" s="16"/>
      <c r="SF1123" s="16"/>
      <c r="SG1123" s="16"/>
      <c r="SH1123" s="16"/>
      <c r="SI1123" s="16"/>
      <c r="SJ1123" s="16"/>
      <c r="SK1123" s="16"/>
      <c r="SL1123" s="16"/>
      <c r="SM1123" s="16"/>
      <c r="SN1123" s="16"/>
      <c r="SO1123" s="16"/>
      <c r="SP1123" s="16"/>
      <c r="SQ1123" s="16"/>
      <c r="SR1123" s="16"/>
      <c r="SS1123" s="16"/>
      <c r="ST1123" s="16"/>
      <c r="SU1123" s="16"/>
      <c r="SV1123" s="16"/>
      <c r="SW1123" s="16"/>
      <c r="SX1123" s="16"/>
      <c r="SY1123" s="16"/>
      <c r="SZ1123" s="16"/>
      <c r="TA1123" s="16"/>
      <c r="TB1123" s="16"/>
      <c r="TC1123" s="16"/>
      <c r="TD1123" s="16"/>
      <c r="TE1123" s="16"/>
      <c r="TF1123" s="16"/>
      <c r="TG1123" s="16"/>
      <c r="TH1123" s="16"/>
      <c r="TI1123" s="16"/>
      <c r="TJ1123" s="16"/>
      <c r="TK1123" s="16"/>
      <c r="TL1123" s="16"/>
      <c r="TM1123" s="16"/>
      <c r="TN1123" s="16"/>
      <c r="TO1123" s="16"/>
      <c r="TP1123" s="16"/>
      <c r="TQ1123" s="16"/>
      <c r="TR1123" s="16"/>
      <c r="TS1123" s="16"/>
      <c r="TT1123" s="16"/>
      <c r="TU1123" s="16"/>
      <c r="TV1123" s="16"/>
      <c r="TW1123" s="16"/>
      <c r="TX1123" s="16"/>
      <c r="TY1123" s="16"/>
      <c r="TZ1123" s="16"/>
      <c r="UA1123" s="16"/>
      <c r="UB1123" s="16"/>
      <c r="UC1123" s="16"/>
      <c r="UD1123" s="16"/>
      <c r="UE1123" s="16"/>
      <c r="UF1123" s="16"/>
      <c r="UG1123" s="16"/>
      <c r="UH1123" s="16"/>
      <c r="UI1123" s="16"/>
      <c r="UJ1123" s="16"/>
      <c r="UK1123" s="16"/>
      <c r="UL1123" s="16"/>
      <c r="UM1123" s="16"/>
      <c r="UN1123" s="16"/>
      <c r="UO1123" s="16"/>
      <c r="UP1123" s="16"/>
      <c r="UQ1123" s="16"/>
      <c r="UR1123" s="16"/>
      <c r="US1123" s="16"/>
      <c r="UT1123" s="16"/>
      <c r="UU1123" s="16"/>
      <c r="UV1123" s="16"/>
      <c r="UW1123" s="16"/>
      <c r="UX1123" s="16"/>
      <c r="UY1123" s="16"/>
      <c r="UZ1123" s="16"/>
      <c r="VA1123" s="16"/>
      <c r="VB1123" s="16"/>
      <c r="VC1123" s="16"/>
      <c r="VD1123" s="16"/>
      <c r="VE1123" s="16"/>
      <c r="VF1123" s="16"/>
      <c r="VG1123" s="16"/>
      <c r="VH1123" s="16"/>
      <c r="VI1123" s="16"/>
      <c r="VJ1123" s="16"/>
      <c r="VK1123" s="16"/>
      <c r="VL1123" s="16"/>
      <c r="VM1123" s="16"/>
      <c r="VN1123" s="16"/>
      <c r="VO1123" s="16"/>
      <c r="VP1123" s="16"/>
      <c r="VQ1123" s="16"/>
      <c r="VR1123" s="16"/>
      <c r="VS1123" s="16"/>
      <c r="VT1123" s="16"/>
      <c r="VU1123" s="16"/>
      <c r="VV1123" s="16"/>
      <c r="VW1123" s="16"/>
      <c r="VX1123" s="16"/>
      <c r="VY1123" s="16"/>
      <c r="VZ1123" s="16"/>
      <c r="WA1123" s="16"/>
      <c r="WB1123" s="16"/>
      <c r="WC1123" s="16"/>
      <c r="WD1123" s="16"/>
      <c r="WE1123" s="16"/>
      <c r="WF1123" s="16"/>
      <c r="WG1123" s="16"/>
      <c r="WH1123" s="16"/>
      <c r="WI1123" s="16"/>
      <c r="WJ1123" s="16"/>
      <c r="WK1123" s="16"/>
      <c r="WL1123" s="16"/>
      <c r="WM1123" s="16"/>
      <c r="WN1123" s="16"/>
      <c r="WO1123" s="16"/>
      <c r="WP1123" s="16"/>
      <c r="WQ1123" s="16"/>
      <c r="WR1123" s="16"/>
      <c r="WS1123" s="16"/>
      <c r="WT1123" s="16"/>
      <c r="WU1123" s="16"/>
      <c r="WV1123" s="16"/>
      <c r="WW1123" s="16"/>
      <c r="WX1123" s="16"/>
      <c r="WY1123" s="16"/>
      <c r="WZ1123" s="16"/>
      <c r="XA1123" s="16"/>
      <c r="XB1123" s="16"/>
      <c r="XC1123" s="16"/>
      <c r="XD1123" s="16"/>
      <c r="XE1123" s="16"/>
      <c r="XF1123" s="16"/>
      <c r="XG1123" s="16"/>
      <c r="XH1123" s="16"/>
      <c r="XI1123" s="16"/>
      <c r="XJ1123" s="16"/>
      <c r="XK1123" s="16"/>
      <c r="XL1123" s="16"/>
      <c r="XM1123" s="16"/>
      <c r="XN1123" s="16"/>
      <c r="XO1123" s="16"/>
      <c r="XP1123" s="16"/>
      <c r="XQ1123" s="16"/>
      <c r="XR1123" s="16"/>
      <c r="XS1123" s="16"/>
      <c r="XT1123" s="16"/>
      <c r="XU1123" s="16"/>
      <c r="XV1123" s="16"/>
      <c r="XW1123" s="16"/>
      <c r="XX1123" s="16"/>
      <c r="XY1123" s="16"/>
      <c r="XZ1123" s="16"/>
      <c r="YA1123" s="16"/>
      <c r="YB1123" s="16"/>
      <c r="YC1123" s="16"/>
      <c r="YD1123" s="16"/>
      <c r="YE1123" s="16"/>
      <c r="YF1123" s="16"/>
      <c r="YG1123" s="16"/>
      <c r="YH1123" s="16"/>
      <c r="YI1123" s="16"/>
      <c r="YJ1123" s="16"/>
      <c r="YK1123" s="16"/>
      <c r="YL1123" s="16"/>
      <c r="YM1123" s="16"/>
      <c r="YN1123" s="16"/>
      <c r="YO1123" s="16"/>
      <c r="YP1123" s="16"/>
      <c r="YQ1123" s="16"/>
      <c r="YR1123" s="16"/>
      <c r="YS1123" s="16"/>
      <c r="YT1123" s="16"/>
      <c r="YU1123" s="16"/>
      <c r="YV1123" s="16"/>
      <c r="YW1123" s="16"/>
      <c r="YX1123" s="16"/>
      <c r="YY1123" s="16"/>
      <c r="YZ1123" s="16"/>
      <c r="ZA1123" s="16"/>
      <c r="ZB1123" s="16"/>
      <c r="ZC1123" s="16"/>
      <c r="ZD1123" s="16"/>
      <c r="ZE1123" s="16"/>
      <c r="ZF1123" s="16"/>
      <c r="ZG1123" s="16"/>
      <c r="ZH1123" s="16"/>
      <c r="ZI1123" s="16"/>
      <c r="ZJ1123" s="16"/>
      <c r="ZK1123" s="16"/>
      <c r="ZL1123" s="16"/>
      <c r="ZM1123" s="16"/>
      <c r="ZN1123" s="16"/>
      <c r="ZO1123" s="16"/>
      <c r="ZP1123" s="16"/>
      <c r="ZQ1123" s="16"/>
      <c r="ZR1123" s="16"/>
      <c r="ZS1123" s="16"/>
      <c r="ZT1123" s="16"/>
      <c r="ZU1123" s="16"/>
      <c r="ZV1123" s="16"/>
      <c r="ZW1123" s="16"/>
      <c r="ZX1123" s="16"/>
      <c r="ZY1123" s="16"/>
      <c r="ZZ1123" s="16"/>
      <c r="AAA1123" s="16"/>
      <c r="AAB1123" s="16"/>
      <c r="AAC1123" s="16"/>
      <c r="AAD1123" s="16"/>
      <c r="AAE1123" s="16"/>
      <c r="AAF1123" s="16"/>
      <c r="AAG1123" s="16"/>
      <c r="AAH1123" s="16"/>
      <c r="AAI1123" s="16"/>
      <c r="AAJ1123" s="16"/>
      <c r="AAK1123" s="16"/>
      <c r="AAL1123" s="16"/>
      <c r="AAM1123" s="16"/>
      <c r="AAN1123" s="16"/>
      <c r="AAO1123" s="16"/>
      <c r="AAP1123" s="16"/>
      <c r="AAQ1123" s="16"/>
      <c r="AAR1123" s="16"/>
      <c r="AAS1123" s="16"/>
      <c r="AAT1123" s="16"/>
      <c r="AAU1123" s="16"/>
      <c r="AAV1123" s="16"/>
      <c r="AAW1123" s="16"/>
      <c r="AAX1123" s="16"/>
      <c r="AAY1123" s="16"/>
      <c r="AAZ1123" s="16"/>
      <c r="ABA1123" s="16"/>
      <c r="ABB1123" s="16"/>
      <c r="ABC1123" s="16"/>
      <c r="ABD1123" s="16"/>
      <c r="ABE1123" s="16"/>
      <c r="ABF1123" s="16"/>
      <c r="ABG1123" s="16"/>
      <c r="ABH1123" s="16"/>
      <c r="ABI1123" s="16"/>
      <c r="ABJ1123" s="16"/>
      <c r="ABK1123" s="16"/>
      <c r="ABL1123" s="16"/>
      <c r="ABM1123" s="16"/>
      <c r="ABN1123" s="16"/>
      <c r="ABO1123" s="16"/>
      <c r="ABP1123" s="16"/>
      <c r="ABQ1123" s="16"/>
      <c r="ABR1123" s="16"/>
      <c r="ABS1123" s="16"/>
      <c r="ABT1123" s="16"/>
      <c r="ABU1123" s="16"/>
      <c r="ABV1123" s="16"/>
      <c r="ABW1123" s="16"/>
      <c r="ABX1123" s="16"/>
      <c r="ABY1123" s="16"/>
      <c r="ABZ1123" s="16"/>
      <c r="ACA1123" s="16"/>
      <c r="ACB1123" s="16"/>
      <c r="ACC1123" s="16"/>
      <c r="ACD1123" s="16"/>
      <c r="ACE1123" s="16"/>
      <c r="ACF1123" s="16"/>
      <c r="ACG1123" s="16"/>
      <c r="ACH1123" s="16"/>
      <c r="ACI1123" s="16"/>
      <c r="ACJ1123" s="16"/>
      <c r="ACK1123" s="16"/>
      <c r="ACL1123" s="16"/>
      <c r="ACM1123" s="16"/>
      <c r="ACN1123" s="16"/>
      <c r="ACO1123" s="16"/>
      <c r="ACP1123" s="16"/>
      <c r="ACQ1123" s="16"/>
      <c r="ACR1123" s="16"/>
      <c r="ACS1123" s="16"/>
      <c r="ACT1123" s="16"/>
      <c r="ACU1123" s="16"/>
      <c r="ACV1123" s="16"/>
      <c r="ACW1123" s="16"/>
      <c r="ACX1123" s="16"/>
      <c r="ACY1123" s="16"/>
      <c r="ACZ1123" s="16"/>
      <c r="ADA1123" s="16"/>
      <c r="ADB1123" s="16"/>
      <c r="ADC1123" s="16"/>
      <c r="ADD1123" s="16"/>
      <c r="ADE1123" s="16"/>
      <c r="ADF1123" s="16"/>
      <c r="ADG1123" s="16"/>
      <c r="ADH1123" s="16"/>
      <c r="ADI1123" s="16"/>
      <c r="ADJ1123" s="16"/>
      <c r="ADK1123" s="16"/>
      <c r="ADL1123" s="16"/>
      <c r="ADM1123" s="16"/>
      <c r="ADN1123" s="16"/>
      <c r="ADO1123" s="16"/>
      <c r="ADP1123" s="16"/>
      <c r="ADQ1123" s="16"/>
      <c r="ADR1123" s="16"/>
      <c r="ADS1123" s="16"/>
      <c r="ADT1123" s="16"/>
      <c r="ADU1123" s="16"/>
      <c r="ADV1123" s="16"/>
      <c r="ADW1123" s="16"/>
      <c r="ADX1123" s="16"/>
      <c r="ADY1123" s="16"/>
      <c r="ADZ1123" s="16"/>
      <c r="AEA1123" s="16"/>
      <c r="AEB1123" s="16"/>
      <c r="AEC1123" s="16"/>
      <c r="AED1123" s="16"/>
      <c r="AEE1123" s="16"/>
      <c r="AEF1123" s="16"/>
      <c r="AEG1123" s="16"/>
      <c r="AEH1123" s="16"/>
      <c r="AEI1123" s="16"/>
      <c r="AEJ1123" s="16"/>
      <c r="AEK1123" s="16"/>
      <c r="AEL1123" s="16"/>
      <c r="AEM1123" s="16"/>
      <c r="AEN1123" s="16"/>
      <c r="AEO1123" s="16"/>
      <c r="AEP1123" s="16"/>
      <c r="AEQ1123" s="16"/>
      <c r="AER1123" s="16"/>
      <c r="AES1123" s="16"/>
      <c r="AET1123" s="16"/>
      <c r="AEU1123" s="16"/>
      <c r="AEV1123" s="16"/>
      <c r="AEW1123" s="16"/>
      <c r="AEX1123" s="16"/>
      <c r="AEY1123" s="16"/>
      <c r="AEZ1123" s="16"/>
      <c r="AFA1123" s="16"/>
      <c r="AFB1123" s="16"/>
      <c r="AFC1123" s="16"/>
      <c r="AFD1123" s="16"/>
      <c r="AFE1123" s="16"/>
      <c r="AFF1123" s="16"/>
      <c r="AFG1123" s="16"/>
      <c r="AFH1123" s="16"/>
      <c r="AFI1123" s="16"/>
      <c r="AFJ1123" s="16"/>
      <c r="AFK1123" s="16"/>
      <c r="AFL1123" s="16"/>
      <c r="AFM1123" s="16"/>
      <c r="AFN1123" s="16"/>
      <c r="AFO1123" s="16"/>
      <c r="AFP1123" s="16"/>
      <c r="AFQ1123" s="16"/>
      <c r="AFR1123" s="16"/>
      <c r="AFS1123" s="16"/>
      <c r="AFT1123" s="16"/>
      <c r="AFU1123" s="16"/>
      <c r="AFV1123" s="16"/>
      <c r="AFW1123" s="16"/>
      <c r="AFX1123" s="16"/>
      <c r="AFY1123" s="16"/>
      <c r="AFZ1123" s="16"/>
      <c r="AGA1123" s="16"/>
    </row>
    <row r="1124" spans="1:859" s="383" customFormat="1" x14ac:dyDescent="0.2">
      <c r="A1124" s="381"/>
      <c r="B1124" s="381"/>
      <c r="C1124" s="381"/>
      <c r="D1124" s="381"/>
      <c r="E1124" s="365" t="s">
        <v>1154</v>
      </c>
      <c r="F1124" s="380" t="s">
        <v>3643</v>
      </c>
      <c r="G1124" s="380" t="s">
        <v>453</v>
      </c>
      <c r="H1124" s="365" t="s">
        <v>1153</v>
      </c>
      <c r="I1124" s="365" t="s">
        <v>1086</v>
      </c>
      <c r="J1124" s="365" t="s">
        <v>904</v>
      </c>
      <c r="K1124" s="365" t="s">
        <v>1102</v>
      </c>
      <c r="L1124" s="365" t="s">
        <v>865</v>
      </c>
      <c r="M1124" s="365"/>
      <c r="N1124" s="380"/>
      <c r="O1124" s="365"/>
      <c r="P1124" s="365"/>
      <c r="Q1124" s="380"/>
      <c r="R1124" s="381"/>
      <c r="S1124" s="381"/>
      <c r="T1124" s="381"/>
      <c r="U1124" s="381"/>
      <c r="V1124" s="381"/>
      <c r="W1124" s="381"/>
      <c r="X1124" s="381"/>
      <c r="Y1124" s="381"/>
      <c r="Z1124" s="381"/>
      <c r="AA1124" s="381"/>
      <c r="AB1124" s="381"/>
      <c r="AC1124" s="381"/>
      <c r="AD1124" s="381"/>
      <c r="AE1124" s="381"/>
      <c r="AF1124" s="381"/>
      <c r="AG1124" s="381"/>
      <c r="AH1124" s="381"/>
      <c r="AI1124" s="381"/>
      <c r="AJ1124" s="381"/>
      <c r="AK1124" s="381"/>
      <c r="AL1124" s="381"/>
      <c r="AM1124" s="381"/>
      <c r="AN1124" s="381"/>
      <c r="AO1124" s="381"/>
      <c r="AP1124" s="381"/>
      <c r="AQ1124" s="381"/>
      <c r="AR1124" s="381"/>
      <c r="AS1124" s="381"/>
      <c r="AT1124" s="381"/>
      <c r="AU1124" s="381"/>
      <c r="AV1124" s="381"/>
      <c r="AW1124" s="381"/>
      <c r="AX1124" s="381"/>
      <c r="AY1124" s="381"/>
      <c r="AZ1124" s="381"/>
      <c r="BA1124" s="381"/>
      <c r="BB1124" s="381"/>
      <c r="BC1124" s="381"/>
      <c r="BD1124" s="381"/>
      <c r="BE1124" s="381"/>
      <c r="BF1124" s="381"/>
      <c r="BG1124" s="381"/>
      <c r="BH1124" s="381"/>
      <c r="BI1124" s="381"/>
      <c r="BJ1124" s="381"/>
      <c r="BK1124" s="381"/>
      <c r="BL1124" s="381"/>
      <c r="BM1124" s="381"/>
      <c r="BN1124" s="381"/>
      <c r="BO1124" s="381"/>
      <c r="BP1124" s="381"/>
      <c r="BQ1124" s="381"/>
      <c r="BR1124" s="381"/>
      <c r="BS1124" s="381"/>
      <c r="BT1124" s="381"/>
      <c r="BU1124" s="381"/>
      <c r="BV1124" s="381"/>
      <c r="BW1124" s="381"/>
      <c r="BX1124" s="381"/>
      <c r="BY1124" s="381"/>
      <c r="BZ1124" s="381"/>
      <c r="CA1124" s="381"/>
      <c r="CB1124" s="381"/>
      <c r="CC1124" s="381"/>
      <c r="CD1124" s="381"/>
      <c r="CE1124" s="381"/>
      <c r="CF1124" s="381"/>
      <c r="CG1124" s="381"/>
      <c r="CH1124" s="381"/>
      <c r="CI1124" s="381"/>
      <c r="CJ1124" s="381"/>
      <c r="CK1124" s="381"/>
      <c r="CL1124" s="381"/>
      <c r="CM1124" s="381"/>
      <c r="CN1124" s="381"/>
      <c r="CO1124" s="381"/>
      <c r="CP1124" s="381"/>
      <c r="CQ1124" s="381"/>
      <c r="CR1124" s="381"/>
      <c r="CS1124" s="381"/>
      <c r="CT1124" s="381"/>
      <c r="CU1124" s="381"/>
      <c r="CV1124" s="381"/>
      <c r="CW1124" s="381"/>
      <c r="CX1124" s="381"/>
      <c r="CY1124" s="381"/>
      <c r="CZ1124" s="381"/>
      <c r="DA1124" s="381"/>
      <c r="DB1124" s="381"/>
      <c r="DC1124" s="381"/>
      <c r="DD1124" s="381"/>
      <c r="DE1124" s="381"/>
      <c r="DF1124" s="381"/>
      <c r="DG1124" s="381"/>
      <c r="DH1124" s="381"/>
      <c r="DI1124" s="381"/>
      <c r="DJ1124" s="381"/>
      <c r="DK1124" s="381"/>
      <c r="DL1124" s="381"/>
      <c r="DM1124" s="381"/>
      <c r="DN1124" s="381"/>
      <c r="DO1124" s="381"/>
      <c r="DP1124" s="381"/>
      <c r="DQ1124" s="381"/>
      <c r="DR1124" s="381"/>
      <c r="DS1124" s="381"/>
      <c r="DT1124" s="381"/>
      <c r="DU1124" s="381"/>
      <c r="DV1124" s="381"/>
      <c r="DW1124" s="381"/>
      <c r="DX1124" s="381"/>
      <c r="DY1124" s="381"/>
      <c r="DZ1124" s="381"/>
      <c r="EA1124" s="381"/>
      <c r="EB1124" s="381"/>
      <c r="EC1124" s="381"/>
      <c r="ED1124" s="381"/>
      <c r="EE1124" s="381"/>
      <c r="EF1124" s="381"/>
      <c r="EG1124" s="381"/>
      <c r="EH1124" s="381"/>
      <c r="EI1124" s="381"/>
      <c r="EJ1124" s="381"/>
      <c r="EK1124" s="381"/>
      <c r="EL1124" s="381"/>
      <c r="EM1124" s="381"/>
      <c r="EN1124" s="381"/>
      <c r="EO1124" s="381"/>
      <c r="EP1124" s="381"/>
      <c r="EQ1124" s="381"/>
      <c r="ER1124" s="381"/>
      <c r="ES1124" s="381"/>
      <c r="ET1124" s="381"/>
      <c r="EU1124" s="381"/>
      <c r="EV1124" s="381"/>
      <c r="EW1124" s="381"/>
      <c r="EX1124" s="381"/>
      <c r="EY1124" s="381"/>
      <c r="EZ1124" s="381"/>
      <c r="FA1124" s="381"/>
      <c r="FB1124" s="381"/>
      <c r="FC1124" s="381"/>
      <c r="FD1124" s="381"/>
      <c r="FE1124" s="381"/>
      <c r="FF1124" s="381"/>
      <c r="FG1124" s="381"/>
      <c r="FH1124" s="381"/>
      <c r="FI1124" s="381"/>
      <c r="FJ1124" s="381"/>
      <c r="FK1124" s="381"/>
      <c r="FL1124" s="381"/>
      <c r="FM1124" s="381"/>
      <c r="FN1124" s="381"/>
      <c r="FO1124" s="381"/>
      <c r="FP1124" s="381"/>
      <c r="FQ1124" s="381"/>
      <c r="FR1124" s="381"/>
      <c r="FS1124" s="381"/>
      <c r="FT1124" s="381"/>
      <c r="FU1124" s="381"/>
      <c r="FV1124" s="381"/>
      <c r="FW1124" s="381"/>
      <c r="FX1124" s="381"/>
      <c r="FY1124" s="381"/>
      <c r="FZ1124" s="381"/>
      <c r="GA1124" s="381"/>
      <c r="GB1124" s="381"/>
      <c r="GC1124" s="381"/>
      <c r="GD1124" s="381"/>
      <c r="GE1124" s="381"/>
      <c r="GF1124" s="381"/>
      <c r="GG1124" s="381"/>
      <c r="GH1124" s="381"/>
      <c r="GI1124" s="381"/>
      <c r="GJ1124" s="381"/>
      <c r="GK1124" s="381"/>
      <c r="GL1124" s="381"/>
      <c r="GM1124" s="381"/>
      <c r="GN1124" s="381"/>
      <c r="GO1124" s="381"/>
      <c r="GP1124" s="381"/>
      <c r="GQ1124" s="381"/>
      <c r="GR1124" s="381"/>
      <c r="GS1124" s="381"/>
      <c r="GT1124" s="381"/>
      <c r="GU1124" s="381"/>
      <c r="GV1124" s="381"/>
      <c r="GW1124" s="381"/>
      <c r="GX1124" s="381"/>
      <c r="GY1124" s="381"/>
      <c r="GZ1124" s="381"/>
      <c r="HA1124" s="381"/>
      <c r="HB1124" s="381"/>
      <c r="HC1124" s="381"/>
      <c r="HD1124" s="381"/>
      <c r="HE1124" s="381"/>
      <c r="HF1124" s="381"/>
      <c r="HG1124" s="381"/>
      <c r="HH1124" s="381"/>
      <c r="HI1124" s="381"/>
      <c r="HJ1124" s="381"/>
      <c r="HK1124" s="381"/>
      <c r="HL1124" s="381"/>
      <c r="HM1124" s="381"/>
      <c r="HN1124" s="381"/>
      <c r="HO1124" s="381"/>
      <c r="HP1124" s="381"/>
      <c r="HQ1124" s="381"/>
      <c r="HR1124" s="381"/>
      <c r="HS1124" s="381"/>
      <c r="HT1124" s="381"/>
      <c r="HU1124" s="381"/>
      <c r="HV1124" s="381"/>
      <c r="HW1124" s="381"/>
      <c r="HX1124" s="381"/>
      <c r="HY1124" s="381"/>
      <c r="HZ1124" s="381"/>
      <c r="IA1124" s="381"/>
      <c r="IB1124" s="381"/>
      <c r="IC1124" s="381"/>
      <c r="ID1124" s="381"/>
      <c r="IE1124" s="381"/>
      <c r="IF1124" s="381"/>
      <c r="IG1124" s="381"/>
      <c r="IH1124" s="381"/>
      <c r="II1124" s="381"/>
      <c r="IJ1124" s="381"/>
      <c r="IK1124" s="381"/>
      <c r="IL1124" s="381"/>
      <c r="IM1124" s="381"/>
      <c r="IN1124" s="381"/>
      <c r="IO1124" s="381"/>
      <c r="IP1124" s="381"/>
      <c r="IQ1124" s="381"/>
      <c r="IR1124" s="381"/>
      <c r="IS1124" s="381"/>
      <c r="IT1124" s="381"/>
      <c r="IU1124" s="381"/>
      <c r="IV1124" s="381"/>
      <c r="IW1124" s="381"/>
      <c r="IX1124" s="381"/>
      <c r="IY1124" s="381"/>
      <c r="IZ1124" s="381"/>
      <c r="JA1124" s="381"/>
      <c r="JB1124" s="381"/>
      <c r="JC1124" s="381"/>
      <c r="JD1124" s="381"/>
      <c r="JE1124" s="381"/>
      <c r="JF1124" s="381"/>
      <c r="JG1124" s="381"/>
      <c r="JH1124" s="381"/>
      <c r="JI1124" s="381"/>
      <c r="JJ1124" s="381"/>
      <c r="JK1124" s="381"/>
      <c r="JL1124" s="381"/>
      <c r="JM1124" s="381"/>
      <c r="JN1124" s="381"/>
      <c r="JO1124" s="381"/>
      <c r="JP1124" s="381"/>
      <c r="JQ1124" s="381"/>
      <c r="JR1124" s="381"/>
      <c r="JS1124" s="381"/>
      <c r="JT1124" s="381"/>
      <c r="JU1124" s="381"/>
      <c r="JV1124" s="381"/>
      <c r="JW1124" s="381"/>
      <c r="JX1124" s="381"/>
      <c r="JY1124" s="381"/>
      <c r="JZ1124" s="381"/>
      <c r="KA1124" s="381"/>
      <c r="KB1124" s="381"/>
      <c r="KC1124" s="381"/>
      <c r="KD1124" s="381"/>
      <c r="KE1124" s="381"/>
      <c r="KF1124" s="381"/>
      <c r="KG1124" s="381"/>
      <c r="KH1124" s="381"/>
      <c r="KI1124" s="381"/>
      <c r="KJ1124" s="381"/>
      <c r="KK1124" s="381"/>
      <c r="KL1124" s="381"/>
      <c r="KM1124" s="381"/>
      <c r="KN1124" s="381"/>
      <c r="KO1124" s="381"/>
      <c r="KP1124" s="381"/>
      <c r="KQ1124" s="381"/>
      <c r="KR1124" s="381"/>
      <c r="KS1124" s="381"/>
      <c r="KT1124" s="381"/>
      <c r="KU1124" s="381"/>
      <c r="KV1124" s="381"/>
      <c r="KW1124" s="381"/>
      <c r="KX1124" s="381"/>
      <c r="KY1124" s="381"/>
      <c r="KZ1124" s="381"/>
      <c r="LA1124" s="381"/>
      <c r="LB1124" s="381"/>
      <c r="LC1124" s="381"/>
      <c r="LD1124" s="381"/>
      <c r="LE1124" s="381"/>
      <c r="LF1124" s="381"/>
      <c r="LG1124" s="381"/>
      <c r="LH1124" s="381"/>
      <c r="LI1124" s="381"/>
      <c r="LJ1124" s="381"/>
      <c r="LK1124" s="381"/>
      <c r="LL1124" s="381"/>
      <c r="LM1124" s="381"/>
      <c r="LN1124" s="381"/>
      <c r="LO1124" s="381"/>
      <c r="LP1124" s="381"/>
      <c r="LQ1124" s="381"/>
      <c r="LR1124" s="381"/>
      <c r="LS1124" s="381"/>
      <c r="LT1124" s="381"/>
      <c r="LU1124" s="381"/>
      <c r="LV1124" s="381"/>
      <c r="LW1124" s="381"/>
      <c r="LX1124" s="381"/>
      <c r="LY1124" s="381"/>
      <c r="LZ1124" s="381"/>
      <c r="MA1124" s="381"/>
      <c r="MB1124" s="381"/>
      <c r="MC1124" s="381"/>
      <c r="MD1124" s="381"/>
      <c r="ME1124" s="381"/>
      <c r="MF1124" s="381"/>
      <c r="MG1124" s="381"/>
      <c r="MH1124" s="381"/>
      <c r="MI1124" s="381"/>
      <c r="MJ1124" s="381"/>
      <c r="MK1124" s="381"/>
      <c r="ML1124" s="381"/>
      <c r="MM1124" s="381"/>
      <c r="MN1124" s="381"/>
      <c r="MO1124" s="381"/>
      <c r="MP1124" s="381"/>
      <c r="MQ1124" s="381"/>
      <c r="MR1124" s="381"/>
      <c r="MS1124" s="381"/>
      <c r="MT1124" s="381"/>
      <c r="MU1124" s="381"/>
      <c r="MV1124" s="381"/>
      <c r="MW1124" s="381"/>
      <c r="MX1124" s="381"/>
      <c r="MY1124" s="381"/>
      <c r="MZ1124" s="381"/>
      <c r="NA1124" s="381"/>
      <c r="NB1124" s="381"/>
      <c r="NC1124" s="381"/>
      <c r="ND1124" s="381"/>
      <c r="NE1124" s="381"/>
      <c r="NF1124" s="381"/>
      <c r="NG1124" s="381"/>
      <c r="NH1124" s="381"/>
      <c r="NI1124" s="381"/>
      <c r="NJ1124" s="381"/>
      <c r="NK1124" s="381"/>
      <c r="NL1124" s="381"/>
      <c r="NM1124" s="381"/>
      <c r="NN1124" s="381"/>
      <c r="NO1124" s="381"/>
      <c r="NP1124" s="381"/>
      <c r="NQ1124" s="381"/>
      <c r="NR1124" s="381"/>
      <c r="NS1124" s="381"/>
      <c r="NT1124" s="381"/>
      <c r="NU1124" s="381"/>
      <c r="NV1124" s="381"/>
      <c r="NW1124" s="381"/>
      <c r="NX1124" s="381"/>
      <c r="NY1124" s="381"/>
      <c r="NZ1124" s="381"/>
      <c r="OA1124" s="381"/>
      <c r="OB1124" s="381"/>
      <c r="OC1124" s="381"/>
      <c r="OD1124" s="381"/>
      <c r="OE1124" s="381"/>
      <c r="OF1124" s="381"/>
      <c r="OG1124" s="381"/>
      <c r="OH1124" s="381"/>
      <c r="OI1124" s="381"/>
      <c r="OJ1124" s="381"/>
      <c r="OK1124" s="381"/>
      <c r="OL1124" s="381"/>
      <c r="OM1124" s="381"/>
      <c r="ON1124" s="381"/>
      <c r="OO1124" s="381"/>
      <c r="OP1124" s="381"/>
      <c r="OQ1124" s="381"/>
      <c r="OR1124" s="381"/>
      <c r="OS1124" s="381"/>
      <c r="OT1124" s="381"/>
      <c r="OU1124" s="381"/>
      <c r="OV1124" s="381"/>
      <c r="OW1124" s="381"/>
      <c r="OX1124" s="381"/>
      <c r="OY1124" s="381"/>
      <c r="OZ1124" s="381"/>
      <c r="PA1124" s="381"/>
      <c r="PB1124" s="381"/>
      <c r="PC1124" s="381"/>
      <c r="PD1124" s="381"/>
      <c r="PE1124" s="381"/>
      <c r="PF1124" s="381"/>
      <c r="PG1124" s="381"/>
      <c r="PH1124" s="381"/>
      <c r="PI1124" s="381"/>
      <c r="PJ1124" s="381"/>
      <c r="PK1124" s="381"/>
      <c r="PL1124" s="381"/>
      <c r="PM1124" s="381"/>
      <c r="PN1124" s="381"/>
      <c r="PO1124" s="381"/>
      <c r="PP1124" s="381"/>
      <c r="PQ1124" s="381"/>
      <c r="PR1124" s="381"/>
      <c r="PS1124" s="381"/>
      <c r="PT1124" s="381"/>
      <c r="PU1124" s="381"/>
      <c r="PV1124" s="381"/>
      <c r="PW1124" s="381"/>
      <c r="PX1124" s="381"/>
      <c r="PY1124" s="381"/>
      <c r="PZ1124" s="381"/>
      <c r="QA1124" s="381"/>
      <c r="QB1124" s="381"/>
      <c r="QC1124" s="381"/>
      <c r="QD1124" s="381"/>
      <c r="QE1124" s="381"/>
      <c r="QF1124" s="381"/>
      <c r="QG1124" s="381"/>
      <c r="QH1124" s="381"/>
      <c r="QI1124" s="381"/>
      <c r="QJ1124" s="381"/>
      <c r="QK1124" s="381"/>
      <c r="QL1124" s="381"/>
      <c r="QM1124" s="381"/>
      <c r="QN1124" s="381"/>
      <c r="QO1124" s="381"/>
      <c r="QP1124" s="381"/>
      <c r="QQ1124" s="381"/>
      <c r="QR1124" s="381"/>
      <c r="QS1124" s="381"/>
      <c r="QT1124" s="381"/>
      <c r="QU1124" s="381"/>
      <c r="QV1124" s="381"/>
      <c r="QW1124" s="381"/>
      <c r="QX1124" s="381"/>
      <c r="QY1124" s="381"/>
      <c r="QZ1124" s="381"/>
      <c r="RA1124" s="381"/>
      <c r="RB1124" s="381"/>
      <c r="RC1124" s="381"/>
      <c r="RD1124" s="381"/>
      <c r="RE1124" s="381"/>
      <c r="RF1124" s="381"/>
      <c r="RG1124" s="381"/>
      <c r="RH1124" s="381"/>
      <c r="RI1124" s="381"/>
      <c r="RJ1124" s="381"/>
      <c r="RK1124" s="381"/>
      <c r="RL1124" s="381"/>
      <c r="RM1124" s="381"/>
      <c r="RN1124" s="381"/>
      <c r="RO1124" s="381"/>
      <c r="RP1124" s="381"/>
      <c r="RQ1124" s="381"/>
      <c r="RR1124" s="381"/>
      <c r="RS1124" s="381"/>
      <c r="RT1124" s="381"/>
      <c r="RU1124" s="381"/>
      <c r="RV1124" s="381"/>
      <c r="RW1124" s="381"/>
      <c r="RX1124" s="381"/>
      <c r="RY1124" s="381"/>
      <c r="RZ1124" s="381"/>
      <c r="SA1124" s="381"/>
      <c r="SB1124" s="381"/>
      <c r="SC1124" s="381"/>
      <c r="SD1124" s="381"/>
      <c r="SE1124" s="381"/>
      <c r="SF1124" s="381"/>
      <c r="SG1124" s="381"/>
      <c r="SH1124" s="381"/>
      <c r="SI1124" s="381"/>
      <c r="SJ1124" s="381"/>
      <c r="SK1124" s="381"/>
      <c r="SL1124" s="381"/>
      <c r="SM1124" s="381"/>
      <c r="SN1124" s="381"/>
      <c r="SO1124" s="381"/>
      <c r="SP1124" s="381"/>
      <c r="SQ1124" s="381"/>
      <c r="SR1124" s="381"/>
      <c r="SS1124" s="381"/>
      <c r="ST1124" s="381"/>
      <c r="SU1124" s="381"/>
      <c r="SV1124" s="381"/>
      <c r="SW1124" s="381"/>
      <c r="SX1124" s="381"/>
      <c r="SY1124" s="381"/>
      <c r="SZ1124" s="381"/>
      <c r="TA1124" s="381"/>
      <c r="TB1124" s="381"/>
      <c r="TC1124" s="381"/>
      <c r="TD1124" s="381"/>
      <c r="TE1124" s="381"/>
      <c r="TF1124" s="381"/>
      <c r="TG1124" s="381"/>
      <c r="TH1124" s="381"/>
      <c r="TI1124" s="381"/>
      <c r="TJ1124" s="381"/>
      <c r="TK1124" s="381"/>
      <c r="TL1124" s="381"/>
      <c r="TM1124" s="381"/>
      <c r="TN1124" s="381"/>
      <c r="TO1124" s="381"/>
      <c r="TP1124" s="381"/>
      <c r="TQ1124" s="381"/>
      <c r="TR1124" s="381"/>
      <c r="TS1124" s="381"/>
      <c r="TT1124" s="381"/>
      <c r="TU1124" s="381"/>
      <c r="TV1124" s="381"/>
      <c r="TW1124" s="381"/>
      <c r="TX1124" s="381"/>
      <c r="TY1124" s="381"/>
      <c r="TZ1124" s="381"/>
      <c r="UA1124" s="381"/>
      <c r="UB1124" s="381"/>
      <c r="UC1124" s="381"/>
      <c r="UD1124" s="381"/>
      <c r="UE1124" s="381"/>
      <c r="UF1124" s="381"/>
      <c r="UG1124" s="381"/>
      <c r="UH1124" s="381"/>
      <c r="UI1124" s="381"/>
      <c r="UJ1124" s="381"/>
      <c r="UK1124" s="381"/>
      <c r="UL1124" s="381"/>
      <c r="UM1124" s="381"/>
      <c r="UN1124" s="381"/>
      <c r="UO1124" s="381"/>
      <c r="UP1124" s="381"/>
      <c r="UQ1124" s="381"/>
      <c r="UR1124" s="381"/>
      <c r="US1124" s="381"/>
      <c r="UT1124" s="381"/>
      <c r="UU1124" s="381"/>
      <c r="UV1124" s="381"/>
      <c r="UW1124" s="381"/>
      <c r="UX1124" s="381"/>
      <c r="UY1124" s="381"/>
      <c r="UZ1124" s="381"/>
      <c r="VA1124" s="381"/>
      <c r="VB1124" s="381"/>
      <c r="VC1124" s="381"/>
      <c r="VD1124" s="381"/>
      <c r="VE1124" s="381"/>
      <c r="VF1124" s="381"/>
      <c r="VG1124" s="381"/>
      <c r="VH1124" s="381"/>
      <c r="VI1124" s="381"/>
      <c r="VJ1124" s="381"/>
      <c r="VK1124" s="381"/>
      <c r="VL1124" s="381"/>
      <c r="VM1124" s="381"/>
      <c r="VN1124" s="381"/>
      <c r="VO1124" s="381"/>
      <c r="VP1124" s="381"/>
      <c r="VQ1124" s="381"/>
      <c r="VR1124" s="381"/>
      <c r="VS1124" s="381"/>
      <c r="VT1124" s="381"/>
      <c r="VU1124" s="381"/>
      <c r="VV1124" s="381"/>
      <c r="VW1124" s="381"/>
      <c r="VX1124" s="381"/>
      <c r="VY1124" s="381"/>
      <c r="VZ1124" s="381"/>
      <c r="WA1124" s="381"/>
      <c r="WB1124" s="381"/>
      <c r="WC1124" s="381"/>
      <c r="WD1124" s="381"/>
      <c r="WE1124" s="381"/>
      <c r="WF1124" s="381"/>
      <c r="WG1124" s="381"/>
      <c r="WH1124" s="381"/>
      <c r="WI1124" s="381"/>
      <c r="WJ1124" s="381"/>
      <c r="WK1124" s="381"/>
      <c r="WL1124" s="381"/>
      <c r="WM1124" s="381"/>
      <c r="WN1124" s="381"/>
      <c r="WO1124" s="381"/>
      <c r="WP1124" s="381"/>
      <c r="WQ1124" s="381"/>
      <c r="WR1124" s="381"/>
      <c r="WS1124" s="381"/>
      <c r="WT1124" s="381"/>
      <c r="WU1124" s="381"/>
      <c r="WV1124" s="381"/>
      <c r="WW1124" s="381"/>
      <c r="WX1124" s="381"/>
      <c r="WY1124" s="381"/>
      <c r="WZ1124" s="381"/>
      <c r="XA1124" s="381"/>
      <c r="XB1124" s="381"/>
      <c r="XC1124" s="381"/>
      <c r="XD1124" s="381"/>
      <c r="XE1124" s="381"/>
      <c r="XF1124" s="381"/>
      <c r="XG1124" s="381"/>
      <c r="XH1124" s="381"/>
      <c r="XI1124" s="381"/>
      <c r="XJ1124" s="381"/>
      <c r="XK1124" s="381"/>
      <c r="XL1124" s="381"/>
      <c r="XM1124" s="381"/>
      <c r="XN1124" s="381"/>
      <c r="XO1124" s="381"/>
      <c r="XP1124" s="381"/>
      <c r="XQ1124" s="381"/>
      <c r="XR1124" s="381"/>
      <c r="XS1124" s="381"/>
      <c r="XT1124" s="381"/>
      <c r="XU1124" s="381"/>
      <c r="XV1124" s="381"/>
      <c r="XW1124" s="381"/>
      <c r="XX1124" s="381"/>
      <c r="XY1124" s="381"/>
      <c r="XZ1124" s="381"/>
      <c r="YA1124" s="381"/>
      <c r="YB1124" s="381"/>
      <c r="YC1124" s="381"/>
      <c r="YD1124" s="381"/>
      <c r="YE1124" s="381"/>
      <c r="YF1124" s="381"/>
      <c r="YG1124" s="381"/>
      <c r="YH1124" s="381"/>
      <c r="YI1124" s="381"/>
      <c r="YJ1124" s="381"/>
      <c r="YK1124" s="381"/>
      <c r="YL1124" s="381"/>
      <c r="YM1124" s="381"/>
      <c r="YN1124" s="381"/>
      <c r="YO1124" s="381"/>
      <c r="YP1124" s="381"/>
      <c r="YQ1124" s="381"/>
      <c r="YR1124" s="381"/>
      <c r="YS1124" s="381"/>
      <c r="YT1124" s="381"/>
      <c r="YU1124" s="381"/>
      <c r="YV1124" s="381"/>
      <c r="YW1124" s="381"/>
      <c r="YX1124" s="381"/>
      <c r="YY1124" s="381"/>
      <c r="YZ1124" s="381"/>
      <c r="ZA1124" s="381"/>
      <c r="ZB1124" s="381"/>
      <c r="ZC1124" s="381"/>
      <c r="ZD1124" s="381"/>
      <c r="ZE1124" s="381"/>
      <c r="ZF1124" s="381"/>
      <c r="ZG1124" s="381"/>
      <c r="ZH1124" s="381"/>
      <c r="ZI1124" s="381"/>
      <c r="ZJ1124" s="381"/>
      <c r="ZK1124" s="381"/>
      <c r="ZL1124" s="381"/>
      <c r="ZM1124" s="381"/>
      <c r="ZN1124" s="381"/>
      <c r="ZO1124" s="381"/>
      <c r="ZP1124" s="381"/>
      <c r="ZQ1124" s="381"/>
      <c r="ZR1124" s="381"/>
      <c r="ZS1124" s="381"/>
      <c r="ZT1124" s="381"/>
      <c r="ZU1124" s="381"/>
      <c r="ZV1124" s="381"/>
      <c r="ZW1124" s="381"/>
      <c r="ZX1124" s="381"/>
      <c r="ZY1124" s="381"/>
      <c r="ZZ1124" s="381"/>
      <c r="AAA1124" s="381"/>
      <c r="AAB1124" s="381"/>
      <c r="AAC1124" s="381"/>
      <c r="AAD1124" s="381"/>
      <c r="AAE1124" s="381"/>
      <c r="AAF1124" s="381"/>
      <c r="AAG1124" s="381"/>
      <c r="AAH1124" s="381"/>
      <c r="AAI1124" s="381"/>
      <c r="AAJ1124" s="381"/>
      <c r="AAK1124" s="381"/>
      <c r="AAL1124" s="381"/>
      <c r="AAM1124" s="381"/>
      <c r="AAN1124" s="381"/>
      <c r="AAO1124" s="381"/>
      <c r="AAP1124" s="381"/>
      <c r="AAQ1124" s="381"/>
      <c r="AAR1124" s="381"/>
      <c r="AAS1124" s="381"/>
      <c r="AAT1124" s="381"/>
      <c r="AAU1124" s="381"/>
      <c r="AAV1124" s="381"/>
      <c r="AAW1124" s="381"/>
      <c r="AAX1124" s="381"/>
      <c r="AAY1124" s="381"/>
      <c r="AAZ1124" s="381"/>
      <c r="ABA1124" s="381"/>
      <c r="ABB1124" s="381"/>
      <c r="ABC1124" s="381"/>
      <c r="ABD1124" s="381"/>
      <c r="ABE1124" s="381"/>
      <c r="ABF1124" s="381"/>
      <c r="ABG1124" s="381"/>
      <c r="ABH1124" s="381"/>
      <c r="ABI1124" s="381"/>
      <c r="ABJ1124" s="381"/>
      <c r="ABK1124" s="381"/>
      <c r="ABL1124" s="381"/>
      <c r="ABM1124" s="381"/>
      <c r="ABN1124" s="381"/>
      <c r="ABO1124" s="381"/>
      <c r="ABP1124" s="381"/>
      <c r="ABQ1124" s="381"/>
      <c r="ABR1124" s="381"/>
      <c r="ABS1124" s="381"/>
      <c r="ABT1124" s="381"/>
      <c r="ABU1124" s="381"/>
      <c r="ABV1124" s="381"/>
      <c r="ABW1124" s="381"/>
      <c r="ABX1124" s="381"/>
      <c r="ABY1124" s="381"/>
      <c r="ABZ1124" s="381"/>
      <c r="ACA1124" s="381"/>
      <c r="ACB1124" s="381"/>
      <c r="ACC1124" s="381"/>
      <c r="ACD1124" s="381"/>
      <c r="ACE1124" s="381"/>
      <c r="ACF1124" s="381"/>
      <c r="ACG1124" s="381"/>
      <c r="ACH1124" s="381"/>
      <c r="ACI1124" s="381"/>
      <c r="ACJ1124" s="381"/>
      <c r="ACK1124" s="381"/>
      <c r="ACL1124" s="381"/>
      <c r="ACM1124" s="381"/>
      <c r="ACN1124" s="381"/>
      <c r="ACO1124" s="381"/>
      <c r="ACP1124" s="381"/>
      <c r="ACQ1124" s="381"/>
      <c r="ACR1124" s="381"/>
      <c r="ACS1124" s="381"/>
      <c r="ACT1124" s="381"/>
      <c r="ACU1124" s="381"/>
      <c r="ACV1124" s="381"/>
      <c r="ACW1124" s="381"/>
      <c r="ACX1124" s="381"/>
      <c r="ACY1124" s="381"/>
      <c r="ACZ1124" s="381"/>
      <c r="ADA1124" s="381"/>
      <c r="ADB1124" s="381"/>
      <c r="ADC1124" s="381"/>
      <c r="ADD1124" s="381"/>
      <c r="ADE1124" s="381"/>
      <c r="ADF1124" s="381"/>
      <c r="ADG1124" s="381"/>
      <c r="ADH1124" s="381"/>
      <c r="ADI1124" s="381"/>
      <c r="ADJ1124" s="381"/>
      <c r="ADK1124" s="381"/>
      <c r="ADL1124" s="381"/>
      <c r="ADM1124" s="381"/>
      <c r="ADN1124" s="381"/>
      <c r="ADO1124" s="381"/>
      <c r="ADP1124" s="381"/>
      <c r="ADQ1124" s="381"/>
      <c r="ADR1124" s="381"/>
      <c r="ADS1124" s="381"/>
      <c r="ADT1124" s="381"/>
      <c r="ADU1124" s="381"/>
      <c r="ADV1124" s="381"/>
      <c r="ADW1124" s="381"/>
      <c r="ADX1124" s="381"/>
      <c r="ADY1124" s="381"/>
      <c r="ADZ1124" s="381"/>
      <c r="AEA1124" s="381"/>
      <c r="AEB1124" s="381"/>
      <c r="AEC1124" s="381"/>
      <c r="AED1124" s="381"/>
      <c r="AEE1124" s="381"/>
      <c r="AEF1124" s="381"/>
      <c r="AEG1124" s="381"/>
      <c r="AEH1124" s="381"/>
      <c r="AEI1124" s="381"/>
      <c r="AEJ1124" s="381"/>
      <c r="AEK1124" s="381"/>
      <c r="AEL1124" s="381"/>
      <c r="AEM1124" s="381"/>
      <c r="AEN1124" s="381"/>
      <c r="AEO1124" s="381"/>
      <c r="AEP1124" s="381"/>
      <c r="AEQ1124" s="381"/>
      <c r="AER1124" s="381"/>
      <c r="AES1124" s="381"/>
      <c r="AET1124" s="381"/>
      <c r="AEU1124" s="381"/>
      <c r="AEV1124" s="381"/>
      <c r="AEW1124" s="381"/>
      <c r="AEX1124" s="381"/>
      <c r="AEY1124" s="381"/>
      <c r="AEZ1124" s="381"/>
      <c r="AFA1124" s="381"/>
      <c r="AFB1124" s="381"/>
      <c r="AFC1124" s="381"/>
      <c r="AFD1124" s="381"/>
      <c r="AFE1124" s="381"/>
      <c r="AFF1124" s="381"/>
      <c r="AFG1124" s="381"/>
      <c r="AFH1124" s="381"/>
      <c r="AFI1124" s="381"/>
      <c r="AFJ1124" s="381"/>
      <c r="AFK1124" s="381"/>
      <c r="AFL1124" s="381"/>
      <c r="AFM1124" s="381"/>
      <c r="AFN1124" s="381"/>
      <c r="AFO1124" s="381"/>
      <c r="AFP1124" s="381"/>
      <c r="AFQ1124" s="381"/>
      <c r="AFR1124" s="381"/>
      <c r="AFS1124" s="381"/>
      <c r="AFT1124" s="381"/>
      <c r="AFU1124" s="381"/>
      <c r="AFV1124" s="381"/>
      <c r="AFW1124" s="381"/>
      <c r="AFX1124" s="381"/>
      <c r="AFY1124" s="381"/>
      <c r="AFZ1124" s="381"/>
      <c r="AGA1124" s="381"/>
    </row>
    <row r="1125" spans="1:859" customFormat="1" x14ac:dyDescent="0.2">
      <c r="A1125" s="16"/>
      <c r="B1125" s="16"/>
      <c r="C1125" s="16"/>
      <c r="D1125" s="16"/>
      <c r="E1125" s="238" t="s">
        <v>1247</v>
      </c>
      <c r="F1125" s="364" t="s">
        <v>3644</v>
      </c>
      <c r="G1125" s="239" t="s">
        <v>453</v>
      </c>
      <c r="H1125" s="238" t="s">
        <v>1245</v>
      </c>
      <c r="I1125" s="238" t="s">
        <v>1086</v>
      </c>
      <c r="J1125" s="238" t="s">
        <v>912</v>
      </c>
      <c r="K1125" s="238" t="s">
        <v>1102</v>
      </c>
      <c r="L1125" s="238" t="s">
        <v>866</v>
      </c>
      <c r="M1125" s="238"/>
      <c r="N1125" s="239"/>
      <c r="O1125" s="238"/>
      <c r="P1125" s="238"/>
      <c r="Q1125" s="239"/>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c r="CR1125" s="16"/>
      <c r="CS1125" s="16"/>
      <c r="CT1125" s="16"/>
      <c r="CU1125" s="16"/>
      <c r="CV1125" s="16"/>
      <c r="CW1125" s="16"/>
      <c r="CX1125" s="16"/>
      <c r="CY1125" s="16"/>
      <c r="CZ1125" s="16"/>
      <c r="DA1125" s="16"/>
      <c r="DB1125" s="16"/>
      <c r="DC1125" s="16"/>
      <c r="DD1125" s="16"/>
      <c r="DE1125" s="16"/>
      <c r="DF1125" s="16"/>
      <c r="DG1125" s="16"/>
      <c r="DH1125" s="16"/>
      <c r="DI1125" s="16"/>
      <c r="DJ1125" s="16"/>
      <c r="DK1125" s="16"/>
      <c r="DL1125" s="16"/>
      <c r="DM1125" s="16"/>
      <c r="DN1125" s="16"/>
      <c r="DO1125" s="16"/>
      <c r="DP1125" s="16"/>
      <c r="DQ1125" s="16"/>
      <c r="DR1125" s="16"/>
      <c r="DS1125" s="16"/>
      <c r="DT1125" s="16"/>
      <c r="DU1125" s="16"/>
      <c r="DV1125" s="16"/>
      <c r="DW1125" s="16"/>
      <c r="DX1125" s="16"/>
      <c r="DY1125" s="16"/>
      <c r="DZ1125" s="16"/>
      <c r="EA1125" s="16"/>
      <c r="EB1125" s="16"/>
      <c r="EC1125" s="16"/>
      <c r="ED1125" s="16"/>
      <c r="EE1125" s="16"/>
      <c r="EF1125" s="16"/>
      <c r="EG1125" s="16"/>
      <c r="EH1125" s="16"/>
      <c r="EI1125" s="16"/>
      <c r="EJ1125" s="16"/>
      <c r="EK1125" s="16"/>
      <c r="EL1125" s="16"/>
      <c r="EM1125" s="16"/>
      <c r="EN1125" s="16"/>
      <c r="EO1125" s="16"/>
      <c r="EP1125" s="16"/>
      <c r="EQ1125" s="16"/>
      <c r="ER1125" s="16"/>
      <c r="ES1125" s="16"/>
      <c r="ET1125" s="16"/>
      <c r="EU1125" s="16"/>
      <c r="EV1125" s="16"/>
      <c r="EW1125" s="16"/>
      <c r="EX1125" s="16"/>
      <c r="EY1125" s="16"/>
      <c r="EZ1125" s="16"/>
      <c r="FA1125" s="16"/>
      <c r="FB1125" s="16"/>
      <c r="FC1125" s="16"/>
      <c r="FD1125" s="16"/>
      <c r="FE1125" s="16"/>
      <c r="FF1125" s="16"/>
      <c r="FG1125" s="16"/>
      <c r="FH1125" s="16"/>
      <c r="FI1125" s="16"/>
      <c r="FJ1125" s="16"/>
      <c r="FK1125" s="16"/>
      <c r="FL1125" s="16"/>
      <c r="FM1125" s="16"/>
      <c r="FN1125" s="16"/>
      <c r="FO1125" s="16"/>
      <c r="FP1125" s="16"/>
      <c r="FQ1125" s="16"/>
      <c r="FR1125" s="16"/>
      <c r="FS1125" s="16"/>
      <c r="FT1125" s="16"/>
      <c r="FU1125" s="16"/>
      <c r="FV1125" s="16"/>
      <c r="FW1125" s="16"/>
      <c r="FX1125" s="16"/>
      <c r="FY1125" s="16"/>
      <c r="FZ1125" s="16"/>
      <c r="GA1125" s="16"/>
      <c r="GB1125" s="16"/>
      <c r="GC1125" s="16"/>
      <c r="GD1125" s="16"/>
      <c r="GE1125" s="16"/>
      <c r="GF1125" s="16"/>
      <c r="GG1125" s="16"/>
      <c r="GH1125" s="16"/>
      <c r="GI1125" s="16"/>
      <c r="GJ1125" s="16"/>
      <c r="GK1125" s="16"/>
      <c r="GL1125" s="16"/>
      <c r="GM1125" s="16"/>
      <c r="GN1125" s="16"/>
      <c r="GO1125" s="16"/>
      <c r="GP1125" s="16"/>
      <c r="GQ1125" s="16"/>
      <c r="GR1125" s="16"/>
      <c r="GS1125" s="16"/>
      <c r="GT1125" s="16"/>
      <c r="GU1125" s="16"/>
      <c r="GV1125" s="16"/>
      <c r="GW1125" s="16"/>
      <c r="GX1125" s="16"/>
      <c r="GY1125" s="16"/>
      <c r="GZ1125" s="16"/>
      <c r="HA1125" s="16"/>
      <c r="HB1125" s="16"/>
      <c r="HC1125" s="16"/>
      <c r="HD1125" s="16"/>
      <c r="HE1125" s="16"/>
      <c r="HF1125" s="16"/>
      <c r="HG1125" s="16"/>
      <c r="HH1125" s="16"/>
      <c r="HI1125" s="16"/>
      <c r="HJ1125" s="16"/>
      <c r="HK1125" s="16"/>
      <c r="HL1125" s="16"/>
      <c r="HM1125" s="16"/>
      <c r="HN1125" s="16"/>
      <c r="HO1125" s="16"/>
      <c r="HP1125" s="16"/>
      <c r="HQ1125" s="16"/>
      <c r="HR1125" s="16"/>
      <c r="HS1125" s="16"/>
      <c r="HT1125" s="16"/>
      <c r="HU1125" s="16"/>
      <c r="HV1125" s="16"/>
      <c r="HW1125" s="16"/>
      <c r="HX1125" s="16"/>
      <c r="HY1125" s="16"/>
      <c r="HZ1125" s="16"/>
      <c r="IA1125" s="16"/>
      <c r="IB1125" s="16"/>
      <c r="IC1125" s="16"/>
      <c r="ID1125" s="16"/>
      <c r="IE1125" s="16"/>
      <c r="IF1125" s="16"/>
      <c r="IG1125" s="16"/>
      <c r="IH1125" s="16"/>
      <c r="II1125" s="16"/>
      <c r="IJ1125" s="16"/>
      <c r="IK1125" s="16"/>
      <c r="IL1125" s="16"/>
      <c r="IM1125" s="16"/>
      <c r="IN1125" s="16"/>
      <c r="IO1125" s="16"/>
      <c r="IP1125" s="16"/>
      <c r="IQ1125" s="16"/>
      <c r="IR1125" s="16"/>
      <c r="IS1125" s="16"/>
      <c r="IT1125" s="16"/>
      <c r="IU1125" s="16"/>
      <c r="IV1125" s="16"/>
      <c r="IW1125" s="16"/>
      <c r="IX1125" s="16"/>
      <c r="IY1125" s="16"/>
      <c r="IZ1125" s="16"/>
      <c r="JA1125" s="16"/>
      <c r="JB1125" s="16"/>
      <c r="JC1125" s="16"/>
      <c r="JD1125" s="16"/>
      <c r="JE1125" s="16"/>
      <c r="JF1125" s="16"/>
      <c r="JG1125" s="16"/>
      <c r="JH1125" s="16"/>
      <c r="JI1125" s="16"/>
      <c r="JJ1125" s="16"/>
      <c r="JK1125" s="16"/>
      <c r="JL1125" s="16"/>
      <c r="JM1125" s="16"/>
      <c r="JN1125" s="16"/>
      <c r="JO1125" s="16"/>
      <c r="JP1125" s="16"/>
      <c r="JQ1125" s="16"/>
      <c r="JR1125" s="16"/>
      <c r="JS1125" s="16"/>
      <c r="JT1125" s="16"/>
      <c r="JU1125" s="16"/>
      <c r="JV1125" s="16"/>
      <c r="JW1125" s="16"/>
      <c r="JX1125" s="16"/>
      <c r="JY1125" s="16"/>
      <c r="JZ1125" s="16"/>
      <c r="KA1125" s="16"/>
      <c r="KB1125" s="16"/>
      <c r="KC1125" s="16"/>
      <c r="KD1125" s="16"/>
      <c r="KE1125" s="16"/>
      <c r="KF1125" s="16"/>
      <c r="KG1125" s="16"/>
      <c r="KH1125" s="16"/>
      <c r="KI1125" s="16"/>
      <c r="KJ1125" s="16"/>
      <c r="KK1125" s="16"/>
      <c r="KL1125" s="16"/>
      <c r="KM1125" s="16"/>
      <c r="KN1125" s="16"/>
      <c r="KO1125" s="16"/>
      <c r="KP1125" s="16"/>
      <c r="KQ1125" s="16"/>
      <c r="KR1125" s="16"/>
      <c r="KS1125" s="16"/>
      <c r="KT1125" s="16"/>
      <c r="KU1125" s="16"/>
      <c r="KV1125" s="16"/>
      <c r="KW1125" s="16"/>
      <c r="KX1125" s="16"/>
      <c r="KY1125" s="16"/>
      <c r="KZ1125" s="16"/>
      <c r="LA1125" s="16"/>
      <c r="LB1125" s="16"/>
      <c r="LC1125" s="16"/>
      <c r="LD1125" s="16"/>
      <c r="LE1125" s="16"/>
      <c r="LF1125" s="16"/>
      <c r="LG1125" s="16"/>
      <c r="LH1125" s="16"/>
      <c r="LI1125" s="16"/>
      <c r="LJ1125" s="16"/>
      <c r="LK1125" s="16"/>
      <c r="LL1125" s="16"/>
      <c r="LM1125" s="16"/>
      <c r="LN1125" s="16"/>
      <c r="LO1125" s="16"/>
      <c r="LP1125" s="16"/>
      <c r="LQ1125" s="16"/>
      <c r="LR1125" s="16"/>
      <c r="LS1125" s="16"/>
      <c r="LT1125" s="16"/>
      <c r="LU1125" s="16"/>
      <c r="LV1125" s="16"/>
      <c r="LW1125" s="16"/>
      <c r="LX1125" s="16"/>
      <c r="LY1125" s="16"/>
      <c r="LZ1125" s="16"/>
      <c r="MA1125" s="16"/>
      <c r="MB1125" s="16"/>
      <c r="MC1125" s="16"/>
      <c r="MD1125" s="16"/>
      <c r="ME1125" s="16"/>
      <c r="MF1125" s="16"/>
      <c r="MG1125" s="16"/>
      <c r="MH1125" s="16"/>
      <c r="MI1125" s="16"/>
      <c r="MJ1125" s="16"/>
      <c r="MK1125" s="16"/>
      <c r="ML1125" s="16"/>
      <c r="MM1125" s="16"/>
      <c r="MN1125" s="16"/>
      <c r="MO1125" s="16"/>
      <c r="MP1125" s="16"/>
      <c r="MQ1125" s="16"/>
      <c r="MR1125" s="16"/>
      <c r="MS1125" s="16"/>
      <c r="MT1125" s="16"/>
      <c r="MU1125" s="16"/>
      <c r="MV1125" s="16"/>
      <c r="MW1125" s="16"/>
      <c r="MX1125" s="16"/>
      <c r="MY1125" s="16"/>
      <c r="MZ1125" s="16"/>
      <c r="NA1125" s="16"/>
      <c r="NB1125" s="16"/>
      <c r="NC1125" s="16"/>
      <c r="ND1125" s="16"/>
      <c r="NE1125" s="16"/>
      <c r="NF1125" s="16"/>
      <c r="NG1125" s="16"/>
      <c r="NH1125" s="16"/>
      <c r="NI1125" s="16"/>
      <c r="NJ1125" s="16"/>
      <c r="NK1125" s="16"/>
      <c r="NL1125" s="16"/>
      <c r="NM1125" s="16"/>
      <c r="NN1125" s="16"/>
      <c r="NO1125" s="16"/>
      <c r="NP1125" s="16"/>
      <c r="NQ1125" s="16"/>
      <c r="NR1125" s="16"/>
      <c r="NS1125" s="16"/>
      <c r="NT1125" s="16"/>
      <c r="NU1125" s="16"/>
      <c r="NV1125" s="16"/>
      <c r="NW1125" s="16"/>
      <c r="NX1125" s="16"/>
      <c r="NY1125" s="16"/>
      <c r="NZ1125" s="16"/>
      <c r="OA1125" s="16"/>
      <c r="OB1125" s="16"/>
      <c r="OC1125" s="16"/>
      <c r="OD1125" s="16"/>
      <c r="OE1125" s="16"/>
      <c r="OF1125" s="16"/>
      <c r="OG1125" s="16"/>
      <c r="OH1125" s="16"/>
      <c r="OI1125" s="16"/>
      <c r="OJ1125" s="16"/>
      <c r="OK1125" s="16"/>
      <c r="OL1125" s="16"/>
      <c r="OM1125" s="16"/>
      <c r="ON1125" s="16"/>
      <c r="OO1125" s="16"/>
      <c r="OP1125" s="16"/>
      <c r="OQ1125" s="16"/>
      <c r="OR1125" s="16"/>
      <c r="OS1125" s="16"/>
      <c r="OT1125" s="16"/>
      <c r="OU1125" s="16"/>
      <c r="OV1125" s="16"/>
      <c r="OW1125" s="16"/>
      <c r="OX1125" s="16"/>
      <c r="OY1125" s="16"/>
      <c r="OZ1125" s="16"/>
      <c r="PA1125" s="16"/>
      <c r="PB1125" s="16"/>
      <c r="PC1125" s="16"/>
      <c r="PD1125" s="16"/>
      <c r="PE1125" s="16"/>
      <c r="PF1125" s="16"/>
      <c r="PG1125" s="16"/>
      <c r="PH1125" s="16"/>
      <c r="PI1125" s="16"/>
      <c r="PJ1125" s="16"/>
      <c r="PK1125" s="16"/>
      <c r="PL1125" s="16"/>
      <c r="PM1125" s="16"/>
      <c r="PN1125" s="16"/>
      <c r="PO1125" s="16"/>
      <c r="PP1125" s="16"/>
      <c r="PQ1125" s="16"/>
      <c r="PR1125" s="16"/>
      <c r="PS1125" s="16"/>
      <c r="PT1125" s="16"/>
      <c r="PU1125" s="16"/>
      <c r="PV1125" s="16"/>
      <c r="PW1125" s="16"/>
      <c r="PX1125" s="16"/>
      <c r="PY1125" s="16"/>
      <c r="PZ1125" s="16"/>
      <c r="QA1125" s="16"/>
      <c r="QB1125" s="16"/>
      <c r="QC1125" s="16"/>
      <c r="QD1125" s="16"/>
      <c r="QE1125" s="16"/>
      <c r="QF1125" s="16"/>
      <c r="QG1125" s="16"/>
      <c r="QH1125" s="16"/>
      <c r="QI1125" s="16"/>
      <c r="QJ1125" s="16"/>
      <c r="QK1125" s="16"/>
      <c r="QL1125" s="16"/>
      <c r="QM1125" s="16"/>
      <c r="QN1125" s="16"/>
      <c r="QO1125" s="16"/>
      <c r="QP1125" s="16"/>
      <c r="QQ1125" s="16"/>
      <c r="QR1125" s="16"/>
      <c r="QS1125" s="16"/>
      <c r="QT1125" s="16"/>
      <c r="QU1125" s="16"/>
      <c r="QV1125" s="16"/>
      <c r="QW1125" s="16"/>
      <c r="QX1125" s="16"/>
      <c r="QY1125" s="16"/>
      <c r="QZ1125" s="16"/>
      <c r="RA1125" s="16"/>
      <c r="RB1125" s="16"/>
      <c r="RC1125" s="16"/>
      <c r="RD1125" s="16"/>
      <c r="RE1125" s="16"/>
      <c r="RF1125" s="16"/>
      <c r="RG1125" s="16"/>
      <c r="RH1125" s="16"/>
      <c r="RI1125" s="16"/>
      <c r="RJ1125" s="16"/>
      <c r="RK1125" s="16"/>
      <c r="RL1125" s="16"/>
      <c r="RM1125" s="16"/>
      <c r="RN1125" s="16"/>
      <c r="RO1125" s="16"/>
      <c r="RP1125" s="16"/>
      <c r="RQ1125" s="16"/>
      <c r="RR1125" s="16"/>
      <c r="RS1125" s="16"/>
      <c r="RT1125" s="16"/>
      <c r="RU1125" s="16"/>
      <c r="RV1125" s="16"/>
      <c r="RW1125" s="16"/>
      <c r="RX1125" s="16"/>
      <c r="RY1125" s="16"/>
      <c r="RZ1125" s="16"/>
      <c r="SA1125" s="16"/>
      <c r="SB1125" s="16"/>
      <c r="SC1125" s="16"/>
      <c r="SD1125" s="16"/>
      <c r="SE1125" s="16"/>
      <c r="SF1125" s="16"/>
      <c r="SG1125" s="16"/>
      <c r="SH1125" s="16"/>
      <c r="SI1125" s="16"/>
      <c r="SJ1125" s="16"/>
      <c r="SK1125" s="16"/>
      <c r="SL1125" s="16"/>
      <c r="SM1125" s="16"/>
      <c r="SN1125" s="16"/>
      <c r="SO1125" s="16"/>
      <c r="SP1125" s="16"/>
      <c r="SQ1125" s="16"/>
      <c r="SR1125" s="16"/>
      <c r="SS1125" s="16"/>
      <c r="ST1125" s="16"/>
      <c r="SU1125" s="16"/>
      <c r="SV1125" s="16"/>
      <c r="SW1125" s="16"/>
      <c r="SX1125" s="16"/>
      <c r="SY1125" s="16"/>
      <c r="SZ1125" s="16"/>
      <c r="TA1125" s="16"/>
      <c r="TB1125" s="16"/>
      <c r="TC1125" s="16"/>
      <c r="TD1125" s="16"/>
      <c r="TE1125" s="16"/>
      <c r="TF1125" s="16"/>
      <c r="TG1125" s="16"/>
      <c r="TH1125" s="16"/>
      <c r="TI1125" s="16"/>
      <c r="TJ1125" s="16"/>
      <c r="TK1125" s="16"/>
      <c r="TL1125" s="16"/>
      <c r="TM1125" s="16"/>
      <c r="TN1125" s="16"/>
      <c r="TO1125" s="16"/>
      <c r="TP1125" s="16"/>
      <c r="TQ1125" s="16"/>
      <c r="TR1125" s="16"/>
      <c r="TS1125" s="16"/>
      <c r="TT1125" s="16"/>
      <c r="TU1125" s="16"/>
      <c r="TV1125" s="16"/>
      <c r="TW1125" s="16"/>
      <c r="TX1125" s="16"/>
      <c r="TY1125" s="16"/>
      <c r="TZ1125" s="16"/>
      <c r="UA1125" s="16"/>
      <c r="UB1125" s="16"/>
      <c r="UC1125" s="16"/>
      <c r="UD1125" s="16"/>
      <c r="UE1125" s="16"/>
      <c r="UF1125" s="16"/>
      <c r="UG1125" s="16"/>
      <c r="UH1125" s="16"/>
      <c r="UI1125" s="16"/>
      <c r="UJ1125" s="16"/>
      <c r="UK1125" s="16"/>
      <c r="UL1125" s="16"/>
      <c r="UM1125" s="16"/>
      <c r="UN1125" s="16"/>
      <c r="UO1125" s="16"/>
      <c r="UP1125" s="16"/>
      <c r="UQ1125" s="16"/>
      <c r="UR1125" s="16"/>
      <c r="US1125" s="16"/>
      <c r="UT1125" s="16"/>
      <c r="UU1125" s="16"/>
      <c r="UV1125" s="16"/>
      <c r="UW1125" s="16"/>
      <c r="UX1125" s="16"/>
      <c r="UY1125" s="16"/>
      <c r="UZ1125" s="16"/>
      <c r="VA1125" s="16"/>
      <c r="VB1125" s="16"/>
      <c r="VC1125" s="16"/>
      <c r="VD1125" s="16"/>
      <c r="VE1125" s="16"/>
      <c r="VF1125" s="16"/>
      <c r="VG1125" s="16"/>
      <c r="VH1125" s="16"/>
      <c r="VI1125" s="16"/>
      <c r="VJ1125" s="16"/>
      <c r="VK1125" s="16"/>
      <c r="VL1125" s="16"/>
      <c r="VM1125" s="16"/>
      <c r="VN1125" s="16"/>
      <c r="VO1125" s="16"/>
      <c r="VP1125" s="16"/>
      <c r="VQ1125" s="16"/>
      <c r="VR1125" s="16"/>
      <c r="VS1125" s="16"/>
      <c r="VT1125" s="16"/>
      <c r="VU1125" s="16"/>
      <c r="VV1125" s="16"/>
      <c r="VW1125" s="16"/>
      <c r="VX1125" s="16"/>
      <c r="VY1125" s="16"/>
      <c r="VZ1125" s="16"/>
      <c r="WA1125" s="16"/>
      <c r="WB1125" s="16"/>
      <c r="WC1125" s="16"/>
      <c r="WD1125" s="16"/>
      <c r="WE1125" s="16"/>
      <c r="WF1125" s="16"/>
      <c r="WG1125" s="16"/>
      <c r="WH1125" s="16"/>
      <c r="WI1125" s="16"/>
      <c r="WJ1125" s="16"/>
      <c r="WK1125" s="16"/>
      <c r="WL1125" s="16"/>
      <c r="WM1125" s="16"/>
      <c r="WN1125" s="16"/>
      <c r="WO1125" s="16"/>
      <c r="WP1125" s="16"/>
      <c r="WQ1125" s="16"/>
      <c r="WR1125" s="16"/>
      <c r="WS1125" s="16"/>
      <c r="WT1125" s="16"/>
      <c r="WU1125" s="16"/>
      <c r="WV1125" s="16"/>
      <c r="WW1125" s="16"/>
      <c r="WX1125" s="16"/>
      <c r="WY1125" s="16"/>
      <c r="WZ1125" s="16"/>
      <c r="XA1125" s="16"/>
      <c r="XB1125" s="16"/>
      <c r="XC1125" s="16"/>
      <c r="XD1125" s="16"/>
      <c r="XE1125" s="16"/>
      <c r="XF1125" s="16"/>
      <c r="XG1125" s="16"/>
      <c r="XH1125" s="16"/>
      <c r="XI1125" s="16"/>
      <c r="XJ1125" s="16"/>
      <c r="XK1125" s="16"/>
      <c r="XL1125" s="16"/>
      <c r="XM1125" s="16"/>
      <c r="XN1125" s="16"/>
      <c r="XO1125" s="16"/>
      <c r="XP1125" s="16"/>
      <c r="XQ1125" s="16"/>
      <c r="XR1125" s="16"/>
      <c r="XS1125" s="16"/>
      <c r="XT1125" s="16"/>
      <c r="XU1125" s="16"/>
      <c r="XV1125" s="16"/>
      <c r="XW1125" s="16"/>
      <c r="XX1125" s="16"/>
      <c r="XY1125" s="16"/>
      <c r="XZ1125" s="16"/>
      <c r="YA1125" s="16"/>
      <c r="YB1125" s="16"/>
      <c r="YC1125" s="16"/>
      <c r="YD1125" s="16"/>
      <c r="YE1125" s="16"/>
      <c r="YF1125" s="16"/>
      <c r="YG1125" s="16"/>
      <c r="YH1125" s="16"/>
      <c r="YI1125" s="16"/>
      <c r="YJ1125" s="16"/>
      <c r="YK1125" s="16"/>
      <c r="YL1125" s="16"/>
      <c r="YM1125" s="16"/>
      <c r="YN1125" s="16"/>
      <c r="YO1125" s="16"/>
      <c r="YP1125" s="16"/>
      <c r="YQ1125" s="16"/>
      <c r="YR1125" s="16"/>
      <c r="YS1125" s="16"/>
      <c r="YT1125" s="16"/>
      <c r="YU1125" s="16"/>
      <c r="YV1125" s="16"/>
      <c r="YW1125" s="16"/>
      <c r="YX1125" s="16"/>
      <c r="YY1125" s="16"/>
      <c r="YZ1125" s="16"/>
      <c r="ZA1125" s="16"/>
      <c r="ZB1125" s="16"/>
      <c r="ZC1125" s="16"/>
      <c r="ZD1125" s="16"/>
      <c r="ZE1125" s="16"/>
      <c r="ZF1125" s="16"/>
      <c r="ZG1125" s="16"/>
      <c r="ZH1125" s="16"/>
      <c r="ZI1125" s="16"/>
      <c r="ZJ1125" s="16"/>
      <c r="ZK1125" s="16"/>
      <c r="ZL1125" s="16"/>
      <c r="ZM1125" s="16"/>
      <c r="ZN1125" s="16"/>
      <c r="ZO1125" s="16"/>
      <c r="ZP1125" s="16"/>
      <c r="ZQ1125" s="16"/>
      <c r="ZR1125" s="16"/>
      <c r="ZS1125" s="16"/>
      <c r="ZT1125" s="16"/>
      <c r="ZU1125" s="16"/>
      <c r="ZV1125" s="16"/>
      <c r="ZW1125" s="16"/>
      <c r="ZX1125" s="16"/>
      <c r="ZY1125" s="16"/>
      <c r="ZZ1125" s="16"/>
      <c r="AAA1125" s="16"/>
      <c r="AAB1125" s="16"/>
      <c r="AAC1125" s="16"/>
      <c r="AAD1125" s="16"/>
      <c r="AAE1125" s="16"/>
      <c r="AAF1125" s="16"/>
      <c r="AAG1125" s="16"/>
      <c r="AAH1125" s="16"/>
      <c r="AAI1125" s="16"/>
      <c r="AAJ1125" s="16"/>
      <c r="AAK1125" s="16"/>
      <c r="AAL1125" s="16"/>
      <c r="AAM1125" s="16"/>
      <c r="AAN1125" s="16"/>
      <c r="AAO1125" s="16"/>
      <c r="AAP1125" s="16"/>
      <c r="AAQ1125" s="16"/>
      <c r="AAR1125" s="16"/>
      <c r="AAS1125" s="16"/>
      <c r="AAT1125" s="16"/>
      <c r="AAU1125" s="16"/>
      <c r="AAV1125" s="16"/>
      <c r="AAW1125" s="16"/>
      <c r="AAX1125" s="16"/>
      <c r="AAY1125" s="16"/>
      <c r="AAZ1125" s="16"/>
      <c r="ABA1125" s="16"/>
      <c r="ABB1125" s="16"/>
      <c r="ABC1125" s="16"/>
      <c r="ABD1125" s="16"/>
      <c r="ABE1125" s="16"/>
      <c r="ABF1125" s="16"/>
      <c r="ABG1125" s="16"/>
      <c r="ABH1125" s="16"/>
      <c r="ABI1125" s="16"/>
      <c r="ABJ1125" s="16"/>
      <c r="ABK1125" s="16"/>
      <c r="ABL1125" s="16"/>
      <c r="ABM1125" s="16"/>
      <c r="ABN1125" s="16"/>
      <c r="ABO1125" s="16"/>
      <c r="ABP1125" s="16"/>
      <c r="ABQ1125" s="16"/>
      <c r="ABR1125" s="16"/>
      <c r="ABS1125" s="16"/>
      <c r="ABT1125" s="16"/>
      <c r="ABU1125" s="16"/>
      <c r="ABV1125" s="16"/>
      <c r="ABW1125" s="16"/>
      <c r="ABX1125" s="16"/>
      <c r="ABY1125" s="16"/>
      <c r="ABZ1125" s="16"/>
      <c r="ACA1125" s="16"/>
      <c r="ACB1125" s="16"/>
      <c r="ACC1125" s="16"/>
      <c r="ACD1125" s="16"/>
      <c r="ACE1125" s="16"/>
      <c r="ACF1125" s="16"/>
      <c r="ACG1125" s="16"/>
      <c r="ACH1125" s="16"/>
      <c r="ACI1125" s="16"/>
      <c r="ACJ1125" s="16"/>
      <c r="ACK1125" s="16"/>
      <c r="ACL1125" s="16"/>
      <c r="ACM1125" s="16"/>
      <c r="ACN1125" s="16"/>
      <c r="ACO1125" s="16"/>
      <c r="ACP1125" s="16"/>
      <c r="ACQ1125" s="16"/>
      <c r="ACR1125" s="16"/>
      <c r="ACS1125" s="16"/>
      <c r="ACT1125" s="16"/>
      <c r="ACU1125" s="16"/>
      <c r="ACV1125" s="16"/>
      <c r="ACW1125" s="16"/>
      <c r="ACX1125" s="16"/>
      <c r="ACY1125" s="16"/>
      <c r="ACZ1125" s="16"/>
      <c r="ADA1125" s="16"/>
      <c r="ADB1125" s="16"/>
      <c r="ADC1125" s="16"/>
      <c r="ADD1125" s="16"/>
      <c r="ADE1125" s="16"/>
      <c r="ADF1125" s="16"/>
      <c r="ADG1125" s="16"/>
      <c r="ADH1125" s="16"/>
      <c r="ADI1125" s="16"/>
      <c r="ADJ1125" s="16"/>
      <c r="ADK1125" s="16"/>
      <c r="ADL1125" s="16"/>
      <c r="ADM1125" s="16"/>
      <c r="ADN1125" s="16"/>
      <c r="ADO1125" s="16"/>
      <c r="ADP1125" s="16"/>
      <c r="ADQ1125" s="16"/>
      <c r="ADR1125" s="16"/>
      <c r="ADS1125" s="16"/>
      <c r="ADT1125" s="16"/>
      <c r="ADU1125" s="16"/>
      <c r="ADV1125" s="16"/>
      <c r="ADW1125" s="16"/>
      <c r="ADX1125" s="16"/>
      <c r="ADY1125" s="16"/>
      <c r="ADZ1125" s="16"/>
      <c r="AEA1125" s="16"/>
      <c r="AEB1125" s="16"/>
      <c r="AEC1125" s="16"/>
      <c r="AED1125" s="16"/>
      <c r="AEE1125" s="16"/>
      <c r="AEF1125" s="16"/>
      <c r="AEG1125" s="16"/>
      <c r="AEH1125" s="16"/>
      <c r="AEI1125" s="16"/>
      <c r="AEJ1125" s="16"/>
      <c r="AEK1125" s="16"/>
      <c r="AEL1125" s="16"/>
      <c r="AEM1125" s="16"/>
      <c r="AEN1125" s="16"/>
      <c r="AEO1125" s="16"/>
      <c r="AEP1125" s="16"/>
      <c r="AEQ1125" s="16"/>
      <c r="AER1125" s="16"/>
      <c r="AES1125" s="16"/>
      <c r="AET1125" s="16"/>
      <c r="AEU1125" s="16"/>
      <c r="AEV1125" s="16"/>
      <c r="AEW1125" s="16"/>
      <c r="AEX1125" s="16"/>
      <c r="AEY1125" s="16"/>
      <c r="AEZ1125" s="16"/>
      <c r="AFA1125" s="16"/>
      <c r="AFB1125" s="16"/>
      <c r="AFC1125" s="16"/>
      <c r="AFD1125" s="16"/>
      <c r="AFE1125" s="16"/>
      <c r="AFF1125" s="16"/>
      <c r="AFG1125" s="16"/>
      <c r="AFH1125" s="16"/>
      <c r="AFI1125" s="16"/>
      <c r="AFJ1125" s="16"/>
      <c r="AFK1125" s="16"/>
      <c r="AFL1125" s="16"/>
      <c r="AFM1125" s="16"/>
      <c r="AFN1125" s="16"/>
      <c r="AFO1125" s="16"/>
      <c r="AFP1125" s="16"/>
      <c r="AFQ1125" s="16"/>
      <c r="AFR1125" s="16"/>
      <c r="AFS1125" s="16"/>
      <c r="AFT1125" s="16"/>
      <c r="AFU1125" s="16"/>
      <c r="AFV1125" s="16"/>
      <c r="AFW1125" s="16"/>
      <c r="AFX1125" s="16"/>
      <c r="AFY1125" s="16"/>
      <c r="AFZ1125" s="16"/>
      <c r="AGA1125" s="16"/>
    </row>
    <row r="1126" spans="1:859" s="383" customFormat="1" x14ac:dyDescent="0.2">
      <c r="A1126" s="381"/>
      <c r="B1126" s="381"/>
      <c r="C1126" s="381"/>
      <c r="D1126" s="381"/>
      <c r="E1126" s="365" t="s">
        <v>1155</v>
      </c>
      <c r="F1126" s="380" t="s">
        <v>3645</v>
      </c>
      <c r="G1126" s="380" t="s">
        <v>453</v>
      </c>
      <c r="H1126" s="365" t="s">
        <v>1153</v>
      </c>
      <c r="I1126" s="365" t="s">
        <v>1086</v>
      </c>
      <c r="J1126" s="365" t="s">
        <v>904</v>
      </c>
      <c r="K1126" s="365" t="s">
        <v>1102</v>
      </c>
      <c r="L1126" s="365" t="s">
        <v>866</v>
      </c>
      <c r="M1126" s="365"/>
      <c r="N1126" s="380"/>
      <c r="O1126" s="365"/>
      <c r="P1126" s="365"/>
      <c r="Q1126" s="380"/>
      <c r="R1126" s="381"/>
      <c r="S1126" s="381"/>
      <c r="T1126" s="381"/>
      <c r="U1126" s="381"/>
      <c r="V1126" s="381"/>
      <c r="W1126" s="381"/>
      <c r="X1126" s="381"/>
      <c r="Y1126" s="381"/>
      <c r="Z1126" s="381"/>
      <c r="AA1126" s="381"/>
      <c r="AB1126" s="381"/>
      <c r="AC1126" s="381"/>
      <c r="AD1126" s="381"/>
      <c r="AE1126" s="381"/>
      <c r="AF1126" s="381"/>
      <c r="AG1126" s="381"/>
      <c r="AH1126" s="381"/>
      <c r="AI1126" s="381"/>
      <c r="AJ1126" s="381"/>
      <c r="AK1126" s="381"/>
      <c r="AL1126" s="381"/>
      <c r="AM1126" s="381"/>
      <c r="AN1126" s="381"/>
      <c r="AO1126" s="381"/>
      <c r="AP1126" s="381"/>
      <c r="AQ1126" s="381"/>
      <c r="AR1126" s="381"/>
      <c r="AS1126" s="381"/>
      <c r="AT1126" s="381"/>
      <c r="AU1126" s="381"/>
      <c r="AV1126" s="381"/>
      <c r="AW1126" s="381"/>
      <c r="AX1126" s="381"/>
      <c r="AY1126" s="381"/>
      <c r="AZ1126" s="381"/>
      <c r="BA1126" s="381"/>
      <c r="BB1126" s="381"/>
      <c r="BC1126" s="381"/>
      <c r="BD1126" s="381"/>
      <c r="BE1126" s="381"/>
      <c r="BF1126" s="381"/>
      <c r="BG1126" s="381"/>
      <c r="BH1126" s="381"/>
      <c r="BI1126" s="381"/>
      <c r="BJ1126" s="381"/>
      <c r="BK1126" s="381"/>
      <c r="BL1126" s="381"/>
      <c r="BM1126" s="381"/>
      <c r="BN1126" s="381"/>
      <c r="BO1126" s="381"/>
      <c r="BP1126" s="381"/>
      <c r="BQ1126" s="381"/>
      <c r="BR1126" s="381"/>
      <c r="BS1126" s="381"/>
      <c r="BT1126" s="381"/>
      <c r="BU1126" s="381"/>
      <c r="BV1126" s="381"/>
      <c r="BW1126" s="381"/>
      <c r="BX1126" s="381"/>
      <c r="BY1126" s="381"/>
      <c r="BZ1126" s="381"/>
      <c r="CA1126" s="381"/>
      <c r="CB1126" s="381"/>
      <c r="CC1126" s="381"/>
      <c r="CD1126" s="381"/>
      <c r="CE1126" s="381"/>
      <c r="CF1126" s="381"/>
      <c r="CG1126" s="381"/>
      <c r="CH1126" s="381"/>
      <c r="CI1126" s="381"/>
      <c r="CJ1126" s="381"/>
      <c r="CK1126" s="381"/>
      <c r="CL1126" s="381"/>
      <c r="CM1126" s="381"/>
      <c r="CN1126" s="381"/>
      <c r="CO1126" s="381"/>
      <c r="CP1126" s="381"/>
      <c r="CQ1126" s="381"/>
      <c r="CR1126" s="381"/>
      <c r="CS1126" s="381"/>
      <c r="CT1126" s="381"/>
      <c r="CU1126" s="381"/>
      <c r="CV1126" s="381"/>
      <c r="CW1126" s="381"/>
      <c r="CX1126" s="381"/>
      <c r="CY1126" s="381"/>
      <c r="CZ1126" s="381"/>
      <c r="DA1126" s="381"/>
      <c r="DB1126" s="381"/>
      <c r="DC1126" s="381"/>
      <c r="DD1126" s="381"/>
      <c r="DE1126" s="381"/>
      <c r="DF1126" s="381"/>
      <c r="DG1126" s="381"/>
      <c r="DH1126" s="381"/>
      <c r="DI1126" s="381"/>
      <c r="DJ1126" s="381"/>
      <c r="DK1126" s="381"/>
      <c r="DL1126" s="381"/>
      <c r="DM1126" s="381"/>
      <c r="DN1126" s="381"/>
      <c r="DO1126" s="381"/>
      <c r="DP1126" s="381"/>
      <c r="DQ1126" s="381"/>
      <c r="DR1126" s="381"/>
      <c r="DS1126" s="381"/>
      <c r="DT1126" s="381"/>
      <c r="DU1126" s="381"/>
      <c r="DV1126" s="381"/>
      <c r="DW1126" s="381"/>
      <c r="DX1126" s="381"/>
      <c r="DY1126" s="381"/>
      <c r="DZ1126" s="381"/>
      <c r="EA1126" s="381"/>
      <c r="EB1126" s="381"/>
      <c r="EC1126" s="381"/>
      <c r="ED1126" s="381"/>
      <c r="EE1126" s="381"/>
      <c r="EF1126" s="381"/>
      <c r="EG1126" s="381"/>
      <c r="EH1126" s="381"/>
      <c r="EI1126" s="381"/>
      <c r="EJ1126" s="381"/>
      <c r="EK1126" s="381"/>
      <c r="EL1126" s="381"/>
      <c r="EM1126" s="381"/>
      <c r="EN1126" s="381"/>
      <c r="EO1126" s="381"/>
      <c r="EP1126" s="381"/>
      <c r="EQ1126" s="381"/>
      <c r="ER1126" s="381"/>
      <c r="ES1126" s="381"/>
      <c r="ET1126" s="381"/>
      <c r="EU1126" s="381"/>
      <c r="EV1126" s="381"/>
      <c r="EW1126" s="381"/>
      <c r="EX1126" s="381"/>
      <c r="EY1126" s="381"/>
      <c r="EZ1126" s="381"/>
      <c r="FA1126" s="381"/>
      <c r="FB1126" s="381"/>
      <c r="FC1126" s="381"/>
      <c r="FD1126" s="381"/>
      <c r="FE1126" s="381"/>
      <c r="FF1126" s="381"/>
      <c r="FG1126" s="381"/>
      <c r="FH1126" s="381"/>
      <c r="FI1126" s="381"/>
      <c r="FJ1126" s="381"/>
      <c r="FK1126" s="381"/>
      <c r="FL1126" s="381"/>
      <c r="FM1126" s="381"/>
      <c r="FN1126" s="381"/>
      <c r="FO1126" s="381"/>
      <c r="FP1126" s="381"/>
      <c r="FQ1126" s="381"/>
      <c r="FR1126" s="381"/>
      <c r="FS1126" s="381"/>
      <c r="FT1126" s="381"/>
      <c r="FU1126" s="381"/>
      <c r="FV1126" s="381"/>
      <c r="FW1126" s="381"/>
      <c r="FX1126" s="381"/>
      <c r="FY1126" s="381"/>
      <c r="FZ1126" s="381"/>
      <c r="GA1126" s="381"/>
      <c r="GB1126" s="381"/>
      <c r="GC1126" s="381"/>
      <c r="GD1126" s="381"/>
      <c r="GE1126" s="381"/>
      <c r="GF1126" s="381"/>
      <c r="GG1126" s="381"/>
      <c r="GH1126" s="381"/>
      <c r="GI1126" s="381"/>
      <c r="GJ1126" s="381"/>
      <c r="GK1126" s="381"/>
      <c r="GL1126" s="381"/>
      <c r="GM1126" s="381"/>
      <c r="GN1126" s="381"/>
      <c r="GO1126" s="381"/>
      <c r="GP1126" s="381"/>
      <c r="GQ1126" s="381"/>
      <c r="GR1126" s="381"/>
      <c r="GS1126" s="381"/>
      <c r="GT1126" s="381"/>
      <c r="GU1126" s="381"/>
      <c r="GV1126" s="381"/>
      <c r="GW1126" s="381"/>
      <c r="GX1126" s="381"/>
      <c r="GY1126" s="381"/>
      <c r="GZ1126" s="381"/>
      <c r="HA1126" s="381"/>
      <c r="HB1126" s="381"/>
      <c r="HC1126" s="381"/>
      <c r="HD1126" s="381"/>
      <c r="HE1126" s="381"/>
      <c r="HF1126" s="381"/>
      <c r="HG1126" s="381"/>
      <c r="HH1126" s="381"/>
      <c r="HI1126" s="381"/>
      <c r="HJ1126" s="381"/>
      <c r="HK1126" s="381"/>
      <c r="HL1126" s="381"/>
      <c r="HM1126" s="381"/>
      <c r="HN1126" s="381"/>
      <c r="HO1126" s="381"/>
      <c r="HP1126" s="381"/>
      <c r="HQ1126" s="381"/>
      <c r="HR1126" s="381"/>
      <c r="HS1126" s="381"/>
      <c r="HT1126" s="381"/>
      <c r="HU1126" s="381"/>
      <c r="HV1126" s="381"/>
      <c r="HW1126" s="381"/>
      <c r="HX1126" s="381"/>
      <c r="HY1126" s="381"/>
      <c r="HZ1126" s="381"/>
      <c r="IA1126" s="381"/>
      <c r="IB1126" s="381"/>
      <c r="IC1126" s="381"/>
      <c r="ID1126" s="381"/>
      <c r="IE1126" s="381"/>
      <c r="IF1126" s="381"/>
      <c r="IG1126" s="381"/>
      <c r="IH1126" s="381"/>
      <c r="II1126" s="381"/>
      <c r="IJ1126" s="381"/>
      <c r="IK1126" s="381"/>
      <c r="IL1126" s="381"/>
      <c r="IM1126" s="381"/>
      <c r="IN1126" s="381"/>
      <c r="IO1126" s="381"/>
      <c r="IP1126" s="381"/>
      <c r="IQ1126" s="381"/>
      <c r="IR1126" s="381"/>
      <c r="IS1126" s="381"/>
      <c r="IT1126" s="381"/>
      <c r="IU1126" s="381"/>
      <c r="IV1126" s="381"/>
      <c r="IW1126" s="381"/>
      <c r="IX1126" s="381"/>
      <c r="IY1126" s="381"/>
      <c r="IZ1126" s="381"/>
      <c r="JA1126" s="381"/>
      <c r="JB1126" s="381"/>
      <c r="JC1126" s="381"/>
      <c r="JD1126" s="381"/>
      <c r="JE1126" s="381"/>
      <c r="JF1126" s="381"/>
      <c r="JG1126" s="381"/>
      <c r="JH1126" s="381"/>
      <c r="JI1126" s="381"/>
      <c r="JJ1126" s="381"/>
      <c r="JK1126" s="381"/>
      <c r="JL1126" s="381"/>
      <c r="JM1126" s="381"/>
      <c r="JN1126" s="381"/>
      <c r="JO1126" s="381"/>
      <c r="JP1126" s="381"/>
      <c r="JQ1126" s="381"/>
      <c r="JR1126" s="381"/>
      <c r="JS1126" s="381"/>
      <c r="JT1126" s="381"/>
      <c r="JU1126" s="381"/>
      <c r="JV1126" s="381"/>
      <c r="JW1126" s="381"/>
      <c r="JX1126" s="381"/>
      <c r="JY1126" s="381"/>
      <c r="JZ1126" s="381"/>
      <c r="KA1126" s="381"/>
      <c r="KB1126" s="381"/>
      <c r="KC1126" s="381"/>
      <c r="KD1126" s="381"/>
      <c r="KE1126" s="381"/>
      <c r="KF1126" s="381"/>
      <c r="KG1126" s="381"/>
      <c r="KH1126" s="381"/>
      <c r="KI1126" s="381"/>
      <c r="KJ1126" s="381"/>
      <c r="KK1126" s="381"/>
      <c r="KL1126" s="381"/>
      <c r="KM1126" s="381"/>
      <c r="KN1126" s="381"/>
      <c r="KO1126" s="381"/>
      <c r="KP1126" s="381"/>
      <c r="KQ1126" s="381"/>
      <c r="KR1126" s="381"/>
      <c r="KS1126" s="381"/>
      <c r="KT1126" s="381"/>
      <c r="KU1126" s="381"/>
      <c r="KV1126" s="381"/>
      <c r="KW1126" s="381"/>
      <c r="KX1126" s="381"/>
      <c r="KY1126" s="381"/>
      <c r="KZ1126" s="381"/>
      <c r="LA1126" s="381"/>
      <c r="LB1126" s="381"/>
      <c r="LC1126" s="381"/>
      <c r="LD1126" s="381"/>
      <c r="LE1126" s="381"/>
      <c r="LF1126" s="381"/>
      <c r="LG1126" s="381"/>
      <c r="LH1126" s="381"/>
      <c r="LI1126" s="381"/>
      <c r="LJ1126" s="381"/>
      <c r="LK1126" s="381"/>
      <c r="LL1126" s="381"/>
      <c r="LM1126" s="381"/>
      <c r="LN1126" s="381"/>
      <c r="LO1126" s="381"/>
      <c r="LP1126" s="381"/>
      <c r="LQ1126" s="381"/>
      <c r="LR1126" s="381"/>
      <c r="LS1126" s="381"/>
      <c r="LT1126" s="381"/>
      <c r="LU1126" s="381"/>
      <c r="LV1126" s="381"/>
      <c r="LW1126" s="381"/>
      <c r="LX1126" s="381"/>
      <c r="LY1126" s="381"/>
      <c r="LZ1126" s="381"/>
      <c r="MA1126" s="381"/>
      <c r="MB1126" s="381"/>
      <c r="MC1126" s="381"/>
      <c r="MD1126" s="381"/>
      <c r="ME1126" s="381"/>
      <c r="MF1126" s="381"/>
      <c r="MG1126" s="381"/>
      <c r="MH1126" s="381"/>
      <c r="MI1126" s="381"/>
      <c r="MJ1126" s="381"/>
      <c r="MK1126" s="381"/>
      <c r="ML1126" s="381"/>
      <c r="MM1126" s="381"/>
      <c r="MN1126" s="381"/>
      <c r="MO1126" s="381"/>
      <c r="MP1126" s="381"/>
      <c r="MQ1126" s="381"/>
      <c r="MR1126" s="381"/>
      <c r="MS1126" s="381"/>
      <c r="MT1126" s="381"/>
      <c r="MU1126" s="381"/>
      <c r="MV1126" s="381"/>
      <c r="MW1126" s="381"/>
      <c r="MX1126" s="381"/>
      <c r="MY1126" s="381"/>
      <c r="MZ1126" s="381"/>
      <c r="NA1126" s="381"/>
      <c r="NB1126" s="381"/>
      <c r="NC1126" s="381"/>
      <c r="ND1126" s="381"/>
      <c r="NE1126" s="381"/>
      <c r="NF1126" s="381"/>
      <c r="NG1126" s="381"/>
      <c r="NH1126" s="381"/>
      <c r="NI1126" s="381"/>
      <c r="NJ1126" s="381"/>
      <c r="NK1126" s="381"/>
      <c r="NL1126" s="381"/>
      <c r="NM1126" s="381"/>
      <c r="NN1126" s="381"/>
      <c r="NO1126" s="381"/>
      <c r="NP1126" s="381"/>
      <c r="NQ1126" s="381"/>
      <c r="NR1126" s="381"/>
      <c r="NS1126" s="381"/>
      <c r="NT1126" s="381"/>
      <c r="NU1126" s="381"/>
      <c r="NV1126" s="381"/>
      <c r="NW1126" s="381"/>
      <c r="NX1126" s="381"/>
      <c r="NY1126" s="381"/>
      <c r="NZ1126" s="381"/>
      <c r="OA1126" s="381"/>
      <c r="OB1126" s="381"/>
      <c r="OC1126" s="381"/>
      <c r="OD1126" s="381"/>
      <c r="OE1126" s="381"/>
      <c r="OF1126" s="381"/>
      <c r="OG1126" s="381"/>
      <c r="OH1126" s="381"/>
      <c r="OI1126" s="381"/>
      <c r="OJ1126" s="381"/>
      <c r="OK1126" s="381"/>
      <c r="OL1126" s="381"/>
      <c r="OM1126" s="381"/>
      <c r="ON1126" s="381"/>
      <c r="OO1126" s="381"/>
      <c r="OP1126" s="381"/>
      <c r="OQ1126" s="381"/>
      <c r="OR1126" s="381"/>
      <c r="OS1126" s="381"/>
      <c r="OT1126" s="381"/>
      <c r="OU1126" s="381"/>
      <c r="OV1126" s="381"/>
      <c r="OW1126" s="381"/>
      <c r="OX1126" s="381"/>
      <c r="OY1126" s="381"/>
      <c r="OZ1126" s="381"/>
      <c r="PA1126" s="381"/>
      <c r="PB1126" s="381"/>
      <c r="PC1126" s="381"/>
      <c r="PD1126" s="381"/>
      <c r="PE1126" s="381"/>
      <c r="PF1126" s="381"/>
      <c r="PG1126" s="381"/>
      <c r="PH1126" s="381"/>
      <c r="PI1126" s="381"/>
      <c r="PJ1126" s="381"/>
      <c r="PK1126" s="381"/>
      <c r="PL1126" s="381"/>
      <c r="PM1126" s="381"/>
      <c r="PN1126" s="381"/>
      <c r="PO1126" s="381"/>
      <c r="PP1126" s="381"/>
      <c r="PQ1126" s="381"/>
      <c r="PR1126" s="381"/>
      <c r="PS1126" s="381"/>
      <c r="PT1126" s="381"/>
      <c r="PU1126" s="381"/>
      <c r="PV1126" s="381"/>
      <c r="PW1126" s="381"/>
      <c r="PX1126" s="381"/>
      <c r="PY1126" s="381"/>
      <c r="PZ1126" s="381"/>
      <c r="QA1126" s="381"/>
      <c r="QB1126" s="381"/>
      <c r="QC1126" s="381"/>
      <c r="QD1126" s="381"/>
      <c r="QE1126" s="381"/>
      <c r="QF1126" s="381"/>
      <c r="QG1126" s="381"/>
      <c r="QH1126" s="381"/>
      <c r="QI1126" s="381"/>
      <c r="QJ1126" s="381"/>
      <c r="QK1126" s="381"/>
      <c r="QL1126" s="381"/>
      <c r="QM1126" s="381"/>
      <c r="QN1126" s="381"/>
      <c r="QO1126" s="381"/>
      <c r="QP1126" s="381"/>
      <c r="QQ1126" s="381"/>
      <c r="QR1126" s="381"/>
      <c r="QS1126" s="381"/>
      <c r="QT1126" s="381"/>
      <c r="QU1126" s="381"/>
      <c r="QV1126" s="381"/>
      <c r="QW1126" s="381"/>
      <c r="QX1126" s="381"/>
      <c r="QY1126" s="381"/>
      <c r="QZ1126" s="381"/>
      <c r="RA1126" s="381"/>
      <c r="RB1126" s="381"/>
      <c r="RC1126" s="381"/>
      <c r="RD1126" s="381"/>
      <c r="RE1126" s="381"/>
      <c r="RF1126" s="381"/>
      <c r="RG1126" s="381"/>
      <c r="RH1126" s="381"/>
      <c r="RI1126" s="381"/>
      <c r="RJ1126" s="381"/>
      <c r="RK1126" s="381"/>
      <c r="RL1126" s="381"/>
      <c r="RM1126" s="381"/>
      <c r="RN1126" s="381"/>
      <c r="RO1126" s="381"/>
      <c r="RP1126" s="381"/>
      <c r="RQ1126" s="381"/>
      <c r="RR1126" s="381"/>
      <c r="RS1126" s="381"/>
      <c r="RT1126" s="381"/>
      <c r="RU1126" s="381"/>
      <c r="RV1126" s="381"/>
      <c r="RW1126" s="381"/>
      <c r="RX1126" s="381"/>
      <c r="RY1126" s="381"/>
      <c r="RZ1126" s="381"/>
      <c r="SA1126" s="381"/>
      <c r="SB1126" s="381"/>
      <c r="SC1126" s="381"/>
      <c r="SD1126" s="381"/>
      <c r="SE1126" s="381"/>
      <c r="SF1126" s="381"/>
      <c r="SG1126" s="381"/>
      <c r="SH1126" s="381"/>
      <c r="SI1126" s="381"/>
      <c r="SJ1126" s="381"/>
      <c r="SK1126" s="381"/>
      <c r="SL1126" s="381"/>
      <c r="SM1126" s="381"/>
      <c r="SN1126" s="381"/>
      <c r="SO1126" s="381"/>
      <c r="SP1126" s="381"/>
      <c r="SQ1126" s="381"/>
      <c r="SR1126" s="381"/>
      <c r="SS1126" s="381"/>
      <c r="ST1126" s="381"/>
      <c r="SU1126" s="381"/>
      <c r="SV1126" s="381"/>
      <c r="SW1126" s="381"/>
      <c r="SX1126" s="381"/>
      <c r="SY1126" s="381"/>
      <c r="SZ1126" s="381"/>
      <c r="TA1126" s="381"/>
      <c r="TB1126" s="381"/>
      <c r="TC1126" s="381"/>
      <c r="TD1126" s="381"/>
      <c r="TE1126" s="381"/>
      <c r="TF1126" s="381"/>
      <c r="TG1126" s="381"/>
      <c r="TH1126" s="381"/>
      <c r="TI1126" s="381"/>
      <c r="TJ1126" s="381"/>
      <c r="TK1126" s="381"/>
      <c r="TL1126" s="381"/>
      <c r="TM1126" s="381"/>
      <c r="TN1126" s="381"/>
      <c r="TO1126" s="381"/>
      <c r="TP1126" s="381"/>
      <c r="TQ1126" s="381"/>
      <c r="TR1126" s="381"/>
      <c r="TS1126" s="381"/>
      <c r="TT1126" s="381"/>
      <c r="TU1126" s="381"/>
      <c r="TV1126" s="381"/>
      <c r="TW1126" s="381"/>
      <c r="TX1126" s="381"/>
      <c r="TY1126" s="381"/>
      <c r="TZ1126" s="381"/>
      <c r="UA1126" s="381"/>
      <c r="UB1126" s="381"/>
      <c r="UC1126" s="381"/>
      <c r="UD1126" s="381"/>
      <c r="UE1126" s="381"/>
      <c r="UF1126" s="381"/>
      <c r="UG1126" s="381"/>
      <c r="UH1126" s="381"/>
      <c r="UI1126" s="381"/>
      <c r="UJ1126" s="381"/>
      <c r="UK1126" s="381"/>
      <c r="UL1126" s="381"/>
      <c r="UM1126" s="381"/>
      <c r="UN1126" s="381"/>
      <c r="UO1126" s="381"/>
      <c r="UP1126" s="381"/>
      <c r="UQ1126" s="381"/>
      <c r="UR1126" s="381"/>
      <c r="US1126" s="381"/>
      <c r="UT1126" s="381"/>
      <c r="UU1126" s="381"/>
      <c r="UV1126" s="381"/>
      <c r="UW1126" s="381"/>
      <c r="UX1126" s="381"/>
      <c r="UY1126" s="381"/>
      <c r="UZ1126" s="381"/>
      <c r="VA1126" s="381"/>
      <c r="VB1126" s="381"/>
      <c r="VC1126" s="381"/>
      <c r="VD1126" s="381"/>
      <c r="VE1126" s="381"/>
      <c r="VF1126" s="381"/>
      <c r="VG1126" s="381"/>
      <c r="VH1126" s="381"/>
      <c r="VI1126" s="381"/>
      <c r="VJ1126" s="381"/>
      <c r="VK1126" s="381"/>
      <c r="VL1126" s="381"/>
      <c r="VM1126" s="381"/>
      <c r="VN1126" s="381"/>
      <c r="VO1126" s="381"/>
      <c r="VP1126" s="381"/>
      <c r="VQ1126" s="381"/>
      <c r="VR1126" s="381"/>
      <c r="VS1126" s="381"/>
      <c r="VT1126" s="381"/>
      <c r="VU1126" s="381"/>
      <c r="VV1126" s="381"/>
      <c r="VW1126" s="381"/>
      <c r="VX1126" s="381"/>
      <c r="VY1126" s="381"/>
      <c r="VZ1126" s="381"/>
      <c r="WA1126" s="381"/>
      <c r="WB1126" s="381"/>
      <c r="WC1126" s="381"/>
      <c r="WD1126" s="381"/>
      <c r="WE1126" s="381"/>
      <c r="WF1126" s="381"/>
      <c r="WG1126" s="381"/>
      <c r="WH1126" s="381"/>
      <c r="WI1126" s="381"/>
      <c r="WJ1126" s="381"/>
      <c r="WK1126" s="381"/>
      <c r="WL1126" s="381"/>
      <c r="WM1126" s="381"/>
      <c r="WN1126" s="381"/>
      <c r="WO1126" s="381"/>
      <c r="WP1126" s="381"/>
      <c r="WQ1126" s="381"/>
      <c r="WR1126" s="381"/>
      <c r="WS1126" s="381"/>
      <c r="WT1126" s="381"/>
      <c r="WU1126" s="381"/>
      <c r="WV1126" s="381"/>
      <c r="WW1126" s="381"/>
      <c r="WX1126" s="381"/>
      <c r="WY1126" s="381"/>
      <c r="WZ1126" s="381"/>
      <c r="XA1126" s="381"/>
      <c r="XB1126" s="381"/>
      <c r="XC1126" s="381"/>
      <c r="XD1126" s="381"/>
      <c r="XE1126" s="381"/>
      <c r="XF1126" s="381"/>
      <c r="XG1126" s="381"/>
      <c r="XH1126" s="381"/>
      <c r="XI1126" s="381"/>
      <c r="XJ1126" s="381"/>
      <c r="XK1126" s="381"/>
      <c r="XL1126" s="381"/>
      <c r="XM1126" s="381"/>
      <c r="XN1126" s="381"/>
      <c r="XO1126" s="381"/>
      <c r="XP1126" s="381"/>
      <c r="XQ1126" s="381"/>
      <c r="XR1126" s="381"/>
      <c r="XS1126" s="381"/>
      <c r="XT1126" s="381"/>
      <c r="XU1126" s="381"/>
      <c r="XV1126" s="381"/>
      <c r="XW1126" s="381"/>
      <c r="XX1126" s="381"/>
      <c r="XY1126" s="381"/>
      <c r="XZ1126" s="381"/>
      <c r="YA1126" s="381"/>
      <c r="YB1126" s="381"/>
      <c r="YC1126" s="381"/>
      <c r="YD1126" s="381"/>
      <c r="YE1126" s="381"/>
      <c r="YF1126" s="381"/>
      <c r="YG1126" s="381"/>
      <c r="YH1126" s="381"/>
      <c r="YI1126" s="381"/>
      <c r="YJ1126" s="381"/>
      <c r="YK1126" s="381"/>
      <c r="YL1126" s="381"/>
      <c r="YM1126" s="381"/>
      <c r="YN1126" s="381"/>
      <c r="YO1126" s="381"/>
      <c r="YP1126" s="381"/>
      <c r="YQ1126" s="381"/>
      <c r="YR1126" s="381"/>
      <c r="YS1126" s="381"/>
      <c r="YT1126" s="381"/>
      <c r="YU1126" s="381"/>
      <c r="YV1126" s="381"/>
      <c r="YW1126" s="381"/>
      <c r="YX1126" s="381"/>
      <c r="YY1126" s="381"/>
      <c r="YZ1126" s="381"/>
      <c r="ZA1126" s="381"/>
      <c r="ZB1126" s="381"/>
      <c r="ZC1126" s="381"/>
      <c r="ZD1126" s="381"/>
      <c r="ZE1126" s="381"/>
      <c r="ZF1126" s="381"/>
      <c r="ZG1126" s="381"/>
      <c r="ZH1126" s="381"/>
      <c r="ZI1126" s="381"/>
      <c r="ZJ1126" s="381"/>
      <c r="ZK1126" s="381"/>
      <c r="ZL1126" s="381"/>
      <c r="ZM1126" s="381"/>
      <c r="ZN1126" s="381"/>
      <c r="ZO1126" s="381"/>
      <c r="ZP1126" s="381"/>
      <c r="ZQ1126" s="381"/>
      <c r="ZR1126" s="381"/>
      <c r="ZS1126" s="381"/>
      <c r="ZT1126" s="381"/>
      <c r="ZU1126" s="381"/>
      <c r="ZV1126" s="381"/>
      <c r="ZW1126" s="381"/>
      <c r="ZX1126" s="381"/>
      <c r="ZY1126" s="381"/>
      <c r="ZZ1126" s="381"/>
      <c r="AAA1126" s="381"/>
      <c r="AAB1126" s="381"/>
      <c r="AAC1126" s="381"/>
      <c r="AAD1126" s="381"/>
      <c r="AAE1126" s="381"/>
      <c r="AAF1126" s="381"/>
      <c r="AAG1126" s="381"/>
      <c r="AAH1126" s="381"/>
      <c r="AAI1126" s="381"/>
      <c r="AAJ1126" s="381"/>
      <c r="AAK1126" s="381"/>
      <c r="AAL1126" s="381"/>
      <c r="AAM1126" s="381"/>
      <c r="AAN1126" s="381"/>
      <c r="AAO1126" s="381"/>
      <c r="AAP1126" s="381"/>
      <c r="AAQ1126" s="381"/>
      <c r="AAR1126" s="381"/>
      <c r="AAS1126" s="381"/>
      <c r="AAT1126" s="381"/>
      <c r="AAU1126" s="381"/>
      <c r="AAV1126" s="381"/>
      <c r="AAW1126" s="381"/>
      <c r="AAX1126" s="381"/>
      <c r="AAY1126" s="381"/>
      <c r="AAZ1126" s="381"/>
      <c r="ABA1126" s="381"/>
      <c r="ABB1126" s="381"/>
      <c r="ABC1126" s="381"/>
      <c r="ABD1126" s="381"/>
      <c r="ABE1126" s="381"/>
      <c r="ABF1126" s="381"/>
      <c r="ABG1126" s="381"/>
      <c r="ABH1126" s="381"/>
      <c r="ABI1126" s="381"/>
      <c r="ABJ1126" s="381"/>
      <c r="ABK1126" s="381"/>
      <c r="ABL1126" s="381"/>
      <c r="ABM1126" s="381"/>
      <c r="ABN1126" s="381"/>
      <c r="ABO1126" s="381"/>
      <c r="ABP1126" s="381"/>
      <c r="ABQ1126" s="381"/>
      <c r="ABR1126" s="381"/>
      <c r="ABS1126" s="381"/>
      <c r="ABT1126" s="381"/>
      <c r="ABU1126" s="381"/>
      <c r="ABV1126" s="381"/>
      <c r="ABW1126" s="381"/>
      <c r="ABX1126" s="381"/>
      <c r="ABY1126" s="381"/>
      <c r="ABZ1126" s="381"/>
      <c r="ACA1126" s="381"/>
      <c r="ACB1126" s="381"/>
      <c r="ACC1126" s="381"/>
      <c r="ACD1126" s="381"/>
      <c r="ACE1126" s="381"/>
      <c r="ACF1126" s="381"/>
      <c r="ACG1126" s="381"/>
      <c r="ACH1126" s="381"/>
      <c r="ACI1126" s="381"/>
      <c r="ACJ1126" s="381"/>
      <c r="ACK1126" s="381"/>
      <c r="ACL1126" s="381"/>
      <c r="ACM1126" s="381"/>
      <c r="ACN1126" s="381"/>
      <c r="ACO1126" s="381"/>
      <c r="ACP1126" s="381"/>
      <c r="ACQ1126" s="381"/>
      <c r="ACR1126" s="381"/>
      <c r="ACS1126" s="381"/>
      <c r="ACT1126" s="381"/>
      <c r="ACU1126" s="381"/>
      <c r="ACV1126" s="381"/>
      <c r="ACW1126" s="381"/>
      <c r="ACX1126" s="381"/>
      <c r="ACY1126" s="381"/>
      <c r="ACZ1126" s="381"/>
      <c r="ADA1126" s="381"/>
      <c r="ADB1126" s="381"/>
      <c r="ADC1126" s="381"/>
      <c r="ADD1126" s="381"/>
      <c r="ADE1126" s="381"/>
      <c r="ADF1126" s="381"/>
      <c r="ADG1126" s="381"/>
      <c r="ADH1126" s="381"/>
      <c r="ADI1126" s="381"/>
      <c r="ADJ1126" s="381"/>
      <c r="ADK1126" s="381"/>
      <c r="ADL1126" s="381"/>
      <c r="ADM1126" s="381"/>
      <c r="ADN1126" s="381"/>
      <c r="ADO1126" s="381"/>
      <c r="ADP1126" s="381"/>
      <c r="ADQ1126" s="381"/>
      <c r="ADR1126" s="381"/>
      <c r="ADS1126" s="381"/>
      <c r="ADT1126" s="381"/>
      <c r="ADU1126" s="381"/>
      <c r="ADV1126" s="381"/>
      <c r="ADW1126" s="381"/>
      <c r="ADX1126" s="381"/>
      <c r="ADY1126" s="381"/>
      <c r="ADZ1126" s="381"/>
      <c r="AEA1126" s="381"/>
      <c r="AEB1126" s="381"/>
      <c r="AEC1126" s="381"/>
      <c r="AED1126" s="381"/>
      <c r="AEE1126" s="381"/>
      <c r="AEF1126" s="381"/>
      <c r="AEG1126" s="381"/>
      <c r="AEH1126" s="381"/>
      <c r="AEI1126" s="381"/>
      <c r="AEJ1126" s="381"/>
      <c r="AEK1126" s="381"/>
      <c r="AEL1126" s="381"/>
      <c r="AEM1126" s="381"/>
      <c r="AEN1126" s="381"/>
      <c r="AEO1126" s="381"/>
      <c r="AEP1126" s="381"/>
      <c r="AEQ1126" s="381"/>
      <c r="AER1126" s="381"/>
      <c r="AES1126" s="381"/>
      <c r="AET1126" s="381"/>
      <c r="AEU1126" s="381"/>
      <c r="AEV1126" s="381"/>
      <c r="AEW1126" s="381"/>
      <c r="AEX1126" s="381"/>
      <c r="AEY1126" s="381"/>
      <c r="AEZ1126" s="381"/>
      <c r="AFA1126" s="381"/>
      <c r="AFB1126" s="381"/>
      <c r="AFC1126" s="381"/>
      <c r="AFD1126" s="381"/>
      <c r="AFE1126" s="381"/>
      <c r="AFF1126" s="381"/>
      <c r="AFG1126" s="381"/>
      <c r="AFH1126" s="381"/>
      <c r="AFI1126" s="381"/>
      <c r="AFJ1126" s="381"/>
      <c r="AFK1126" s="381"/>
      <c r="AFL1126" s="381"/>
      <c r="AFM1126" s="381"/>
      <c r="AFN1126" s="381"/>
      <c r="AFO1126" s="381"/>
      <c r="AFP1126" s="381"/>
      <c r="AFQ1126" s="381"/>
      <c r="AFR1126" s="381"/>
      <c r="AFS1126" s="381"/>
      <c r="AFT1126" s="381"/>
      <c r="AFU1126" s="381"/>
      <c r="AFV1126" s="381"/>
      <c r="AFW1126" s="381"/>
      <c r="AFX1126" s="381"/>
      <c r="AFY1126" s="381"/>
      <c r="AFZ1126" s="381"/>
      <c r="AGA1126" s="381"/>
    </row>
    <row r="1127" spans="1:859" customFormat="1" x14ac:dyDescent="0.2">
      <c r="A1127" s="16"/>
      <c r="B1127" s="16"/>
      <c r="C1127" s="16"/>
      <c r="D1127" s="16"/>
      <c r="E1127" s="238" t="s">
        <v>1252</v>
      </c>
      <c r="F1127" s="364" t="s">
        <v>3541</v>
      </c>
      <c r="G1127" s="239" t="s">
        <v>453</v>
      </c>
      <c r="H1127" s="238" t="s">
        <v>1253</v>
      </c>
      <c r="I1127" s="238" t="s">
        <v>1086</v>
      </c>
      <c r="J1127" s="238" t="s">
        <v>912</v>
      </c>
      <c r="K1127" s="238" t="s">
        <v>1112</v>
      </c>
      <c r="L1127" s="238" t="s">
        <v>864</v>
      </c>
      <c r="M1127" s="238"/>
      <c r="N1127" s="239"/>
      <c r="O1127" s="238"/>
      <c r="P1127" s="238"/>
      <c r="Q1127" s="239"/>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c r="CR1127" s="16"/>
      <c r="CS1127" s="16"/>
      <c r="CT1127" s="16"/>
      <c r="CU1127" s="16"/>
      <c r="CV1127" s="16"/>
      <c r="CW1127" s="16"/>
      <c r="CX1127" s="16"/>
      <c r="CY1127" s="16"/>
      <c r="CZ1127" s="16"/>
      <c r="DA1127" s="16"/>
      <c r="DB1127" s="16"/>
      <c r="DC1127" s="16"/>
      <c r="DD1127" s="16"/>
      <c r="DE1127" s="16"/>
      <c r="DF1127" s="16"/>
      <c r="DG1127" s="16"/>
      <c r="DH1127" s="16"/>
      <c r="DI1127" s="16"/>
      <c r="DJ1127" s="16"/>
      <c r="DK1127" s="16"/>
      <c r="DL1127" s="16"/>
      <c r="DM1127" s="16"/>
      <c r="DN1127" s="16"/>
      <c r="DO1127" s="16"/>
      <c r="DP1127" s="16"/>
      <c r="DQ1127" s="16"/>
      <c r="DR1127" s="16"/>
      <c r="DS1127" s="16"/>
      <c r="DT1127" s="16"/>
      <c r="DU1127" s="16"/>
      <c r="DV1127" s="16"/>
      <c r="DW1127" s="16"/>
      <c r="DX1127" s="16"/>
      <c r="DY1127" s="16"/>
      <c r="DZ1127" s="16"/>
      <c r="EA1127" s="16"/>
      <c r="EB1127" s="16"/>
      <c r="EC1127" s="16"/>
      <c r="ED1127" s="16"/>
      <c r="EE1127" s="16"/>
      <c r="EF1127" s="16"/>
      <c r="EG1127" s="16"/>
      <c r="EH1127" s="16"/>
      <c r="EI1127" s="16"/>
      <c r="EJ1127" s="16"/>
      <c r="EK1127" s="16"/>
      <c r="EL1127" s="16"/>
      <c r="EM1127" s="16"/>
      <c r="EN1127" s="16"/>
      <c r="EO1127" s="16"/>
      <c r="EP1127" s="16"/>
      <c r="EQ1127" s="16"/>
      <c r="ER1127" s="16"/>
      <c r="ES1127" s="16"/>
      <c r="ET1127" s="16"/>
      <c r="EU1127" s="16"/>
      <c r="EV1127" s="16"/>
      <c r="EW1127" s="16"/>
      <c r="EX1127" s="16"/>
      <c r="EY1127" s="16"/>
      <c r="EZ1127" s="16"/>
      <c r="FA1127" s="16"/>
      <c r="FB1127" s="16"/>
      <c r="FC1127" s="16"/>
      <c r="FD1127" s="16"/>
      <c r="FE1127" s="16"/>
      <c r="FF1127" s="16"/>
      <c r="FG1127" s="16"/>
      <c r="FH1127" s="16"/>
      <c r="FI1127" s="16"/>
      <c r="FJ1127" s="16"/>
      <c r="FK1127" s="16"/>
      <c r="FL1127" s="16"/>
      <c r="FM1127" s="16"/>
      <c r="FN1127" s="16"/>
      <c r="FO1127" s="16"/>
      <c r="FP1127" s="16"/>
      <c r="FQ1127" s="16"/>
      <c r="FR1127" s="16"/>
      <c r="FS1127" s="16"/>
      <c r="FT1127" s="16"/>
      <c r="FU1127" s="16"/>
      <c r="FV1127" s="16"/>
      <c r="FW1127" s="16"/>
      <c r="FX1127" s="16"/>
      <c r="FY1127" s="16"/>
      <c r="FZ1127" s="16"/>
      <c r="GA1127" s="16"/>
      <c r="GB1127" s="16"/>
      <c r="GC1127" s="16"/>
      <c r="GD1127" s="16"/>
      <c r="GE1127" s="16"/>
      <c r="GF1127" s="16"/>
      <c r="GG1127" s="16"/>
      <c r="GH1127" s="16"/>
      <c r="GI1127" s="16"/>
      <c r="GJ1127" s="16"/>
      <c r="GK1127" s="16"/>
      <c r="GL1127" s="16"/>
      <c r="GM1127" s="16"/>
      <c r="GN1127" s="16"/>
      <c r="GO1127" s="16"/>
      <c r="GP1127" s="16"/>
      <c r="GQ1127" s="16"/>
      <c r="GR1127" s="16"/>
      <c r="GS1127" s="16"/>
      <c r="GT1127" s="16"/>
      <c r="GU1127" s="16"/>
      <c r="GV1127" s="16"/>
      <c r="GW1127" s="16"/>
      <c r="GX1127" s="16"/>
      <c r="GY1127" s="16"/>
      <c r="GZ1127" s="16"/>
      <c r="HA1127" s="16"/>
      <c r="HB1127" s="16"/>
      <c r="HC1127" s="16"/>
      <c r="HD1127" s="16"/>
      <c r="HE1127" s="16"/>
      <c r="HF1127" s="16"/>
      <c r="HG1127" s="16"/>
      <c r="HH1127" s="16"/>
      <c r="HI1127" s="16"/>
      <c r="HJ1127" s="16"/>
      <c r="HK1127" s="16"/>
      <c r="HL1127" s="16"/>
      <c r="HM1127" s="16"/>
      <c r="HN1127" s="16"/>
      <c r="HO1127" s="16"/>
      <c r="HP1127" s="16"/>
      <c r="HQ1127" s="16"/>
      <c r="HR1127" s="16"/>
      <c r="HS1127" s="16"/>
      <c r="HT1127" s="16"/>
      <c r="HU1127" s="16"/>
      <c r="HV1127" s="16"/>
      <c r="HW1127" s="16"/>
      <c r="HX1127" s="16"/>
      <c r="HY1127" s="16"/>
      <c r="HZ1127" s="16"/>
      <c r="IA1127" s="16"/>
      <c r="IB1127" s="16"/>
      <c r="IC1127" s="16"/>
      <c r="ID1127" s="16"/>
      <c r="IE1127" s="16"/>
      <c r="IF1127" s="16"/>
      <c r="IG1127" s="16"/>
      <c r="IH1127" s="16"/>
      <c r="II1127" s="16"/>
      <c r="IJ1127" s="16"/>
      <c r="IK1127" s="16"/>
      <c r="IL1127" s="16"/>
      <c r="IM1127" s="16"/>
      <c r="IN1127" s="16"/>
      <c r="IO1127" s="16"/>
      <c r="IP1127" s="16"/>
      <c r="IQ1127" s="16"/>
      <c r="IR1127" s="16"/>
      <c r="IS1127" s="16"/>
      <c r="IT1127" s="16"/>
      <c r="IU1127" s="16"/>
      <c r="IV1127" s="16"/>
      <c r="IW1127" s="16"/>
      <c r="IX1127" s="16"/>
      <c r="IY1127" s="16"/>
      <c r="IZ1127" s="16"/>
      <c r="JA1127" s="16"/>
      <c r="JB1127" s="16"/>
      <c r="JC1127" s="16"/>
      <c r="JD1127" s="16"/>
      <c r="JE1127" s="16"/>
      <c r="JF1127" s="16"/>
      <c r="JG1127" s="16"/>
      <c r="JH1127" s="16"/>
      <c r="JI1127" s="16"/>
      <c r="JJ1127" s="16"/>
      <c r="JK1127" s="16"/>
      <c r="JL1127" s="16"/>
      <c r="JM1127" s="16"/>
      <c r="JN1127" s="16"/>
      <c r="JO1127" s="16"/>
      <c r="JP1127" s="16"/>
      <c r="JQ1127" s="16"/>
      <c r="JR1127" s="16"/>
      <c r="JS1127" s="16"/>
      <c r="JT1127" s="16"/>
      <c r="JU1127" s="16"/>
      <c r="JV1127" s="16"/>
      <c r="JW1127" s="16"/>
      <c r="JX1127" s="16"/>
      <c r="JY1127" s="16"/>
      <c r="JZ1127" s="16"/>
      <c r="KA1127" s="16"/>
      <c r="KB1127" s="16"/>
      <c r="KC1127" s="16"/>
      <c r="KD1127" s="16"/>
      <c r="KE1127" s="16"/>
      <c r="KF1127" s="16"/>
      <c r="KG1127" s="16"/>
      <c r="KH1127" s="16"/>
      <c r="KI1127" s="16"/>
      <c r="KJ1127" s="16"/>
      <c r="KK1127" s="16"/>
      <c r="KL1127" s="16"/>
      <c r="KM1127" s="16"/>
      <c r="KN1127" s="16"/>
      <c r="KO1127" s="16"/>
      <c r="KP1127" s="16"/>
      <c r="KQ1127" s="16"/>
      <c r="KR1127" s="16"/>
      <c r="KS1127" s="16"/>
      <c r="KT1127" s="16"/>
      <c r="KU1127" s="16"/>
      <c r="KV1127" s="16"/>
      <c r="KW1127" s="16"/>
      <c r="KX1127" s="16"/>
      <c r="KY1127" s="16"/>
      <c r="KZ1127" s="16"/>
      <c r="LA1127" s="16"/>
      <c r="LB1127" s="16"/>
      <c r="LC1127" s="16"/>
      <c r="LD1127" s="16"/>
      <c r="LE1127" s="16"/>
      <c r="LF1127" s="16"/>
      <c r="LG1127" s="16"/>
      <c r="LH1127" s="16"/>
      <c r="LI1127" s="16"/>
      <c r="LJ1127" s="16"/>
      <c r="LK1127" s="16"/>
      <c r="LL1127" s="16"/>
      <c r="LM1127" s="16"/>
      <c r="LN1127" s="16"/>
      <c r="LO1127" s="16"/>
      <c r="LP1127" s="16"/>
      <c r="LQ1127" s="16"/>
      <c r="LR1127" s="16"/>
      <c r="LS1127" s="16"/>
      <c r="LT1127" s="16"/>
      <c r="LU1127" s="16"/>
      <c r="LV1127" s="16"/>
      <c r="LW1127" s="16"/>
      <c r="LX1127" s="16"/>
      <c r="LY1127" s="16"/>
      <c r="LZ1127" s="16"/>
      <c r="MA1127" s="16"/>
      <c r="MB1127" s="16"/>
      <c r="MC1127" s="16"/>
      <c r="MD1127" s="16"/>
      <c r="ME1127" s="16"/>
      <c r="MF1127" s="16"/>
      <c r="MG1127" s="16"/>
      <c r="MH1127" s="16"/>
      <c r="MI1127" s="16"/>
      <c r="MJ1127" s="16"/>
      <c r="MK1127" s="16"/>
      <c r="ML1127" s="16"/>
      <c r="MM1127" s="16"/>
      <c r="MN1127" s="16"/>
      <c r="MO1127" s="16"/>
      <c r="MP1127" s="16"/>
      <c r="MQ1127" s="16"/>
      <c r="MR1127" s="16"/>
      <c r="MS1127" s="16"/>
      <c r="MT1127" s="16"/>
      <c r="MU1127" s="16"/>
      <c r="MV1127" s="16"/>
      <c r="MW1127" s="16"/>
      <c r="MX1127" s="16"/>
      <c r="MY1127" s="16"/>
      <c r="MZ1127" s="16"/>
      <c r="NA1127" s="16"/>
      <c r="NB1127" s="16"/>
      <c r="NC1127" s="16"/>
      <c r="ND1127" s="16"/>
      <c r="NE1127" s="16"/>
      <c r="NF1127" s="16"/>
      <c r="NG1127" s="16"/>
      <c r="NH1127" s="16"/>
      <c r="NI1127" s="16"/>
      <c r="NJ1127" s="16"/>
      <c r="NK1127" s="16"/>
      <c r="NL1127" s="16"/>
      <c r="NM1127" s="16"/>
      <c r="NN1127" s="16"/>
      <c r="NO1127" s="16"/>
      <c r="NP1127" s="16"/>
      <c r="NQ1127" s="16"/>
      <c r="NR1127" s="16"/>
      <c r="NS1127" s="16"/>
      <c r="NT1127" s="16"/>
      <c r="NU1127" s="16"/>
      <c r="NV1127" s="16"/>
      <c r="NW1127" s="16"/>
      <c r="NX1127" s="16"/>
      <c r="NY1127" s="16"/>
      <c r="NZ1127" s="16"/>
      <c r="OA1127" s="16"/>
      <c r="OB1127" s="16"/>
      <c r="OC1127" s="16"/>
      <c r="OD1127" s="16"/>
      <c r="OE1127" s="16"/>
      <c r="OF1127" s="16"/>
      <c r="OG1127" s="16"/>
      <c r="OH1127" s="16"/>
      <c r="OI1127" s="16"/>
      <c r="OJ1127" s="16"/>
      <c r="OK1127" s="16"/>
      <c r="OL1127" s="16"/>
      <c r="OM1127" s="16"/>
      <c r="ON1127" s="16"/>
      <c r="OO1127" s="16"/>
      <c r="OP1127" s="16"/>
      <c r="OQ1127" s="16"/>
      <c r="OR1127" s="16"/>
      <c r="OS1127" s="16"/>
      <c r="OT1127" s="16"/>
      <c r="OU1127" s="16"/>
      <c r="OV1127" s="16"/>
      <c r="OW1127" s="16"/>
      <c r="OX1127" s="16"/>
      <c r="OY1127" s="16"/>
      <c r="OZ1127" s="16"/>
      <c r="PA1127" s="16"/>
      <c r="PB1127" s="16"/>
      <c r="PC1127" s="16"/>
      <c r="PD1127" s="16"/>
      <c r="PE1127" s="16"/>
      <c r="PF1127" s="16"/>
      <c r="PG1127" s="16"/>
      <c r="PH1127" s="16"/>
      <c r="PI1127" s="16"/>
      <c r="PJ1127" s="16"/>
      <c r="PK1127" s="16"/>
      <c r="PL1127" s="16"/>
      <c r="PM1127" s="16"/>
      <c r="PN1127" s="16"/>
      <c r="PO1127" s="16"/>
      <c r="PP1127" s="16"/>
      <c r="PQ1127" s="16"/>
      <c r="PR1127" s="16"/>
      <c r="PS1127" s="16"/>
      <c r="PT1127" s="16"/>
      <c r="PU1127" s="16"/>
      <c r="PV1127" s="16"/>
      <c r="PW1127" s="16"/>
      <c r="PX1127" s="16"/>
      <c r="PY1127" s="16"/>
      <c r="PZ1127" s="16"/>
      <c r="QA1127" s="16"/>
      <c r="QB1127" s="16"/>
      <c r="QC1127" s="16"/>
      <c r="QD1127" s="16"/>
      <c r="QE1127" s="16"/>
      <c r="QF1127" s="16"/>
      <c r="QG1127" s="16"/>
      <c r="QH1127" s="16"/>
      <c r="QI1127" s="16"/>
      <c r="QJ1127" s="16"/>
      <c r="QK1127" s="16"/>
      <c r="QL1127" s="16"/>
      <c r="QM1127" s="16"/>
      <c r="QN1127" s="16"/>
      <c r="QO1127" s="16"/>
      <c r="QP1127" s="16"/>
      <c r="QQ1127" s="16"/>
      <c r="QR1127" s="16"/>
      <c r="QS1127" s="16"/>
      <c r="QT1127" s="16"/>
      <c r="QU1127" s="16"/>
      <c r="QV1127" s="16"/>
      <c r="QW1127" s="16"/>
      <c r="QX1127" s="16"/>
      <c r="QY1127" s="16"/>
      <c r="QZ1127" s="16"/>
      <c r="RA1127" s="16"/>
      <c r="RB1127" s="16"/>
      <c r="RC1127" s="16"/>
      <c r="RD1127" s="16"/>
      <c r="RE1127" s="16"/>
      <c r="RF1127" s="16"/>
      <c r="RG1127" s="16"/>
      <c r="RH1127" s="16"/>
      <c r="RI1127" s="16"/>
      <c r="RJ1127" s="16"/>
      <c r="RK1127" s="16"/>
      <c r="RL1127" s="16"/>
      <c r="RM1127" s="16"/>
      <c r="RN1127" s="16"/>
      <c r="RO1127" s="16"/>
      <c r="RP1127" s="16"/>
      <c r="RQ1127" s="16"/>
      <c r="RR1127" s="16"/>
      <c r="RS1127" s="16"/>
      <c r="RT1127" s="16"/>
      <c r="RU1127" s="16"/>
      <c r="RV1127" s="16"/>
      <c r="RW1127" s="16"/>
      <c r="RX1127" s="16"/>
      <c r="RY1127" s="16"/>
      <c r="RZ1127" s="16"/>
      <c r="SA1127" s="16"/>
      <c r="SB1127" s="16"/>
      <c r="SC1127" s="16"/>
      <c r="SD1127" s="16"/>
      <c r="SE1127" s="16"/>
      <c r="SF1127" s="16"/>
      <c r="SG1127" s="16"/>
      <c r="SH1127" s="16"/>
      <c r="SI1127" s="16"/>
      <c r="SJ1127" s="16"/>
      <c r="SK1127" s="16"/>
      <c r="SL1127" s="16"/>
      <c r="SM1127" s="16"/>
      <c r="SN1127" s="16"/>
      <c r="SO1127" s="16"/>
      <c r="SP1127" s="16"/>
      <c r="SQ1127" s="16"/>
      <c r="SR1127" s="16"/>
      <c r="SS1127" s="16"/>
      <c r="ST1127" s="16"/>
      <c r="SU1127" s="16"/>
      <c r="SV1127" s="16"/>
      <c r="SW1127" s="16"/>
      <c r="SX1127" s="16"/>
      <c r="SY1127" s="16"/>
      <c r="SZ1127" s="16"/>
      <c r="TA1127" s="16"/>
      <c r="TB1127" s="16"/>
      <c r="TC1127" s="16"/>
      <c r="TD1127" s="16"/>
      <c r="TE1127" s="16"/>
      <c r="TF1127" s="16"/>
      <c r="TG1127" s="16"/>
      <c r="TH1127" s="16"/>
      <c r="TI1127" s="16"/>
      <c r="TJ1127" s="16"/>
      <c r="TK1127" s="16"/>
      <c r="TL1127" s="16"/>
      <c r="TM1127" s="16"/>
      <c r="TN1127" s="16"/>
      <c r="TO1127" s="16"/>
      <c r="TP1127" s="16"/>
      <c r="TQ1127" s="16"/>
      <c r="TR1127" s="16"/>
      <c r="TS1127" s="16"/>
      <c r="TT1127" s="16"/>
      <c r="TU1127" s="16"/>
      <c r="TV1127" s="16"/>
      <c r="TW1127" s="16"/>
      <c r="TX1127" s="16"/>
      <c r="TY1127" s="16"/>
      <c r="TZ1127" s="16"/>
      <c r="UA1127" s="16"/>
      <c r="UB1127" s="16"/>
      <c r="UC1127" s="16"/>
      <c r="UD1127" s="16"/>
      <c r="UE1127" s="16"/>
      <c r="UF1127" s="16"/>
      <c r="UG1127" s="16"/>
      <c r="UH1127" s="16"/>
      <c r="UI1127" s="16"/>
      <c r="UJ1127" s="16"/>
      <c r="UK1127" s="16"/>
      <c r="UL1127" s="16"/>
      <c r="UM1127" s="16"/>
      <c r="UN1127" s="16"/>
      <c r="UO1127" s="16"/>
      <c r="UP1127" s="16"/>
      <c r="UQ1127" s="16"/>
      <c r="UR1127" s="16"/>
      <c r="US1127" s="16"/>
      <c r="UT1127" s="16"/>
      <c r="UU1127" s="16"/>
      <c r="UV1127" s="16"/>
      <c r="UW1127" s="16"/>
      <c r="UX1127" s="16"/>
      <c r="UY1127" s="16"/>
      <c r="UZ1127" s="16"/>
      <c r="VA1127" s="16"/>
      <c r="VB1127" s="16"/>
      <c r="VC1127" s="16"/>
      <c r="VD1127" s="16"/>
      <c r="VE1127" s="16"/>
      <c r="VF1127" s="16"/>
      <c r="VG1127" s="16"/>
      <c r="VH1127" s="16"/>
      <c r="VI1127" s="16"/>
      <c r="VJ1127" s="16"/>
      <c r="VK1127" s="16"/>
      <c r="VL1127" s="16"/>
      <c r="VM1127" s="16"/>
      <c r="VN1127" s="16"/>
      <c r="VO1127" s="16"/>
      <c r="VP1127" s="16"/>
      <c r="VQ1127" s="16"/>
      <c r="VR1127" s="16"/>
      <c r="VS1127" s="16"/>
      <c r="VT1127" s="16"/>
      <c r="VU1127" s="16"/>
      <c r="VV1127" s="16"/>
      <c r="VW1127" s="16"/>
      <c r="VX1127" s="16"/>
      <c r="VY1127" s="16"/>
      <c r="VZ1127" s="16"/>
      <c r="WA1127" s="16"/>
      <c r="WB1127" s="16"/>
      <c r="WC1127" s="16"/>
      <c r="WD1127" s="16"/>
      <c r="WE1127" s="16"/>
      <c r="WF1127" s="16"/>
      <c r="WG1127" s="16"/>
      <c r="WH1127" s="16"/>
      <c r="WI1127" s="16"/>
      <c r="WJ1127" s="16"/>
      <c r="WK1127" s="16"/>
      <c r="WL1127" s="16"/>
      <c r="WM1127" s="16"/>
      <c r="WN1127" s="16"/>
      <c r="WO1127" s="16"/>
      <c r="WP1127" s="16"/>
      <c r="WQ1127" s="16"/>
      <c r="WR1127" s="16"/>
      <c r="WS1127" s="16"/>
      <c r="WT1127" s="16"/>
      <c r="WU1127" s="16"/>
      <c r="WV1127" s="16"/>
      <c r="WW1127" s="16"/>
      <c r="WX1127" s="16"/>
      <c r="WY1127" s="16"/>
      <c r="WZ1127" s="16"/>
      <c r="XA1127" s="16"/>
      <c r="XB1127" s="16"/>
      <c r="XC1127" s="16"/>
      <c r="XD1127" s="16"/>
      <c r="XE1127" s="16"/>
      <c r="XF1127" s="16"/>
      <c r="XG1127" s="16"/>
      <c r="XH1127" s="16"/>
      <c r="XI1127" s="16"/>
      <c r="XJ1127" s="16"/>
      <c r="XK1127" s="16"/>
      <c r="XL1127" s="16"/>
      <c r="XM1127" s="16"/>
      <c r="XN1127" s="16"/>
      <c r="XO1127" s="16"/>
      <c r="XP1127" s="16"/>
      <c r="XQ1127" s="16"/>
      <c r="XR1127" s="16"/>
      <c r="XS1127" s="16"/>
      <c r="XT1127" s="16"/>
      <c r="XU1127" s="16"/>
      <c r="XV1127" s="16"/>
      <c r="XW1127" s="16"/>
      <c r="XX1127" s="16"/>
      <c r="XY1127" s="16"/>
      <c r="XZ1127" s="16"/>
      <c r="YA1127" s="16"/>
      <c r="YB1127" s="16"/>
      <c r="YC1127" s="16"/>
      <c r="YD1127" s="16"/>
      <c r="YE1127" s="16"/>
      <c r="YF1127" s="16"/>
      <c r="YG1127" s="16"/>
      <c r="YH1127" s="16"/>
      <c r="YI1127" s="16"/>
      <c r="YJ1127" s="16"/>
      <c r="YK1127" s="16"/>
      <c r="YL1127" s="16"/>
      <c r="YM1127" s="16"/>
      <c r="YN1127" s="16"/>
      <c r="YO1127" s="16"/>
      <c r="YP1127" s="16"/>
      <c r="YQ1127" s="16"/>
      <c r="YR1127" s="16"/>
      <c r="YS1127" s="16"/>
      <c r="YT1127" s="16"/>
      <c r="YU1127" s="16"/>
      <c r="YV1127" s="16"/>
      <c r="YW1127" s="16"/>
      <c r="YX1127" s="16"/>
      <c r="YY1127" s="16"/>
      <c r="YZ1127" s="16"/>
      <c r="ZA1127" s="16"/>
      <c r="ZB1127" s="16"/>
      <c r="ZC1127" s="16"/>
      <c r="ZD1127" s="16"/>
      <c r="ZE1127" s="16"/>
      <c r="ZF1127" s="16"/>
      <c r="ZG1127" s="16"/>
      <c r="ZH1127" s="16"/>
      <c r="ZI1127" s="16"/>
      <c r="ZJ1127" s="16"/>
      <c r="ZK1127" s="16"/>
      <c r="ZL1127" s="16"/>
      <c r="ZM1127" s="16"/>
      <c r="ZN1127" s="16"/>
      <c r="ZO1127" s="16"/>
      <c r="ZP1127" s="16"/>
      <c r="ZQ1127" s="16"/>
      <c r="ZR1127" s="16"/>
      <c r="ZS1127" s="16"/>
      <c r="ZT1127" s="16"/>
      <c r="ZU1127" s="16"/>
      <c r="ZV1127" s="16"/>
      <c r="ZW1127" s="16"/>
      <c r="ZX1127" s="16"/>
      <c r="ZY1127" s="16"/>
      <c r="ZZ1127" s="16"/>
      <c r="AAA1127" s="16"/>
      <c r="AAB1127" s="16"/>
      <c r="AAC1127" s="16"/>
      <c r="AAD1127" s="16"/>
      <c r="AAE1127" s="16"/>
      <c r="AAF1127" s="16"/>
      <c r="AAG1127" s="16"/>
      <c r="AAH1127" s="16"/>
      <c r="AAI1127" s="16"/>
      <c r="AAJ1127" s="16"/>
      <c r="AAK1127" s="16"/>
      <c r="AAL1127" s="16"/>
      <c r="AAM1127" s="16"/>
      <c r="AAN1127" s="16"/>
      <c r="AAO1127" s="16"/>
      <c r="AAP1127" s="16"/>
      <c r="AAQ1127" s="16"/>
      <c r="AAR1127" s="16"/>
      <c r="AAS1127" s="16"/>
      <c r="AAT1127" s="16"/>
      <c r="AAU1127" s="16"/>
      <c r="AAV1127" s="16"/>
      <c r="AAW1127" s="16"/>
      <c r="AAX1127" s="16"/>
      <c r="AAY1127" s="16"/>
      <c r="AAZ1127" s="16"/>
      <c r="ABA1127" s="16"/>
      <c r="ABB1127" s="16"/>
      <c r="ABC1127" s="16"/>
      <c r="ABD1127" s="16"/>
      <c r="ABE1127" s="16"/>
      <c r="ABF1127" s="16"/>
      <c r="ABG1127" s="16"/>
      <c r="ABH1127" s="16"/>
      <c r="ABI1127" s="16"/>
      <c r="ABJ1127" s="16"/>
      <c r="ABK1127" s="16"/>
      <c r="ABL1127" s="16"/>
      <c r="ABM1127" s="16"/>
      <c r="ABN1127" s="16"/>
      <c r="ABO1127" s="16"/>
      <c r="ABP1127" s="16"/>
      <c r="ABQ1127" s="16"/>
      <c r="ABR1127" s="16"/>
      <c r="ABS1127" s="16"/>
      <c r="ABT1127" s="16"/>
      <c r="ABU1127" s="16"/>
      <c r="ABV1127" s="16"/>
      <c r="ABW1127" s="16"/>
      <c r="ABX1127" s="16"/>
      <c r="ABY1127" s="16"/>
      <c r="ABZ1127" s="16"/>
      <c r="ACA1127" s="16"/>
      <c r="ACB1127" s="16"/>
      <c r="ACC1127" s="16"/>
      <c r="ACD1127" s="16"/>
      <c r="ACE1127" s="16"/>
      <c r="ACF1127" s="16"/>
      <c r="ACG1127" s="16"/>
      <c r="ACH1127" s="16"/>
      <c r="ACI1127" s="16"/>
      <c r="ACJ1127" s="16"/>
      <c r="ACK1127" s="16"/>
      <c r="ACL1127" s="16"/>
      <c r="ACM1127" s="16"/>
      <c r="ACN1127" s="16"/>
      <c r="ACO1127" s="16"/>
      <c r="ACP1127" s="16"/>
      <c r="ACQ1127" s="16"/>
      <c r="ACR1127" s="16"/>
      <c r="ACS1127" s="16"/>
      <c r="ACT1127" s="16"/>
      <c r="ACU1127" s="16"/>
      <c r="ACV1127" s="16"/>
      <c r="ACW1127" s="16"/>
      <c r="ACX1127" s="16"/>
      <c r="ACY1127" s="16"/>
      <c r="ACZ1127" s="16"/>
      <c r="ADA1127" s="16"/>
      <c r="ADB1127" s="16"/>
      <c r="ADC1127" s="16"/>
      <c r="ADD1127" s="16"/>
      <c r="ADE1127" s="16"/>
      <c r="ADF1127" s="16"/>
      <c r="ADG1127" s="16"/>
      <c r="ADH1127" s="16"/>
      <c r="ADI1127" s="16"/>
      <c r="ADJ1127" s="16"/>
      <c r="ADK1127" s="16"/>
      <c r="ADL1127" s="16"/>
      <c r="ADM1127" s="16"/>
      <c r="ADN1127" s="16"/>
      <c r="ADO1127" s="16"/>
      <c r="ADP1127" s="16"/>
      <c r="ADQ1127" s="16"/>
      <c r="ADR1127" s="16"/>
      <c r="ADS1127" s="16"/>
      <c r="ADT1127" s="16"/>
      <c r="ADU1127" s="16"/>
      <c r="ADV1127" s="16"/>
      <c r="ADW1127" s="16"/>
      <c r="ADX1127" s="16"/>
      <c r="ADY1127" s="16"/>
      <c r="ADZ1127" s="16"/>
      <c r="AEA1127" s="16"/>
      <c r="AEB1127" s="16"/>
      <c r="AEC1127" s="16"/>
      <c r="AED1127" s="16"/>
      <c r="AEE1127" s="16"/>
      <c r="AEF1127" s="16"/>
      <c r="AEG1127" s="16"/>
      <c r="AEH1127" s="16"/>
      <c r="AEI1127" s="16"/>
      <c r="AEJ1127" s="16"/>
      <c r="AEK1127" s="16"/>
      <c r="AEL1127" s="16"/>
      <c r="AEM1127" s="16"/>
      <c r="AEN1127" s="16"/>
      <c r="AEO1127" s="16"/>
      <c r="AEP1127" s="16"/>
      <c r="AEQ1127" s="16"/>
      <c r="AER1127" s="16"/>
      <c r="AES1127" s="16"/>
      <c r="AET1127" s="16"/>
      <c r="AEU1127" s="16"/>
      <c r="AEV1127" s="16"/>
      <c r="AEW1127" s="16"/>
      <c r="AEX1127" s="16"/>
      <c r="AEY1127" s="16"/>
      <c r="AEZ1127" s="16"/>
      <c r="AFA1127" s="16"/>
      <c r="AFB1127" s="16"/>
      <c r="AFC1127" s="16"/>
      <c r="AFD1127" s="16"/>
      <c r="AFE1127" s="16"/>
      <c r="AFF1127" s="16"/>
      <c r="AFG1127" s="16"/>
      <c r="AFH1127" s="16"/>
      <c r="AFI1127" s="16"/>
      <c r="AFJ1127" s="16"/>
      <c r="AFK1127" s="16"/>
      <c r="AFL1127" s="16"/>
      <c r="AFM1127" s="16"/>
      <c r="AFN1127" s="16"/>
      <c r="AFO1127" s="16"/>
      <c r="AFP1127" s="16"/>
      <c r="AFQ1127" s="16"/>
      <c r="AFR1127" s="16"/>
      <c r="AFS1127" s="16"/>
      <c r="AFT1127" s="16"/>
      <c r="AFU1127" s="16"/>
      <c r="AFV1127" s="16"/>
      <c r="AFW1127" s="16"/>
      <c r="AFX1127" s="16"/>
      <c r="AFY1127" s="16"/>
      <c r="AFZ1127" s="16"/>
      <c r="AGA1127" s="16"/>
    </row>
    <row r="1128" spans="1:859" s="383" customFormat="1" x14ac:dyDescent="0.2">
      <c r="A1128" s="381"/>
      <c r="B1128" s="381"/>
      <c r="C1128" s="381"/>
      <c r="D1128" s="381"/>
      <c r="E1128" s="365" t="s">
        <v>1160</v>
      </c>
      <c r="F1128" s="378" t="s">
        <v>3542</v>
      </c>
      <c r="G1128" s="380" t="s">
        <v>453</v>
      </c>
      <c r="H1128" s="365" t="s">
        <v>1161</v>
      </c>
      <c r="I1128" s="365" t="s">
        <v>1086</v>
      </c>
      <c r="J1128" s="365" t="s">
        <v>904</v>
      </c>
      <c r="K1128" s="365" t="s">
        <v>1112</v>
      </c>
      <c r="L1128" s="365" t="s">
        <v>864</v>
      </c>
      <c r="M1128" s="365"/>
      <c r="N1128" s="380"/>
      <c r="O1128" s="365"/>
      <c r="P1128" s="365"/>
      <c r="Q1128" s="380"/>
      <c r="R1128" s="381"/>
      <c r="S1128" s="381"/>
      <c r="T1128" s="381"/>
      <c r="U1128" s="381"/>
      <c r="V1128" s="381"/>
      <c r="W1128" s="381"/>
      <c r="X1128" s="381"/>
      <c r="Y1128" s="381"/>
      <c r="Z1128" s="381"/>
      <c r="AA1128" s="381"/>
      <c r="AB1128" s="381"/>
      <c r="AC1128" s="381"/>
      <c r="AD1128" s="381"/>
      <c r="AE1128" s="381"/>
      <c r="AF1128" s="381"/>
      <c r="AG1128" s="381"/>
      <c r="AH1128" s="381"/>
      <c r="AI1128" s="381"/>
      <c r="AJ1128" s="381"/>
      <c r="AK1128" s="381"/>
      <c r="AL1128" s="381"/>
      <c r="AM1128" s="381"/>
      <c r="AN1128" s="381"/>
      <c r="AO1128" s="381"/>
      <c r="AP1128" s="381"/>
      <c r="AQ1128" s="381"/>
      <c r="AR1128" s="381"/>
      <c r="AS1128" s="381"/>
      <c r="AT1128" s="381"/>
      <c r="AU1128" s="381"/>
      <c r="AV1128" s="381"/>
      <c r="AW1128" s="381"/>
      <c r="AX1128" s="381"/>
      <c r="AY1128" s="381"/>
      <c r="AZ1128" s="381"/>
      <c r="BA1128" s="381"/>
      <c r="BB1128" s="381"/>
      <c r="BC1128" s="381"/>
      <c r="BD1128" s="381"/>
      <c r="BE1128" s="381"/>
      <c r="BF1128" s="381"/>
      <c r="BG1128" s="381"/>
      <c r="BH1128" s="381"/>
      <c r="BI1128" s="381"/>
      <c r="BJ1128" s="381"/>
      <c r="BK1128" s="381"/>
      <c r="BL1128" s="381"/>
      <c r="BM1128" s="381"/>
      <c r="BN1128" s="381"/>
      <c r="BO1128" s="381"/>
      <c r="BP1128" s="381"/>
      <c r="BQ1128" s="381"/>
      <c r="BR1128" s="381"/>
      <c r="BS1128" s="381"/>
      <c r="BT1128" s="381"/>
      <c r="BU1128" s="381"/>
      <c r="BV1128" s="381"/>
      <c r="BW1128" s="381"/>
      <c r="BX1128" s="381"/>
      <c r="BY1128" s="381"/>
      <c r="BZ1128" s="381"/>
      <c r="CA1128" s="381"/>
      <c r="CB1128" s="381"/>
      <c r="CC1128" s="381"/>
      <c r="CD1128" s="381"/>
      <c r="CE1128" s="381"/>
      <c r="CF1128" s="381"/>
      <c r="CG1128" s="381"/>
      <c r="CH1128" s="381"/>
      <c r="CI1128" s="381"/>
      <c r="CJ1128" s="381"/>
      <c r="CK1128" s="381"/>
      <c r="CL1128" s="381"/>
      <c r="CM1128" s="381"/>
      <c r="CN1128" s="381"/>
      <c r="CO1128" s="381"/>
      <c r="CP1128" s="381"/>
      <c r="CQ1128" s="381"/>
      <c r="CR1128" s="381"/>
      <c r="CS1128" s="381"/>
      <c r="CT1128" s="381"/>
      <c r="CU1128" s="381"/>
      <c r="CV1128" s="381"/>
      <c r="CW1128" s="381"/>
      <c r="CX1128" s="381"/>
      <c r="CY1128" s="381"/>
      <c r="CZ1128" s="381"/>
      <c r="DA1128" s="381"/>
      <c r="DB1128" s="381"/>
      <c r="DC1128" s="381"/>
      <c r="DD1128" s="381"/>
      <c r="DE1128" s="381"/>
      <c r="DF1128" s="381"/>
      <c r="DG1128" s="381"/>
      <c r="DH1128" s="381"/>
      <c r="DI1128" s="381"/>
      <c r="DJ1128" s="381"/>
      <c r="DK1128" s="381"/>
      <c r="DL1128" s="381"/>
      <c r="DM1128" s="381"/>
      <c r="DN1128" s="381"/>
      <c r="DO1128" s="381"/>
      <c r="DP1128" s="381"/>
      <c r="DQ1128" s="381"/>
      <c r="DR1128" s="381"/>
      <c r="DS1128" s="381"/>
      <c r="DT1128" s="381"/>
      <c r="DU1128" s="381"/>
      <c r="DV1128" s="381"/>
      <c r="DW1128" s="381"/>
      <c r="DX1128" s="381"/>
      <c r="DY1128" s="381"/>
      <c r="DZ1128" s="381"/>
      <c r="EA1128" s="381"/>
      <c r="EB1128" s="381"/>
      <c r="EC1128" s="381"/>
      <c r="ED1128" s="381"/>
      <c r="EE1128" s="381"/>
      <c r="EF1128" s="381"/>
      <c r="EG1128" s="381"/>
      <c r="EH1128" s="381"/>
      <c r="EI1128" s="381"/>
      <c r="EJ1128" s="381"/>
      <c r="EK1128" s="381"/>
      <c r="EL1128" s="381"/>
      <c r="EM1128" s="381"/>
      <c r="EN1128" s="381"/>
      <c r="EO1128" s="381"/>
      <c r="EP1128" s="381"/>
      <c r="EQ1128" s="381"/>
      <c r="ER1128" s="381"/>
      <c r="ES1128" s="381"/>
      <c r="ET1128" s="381"/>
      <c r="EU1128" s="381"/>
      <c r="EV1128" s="381"/>
      <c r="EW1128" s="381"/>
      <c r="EX1128" s="381"/>
      <c r="EY1128" s="381"/>
      <c r="EZ1128" s="381"/>
      <c r="FA1128" s="381"/>
      <c r="FB1128" s="381"/>
      <c r="FC1128" s="381"/>
      <c r="FD1128" s="381"/>
      <c r="FE1128" s="381"/>
      <c r="FF1128" s="381"/>
      <c r="FG1128" s="381"/>
      <c r="FH1128" s="381"/>
      <c r="FI1128" s="381"/>
      <c r="FJ1128" s="381"/>
      <c r="FK1128" s="381"/>
      <c r="FL1128" s="381"/>
      <c r="FM1128" s="381"/>
      <c r="FN1128" s="381"/>
      <c r="FO1128" s="381"/>
      <c r="FP1128" s="381"/>
      <c r="FQ1128" s="381"/>
      <c r="FR1128" s="381"/>
      <c r="FS1128" s="381"/>
      <c r="FT1128" s="381"/>
      <c r="FU1128" s="381"/>
      <c r="FV1128" s="381"/>
      <c r="FW1128" s="381"/>
      <c r="FX1128" s="381"/>
      <c r="FY1128" s="381"/>
      <c r="FZ1128" s="381"/>
      <c r="GA1128" s="381"/>
      <c r="GB1128" s="381"/>
      <c r="GC1128" s="381"/>
      <c r="GD1128" s="381"/>
      <c r="GE1128" s="381"/>
      <c r="GF1128" s="381"/>
      <c r="GG1128" s="381"/>
      <c r="GH1128" s="381"/>
      <c r="GI1128" s="381"/>
      <c r="GJ1128" s="381"/>
      <c r="GK1128" s="381"/>
      <c r="GL1128" s="381"/>
      <c r="GM1128" s="381"/>
      <c r="GN1128" s="381"/>
      <c r="GO1128" s="381"/>
      <c r="GP1128" s="381"/>
      <c r="GQ1128" s="381"/>
      <c r="GR1128" s="381"/>
      <c r="GS1128" s="381"/>
      <c r="GT1128" s="381"/>
      <c r="GU1128" s="381"/>
      <c r="GV1128" s="381"/>
      <c r="GW1128" s="381"/>
      <c r="GX1128" s="381"/>
      <c r="GY1128" s="381"/>
      <c r="GZ1128" s="381"/>
      <c r="HA1128" s="381"/>
      <c r="HB1128" s="381"/>
      <c r="HC1128" s="381"/>
      <c r="HD1128" s="381"/>
      <c r="HE1128" s="381"/>
      <c r="HF1128" s="381"/>
      <c r="HG1128" s="381"/>
      <c r="HH1128" s="381"/>
      <c r="HI1128" s="381"/>
      <c r="HJ1128" s="381"/>
      <c r="HK1128" s="381"/>
      <c r="HL1128" s="381"/>
      <c r="HM1128" s="381"/>
      <c r="HN1128" s="381"/>
      <c r="HO1128" s="381"/>
      <c r="HP1128" s="381"/>
      <c r="HQ1128" s="381"/>
      <c r="HR1128" s="381"/>
      <c r="HS1128" s="381"/>
      <c r="HT1128" s="381"/>
      <c r="HU1128" s="381"/>
      <c r="HV1128" s="381"/>
      <c r="HW1128" s="381"/>
      <c r="HX1128" s="381"/>
      <c r="HY1128" s="381"/>
      <c r="HZ1128" s="381"/>
      <c r="IA1128" s="381"/>
      <c r="IB1128" s="381"/>
      <c r="IC1128" s="381"/>
      <c r="ID1128" s="381"/>
      <c r="IE1128" s="381"/>
      <c r="IF1128" s="381"/>
      <c r="IG1128" s="381"/>
      <c r="IH1128" s="381"/>
      <c r="II1128" s="381"/>
      <c r="IJ1128" s="381"/>
      <c r="IK1128" s="381"/>
      <c r="IL1128" s="381"/>
      <c r="IM1128" s="381"/>
      <c r="IN1128" s="381"/>
      <c r="IO1128" s="381"/>
      <c r="IP1128" s="381"/>
      <c r="IQ1128" s="381"/>
      <c r="IR1128" s="381"/>
      <c r="IS1128" s="381"/>
      <c r="IT1128" s="381"/>
      <c r="IU1128" s="381"/>
      <c r="IV1128" s="381"/>
      <c r="IW1128" s="381"/>
      <c r="IX1128" s="381"/>
      <c r="IY1128" s="381"/>
      <c r="IZ1128" s="381"/>
      <c r="JA1128" s="381"/>
      <c r="JB1128" s="381"/>
      <c r="JC1128" s="381"/>
      <c r="JD1128" s="381"/>
      <c r="JE1128" s="381"/>
      <c r="JF1128" s="381"/>
      <c r="JG1128" s="381"/>
      <c r="JH1128" s="381"/>
      <c r="JI1128" s="381"/>
      <c r="JJ1128" s="381"/>
      <c r="JK1128" s="381"/>
      <c r="JL1128" s="381"/>
      <c r="JM1128" s="381"/>
      <c r="JN1128" s="381"/>
      <c r="JO1128" s="381"/>
      <c r="JP1128" s="381"/>
      <c r="JQ1128" s="381"/>
      <c r="JR1128" s="381"/>
      <c r="JS1128" s="381"/>
      <c r="JT1128" s="381"/>
      <c r="JU1128" s="381"/>
      <c r="JV1128" s="381"/>
      <c r="JW1128" s="381"/>
      <c r="JX1128" s="381"/>
      <c r="JY1128" s="381"/>
      <c r="JZ1128" s="381"/>
      <c r="KA1128" s="381"/>
      <c r="KB1128" s="381"/>
      <c r="KC1128" s="381"/>
      <c r="KD1128" s="381"/>
      <c r="KE1128" s="381"/>
      <c r="KF1128" s="381"/>
      <c r="KG1128" s="381"/>
      <c r="KH1128" s="381"/>
      <c r="KI1128" s="381"/>
      <c r="KJ1128" s="381"/>
      <c r="KK1128" s="381"/>
      <c r="KL1128" s="381"/>
      <c r="KM1128" s="381"/>
      <c r="KN1128" s="381"/>
      <c r="KO1128" s="381"/>
      <c r="KP1128" s="381"/>
      <c r="KQ1128" s="381"/>
      <c r="KR1128" s="381"/>
      <c r="KS1128" s="381"/>
      <c r="KT1128" s="381"/>
      <c r="KU1128" s="381"/>
      <c r="KV1128" s="381"/>
      <c r="KW1128" s="381"/>
      <c r="KX1128" s="381"/>
      <c r="KY1128" s="381"/>
      <c r="KZ1128" s="381"/>
      <c r="LA1128" s="381"/>
      <c r="LB1128" s="381"/>
      <c r="LC1128" s="381"/>
      <c r="LD1128" s="381"/>
      <c r="LE1128" s="381"/>
      <c r="LF1128" s="381"/>
      <c r="LG1128" s="381"/>
      <c r="LH1128" s="381"/>
      <c r="LI1128" s="381"/>
      <c r="LJ1128" s="381"/>
      <c r="LK1128" s="381"/>
      <c r="LL1128" s="381"/>
      <c r="LM1128" s="381"/>
      <c r="LN1128" s="381"/>
      <c r="LO1128" s="381"/>
      <c r="LP1128" s="381"/>
      <c r="LQ1128" s="381"/>
      <c r="LR1128" s="381"/>
      <c r="LS1128" s="381"/>
      <c r="LT1128" s="381"/>
      <c r="LU1128" s="381"/>
      <c r="LV1128" s="381"/>
      <c r="LW1128" s="381"/>
      <c r="LX1128" s="381"/>
      <c r="LY1128" s="381"/>
      <c r="LZ1128" s="381"/>
      <c r="MA1128" s="381"/>
      <c r="MB1128" s="381"/>
      <c r="MC1128" s="381"/>
      <c r="MD1128" s="381"/>
      <c r="ME1128" s="381"/>
      <c r="MF1128" s="381"/>
      <c r="MG1128" s="381"/>
      <c r="MH1128" s="381"/>
      <c r="MI1128" s="381"/>
      <c r="MJ1128" s="381"/>
      <c r="MK1128" s="381"/>
      <c r="ML1128" s="381"/>
      <c r="MM1128" s="381"/>
      <c r="MN1128" s="381"/>
      <c r="MO1128" s="381"/>
      <c r="MP1128" s="381"/>
      <c r="MQ1128" s="381"/>
      <c r="MR1128" s="381"/>
      <c r="MS1128" s="381"/>
      <c r="MT1128" s="381"/>
      <c r="MU1128" s="381"/>
      <c r="MV1128" s="381"/>
      <c r="MW1128" s="381"/>
      <c r="MX1128" s="381"/>
      <c r="MY1128" s="381"/>
      <c r="MZ1128" s="381"/>
      <c r="NA1128" s="381"/>
      <c r="NB1128" s="381"/>
      <c r="NC1128" s="381"/>
      <c r="ND1128" s="381"/>
      <c r="NE1128" s="381"/>
      <c r="NF1128" s="381"/>
      <c r="NG1128" s="381"/>
      <c r="NH1128" s="381"/>
      <c r="NI1128" s="381"/>
      <c r="NJ1128" s="381"/>
      <c r="NK1128" s="381"/>
      <c r="NL1128" s="381"/>
      <c r="NM1128" s="381"/>
      <c r="NN1128" s="381"/>
      <c r="NO1128" s="381"/>
      <c r="NP1128" s="381"/>
      <c r="NQ1128" s="381"/>
      <c r="NR1128" s="381"/>
      <c r="NS1128" s="381"/>
      <c r="NT1128" s="381"/>
      <c r="NU1128" s="381"/>
      <c r="NV1128" s="381"/>
      <c r="NW1128" s="381"/>
      <c r="NX1128" s="381"/>
      <c r="NY1128" s="381"/>
      <c r="NZ1128" s="381"/>
      <c r="OA1128" s="381"/>
      <c r="OB1128" s="381"/>
      <c r="OC1128" s="381"/>
      <c r="OD1128" s="381"/>
      <c r="OE1128" s="381"/>
      <c r="OF1128" s="381"/>
      <c r="OG1128" s="381"/>
      <c r="OH1128" s="381"/>
      <c r="OI1128" s="381"/>
      <c r="OJ1128" s="381"/>
      <c r="OK1128" s="381"/>
      <c r="OL1128" s="381"/>
      <c r="OM1128" s="381"/>
      <c r="ON1128" s="381"/>
      <c r="OO1128" s="381"/>
      <c r="OP1128" s="381"/>
      <c r="OQ1128" s="381"/>
      <c r="OR1128" s="381"/>
      <c r="OS1128" s="381"/>
      <c r="OT1128" s="381"/>
      <c r="OU1128" s="381"/>
      <c r="OV1128" s="381"/>
      <c r="OW1128" s="381"/>
      <c r="OX1128" s="381"/>
      <c r="OY1128" s="381"/>
      <c r="OZ1128" s="381"/>
      <c r="PA1128" s="381"/>
      <c r="PB1128" s="381"/>
      <c r="PC1128" s="381"/>
      <c r="PD1128" s="381"/>
      <c r="PE1128" s="381"/>
      <c r="PF1128" s="381"/>
      <c r="PG1128" s="381"/>
      <c r="PH1128" s="381"/>
      <c r="PI1128" s="381"/>
      <c r="PJ1128" s="381"/>
      <c r="PK1128" s="381"/>
      <c r="PL1128" s="381"/>
      <c r="PM1128" s="381"/>
      <c r="PN1128" s="381"/>
      <c r="PO1128" s="381"/>
      <c r="PP1128" s="381"/>
      <c r="PQ1128" s="381"/>
      <c r="PR1128" s="381"/>
      <c r="PS1128" s="381"/>
      <c r="PT1128" s="381"/>
      <c r="PU1128" s="381"/>
      <c r="PV1128" s="381"/>
      <c r="PW1128" s="381"/>
      <c r="PX1128" s="381"/>
      <c r="PY1128" s="381"/>
      <c r="PZ1128" s="381"/>
      <c r="QA1128" s="381"/>
      <c r="QB1128" s="381"/>
      <c r="QC1128" s="381"/>
      <c r="QD1128" s="381"/>
      <c r="QE1128" s="381"/>
      <c r="QF1128" s="381"/>
      <c r="QG1128" s="381"/>
      <c r="QH1128" s="381"/>
      <c r="QI1128" s="381"/>
      <c r="QJ1128" s="381"/>
      <c r="QK1128" s="381"/>
      <c r="QL1128" s="381"/>
      <c r="QM1128" s="381"/>
      <c r="QN1128" s="381"/>
      <c r="QO1128" s="381"/>
      <c r="QP1128" s="381"/>
      <c r="QQ1128" s="381"/>
      <c r="QR1128" s="381"/>
      <c r="QS1128" s="381"/>
      <c r="QT1128" s="381"/>
      <c r="QU1128" s="381"/>
      <c r="QV1128" s="381"/>
      <c r="QW1128" s="381"/>
      <c r="QX1128" s="381"/>
      <c r="QY1128" s="381"/>
      <c r="QZ1128" s="381"/>
      <c r="RA1128" s="381"/>
      <c r="RB1128" s="381"/>
      <c r="RC1128" s="381"/>
      <c r="RD1128" s="381"/>
      <c r="RE1128" s="381"/>
      <c r="RF1128" s="381"/>
      <c r="RG1128" s="381"/>
      <c r="RH1128" s="381"/>
      <c r="RI1128" s="381"/>
      <c r="RJ1128" s="381"/>
      <c r="RK1128" s="381"/>
      <c r="RL1128" s="381"/>
      <c r="RM1128" s="381"/>
      <c r="RN1128" s="381"/>
      <c r="RO1128" s="381"/>
      <c r="RP1128" s="381"/>
      <c r="RQ1128" s="381"/>
      <c r="RR1128" s="381"/>
      <c r="RS1128" s="381"/>
      <c r="RT1128" s="381"/>
      <c r="RU1128" s="381"/>
      <c r="RV1128" s="381"/>
      <c r="RW1128" s="381"/>
      <c r="RX1128" s="381"/>
      <c r="RY1128" s="381"/>
      <c r="RZ1128" s="381"/>
      <c r="SA1128" s="381"/>
      <c r="SB1128" s="381"/>
      <c r="SC1128" s="381"/>
      <c r="SD1128" s="381"/>
      <c r="SE1128" s="381"/>
      <c r="SF1128" s="381"/>
      <c r="SG1128" s="381"/>
      <c r="SH1128" s="381"/>
      <c r="SI1128" s="381"/>
      <c r="SJ1128" s="381"/>
      <c r="SK1128" s="381"/>
      <c r="SL1128" s="381"/>
      <c r="SM1128" s="381"/>
      <c r="SN1128" s="381"/>
      <c r="SO1128" s="381"/>
      <c r="SP1128" s="381"/>
      <c r="SQ1128" s="381"/>
      <c r="SR1128" s="381"/>
      <c r="SS1128" s="381"/>
      <c r="ST1128" s="381"/>
      <c r="SU1128" s="381"/>
      <c r="SV1128" s="381"/>
      <c r="SW1128" s="381"/>
      <c r="SX1128" s="381"/>
      <c r="SY1128" s="381"/>
      <c r="SZ1128" s="381"/>
      <c r="TA1128" s="381"/>
      <c r="TB1128" s="381"/>
      <c r="TC1128" s="381"/>
      <c r="TD1128" s="381"/>
      <c r="TE1128" s="381"/>
      <c r="TF1128" s="381"/>
      <c r="TG1128" s="381"/>
      <c r="TH1128" s="381"/>
      <c r="TI1128" s="381"/>
      <c r="TJ1128" s="381"/>
      <c r="TK1128" s="381"/>
      <c r="TL1128" s="381"/>
      <c r="TM1128" s="381"/>
      <c r="TN1128" s="381"/>
      <c r="TO1128" s="381"/>
      <c r="TP1128" s="381"/>
      <c r="TQ1128" s="381"/>
      <c r="TR1128" s="381"/>
      <c r="TS1128" s="381"/>
      <c r="TT1128" s="381"/>
      <c r="TU1128" s="381"/>
      <c r="TV1128" s="381"/>
      <c r="TW1128" s="381"/>
      <c r="TX1128" s="381"/>
      <c r="TY1128" s="381"/>
      <c r="TZ1128" s="381"/>
      <c r="UA1128" s="381"/>
      <c r="UB1128" s="381"/>
      <c r="UC1128" s="381"/>
      <c r="UD1128" s="381"/>
      <c r="UE1128" s="381"/>
      <c r="UF1128" s="381"/>
      <c r="UG1128" s="381"/>
      <c r="UH1128" s="381"/>
      <c r="UI1128" s="381"/>
      <c r="UJ1128" s="381"/>
      <c r="UK1128" s="381"/>
      <c r="UL1128" s="381"/>
      <c r="UM1128" s="381"/>
      <c r="UN1128" s="381"/>
      <c r="UO1128" s="381"/>
      <c r="UP1128" s="381"/>
      <c r="UQ1128" s="381"/>
      <c r="UR1128" s="381"/>
      <c r="US1128" s="381"/>
      <c r="UT1128" s="381"/>
      <c r="UU1128" s="381"/>
      <c r="UV1128" s="381"/>
      <c r="UW1128" s="381"/>
      <c r="UX1128" s="381"/>
      <c r="UY1128" s="381"/>
      <c r="UZ1128" s="381"/>
      <c r="VA1128" s="381"/>
      <c r="VB1128" s="381"/>
      <c r="VC1128" s="381"/>
      <c r="VD1128" s="381"/>
      <c r="VE1128" s="381"/>
      <c r="VF1128" s="381"/>
      <c r="VG1128" s="381"/>
      <c r="VH1128" s="381"/>
      <c r="VI1128" s="381"/>
      <c r="VJ1128" s="381"/>
      <c r="VK1128" s="381"/>
      <c r="VL1128" s="381"/>
      <c r="VM1128" s="381"/>
      <c r="VN1128" s="381"/>
      <c r="VO1128" s="381"/>
      <c r="VP1128" s="381"/>
      <c r="VQ1128" s="381"/>
      <c r="VR1128" s="381"/>
      <c r="VS1128" s="381"/>
      <c r="VT1128" s="381"/>
      <c r="VU1128" s="381"/>
      <c r="VV1128" s="381"/>
      <c r="VW1128" s="381"/>
      <c r="VX1128" s="381"/>
      <c r="VY1128" s="381"/>
      <c r="VZ1128" s="381"/>
      <c r="WA1128" s="381"/>
      <c r="WB1128" s="381"/>
      <c r="WC1128" s="381"/>
      <c r="WD1128" s="381"/>
      <c r="WE1128" s="381"/>
      <c r="WF1128" s="381"/>
      <c r="WG1128" s="381"/>
      <c r="WH1128" s="381"/>
      <c r="WI1128" s="381"/>
      <c r="WJ1128" s="381"/>
      <c r="WK1128" s="381"/>
      <c r="WL1128" s="381"/>
      <c r="WM1128" s="381"/>
      <c r="WN1128" s="381"/>
      <c r="WO1128" s="381"/>
      <c r="WP1128" s="381"/>
      <c r="WQ1128" s="381"/>
      <c r="WR1128" s="381"/>
      <c r="WS1128" s="381"/>
      <c r="WT1128" s="381"/>
      <c r="WU1128" s="381"/>
      <c r="WV1128" s="381"/>
      <c r="WW1128" s="381"/>
      <c r="WX1128" s="381"/>
      <c r="WY1128" s="381"/>
      <c r="WZ1128" s="381"/>
      <c r="XA1128" s="381"/>
      <c r="XB1128" s="381"/>
      <c r="XC1128" s="381"/>
      <c r="XD1128" s="381"/>
      <c r="XE1128" s="381"/>
      <c r="XF1128" s="381"/>
      <c r="XG1128" s="381"/>
      <c r="XH1128" s="381"/>
      <c r="XI1128" s="381"/>
      <c r="XJ1128" s="381"/>
      <c r="XK1128" s="381"/>
      <c r="XL1128" s="381"/>
      <c r="XM1128" s="381"/>
      <c r="XN1128" s="381"/>
      <c r="XO1128" s="381"/>
      <c r="XP1128" s="381"/>
      <c r="XQ1128" s="381"/>
      <c r="XR1128" s="381"/>
      <c r="XS1128" s="381"/>
      <c r="XT1128" s="381"/>
      <c r="XU1128" s="381"/>
      <c r="XV1128" s="381"/>
      <c r="XW1128" s="381"/>
      <c r="XX1128" s="381"/>
      <c r="XY1128" s="381"/>
      <c r="XZ1128" s="381"/>
      <c r="YA1128" s="381"/>
      <c r="YB1128" s="381"/>
      <c r="YC1128" s="381"/>
      <c r="YD1128" s="381"/>
      <c r="YE1128" s="381"/>
      <c r="YF1128" s="381"/>
      <c r="YG1128" s="381"/>
      <c r="YH1128" s="381"/>
      <c r="YI1128" s="381"/>
      <c r="YJ1128" s="381"/>
      <c r="YK1128" s="381"/>
      <c r="YL1128" s="381"/>
      <c r="YM1128" s="381"/>
      <c r="YN1128" s="381"/>
      <c r="YO1128" s="381"/>
      <c r="YP1128" s="381"/>
      <c r="YQ1128" s="381"/>
      <c r="YR1128" s="381"/>
      <c r="YS1128" s="381"/>
      <c r="YT1128" s="381"/>
      <c r="YU1128" s="381"/>
      <c r="YV1128" s="381"/>
      <c r="YW1128" s="381"/>
      <c r="YX1128" s="381"/>
      <c r="YY1128" s="381"/>
      <c r="YZ1128" s="381"/>
      <c r="ZA1128" s="381"/>
      <c r="ZB1128" s="381"/>
      <c r="ZC1128" s="381"/>
      <c r="ZD1128" s="381"/>
      <c r="ZE1128" s="381"/>
      <c r="ZF1128" s="381"/>
      <c r="ZG1128" s="381"/>
      <c r="ZH1128" s="381"/>
      <c r="ZI1128" s="381"/>
      <c r="ZJ1128" s="381"/>
      <c r="ZK1128" s="381"/>
      <c r="ZL1128" s="381"/>
      <c r="ZM1128" s="381"/>
      <c r="ZN1128" s="381"/>
      <c r="ZO1128" s="381"/>
      <c r="ZP1128" s="381"/>
      <c r="ZQ1128" s="381"/>
      <c r="ZR1128" s="381"/>
      <c r="ZS1128" s="381"/>
      <c r="ZT1128" s="381"/>
      <c r="ZU1128" s="381"/>
      <c r="ZV1128" s="381"/>
      <c r="ZW1128" s="381"/>
      <c r="ZX1128" s="381"/>
      <c r="ZY1128" s="381"/>
      <c r="ZZ1128" s="381"/>
      <c r="AAA1128" s="381"/>
      <c r="AAB1128" s="381"/>
      <c r="AAC1128" s="381"/>
      <c r="AAD1128" s="381"/>
      <c r="AAE1128" s="381"/>
      <c r="AAF1128" s="381"/>
      <c r="AAG1128" s="381"/>
      <c r="AAH1128" s="381"/>
      <c r="AAI1128" s="381"/>
      <c r="AAJ1128" s="381"/>
      <c r="AAK1128" s="381"/>
      <c r="AAL1128" s="381"/>
      <c r="AAM1128" s="381"/>
      <c r="AAN1128" s="381"/>
      <c r="AAO1128" s="381"/>
      <c r="AAP1128" s="381"/>
      <c r="AAQ1128" s="381"/>
      <c r="AAR1128" s="381"/>
      <c r="AAS1128" s="381"/>
      <c r="AAT1128" s="381"/>
      <c r="AAU1128" s="381"/>
      <c r="AAV1128" s="381"/>
      <c r="AAW1128" s="381"/>
      <c r="AAX1128" s="381"/>
      <c r="AAY1128" s="381"/>
      <c r="AAZ1128" s="381"/>
      <c r="ABA1128" s="381"/>
      <c r="ABB1128" s="381"/>
      <c r="ABC1128" s="381"/>
      <c r="ABD1128" s="381"/>
      <c r="ABE1128" s="381"/>
      <c r="ABF1128" s="381"/>
      <c r="ABG1128" s="381"/>
      <c r="ABH1128" s="381"/>
      <c r="ABI1128" s="381"/>
      <c r="ABJ1128" s="381"/>
      <c r="ABK1128" s="381"/>
      <c r="ABL1128" s="381"/>
      <c r="ABM1128" s="381"/>
      <c r="ABN1128" s="381"/>
      <c r="ABO1128" s="381"/>
      <c r="ABP1128" s="381"/>
      <c r="ABQ1128" s="381"/>
      <c r="ABR1128" s="381"/>
      <c r="ABS1128" s="381"/>
      <c r="ABT1128" s="381"/>
      <c r="ABU1128" s="381"/>
      <c r="ABV1128" s="381"/>
      <c r="ABW1128" s="381"/>
      <c r="ABX1128" s="381"/>
      <c r="ABY1128" s="381"/>
      <c r="ABZ1128" s="381"/>
      <c r="ACA1128" s="381"/>
      <c r="ACB1128" s="381"/>
      <c r="ACC1128" s="381"/>
      <c r="ACD1128" s="381"/>
      <c r="ACE1128" s="381"/>
      <c r="ACF1128" s="381"/>
      <c r="ACG1128" s="381"/>
      <c r="ACH1128" s="381"/>
      <c r="ACI1128" s="381"/>
      <c r="ACJ1128" s="381"/>
      <c r="ACK1128" s="381"/>
      <c r="ACL1128" s="381"/>
      <c r="ACM1128" s="381"/>
      <c r="ACN1128" s="381"/>
      <c r="ACO1128" s="381"/>
      <c r="ACP1128" s="381"/>
      <c r="ACQ1128" s="381"/>
      <c r="ACR1128" s="381"/>
      <c r="ACS1128" s="381"/>
      <c r="ACT1128" s="381"/>
      <c r="ACU1128" s="381"/>
      <c r="ACV1128" s="381"/>
      <c r="ACW1128" s="381"/>
      <c r="ACX1128" s="381"/>
      <c r="ACY1128" s="381"/>
      <c r="ACZ1128" s="381"/>
      <c r="ADA1128" s="381"/>
      <c r="ADB1128" s="381"/>
      <c r="ADC1128" s="381"/>
      <c r="ADD1128" s="381"/>
      <c r="ADE1128" s="381"/>
      <c r="ADF1128" s="381"/>
      <c r="ADG1128" s="381"/>
      <c r="ADH1128" s="381"/>
      <c r="ADI1128" s="381"/>
      <c r="ADJ1128" s="381"/>
      <c r="ADK1128" s="381"/>
      <c r="ADL1128" s="381"/>
      <c r="ADM1128" s="381"/>
      <c r="ADN1128" s="381"/>
      <c r="ADO1128" s="381"/>
      <c r="ADP1128" s="381"/>
      <c r="ADQ1128" s="381"/>
      <c r="ADR1128" s="381"/>
      <c r="ADS1128" s="381"/>
      <c r="ADT1128" s="381"/>
      <c r="ADU1128" s="381"/>
      <c r="ADV1128" s="381"/>
      <c r="ADW1128" s="381"/>
      <c r="ADX1128" s="381"/>
      <c r="ADY1128" s="381"/>
      <c r="ADZ1128" s="381"/>
      <c r="AEA1128" s="381"/>
      <c r="AEB1128" s="381"/>
      <c r="AEC1128" s="381"/>
      <c r="AED1128" s="381"/>
      <c r="AEE1128" s="381"/>
      <c r="AEF1128" s="381"/>
      <c r="AEG1128" s="381"/>
      <c r="AEH1128" s="381"/>
      <c r="AEI1128" s="381"/>
      <c r="AEJ1128" s="381"/>
      <c r="AEK1128" s="381"/>
      <c r="AEL1128" s="381"/>
      <c r="AEM1128" s="381"/>
      <c r="AEN1128" s="381"/>
      <c r="AEO1128" s="381"/>
      <c r="AEP1128" s="381"/>
      <c r="AEQ1128" s="381"/>
      <c r="AER1128" s="381"/>
      <c r="AES1128" s="381"/>
      <c r="AET1128" s="381"/>
      <c r="AEU1128" s="381"/>
      <c r="AEV1128" s="381"/>
      <c r="AEW1128" s="381"/>
      <c r="AEX1128" s="381"/>
      <c r="AEY1128" s="381"/>
      <c r="AEZ1128" s="381"/>
      <c r="AFA1128" s="381"/>
      <c r="AFB1128" s="381"/>
      <c r="AFC1128" s="381"/>
      <c r="AFD1128" s="381"/>
      <c r="AFE1128" s="381"/>
      <c r="AFF1128" s="381"/>
      <c r="AFG1128" s="381"/>
      <c r="AFH1128" s="381"/>
      <c r="AFI1128" s="381"/>
      <c r="AFJ1128" s="381"/>
      <c r="AFK1128" s="381"/>
      <c r="AFL1128" s="381"/>
      <c r="AFM1128" s="381"/>
      <c r="AFN1128" s="381"/>
      <c r="AFO1128" s="381"/>
      <c r="AFP1128" s="381"/>
      <c r="AFQ1128" s="381"/>
      <c r="AFR1128" s="381"/>
      <c r="AFS1128" s="381"/>
      <c r="AFT1128" s="381"/>
      <c r="AFU1128" s="381"/>
      <c r="AFV1128" s="381"/>
      <c r="AFW1128" s="381"/>
      <c r="AFX1128" s="381"/>
      <c r="AFY1128" s="381"/>
      <c r="AFZ1128" s="381"/>
      <c r="AGA1128" s="381"/>
    </row>
    <row r="1129" spans="1:859" customFormat="1" x14ac:dyDescent="0.2">
      <c r="A1129" s="16"/>
      <c r="B1129" s="16"/>
      <c r="C1129" s="16"/>
      <c r="D1129" s="16"/>
      <c r="E1129" s="238" t="s">
        <v>1254</v>
      </c>
      <c r="F1129" s="364" t="s">
        <v>3543</v>
      </c>
      <c r="G1129" s="239" t="s">
        <v>453</v>
      </c>
      <c r="H1129" s="238" t="s">
        <v>1253</v>
      </c>
      <c r="I1129" s="238" t="s">
        <v>1086</v>
      </c>
      <c r="J1129" s="238" t="s">
        <v>912</v>
      </c>
      <c r="K1129" s="238" t="s">
        <v>1112</v>
      </c>
      <c r="L1129" s="238" t="s">
        <v>865</v>
      </c>
      <c r="M1129" s="238"/>
      <c r="N1129" s="239"/>
      <c r="O1129" s="238"/>
      <c r="P1129" s="238"/>
      <c r="Q1129" s="239"/>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c r="CR1129" s="16"/>
      <c r="CS1129" s="16"/>
      <c r="CT1129" s="16"/>
      <c r="CU1129" s="16"/>
      <c r="CV1129" s="16"/>
      <c r="CW1129" s="16"/>
      <c r="CX1129" s="16"/>
      <c r="CY1129" s="16"/>
      <c r="CZ1129" s="16"/>
      <c r="DA1129" s="16"/>
      <c r="DB1129" s="16"/>
      <c r="DC1129" s="16"/>
      <c r="DD1129" s="16"/>
      <c r="DE1129" s="16"/>
      <c r="DF1129" s="16"/>
      <c r="DG1129" s="16"/>
      <c r="DH1129" s="16"/>
      <c r="DI1129" s="16"/>
      <c r="DJ1129" s="16"/>
      <c r="DK1129" s="16"/>
      <c r="DL1129" s="16"/>
      <c r="DM1129" s="16"/>
      <c r="DN1129" s="16"/>
      <c r="DO1129" s="16"/>
      <c r="DP1129" s="16"/>
      <c r="DQ1129" s="16"/>
      <c r="DR1129" s="16"/>
      <c r="DS1129" s="16"/>
      <c r="DT1129" s="16"/>
      <c r="DU1129" s="16"/>
      <c r="DV1129" s="16"/>
      <c r="DW1129" s="16"/>
      <c r="DX1129" s="16"/>
      <c r="DY1129" s="16"/>
      <c r="DZ1129" s="16"/>
      <c r="EA1129" s="16"/>
      <c r="EB1129" s="16"/>
      <c r="EC1129" s="16"/>
      <c r="ED1129" s="16"/>
      <c r="EE1129" s="16"/>
      <c r="EF1129" s="16"/>
      <c r="EG1129" s="16"/>
      <c r="EH1129" s="16"/>
      <c r="EI1129" s="16"/>
      <c r="EJ1129" s="16"/>
      <c r="EK1129" s="16"/>
      <c r="EL1129" s="16"/>
      <c r="EM1129" s="16"/>
      <c r="EN1129" s="16"/>
      <c r="EO1129" s="16"/>
      <c r="EP1129" s="16"/>
      <c r="EQ1129" s="16"/>
      <c r="ER1129" s="16"/>
      <c r="ES1129" s="16"/>
      <c r="ET1129" s="16"/>
      <c r="EU1129" s="16"/>
      <c r="EV1129" s="16"/>
      <c r="EW1129" s="16"/>
      <c r="EX1129" s="16"/>
      <c r="EY1129" s="16"/>
      <c r="EZ1129" s="16"/>
      <c r="FA1129" s="16"/>
      <c r="FB1129" s="16"/>
      <c r="FC1129" s="16"/>
      <c r="FD1129" s="16"/>
      <c r="FE1129" s="16"/>
      <c r="FF1129" s="16"/>
      <c r="FG1129" s="16"/>
      <c r="FH1129" s="16"/>
      <c r="FI1129" s="16"/>
      <c r="FJ1129" s="16"/>
      <c r="FK1129" s="16"/>
      <c r="FL1129" s="16"/>
      <c r="FM1129" s="16"/>
      <c r="FN1129" s="16"/>
      <c r="FO1129" s="16"/>
      <c r="FP1129" s="16"/>
      <c r="FQ1129" s="16"/>
      <c r="FR1129" s="16"/>
      <c r="FS1129" s="16"/>
      <c r="FT1129" s="16"/>
      <c r="FU1129" s="16"/>
      <c r="FV1129" s="16"/>
      <c r="FW1129" s="16"/>
      <c r="FX1129" s="16"/>
      <c r="FY1129" s="16"/>
      <c r="FZ1129" s="16"/>
      <c r="GA1129" s="16"/>
      <c r="GB1129" s="16"/>
      <c r="GC1129" s="16"/>
      <c r="GD1129" s="16"/>
      <c r="GE1129" s="16"/>
      <c r="GF1129" s="16"/>
      <c r="GG1129" s="16"/>
      <c r="GH1129" s="16"/>
      <c r="GI1129" s="16"/>
      <c r="GJ1129" s="16"/>
      <c r="GK1129" s="16"/>
      <c r="GL1129" s="16"/>
      <c r="GM1129" s="16"/>
      <c r="GN1129" s="16"/>
      <c r="GO1129" s="16"/>
      <c r="GP1129" s="16"/>
      <c r="GQ1129" s="16"/>
      <c r="GR1129" s="16"/>
      <c r="GS1129" s="16"/>
      <c r="GT1129" s="16"/>
      <c r="GU1129" s="16"/>
      <c r="GV1129" s="16"/>
      <c r="GW1129" s="16"/>
      <c r="GX1129" s="16"/>
      <c r="GY1129" s="16"/>
      <c r="GZ1129" s="16"/>
      <c r="HA1129" s="16"/>
      <c r="HB1129" s="16"/>
      <c r="HC1129" s="16"/>
      <c r="HD1129" s="16"/>
      <c r="HE1129" s="16"/>
      <c r="HF1129" s="16"/>
      <c r="HG1129" s="16"/>
      <c r="HH1129" s="16"/>
      <c r="HI1129" s="16"/>
      <c r="HJ1129" s="16"/>
      <c r="HK1129" s="16"/>
      <c r="HL1129" s="16"/>
      <c r="HM1129" s="16"/>
      <c r="HN1129" s="16"/>
      <c r="HO1129" s="16"/>
      <c r="HP1129" s="16"/>
      <c r="HQ1129" s="16"/>
      <c r="HR1129" s="16"/>
      <c r="HS1129" s="16"/>
      <c r="HT1129" s="16"/>
      <c r="HU1129" s="16"/>
      <c r="HV1129" s="16"/>
      <c r="HW1129" s="16"/>
      <c r="HX1129" s="16"/>
      <c r="HY1129" s="16"/>
      <c r="HZ1129" s="16"/>
      <c r="IA1129" s="16"/>
      <c r="IB1129" s="16"/>
      <c r="IC1129" s="16"/>
      <c r="ID1129" s="16"/>
      <c r="IE1129" s="16"/>
      <c r="IF1129" s="16"/>
      <c r="IG1129" s="16"/>
      <c r="IH1129" s="16"/>
      <c r="II1129" s="16"/>
      <c r="IJ1129" s="16"/>
      <c r="IK1129" s="16"/>
      <c r="IL1129" s="16"/>
      <c r="IM1129" s="16"/>
      <c r="IN1129" s="16"/>
      <c r="IO1129" s="16"/>
      <c r="IP1129" s="16"/>
      <c r="IQ1129" s="16"/>
      <c r="IR1129" s="16"/>
      <c r="IS1129" s="16"/>
      <c r="IT1129" s="16"/>
      <c r="IU1129" s="16"/>
      <c r="IV1129" s="16"/>
      <c r="IW1129" s="16"/>
      <c r="IX1129" s="16"/>
      <c r="IY1129" s="16"/>
      <c r="IZ1129" s="16"/>
      <c r="JA1129" s="16"/>
      <c r="JB1129" s="16"/>
      <c r="JC1129" s="16"/>
      <c r="JD1129" s="16"/>
      <c r="JE1129" s="16"/>
      <c r="JF1129" s="16"/>
      <c r="JG1129" s="16"/>
      <c r="JH1129" s="16"/>
      <c r="JI1129" s="16"/>
      <c r="JJ1129" s="16"/>
      <c r="JK1129" s="16"/>
      <c r="JL1129" s="16"/>
      <c r="JM1129" s="16"/>
      <c r="JN1129" s="16"/>
      <c r="JO1129" s="16"/>
      <c r="JP1129" s="16"/>
      <c r="JQ1129" s="16"/>
      <c r="JR1129" s="16"/>
      <c r="JS1129" s="16"/>
      <c r="JT1129" s="16"/>
      <c r="JU1129" s="16"/>
      <c r="JV1129" s="16"/>
      <c r="JW1129" s="16"/>
      <c r="JX1129" s="16"/>
      <c r="JY1129" s="16"/>
      <c r="JZ1129" s="16"/>
      <c r="KA1129" s="16"/>
      <c r="KB1129" s="16"/>
      <c r="KC1129" s="16"/>
      <c r="KD1129" s="16"/>
      <c r="KE1129" s="16"/>
      <c r="KF1129" s="16"/>
      <c r="KG1129" s="16"/>
      <c r="KH1129" s="16"/>
      <c r="KI1129" s="16"/>
      <c r="KJ1129" s="16"/>
      <c r="KK1129" s="16"/>
      <c r="KL1129" s="16"/>
      <c r="KM1129" s="16"/>
      <c r="KN1129" s="16"/>
      <c r="KO1129" s="16"/>
      <c r="KP1129" s="16"/>
      <c r="KQ1129" s="16"/>
      <c r="KR1129" s="16"/>
      <c r="KS1129" s="16"/>
      <c r="KT1129" s="16"/>
      <c r="KU1129" s="16"/>
      <c r="KV1129" s="16"/>
      <c r="KW1129" s="16"/>
      <c r="KX1129" s="16"/>
      <c r="KY1129" s="16"/>
      <c r="KZ1129" s="16"/>
      <c r="LA1129" s="16"/>
      <c r="LB1129" s="16"/>
      <c r="LC1129" s="16"/>
      <c r="LD1129" s="16"/>
      <c r="LE1129" s="16"/>
      <c r="LF1129" s="16"/>
      <c r="LG1129" s="16"/>
      <c r="LH1129" s="16"/>
      <c r="LI1129" s="16"/>
      <c r="LJ1129" s="16"/>
      <c r="LK1129" s="16"/>
      <c r="LL1129" s="16"/>
      <c r="LM1129" s="16"/>
      <c r="LN1129" s="16"/>
      <c r="LO1129" s="16"/>
      <c r="LP1129" s="16"/>
      <c r="LQ1129" s="16"/>
      <c r="LR1129" s="16"/>
      <c r="LS1129" s="16"/>
      <c r="LT1129" s="16"/>
      <c r="LU1129" s="16"/>
      <c r="LV1129" s="16"/>
      <c r="LW1129" s="16"/>
      <c r="LX1129" s="16"/>
      <c r="LY1129" s="16"/>
      <c r="LZ1129" s="16"/>
      <c r="MA1129" s="16"/>
      <c r="MB1129" s="16"/>
      <c r="MC1129" s="16"/>
      <c r="MD1129" s="16"/>
      <c r="ME1129" s="16"/>
      <c r="MF1129" s="16"/>
      <c r="MG1129" s="16"/>
      <c r="MH1129" s="16"/>
      <c r="MI1129" s="16"/>
      <c r="MJ1129" s="16"/>
      <c r="MK1129" s="16"/>
      <c r="ML1129" s="16"/>
      <c r="MM1129" s="16"/>
      <c r="MN1129" s="16"/>
      <c r="MO1129" s="16"/>
      <c r="MP1129" s="16"/>
      <c r="MQ1129" s="16"/>
      <c r="MR1129" s="16"/>
      <c r="MS1129" s="16"/>
      <c r="MT1129" s="16"/>
      <c r="MU1129" s="16"/>
      <c r="MV1129" s="16"/>
      <c r="MW1129" s="16"/>
      <c r="MX1129" s="16"/>
      <c r="MY1129" s="16"/>
      <c r="MZ1129" s="16"/>
      <c r="NA1129" s="16"/>
      <c r="NB1129" s="16"/>
      <c r="NC1129" s="16"/>
      <c r="ND1129" s="16"/>
      <c r="NE1129" s="16"/>
      <c r="NF1129" s="16"/>
      <c r="NG1129" s="16"/>
      <c r="NH1129" s="16"/>
      <c r="NI1129" s="16"/>
      <c r="NJ1129" s="16"/>
      <c r="NK1129" s="16"/>
      <c r="NL1129" s="16"/>
      <c r="NM1129" s="16"/>
      <c r="NN1129" s="16"/>
      <c r="NO1129" s="16"/>
      <c r="NP1129" s="16"/>
      <c r="NQ1129" s="16"/>
      <c r="NR1129" s="16"/>
      <c r="NS1129" s="16"/>
      <c r="NT1129" s="16"/>
      <c r="NU1129" s="16"/>
      <c r="NV1129" s="16"/>
      <c r="NW1129" s="16"/>
      <c r="NX1129" s="16"/>
      <c r="NY1129" s="16"/>
      <c r="NZ1129" s="16"/>
      <c r="OA1129" s="16"/>
      <c r="OB1129" s="16"/>
      <c r="OC1129" s="16"/>
      <c r="OD1129" s="16"/>
      <c r="OE1129" s="16"/>
      <c r="OF1129" s="16"/>
      <c r="OG1129" s="16"/>
      <c r="OH1129" s="16"/>
      <c r="OI1129" s="16"/>
      <c r="OJ1129" s="16"/>
      <c r="OK1129" s="16"/>
      <c r="OL1129" s="16"/>
      <c r="OM1129" s="16"/>
      <c r="ON1129" s="16"/>
      <c r="OO1129" s="16"/>
      <c r="OP1129" s="16"/>
      <c r="OQ1129" s="16"/>
      <c r="OR1129" s="16"/>
      <c r="OS1129" s="16"/>
      <c r="OT1129" s="16"/>
      <c r="OU1129" s="16"/>
      <c r="OV1129" s="16"/>
      <c r="OW1129" s="16"/>
      <c r="OX1129" s="16"/>
      <c r="OY1129" s="16"/>
      <c r="OZ1129" s="16"/>
      <c r="PA1129" s="16"/>
      <c r="PB1129" s="16"/>
      <c r="PC1129" s="16"/>
      <c r="PD1129" s="16"/>
      <c r="PE1129" s="16"/>
      <c r="PF1129" s="16"/>
      <c r="PG1129" s="16"/>
      <c r="PH1129" s="16"/>
      <c r="PI1129" s="16"/>
      <c r="PJ1129" s="16"/>
      <c r="PK1129" s="16"/>
      <c r="PL1129" s="16"/>
      <c r="PM1129" s="16"/>
      <c r="PN1129" s="16"/>
      <c r="PO1129" s="16"/>
      <c r="PP1129" s="16"/>
      <c r="PQ1129" s="16"/>
      <c r="PR1129" s="16"/>
      <c r="PS1129" s="16"/>
      <c r="PT1129" s="16"/>
      <c r="PU1129" s="16"/>
      <c r="PV1129" s="16"/>
      <c r="PW1129" s="16"/>
      <c r="PX1129" s="16"/>
      <c r="PY1129" s="16"/>
      <c r="PZ1129" s="16"/>
      <c r="QA1129" s="16"/>
      <c r="QB1129" s="16"/>
      <c r="QC1129" s="16"/>
      <c r="QD1129" s="16"/>
      <c r="QE1129" s="16"/>
      <c r="QF1129" s="16"/>
      <c r="QG1129" s="16"/>
      <c r="QH1129" s="16"/>
      <c r="QI1129" s="16"/>
      <c r="QJ1129" s="16"/>
      <c r="QK1129" s="16"/>
      <c r="QL1129" s="16"/>
      <c r="QM1129" s="16"/>
      <c r="QN1129" s="16"/>
      <c r="QO1129" s="16"/>
      <c r="QP1129" s="16"/>
      <c r="QQ1129" s="16"/>
      <c r="QR1129" s="16"/>
      <c r="QS1129" s="16"/>
      <c r="QT1129" s="16"/>
      <c r="QU1129" s="16"/>
      <c r="QV1129" s="16"/>
      <c r="QW1129" s="16"/>
      <c r="QX1129" s="16"/>
      <c r="QY1129" s="16"/>
      <c r="QZ1129" s="16"/>
      <c r="RA1129" s="16"/>
      <c r="RB1129" s="16"/>
      <c r="RC1129" s="16"/>
      <c r="RD1129" s="16"/>
      <c r="RE1129" s="16"/>
      <c r="RF1129" s="16"/>
      <c r="RG1129" s="16"/>
      <c r="RH1129" s="16"/>
      <c r="RI1129" s="16"/>
      <c r="RJ1129" s="16"/>
      <c r="RK1129" s="16"/>
      <c r="RL1129" s="16"/>
      <c r="RM1129" s="16"/>
      <c r="RN1129" s="16"/>
      <c r="RO1129" s="16"/>
      <c r="RP1129" s="16"/>
      <c r="RQ1129" s="16"/>
      <c r="RR1129" s="16"/>
      <c r="RS1129" s="16"/>
      <c r="RT1129" s="16"/>
      <c r="RU1129" s="16"/>
      <c r="RV1129" s="16"/>
      <c r="RW1129" s="16"/>
      <c r="RX1129" s="16"/>
      <c r="RY1129" s="16"/>
      <c r="RZ1129" s="16"/>
      <c r="SA1129" s="16"/>
      <c r="SB1129" s="16"/>
      <c r="SC1129" s="16"/>
      <c r="SD1129" s="16"/>
      <c r="SE1129" s="16"/>
      <c r="SF1129" s="16"/>
      <c r="SG1129" s="16"/>
      <c r="SH1129" s="16"/>
      <c r="SI1129" s="16"/>
      <c r="SJ1129" s="16"/>
      <c r="SK1129" s="16"/>
      <c r="SL1129" s="16"/>
      <c r="SM1129" s="16"/>
      <c r="SN1129" s="16"/>
      <c r="SO1129" s="16"/>
      <c r="SP1129" s="16"/>
      <c r="SQ1129" s="16"/>
      <c r="SR1129" s="16"/>
      <c r="SS1129" s="16"/>
      <c r="ST1129" s="16"/>
      <c r="SU1129" s="16"/>
      <c r="SV1129" s="16"/>
      <c r="SW1129" s="16"/>
      <c r="SX1129" s="16"/>
      <c r="SY1129" s="16"/>
      <c r="SZ1129" s="16"/>
      <c r="TA1129" s="16"/>
      <c r="TB1129" s="16"/>
      <c r="TC1129" s="16"/>
      <c r="TD1129" s="16"/>
      <c r="TE1129" s="16"/>
      <c r="TF1129" s="16"/>
      <c r="TG1129" s="16"/>
      <c r="TH1129" s="16"/>
      <c r="TI1129" s="16"/>
      <c r="TJ1129" s="16"/>
      <c r="TK1129" s="16"/>
      <c r="TL1129" s="16"/>
      <c r="TM1129" s="16"/>
      <c r="TN1129" s="16"/>
      <c r="TO1129" s="16"/>
      <c r="TP1129" s="16"/>
      <c r="TQ1129" s="16"/>
      <c r="TR1129" s="16"/>
      <c r="TS1129" s="16"/>
      <c r="TT1129" s="16"/>
      <c r="TU1129" s="16"/>
      <c r="TV1129" s="16"/>
      <c r="TW1129" s="16"/>
      <c r="TX1129" s="16"/>
      <c r="TY1129" s="16"/>
      <c r="TZ1129" s="16"/>
      <c r="UA1129" s="16"/>
      <c r="UB1129" s="16"/>
      <c r="UC1129" s="16"/>
      <c r="UD1129" s="16"/>
      <c r="UE1129" s="16"/>
      <c r="UF1129" s="16"/>
      <c r="UG1129" s="16"/>
      <c r="UH1129" s="16"/>
      <c r="UI1129" s="16"/>
      <c r="UJ1129" s="16"/>
      <c r="UK1129" s="16"/>
      <c r="UL1129" s="16"/>
      <c r="UM1129" s="16"/>
      <c r="UN1129" s="16"/>
      <c r="UO1129" s="16"/>
      <c r="UP1129" s="16"/>
      <c r="UQ1129" s="16"/>
      <c r="UR1129" s="16"/>
      <c r="US1129" s="16"/>
      <c r="UT1129" s="16"/>
      <c r="UU1129" s="16"/>
      <c r="UV1129" s="16"/>
      <c r="UW1129" s="16"/>
      <c r="UX1129" s="16"/>
      <c r="UY1129" s="16"/>
      <c r="UZ1129" s="16"/>
      <c r="VA1129" s="16"/>
      <c r="VB1129" s="16"/>
      <c r="VC1129" s="16"/>
      <c r="VD1129" s="16"/>
      <c r="VE1129" s="16"/>
      <c r="VF1129" s="16"/>
      <c r="VG1129" s="16"/>
      <c r="VH1129" s="16"/>
      <c r="VI1129" s="16"/>
      <c r="VJ1129" s="16"/>
      <c r="VK1129" s="16"/>
      <c r="VL1129" s="16"/>
      <c r="VM1129" s="16"/>
      <c r="VN1129" s="16"/>
      <c r="VO1129" s="16"/>
      <c r="VP1129" s="16"/>
      <c r="VQ1129" s="16"/>
      <c r="VR1129" s="16"/>
      <c r="VS1129" s="16"/>
      <c r="VT1129" s="16"/>
      <c r="VU1129" s="16"/>
      <c r="VV1129" s="16"/>
      <c r="VW1129" s="16"/>
      <c r="VX1129" s="16"/>
      <c r="VY1129" s="16"/>
      <c r="VZ1129" s="16"/>
      <c r="WA1129" s="16"/>
      <c r="WB1129" s="16"/>
      <c r="WC1129" s="16"/>
      <c r="WD1129" s="16"/>
      <c r="WE1129" s="16"/>
      <c r="WF1129" s="16"/>
      <c r="WG1129" s="16"/>
      <c r="WH1129" s="16"/>
      <c r="WI1129" s="16"/>
      <c r="WJ1129" s="16"/>
      <c r="WK1129" s="16"/>
      <c r="WL1129" s="16"/>
      <c r="WM1129" s="16"/>
      <c r="WN1129" s="16"/>
      <c r="WO1129" s="16"/>
      <c r="WP1129" s="16"/>
      <c r="WQ1129" s="16"/>
      <c r="WR1129" s="16"/>
      <c r="WS1129" s="16"/>
      <c r="WT1129" s="16"/>
      <c r="WU1129" s="16"/>
      <c r="WV1129" s="16"/>
      <c r="WW1129" s="16"/>
      <c r="WX1129" s="16"/>
      <c r="WY1129" s="16"/>
      <c r="WZ1129" s="16"/>
      <c r="XA1129" s="16"/>
      <c r="XB1129" s="16"/>
      <c r="XC1129" s="16"/>
      <c r="XD1129" s="16"/>
      <c r="XE1129" s="16"/>
      <c r="XF1129" s="16"/>
      <c r="XG1129" s="16"/>
      <c r="XH1129" s="16"/>
      <c r="XI1129" s="16"/>
      <c r="XJ1129" s="16"/>
      <c r="XK1129" s="16"/>
      <c r="XL1129" s="16"/>
      <c r="XM1129" s="16"/>
      <c r="XN1129" s="16"/>
      <c r="XO1129" s="16"/>
      <c r="XP1129" s="16"/>
      <c r="XQ1129" s="16"/>
      <c r="XR1129" s="16"/>
      <c r="XS1129" s="16"/>
      <c r="XT1129" s="16"/>
      <c r="XU1129" s="16"/>
      <c r="XV1129" s="16"/>
      <c r="XW1129" s="16"/>
      <c r="XX1129" s="16"/>
      <c r="XY1129" s="16"/>
      <c r="XZ1129" s="16"/>
      <c r="YA1129" s="16"/>
      <c r="YB1129" s="16"/>
      <c r="YC1129" s="16"/>
      <c r="YD1129" s="16"/>
      <c r="YE1129" s="16"/>
      <c r="YF1129" s="16"/>
      <c r="YG1129" s="16"/>
      <c r="YH1129" s="16"/>
      <c r="YI1129" s="16"/>
      <c r="YJ1129" s="16"/>
      <c r="YK1129" s="16"/>
      <c r="YL1129" s="16"/>
      <c r="YM1129" s="16"/>
      <c r="YN1129" s="16"/>
      <c r="YO1129" s="16"/>
      <c r="YP1129" s="16"/>
      <c r="YQ1129" s="16"/>
      <c r="YR1129" s="16"/>
      <c r="YS1129" s="16"/>
      <c r="YT1129" s="16"/>
      <c r="YU1129" s="16"/>
      <c r="YV1129" s="16"/>
      <c r="YW1129" s="16"/>
      <c r="YX1129" s="16"/>
      <c r="YY1129" s="16"/>
      <c r="YZ1129" s="16"/>
      <c r="ZA1129" s="16"/>
      <c r="ZB1129" s="16"/>
      <c r="ZC1129" s="16"/>
      <c r="ZD1129" s="16"/>
      <c r="ZE1129" s="16"/>
      <c r="ZF1129" s="16"/>
      <c r="ZG1129" s="16"/>
      <c r="ZH1129" s="16"/>
      <c r="ZI1129" s="16"/>
      <c r="ZJ1129" s="16"/>
      <c r="ZK1129" s="16"/>
      <c r="ZL1129" s="16"/>
      <c r="ZM1129" s="16"/>
      <c r="ZN1129" s="16"/>
      <c r="ZO1129" s="16"/>
      <c r="ZP1129" s="16"/>
      <c r="ZQ1129" s="16"/>
      <c r="ZR1129" s="16"/>
      <c r="ZS1129" s="16"/>
      <c r="ZT1129" s="16"/>
      <c r="ZU1129" s="16"/>
      <c r="ZV1129" s="16"/>
      <c r="ZW1129" s="16"/>
      <c r="ZX1129" s="16"/>
      <c r="ZY1129" s="16"/>
      <c r="ZZ1129" s="16"/>
      <c r="AAA1129" s="16"/>
      <c r="AAB1129" s="16"/>
      <c r="AAC1129" s="16"/>
      <c r="AAD1129" s="16"/>
      <c r="AAE1129" s="16"/>
      <c r="AAF1129" s="16"/>
      <c r="AAG1129" s="16"/>
      <c r="AAH1129" s="16"/>
      <c r="AAI1129" s="16"/>
      <c r="AAJ1129" s="16"/>
      <c r="AAK1129" s="16"/>
      <c r="AAL1129" s="16"/>
      <c r="AAM1129" s="16"/>
      <c r="AAN1129" s="16"/>
      <c r="AAO1129" s="16"/>
      <c r="AAP1129" s="16"/>
      <c r="AAQ1129" s="16"/>
      <c r="AAR1129" s="16"/>
      <c r="AAS1129" s="16"/>
      <c r="AAT1129" s="16"/>
      <c r="AAU1129" s="16"/>
      <c r="AAV1129" s="16"/>
      <c r="AAW1129" s="16"/>
      <c r="AAX1129" s="16"/>
      <c r="AAY1129" s="16"/>
      <c r="AAZ1129" s="16"/>
      <c r="ABA1129" s="16"/>
      <c r="ABB1129" s="16"/>
      <c r="ABC1129" s="16"/>
      <c r="ABD1129" s="16"/>
      <c r="ABE1129" s="16"/>
      <c r="ABF1129" s="16"/>
      <c r="ABG1129" s="16"/>
      <c r="ABH1129" s="16"/>
      <c r="ABI1129" s="16"/>
      <c r="ABJ1129" s="16"/>
      <c r="ABK1129" s="16"/>
      <c r="ABL1129" s="16"/>
      <c r="ABM1129" s="16"/>
      <c r="ABN1129" s="16"/>
      <c r="ABO1129" s="16"/>
      <c r="ABP1129" s="16"/>
      <c r="ABQ1129" s="16"/>
      <c r="ABR1129" s="16"/>
      <c r="ABS1129" s="16"/>
      <c r="ABT1129" s="16"/>
      <c r="ABU1129" s="16"/>
      <c r="ABV1129" s="16"/>
      <c r="ABW1129" s="16"/>
      <c r="ABX1129" s="16"/>
      <c r="ABY1129" s="16"/>
      <c r="ABZ1129" s="16"/>
      <c r="ACA1129" s="16"/>
      <c r="ACB1129" s="16"/>
      <c r="ACC1129" s="16"/>
      <c r="ACD1129" s="16"/>
      <c r="ACE1129" s="16"/>
      <c r="ACF1129" s="16"/>
      <c r="ACG1129" s="16"/>
      <c r="ACH1129" s="16"/>
      <c r="ACI1129" s="16"/>
      <c r="ACJ1129" s="16"/>
      <c r="ACK1129" s="16"/>
      <c r="ACL1129" s="16"/>
      <c r="ACM1129" s="16"/>
      <c r="ACN1129" s="16"/>
      <c r="ACO1129" s="16"/>
      <c r="ACP1129" s="16"/>
      <c r="ACQ1129" s="16"/>
      <c r="ACR1129" s="16"/>
      <c r="ACS1129" s="16"/>
      <c r="ACT1129" s="16"/>
      <c r="ACU1129" s="16"/>
      <c r="ACV1129" s="16"/>
      <c r="ACW1129" s="16"/>
      <c r="ACX1129" s="16"/>
      <c r="ACY1129" s="16"/>
      <c r="ACZ1129" s="16"/>
      <c r="ADA1129" s="16"/>
      <c r="ADB1129" s="16"/>
      <c r="ADC1129" s="16"/>
      <c r="ADD1129" s="16"/>
      <c r="ADE1129" s="16"/>
      <c r="ADF1129" s="16"/>
      <c r="ADG1129" s="16"/>
      <c r="ADH1129" s="16"/>
      <c r="ADI1129" s="16"/>
      <c r="ADJ1129" s="16"/>
      <c r="ADK1129" s="16"/>
      <c r="ADL1129" s="16"/>
      <c r="ADM1129" s="16"/>
      <c r="ADN1129" s="16"/>
      <c r="ADO1129" s="16"/>
      <c r="ADP1129" s="16"/>
      <c r="ADQ1129" s="16"/>
      <c r="ADR1129" s="16"/>
      <c r="ADS1129" s="16"/>
      <c r="ADT1129" s="16"/>
      <c r="ADU1129" s="16"/>
      <c r="ADV1129" s="16"/>
      <c r="ADW1129" s="16"/>
      <c r="ADX1129" s="16"/>
      <c r="ADY1129" s="16"/>
      <c r="ADZ1129" s="16"/>
      <c r="AEA1129" s="16"/>
      <c r="AEB1129" s="16"/>
      <c r="AEC1129" s="16"/>
      <c r="AED1129" s="16"/>
      <c r="AEE1129" s="16"/>
      <c r="AEF1129" s="16"/>
      <c r="AEG1129" s="16"/>
      <c r="AEH1129" s="16"/>
      <c r="AEI1129" s="16"/>
      <c r="AEJ1129" s="16"/>
      <c r="AEK1129" s="16"/>
      <c r="AEL1129" s="16"/>
      <c r="AEM1129" s="16"/>
      <c r="AEN1129" s="16"/>
      <c r="AEO1129" s="16"/>
      <c r="AEP1129" s="16"/>
      <c r="AEQ1129" s="16"/>
      <c r="AER1129" s="16"/>
      <c r="AES1129" s="16"/>
      <c r="AET1129" s="16"/>
      <c r="AEU1129" s="16"/>
      <c r="AEV1129" s="16"/>
      <c r="AEW1129" s="16"/>
      <c r="AEX1129" s="16"/>
      <c r="AEY1129" s="16"/>
      <c r="AEZ1129" s="16"/>
      <c r="AFA1129" s="16"/>
      <c r="AFB1129" s="16"/>
      <c r="AFC1129" s="16"/>
      <c r="AFD1129" s="16"/>
      <c r="AFE1129" s="16"/>
      <c r="AFF1129" s="16"/>
      <c r="AFG1129" s="16"/>
      <c r="AFH1129" s="16"/>
      <c r="AFI1129" s="16"/>
      <c r="AFJ1129" s="16"/>
      <c r="AFK1129" s="16"/>
      <c r="AFL1129" s="16"/>
      <c r="AFM1129" s="16"/>
      <c r="AFN1129" s="16"/>
      <c r="AFO1129" s="16"/>
      <c r="AFP1129" s="16"/>
      <c r="AFQ1129" s="16"/>
      <c r="AFR1129" s="16"/>
      <c r="AFS1129" s="16"/>
      <c r="AFT1129" s="16"/>
      <c r="AFU1129" s="16"/>
      <c r="AFV1129" s="16"/>
      <c r="AFW1129" s="16"/>
      <c r="AFX1129" s="16"/>
      <c r="AFY1129" s="16"/>
      <c r="AFZ1129" s="16"/>
      <c r="AGA1129" s="16"/>
    </row>
    <row r="1130" spans="1:859" s="383" customFormat="1" x14ac:dyDescent="0.2">
      <c r="A1130" s="381"/>
      <c r="B1130" s="381"/>
      <c r="C1130" s="381"/>
      <c r="D1130" s="381"/>
      <c r="E1130" s="365" t="s">
        <v>1162</v>
      </c>
      <c r="F1130" s="380" t="s">
        <v>3544</v>
      </c>
      <c r="G1130" s="380" t="s">
        <v>453</v>
      </c>
      <c r="H1130" s="365" t="s">
        <v>1161</v>
      </c>
      <c r="I1130" s="365" t="s">
        <v>1086</v>
      </c>
      <c r="J1130" s="365" t="s">
        <v>904</v>
      </c>
      <c r="K1130" s="365" t="s">
        <v>1112</v>
      </c>
      <c r="L1130" s="365" t="s">
        <v>865</v>
      </c>
      <c r="M1130" s="365"/>
      <c r="N1130" s="380"/>
      <c r="O1130" s="365"/>
      <c r="P1130" s="365"/>
      <c r="Q1130" s="380"/>
      <c r="R1130" s="381"/>
      <c r="S1130" s="381"/>
      <c r="T1130" s="381"/>
      <c r="U1130" s="381"/>
      <c r="V1130" s="381"/>
      <c r="W1130" s="381"/>
      <c r="X1130" s="381"/>
      <c r="Y1130" s="381"/>
      <c r="Z1130" s="381"/>
      <c r="AA1130" s="381"/>
      <c r="AB1130" s="381"/>
      <c r="AC1130" s="381"/>
      <c r="AD1130" s="381"/>
      <c r="AE1130" s="381"/>
      <c r="AF1130" s="381"/>
      <c r="AG1130" s="381"/>
      <c r="AH1130" s="381"/>
      <c r="AI1130" s="381"/>
      <c r="AJ1130" s="381"/>
      <c r="AK1130" s="381"/>
      <c r="AL1130" s="381"/>
      <c r="AM1130" s="381"/>
      <c r="AN1130" s="381"/>
      <c r="AO1130" s="381"/>
      <c r="AP1130" s="381"/>
      <c r="AQ1130" s="381"/>
      <c r="AR1130" s="381"/>
      <c r="AS1130" s="381"/>
      <c r="AT1130" s="381"/>
      <c r="AU1130" s="381"/>
      <c r="AV1130" s="381"/>
      <c r="AW1130" s="381"/>
      <c r="AX1130" s="381"/>
      <c r="AY1130" s="381"/>
      <c r="AZ1130" s="381"/>
      <c r="BA1130" s="381"/>
      <c r="BB1130" s="381"/>
      <c r="BC1130" s="381"/>
      <c r="BD1130" s="381"/>
      <c r="BE1130" s="381"/>
      <c r="BF1130" s="381"/>
      <c r="BG1130" s="381"/>
      <c r="BH1130" s="381"/>
      <c r="BI1130" s="381"/>
      <c r="BJ1130" s="381"/>
      <c r="BK1130" s="381"/>
      <c r="BL1130" s="381"/>
      <c r="BM1130" s="381"/>
      <c r="BN1130" s="381"/>
      <c r="BO1130" s="381"/>
      <c r="BP1130" s="381"/>
      <c r="BQ1130" s="381"/>
      <c r="BR1130" s="381"/>
      <c r="BS1130" s="381"/>
      <c r="BT1130" s="381"/>
      <c r="BU1130" s="381"/>
      <c r="BV1130" s="381"/>
      <c r="BW1130" s="381"/>
      <c r="BX1130" s="381"/>
      <c r="BY1130" s="381"/>
      <c r="BZ1130" s="381"/>
      <c r="CA1130" s="381"/>
      <c r="CB1130" s="381"/>
      <c r="CC1130" s="381"/>
      <c r="CD1130" s="381"/>
      <c r="CE1130" s="381"/>
      <c r="CF1130" s="381"/>
      <c r="CG1130" s="381"/>
      <c r="CH1130" s="381"/>
      <c r="CI1130" s="381"/>
      <c r="CJ1130" s="381"/>
      <c r="CK1130" s="381"/>
      <c r="CL1130" s="381"/>
      <c r="CM1130" s="381"/>
      <c r="CN1130" s="381"/>
      <c r="CO1130" s="381"/>
      <c r="CP1130" s="381"/>
      <c r="CQ1130" s="381"/>
      <c r="CR1130" s="381"/>
      <c r="CS1130" s="381"/>
      <c r="CT1130" s="381"/>
      <c r="CU1130" s="381"/>
      <c r="CV1130" s="381"/>
      <c r="CW1130" s="381"/>
      <c r="CX1130" s="381"/>
      <c r="CY1130" s="381"/>
      <c r="CZ1130" s="381"/>
      <c r="DA1130" s="381"/>
      <c r="DB1130" s="381"/>
      <c r="DC1130" s="381"/>
      <c r="DD1130" s="381"/>
      <c r="DE1130" s="381"/>
      <c r="DF1130" s="381"/>
      <c r="DG1130" s="381"/>
      <c r="DH1130" s="381"/>
      <c r="DI1130" s="381"/>
      <c r="DJ1130" s="381"/>
      <c r="DK1130" s="381"/>
      <c r="DL1130" s="381"/>
      <c r="DM1130" s="381"/>
      <c r="DN1130" s="381"/>
      <c r="DO1130" s="381"/>
      <c r="DP1130" s="381"/>
      <c r="DQ1130" s="381"/>
      <c r="DR1130" s="381"/>
      <c r="DS1130" s="381"/>
      <c r="DT1130" s="381"/>
      <c r="DU1130" s="381"/>
      <c r="DV1130" s="381"/>
      <c r="DW1130" s="381"/>
      <c r="DX1130" s="381"/>
      <c r="DY1130" s="381"/>
      <c r="DZ1130" s="381"/>
      <c r="EA1130" s="381"/>
      <c r="EB1130" s="381"/>
      <c r="EC1130" s="381"/>
      <c r="ED1130" s="381"/>
      <c r="EE1130" s="381"/>
      <c r="EF1130" s="381"/>
      <c r="EG1130" s="381"/>
      <c r="EH1130" s="381"/>
      <c r="EI1130" s="381"/>
      <c r="EJ1130" s="381"/>
      <c r="EK1130" s="381"/>
      <c r="EL1130" s="381"/>
      <c r="EM1130" s="381"/>
      <c r="EN1130" s="381"/>
      <c r="EO1130" s="381"/>
      <c r="EP1130" s="381"/>
      <c r="EQ1130" s="381"/>
      <c r="ER1130" s="381"/>
      <c r="ES1130" s="381"/>
      <c r="ET1130" s="381"/>
      <c r="EU1130" s="381"/>
      <c r="EV1130" s="381"/>
      <c r="EW1130" s="381"/>
      <c r="EX1130" s="381"/>
      <c r="EY1130" s="381"/>
      <c r="EZ1130" s="381"/>
      <c r="FA1130" s="381"/>
      <c r="FB1130" s="381"/>
      <c r="FC1130" s="381"/>
      <c r="FD1130" s="381"/>
      <c r="FE1130" s="381"/>
      <c r="FF1130" s="381"/>
      <c r="FG1130" s="381"/>
      <c r="FH1130" s="381"/>
      <c r="FI1130" s="381"/>
      <c r="FJ1130" s="381"/>
      <c r="FK1130" s="381"/>
      <c r="FL1130" s="381"/>
      <c r="FM1130" s="381"/>
      <c r="FN1130" s="381"/>
      <c r="FO1130" s="381"/>
      <c r="FP1130" s="381"/>
      <c r="FQ1130" s="381"/>
      <c r="FR1130" s="381"/>
      <c r="FS1130" s="381"/>
      <c r="FT1130" s="381"/>
      <c r="FU1130" s="381"/>
      <c r="FV1130" s="381"/>
      <c r="FW1130" s="381"/>
      <c r="FX1130" s="381"/>
      <c r="FY1130" s="381"/>
      <c r="FZ1130" s="381"/>
      <c r="GA1130" s="381"/>
      <c r="GB1130" s="381"/>
      <c r="GC1130" s="381"/>
      <c r="GD1130" s="381"/>
      <c r="GE1130" s="381"/>
      <c r="GF1130" s="381"/>
      <c r="GG1130" s="381"/>
      <c r="GH1130" s="381"/>
      <c r="GI1130" s="381"/>
      <c r="GJ1130" s="381"/>
      <c r="GK1130" s="381"/>
      <c r="GL1130" s="381"/>
      <c r="GM1130" s="381"/>
      <c r="GN1130" s="381"/>
      <c r="GO1130" s="381"/>
      <c r="GP1130" s="381"/>
      <c r="GQ1130" s="381"/>
      <c r="GR1130" s="381"/>
      <c r="GS1130" s="381"/>
      <c r="GT1130" s="381"/>
      <c r="GU1130" s="381"/>
      <c r="GV1130" s="381"/>
      <c r="GW1130" s="381"/>
      <c r="GX1130" s="381"/>
      <c r="GY1130" s="381"/>
      <c r="GZ1130" s="381"/>
      <c r="HA1130" s="381"/>
      <c r="HB1130" s="381"/>
      <c r="HC1130" s="381"/>
      <c r="HD1130" s="381"/>
      <c r="HE1130" s="381"/>
      <c r="HF1130" s="381"/>
      <c r="HG1130" s="381"/>
      <c r="HH1130" s="381"/>
      <c r="HI1130" s="381"/>
      <c r="HJ1130" s="381"/>
      <c r="HK1130" s="381"/>
      <c r="HL1130" s="381"/>
      <c r="HM1130" s="381"/>
      <c r="HN1130" s="381"/>
      <c r="HO1130" s="381"/>
      <c r="HP1130" s="381"/>
      <c r="HQ1130" s="381"/>
      <c r="HR1130" s="381"/>
      <c r="HS1130" s="381"/>
      <c r="HT1130" s="381"/>
      <c r="HU1130" s="381"/>
      <c r="HV1130" s="381"/>
      <c r="HW1130" s="381"/>
      <c r="HX1130" s="381"/>
      <c r="HY1130" s="381"/>
      <c r="HZ1130" s="381"/>
      <c r="IA1130" s="381"/>
      <c r="IB1130" s="381"/>
      <c r="IC1130" s="381"/>
      <c r="ID1130" s="381"/>
      <c r="IE1130" s="381"/>
      <c r="IF1130" s="381"/>
      <c r="IG1130" s="381"/>
      <c r="IH1130" s="381"/>
      <c r="II1130" s="381"/>
      <c r="IJ1130" s="381"/>
      <c r="IK1130" s="381"/>
      <c r="IL1130" s="381"/>
      <c r="IM1130" s="381"/>
      <c r="IN1130" s="381"/>
      <c r="IO1130" s="381"/>
      <c r="IP1130" s="381"/>
      <c r="IQ1130" s="381"/>
      <c r="IR1130" s="381"/>
      <c r="IS1130" s="381"/>
      <c r="IT1130" s="381"/>
      <c r="IU1130" s="381"/>
      <c r="IV1130" s="381"/>
      <c r="IW1130" s="381"/>
      <c r="IX1130" s="381"/>
      <c r="IY1130" s="381"/>
      <c r="IZ1130" s="381"/>
      <c r="JA1130" s="381"/>
      <c r="JB1130" s="381"/>
      <c r="JC1130" s="381"/>
      <c r="JD1130" s="381"/>
      <c r="JE1130" s="381"/>
      <c r="JF1130" s="381"/>
      <c r="JG1130" s="381"/>
      <c r="JH1130" s="381"/>
      <c r="JI1130" s="381"/>
      <c r="JJ1130" s="381"/>
      <c r="JK1130" s="381"/>
      <c r="JL1130" s="381"/>
      <c r="JM1130" s="381"/>
      <c r="JN1130" s="381"/>
      <c r="JO1130" s="381"/>
      <c r="JP1130" s="381"/>
      <c r="JQ1130" s="381"/>
      <c r="JR1130" s="381"/>
      <c r="JS1130" s="381"/>
      <c r="JT1130" s="381"/>
      <c r="JU1130" s="381"/>
      <c r="JV1130" s="381"/>
      <c r="JW1130" s="381"/>
      <c r="JX1130" s="381"/>
      <c r="JY1130" s="381"/>
      <c r="JZ1130" s="381"/>
      <c r="KA1130" s="381"/>
      <c r="KB1130" s="381"/>
      <c r="KC1130" s="381"/>
      <c r="KD1130" s="381"/>
      <c r="KE1130" s="381"/>
      <c r="KF1130" s="381"/>
      <c r="KG1130" s="381"/>
      <c r="KH1130" s="381"/>
      <c r="KI1130" s="381"/>
      <c r="KJ1130" s="381"/>
      <c r="KK1130" s="381"/>
      <c r="KL1130" s="381"/>
      <c r="KM1130" s="381"/>
      <c r="KN1130" s="381"/>
      <c r="KO1130" s="381"/>
      <c r="KP1130" s="381"/>
      <c r="KQ1130" s="381"/>
      <c r="KR1130" s="381"/>
      <c r="KS1130" s="381"/>
      <c r="KT1130" s="381"/>
      <c r="KU1130" s="381"/>
      <c r="KV1130" s="381"/>
      <c r="KW1130" s="381"/>
      <c r="KX1130" s="381"/>
      <c r="KY1130" s="381"/>
      <c r="KZ1130" s="381"/>
      <c r="LA1130" s="381"/>
      <c r="LB1130" s="381"/>
      <c r="LC1130" s="381"/>
      <c r="LD1130" s="381"/>
      <c r="LE1130" s="381"/>
      <c r="LF1130" s="381"/>
      <c r="LG1130" s="381"/>
      <c r="LH1130" s="381"/>
      <c r="LI1130" s="381"/>
      <c r="LJ1130" s="381"/>
      <c r="LK1130" s="381"/>
      <c r="LL1130" s="381"/>
      <c r="LM1130" s="381"/>
      <c r="LN1130" s="381"/>
      <c r="LO1130" s="381"/>
      <c r="LP1130" s="381"/>
      <c r="LQ1130" s="381"/>
      <c r="LR1130" s="381"/>
      <c r="LS1130" s="381"/>
      <c r="LT1130" s="381"/>
      <c r="LU1130" s="381"/>
      <c r="LV1130" s="381"/>
      <c r="LW1130" s="381"/>
      <c r="LX1130" s="381"/>
      <c r="LY1130" s="381"/>
      <c r="LZ1130" s="381"/>
      <c r="MA1130" s="381"/>
      <c r="MB1130" s="381"/>
      <c r="MC1130" s="381"/>
      <c r="MD1130" s="381"/>
      <c r="ME1130" s="381"/>
      <c r="MF1130" s="381"/>
      <c r="MG1130" s="381"/>
      <c r="MH1130" s="381"/>
      <c r="MI1130" s="381"/>
      <c r="MJ1130" s="381"/>
      <c r="MK1130" s="381"/>
      <c r="ML1130" s="381"/>
      <c r="MM1130" s="381"/>
      <c r="MN1130" s="381"/>
      <c r="MO1130" s="381"/>
      <c r="MP1130" s="381"/>
      <c r="MQ1130" s="381"/>
      <c r="MR1130" s="381"/>
      <c r="MS1130" s="381"/>
      <c r="MT1130" s="381"/>
      <c r="MU1130" s="381"/>
      <c r="MV1130" s="381"/>
      <c r="MW1130" s="381"/>
      <c r="MX1130" s="381"/>
      <c r="MY1130" s="381"/>
      <c r="MZ1130" s="381"/>
      <c r="NA1130" s="381"/>
      <c r="NB1130" s="381"/>
      <c r="NC1130" s="381"/>
      <c r="ND1130" s="381"/>
      <c r="NE1130" s="381"/>
      <c r="NF1130" s="381"/>
      <c r="NG1130" s="381"/>
      <c r="NH1130" s="381"/>
      <c r="NI1130" s="381"/>
      <c r="NJ1130" s="381"/>
      <c r="NK1130" s="381"/>
      <c r="NL1130" s="381"/>
      <c r="NM1130" s="381"/>
      <c r="NN1130" s="381"/>
      <c r="NO1130" s="381"/>
      <c r="NP1130" s="381"/>
      <c r="NQ1130" s="381"/>
      <c r="NR1130" s="381"/>
      <c r="NS1130" s="381"/>
      <c r="NT1130" s="381"/>
      <c r="NU1130" s="381"/>
      <c r="NV1130" s="381"/>
      <c r="NW1130" s="381"/>
      <c r="NX1130" s="381"/>
      <c r="NY1130" s="381"/>
      <c r="NZ1130" s="381"/>
      <c r="OA1130" s="381"/>
      <c r="OB1130" s="381"/>
      <c r="OC1130" s="381"/>
      <c r="OD1130" s="381"/>
      <c r="OE1130" s="381"/>
      <c r="OF1130" s="381"/>
      <c r="OG1130" s="381"/>
      <c r="OH1130" s="381"/>
      <c r="OI1130" s="381"/>
      <c r="OJ1130" s="381"/>
      <c r="OK1130" s="381"/>
      <c r="OL1130" s="381"/>
      <c r="OM1130" s="381"/>
      <c r="ON1130" s="381"/>
      <c r="OO1130" s="381"/>
      <c r="OP1130" s="381"/>
      <c r="OQ1130" s="381"/>
      <c r="OR1130" s="381"/>
      <c r="OS1130" s="381"/>
      <c r="OT1130" s="381"/>
      <c r="OU1130" s="381"/>
      <c r="OV1130" s="381"/>
      <c r="OW1130" s="381"/>
      <c r="OX1130" s="381"/>
      <c r="OY1130" s="381"/>
      <c r="OZ1130" s="381"/>
      <c r="PA1130" s="381"/>
      <c r="PB1130" s="381"/>
      <c r="PC1130" s="381"/>
      <c r="PD1130" s="381"/>
      <c r="PE1130" s="381"/>
      <c r="PF1130" s="381"/>
      <c r="PG1130" s="381"/>
      <c r="PH1130" s="381"/>
      <c r="PI1130" s="381"/>
      <c r="PJ1130" s="381"/>
      <c r="PK1130" s="381"/>
      <c r="PL1130" s="381"/>
      <c r="PM1130" s="381"/>
      <c r="PN1130" s="381"/>
      <c r="PO1130" s="381"/>
      <c r="PP1130" s="381"/>
      <c r="PQ1130" s="381"/>
      <c r="PR1130" s="381"/>
      <c r="PS1130" s="381"/>
      <c r="PT1130" s="381"/>
      <c r="PU1130" s="381"/>
      <c r="PV1130" s="381"/>
      <c r="PW1130" s="381"/>
      <c r="PX1130" s="381"/>
      <c r="PY1130" s="381"/>
      <c r="PZ1130" s="381"/>
      <c r="QA1130" s="381"/>
      <c r="QB1130" s="381"/>
      <c r="QC1130" s="381"/>
      <c r="QD1130" s="381"/>
      <c r="QE1130" s="381"/>
      <c r="QF1130" s="381"/>
      <c r="QG1130" s="381"/>
      <c r="QH1130" s="381"/>
      <c r="QI1130" s="381"/>
      <c r="QJ1130" s="381"/>
      <c r="QK1130" s="381"/>
      <c r="QL1130" s="381"/>
      <c r="QM1130" s="381"/>
      <c r="QN1130" s="381"/>
      <c r="QO1130" s="381"/>
      <c r="QP1130" s="381"/>
      <c r="QQ1130" s="381"/>
      <c r="QR1130" s="381"/>
      <c r="QS1130" s="381"/>
      <c r="QT1130" s="381"/>
      <c r="QU1130" s="381"/>
      <c r="QV1130" s="381"/>
      <c r="QW1130" s="381"/>
      <c r="QX1130" s="381"/>
      <c r="QY1130" s="381"/>
      <c r="QZ1130" s="381"/>
      <c r="RA1130" s="381"/>
      <c r="RB1130" s="381"/>
      <c r="RC1130" s="381"/>
      <c r="RD1130" s="381"/>
      <c r="RE1130" s="381"/>
      <c r="RF1130" s="381"/>
      <c r="RG1130" s="381"/>
      <c r="RH1130" s="381"/>
      <c r="RI1130" s="381"/>
      <c r="RJ1130" s="381"/>
      <c r="RK1130" s="381"/>
      <c r="RL1130" s="381"/>
      <c r="RM1130" s="381"/>
      <c r="RN1130" s="381"/>
      <c r="RO1130" s="381"/>
      <c r="RP1130" s="381"/>
      <c r="RQ1130" s="381"/>
      <c r="RR1130" s="381"/>
      <c r="RS1130" s="381"/>
      <c r="RT1130" s="381"/>
      <c r="RU1130" s="381"/>
      <c r="RV1130" s="381"/>
      <c r="RW1130" s="381"/>
      <c r="RX1130" s="381"/>
      <c r="RY1130" s="381"/>
      <c r="RZ1130" s="381"/>
      <c r="SA1130" s="381"/>
      <c r="SB1130" s="381"/>
      <c r="SC1130" s="381"/>
      <c r="SD1130" s="381"/>
      <c r="SE1130" s="381"/>
      <c r="SF1130" s="381"/>
      <c r="SG1130" s="381"/>
      <c r="SH1130" s="381"/>
      <c r="SI1130" s="381"/>
      <c r="SJ1130" s="381"/>
      <c r="SK1130" s="381"/>
      <c r="SL1130" s="381"/>
      <c r="SM1130" s="381"/>
      <c r="SN1130" s="381"/>
      <c r="SO1130" s="381"/>
      <c r="SP1130" s="381"/>
      <c r="SQ1130" s="381"/>
      <c r="SR1130" s="381"/>
      <c r="SS1130" s="381"/>
      <c r="ST1130" s="381"/>
      <c r="SU1130" s="381"/>
      <c r="SV1130" s="381"/>
      <c r="SW1130" s="381"/>
      <c r="SX1130" s="381"/>
      <c r="SY1130" s="381"/>
      <c r="SZ1130" s="381"/>
      <c r="TA1130" s="381"/>
      <c r="TB1130" s="381"/>
      <c r="TC1130" s="381"/>
      <c r="TD1130" s="381"/>
      <c r="TE1130" s="381"/>
      <c r="TF1130" s="381"/>
      <c r="TG1130" s="381"/>
      <c r="TH1130" s="381"/>
      <c r="TI1130" s="381"/>
      <c r="TJ1130" s="381"/>
      <c r="TK1130" s="381"/>
      <c r="TL1130" s="381"/>
      <c r="TM1130" s="381"/>
      <c r="TN1130" s="381"/>
      <c r="TO1130" s="381"/>
      <c r="TP1130" s="381"/>
      <c r="TQ1130" s="381"/>
      <c r="TR1130" s="381"/>
      <c r="TS1130" s="381"/>
      <c r="TT1130" s="381"/>
      <c r="TU1130" s="381"/>
      <c r="TV1130" s="381"/>
      <c r="TW1130" s="381"/>
      <c r="TX1130" s="381"/>
      <c r="TY1130" s="381"/>
      <c r="TZ1130" s="381"/>
      <c r="UA1130" s="381"/>
      <c r="UB1130" s="381"/>
      <c r="UC1130" s="381"/>
      <c r="UD1130" s="381"/>
      <c r="UE1130" s="381"/>
      <c r="UF1130" s="381"/>
      <c r="UG1130" s="381"/>
      <c r="UH1130" s="381"/>
      <c r="UI1130" s="381"/>
      <c r="UJ1130" s="381"/>
      <c r="UK1130" s="381"/>
      <c r="UL1130" s="381"/>
      <c r="UM1130" s="381"/>
      <c r="UN1130" s="381"/>
      <c r="UO1130" s="381"/>
      <c r="UP1130" s="381"/>
      <c r="UQ1130" s="381"/>
      <c r="UR1130" s="381"/>
      <c r="US1130" s="381"/>
      <c r="UT1130" s="381"/>
      <c r="UU1130" s="381"/>
      <c r="UV1130" s="381"/>
      <c r="UW1130" s="381"/>
      <c r="UX1130" s="381"/>
      <c r="UY1130" s="381"/>
      <c r="UZ1130" s="381"/>
      <c r="VA1130" s="381"/>
      <c r="VB1130" s="381"/>
      <c r="VC1130" s="381"/>
      <c r="VD1130" s="381"/>
      <c r="VE1130" s="381"/>
      <c r="VF1130" s="381"/>
      <c r="VG1130" s="381"/>
      <c r="VH1130" s="381"/>
      <c r="VI1130" s="381"/>
      <c r="VJ1130" s="381"/>
      <c r="VK1130" s="381"/>
      <c r="VL1130" s="381"/>
      <c r="VM1130" s="381"/>
      <c r="VN1130" s="381"/>
      <c r="VO1130" s="381"/>
      <c r="VP1130" s="381"/>
      <c r="VQ1130" s="381"/>
      <c r="VR1130" s="381"/>
      <c r="VS1130" s="381"/>
      <c r="VT1130" s="381"/>
      <c r="VU1130" s="381"/>
      <c r="VV1130" s="381"/>
      <c r="VW1130" s="381"/>
      <c r="VX1130" s="381"/>
      <c r="VY1130" s="381"/>
      <c r="VZ1130" s="381"/>
      <c r="WA1130" s="381"/>
      <c r="WB1130" s="381"/>
      <c r="WC1130" s="381"/>
      <c r="WD1130" s="381"/>
      <c r="WE1130" s="381"/>
      <c r="WF1130" s="381"/>
      <c r="WG1130" s="381"/>
      <c r="WH1130" s="381"/>
      <c r="WI1130" s="381"/>
      <c r="WJ1130" s="381"/>
      <c r="WK1130" s="381"/>
      <c r="WL1130" s="381"/>
      <c r="WM1130" s="381"/>
      <c r="WN1130" s="381"/>
      <c r="WO1130" s="381"/>
      <c r="WP1130" s="381"/>
      <c r="WQ1130" s="381"/>
      <c r="WR1130" s="381"/>
      <c r="WS1130" s="381"/>
      <c r="WT1130" s="381"/>
      <c r="WU1130" s="381"/>
      <c r="WV1130" s="381"/>
      <c r="WW1130" s="381"/>
      <c r="WX1130" s="381"/>
      <c r="WY1130" s="381"/>
      <c r="WZ1130" s="381"/>
      <c r="XA1130" s="381"/>
      <c r="XB1130" s="381"/>
      <c r="XC1130" s="381"/>
      <c r="XD1130" s="381"/>
      <c r="XE1130" s="381"/>
      <c r="XF1130" s="381"/>
      <c r="XG1130" s="381"/>
      <c r="XH1130" s="381"/>
      <c r="XI1130" s="381"/>
      <c r="XJ1130" s="381"/>
      <c r="XK1130" s="381"/>
      <c r="XL1130" s="381"/>
      <c r="XM1130" s="381"/>
      <c r="XN1130" s="381"/>
      <c r="XO1130" s="381"/>
      <c r="XP1130" s="381"/>
      <c r="XQ1130" s="381"/>
      <c r="XR1130" s="381"/>
      <c r="XS1130" s="381"/>
      <c r="XT1130" s="381"/>
      <c r="XU1130" s="381"/>
      <c r="XV1130" s="381"/>
      <c r="XW1130" s="381"/>
      <c r="XX1130" s="381"/>
      <c r="XY1130" s="381"/>
      <c r="XZ1130" s="381"/>
      <c r="YA1130" s="381"/>
      <c r="YB1130" s="381"/>
      <c r="YC1130" s="381"/>
      <c r="YD1130" s="381"/>
      <c r="YE1130" s="381"/>
      <c r="YF1130" s="381"/>
      <c r="YG1130" s="381"/>
      <c r="YH1130" s="381"/>
      <c r="YI1130" s="381"/>
      <c r="YJ1130" s="381"/>
      <c r="YK1130" s="381"/>
      <c r="YL1130" s="381"/>
      <c r="YM1130" s="381"/>
      <c r="YN1130" s="381"/>
      <c r="YO1130" s="381"/>
      <c r="YP1130" s="381"/>
      <c r="YQ1130" s="381"/>
      <c r="YR1130" s="381"/>
      <c r="YS1130" s="381"/>
      <c r="YT1130" s="381"/>
      <c r="YU1130" s="381"/>
      <c r="YV1130" s="381"/>
      <c r="YW1130" s="381"/>
      <c r="YX1130" s="381"/>
      <c r="YY1130" s="381"/>
      <c r="YZ1130" s="381"/>
      <c r="ZA1130" s="381"/>
      <c r="ZB1130" s="381"/>
      <c r="ZC1130" s="381"/>
      <c r="ZD1130" s="381"/>
      <c r="ZE1130" s="381"/>
      <c r="ZF1130" s="381"/>
      <c r="ZG1130" s="381"/>
      <c r="ZH1130" s="381"/>
      <c r="ZI1130" s="381"/>
      <c r="ZJ1130" s="381"/>
      <c r="ZK1130" s="381"/>
      <c r="ZL1130" s="381"/>
      <c r="ZM1130" s="381"/>
      <c r="ZN1130" s="381"/>
      <c r="ZO1130" s="381"/>
      <c r="ZP1130" s="381"/>
      <c r="ZQ1130" s="381"/>
      <c r="ZR1130" s="381"/>
      <c r="ZS1130" s="381"/>
      <c r="ZT1130" s="381"/>
      <c r="ZU1130" s="381"/>
      <c r="ZV1130" s="381"/>
      <c r="ZW1130" s="381"/>
      <c r="ZX1130" s="381"/>
      <c r="ZY1130" s="381"/>
      <c r="ZZ1130" s="381"/>
      <c r="AAA1130" s="381"/>
      <c r="AAB1130" s="381"/>
      <c r="AAC1130" s="381"/>
      <c r="AAD1130" s="381"/>
      <c r="AAE1130" s="381"/>
      <c r="AAF1130" s="381"/>
      <c r="AAG1130" s="381"/>
      <c r="AAH1130" s="381"/>
      <c r="AAI1130" s="381"/>
      <c r="AAJ1130" s="381"/>
      <c r="AAK1130" s="381"/>
      <c r="AAL1130" s="381"/>
      <c r="AAM1130" s="381"/>
      <c r="AAN1130" s="381"/>
      <c r="AAO1130" s="381"/>
      <c r="AAP1130" s="381"/>
      <c r="AAQ1130" s="381"/>
      <c r="AAR1130" s="381"/>
      <c r="AAS1130" s="381"/>
      <c r="AAT1130" s="381"/>
      <c r="AAU1130" s="381"/>
      <c r="AAV1130" s="381"/>
      <c r="AAW1130" s="381"/>
      <c r="AAX1130" s="381"/>
      <c r="AAY1130" s="381"/>
      <c r="AAZ1130" s="381"/>
      <c r="ABA1130" s="381"/>
      <c r="ABB1130" s="381"/>
      <c r="ABC1130" s="381"/>
      <c r="ABD1130" s="381"/>
      <c r="ABE1130" s="381"/>
      <c r="ABF1130" s="381"/>
      <c r="ABG1130" s="381"/>
      <c r="ABH1130" s="381"/>
      <c r="ABI1130" s="381"/>
      <c r="ABJ1130" s="381"/>
      <c r="ABK1130" s="381"/>
      <c r="ABL1130" s="381"/>
      <c r="ABM1130" s="381"/>
      <c r="ABN1130" s="381"/>
      <c r="ABO1130" s="381"/>
      <c r="ABP1130" s="381"/>
      <c r="ABQ1130" s="381"/>
      <c r="ABR1130" s="381"/>
      <c r="ABS1130" s="381"/>
      <c r="ABT1130" s="381"/>
      <c r="ABU1130" s="381"/>
      <c r="ABV1130" s="381"/>
      <c r="ABW1130" s="381"/>
      <c r="ABX1130" s="381"/>
      <c r="ABY1130" s="381"/>
      <c r="ABZ1130" s="381"/>
      <c r="ACA1130" s="381"/>
      <c r="ACB1130" s="381"/>
      <c r="ACC1130" s="381"/>
      <c r="ACD1130" s="381"/>
      <c r="ACE1130" s="381"/>
      <c r="ACF1130" s="381"/>
      <c r="ACG1130" s="381"/>
      <c r="ACH1130" s="381"/>
      <c r="ACI1130" s="381"/>
      <c r="ACJ1130" s="381"/>
      <c r="ACK1130" s="381"/>
      <c r="ACL1130" s="381"/>
      <c r="ACM1130" s="381"/>
      <c r="ACN1130" s="381"/>
      <c r="ACO1130" s="381"/>
      <c r="ACP1130" s="381"/>
      <c r="ACQ1130" s="381"/>
      <c r="ACR1130" s="381"/>
      <c r="ACS1130" s="381"/>
      <c r="ACT1130" s="381"/>
      <c r="ACU1130" s="381"/>
      <c r="ACV1130" s="381"/>
      <c r="ACW1130" s="381"/>
      <c r="ACX1130" s="381"/>
      <c r="ACY1130" s="381"/>
      <c r="ACZ1130" s="381"/>
      <c r="ADA1130" s="381"/>
      <c r="ADB1130" s="381"/>
      <c r="ADC1130" s="381"/>
      <c r="ADD1130" s="381"/>
      <c r="ADE1130" s="381"/>
      <c r="ADF1130" s="381"/>
      <c r="ADG1130" s="381"/>
      <c r="ADH1130" s="381"/>
      <c r="ADI1130" s="381"/>
      <c r="ADJ1130" s="381"/>
      <c r="ADK1130" s="381"/>
      <c r="ADL1130" s="381"/>
      <c r="ADM1130" s="381"/>
      <c r="ADN1130" s="381"/>
      <c r="ADO1130" s="381"/>
      <c r="ADP1130" s="381"/>
      <c r="ADQ1130" s="381"/>
      <c r="ADR1130" s="381"/>
      <c r="ADS1130" s="381"/>
      <c r="ADT1130" s="381"/>
      <c r="ADU1130" s="381"/>
      <c r="ADV1130" s="381"/>
      <c r="ADW1130" s="381"/>
      <c r="ADX1130" s="381"/>
      <c r="ADY1130" s="381"/>
      <c r="ADZ1130" s="381"/>
      <c r="AEA1130" s="381"/>
      <c r="AEB1130" s="381"/>
      <c r="AEC1130" s="381"/>
      <c r="AED1130" s="381"/>
      <c r="AEE1130" s="381"/>
      <c r="AEF1130" s="381"/>
      <c r="AEG1130" s="381"/>
      <c r="AEH1130" s="381"/>
      <c r="AEI1130" s="381"/>
      <c r="AEJ1130" s="381"/>
      <c r="AEK1130" s="381"/>
      <c r="AEL1130" s="381"/>
      <c r="AEM1130" s="381"/>
      <c r="AEN1130" s="381"/>
      <c r="AEO1130" s="381"/>
      <c r="AEP1130" s="381"/>
      <c r="AEQ1130" s="381"/>
      <c r="AER1130" s="381"/>
      <c r="AES1130" s="381"/>
      <c r="AET1130" s="381"/>
      <c r="AEU1130" s="381"/>
      <c r="AEV1130" s="381"/>
      <c r="AEW1130" s="381"/>
      <c r="AEX1130" s="381"/>
      <c r="AEY1130" s="381"/>
      <c r="AEZ1130" s="381"/>
      <c r="AFA1130" s="381"/>
      <c r="AFB1130" s="381"/>
      <c r="AFC1130" s="381"/>
      <c r="AFD1130" s="381"/>
      <c r="AFE1130" s="381"/>
      <c r="AFF1130" s="381"/>
      <c r="AFG1130" s="381"/>
      <c r="AFH1130" s="381"/>
      <c r="AFI1130" s="381"/>
      <c r="AFJ1130" s="381"/>
      <c r="AFK1130" s="381"/>
      <c r="AFL1130" s="381"/>
      <c r="AFM1130" s="381"/>
      <c r="AFN1130" s="381"/>
      <c r="AFO1130" s="381"/>
      <c r="AFP1130" s="381"/>
      <c r="AFQ1130" s="381"/>
      <c r="AFR1130" s="381"/>
      <c r="AFS1130" s="381"/>
      <c r="AFT1130" s="381"/>
      <c r="AFU1130" s="381"/>
      <c r="AFV1130" s="381"/>
      <c r="AFW1130" s="381"/>
      <c r="AFX1130" s="381"/>
      <c r="AFY1130" s="381"/>
      <c r="AFZ1130" s="381"/>
      <c r="AGA1130" s="381"/>
    </row>
    <row r="1131" spans="1:859" customFormat="1" x14ac:dyDescent="0.2">
      <c r="A1131" s="16"/>
      <c r="B1131" s="16"/>
      <c r="C1131" s="16"/>
      <c r="D1131" s="16"/>
      <c r="E1131" s="238" t="s">
        <v>1255</v>
      </c>
      <c r="F1131" s="364" t="s">
        <v>3545</v>
      </c>
      <c r="G1131" s="239" t="s">
        <v>453</v>
      </c>
      <c r="H1131" s="238" t="s">
        <v>1253</v>
      </c>
      <c r="I1131" s="238" t="s">
        <v>1086</v>
      </c>
      <c r="J1131" s="238" t="s">
        <v>912</v>
      </c>
      <c r="K1131" s="238" t="s">
        <v>1112</v>
      </c>
      <c r="L1131" s="238" t="s">
        <v>866</v>
      </c>
      <c r="M1131" s="238"/>
      <c r="N1131" s="239"/>
      <c r="O1131" s="238"/>
      <c r="P1131" s="238"/>
      <c r="Q1131" s="239"/>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c r="CR1131" s="16"/>
      <c r="CS1131" s="16"/>
      <c r="CT1131" s="16"/>
      <c r="CU1131" s="16"/>
      <c r="CV1131" s="16"/>
      <c r="CW1131" s="16"/>
      <c r="CX1131" s="16"/>
      <c r="CY1131" s="16"/>
      <c r="CZ1131" s="16"/>
      <c r="DA1131" s="16"/>
      <c r="DB1131" s="16"/>
      <c r="DC1131" s="16"/>
      <c r="DD1131" s="16"/>
      <c r="DE1131" s="16"/>
      <c r="DF1131" s="16"/>
      <c r="DG1131" s="16"/>
      <c r="DH1131" s="16"/>
      <c r="DI1131" s="16"/>
      <c r="DJ1131" s="16"/>
      <c r="DK1131" s="16"/>
      <c r="DL1131" s="16"/>
      <c r="DM1131" s="16"/>
      <c r="DN1131" s="16"/>
      <c r="DO1131" s="16"/>
      <c r="DP1131" s="16"/>
      <c r="DQ1131" s="16"/>
      <c r="DR1131" s="16"/>
      <c r="DS1131" s="16"/>
      <c r="DT1131" s="16"/>
      <c r="DU1131" s="16"/>
      <c r="DV1131" s="16"/>
      <c r="DW1131" s="16"/>
      <c r="DX1131" s="16"/>
      <c r="DY1131" s="16"/>
      <c r="DZ1131" s="16"/>
      <c r="EA1131" s="16"/>
      <c r="EB1131" s="16"/>
      <c r="EC1131" s="16"/>
      <c r="ED1131" s="16"/>
      <c r="EE1131" s="16"/>
      <c r="EF1131" s="16"/>
      <c r="EG1131" s="16"/>
      <c r="EH1131" s="16"/>
      <c r="EI1131" s="16"/>
      <c r="EJ1131" s="16"/>
      <c r="EK1131" s="16"/>
      <c r="EL1131" s="16"/>
      <c r="EM1131" s="16"/>
      <c r="EN1131" s="16"/>
      <c r="EO1131" s="16"/>
      <c r="EP1131" s="16"/>
      <c r="EQ1131" s="16"/>
      <c r="ER1131" s="16"/>
      <c r="ES1131" s="16"/>
      <c r="ET1131" s="16"/>
      <c r="EU1131" s="16"/>
      <c r="EV1131" s="16"/>
      <c r="EW1131" s="16"/>
      <c r="EX1131" s="16"/>
      <c r="EY1131" s="16"/>
      <c r="EZ1131" s="16"/>
      <c r="FA1131" s="16"/>
      <c r="FB1131" s="16"/>
      <c r="FC1131" s="16"/>
      <c r="FD1131" s="16"/>
      <c r="FE1131" s="16"/>
      <c r="FF1131" s="16"/>
      <c r="FG1131" s="16"/>
      <c r="FH1131" s="16"/>
      <c r="FI1131" s="16"/>
      <c r="FJ1131" s="16"/>
      <c r="FK1131" s="16"/>
      <c r="FL1131" s="16"/>
      <c r="FM1131" s="16"/>
      <c r="FN1131" s="16"/>
      <c r="FO1131" s="16"/>
      <c r="FP1131" s="16"/>
      <c r="FQ1131" s="16"/>
      <c r="FR1131" s="16"/>
      <c r="FS1131" s="16"/>
      <c r="FT1131" s="16"/>
      <c r="FU1131" s="16"/>
      <c r="FV1131" s="16"/>
      <c r="FW1131" s="16"/>
      <c r="FX1131" s="16"/>
      <c r="FY1131" s="16"/>
      <c r="FZ1131" s="16"/>
      <c r="GA1131" s="16"/>
      <c r="GB1131" s="16"/>
      <c r="GC1131" s="16"/>
      <c r="GD1131" s="16"/>
      <c r="GE1131" s="16"/>
      <c r="GF1131" s="16"/>
      <c r="GG1131" s="16"/>
      <c r="GH1131" s="16"/>
      <c r="GI1131" s="16"/>
      <c r="GJ1131" s="16"/>
      <c r="GK1131" s="16"/>
      <c r="GL1131" s="16"/>
      <c r="GM1131" s="16"/>
      <c r="GN1131" s="16"/>
      <c r="GO1131" s="16"/>
      <c r="GP1131" s="16"/>
      <c r="GQ1131" s="16"/>
      <c r="GR1131" s="16"/>
      <c r="GS1131" s="16"/>
      <c r="GT1131" s="16"/>
      <c r="GU1131" s="16"/>
      <c r="GV1131" s="16"/>
      <c r="GW1131" s="16"/>
      <c r="GX1131" s="16"/>
      <c r="GY1131" s="16"/>
      <c r="GZ1131" s="16"/>
      <c r="HA1131" s="16"/>
      <c r="HB1131" s="16"/>
      <c r="HC1131" s="16"/>
      <c r="HD1131" s="16"/>
      <c r="HE1131" s="16"/>
      <c r="HF1131" s="16"/>
      <c r="HG1131" s="16"/>
      <c r="HH1131" s="16"/>
      <c r="HI1131" s="16"/>
      <c r="HJ1131" s="16"/>
      <c r="HK1131" s="16"/>
      <c r="HL1131" s="16"/>
      <c r="HM1131" s="16"/>
      <c r="HN1131" s="16"/>
      <c r="HO1131" s="16"/>
      <c r="HP1131" s="16"/>
      <c r="HQ1131" s="16"/>
      <c r="HR1131" s="16"/>
      <c r="HS1131" s="16"/>
      <c r="HT1131" s="16"/>
      <c r="HU1131" s="16"/>
      <c r="HV1131" s="16"/>
      <c r="HW1131" s="16"/>
      <c r="HX1131" s="16"/>
      <c r="HY1131" s="16"/>
      <c r="HZ1131" s="16"/>
      <c r="IA1131" s="16"/>
      <c r="IB1131" s="16"/>
      <c r="IC1131" s="16"/>
      <c r="ID1131" s="16"/>
      <c r="IE1131" s="16"/>
      <c r="IF1131" s="16"/>
      <c r="IG1131" s="16"/>
      <c r="IH1131" s="16"/>
      <c r="II1131" s="16"/>
      <c r="IJ1131" s="16"/>
      <c r="IK1131" s="16"/>
      <c r="IL1131" s="16"/>
      <c r="IM1131" s="16"/>
      <c r="IN1131" s="16"/>
      <c r="IO1131" s="16"/>
      <c r="IP1131" s="16"/>
      <c r="IQ1131" s="16"/>
      <c r="IR1131" s="16"/>
      <c r="IS1131" s="16"/>
      <c r="IT1131" s="16"/>
      <c r="IU1131" s="16"/>
      <c r="IV1131" s="16"/>
      <c r="IW1131" s="16"/>
      <c r="IX1131" s="16"/>
      <c r="IY1131" s="16"/>
      <c r="IZ1131" s="16"/>
      <c r="JA1131" s="16"/>
      <c r="JB1131" s="16"/>
      <c r="JC1131" s="16"/>
      <c r="JD1131" s="16"/>
      <c r="JE1131" s="16"/>
      <c r="JF1131" s="16"/>
      <c r="JG1131" s="16"/>
      <c r="JH1131" s="16"/>
      <c r="JI1131" s="16"/>
      <c r="JJ1131" s="16"/>
      <c r="JK1131" s="16"/>
      <c r="JL1131" s="16"/>
      <c r="JM1131" s="16"/>
      <c r="JN1131" s="16"/>
      <c r="JO1131" s="16"/>
      <c r="JP1131" s="16"/>
      <c r="JQ1131" s="16"/>
      <c r="JR1131" s="16"/>
      <c r="JS1131" s="16"/>
      <c r="JT1131" s="16"/>
      <c r="JU1131" s="16"/>
      <c r="JV1131" s="16"/>
      <c r="JW1131" s="16"/>
      <c r="JX1131" s="16"/>
      <c r="JY1131" s="16"/>
      <c r="JZ1131" s="16"/>
      <c r="KA1131" s="16"/>
      <c r="KB1131" s="16"/>
      <c r="KC1131" s="16"/>
      <c r="KD1131" s="16"/>
      <c r="KE1131" s="16"/>
      <c r="KF1131" s="16"/>
      <c r="KG1131" s="16"/>
      <c r="KH1131" s="16"/>
      <c r="KI1131" s="16"/>
      <c r="KJ1131" s="16"/>
      <c r="KK1131" s="16"/>
      <c r="KL1131" s="16"/>
      <c r="KM1131" s="16"/>
      <c r="KN1131" s="16"/>
      <c r="KO1131" s="16"/>
      <c r="KP1131" s="16"/>
      <c r="KQ1131" s="16"/>
      <c r="KR1131" s="16"/>
      <c r="KS1131" s="16"/>
      <c r="KT1131" s="16"/>
      <c r="KU1131" s="16"/>
      <c r="KV1131" s="16"/>
      <c r="KW1131" s="16"/>
      <c r="KX1131" s="16"/>
      <c r="KY1131" s="16"/>
      <c r="KZ1131" s="16"/>
      <c r="LA1131" s="16"/>
      <c r="LB1131" s="16"/>
      <c r="LC1131" s="16"/>
      <c r="LD1131" s="16"/>
      <c r="LE1131" s="16"/>
      <c r="LF1131" s="16"/>
      <c r="LG1131" s="16"/>
      <c r="LH1131" s="16"/>
      <c r="LI1131" s="16"/>
      <c r="LJ1131" s="16"/>
      <c r="LK1131" s="16"/>
      <c r="LL1131" s="16"/>
      <c r="LM1131" s="16"/>
      <c r="LN1131" s="16"/>
      <c r="LO1131" s="16"/>
      <c r="LP1131" s="16"/>
      <c r="LQ1131" s="16"/>
      <c r="LR1131" s="16"/>
      <c r="LS1131" s="16"/>
      <c r="LT1131" s="16"/>
      <c r="LU1131" s="16"/>
      <c r="LV1131" s="16"/>
      <c r="LW1131" s="16"/>
      <c r="LX1131" s="16"/>
      <c r="LY1131" s="16"/>
      <c r="LZ1131" s="16"/>
      <c r="MA1131" s="16"/>
      <c r="MB1131" s="16"/>
      <c r="MC1131" s="16"/>
      <c r="MD1131" s="16"/>
      <c r="ME1131" s="16"/>
      <c r="MF1131" s="16"/>
      <c r="MG1131" s="16"/>
      <c r="MH1131" s="16"/>
      <c r="MI1131" s="16"/>
      <c r="MJ1131" s="16"/>
      <c r="MK1131" s="16"/>
      <c r="ML1131" s="16"/>
      <c r="MM1131" s="16"/>
      <c r="MN1131" s="16"/>
      <c r="MO1131" s="16"/>
      <c r="MP1131" s="16"/>
      <c r="MQ1131" s="16"/>
      <c r="MR1131" s="16"/>
      <c r="MS1131" s="16"/>
      <c r="MT1131" s="16"/>
      <c r="MU1131" s="16"/>
      <c r="MV1131" s="16"/>
      <c r="MW1131" s="16"/>
      <c r="MX1131" s="16"/>
      <c r="MY1131" s="16"/>
      <c r="MZ1131" s="16"/>
      <c r="NA1131" s="16"/>
      <c r="NB1131" s="16"/>
      <c r="NC1131" s="16"/>
      <c r="ND1131" s="16"/>
      <c r="NE1131" s="16"/>
      <c r="NF1131" s="16"/>
      <c r="NG1131" s="16"/>
      <c r="NH1131" s="16"/>
      <c r="NI1131" s="16"/>
      <c r="NJ1131" s="16"/>
      <c r="NK1131" s="16"/>
      <c r="NL1131" s="16"/>
      <c r="NM1131" s="16"/>
      <c r="NN1131" s="16"/>
      <c r="NO1131" s="16"/>
      <c r="NP1131" s="16"/>
      <c r="NQ1131" s="16"/>
      <c r="NR1131" s="16"/>
      <c r="NS1131" s="16"/>
      <c r="NT1131" s="16"/>
      <c r="NU1131" s="16"/>
      <c r="NV1131" s="16"/>
      <c r="NW1131" s="16"/>
      <c r="NX1131" s="16"/>
      <c r="NY1131" s="16"/>
      <c r="NZ1131" s="16"/>
      <c r="OA1131" s="16"/>
      <c r="OB1131" s="16"/>
      <c r="OC1131" s="16"/>
      <c r="OD1131" s="16"/>
      <c r="OE1131" s="16"/>
      <c r="OF1131" s="16"/>
      <c r="OG1131" s="16"/>
      <c r="OH1131" s="16"/>
      <c r="OI1131" s="16"/>
      <c r="OJ1131" s="16"/>
      <c r="OK1131" s="16"/>
      <c r="OL1131" s="16"/>
      <c r="OM1131" s="16"/>
      <c r="ON1131" s="16"/>
      <c r="OO1131" s="16"/>
      <c r="OP1131" s="16"/>
      <c r="OQ1131" s="16"/>
      <c r="OR1131" s="16"/>
      <c r="OS1131" s="16"/>
      <c r="OT1131" s="16"/>
      <c r="OU1131" s="16"/>
      <c r="OV1131" s="16"/>
      <c r="OW1131" s="16"/>
      <c r="OX1131" s="16"/>
      <c r="OY1131" s="16"/>
      <c r="OZ1131" s="16"/>
      <c r="PA1131" s="16"/>
      <c r="PB1131" s="16"/>
      <c r="PC1131" s="16"/>
      <c r="PD1131" s="16"/>
      <c r="PE1131" s="16"/>
      <c r="PF1131" s="16"/>
      <c r="PG1131" s="16"/>
      <c r="PH1131" s="16"/>
      <c r="PI1131" s="16"/>
      <c r="PJ1131" s="16"/>
      <c r="PK1131" s="16"/>
      <c r="PL1131" s="16"/>
      <c r="PM1131" s="16"/>
      <c r="PN1131" s="16"/>
      <c r="PO1131" s="16"/>
      <c r="PP1131" s="16"/>
      <c r="PQ1131" s="16"/>
      <c r="PR1131" s="16"/>
      <c r="PS1131" s="16"/>
      <c r="PT1131" s="16"/>
      <c r="PU1131" s="16"/>
      <c r="PV1131" s="16"/>
      <c r="PW1131" s="16"/>
      <c r="PX1131" s="16"/>
      <c r="PY1131" s="16"/>
      <c r="PZ1131" s="16"/>
      <c r="QA1131" s="16"/>
      <c r="QB1131" s="16"/>
      <c r="QC1131" s="16"/>
      <c r="QD1131" s="16"/>
      <c r="QE1131" s="16"/>
      <c r="QF1131" s="16"/>
      <c r="QG1131" s="16"/>
      <c r="QH1131" s="16"/>
      <c r="QI1131" s="16"/>
      <c r="QJ1131" s="16"/>
      <c r="QK1131" s="16"/>
      <c r="QL1131" s="16"/>
      <c r="QM1131" s="16"/>
      <c r="QN1131" s="16"/>
      <c r="QO1131" s="16"/>
      <c r="QP1131" s="16"/>
      <c r="QQ1131" s="16"/>
      <c r="QR1131" s="16"/>
      <c r="QS1131" s="16"/>
      <c r="QT1131" s="16"/>
      <c r="QU1131" s="16"/>
      <c r="QV1131" s="16"/>
      <c r="QW1131" s="16"/>
      <c r="QX1131" s="16"/>
      <c r="QY1131" s="16"/>
      <c r="QZ1131" s="16"/>
      <c r="RA1131" s="16"/>
      <c r="RB1131" s="16"/>
      <c r="RC1131" s="16"/>
      <c r="RD1131" s="16"/>
      <c r="RE1131" s="16"/>
      <c r="RF1131" s="16"/>
      <c r="RG1131" s="16"/>
      <c r="RH1131" s="16"/>
      <c r="RI1131" s="16"/>
      <c r="RJ1131" s="16"/>
      <c r="RK1131" s="16"/>
      <c r="RL1131" s="16"/>
      <c r="RM1131" s="16"/>
      <c r="RN1131" s="16"/>
      <c r="RO1131" s="16"/>
      <c r="RP1131" s="16"/>
      <c r="RQ1131" s="16"/>
      <c r="RR1131" s="16"/>
      <c r="RS1131" s="16"/>
      <c r="RT1131" s="16"/>
      <c r="RU1131" s="16"/>
      <c r="RV1131" s="16"/>
      <c r="RW1131" s="16"/>
      <c r="RX1131" s="16"/>
      <c r="RY1131" s="16"/>
      <c r="RZ1131" s="16"/>
      <c r="SA1131" s="16"/>
      <c r="SB1131" s="16"/>
      <c r="SC1131" s="16"/>
      <c r="SD1131" s="16"/>
      <c r="SE1131" s="16"/>
      <c r="SF1131" s="16"/>
      <c r="SG1131" s="16"/>
      <c r="SH1131" s="16"/>
      <c r="SI1131" s="16"/>
      <c r="SJ1131" s="16"/>
      <c r="SK1131" s="16"/>
      <c r="SL1131" s="16"/>
      <c r="SM1131" s="16"/>
      <c r="SN1131" s="16"/>
      <c r="SO1131" s="16"/>
      <c r="SP1131" s="16"/>
      <c r="SQ1131" s="16"/>
      <c r="SR1131" s="16"/>
      <c r="SS1131" s="16"/>
      <c r="ST1131" s="16"/>
      <c r="SU1131" s="16"/>
      <c r="SV1131" s="16"/>
      <c r="SW1131" s="16"/>
      <c r="SX1131" s="16"/>
      <c r="SY1131" s="16"/>
      <c r="SZ1131" s="16"/>
      <c r="TA1131" s="16"/>
      <c r="TB1131" s="16"/>
      <c r="TC1131" s="16"/>
      <c r="TD1131" s="16"/>
      <c r="TE1131" s="16"/>
      <c r="TF1131" s="16"/>
      <c r="TG1131" s="16"/>
      <c r="TH1131" s="16"/>
      <c r="TI1131" s="16"/>
      <c r="TJ1131" s="16"/>
      <c r="TK1131" s="16"/>
      <c r="TL1131" s="16"/>
      <c r="TM1131" s="16"/>
      <c r="TN1131" s="16"/>
      <c r="TO1131" s="16"/>
      <c r="TP1131" s="16"/>
      <c r="TQ1131" s="16"/>
      <c r="TR1131" s="16"/>
      <c r="TS1131" s="16"/>
      <c r="TT1131" s="16"/>
      <c r="TU1131" s="16"/>
      <c r="TV1131" s="16"/>
      <c r="TW1131" s="16"/>
      <c r="TX1131" s="16"/>
      <c r="TY1131" s="16"/>
      <c r="TZ1131" s="16"/>
      <c r="UA1131" s="16"/>
      <c r="UB1131" s="16"/>
      <c r="UC1131" s="16"/>
      <c r="UD1131" s="16"/>
      <c r="UE1131" s="16"/>
      <c r="UF1131" s="16"/>
      <c r="UG1131" s="16"/>
      <c r="UH1131" s="16"/>
      <c r="UI1131" s="16"/>
      <c r="UJ1131" s="16"/>
      <c r="UK1131" s="16"/>
      <c r="UL1131" s="16"/>
      <c r="UM1131" s="16"/>
      <c r="UN1131" s="16"/>
      <c r="UO1131" s="16"/>
      <c r="UP1131" s="16"/>
      <c r="UQ1131" s="16"/>
      <c r="UR1131" s="16"/>
      <c r="US1131" s="16"/>
      <c r="UT1131" s="16"/>
      <c r="UU1131" s="16"/>
      <c r="UV1131" s="16"/>
      <c r="UW1131" s="16"/>
      <c r="UX1131" s="16"/>
      <c r="UY1131" s="16"/>
      <c r="UZ1131" s="16"/>
      <c r="VA1131" s="16"/>
      <c r="VB1131" s="16"/>
      <c r="VC1131" s="16"/>
      <c r="VD1131" s="16"/>
      <c r="VE1131" s="16"/>
      <c r="VF1131" s="16"/>
      <c r="VG1131" s="16"/>
      <c r="VH1131" s="16"/>
      <c r="VI1131" s="16"/>
      <c r="VJ1131" s="16"/>
      <c r="VK1131" s="16"/>
      <c r="VL1131" s="16"/>
      <c r="VM1131" s="16"/>
      <c r="VN1131" s="16"/>
      <c r="VO1131" s="16"/>
      <c r="VP1131" s="16"/>
      <c r="VQ1131" s="16"/>
      <c r="VR1131" s="16"/>
      <c r="VS1131" s="16"/>
      <c r="VT1131" s="16"/>
      <c r="VU1131" s="16"/>
      <c r="VV1131" s="16"/>
      <c r="VW1131" s="16"/>
      <c r="VX1131" s="16"/>
      <c r="VY1131" s="16"/>
      <c r="VZ1131" s="16"/>
      <c r="WA1131" s="16"/>
      <c r="WB1131" s="16"/>
      <c r="WC1131" s="16"/>
      <c r="WD1131" s="16"/>
      <c r="WE1131" s="16"/>
      <c r="WF1131" s="16"/>
      <c r="WG1131" s="16"/>
      <c r="WH1131" s="16"/>
      <c r="WI1131" s="16"/>
      <c r="WJ1131" s="16"/>
      <c r="WK1131" s="16"/>
      <c r="WL1131" s="16"/>
      <c r="WM1131" s="16"/>
      <c r="WN1131" s="16"/>
      <c r="WO1131" s="16"/>
      <c r="WP1131" s="16"/>
      <c r="WQ1131" s="16"/>
      <c r="WR1131" s="16"/>
      <c r="WS1131" s="16"/>
      <c r="WT1131" s="16"/>
      <c r="WU1131" s="16"/>
      <c r="WV1131" s="16"/>
      <c r="WW1131" s="16"/>
      <c r="WX1131" s="16"/>
      <c r="WY1131" s="16"/>
      <c r="WZ1131" s="16"/>
      <c r="XA1131" s="16"/>
      <c r="XB1131" s="16"/>
      <c r="XC1131" s="16"/>
      <c r="XD1131" s="16"/>
      <c r="XE1131" s="16"/>
      <c r="XF1131" s="16"/>
      <c r="XG1131" s="16"/>
      <c r="XH1131" s="16"/>
      <c r="XI1131" s="16"/>
      <c r="XJ1131" s="16"/>
      <c r="XK1131" s="16"/>
      <c r="XL1131" s="16"/>
      <c r="XM1131" s="16"/>
      <c r="XN1131" s="16"/>
      <c r="XO1131" s="16"/>
      <c r="XP1131" s="16"/>
      <c r="XQ1131" s="16"/>
      <c r="XR1131" s="16"/>
      <c r="XS1131" s="16"/>
      <c r="XT1131" s="16"/>
      <c r="XU1131" s="16"/>
      <c r="XV1131" s="16"/>
      <c r="XW1131" s="16"/>
      <c r="XX1131" s="16"/>
      <c r="XY1131" s="16"/>
      <c r="XZ1131" s="16"/>
      <c r="YA1131" s="16"/>
      <c r="YB1131" s="16"/>
      <c r="YC1131" s="16"/>
      <c r="YD1131" s="16"/>
      <c r="YE1131" s="16"/>
      <c r="YF1131" s="16"/>
      <c r="YG1131" s="16"/>
      <c r="YH1131" s="16"/>
      <c r="YI1131" s="16"/>
      <c r="YJ1131" s="16"/>
      <c r="YK1131" s="16"/>
      <c r="YL1131" s="16"/>
      <c r="YM1131" s="16"/>
      <c r="YN1131" s="16"/>
      <c r="YO1131" s="16"/>
      <c r="YP1131" s="16"/>
      <c r="YQ1131" s="16"/>
      <c r="YR1131" s="16"/>
      <c r="YS1131" s="16"/>
      <c r="YT1131" s="16"/>
      <c r="YU1131" s="16"/>
      <c r="YV1131" s="16"/>
      <c r="YW1131" s="16"/>
      <c r="YX1131" s="16"/>
      <c r="YY1131" s="16"/>
      <c r="YZ1131" s="16"/>
      <c r="ZA1131" s="16"/>
      <c r="ZB1131" s="16"/>
      <c r="ZC1131" s="16"/>
      <c r="ZD1131" s="16"/>
      <c r="ZE1131" s="16"/>
      <c r="ZF1131" s="16"/>
      <c r="ZG1131" s="16"/>
      <c r="ZH1131" s="16"/>
      <c r="ZI1131" s="16"/>
      <c r="ZJ1131" s="16"/>
      <c r="ZK1131" s="16"/>
      <c r="ZL1131" s="16"/>
      <c r="ZM1131" s="16"/>
      <c r="ZN1131" s="16"/>
      <c r="ZO1131" s="16"/>
      <c r="ZP1131" s="16"/>
      <c r="ZQ1131" s="16"/>
      <c r="ZR1131" s="16"/>
      <c r="ZS1131" s="16"/>
      <c r="ZT1131" s="16"/>
      <c r="ZU1131" s="16"/>
      <c r="ZV1131" s="16"/>
      <c r="ZW1131" s="16"/>
      <c r="ZX1131" s="16"/>
      <c r="ZY1131" s="16"/>
      <c r="ZZ1131" s="16"/>
      <c r="AAA1131" s="16"/>
      <c r="AAB1131" s="16"/>
      <c r="AAC1131" s="16"/>
      <c r="AAD1131" s="16"/>
      <c r="AAE1131" s="16"/>
      <c r="AAF1131" s="16"/>
      <c r="AAG1131" s="16"/>
      <c r="AAH1131" s="16"/>
      <c r="AAI1131" s="16"/>
      <c r="AAJ1131" s="16"/>
      <c r="AAK1131" s="16"/>
      <c r="AAL1131" s="16"/>
      <c r="AAM1131" s="16"/>
      <c r="AAN1131" s="16"/>
      <c r="AAO1131" s="16"/>
      <c r="AAP1131" s="16"/>
      <c r="AAQ1131" s="16"/>
      <c r="AAR1131" s="16"/>
      <c r="AAS1131" s="16"/>
      <c r="AAT1131" s="16"/>
      <c r="AAU1131" s="16"/>
      <c r="AAV1131" s="16"/>
      <c r="AAW1131" s="16"/>
      <c r="AAX1131" s="16"/>
      <c r="AAY1131" s="16"/>
      <c r="AAZ1131" s="16"/>
      <c r="ABA1131" s="16"/>
      <c r="ABB1131" s="16"/>
      <c r="ABC1131" s="16"/>
      <c r="ABD1131" s="16"/>
      <c r="ABE1131" s="16"/>
      <c r="ABF1131" s="16"/>
      <c r="ABG1131" s="16"/>
      <c r="ABH1131" s="16"/>
      <c r="ABI1131" s="16"/>
      <c r="ABJ1131" s="16"/>
      <c r="ABK1131" s="16"/>
      <c r="ABL1131" s="16"/>
      <c r="ABM1131" s="16"/>
      <c r="ABN1131" s="16"/>
      <c r="ABO1131" s="16"/>
      <c r="ABP1131" s="16"/>
      <c r="ABQ1131" s="16"/>
      <c r="ABR1131" s="16"/>
      <c r="ABS1131" s="16"/>
      <c r="ABT1131" s="16"/>
      <c r="ABU1131" s="16"/>
      <c r="ABV1131" s="16"/>
      <c r="ABW1131" s="16"/>
      <c r="ABX1131" s="16"/>
      <c r="ABY1131" s="16"/>
      <c r="ABZ1131" s="16"/>
      <c r="ACA1131" s="16"/>
      <c r="ACB1131" s="16"/>
      <c r="ACC1131" s="16"/>
      <c r="ACD1131" s="16"/>
      <c r="ACE1131" s="16"/>
      <c r="ACF1131" s="16"/>
      <c r="ACG1131" s="16"/>
      <c r="ACH1131" s="16"/>
      <c r="ACI1131" s="16"/>
      <c r="ACJ1131" s="16"/>
      <c r="ACK1131" s="16"/>
      <c r="ACL1131" s="16"/>
      <c r="ACM1131" s="16"/>
      <c r="ACN1131" s="16"/>
      <c r="ACO1131" s="16"/>
      <c r="ACP1131" s="16"/>
      <c r="ACQ1131" s="16"/>
      <c r="ACR1131" s="16"/>
      <c r="ACS1131" s="16"/>
      <c r="ACT1131" s="16"/>
      <c r="ACU1131" s="16"/>
      <c r="ACV1131" s="16"/>
      <c r="ACW1131" s="16"/>
      <c r="ACX1131" s="16"/>
      <c r="ACY1131" s="16"/>
      <c r="ACZ1131" s="16"/>
      <c r="ADA1131" s="16"/>
      <c r="ADB1131" s="16"/>
      <c r="ADC1131" s="16"/>
      <c r="ADD1131" s="16"/>
      <c r="ADE1131" s="16"/>
      <c r="ADF1131" s="16"/>
      <c r="ADG1131" s="16"/>
      <c r="ADH1131" s="16"/>
      <c r="ADI1131" s="16"/>
      <c r="ADJ1131" s="16"/>
      <c r="ADK1131" s="16"/>
      <c r="ADL1131" s="16"/>
      <c r="ADM1131" s="16"/>
      <c r="ADN1131" s="16"/>
      <c r="ADO1131" s="16"/>
      <c r="ADP1131" s="16"/>
      <c r="ADQ1131" s="16"/>
      <c r="ADR1131" s="16"/>
      <c r="ADS1131" s="16"/>
      <c r="ADT1131" s="16"/>
      <c r="ADU1131" s="16"/>
      <c r="ADV1131" s="16"/>
      <c r="ADW1131" s="16"/>
      <c r="ADX1131" s="16"/>
      <c r="ADY1131" s="16"/>
      <c r="ADZ1131" s="16"/>
      <c r="AEA1131" s="16"/>
      <c r="AEB1131" s="16"/>
      <c r="AEC1131" s="16"/>
      <c r="AED1131" s="16"/>
      <c r="AEE1131" s="16"/>
      <c r="AEF1131" s="16"/>
      <c r="AEG1131" s="16"/>
      <c r="AEH1131" s="16"/>
      <c r="AEI1131" s="16"/>
      <c r="AEJ1131" s="16"/>
      <c r="AEK1131" s="16"/>
      <c r="AEL1131" s="16"/>
      <c r="AEM1131" s="16"/>
      <c r="AEN1131" s="16"/>
      <c r="AEO1131" s="16"/>
      <c r="AEP1131" s="16"/>
      <c r="AEQ1131" s="16"/>
      <c r="AER1131" s="16"/>
      <c r="AES1131" s="16"/>
      <c r="AET1131" s="16"/>
      <c r="AEU1131" s="16"/>
      <c r="AEV1131" s="16"/>
      <c r="AEW1131" s="16"/>
      <c r="AEX1131" s="16"/>
      <c r="AEY1131" s="16"/>
      <c r="AEZ1131" s="16"/>
      <c r="AFA1131" s="16"/>
      <c r="AFB1131" s="16"/>
      <c r="AFC1131" s="16"/>
      <c r="AFD1131" s="16"/>
      <c r="AFE1131" s="16"/>
      <c r="AFF1131" s="16"/>
      <c r="AFG1131" s="16"/>
      <c r="AFH1131" s="16"/>
      <c r="AFI1131" s="16"/>
      <c r="AFJ1131" s="16"/>
      <c r="AFK1131" s="16"/>
      <c r="AFL1131" s="16"/>
      <c r="AFM1131" s="16"/>
      <c r="AFN1131" s="16"/>
      <c r="AFO1131" s="16"/>
      <c r="AFP1131" s="16"/>
      <c r="AFQ1131" s="16"/>
      <c r="AFR1131" s="16"/>
      <c r="AFS1131" s="16"/>
      <c r="AFT1131" s="16"/>
      <c r="AFU1131" s="16"/>
      <c r="AFV1131" s="16"/>
      <c r="AFW1131" s="16"/>
      <c r="AFX1131" s="16"/>
      <c r="AFY1131" s="16"/>
      <c r="AFZ1131" s="16"/>
      <c r="AGA1131" s="16"/>
    </row>
    <row r="1132" spans="1:859" s="383" customFormat="1" x14ac:dyDescent="0.2">
      <c r="A1132" s="381"/>
      <c r="B1132" s="381"/>
      <c r="C1132" s="381"/>
      <c r="D1132" s="381"/>
      <c r="E1132" s="365" t="s">
        <v>1163</v>
      </c>
      <c r="F1132" s="380" t="s">
        <v>3546</v>
      </c>
      <c r="G1132" s="380" t="s">
        <v>453</v>
      </c>
      <c r="H1132" s="365" t="s">
        <v>1161</v>
      </c>
      <c r="I1132" s="365" t="s">
        <v>1086</v>
      </c>
      <c r="J1132" s="365" t="s">
        <v>904</v>
      </c>
      <c r="K1132" s="365" t="s">
        <v>1112</v>
      </c>
      <c r="L1132" s="365" t="s">
        <v>866</v>
      </c>
      <c r="M1132" s="365"/>
      <c r="N1132" s="380"/>
      <c r="O1132" s="365"/>
      <c r="P1132" s="365"/>
      <c r="Q1132" s="380"/>
      <c r="R1132" s="381"/>
      <c r="S1132" s="381"/>
      <c r="T1132" s="381"/>
      <c r="U1132" s="381"/>
      <c r="V1132" s="381"/>
      <c r="W1132" s="381"/>
      <c r="X1132" s="381"/>
      <c r="Y1132" s="381"/>
      <c r="Z1132" s="381"/>
      <c r="AA1132" s="381"/>
      <c r="AB1132" s="381"/>
      <c r="AC1132" s="381"/>
      <c r="AD1132" s="381"/>
      <c r="AE1132" s="381"/>
      <c r="AF1132" s="381"/>
      <c r="AG1132" s="381"/>
      <c r="AH1132" s="381"/>
      <c r="AI1132" s="381"/>
      <c r="AJ1132" s="381"/>
      <c r="AK1132" s="381"/>
      <c r="AL1132" s="381"/>
      <c r="AM1132" s="381"/>
      <c r="AN1132" s="381"/>
      <c r="AO1132" s="381"/>
      <c r="AP1132" s="381"/>
      <c r="AQ1132" s="381"/>
      <c r="AR1132" s="381"/>
      <c r="AS1132" s="381"/>
      <c r="AT1132" s="381"/>
      <c r="AU1132" s="381"/>
      <c r="AV1132" s="381"/>
      <c r="AW1132" s="381"/>
      <c r="AX1132" s="381"/>
      <c r="AY1132" s="381"/>
      <c r="AZ1132" s="381"/>
      <c r="BA1132" s="381"/>
      <c r="BB1132" s="381"/>
      <c r="BC1132" s="381"/>
      <c r="BD1132" s="381"/>
      <c r="BE1132" s="381"/>
      <c r="BF1132" s="381"/>
      <c r="BG1132" s="381"/>
      <c r="BH1132" s="381"/>
      <c r="BI1132" s="381"/>
      <c r="BJ1132" s="381"/>
      <c r="BK1132" s="381"/>
      <c r="BL1132" s="381"/>
      <c r="BM1132" s="381"/>
      <c r="BN1132" s="381"/>
      <c r="BO1132" s="381"/>
      <c r="BP1132" s="381"/>
      <c r="BQ1132" s="381"/>
      <c r="BR1132" s="381"/>
      <c r="BS1132" s="381"/>
      <c r="BT1132" s="381"/>
      <c r="BU1132" s="381"/>
      <c r="BV1132" s="381"/>
      <c r="BW1132" s="381"/>
      <c r="BX1132" s="381"/>
      <c r="BY1132" s="381"/>
      <c r="BZ1132" s="381"/>
      <c r="CA1132" s="381"/>
      <c r="CB1132" s="381"/>
      <c r="CC1132" s="381"/>
      <c r="CD1132" s="381"/>
      <c r="CE1132" s="381"/>
      <c r="CF1132" s="381"/>
      <c r="CG1132" s="381"/>
      <c r="CH1132" s="381"/>
      <c r="CI1132" s="381"/>
      <c r="CJ1132" s="381"/>
      <c r="CK1132" s="381"/>
      <c r="CL1132" s="381"/>
      <c r="CM1132" s="381"/>
      <c r="CN1132" s="381"/>
      <c r="CO1132" s="381"/>
      <c r="CP1132" s="381"/>
      <c r="CQ1132" s="381"/>
      <c r="CR1132" s="381"/>
      <c r="CS1132" s="381"/>
      <c r="CT1132" s="381"/>
      <c r="CU1132" s="381"/>
      <c r="CV1132" s="381"/>
      <c r="CW1132" s="381"/>
      <c r="CX1132" s="381"/>
      <c r="CY1132" s="381"/>
      <c r="CZ1132" s="381"/>
      <c r="DA1132" s="381"/>
      <c r="DB1132" s="381"/>
      <c r="DC1132" s="381"/>
      <c r="DD1132" s="381"/>
      <c r="DE1132" s="381"/>
      <c r="DF1132" s="381"/>
      <c r="DG1132" s="381"/>
      <c r="DH1132" s="381"/>
      <c r="DI1132" s="381"/>
      <c r="DJ1132" s="381"/>
      <c r="DK1132" s="381"/>
      <c r="DL1132" s="381"/>
      <c r="DM1132" s="381"/>
      <c r="DN1132" s="381"/>
      <c r="DO1132" s="381"/>
      <c r="DP1132" s="381"/>
      <c r="DQ1132" s="381"/>
      <c r="DR1132" s="381"/>
      <c r="DS1132" s="381"/>
      <c r="DT1132" s="381"/>
      <c r="DU1132" s="381"/>
      <c r="DV1132" s="381"/>
      <c r="DW1132" s="381"/>
      <c r="DX1132" s="381"/>
      <c r="DY1132" s="381"/>
      <c r="DZ1132" s="381"/>
      <c r="EA1132" s="381"/>
      <c r="EB1132" s="381"/>
      <c r="EC1132" s="381"/>
      <c r="ED1132" s="381"/>
      <c r="EE1132" s="381"/>
      <c r="EF1132" s="381"/>
      <c r="EG1132" s="381"/>
      <c r="EH1132" s="381"/>
      <c r="EI1132" s="381"/>
      <c r="EJ1132" s="381"/>
      <c r="EK1132" s="381"/>
      <c r="EL1132" s="381"/>
      <c r="EM1132" s="381"/>
      <c r="EN1132" s="381"/>
      <c r="EO1132" s="381"/>
      <c r="EP1132" s="381"/>
      <c r="EQ1132" s="381"/>
      <c r="ER1132" s="381"/>
      <c r="ES1132" s="381"/>
      <c r="ET1132" s="381"/>
      <c r="EU1132" s="381"/>
      <c r="EV1132" s="381"/>
      <c r="EW1132" s="381"/>
      <c r="EX1132" s="381"/>
      <c r="EY1132" s="381"/>
      <c r="EZ1132" s="381"/>
      <c r="FA1132" s="381"/>
      <c r="FB1132" s="381"/>
      <c r="FC1132" s="381"/>
      <c r="FD1132" s="381"/>
      <c r="FE1132" s="381"/>
      <c r="FF1132" s="381"/>
      <c r="FG1132" s="381"/>
      <c r="FH1132" s="381"/>
      <c r="FI1132" s="381"/>
      <c r="FJ1132" s="381"/>
      <c r="FK1132" s="381"/>
      <c r="FL1132" s="381"/>
      <c r="FM1132" s="381"/>
      <c r="FN1132" s="381"/>
      <c r="FO1132" s="381"/>
      <c r="FP1132" s="381"/>
      <c r="FQ1132" s="381"/>
      <c r="FR1132" s="381"/>
      <c r="FS1132" s="381"/>
      <c r="FT1132" s="381"/>
      <c r="FU1132" s="381"/>
      <c r="FV1132" s="381"/>
      <c r="FW1132" s="381"/>
      <c r="FX1132" s="381"/>
      <c r="FY1132" s="381"/>
      <c r="FZ1132" s="381"/>
      <c r="GA1132" s="381"/>
      <c r="GB1132" s="381"/>
      <c r="GC1132" s="381"/>
      <c r="GD1132" s="381"/>
      <c r="GE1132" s="381"/>
      <c r="GF1132" s="381"/>
      <c r="GG1132" s="381"/>
      <c r="GH1132" s="381"/>
      <c r="GI1132" s="381"/>
      <c r="GJ1132" s="381"/>
      <c r="GK1132" s="381"/>
      <c r="GL1132" s="381"/>
      <c r="GM1132" s="381"/>
      <c r="GN1132" s="381"/>
      <c r="GO1132" s="381"/>
      <c r="GP1132" s="381"/>
      <c r="GQ1132" s="381"/>
      <c r="GR1132" s="381"/>
      <c r="GS1132" s="381"/>
      <c r="GT1132" s="381"/>
      <c r="GU1132" s="381"/>
      <c r="GV1132" s="381"/>
      <c r="GW1132" s="381"/>
      <c r="GX1132" s="381"/>
      <c r="GY1132" s="381"/>
      <c r="GZ1132" s="381"/>
      <c r="HA1132" s="381"/>
      <c r="HB1132" s="381"/>
      <c r="HC1132" s="381"/>
      <c r="HD1132" s="381"/>
      <c r="HE1132" s="381"/>
      <c r="HF1132" s="381"/>
      <c r="HG1132" s="381"/>
      <c r="HH1132" s="381"/>
      <c r="HI1132" s="381"/>
      <c r="HJ1132" s="381"/>
      <c r="HK1132" s="381"/>
      <c r="HL1132" s="381"/>
      <c r="HM1132" s="381"/>
      <c r="HN1132" s="381"/>
      <c r="HO1132" s="381"/>
      <c r="HP1132" s="381"/>
      <c r="HQ1132" s="381"/>
      <c r="HR1132" s="381"/>
      <c r="HS1132" s="381"/>
      <c r="HT1132" s="381"/>
      <c r="HU1132" s="381"/>
      <c r="HV1132" s="381"/>
      <c r="HW1132" s="381"/>
      <c r="HX1132" s="381"/>
      <c r="HY1132" s="381"/>
      <c r="HZ1132" s="381"/>
      <c r="IA1132" s="381"/>
      <c r="IB1132" s="381"/>
      <c r="IC1132" s="381"/>
      <c r="ID1132" s="381"/>
      <c r="IE1132" s="381"/>
      <c r="IF1132" s="381"/>
      <c r="IG1132" s="381"/>
      <c r="IH1132" s="381"/>
      <c r="II1132" s="381"/>
      <c r="IJ1132" s="381"/>
      <c r="IK1132" s="381"/>
      <c r="IL1132" s="381"/>
      <c r="IM1132" s="381"/>
      <c r="IN1132" s="381"/>
      <c r="IO1132" s="381"/>
      <c r="IP1132" s="381"/>
      <c r="IQ1132" s="381"/>
      <c r="IR1132" s="381"/>
      <c r="IS1132" s="381"/>
      <c r="IT1132" s="381"/>
      <c r="IU1132" s="381"/>
      <c r="IV1132" s="381"/>
      <c r="IW1132" s="381"/>
      <c r="IX1132" s="381"/>
      <c r="IY1132" s="381"/>
      <c r="IZ1132" s="381"/>
      <c r="JA1132" s="381"/>
      <c r="JB1132" s="381"/>
      <c r="JC1132" s="381"/>
      <c r="JD1132" s="381"/>
      <c r="JE1132" s="381"/>
      <c r="JF1132" s="381"/>
      <c r="JG1132" s="381"/>
      <c r="JH1132" s="381"/>
      <c r="JI1132" s="381"/>
      <c r="JJ1132" s="381"/>
      <c r="JK1132" s="381"/>
      <c r="JL1132" s="381"/>
      <c r="JM1132" s="381"/>
      <c r="JN1132" s="381"/>
      <c r="JO1132" s="381"/>
      <c r="JP1132" s="381"/>
      <c r="JQ1132" s="381"/>
      <c r="JR1132" s="381"/>
      <c r="JS1132" s="381"/>
      <c r="JT1132" s="381"/>
      <c r="JU1132" s="381"/>
      <c r="JV1132" s="381"/>
      <c r="JW1132" s="381"/>
      <c r="JX1132" s="381"/>
      <c r="JY1132" s="381"/>
      <c r="JZ1132" s="381"/>
      <c r="KA1132" s="381"/>
      <c r="KB1132" s="381"/>
      <c r="KC1132" s="381"/>
      <c r="KD1132" s="381"/>
      <c r="KE1132" s="381"/>
      <c r="KF1132" s="381"/>
      <c r="KG1132" s="381"/>
      <c r="KH1132" s="381"/>
      <c r="KI1132" s="381"/>
      <c r="KJ1132" s="381"/>
      <c r="KK1132" s="381"/>
      <c r="KL1132" s="381"/>
      <c r="KM1132" s="381"/>
      <c r="KN1132" s="381"/>
      <c r="KO1132" s="381"/>
      <c r="KP1132" s="381"/>
      <c r="KQ1132" s="381"/>
      <c r="KR1132" s="381"/>
      <c r="KS1132" s="381"/>
      <c r="KT1132" s="381"/>
      <c r="KU1132" s="381"/>
      <c r="KV1132" s="381"/>
      <c r="KW1132" s="381"/>
      <c r="KX1132" s="381"/>
      <c r="KY1132" s="381"/>
      <c r="KZ1132" s="381"/>
      <c r="LA1132" s="381"/>
      <c r="LB1132" s="381"/>
      <c r="LC1132" s="381"/>
      <c r="LD1132" s="381"/>
      <c r="LE1132" s="381"/>
      <c r="LF1132" s="381"/>
      <c r="LG1132" s="381"/>
      <c r="LH1132" s="381"/>
      <c r="LI1132" s="381"/>
      <c r="LJ1132" s="381"/>
      <c r="LK1132" s="381"/>
      <c r="LL1132" s="381"/>
      <c r="LM1132" s="381"/>
      <c r="LN1132" s="381"/>
      <c r="LO1132" s="381"/>
      <c r="LP1132" s="381"/>
      <c r="LQ1132" s="381"/>
      <c r="LR1132" s="381"/>
      <c r="LS1132" s="381"/>
      <c r="LT1132" s="381"/>
      <c r="LU1132" s="381"/>
      <c r="LV1132" s="381"/>
      <c r="LW1132" s="381"/>
      <c r="LX1132" s="381"/>
      <c r="LY1132" s="381"/>
      <c r="LZ1132" s="381"/>
      <c r="MA1132" s="381"/>
      <c r="MB1132" s="381"/>
      <c r="MC1132" s="381"/>
      <c r="MD1132" s="381"/>
      <c r="ME1132" s="381"/>
      <c r="MF1132" s="381"/>
      <c r="MG1132" s="381"/>
      <c r="MH1132" s="381"/>
      <c r="MI1132" s="381"/>
      <c r="MJ1132" s="381"/>
      <c r="MK1132" s="381"/>
      <c r="ML1132" s="381"/>
      <c r="MM1132" s="381"/>
      <c r="MN1132" s="381"/>
      <c r="MO1132" s="381"/>
      <c r="MP1132" s="381"/>
      <c r="MQ1132" s="381"/>
      <c r="MR1132" s="381"/>
      <c r="MS1132" s="381"/>
      <c r="MT1132" s="381"/>
      <c r="MU1132" s="381"/>
      <c r="MV1132" s="381"/>
      <c r="MW1132" s="381"/>
      <c r="MX1132" s="381"/>
      <c r="MY1132" s="381"/>
      <c r="MZ1132" s="381"/>
      <c r="NA1132" s="381"/>
      <c r="NB1132" s="381"/>
      <c r="NC1132" s="381"/>
      <c r="ND1132" s="381"/>
      <c r="NE1132" s="381"/>
      <c r="NF1132" s="381"/>
      <c r="NG1132" s="381"/>
      <c r="NH1132" s="381"/>
      <c r="NI1132" s="381"/>
      <c r="NJ1132" s="381"/>
      <c r="NK1132" s="381"/>
      <c r="NL1132" s="381"/>
      <c r="NM1132" s="381"/>
      <c r="NN1132" s="381"/>
      <c r="NO1132" s="381"/>
      <c r="NP1132" s="381"/>
      <c r="NQ1132" s="381"/>
      <c r="NR1132" s="381"/>
      <c r="NS1132" s="381"/>
      <c r="NT1132" s="381"/>
      <c r="NU1132" s="381"/>
      <c r="NV1132" s="381"/>
      <c r="NW1132" s="381"/>
      <c r="NX1132" s="381"/>
      <c r="NY1132" s="381"/>
      <c r="NZ1132" s="381"/>
      <c r="OA1132" s="381"/>
      <c r="OB1132" s="381"/>
      <c r="OC1132" s="381"/>
      <c r="OD1132" s="381"/>
      <c r="OE1132" s="381"/>
      <c r="OF1132" s="381"/>
      <c r="OG1132" s="381"/>
      <c r="OH1132" s="381"/>
      <c r="OI1132" s="381"/>
      <c r="OJ1132" s="381"/>
      <c r="OK1132" s="381"/>
      <c r="OL1132" s="381"/>
      <c r="OM1132" s="381"/>
      <c r="ON1132" s="381"/>
      <c r="OO1132" s="381"/>
      <c r="OP1132" s="381"/>
      <c r="OQ1132" s="381"/>
      <c r="OR1132" s="381"/>
      <c r="OS1132" s="381"/>
      <c r="OT1132" s="381"/>
      <c r="OU1132" s="381"/>
      <c r="OV1132" s="381"/>
      <c r="OW1132" s="381"/>
      <c r="OX1132" s="381"/>
      <c r="OY1132" s="381"/>
      <c r="OZ1132" s="381"/>
      <c r="PA1132" s="381"/>
      <c r="PB1132" s="381"/>
      <c r="PC1132" s="381"/>
      <c r="PD1132" s="381"/>
      <c r="PE1132" s="381"/>
      <c r="PF1132" s="381"/>
      <c r="PG1132" s="381"/>
      <c r="PH1132" s="381"/>
      <c r="PI1132" s="381"/>
      <c r="PJ1132" s="381"/>
      <c r="PK1132" s="381"/>
      <c r="PL1132" s="381"/>
      <c r="PM1132" s="381"/>
      <c r="PN1132" s="381"/>
      <c r="PO1132" s="381"/>
      <c r="PP1132" s="381"/>
      <c r="PQ1132" s="381"/>
      <c r="PR1132" s="381"/>
      <c r="PS1132" s="381"/>
      <c r="PT1132" s="381"/>
      <c r="PU1132" s="381"/>
      <c r="PV1132" s="381"/>
      <c r="PW1132" s="381"/>
      <c r="PX1132" s="381"/>
      <c r="PY1132" s="381"/>
      <c r="PZ1132" s="381"/>
      <c r="QA1132" s="381"/>
      <c r="QB1132" s="381"/>
      <c r="QC1132" s="381"/>
      <c r="QD1132" s="381"/>
      <c r="QE1132" s="381"/>
      <c r="QF1132" s="381"/>
      <c r="QG1132" s="381"/>
      <c r="QH1132" s="381"/>
      <c r="QI1132" s="381"/>
      <c r="QJ1132" s="381"/>
      <c r="QK1132" s="381"/>
      <c r="QL1132" s="381"/>
      <c r="QM1132" s="381"/>
      <c r="QN1132" s="381"/>
      <c r="QO1132" s="381"/>
      <c r="QP1132" s="381"/>
      <c r="QQ1132" s="381"/>
      <c r="QR1132" s="381"/>
      <c r="QS1132" s="381"/>
      <c r="QT1132" s="381"/>
      <c r="QU1132" s="381"/>
      <c r="QV1132" s="381"/>
      <c r="QW1132" s="381"/>
      <c r="QX1132" s="381"/>
      <c r="QY1132" s="381"/>
      <c r="QZ1132" s="381"/>
      <c r="RA1132" s="381"/>
      <c r="RB1132" s="381"/>
      <c r="RC1132" s="381"/>
      <c r="RD1132" s="381"/>
      <c r="RE1132" s="381"/>
      <c r="RF1132" s="381"/>
      <c r="RG1132" s="381"/>
      <c r="RH1132" s="381"/>
      <c r="RI1132" s="381"/>
      <c r="RJ1132" s="381"/>
      <c r="RK1132" s="381"/>
      <c r="RL1132" s="381"/>
      <c r="RM1132" s="381"/>
      <c r="RN1132" s="381"/>
      <c r="RO1132" s="381"/>
      <c r="RP1132" s="381"/>
      <c r="RQ1132" s="381"/>
      <c r="RR1132" s="381"/>
      <c r="RS1132" s="381"/>
      <c r="RT1132" s="381"/>
      <c r="RU1132" s="381"/>
      <c r="RV1132" s="381"/>
      <c r="RW1132" s="381"/>
      <c r="RX1132" s="381"/>
      <c r="RY1132" s="381"/>
      <c r="RZ1132" s="381"/>
      <c r="SA1132" s="381"/>
      <c r="SB1132" s="381"/>
      <c r="SC1132" s="381"/>
      <c r="SD1132" s="381"/>
      <c r="SE1132" s="381"/>
      <c r="SF1132" s="381"/>
      <c r="SG1132" s="381"/>
      <c r="SH1132" s="381"/>
      <c r="SI1132" s="381"/>
      <c r="SJ1132" s="381"/>
      <c r="SK1132" s="381"/>
      <c r="SL1132" s="381"/>
      <c r="SM1132" s="381"/>
      <c r="SN1132" s="381"/>
      <c r="SO1132" s="381"/>
      <c r="SP1132" s="381"/>
      <c r="SQ1132" s="381"/>
      <c r="SR1132" s="381"/>
      <c r="SS1132" s="381"/>
      <c r="ST1132" s="381"/>
      <c r="SU1132" s="381"/>
      <c r="SV1132" s="381"/>
      <c r="SW1132" s="381"/>
      <c r="SX1132" s="381"/>
      <c r="SY1132" s="381"/>
      <c r="SZ1132" s="381"/>
      <c r="TA1132" s="381"/>
      <c r="TB1132" s="381"/>
      <c r="TC1132" s="381"/>
      <c r="TD1132" s="381"/>
      <c r="TE1132" s="381"/>
      <c r="TF1132" s="381"/>
      <c r="TG1132" s="381"/>
      <c r="TH1132" s="381"/>
      <c r="TI1132" s="381"/>
      <c r="TJ1132" s="381"/>
      <c r="TK1132" s="381"/>
      <c r="TL1132" s="381"/>
      <c r="TM1132" s="381"/>
      <c r="TN1132" s="381"/>
      <c r="TO1132" s="381"/>
      <c r="TP1132" s="381"/>
      <c r="TQ1132" s="381"/>
      <c r="TR1132" s="381"/>
      <c r="TS1132" s="381"/>
      <c r="TT1132" s="381"/>
      <c r="TU1132" s="381"/>
      <c r="TV1132" s="381"/>
      <c r="TW1132" s="381"/>
      <c r="TX1132" s="381"/>
      <c r="TY1132" s="381"/>
      <c r="TZ1132" s="381"/>
      <c r="UA1132" s="381"/>
      <c r="UB1132" s="381"/>
      <c r="UC1132" s="381"/>
      <c r="UD1132" s="381"/>
      <c r="UE1132" s="381"/>
      <c r="UF1132" s="381"/>
      <c r="UG1132" s="381"/>
      <c r="UH1132" s="381"/>
      <c r="UI1132" s="381"/>
      <c r="UJ1132" s="381"/>
      <c r="UK1132" s="381"/>
      <c r="UL1132" s="381"/>
      <c r="UM1132" s="381"/>
      <c r="UN1132" s="381"/>
      <c r="UO1132" s="381"/>
      <c r="UP1132" s="381"/>
      <c r="UQ1132" s="381"/>
      <c r="UR1132" s="381"/>
      <c r="US1132" s="381"/>
      <c r="UT1132" s="381"/>
      <c r="UU1132" s="381"/>
      <c r="UV1132" s="381"/>
      <c r="UW1132" s="381"/>
      <c r="UX1132" s="381"/>
      <c r="UY1132" s="381"/>
      <c r="UZ1132" s="381"/>
      <c r="VA1132" s="381"/>
      <c r="VB1132" s="381"/>
      <c r="VC1132" s="381"/>
      <c r="VD1132" s="381"/>
      <c r="VE1132" s="381"/>
      <c r="VF1132" s="381"/>
      <c r="VG1132" s="381"/>
      <c r="VH1132" s="381"/>
      <c r="VI1132" s="381"/>
      <c r="VJ1132" s="381"/>
      <c r="VK1132" s="381"/>
      <c r="VL1132" s="381"/>
      <c r="VM1132" s="381"/>
      <c r="VN1132" s="381"/>
      <c r="VO1132" s="381"/>
      <c r="VP1132" s="381"/>
      <c r="VQ1132" s="381"/>
      <c r="VR1132" s="381"/>
      <c r="VS1132" s="381"/>
      <c r="VT1132" s="381"/>
      <c r="VU1132" s="381"/>
      <c r="VV1132" s="381"/>
      <c r="VW1132" s="381"/>
      <c r="VX1132" s="381"/>
      <c r="VY1132" s="381"/>
      <c r="VZ1132" s="381"/>
      <c r="WA1132" s="381"/>
      <c r="WB1132" s="381"/>
      <c r="WC1132" s="381"/>
      <c r="WD1132" s="381"/>
      <c r="WE1132" s="381"/>
      <c r="WF1132" s="381"/>
      <c r="WG1132" s="381"/>
      <c r="WH1132" s="381"/>
      <c r="WI1132" s="381"/>
      <c r="WJ1132" s="381"/>
      <c r="WK1132" s="381"/>
      <c r="WL1132" s="381"/>
      <c r="WM1132" s="381"/>
      <c r="WN1132" s="381"/>
      <c r="WO1132" s="381"/>
      <c r="WP1132" s="381"/>
      <c r="WQ1132" s="381"/>
      <c r="WR1132" s="381"/>
      <c r="WS1132" s="381"/>
      <c r="WT1132" s="381"/>
      <c r="WU1132" s="381"/>
      <c r="WV1132" s="381"/>
      <c r="WW1132" s="381"/>
      <c r="WX1132" s="381"/>
      <c r="WY1132" s="381"/>
      <c r="WZ1132" s="381"/>
      <c r="XA1132" s="381"/>
      <c r="XB1132" s="381"/>
      <c r="XC1132" s="381"/>
      <c r="XD1132" s="381"/>
      <c r="XE1132" s="381"/>
      <c r="XF1132" s="381"/>
      <c r="XG1132" s="381"/>
      <c r="XH1132" s="381"/>
      <c r="XI1132" s="381"/>
      <c r="XJ1132" s="381"/>
      <c r="XK1132" s="381"/>
      <c r="XL1132" s="381"/>
      <c r="XM1132" s="381"/>
      <c r="XN1132" s="381"/>
      <c r="XO1132" s="381"/>
      <c r="XP1132" s="381"/>
      <c r="XQ1132" s="381"/>
      <c r="XR1132" s="381"/>
      <c r="XS1132" s="381"/>
      <c r="XT1132" s="381"/>
      <c r="XU1132" s="381"/>
      <c r="XV1132" s="381"/>
      <c r="XW1132" s="381"/>
      <c r="XX1132" s="381"/>
      <c r="XY1132" s="381"/>
      <c r="XZ1132" s="381"/>
      <c r="YA1132" s="381"/>
      <c r="YB1132" s="381"/>
      <c r="YC1132" s="381"/>
      <c r="YD1132" s="381"/>
      <c r="YE1132" s="381"/>
      <c r="YF1132" s="381"/>
      <c r="YG1132" s="381"/>
      <c r="YH1132" s="381"/>
      <c r="YI1132" s="381"/>
      <c r="YJ1132" s="381"/>
      <c r="YK1132" s="381"/>
      <c r="YL1132" s="381"/>
      <c r="YM1132" s="381"/>
      <c r="YN1132" s="381"/>
      <c r="YO1132" s="381"/>
      <c r="YP1132" s="381"/>
      <c r="YQ1132" s="381"/>
      <c r="YR1132" s="381"/>
      <c r="YS1132" s="381"/>
      <c r="YT1132" s="381"/>
      <c r="YU1132" s="381"/>
      <c r="YV1132" s="381"/>
      <c r="YW1132" s="381"/>
      <c r="YX1132" s="381"/>
      <c r="YY1132" s="381"/>
      <c r="YZ1132" s="381"/>
      <c r="ZA1132" s="381"/>
      <c r="ZB1132" s="381"/>
      <c r="ZC1132" s="381"/>
      <c r="ZD1132" s="381"/>
      <c r="ZE1132" s="381"/>
      <c r="ZF1132" s="381"/>
      <c r="ZG1132" s="381"/>
      <c r="ZH1132" s="381"/>
      <c r="ZI1132" s="381"/>
      <c r="ZJ1132" s="381"/>
      <c r="ZK1132" s="381"/>
      <c r="ZL1132" s="381"/>
      <c r="ZM1132" s="381"/>
      <c r="ZN1132" s="381"/>
      <c r="ZO1132" s="381"/>
      <c r="ZP1132" s="381"/>
      <c r="ZQ1132" s="381"/>
      <c r="ZR1132" s="381"/>
      <c r="ZS1132" s="381"/>
      <c r="ZT1132" s="381"/>
      <c r="ZU1132" s="381"/>
      <c r="ZV1132" s="381"/>
      <c r="ZW1132" s="381"/>
      <c r="ZX1132" s="381"/>
      <c r="ZY1132" s="381"/>
      <c r="ZZ1132" s="381"/>
      <c r="AAA1132" s="381"/>
      <c r="AAB1132" s="381"/>
      <c r="AAC1132" s="381"/>
      <c r="AAD1132" s="381"/>
      <c r="AAE1132" s="381"/>
      <c r="AAF1132" s="381"/>
      <c r="AAG1132" s="381"/>
      <c r="AAH1132" s="381"/>
      <c r="AAI1132" s="381"/>
      <c r="AAJ1132" s="381"/>
      <c r="AAK1132" s="381"/>
      <c r="AAL1132" s="381"/>
      <c r="AAM1132" s="381"/>
      <c r="AAN1132" s="381"/>
      <c r="AAO1132" s="381"/>
      <c r="AAP1132" s="381"/>
      <c r="AAQ1132" s="381"/>
      <c r="AAR1132" s="381"/>
      <c r="AAS1132" s="381"/>
      <c r="AAT1132" s="381"/>
      <c r="AAU1132" s="381"/>
      <c r="AAV1132" s="381"/>
      <c r="AAW1132" s="381"/>
      <c r="AAX1132" s="381"/>
      <c r="AAY1132" s="381"/>
      <c r="AAZ1132" s="381"/>
      <c r="ABA1132" s="381"/>
      <c r="ABB1132" s="381"/>
      <c r="ABC1132" s="381"/>
      <c r="ABD1132" s="381"/>
      <c r="ABE1132" s="381"/>
      <c r="ABF1132" s="381"/>
      <c r="ABG1132" s="381"/>
      <c r="ABH1132" s="381"/>
      <c r="ABI1132" s="381"/>
      <c r="ABJ1132" s="381"/>
      <c r="ABK1132" s="381"/>
      <c r="ABL1132" s="381"/>
      <c r="ABM1132" s="381"/>
      <c r="ABN1132" s="381"/>
      <c r="ABO1132" s="381"/>
      <c r="ABP1132" s="381"/>
      <c r="ABQ1132" s="381"/>
      <c r="ABR1132" s="381"/>
      <c r="ABS1132" s="381"/>
      <c r="ABT1132" s="381"/>
      <c r="ABU1132" s="381"/>
      <c r="ABV1132" s="381"/>
      <c r="ABW1132" s="381"/>
      <c r="ABX1132" s="381"/>
      <c r="ABY1132" s="381"/>
      <c r="ABZ1132" s="381"/>
      <c r="ACA1132" s="381"/>
      <c r="ACB1132" s="381"/>
      <c r="ACC1132" s="381"/>
      <c r="ACD1132" s="381"/>
      <c r="ACE1132" s="381"/>
      <c r="ACF1132" s="381"/>
      <c r="ACG1132" s="381"/>
      <c r="ACH1132" s="381"/>
      <c r="ACI1132" s="381"/>
      <c r="ACJ1132" s="381"/>
      <c r="ACK1132" s="381"/>
      <c r="ACL1132" s="381"/>
      <c r="ACM1132" s="381"/>
      <c r="ACN1132" s="381"/>
      <c r="ACO1132" s="381"/>
      <c r="ACP1132" s="381"/>
      <c r="ACQ1132" s="381"/>
      <c r="ACR1132" s="381"/>
      <c r="ACS1132" s="381"/>
      <c r="ACT1132" s="381"/>
      <c r="ACU1132" s="381"/>
      <c r="ACV1132" s="381"/>
      <c r="ACW1132" s="381"/>
      <c r="ACX1132" s="381"/>
      <c r="ACY1132" s="381"/>
      <c r="ACZ1132" s="381"/>
      <c r="ADA1132" s="381"/>
      <c r="ADB1132" s="381"/>
      <c r="ADC1132" s="381"/>
      <c r="ADD1132" s="381"/>
      <c r="ADE1132" s="381"/>
      <c r="ADF1132" s="381"/>
      <c r="ADG1132" s="381"/>
      <c r="ADH1132" s="381"/>
      <c r="ADI1132" s="381"/>
      <c r="ADJ1132" s="381"/>
      <c r="ADK1132" s="381"/>
      <c r="ADL1132" s="381"/>
      <c r="ADM1132" s="381"/>
      <c r="ADN1132" s="381"/>
      <c r="ADO1132" s="381"/>
      <c r="ADP1132" s="381"/>
      <c r="ADQ1132" s="381"/>
      <c r="ADR1132" s="381"/>
      <c r="ADS1132" s="381"/>
      <c r="ADT1132" s="381"/>
      <c r="ADU1132" s="381"/>
      <c r="ADV1132" s="381"/>
      <c r="ADW1132" s="381"/>
      <c r="ADX1132" s="381"/>
      <c r="ADY1132" s="381"/>
      <c r="ADZ1132" s="381"/>
      <c r="AEA1132" s="381"/>
      <c r="AEB1132" s="381"/>
      <c r="AEC1132" s="381"/>
      <c r="AED1132" s="381"/>
      <c r="AEE1132" s="381"/>
      <c r="AEF1132" s="381"/>
      <c r="AEG1132" s="381"/>
      <c r="AEH1132" s="381"/>
      <c r="AEI1132" s="381"/>
      <c r="AEJ1132" s="381"/>
      <c r="AEK1132" s="381"/>
      <c r="AEL1132" s="381"/>
      <c r="AEM1132" s="381"/>
      <c r="AEN1132" s="381"/>
      <c r="AEO1132" s="381"/>
      <c r="AEP1132" s="381"/>
      <c r="AEQ1132" s="381"/>
      <c r="AER1132" s="381"/>
      <c r="AES1132" s="381"/>
      <c r="AET1132" s="381"/>
      <c r="AEU1132" s="381"/>
      <c r="AEV1132" s="381"/>
      <c r="AEW1132" s="381"/>
      <c r="AEX1132" s="381"/>
      <c r="AEY1132" s="381"/>
      <c r="AEZ1132" s="381"/>
      <c r="AFA1132" s="381"/>
      <c r="AFB1132" s="381"/>
      <c r="AFC1132" s="381"/>
      <c r="AFD1132" s="381"/>
      <c r="AFE1132" s="381"/>
      <c r="AFF1132" s="381"/>
      <c r="AFG1132" s="381"/>
      <c r="AFH1132" s="381"/>
      <c r="AFI1132" s="381"/>
      <c r="AFJ1132" s="381"/>
      <c r="AFK1132" s="381"/>
      <c r="AFL1132" s="381"/>
      <c r="AFM1132" s="381"/>
      <c r="AFN1132" s="381"/>
      <c r="AFO1132" s="381"/>
      <c r="AFP1132" s="381"/>
      <c r="AFQ1132" s="381"/>
      <c r="AFR1132" s="381"/>
      <c r="AFS1132" s="381"/>
      <c r="AFT1132" s="381"/>
      <c r="AFU1132" s="381"/>
      <c r="AFV1132" s="381"/>
      <c r="AFW1132" s="381"/>
      <c r="AFX1132" s="381"/>
      <c r="AFY1132" s="381"/>
      <c r="AFZ1132" s="381"/>
      <c r="AGA1132" s="381"/>
    </row>
    <row r="1133" spans="1:859" customFormat="1" x14ac:dyDescent="0.2">
      <c r="A1133" s="16"/>
      <c r="B1133" s="16"/>
      <c r="C1133" s="16"/>
      <c r="D1133" s="16"/>
      <c r="E1133" s="238" t="s">
        <v>1256</v>
      </c>
      <c r="F1133" s="364" t="s">
        <v>3547</v>
      </c>
      <c r="G1133" s="239" t="s">
        <v>453</v>
      </c>
      <c r="H1133" s="238" t="s">
        <v>1257</v>
      </c>
      <c r="I1133" s="238" t="s">
        <v>1086</v>
      </c>
      <c r="J1133" s="238" t="s">
        <v>912</v>
      </c>
      <c r="K1133" s="238" t="s">
        <v>1117</v>
      </c>
      <c r="L1133" s="238" t="s">
        <v>864</v>
      </c>
      <c r="M1133" s="238"/>
      <c r="N1133" s="239"/>
      <c r="O1133" s="238"/>
      <c r="P1133" s="238"/>
      <c r="Q1133" s="239"/>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c r="CR1133" s="16"/>
      <c r="CS1133" s="16"/>
      <c r="CT1133" s="16"/>
      <c r="CU1133" s="16"/>
      <c r="CV1133" s="16"/>
      <c r="CW1133" s="16"/>
      <c r="CX1133" s="16"/>
      <c r="CY1133" s="16"/>
      <c r="CZ1133" s="16"/>
      <c r="DA1133" s="16"/>
      <c r="DB1133" s="16"/>
      <c r="DC1133" s="16"/>
      <c r="DD1133" s="16"/>
      <c r="DE1133" s="16"/>
      <c r="DF1133" s="16"/>
      <c r="DG1133" s="16"/>
      <c r="DH1133" s="16"/>
      <c r="DI1133" s="16"/>
      <c r="DJ1133" s="16"/>
      <c r="DK1133" s="16"/>
      <c r="DL1133" s="16"/>
      <c r="DM1133" s="16"/>
      <c r="DN1133" s="16"/>
      <c r="DO1133" s="16"/>
      <c r="DP1133" s="16"/>
      <c r="DQ1133" s="16"/>
      <c r="DR1133" s="16"/>
      <c r="DS1133" s="16"/>
      <c r="DT1133" s="16"/>
      <c r="DU1133" s="16"/>
      <c r="DV1133" s="16"/>
      <c r="DW1133" s="16"/>
      <c r="DX1133" s="16"/>
      <c r="DY1133" s="16"/>
      <c r="DZ1133" s="16"/>
      <c r="EA1133" s="16"/>
      <c r="EB1133" s="16"/>
      <c r="EC1133" s="16"/>
      <c r="ED1133" s="16"/>
      <c r="EE1133" s="16"/>
      <c r="EF1133" s="16"/>
      <c r="EG1133" s="16"/>
      <c r="EH1133" s="16"/>
      <c r="EI1133" s="16"/>
      <c r="EJ1133" s="16"/>
      <c r="EK1133" s="16"/>
      <c r="EL1133" s="16"/>
      <c r="EM1133" s="16"/>
      <c r="EN1133" s="16"/>
      <c r="EO1133" s="16"/>
      <c r="EP1133" s="16"/>
      <c r="EQ1133" s="16"/>
      <c r="ER1133" s="16"/>
      <c r="ES1133" s="16"/>
      <c r="ET1133" s="16"/>
      <c r="EU1133" s="16"/>
      <c r="EV1133" s="16"/>
      <c r="EW1133" s="16"/>
      <c r="EX1133" s="16"/>
      <c r="EY1133" s="16"/>
      <c r="EZ1133" s="16"/>
      <c r="FA1133" s="16"/>
      <c r="FB1133" s="16"/>
      <c r="FC1133" s="16"/>
      <c r="FD1133" s="16"/>
      <c r="FE1133" s="16"/>
      <c r="FF1133" s="16"/>
      <c r="FG1133" s="16"/>
      <c r="FH1133" s="16"/>
      <c r="FI1133" s="16"/>
      <c r="FJ1133" s="16"/>
      <c r="FK1133" s="16"/>
      <c r="FL1133" s="16"/>
      <c r="FM1133" s="16"/>
      <c r="FN1133" s="16"/>
      <c r="FO1133" s="16"/>
      <c r="FP1133" s="16"/>
      <c r="FQ1133" s="16"/>
      <c r="FR1133" s="16"/>
      <c r="FS1133" s="16"/>
      <c r="FT1133" s="16"/>
      <c r="FU1133" s="16"/>
      <c r="FV1133" s="16"/>
      <c r="FW1133" s="16"/>
      <c r="FX1133" s="16"/>
      <c r="FY1133" s="16"/>
      <c r="FZ1133" s="16"/>
      <c r="GA1133" s="16"/>
      <c r="GB1133" s="16"/>
      <c r="GC1133" s="16"/>
      <c r="GD1133" s="16"/>
      <c r="GE1133" s="16"/>
      <c r="GF1133" s="16"/>
      <c r="GG1133" s="16"/>
      <c r="GH1133" s="16"/>
      <c r="GI1133" s="16"/>
      <c r="GJ1133" s="16"/>
      <c r="GK1133" s="16"/>
      <c r="GL1133" s="16"/>
      <c r="GM1133" s="16"/>
      <c r="GN1133" s="16"/>
      <c r="GO1133" s="16"/>
      <c r="GP1133" s="16"/>
      <c r="GQ1133" s="16"/>
      <c r="GR1133" s="16"/>
      <c r="GS1133" s="16"/>
      <c r="GT1133" s="16"/>
      <c r="GU1133" s="16"/>
      <c r="GV1133" s="16"/>
      <c r="GW1133" s="16"/>
      <c r="GX1133" s="16"/>
      <c r="GY1133" s="16"/>
      <c r="GZ1133" s="16"/>
      <c r="HA1133" s="16"/>
      <c r="HB1133" s="16"/>
      <c r="HC1133" s="16"/>
      <c r="HD1133" s="16"/>
      <c r="HE1133" s="16"/>
      <c r="HF1133" s="16"/>
      <c r="HG1133" s="16"/>
      <c r="HH1133" s="16"/>
      <c r="HI1133" s="16"/>
      <c r="HJ1133" s="16"/>
      <c r="HK1133" s="16"/>
      <c r="HL1133" s="16"/>
      <c r="HM1133" s="16"/>
      <c r="HN1133" s="16"/>
      <c r="HO1133" s="16"/>
      <c r="HP1133" s="16"/>
      <c r="HQ1133" s="16"/>
      <c r="HR1133" s="16"/>
      <c r="HS1133" s="16"/>
      <c r="HT1133" s="16"/>
      <c r="HU1133" s="16"/>
      <c r="HV1133" s="16"/>
      <c r="HW1133" s="16"/>
      <c r="HX1133" s="16"/>
      <c r="HY1133" s="16"/>
      <c r="HZ1133" s="16"/>
      <c r="IA1133" s="16"/>
      <c r="IB1133" s="16"/>
      <c r="IC1133" s="16"/>
      <c r="ID1133" s="16"/>
      <c r="IE1133" s="16"/>
      <c r="IF1133" s="16"/>
      <c r="IG1133" s="16"/>
      <c r="IH1133" s="16"/>
      <c r="II1133" s="16"/>
      <c r="IJ1133" s="16"/>
      <c r="IK1133" s="16"/>
      <c r="IL1133" s="16"/>
      <c r="IM1133" s="16"/>
      <c r="IN1133" s="16"/>
      <c r="IO1133" s="16"/>
      <c r="IP1133" s="16"/>
      <c r="IQ1133" s="16"/>
      <c r="IR1133" s="16"/>
      <c r="IS1133" s="16"/>
      <c r="IT1133" s="16"/>
      <c r="IU1133" s="16"/>
      <c r="IV1133" s="16"/>
      <c r="IW1133" s="16"/>
      <c r="IX1133" s="16"/>
      <c r="IY1133" s="16"/>
      <c r="IZ1133" s="16"/>
      <c r="JA1133" s="16"/>
      <c r="JB1133" s="16"/>
      <c r="JC1133" s="16"/>
      <c r="JD1133" s="16"/>
      <c r="JE1133" s="16"/>
      <c r="JF1133" s="16"/>
      <c r="JG1133" s="16"/>
      <c r="JH1133" s="16"/>
      <c r="JI1133" s="16"/>
      <c r="JJ1133" s="16"/>
      <c r="JK1133" s="16"/>
      <c r="JL1133" s="16"/>
      <c r="JM1133" s="16"/>
      <c r="JN1133" s="16"/>
      <c r="JO1133" s="16"/>
      <c r="JP1133" s="16"/>
      <c r="JQ1133" s="16"/>
      <c r="JR1133" s="16"/>
      <c r="JS1133" s="16"/>
      <c r="JT1133" s="16"/>
      <c r="JU1133" s="16"/>
      <c r="JV1133" s="16"/>
      <c r="JW1133" s="16"/>
      <c r="JX1133" s="16"/>
      <c r="JY1133" s="16"/>
      <c r="JZ1133" s="16"/>
      <c r="KA1133" s="16"/>
      <c r="KB1133" s="16"/>
      <c r="KC1133" s="16"/>
      <c r="KD1133" s="16"/>
      <c r="KE1133" s="16"/>
      <c r="KF1133" s="16"/>
      <c r="KG1133" s="16"/>
      <c r="KH1133" s="16"/>
      <c r="KI1133" s="16"/>
      <c r="KJ1133" s="16"/>
      <c r="KK1133" s="16"/>
      <c r="KL1133" s="16"/>
      <c r="KM1133" s="16"/>
      <c r="KN1133" s="16"/>
      <c r="KO1133" s="16"/>
      <c r="KP1133" s="16"/>
      <c r="KQ1133" s="16"/>
      <c r="KR1133" s="16"/>
      <c r="KS1133" s="16"/>
      <c r="KT1133" s="16"/>
      <c r="KU1133" s="16"/>
      <c r="KV1133" s="16"/>
      <c r="KW1133" s="16"/>
      <c r="KX1133" s="16"/>
      <c r="KY1133" s="16"/>
      <c r="KZ1133" s="16"/>
      <c r="LA1133" s="16"/>
      <c r="LB1133" s="16"/>
      <c r="LC1133" s="16"/>
      <c r="LD1133" s="16"/>
      <c r="LE1133" s="16"/>
      <c r="LF1133" s="16"/>
      <c r="LG1133" s="16"/>
      <c r="LH1133" s="16"/>
      <c r="LI1133" s="16"/>
      <c r="LJ1133" s="16"/>
      <c r="LK1133" s="16"/>
      <c r="LL1133" s="16"/>
      <c r="LM1133" s="16"/>
      <c r="LN1133" s="16"/>
      <c r="LO1133" s="16"/>
      <c r="LP1133" s="16"/>
      <c r="LQ1133" s="16"/>
      <c r="LR1133" s="16"/>
      <c r="LS1133" s="16"/>
      <c r="LT1133" s="16"/>
      <c r="LU1133" s="16"/>
      <c r="LV1133" s="16"/>
      <c r="LW1133" s="16"/>
      <c r="LX1133" s="16"/>
      <c r="LY1133" s="16"/>
      <c r="LZ1133" s="16"/>
      <c r="MA1133" s="16"/>
      <c r="MB1133" s="16"/>
      <c r="MC1133" s="16"/>
      <c r="MD1133" s="16"/>
      <c r="ME1133" s="16"/>
      <c r="MF1133" s="16"/>
      <c r="MG1133" s="16"/>
      <c r="MH1133" s="16"/>
      <c r="MI1133" s="16"/>
      <c r="MJ1133" s="16"/>
      <c r="MK1133" s="16"/>
      <c r="ML1133" s="16"/>
      <c r="MM1133" s="16"/>
      <c r="MN1133" s="16"/>
      <c r="MO1133" s="16"/>
      <c r="MP1133" s="16"/>
      <c r="MQ1133" s="16"/>
      <c r="MR1133" s="16"/>
      <c r="MS1133" s="16"/>
      <c r="MT1133" s="16"/>
      <c r="MU1133" s="16"/>
      <c r="MV1133" s="16"/>
      <c r="MW1133" s="16"/>
      <c r="MX1133" s="16"/>
      <c r="MY1133" s="16"/>
      <c r="MZ1133" s="16"/>
      <c r="NA1133" s="16"/>
      <c r="NB1133" s="16"/>
      <c r="NC1133" s="16"/>
      <c r="ND1133" s="16"/>
      <c r="NE1133" s="16"/>
      <c r="NF1133" s="16"/>
      <c r="NG1133" s="16"/>
      <c r="NH1133" s="16"/>
      <c r="NI1133" s="16"/>
      <c r="NJ1133" s="16"/>
      <c r="NK1133" s="16"/>
      <c r="NL1133" s="16"/>
      <c r="NM1133" s="16"/>
      <c r="NN1133" s="16"/>
      <c r="NO1133" s="16"/>
      <c r="NP1133" s="16"/>
      <c r="NQ1133" s="16"/>
      <c r="NR1133" s="16"/>
      <c r="NS1133" s="16"/>
      <c r="NT1133" s="16"/>
      <c r="NU1133" s="16"/>
      <c r="NV1133" s="16"/>
      <c r="NW1133" s="16"/>
      <c r="NX1133" s="16"/>
      <c r="NY1133" s="16"/>
      <c r="NZ1133" s="16"/>
      <c r="OA1133" s="16"/>
      <c r="OB1133" s="16"/>
      <c r="OC1133" s="16"/>
      <c r="OD1133" s="16"/>
      <c r="OE1133" s="16"/>
      <c r="OF1133" s="16"/>
      <c r="OG1133" s="16"/>
      <c r="OH1133" s="16"/>
      <c r="OI1133" s="16"/>
      <c r="OJ1133" s="16"/>
      <c r="OK1133" s="16"/>
      <c r="OL1133" s="16"/>
      <c r="OM1133" s="16"/>
      <c r="ON1133" s="16"/>
      <c r="OO1133" s="16"/>
      <c r="OP1133" s="16"/>
      <c r="OQ1133" s="16"/>
      <c r="OR1133" s="16"/>
      <c r="OS1133" s="16"/>
      <c r="OT1133" s="16"/>
      <c r="OU1133" s="16"/>
      <c r="OV1133" s="16"/>
      <c r="OW1133" s="16"/>
      <c r="OX1133" s="16"/>
      <c r="OY1133" s="16"/>
      <c r="OZ1133" s="16"/>
      <c r="PA1133" s="16"/>
      <c r="PB1133" s="16"/>
      <c r="PC1133" s="16"/>
      <c r="PD1133" s="16"/>
      <c r="PE1133" s="16"/>
      <c r="PF1133" s="16"/>
      <c r="PG1133" s="16"/>
      <c r="PH1133" s="16"/>
      <c r="PI1133" s="16"/>
      <c r="PJ1133" s="16"/>
      <c r="PK1133" s="16"/>
      <c r="PL1133" s="16"/>
      <c r="PM1133" s="16"/>
      <c r="PN1133" s="16"/>
      <c r="PO1133" s="16"/>
      <c r="PP1133" s="16"/>
      <c r="PQ1133" s="16"/>
      <c r="PR1133" s="16"/>
      <c r="PS1133" s="16"/>
      <c r="PT1133" s="16"/>
      <c r="PU1133" s="16"/>
      <c r="PV1133" s="16"/>
      <c r="PW1133" s="16"/>
      <c r="PX1133" s="16"/>
      <c r="PY1133" s="16"/>
      <c r="PZ1133" s="16"/>
      <c r="QA1133" s="16"/>
      <c r="QB1133" s="16"/>
      <c r="QC1133" s="16"/>
      <c r="QD1133" s="16"/>
      <c r="QE1133" s="16"/>
      <c r="QF1133" s="16"/>
      <c r="QG1133" s="16"/>
      <c r="QH1133" s="16"/>
      <c r="QI1133" s="16"/>
      <c r="QJ1133" s="16"/>
      <c r="QK1133" s="16"/>
      <c r="QL1133" s="16"/>
      <c r="QM1133" s="16"/>
      <c r="QN1133" s="16"/>
      <c r="QO1133" s="16"/>
      <c r="QP1133" s="16"/>
      <c r="QQ1133" s="16"/>
      <c r="QR1133" s="16"/>
      <c r="QS1133" s="16"/>
      <c r="QT1133" s="16"/>
      <c r="QU1133" s="16"/>
      <c r="QV1133" s="16"/>
      <c r="QW1133" s="16"/>
      <c r="QX1133" s="16"/>
      <c r="QY1133" s="16"/>
      <c r="QZ1133" s="16"/>
      <c r="RA1133" s="16"/>
      <c r="RB1133" s="16"/>
      <c r="RC1133" s="16"/>
      <c r="RD1133" s="16"/>
      <c r="RE1133" s="16"/>
      <c r="RF1133" s="16"/>
      <c r="RG1133" s="16"/>
      <c r="RH1133" s="16"/>
      <c r="RI1133" s="16"/>
      <c r="RJ1133" s="16"/>
      <c r="RK1133" s="16"/>
      <c r="RL1133" s="16"/>
      <c r="RM1133" s="16"/>
      <c r="RN1133" s="16"/>
      <c r="RO1133" s="16"/>
      <c r="RP1133" s="16"/>
      <c r="RQ1133" s="16"/>
      <c r="RR1133" s="16"/>
      <c r="RS1133" s="16"/>
      <c r="RT1133" s="16"/>
      <c r="RU1133" s="16"/>
      <c r="RV1133" s="16"/>
      <c r="RW1133" s="16"/>
      <c r="RX1133" s="16"/>
      <c r="RY1133" s="16"/>
      <c r="RZ1133" s="16"/>
      <c r="SA1133" s="16"/>
      <c r="SB1133" s="16"/>
      <c r="SC1133" s="16"/>
      <c r="SD1133" s="16"/>
      <c r="SE1133" s="16"/>
      <c r="SF1133" s="16"/>
      <c r="SG1133" s="16"/>
      <c r="SH1133" s="16"/>
      <c r="SI1133" s="16"/>
      <c r="SJ1133" s="16"/>
      <c r="SK1133" s="16"/>
      <c r="SL1133" s="16"/>
      <c r="SM1133" s="16"/>
      <c r="SN1133" s="16"/>
      <c r="SO1133" s="16"/>
      <c r="SP1133" s="16"/>
      <c r="SQ1133" s="16"/>
      <c r="SR1133" s="16"/>
      <c r="SS1133" s="16"/>
      <c r="ST1133" s="16"/>
      <c r="SU1133" s="16"/>
      <c r="SV1133" s="16"/>
      <c r="SW1133" s="16"/>
      <c r="SX1133" s="16"/>
      <c r="SY1133" s="16"/>
      <c r="SZ1133" s="16"/>
      <c r="TA1133" s="16"/>
      <c r="TB1133" s="16"/>
      <c r="TC1133" s="16"/>
      <c r="TD1133" s="16"/>
      <c r="TE1133" s="16"/>
      <c r="TF1133" s="16"/>
      <c r="TG1133" s="16"/>
      <c r="TH1133" s="16"/>
      <c r="TI1133" s="16"/>
      <c r="TJ1133" s="16"/>
      <c r="TK1133" s="16"/>
      <c r="TL1133" s="16"/>
      <c r="TM1133" s="16"/>
      <c r="TN1133" s="16"/>
      <c r="TO1133" s="16"/>
      <c r="TP1133" s="16"/>
      <c r="TQ1133" s="16"/>
      <c r="TR1133" s="16"/>
      <c r="TS1133" s="16"/>
      <c r="TT1133" s="16"/>
      <c r="TU1133" s="16"/>
      <c r="TV1133" s="16"/>
      <c r="TW1133" s="16"/>
      <c r="TX1133" s="16"/>
      <c r="TY1133" s="16"/>
      <c r="TZ1133" s="16"/>
      <c r="UA1133" s="16"/>
      <c r="UB1133" s="16"/>
      <c r="UC1133" s="16"/>
      <c r="UD1133" s="16"/>
      <c r="UE1133" s="16"/>
      <c r="UF1133" s="16"/>
      <c r="UG1133" s="16"/>
      <c r="UH1133" s="16"/>
      <c r="UI1133" s="16"/>
      <c r="UJ1133" s="16"/>
      <c r="UK1133" s="16"/>
      <c r="UL1133" s="16"/>
      <c r="UM1133" s="16"/>
      <c r="UN1133" s="16"/>
      <c r="UO1133" s="16"/>
      <c r="UP1133" s="16"/>
      <c r="UQ1133" s="16"/>
      <c r="UR1133" s="16"/>
      <c r="US1133" s="16"/>
      <c r="UT1133" s="16"/>
      <c r="UU1133" s="16"/>
      <c r="UV1133" s="16"/>
      <c r="UW1133" s="16"/>
      <c r="UX1133" s="16"/>
      <c r="UY1133" s="16"/>
      <c r="UZ1133" s="16"/>
      <c r="VA1133" s="16"/>
      <c r="VB1133" s="16"/>
      <c r="VC1133" s="16"/>
      <c r="VD1133" s="16"/>
      <c r="VE1133" s="16"/>
      <c r="VF1133" s="16"/>
      <c r="VG1133" s="16"/>
      <c r="VH1133" s="16"/>
      <c r="VI1133" s="16"/>
      <c r="VJ1133" s="16"/>
      <c r="VK1133" s="16"/>
      <c r="VL1133" s="16"/>
      <c r="VM1133" s="16"/>
      <c r="VN1133" s="16"/>
      <c r="VO1133" s="16"/>
      <c r="VP1133" s="16"/>
      <c r="VQ1133" s="16"/>
      <c r="VR1133" s="16"/>
      <c r="VS1133" s="16"/>
      <c r="VT1133" s="16"/>
      <c r="VU1133" s="16"/>
      <c r="VV1133" s="16"/>
      <c r="VW1133" s="16"/>
      <c r="VX1133" s="16"/>
      <c r="VY1133" s="16"/>
      <c r="VZ1133" s="16"/>
      <c r="WA1133" s="16"/>
      <c r="WB1133" s="16"/>
      <c r="WC1133" s="16"/>
      <c r="WD1133" s="16"/>
      <c r="WE1133" s="16"/>
      <c r="WF1133" s="16"/>
      <c r="WG1133" s="16"/>
      <c r="WH1133" s="16"/>
      <c r="WI1133" s="16"/>
      <c r="WJ1133" s="16"/>
      <c r="WK1133" s="16"/>
      <c r="WL1133" s="16"/>
      <c r="WM1133" s="16"/>
      <c r="WN1133" s="16"/>
      <c r="WO1133" s="16"/>
      <c r="WP1133" s="16"/>
      <c r="WQ1133" s="16"/>
      <c r="WR1133" s="16"/>
      <c r="WS1133" s="16"/>
      <c r="WT1133" s="16"/>
      <c r="WU1133" s="16"/>
      <c r="WV1133" s="16"/>
      <c r="WW1133" s="16"/>
      <c r="WX1133" s="16"/>
      <c r="WY1133" s="16"/>
      <c r="WZ1133" s="16"/>
      <c r="XA1133" s="16"/>
      <c r="XB1133" s="16"/>
      <c r="XC1133" s="16"/>
      <c r="XD1133" s="16"/>
      <c r="XE1133" s="16"/>
      <c r="XF1133" s="16"/>
      <c r="XG1133" s="16"/>
      <c r="XH1133" s="16"/>
      <c r="XI1133" s="16"/>
      <c r="XJ1133" s="16"/>
      <c r="XK1133" s="16"/>
      <c r="XL1133" s="16"/>
      <c r="XM1133" s="16"/>
      <c r="XN1133" s="16"/>
      <c r="XO1133" s="16"/>
      <c r="XP1133" s="16"/>
      <c r="XQ1133" s="16"/>
      <c r="XR1133" s="16"/>
      <c r="XS1133" s="16"/>
      <c r="XT1133" s="16"/>
      <c r="XU1133" s="16"/>
      <c r="XV1133" s="16"/>
      <c r="XW1133" s="16"/>
      <c r="XX1133" s="16"/>
      <c r="XY1133" s="16"/>
      <c r="XZ1133" s="16"/>
      <c r="YA1133" s="16"/>
      <c r="YB1133" s="16"/>
      <c r="YC1133" s="16"/>
      <c r="YD1133" s="16"/>
      <c r="YE1133" s="16"/>
      <c r="YF1133" s="16"/>
      <c r="YG1133" s="16"/>
      <c r="YH1133" s="16"/>
      <c r="YI1133" s="16"/>
      <c r="YJ1133" s="16"/>
      <c r="YK1133" s="16"/>
      <c r="YL1133" s="16"/>
      <c r="YM1133" s="16"/>
      <c r="YN1133" s="16"/>
      <c r="YO1133" s="16"/>
      <c r="YP1133" s="16"/>
      <c r="YQ1133" s="16"/>
      <c r="YR1133" s="16"/>
      <c r="YS1133" s="16"/>
      <c r="YT1133" s="16"/>
      <c r="YU1133" s="16"/>
      <c r="YV1133" s="16"/>
      <c r="YW1133" s="16"/>
      <c r="YX1133" s="16"/>
      <c r="YY1133" s="16"/>
      <c r="YZ1133" s="16"/>
      <c r="ZA1133" s="16"/>
      <c r="ZB1133" s="16"/>
      <c r="ZC1133" s="16"/>
      <c r="ZD1133" s="16"/>
      <c r="ZE1133" s="16"/>
      <c r="ZF1133" s="16"/>
      <c r="ZG1133" s="16"/>
      <c r="ZH1133" s="16"/>
      <c r="ZI1133" s="16"/>
      <c r="ZJ1133" s="16"/>
      <c r="ZK1133" s="16"/>
      <c r="ZL1133" s="16"/>
      <c r="ZM1133" s="16"/>
      <c r="ZN1133" s="16"/>
      <c r="ZO1133" s="16"/>
      <c r="ZP1133" s="16"/>
      <c r="ZQ1133" s="16"/>
      <c r="ZR1133" s="16"/>
      <c r="ZS1133" s="16"/>
      <c r="ZT1133" s="16"/>
      <c r="ZU1133" s="16"/>
      <c r="ZV1133" s="16"/>
      <c r="ZW1133" s="16"/>
      <c r="ZX1133" s="16"/>
      <c r="ZY1133" s="16"/>
      <c r="ZZ1133" s="16"/>
      <c r="AAA1133" s="16"/>
      <c r="AAB1133" s="16"/>
      <c r="AAC1133" s="16"/>
      <c r="AAD1133" s="16"/>
      <c r="AAE1133" s="16"/>
      <c r="AAF1133" s="16"/>
      <c r="AAG1133" s="16"/>
      <c r="AAH1133" s="16"/>
      <c r="AAI1133" s="16"/>
      <c r="AAJ1133" s="16"/>
      <c r="AAK1133" s="16"/>
      <c r="AAL1133" s="16"/>
      <c r="AAM1133" s="16"/>
      <c r="AAN1133" s="16"/>
      <c r="AAO1133" s="16"/>
      <c r="AAP1133" s="16"/>
      <c r="AAQ1133" s="16"/>
      <c r="AAR1133" s="16"/>
      <c r="AAS1133" s="16"/>
      <c r="AAT1133" s="16"/>
      <c r="AAU1133" s="16"/>
      <c r="AAV1133" s="16"/>
      <c r="AAW1133" s="16"/>
      <c r="AAX1133" s="16"/>
      <c r="AAY1133" s="16"/>
      <c r="AAZ1133" s="16"/>
      <c r="ABA1133" s="16"/>
      <c r="ABB1133" s="16"/>
      <c r="ABC1133" s="16"/>
      <c r="ABD1133" s="16"/>
      <c r="ABE1133" s="16"/>
      <c r="ABF1133" s="16"/>
      <c r="ABG1133" s="16"/>
      <c r="ABH1133" s="16"/>
      <c r="ABI1133" s="16"/>
      <c r="ABJ1133" s="16"/>
      <c r="ABK1133" s="16"/>
      <c r="ABL1133" s="16"/>
      <c r="ABM1133" s="16"/>
      <c r="ABN1133" s="16"/>
      <c r="ABO1133" s="16"/>
      <c r="ABP1133" s="16"/>
      <c r="ABQ1133" s="16"/>
      <c r="ABR1133" s="16"/>
      <c r="ABS1133" s="16"/>
      <c r="ABT1133" s="16"/>
      <c r="ABU1133" s="16"/>
      <c r="ABV1133" s="16"/>
      <c r="ABW1133" s="16"/>
      <c r="ABX1133" s="16"/>
      <c r="ABY1133" s="16"/>
      <c r="ABZ1133" s="16"/>
      <c r="ACA1133" s="16"/>
      <c r="ACB1133" s="16"/>
      <c r="ACC1133" s="16"/>
      <c r="ACD1133" s="16"/>
      <c r="ACE1133" s="16"/>
      <c r="ACF1133" s="16"/>
      <c r="ACG1133" s="16"/>
      <c r="ACH1133" s="16"/>
      <c r="ACI1133" s="16"/>
      <c r="ACJ1133" s="16"/>
      <c r="ACK1133" s="16"/>
      <c r="ACL1133" s="16"/>
      <c r="ACM1133" s="16"/>
      <c r="ACN1133" s="16"/>
      <c r="ACO1133" s="16"/>
      <c r="ACP1133" s="16"/>
      <c r="ACQ1133" s="16"/>
      <c r="ACR1133" s="16"/>
      <c r="ACS1133" s="16"/>
      <c r="ACT1133" s="16"/>
      <c r="ACU1133" s="16"/>
      <c r="ACV1133" s="16"/>
      <c r="ACW1133" s="16"/>
      <c r="ACX1133" s="16"/>
      <c r="ACY1133" s="16"/>
      <c r="ACZ1133" s="16"/>
      <c r="ADA1133" s="16"/>
      <c r="ADB1133" s="16"/>
      <c r="ADC1133" s="16"/>
      <c r="ADD1133" s="16"/>
      <c r="ADE1133" s="16"/>
      <c r="ADF1133" s="16"/>
      <c r="ADG1133" s="16"/>
      <c r="ADH1133" s="16"/>
      <c r="ADI1133" s="16"/>
      <c r="ADJ1133" s="16"/>
      <c r="ADK1133" s="16"/>
      <c r="ADL1133" s="16"/>
      <c r="ADM1133" s="16"/>
      <c r="ADN1133" s="16"/>
      <c r="ADO1133" s="16"/>
      <c r="ADP1133" s="16"/>
      <c r="ADQ1133" s="16"/>
      <c r="ADR1133" s="16"/>
      <c r="ADS1133" s="16"/>
      <c r="ADT1133" s="16"/>
      <c r="ADU1133" s="16"/>
      <c r="ADV1133" s="16"/>
      <c r="ADW1133" s="16"/>
      <c r="ADX1133" s="16"/>
      <c r="ADY1133" s="16"/>
      <c r="ADZ1133" s="16"/>
      <c r="AEA1133" s="16"/>
      <c r="AEB1133" s="16"/>
      <c r="AEC1133" s="16"/>
      <c r="AED1133" s="16"/>
      <c r="AEE1133" s="16"/>
      <c r="AEF1133" s="16"/>
      <c r="AEG1133" s="16"/>
      <c r="AEH1133" s="16"/>
      <c r="AEI1133" s="16"/>
      <c r="AEJ1133" s="16"/>
      <c r="AEK1133" s="16"/>
      <c r="AEL1133" s="16"/>
      <c r="AEM1133" s="16"/>
      <c r="AEN1133" s="16"/>
      <c r="AEO1133" s="16"/>
      <c r="AEP1133" s="16"/>
      <c r="AEQ1133" s="16"/>
      <c r="AER1133" s="16"/>
      <c r="AES1133" s="16"/>
      <c r="AET1133" s="16"/>
      <c r="AEU1133" s="16"/>
      <c r="AEV1133" s="16"/>
      <c r="AEW1133" s="16"/>
      <c r="AEX1133" s="16"/>
      <c r="AEY1133" s="16"/>
      <c r="AEZ1133" s="16"/>
      <c r="AFA1133" s="16"/>
      <c r="AFB1133" s="16"/>
      <c r="AFC1133" s="16"/>
      <c r="AFD1133" s="16"/>
      <c r="AFE1133" s="16"/>
      <c r="AFF1133" s="16"/>
      <c r="AFG1133" s="16"/>
      <c r="AFH1133" s="16"/>
      <c r="AFI1133" s="16"/>
      <c r="AFJ1133" s="16"/>
      <c r="AFK1133" s="16"/>
      <c r="AFL1133" s="16"/>
      <c r="AFM1133" s="16"/>
      <c r="AFN1133" s="16"/>
      <c r="AFO1133" s="16"/>
      <c r="AFP1133" s="16"/>
      <c r="AFQ1133" s="16"/>
      <c r="AFR1133" s="16"/>
      <c r="AFS1133" s="16"/>
      <c r="AFT1133" s="16"/>
      <c r="AFU1133" s="16"/>
      <c r="AFV1133" s="16"/>
      <c r="AFW1133" s="16"/>
      <c r="AFX1133" s="16"/>
      <c r="AFY1133" s="16"/>
      <c r="AFZ1133" s="16"/>
      <c r="AGA1133" s="16"/>
    </row>
    <row r="1134" spans="1:859" s="383" customFormat="1" x14ac:dyDescent="0.2">
      <c r="A1134" s="381"/>
      <c r="B1134" s="381"/>
      <c r="C1134" s="381"/>
      <c r="D1134" s="381"/>
      <c r="E1134" s="365" t="s">
        <v>1164</v>
      </c>
      <c r="F1134" s="378" t="s">
        <v>3548</v>
      </c>
      <c r="G1134" s="380" t="s">
        <v>453</v>
      </c>
      <c r="H1134" s="365" t="s">
        <v>1165</v>
      </c>
      <c r="I1134" s="365" t="s">
        <v>1086</v>
      </c>
      <c r="J1134" s="365" t="s">
        <v>904</v>
      </c>
      <c r="K1134" s="365" t="s">
        <v>1117</v>
      </c>
      <c r="L1134" s="365" t="s">
        <v>864</v>
      </c>
      <c r="M1134" s="365"/>
      <c r="N1134" s="380"/>
      <c r="O1134" s="365"/>
      <c r="P1134" s="365"/>
      <c r="Q1134" s="380"/>
      <c r="R1134" s="381"/>
      <c r="S1134" s="381"/>
      <c r="T1134" s="381"/>
      <c r="U1134" s="381"/>
      <c r="V1134" s="381"/>
      <c r="W1134" s="381"/>
      <c r="X1134" s="381"/>
      <c r="Y1134" s="381"/>
      <c r="Z1134" s="381"/>
      <c r="AA1134" s="381"/>
      <c r="AB1134" s="381"/>
      <c r="AC1134" s="381"/>
      <c r="AD1134" s="381"/>
      <c r="AE1134" s="381"/>
      <c r="AF1134" s="381"/>
      <c r="AG1134" s="381"/>
      <c r="AH1134" s="381"/>
      <c r="AI1134" s="381"/>
      <c r="AJ1134" s="381"/>
      <c r="AK1134" s="381"/>
      <c r="AL1134" s="381"/>
      <c r="AM1134" s="381"/>
      <c r="AN1134" s="381"/>
      <c r="AO1134" s="381"/>
      <c r="AP1134" s="381"/>
      <c r="AQ1134" s="381"/>
      <c r="AR1134" s="381"/>
      <c r="AS1134" s="381"/>
      <c r="AT1134" s="381"/>
      <c r="AU1134" s="381"/>
      <c r="AV1134" s="381"/>
      <c r="AW1134" s="381"/>
      <c r="AX1134" s="381"/>
      <c r="AY1134" s="381"/>
      <c r="AZ1134" s="381"/>
      <c r="BA1134" s="381"/>
      <c r="BB1134" s="381"/>
      <c r="BC1134" s="381"/>
      <c r="BD1134" s="381"/>
      <c r="BE1134" s="381"/>
      <c r="BF1134" s="381"/>
      <c r="BG1134" s="381"/>
      <c r="BH1134" s="381"/>
      <c r="BI1134" s="381"/>
      <c r="BJ1134" s="381"/>
      <c r="BK1134" s="381"/>
      <c r="BL1134" s="381"/>
      <c r="BM1134" s="381"/>
      <c r="BN1134" s="381"/>
      <c r="BO1134" s="381"/>
      <c r="BP1134" s="381"/>
      <c r="BQ1134" s="381"/>
      <c r="BR1134" s="381"/>
      <c r="BS1134" s="381"/>
      <c r="BT1134" s="381"/>
      <c r="BU1134" s="381"/>
      <c r="BV1134" s="381"/>
      <c r="BW1134" s="381"/>
      <c r="BX1134" s="381"/>
      <c r="BY1134" s="381"/>
      <c r="BZ1134" s="381"/>
      <c r="CA1134" s="381"/>
      <c r="CB1134" s="381"/>
      <c r="CC1134" s="381"/>
      <c r="CD1134" s="381"/>
      <c r="CE1134" s="381"/>
      <c r="CF1134" s="381"/>
      <c r="CG1134" s="381"/>
      <c r="CH1134" s="381"/>
      <c r="CI1134" s="381"/>
      <c r="CJ1134" s="381"/>
      <c r="CK1134" s="381"/>
      <c r="CL1134" s="381"/>
      <c r="CM1134" s="381"/>
      <c r="CN1134" s="381"/>
      <c r="CO1134" s="381"/>
      <c r="CP1134" s="381"/>
      <c r="CQ1134" s="381"/>
      <c r="CR1134" s="381"/>
      <c r="CS1134" s="381"/>
      <c r="CT1134" s="381"/>
      <c r="CU1134" s="381"/>
      <c r="CV1134" s="381"/>
      <c r="CW1134" s="381"/>
      <c r="CX1134" s="381"/>
      <c r="CY1134" s="381"/>
      <c r="CZ1134" s="381"/>
      <c r="DA1134" s="381"/>
      <c r="DB1134" s="381"/>
      <c r="DC1134" s="381"/>
      <c r="DD1134" s="381"/>
      <c r="DE1134" s="381"/>
      <c r="DF1134" s="381"/>
      <c r="DG1134" s="381"/>
      <c r="DH1134" s="381"/>
      <c r="DI1134" s="381"/>
      <c r="DJ1134" s="381"/>
      <c r="DK1134" s="381"/>
      <c r="DL1134" s="381"/>
      <c r="DM1134" s="381"/>
      <c r="DN1134" s="381"/>
      <c r="DO1134" s="381"/>
      <c r="DP1134" s="381"/>
      <c r="DQ1134" s="381"/>
      <c r="DR1134" s="381"/>
      <c r="DS1134" s="381"/>
      <c r="DT1134" s="381"/>
      <c r="DU1134" s="381"/>
      <c r="DV1134" s="381"/>
      <c r="DW1134" s="381"/>
      <c r="DX1134" s="381"/>
      <c r="DY1134" s="381"/>
      <c r="DZ1134" s="381"/>
      <c r="EA1134" s="381"/>
      <c r="EB1134" s="381"/>
      <c r="EC1134" s="381"/>
      <c r="ED1134" s="381"/>
      <c r="EE1134" s="381"/>
      <c r="EF1134" s="381"/>
      <c r="EG1134" s="381"/>
      <c r="EH1134" s="381"/>
      <c r="EI1134" s="381"/>
      <c r="EJ1134" s="381"/>
      <c r="EK1134" s="381"/>
      <c r="EL1134" s="381"/>
      <c r="EM1134" s="381"/>
      <c r="EN1134" s="381"/>
      <c r="EO1134" s="381"/>
      <c r="EP1134" s="381"/>
      <c r="EQ1134" s="381"/>
      <c r="ER1134" s="381"/>
      <c r="ES1134" s="381"/>
      <c r="ET1134" s="381"/>
      <c r="EU1134" s="381"/>
      <c r="EV1134" s="381"/>
      <c r="EW1134" s="381"/>
      <c r="EX1134" s="381"/>
      <c r="EY1134" s="381"/>
      <c r="EZ1134" s="381"/>
      <c r="FA1134" s="381"/>
      <c r="FB1134" s="381"/>
      <c r="FC1134" s="381"/>
      <c r="FD1134" s="381"/>
      <c r="FE1134" s="381"/>
      <c r="FF1134" s="381"/>
      <c r="FG1134" s="381"/>
      <c r="FH1134" s="381"/>
      <c r="FI1134" s="381"/>
      <c r="FJ1134" s="381"/>
      <c r="FK1134" s="381"/>
      <c r="FL1134" s="381"/>
      <c r="FM1134" s="381"/>
      <c r="FN1134" s="381"/>
      <c r="FO1134" s="381"/>
      <c r="FP1134" s="381"/>
      <c r="FQ1134" s="381"/>
      <c r="FR1134" s="381"/>
      <c r="FS1134" s="381"/>
      <c r="FT1134" s="381"/>
      <c r="FU1134" s="381"/>
      <c r="FV1134" s="381"/>
      <c r="FW1134" s="381"/>
      <c r="FX1134" s="381"/>
      <c r="FY1134" s="381"/>
      <c r="FZ1134" s="381"/>
      <c r="GA1134" s="381"/>
      <c r="GB1134" s="381"/>
      <c r="GC1134" s="381"/>
      <c r="GD1134" s="381"/>
      <c r="GE1134" s="381"/>
      <c r="GF1134" s="381"/>
      <c r="GG1134" s="381"/>
      <c r="GH1134" s="381"/>
      <c r="GI1134" s="381"/>
      <c r="GJ1134" s="381"/>
      <c r="GK1134" s="381"/>
      <c r="GL1134" s="381"/>
      <c r="GM1134" s="381"/>
      <c r="GN1134" s="381"/>
      <c r="GO1134" s="381"/>
      <c r="GP1134" s="381"/>
      <c r="GQ1134" s="381"/>
      <c r="GR1134" s="381"/>
      <c r="GS1134" s="381"/>
      <c r="GT1134" s="381"/>
      <c r="GU1134" s="381"/>
      <c r="GV1134" s="381"/>
      <c r="GW1134" s="381"/>
      <c r="GX1134" s="381"/>
      <c r="GY1134" s="381"/>
      <c r="GZ1134" s="381"/>
      <c r="HA1134" s="381"/>
      <c r="HB1134" s="381"/>
      <c r="HC1134" s="381"/>
      <c r="HD1134" s="381"/>
      <c r="HE1134" s="381"/>
      <c r="HF1134" s="381"/>
      <c r="HG1134" s="381"/>
      <c r="HH1134" s="381"/>
      <c r="HI1134" s="381"/>
      <c r="HJ1134" s="381"/>
      <c r="HK1134" s="381"/>
      <c r="HL1134" s="381"/>
      <c r="HM1134" s="381"/>
      <c r="HN1134" s="381"/>
      <c r="HO1134" s="381"/>
      <c r="HP1134" s="381"/>
      <c r="HQ1134" s="381"/>
      <c r="HR1134" s="381"/>
      <c r="HS1134" s="381"/>
      <c r="HT1134" s="381"/>
      <c r="HU1134" s="381"/>
      <c r="HV1134" s="381"/>
      <c r="HW1134" s="381"/>
      <c r="HX1134" s="381"/>
      <c r="HY1134" s="381"/>
      <c r="HZ1134" s="381"/>
      <c r="IA1134" s="381"/>
      <c r="IB1134" s="381"/>
      <c r="IC1134" s="381"/>
      <c r="ID1134" s="381"/>
      <c r="IE1134" s="381"/>
      <c r="IF1134" s="381"/>
      <c r="IG1134" s="381"/>
      <c r="IH1134" s="381"/>
      <c r="II1134" s="381"/>
      <c r="IJ1134" s="381"/>
      <c r="IK1134" s="381"/>
      <c r="IL1134" s="381"/>
      <c r="IM1134" s="381"/>
      <c r="IN1134" s="381"/>
      <c r="IO1134" s="381"/>
      <c r="IP1134" s="381"/>
      <c r="IQ1134" s="381"/>
      <c r="IR1134" s="381"/>
      <c r="IS1134" s="381"/>
      <c r="IT1134" s="381"/>
      <c r="IU1134" s="381"/>
      <c r="IV1134" s="381"/>
      <c r="IW1134" s="381"/>
      <c r="IX1134" s="381"/>
      <c r="IY1134" s="381"/>
      <c r="IZ1134" s="381"/>
      <c r="JA1134" s="381"/>
      <c r="JB1134" s="381"/>
      <c r="JC1134" s="381"/>
      <c r="JD1134" s="381"/>
      <c r="JE1134" s="381"/>
      <c r="JF1134" s="381"/>
      <c r="JG1134" s="381"/>
      <c r="JH1134" s="381"/>
      <c r="JI1134" s="381"/>
      <c r="JJ1134" s="381"/>
      <c r="JK1134" s="381"/>
      <c r="JL1134" s="381"/>
      <c r="JM1134" s="381"/>
      <c r="JN1134" s="381"/>
      <c r="JO1134" s="381"/>
      <c r="JP1134" s="381"/>
      <c r="JQ1134" s="381"/>
      <c r="JR1134" s="381"/>
      <c r="JS1134" s="381"/>
      <c r="JT1134" s="381"/>
      <c r="JU1134" s="381"/>
      <c r="JV1134" s="381"/>
      <c r="JW1134" s="381"/>
      <c r="JX1134" s="381"/>
      <c r="JY1134" s="381"/>
      <c r="JZ1134" s="381"/>
      <c r="KA1134" s="381"/>
      <c r="KB1134" s="381"/>
      <c r="KC1134" s="381"/>
      <c r="KD1134" s="381"/>
      <c r="KE1134" s="381"/>
      <c r="KF1134" s="381"/>
      <c r="KG1134" s="381"/>
      <c r="KH1134" s="381"/>
      <c r="KI1134" s="381"/>
      <c r="KJ1134" s="381"/>
      <c r="KK1134" s="381"/>
      <c r="KL1134" s="381"/>
      <c r="KM1134" s="381"/>
      <c r="KN1134" s="381"/>
      <c r="KO1134" s="381"/>
      <c r="KP1134" s="381"/>
      <c r="KQ1134" s="381"/>
      <c r="KR1134" s="381"/>
      <c r="KS1134" s="381"/>
      <c r="KT1134" s="381"/>
      <c r="KU1134" s="381"/>
      <c r="KV1134" s="381"/>
      <c r="KW1134" s="381"/>
      <c r="KX1134" s="381"/>
      <c r="KY1134" s="381"/>
      <c r="KZ1134" s="381"/>
      <c r="LA1134" s="381"/>
      <c r="LB1134" s="381"/>
      <c r="LC1134" s="381"/>
      <c r="LD1134" s="381"/>
      <c r="LE1134" s="381"/>
      <c r="LF1134" s="381"/>
      <c r="LG1134" s="381"/>
      <c r="LH1134" s="381"/>
      <c r="LI1134" s="381"/>
      <c r="LJ1134" s="381"/>
      <c r="LK1134" s="381"/>
      <c r="LL1134" s="381"/>
      <c r="LM1134" s="381"/>
      <c r="LN1134" s="381"/>
      <c r="LO1134" s="381"/>
      <c r="LP1134" s="381"/>
      <c r="LQ1134" s="381"/>
      <c r="LR1134" s="381"/>
      <c r="LS1134" s="381"/>
      <c r="LT1134" s="381"/>
      <c r="LU1134" s="381"/>
      <c r="LV1134" s="381"/>
      <c r="LW1134" s="381"/>
      <c r="LX1134" s="381"/>
      <c r="LY1134" s="381"/>
      <c r="LZ1134" s="381"/>
      <c r="MA1134" s="381"/>
      <c r="MB1134" s="381"/>
      <c r="MC1134" s="381"/>
      <c r="MD1134" s="381"/>
      <c r="ME1134" s="381"/>
      <c r="MF1134" s="381"/>
      <c r="MG1134" s="381"/>
      <c r="MH1134" s="381"/>
      <c r="MI1134" s="381"/>
      <c r="MJ1134" s="381"/>
      <c r="MK1134" s="381"/>
      <c r="ML1134" s="381"/>
      <c r="MM1134" s="381"/>
      <c r="MN1134" s="381"/>
      <c r="MO1134" s="381"/>
      <c r="MP1134" s="381"/>
      <c r="MQ1134" s="381"/>
      <c r="MR1134" s="381"/>
      <c r="MS1134" s="381"/>
      <c r="MT1134" s="381"/>
      <c r="MU1134" s="381"/>
      <c r="MV1134" s="381"/>
      <c r="MW1134" s="381"/>
      <c r="MX1134" s="381"/>
      <c r="MY1134" s="381"/>
      <c r="MZ1134" s="381"/>
      <c r="NA1134" s="381"/>
      <c r="NB1134" s="381"/>
      <c r="NC1134" s="381"/>
      <c r="ND1134" s="381"/>
      <c r="NE1134" s="381"/>
      <c r="NF1134" s="381"/>
      <c r="NG1134" s="381"/>
      <c r="NH1134" s="381"/>
      <c r="NI1134" s="381"/>
      <c r="NJ1134" s="381"/>
      <c r="NK1134" s="381"/>
      <c r="NL1134" s="381"/>
      <c r="NM1134" s="381"/>
      <c r="NN1134" s="381"/>
      <c r="NO1134" s="381"/>
      <c r="NP1134" s="381"/>
      <c r="NQ1134" s="381"/>
      <c r="NR1134" s="381"/>
      <c r="NS1134" s="381"/>
      <c r="NT1134" s="381"/>
      <c r="NU1134" s="381"/>
      <c r="NV1134" s="381"/>
      <c r="NW1134" s="381"/>
      <c r="NX1134" s="381"/>
      <c r="NY1134" s="381"/>
      <c r="NZ1134" s="381"/>
      <c r="OA1134" s="381"/>
      <c r="OB1134" s="381"/>
      <c r="OC1134" s="381"/>
      <c r="OD1134" s="381"/>
      <c r="OE1134" s="381"/>
      <c r="OF1134" s="381"/>
      <c r="OG1134" s="381"/>
      <c r="OH1134" s="381"/>
      <c r="OI1134" s="381"/>
      <c r="OJ1134" s="381"/>
      <c r="OK1134" s="381"/>
      <c r="OL1134" s="381"/>
      <c r="OM1134" s="381"/>
      <c r="ON1134" s="381"/>
      <c r="OO1134" s="381"/>
      <c r="OP1134" s="381"/>
      <c r="OQ1134" s="381"/>
      <c r="OR1134" s="381"/>
      <c r="OS1134" s="381"/>
      <c r="OT1134" s="381"/>
      <c r="OU1134" s="381"/>
      <c r="OV1134" s="381"/>
      <c r="OW1134" s="381"/>
      <c r="OX1134" s="381"/>
      <c r="OY1134" s="381"/>
      <c r="OZ1134" s="381"/>
      <c r="PA1134" s="381"/>
      <c r="PB1134" s="381"/>
      <c r="PC1134" s="381"/>
      <c r="PD1134" s="381"/>
      <c r="PE1134" s="381"/>
      <c r="PF1134" s="381"/>
      <c r="PG1134" s="381"/>
      <c r="PH1134" s="381"/>
      <c r="PI1134" s="381"/>
      <c r="PJ1134" s="381"/>
      <c r="PK1134" s="381"/>
      <c r="PL1134" s="381"/>
      <c r="PM1134" s="381"/>
      <c r="PN1134" s="381"/>
      <c r="PO1134" s="381"/>
      <c r="PP1134" s="381"/>
      <c r="PQ1134" s="381"/>
      <c r="PR1134" s="381"/>
      <c r="PS1134" s="381"/>
      <c r="PT1134" s="381"/>
      <c r="PU1134" s="381"/>
      <c r="PV1134" s="381"/>
      <c r="PW1134" s="381"/>
      <c r="PX1134" s="381"/>
      <c r="PY1134" s="381"/>
      <c r="PZ1134" s="381"/>
      <c r="QA1134" s="381"/>
      <c r="QB1134" s="381"/>
      <c r="QC1134" s="381"/>
      <c r="QD1134" s="381"/>
      <c r="QE1134" s="381"/>
      <c r="QF1134" s="381"/>
      <c r="QG1134" s="381"/>
      <c r="QH1134" s="381"/>
      <c r="QI1134" s="381"/>
      <c r="QJ1134" s="381"/>
      <c r="QK1134" s="381"/>
      <c r="QL1134" s="381"/>
      <c r="QM1134" s="381"/>
      <c r="QN1134" s="381"/>
      <c r="QO1134" s="381"/>
      <c r="QP1134" s="381"/>
      <c r="QQ1134" s="381"/>
      <c r="QR1134" s="381"/>
      <c r="QS1134" s="381"/>
      <c r="QT1134" s="381"/>
      <c r="QU1134" s="381"/>
      <c r="QV1134" s="381"/>
      <c r="QW1134" s="381"/>
      <c r="QX1134" s="381"/>
      <c r="QY1134" s="381"/>
      <c r="QZ1134" s="381"/>
      <c r="RA1134" s="381"/>
      <c r="RB1134" s="381"/>
      <c r="RC1134" s="381"/>
      <c r="RD1134" s="381"/>
      <c r="RE1134" s="381"/>
      <c r="RF1134" s="381"/>
      <c r="RG1134" s="381"/>
      <c r="RH1134" s="381"/>
      <c r="RI1134" s="381"/>
      <c r="RJ1134" s="381"/>
      <c r="RK1134" s="381"/>
      <c r="RL1134" s="381"/>
      <c r="RM1134" s="381"/>
      <c r="RN1134" s="381"/>
      <c r="RO1134" s="381"/>
      <c r="RP1134" s="381"/>
      <c r="RQ1134" s="381"/>
      <c r="RR1134" s="381"/>
      <c r="RS1134" s="381"/>
      <c r="RT1134" s="381"/>
      <c r="RU1134" s="381"/>
      <c r="RV1134" s="381"/>
      <c r="RW1134" s="381"/>
      <c r="RX1134" s="381"/>
      <c r="RY1134" s="381"/>
      <c r="RZ1134" s="381"/>
      <c r="SA1134" s="381"/>
      <c r="SB1134" s="381"/>
      <c r="SC1134" s="381"/>
      <c r="SD1134" s="381"/>
      <c r="SE1134" s="381"/>
      <c r="SF1134" s="381"/>
      <c r="SG1134" s="381"/>
      <c r="SH1134" s="381"/>
      <c r="SI1134" s="381"/>
      <c r="SJ1134" s="381"/>
      <c r="SK1134" s="381"/>
      <c r="SL1134" s="381"/>
      <c r="SM1134" s="381"/>
      <c r="SN1134" s="381"/>
      <c r="SO1134" s="381"/>
      <c r="SP1134" s="381"/>
      <c r="SQ1134" s="381"/>
      <c r="SR1134" s="381"/>
      <c r="SS1134" s="381"/>
      <c r="ST1134" s="381"/>
      <c r="SU1134" s="381"/>
      <c r="SV1134" s="381"/>
      <c r="SW1134" s="381"/>
      <c r="SX1134" s="381"/>
      <c r="SY1134" s="381"/>
      <c r="SZ1134" s="381"/>
      <c r="TA1134" s="381"/>
      <c r="TB1134" s="381"/>
      <c r="TC1134" s="381"/>
      <c r="TD1134" s="381"/>
      <c r="TE1134" s="381"/>
      <c r="TF1134" s="381"/>
      <c r="TG1134" s="381"/>
      <c r="TH1134" s="381"/>
      <c r="TI1134" s="381"/>
      <c r="TJ1134" s="381"/>
      <c r="TK1134" s="381"/>
      <c r="TL1134" s="381"/>
      <c r="TM1134" s="381"/>
      <c r="TN1134" s="381"/>
      <c r="TO1134" s="381"/>
      <c r="TP1134" s="381"/>
      <c r="TQ1134" s="381"/>
      <c r="TR1134" s="381"/>
      <c r="TS1134" s="381"/>
      <c r="TT1134" s="381"/>
      <c r="TU1134" s="381"/>
      <c r="TV1134" s="381"/>
      <c r="TW1134" s="381"/>
      <c r="TX1134" s="381"/>
      <c r="TY1134" s="381"/>
      <c r="TZ1134" s="381"/>
      <c r="UA1134" s="381"/>
      <c r="UB1134" s="381"/>
      <c r="UC1134" s="381"/>
      <c r="UD1134" s="381"/>
      <c r="UE1134" s="381"/>
      <c r="UF1134" s="381"/>
      <c r="UG1134" s="381"/>
      <c r="UH1134" s="381"/>
      <c r="UI1134" s="381"/>
      <c r="UJ1134" s="381"/>
      <c r="UK1134" s="381"/>
      <c r="UL1134" s="381"/>
      <c r="UM1134" s="381"/>
      <c r="UN1134" s="381"/>
      <c r="UO1134" s="381"/>
      <c r="UP1134" s="381"/>
      <c r="UQ1134" s="381"/>
      <c r="UR1134" s="381"/>
      <c r="US1134" s="381"/>
      <c r="UT1134" s="381"/>
      <c r="UU1134" s="381"/>
      <c r="UV1134" s="381"/>
      <c r="UW1134" s="381"/>
      <c r="UX1134" s="381"/>
      <c r="UY1134" s="381"/>
      <c r="UZ1134" s="381"/>
      <c r="VA1134" s="381"/>
      <c r="VB1134" s="381"/>
      <c r="VC1134" s="381"/>
      <c r="VD1134" s="381"/>
      <c r="VE1134" s="381"/>
      <c r="VF1134" s="381"/>
      <c r="VG1134" s="381"/>
      <c r="VH1134" s="381"/>
      <c r="VI1134" s="381"/>
      <c r="VJ1134" s="381"/>
      <c r="VK1134" s="381"/>
      <c r="VL1134" s="381"/>
      <c r="VM1134" s="381"/>
      <c r="VN1134" s="381"/>
      <c r="VO1134" s="381"/>
      <c r="VP1134" s="381"/>
      <c r="VQ1134" s="381"/>
      <c r="VR1134" s="381"/>
      <c r="VS1134" s="381"/>
      <c r="VT1134" s="381"/>
      <c r="VU1134" s="381"/>
      <c r="VV1134" s="381"/>
      <c r="VW1134" s="381"/>
      <c r="VX1134" s="381"/>
      <c r="VY1134" s="381"/>
      <c r="VZ1134" s="381"/>
      <c r="WA1134" s="381"/>
      <c r="WB1134" s="381"/>
      <c r="WC1134" s="381"/>
      <c r="WD1134" s="381"/>
      <c r="WE1134" s="381"/>
      <c r="WF1134" s="381"/>
      <c r="WG1134" s="381"/>
      <c r="WH1134" s="381"/>
      <c r="WI1134" s="381"/>
      <c r="WJ1134" s="381"/>
      <c r="WK1134" s="381"/>
      <c r="WL1134" s="381"/>
      <c r="WM1134" s="381"/>
      <c r="WN1134" s="381"/>
      <c r="WO1134" s="381"/>
      <c r="WP1134" s="381"/>
      <c r="WQ1134" s="381"/>
      <c r="WR1134" s="381"/>
      <c r="WS1134" s="381"/>
      <c r="WT1134" s="381"/>
      <c r="WU1134" s="381"/>
      <c r="WV1134" s="381"/>
      <c r="WW1134" s="381"/>
      <c r="WX1134" s="381"/>
      <c r="WY1134" s="381"/>
      <c r="WZ1134" s="381"/>
      <c r="XA1134" s="381"/>
      <c r="XB1134" s="381"/>
      <c r="XC1134" s="381"/>
      <c r="XD1134" s="381"/>
      <c r="XE1134" s="381"/>
      <c r="XF1134" s="381"/>
      <c r="XG1134" s="381"/>
      <c r="XH1134" s="381"/>
      <c r="XI1134" s="381"/>
      <c r="XJ1134" s="381"/>
      <c r="XK1134" s="381"/>
      <c r="XL1134" s="381"/>
      <c r="XM1134" s="381"/>
      <c r="XN1134" s="381"/>
      <c r="XO1134" s="381"/>
      <c r="XP1134" s="381"/>
      <c r="XQ1134" s="381"/>
      <c r="XR1134" s="381"/>
      <c r="XS1134" s="381"/>
      <c r="XT1134" s="381"/>
      <c r="XU1134" s="381"/>
      <c r="XV1134" s="381"/>
      <c r="XW1134" s="381"/>
      <c r="XX1134" s="381"/>
      <c r="XY1134" s="381"/>
      <c r="XZ1134" s="381"/>
      <c r="YA1134" s="381"/>
      <c r="YB1134" s="381"/>
      <c r="YC1134" s="381"/>
      <c r="YD1134" s="381"/>
      <c r="YE1134" s="381"/>
      <c r="YF1134" s="381"/>
      <c r="YG1134" s="381"/>
      <c r="YH1134" s="381"/>
      <c r="YI1134" s="381"/>
      <c r="YJ1134" s="381"/>
      <c r="YK1134" s="381"/>
      <c r="YL1134" s="381"/>
      <c r="YM1134" s="381"/>
      <c r="YN1134" s="381"/>
      <c r="YO1134" s="381"/>
      <c r="YP1134" s="381"/>
      <c r="YQ1134" s="381"/>
      <c r="YR1134" s="381"/>
      <c r="YS1134" s="381"/>
      <c r="YT1134" s="381"/>
      <c r="YU1134" s="381"/>
      <c r="YV1134" s="381"/>
      <c r="YW1134" s="381"/>
      <c r="YX1134" s="381"/>
      <c r="YY1134" s="381"/>
      <c r="YZ1134" s="381"/>
      <c r="ZA1134" s="381"/>
      <c r="ZB1134" s="381"/>
      <c r="ZC1134" s="381"/>
      <c r="ZD1134" s="381"/>
      <c r="ZE1134" s="381"/>
      <c r="ZF1134" s="381"/>
      <c r="ZG1134" s="381"/>
      <c r="ZH1134" s="381"/>
      <c r="ZI1134" s="381"/>
      <c r="ZJ1134" s="381"/>
      <c r="ZK1134" s="381"/>
      <c r="ZL1134" s="381"/>
      <c r="ZM1134" s="381"/>
      <c r="ZN1134" s="381"/>
      <c r="ZO1134" s="381"/>
      <c r="ZP1134" s="381"/>
      <c r="ZQ1134" s="381"/>
      <c r="ZR1134" s="381"/>
      <c r="ZS1134" s="381"/>
      <c r="ZT1134" s="381"/>
      <c r="ZU1134" s="381"/>
      <c r="ZV1134" s="381"/>
      <c r="ZW1134" s="381"/>
      <c r="ZX1134" s="381"/>
      <c r="ZY1134" s="381"/>
      <c r="ZZ1134" s="381"/>
      <c r="AAA1134" s="381"/>
      <c r="AAB1134" s="381"/>
      <c r="AAC1134" s="381"/>
      <c r="AAD1134" s="381"/>
      <c r="AAE1134" s="381"/>
      <c r="AAF1134" s="381"/>
      <c r="AAG1134" s="381"/>
      <c r="AAH1134" s="381"/>
      <c r="AAI1134" s="381"/>
      <c r="AAJ1134" s="381"/>
      <c r="AAK1134" s="381"/>
      <c r="AAL1134" s="381"/>
      <c r="AAM1134" s="381"/>
      <c r="AAN1134" s="381"/>
      <c r="AAO1134" s="381"/>
      <c r="AAP1134" s="381"/>
      <c r="AAQ1134" s="381"/>
      <c r="AAR1134" s="381"/>
      <c r="AAS1134" s="381"/>
      <c r="AAT1134" s="381"/>
      <c r="AAU1134" s="381"/>
      <c r="AAV1134" s="381"/>
      <c r="AAW1134" s="381"/>
      <c r="AAX1134" s="381"/>
      <c r="AAY1134" s="381"/>
      <c r="AAZ1134" s="381"/>
      <c r="ABA1134" s="381"/>
      <c r="ABB1134" s="381"/>
      <c r="ABC1134" s="381"/>
      <c r="ABD1134" s="381"/>
      <c r="ABE1134" s="381"/>
      <c r="ABF1134" s="381"/>
      <c r="ABG1134" s="381"/>
      <c r="ABH1134" s="381"/>
      <c r="ABI1134" s="381"/>
      <c r="ABJ1134" s="381"/>
      <c r="ABK1134" s="381"/>
      <c r="ABL1134" s="381"/>
      <c r="ABM1134" s="381"/>
      <c r="ABN1134" s="381"/>
      <c r="ABO1134" s="381"/>
      <c r="ABP1134" s="381"/>
      <c r="ABQ1134" s="381"/>
      <c r="ABR1134" s="381"/>
      <c r="ABS1134" s="381"/>
      <c r="ABT1134" s="381"/>
      <c r="ABU1134" s="381"/>
      <c r="ABV1134" s="381"/>
      <c r="ABW1134" s="381"/>
      <c r="ABX1134" s="381"/>
      <c r="ABY1134" s="381"/>
      <c r="ABZ1134" s="381"/>
      <c r="ACA1134" s="381"/>
      <c r="ACB1134" s="381"/>
      <c r="ACC1134" s="381"/>
      <c r="ACD1134" s="381"/>
      <c r="ACE1134" s="381"/>
      <c r="ACF1134" s="381"/>
      <c r="ACG1134" s="381"/>
      <c r="ACH1134" s="381"/>
      <c r="ACI1134" s="381"/>
      <c r="ACJ1134" s="381"/>
      <c r="ACK1134" s="381"/>
      <c r="ACL1134" s="381"/>
      <c r="ACM1134" s="381"/>
      <c r="ACN1134" s="381"/>
      <c r="ACO1134" s="381"/>
      <c r="ACP1134" s="381"/>
      <c r="ACQ1134" s="381"/>
      <c r="ACR1134" s="381"/>
      <c r="ACS1134" s="381"/>
      <c r="ACT1134" s="381"/>
      <c r="ACU1134" s="381"/>
      <c r="ACV1134" s="381"/>
      <c r="ACW1134" s="381"/>
      <c r="ACX1134" s="381"/>
      <c r="ACY1134" s="381"/>
      <c r="ACZ1134" s="381"/>
      <c r="ADA1134" s="381"/>
      <c r="ADB1134" s="381"/>
      <c r="ADC1134" s="381"/>
      <c r="ADD1134" s="381"/>
      <c r="ADE1134" s="381"/>
      <c r="ADF1134" s="381"/>
      <c r="ADG1134" s="381"/>
      <c r="ADH1134" s="381"/>
      <c r="ADI1134" s="381"/>
      <c r="ADJ1134" s="381"/>
      <c r="ADK1134" s="381"/>
      <c r="ADL1134" s="381"/>
      <c r="ADM1134" s="381"/>
      <c r="ADN1134" s="381"/>
      <c r="ADO1134" s="381"/>
      <c r="ADP1134" s="381"/>
      <c r="ADQ1134" s="381"/>
      <c r="ADR1134" s="381"/>
      <c r="ADS1134" s="381"/>
      <c r="ADT1134" s="381"/>
      <c r="ADU1134" s="381"/>
      <c r="ADV1134" s="381"/>
      <c r="ADW1134" s="381"/>
      <c r="ADX1134" s="381"/>
      <c r="ADY1134" s="381"/>
      <c r="ADZ1134" s="381"/>
      <c r="AEA1134" s="381"/>
      <c r="AEB1134" s="381"/>
      <c r="AEC1134" s="381"/>
      <c r="AED1134" s="381"/>
      <c r="AEE1134" s="381"/>
      <c r="AEF1134" s="381"/>
      <c r="AEG1134" s="381"/>
      <c r="AEH1134" s="381"/>
      <c r="AEI1134" s="381"/>
      <c r="AEJ1134" s="381"/>
      <c r="AEK1134" s="381"/>
      <c r="AEL1134" s="381"/>
      <c r="AEM1134" s="381"/>
      <c r="AEN1134" s="381"/>
      <c r="AEO1134" s="381"/>
      <c r="AEP1134" s="381"/>
      <c r="AEQ1134" s="381"/>
      <c r="AER1134" s="381"/>
      <c r="AES1134" s="381"/>
      <c r="AET1134" s="381"/>
      <c r="AEU1134" s="381"/>
      <c r="AEV1134" s="381"/>
      <c r="AEW1134" s="381"/>
      <c r="AEX1134" s="381"/>
      <c r="AEY1134" s="381"/>
      <c r="AEZ1134" s="381"/>
      <c r="AFA1134" s="381"/>
      <c r="AFB1134" s="381"/>
      <c r="AFC1134" s="381"/>
      <c r="AFD1134" s="381"/>
      <c r="AFE1134" s="381"/>
      <c r="AFF1134" s="381"/>
      <c r="AFG1134" s="381"/>
      <c r="AFH1134" s="381"/>
      <c r="AFI1134" s="381"/>
      <c r="AFJ1134" s="381"/>
      <c r="AFK1134" s="381"/>
      <c r="AFL1134" s="381"/>
      <c r="AFM1134" s="381"/>
      <c r="AFN1134" s="381"/>
      <c r="AFO1134" s="381"/>
      <c r="AFP1134" s="381"/>
      <c r="AFQ1134" s="381"/>
      <c r="AFR1134" s="381"/>
      <c r="AFS1134" s="381"/>
      <c r="AFT1134" s="381"/>
      <c r="AFU1134" s="381"/>
      <c r="AFV1134" s="381"/>
      <c r="AFW1134" s="381"/>
      <c r="AFX1134" s="381"/>
      <c r="AFY1134" s="381"/>
      <c r="AFZ1134" s="381"/>
      <c r="AGA1134" s="381"/>
    </row>
    <row r="1135" spans="1:859" customFormat="1" x14ac:dyDescent="0.2">
      <c r="A1135" s="16"/>
      <c r="B1135" s="16"/>
      <c r="C1135" s="16"/>
      <c r="D1135" s="16"/>
      <c r="E1135" s="238" t="s">
        <v>1258</v>
      </c>
      <c r="F1135" s="364" t="s">
        <v>3549</v>
      </c>
      <c r="G1135" s="239" t="s">
        <v>453</v>
      </c>
      <c r="H1135" s="238" t="s">
        <v>1257</v>
      </c>
      <c r="I1135" s="238" t="s">
        <v>1086</v>
      </c>
      <c r="J1135" s="238" t="s">
        <v>912</v>
      </c>
      <c r="K1135" s="238" t="s">
        <v>1117</v>
      </c>
      <c r="L1135" s="238" t="s">
        <v>865</v>
      </c>
      <c r="M1135" s="238"/>
      <c r="N1135" s="239"/>
      <c r="O1135" s="238"/>
      <c r="P1135" s="238"/>
      <c r="Q1135" s="239"/>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c r="CR1135" s="16"/>
      <c r="CS1135" s="16"/>
      <c r="CT1135" s="16"/>
      <c r="CU1135" s="16"/>
      <c r="CV1135" s="16"/>
      <c r="CW1135" s="16"/>
      <c r="CX1135" s="16"/>
      <c r="CY1135" s="16"/>
      <c r="CZ1135" s="16"/>
      <c r="DA1135" s="16"/>
      <c r="DB1135" s="16"/>
      <c r="DC1135" s="16"/>
      <c r="DD1135" s="16"/>
      <c r="DE1135" s="16"/>
      <c r="DF1135" s="16"/>
      <c r="DG1135" s="16"/>
      <c r="DH1135" s="16"/>
      <c r="DI1135" s="16"/>
      <c r="DJ1135" s="16"/>
      <c r="DK1135" s="16"/>
      <c r="DL1135" s="16"/>
      <c r="DM1135" s="16"/>
      <c r="DN1135" s="16"/>
      <c r="DO1135" s="16"/>
      <c r="DP1135" s="16"/>
      <c r="DQ1135" s="16"/>
      <c r="DR1135" s="16"/>
      <c r="DS1135" s="16"/>
      <c r="DT1135" s="16"/>
      <c r="DU1135" s="16"/>
      <c r="DV1135" s="16"/>
      <c r="DW1135" s="16"/>
      <c r="DX1135" s="16"/>
      <c r="DY1135" s="16"/>
      <c r="DZ1135" s="16"/>
      <c r="EA1135" s="16"/>
      <c r="EB1135" s="16"/>
      <c r="EC1135" s="16"/>
      <c r="ED1135" s="16"/>
      <c r="EE1135" s="16"/>
      <c r="EF1135" s="16"/>
      <c r="EG1135" s="16"/>
      <c r="EH1135" s="16"/>
      <c r="EI1135" s="16"/>
      <c r="EJ1135" s="16"/>
      <c r="EK1135" s="16"/>
      <c r="EL1135" s="16"/>
      <c r="EM1135" s="16"/>
      <c r="EN1135" s="16"/>
      <c r="EO1135" s="16"/>
      <c r="EP1135" s="16"/>
      <c r="EQ1135" s="16"/>
      <c r="ER1135" s="16"/>
      <c r="ES1135" s="16"/>
      <c r="ET1135" s="16"/>
      <c r="EU1135" s="16"/>
      <c r="EV1135" s="16"/>
      <c r="EW1135" s="16"/>
      <c r="EX1135" s="16"/>
      <c r="EY1135" s="16"/>
      <c r="EZ1135" s="16"/>
      <c r="FA1135" s="16"/>
      <c r="FB1135" s="16"/>
      <c r="FC1135" s="16"/>
      <c r="FD1135" s="16"/>
      <c r="FE1135" s="16"/>
      <c r="FF1135" s="16"/>
      <c r="FG1135" s="16"/>
      <c r="FH1135" s="16"/>
      <c r="FI1135" s="16"/>
      <c r="FJ1135" s="16"/>
      <c r="FK1135" s="16"/>
      <c r="FL1135" s="16"/>
      <c r="FM1135" s="16"/>
      <c r="FN1135" s="16"/>
      <c r="FO1135" s="16"/>
      <c r="FP1135" s="16"/>
      <c r="FQ1135" s="16"/>
      <c r="FR1135" s="16"/>
      <c r="FS1135" s="16"/>
      <c r="FT1135" s="16"/>
      <c r="FU1135" s="16"/>
      <c r="FV1135" s="16"/>
      <c r="FW1135" s="16"/>
      <c r="FX1135" s="16"/>
      <c r="FY1135" s="16"/>
      <c r="FZ1135" s="16"/>
      <c r="GA1135" s="16"/>
      <c r="GB1135" s="16"/>
      <c r="GC1135" s="16"/>
      <c r="GD1135" s="16"/>
      <c r="GE1135" s="16"/>
      <c r="GF1135" s="16"/>
      <c r="GG1135" s="16"/>
      <c r="GH1135" s="16"/>
      <c r="GI1135" s="16"/>
      <c r="GJ1135" s="16"/>
      <c r="GK1135" s="16"/>
      <c r="GL1135" s="16"/>
      <c r="GM1135" s="16"/>
      <c r="GN1135" s="16"/>
      <c r="GO1135" s="16"/>
      <c r="GP1135" s="16"/>
      <c r="GQ1135" s="16"/>
      <c r="GR1135" s="16"/>
      <c r="GS1135" s="16"/>
      <c r="GT1135" s="16"/>
      <c r="GU1135" s="16"/>
      <c r="GV1135" s="16"/>
      <c r="GW1135" s="16"/>
      <c r="GX1135" s="16"/>
      <c r="GY1135" s="16"/>
      <c r="GZ1135" s="16"/>
      <c r="HA1135" s="16"/>
      <c r="HB1135" s="16"/>
      <c r="HC1135" s="16"/>
      <c r="HD1135" s="16"/>
      <c r="HE1135" s="16"/>
      <c r="HF1135" s="16"/>
      <c r="HG1135" s="16"/>
      <c r="HH1135" s="16"/>
      <c r="HI1135" s="16"/>
      <c r="HJ1135" s="16"/>
      <c r="HK1135" s="16"/>
      <c r="HL1135" s="16"/>
      <c r="HM1135" s="16"/>
      <c r="HN1135" s="16"/>
      <c r="HO1135" s="16"/>
      <c r="HP1135" s="16"/>
      <c r="HQ1135" s="16"/>
      <c r="HR1135" s="16"/>
      <c r="HS1135" s="16"/>
      <c r="HT1135" s="16"/>
      <c r="HU1135" s="16"/>
      <c r="HV1135" s="16"/>
      <c r="HW1135" s="16"/>
      <c r="HX1135" s="16"/>
      <c r="HY1135" s="16"/>
      <c r="HZ1135" s="16"/>
      <c r="IA1135" s="16"/>
      <c r="IB1135" s="16"/>
      <c r="IC1135" s="16"/>
      <c r="ID1135" s="16"/>
      <c r="IE1135" s="16"/>
      <c r="IF1135" s="16"/>
      <c r="IG1135" s="16"/>
      <c r="IH1135" s="16"/>
      <c r="II1135" s="16"/>
      <c r="IJ1135" s="16"/>
      <c r="IK1135" s="16"/>
      <c r="IL1135" s="16"/>
      <c r="IM1135" s="16"/>
      <c r="IN1135" s="16"/>
      <c r="IO1135" s="16"/>
      <c r="IP1135" s="16"/>
      <c r="IQ1135" s="16"/>
      <c r="IR1135" s="16"/>
      <c r="IS1135" s="16"/>
      <c r="IT1135" s="16"/>
      <c r="IU1135" s="16"/>
      <c r="IV1135" s="16"/>
      <c r="IW1135" s="16"/>
      <c r="IX1135" s="16"/>
      <c r="IY1135" s="16"/>
      <c r="IZ1135" s="16"/>
      <c r="JA1135" s="16"/>
      <c r="JB1135" s="16"/>
      <c r="JC1135" s="16"/>
      <c r="JD1135" s="16"/>
      <c r="JE1135" s="16"/>
      <c r="JF1135" s="16"/>
      <c r="JG1135" s="16"/>
      <c r="JH1135" s="16"/>
      <c r="JI1135" s="16"/>
      <c r="JJ1135" s="16"/>
      <c r="JK1135" s="16"/>
      <c r="JL1135" s="16"/>
      <c r="JM1135" s="16"/>
      <c r="JN1135" s="16"/>
      <c r="JO1135" s="16"/>
      <c r="JP1135" s="16"/>
      <c r="JQ1135" s="16"/>
      <c r="JR1135" s="16"/>
      <c r="JS1135" s="16"/>
      <c r="JT1135" s="16"/>
      <c r="JU1135" s="16"/>
      <c r="JV1135" s="16"/>
      <c r="JW1135" s="16"/>
      <c r="JX1135" s="16"/>
      <c r="JY1135" s="16"/>
      <c r="JZ1135" s="16"/>
      <c r="KA1135" s="16"/>
      <c r="KB1135" s="16"/>
      <c r="KC1135" s="16"/>
      <c r="KD1135" s="16"/>
      <c r="KE1135" s="16"/>
      <c r="KF1135" s="16"/>
      <c r="KG1135" s="16"/>
      <c r="KH1135" s="16"/>
      <c r="KI1135" s="16"/>
      <c r="KJ1135" s="16"/>
      <c r="KK1135" s="16"/>
      <c r="KL1135" s="16"/>
      <c r="KM1135" s="16"/>
      <c r="KN1135" s="16"/>
      <c r="KO1135" s="16"/>
      <c r="KP1135" s="16"/>
      <c r="KQ1135" s="16"/>
      <c r="KR1135" s="16"/>
      <c r="KS1135" s="16"/>
      <c r="KT1135" s="16"/>
      <c r="KU1135" s="16"/>
      <c r="KV1135" s="16"/>
      <c r="KW1135" s="16"/>
      <c r="KX1135" s="16"/>
      <c r="KY1135" s="16"/>
      <c r="KZ1135" s="16"/>
      <c r="LA1135" s="16"/>
      <c r="LB1135" s="16"/>
      <c r="LC1135" s="16"/>
      <c r="LD1135" s="16"/>
      <c r="LE1135" s="16"/>
      <c r="LF1135" s="16"/>
      <c r="LG1135" s="16"/>
      <c r="LH1135" s="16"/>
      <c r="LI1135" s="16"/>
      <c r="LJ1135" s="16"/>
      <c r="LK1135" s="16"/>
      <c r="LL1135" s="16"/>
      <c r="LM1135" s="16"/>
      <c r="LN1135" s="16"/>
      <c r="LO1135" s="16"/>
      <c r="LP1135" s="16"/>
      <c r="LQ1135" s="16"/>
      <c r="LR1135" s="16"/>
      <c r="LS1135" s="16"/>
      <c r="LT1135" s="16"/>
      <c r="LU1135" s="16"/>
      <c r="LV1135" s="16"/>
      <c r="LW1135" s="16"/>
      <c r="LX1135" s="16"/>
      <c r="LY1135" s="16"/>
      <c r="LZ1135" s="16"/>
      <c r="MA1135" s="16"/>
      <c r="MB1135" s="16"/>
      <c r="MC1135" s="16"/>
      <c r="MD1135" s="16"/>
      <c r="ME1135" s="16"/>
      <c r="MF1135" s="16"/>
      <c r="MG1135" s="16"/>
      <c r="MH1135" s="16"/>
      <c r="MI1135" s="16"/>
      <c r="MJ1135" s="16"/>
      <c r="MK1135" s="16"/>
      <c r="ML1135" s="16"/>
      <c r="MM1135" s="16"/>
      <c r="MN1135" s="16"/>
      <c r="MO1135" s="16"/>
      <c r="MP1135" s="16"/>
      <c r="MQ1135" s="16"/>
      <c r="MR1135" s="16"/>
      <c r="MS1135" s="16"/>
      <c r="MT1135" s="16"/>
      <c r="MU1135" s="16"/>
      <c r="MV1135" s="16"/>
      <c r="MW1135" s="16"/>
      <c r="MX1135" s="16"/>
      <c r="MY1135" s="16"/>
      <c r="MZ1135" s="16"/>
      <c r="NA1135" s="16"/>
      <c r="NB1135" s="16"/>
      <c r="NC1135" s="16"/>
      <c r="ND1135" s="16"/>
      <c r="NE1135" s="16"/>
      <c r="NF1135" s="16"/>
      <c r="NG1135" s="16"/>
      <c r="NH1135" s="16"/>
      <c r="NI1135" s="16"/>
      <c r="NJ1135" s="16"/>
      <c r="NK1135" s="16"/>
      <c r="NL1135" s="16"/>
      <c r="NM1135" s="16"/>
      <c r="NN1135" s="16"/>
      <c r="NO1135" s="16"/>
      <c r="NP1135" s="16"/>
      <c r="NQ1135" s="16"/>
      <c r="NR1135" s="16"/>
      <c r="NS1135" s="16"/>
      <c r="NT1135" s="16"/>
      <c r="NU1135" s="16"/>
      <c r="NV1135" s="16"/>
      <c r="NW1135" s="16"/>
      <c r="NX1135" s="16"/>
      <c r="NY1135" s="16"/>
      <c r="NZ1135" s="16"/>
      <c r="OA1135" s="16"/>
      <c r="OB1135" s="16"/>
      <c r="OC1135" s="16"/>
      <c r="OD1135" s="16"/>
      <c r="OE1135" s="16"/>
      <c r="OF1135" s="16"/>
      <c r="OG1135" s="16"/>
      <c r="OH1135" s="16"/>
      <c r="OI1135" s="16"/>
      <c r="OJ1135" s="16"/>
      <c r="OK1135" s="16"/>
      <c r="OL1135" s="16"/>
      <c r="OM1135" s="16"/>
      <c r="ON1135" s="16"/>
      <c r="OO1135" s="16"/>
      <c r="OP1135" s="16"/>
      <c r="OQ1135" s="16"/>
      <c r="OR1135" s="16"/>
      <c r="OS1135" s="16"/>
      <c r="OT1135" s="16"/>
      <c r="OU1135" s="16"/>
      <c r="OV1135" s="16"/>
      <c r="OW1135" s="16"/>
      <c r="OX1135" s="16"/>
      <c r="OY1135" s="16"/>
      <c r="OZ1135" s="16"/>
      <c r="PA1135" s="16"/>
      <c r="PB1135" s="16"/>
      <c r="PC1135" s="16"/>
      <c r="PD1135" s="16"/>
      <c r="PE1135" s="16"/>
      <c r="PF1135" s="16"/>
      <c r="PG1135" s="16"/>
      <c r="PH1135" s="16"/>
      <c r="PI1135" s="16"/>
      <c r="PJ1135" s="16"/>
      <c r="PK1135" s="16"/>
      <c r="PL1135" s="16"/>
      <c r="PM1135" s="16"/>
      <c r="PN1135" s="16"/>
      <c r="PO1135" s="16"/>
      <c r="PP1135" s="16"/>
      <c r="PQ1135" s="16"/>
      <c r="PR1135" s="16"/>
      <c r="PS1135" s="16"/>
      <c r="PT1135" s="16"/>
      <c r="PU1135" s="16"/>
      <c r="PV1135" s="16"/>
      <c r="PW1135" s="16"/>
      <c r="PX1135" s="16"/>
      <c r="PY1135" s="16"/>
      <c r="PZ1135" s="16"/>
      <c r="QA1135" s="16"/>
      <c r="QB1135" s="16"/>
      <c r="QC1135" s="16"/>
      <c r="QD1135" s="16"/>
      <c r="QE1135" s="16"/>
      <c r="QF1135" s="16"/>
      <c r="QG1135" s="16"/>
      <c r="QH1135" s="16"/>
      <c r="QI1135" s="16"/>
      <c r="QJ1135" s="16"/>
      <c r="QK1135" s="16"/>
      <c r="QL1135" s="16"/>
      <c r="QM1135" s="16"/>
      <c r="QN1135" s="16"/>
      <c r="QO1135" s="16"/>
      <c r="QP1135" s="16"/>
      <c r="QQ1135" s="16"/>
      <c r="QR1135" s="16"/>
      <c r="QS1135" s="16"/>
      <c r="QT1135" s="16"/>
      <c r="QU1135" s="16"/>
      <c r="QV1135" s="16"/>
      <c r="QW1135" s="16"/>
      <c r="QX1135" s="16"/>
      <c r="QY1135" s="16"/>
      <c r="QZ1135" s="16"/>
      <c r="RA1135" s="16"/>
      <c r="RB1135" s="16"/>
      <c r="RC1135" s="16"/>
      <c r="RD1135" s="16"/>
      <c r="RE1135" s="16"/>
      <c r="RF1135" s="16"/>
      <c r="RG1135" s="16"/>
      <c r="RH1135" s="16"/>
      <c r="RI1135" s="16"/>
      <c r="RJ1135" s="16"/>
      <c r="RK1135" s="16"/>
      <c r="RL1135" s="16"/>
      <c r="RM1135" s="16"/>
      <c r="RN1135" s="16"/>
      <c r="RO1135" s="16"/>
      <c r="RP1135" s="16"/>
      <c r="RQ1135" s="16"/>
      <c r="RR1135" s="16"/>
      <c r="RS1135" s="16"/>
      <c r="RT1135" s="16"/>
      <c r="RU1135" s="16"/>
      <c r="RV1135" s="16"/>
      <c r="RW1135" s="16"/>
      <c r="RX1135" s="16"/>
      <c r="RY1135" s="16"/>
      <c r="RZ1135" s="16"/>
      <c r="SA1135" s="16"/>
      <c r="SB1135" s="16"/>
      <c r="SC1135" s="16"/>
      <c r="SD1135" s="16"/>
      <c r="SE1135" s="16"/>
      <c r="SF1135" s="16"/>
      <c r="SG1135" s="16"/>
      <c r="SH1135" s="16"/>
      <c r="SI1135" s="16"/>
      <c r="SJ1135" s="16"/>
      <c r="SK1135" s="16"/>
      <c r="SL1135" s="16"/>
      <c r="SM1135" s="16"/>
      <c r="SN1135" s="16"/>
      <c r="SO1135" s="16"/>
      <c r="SP1135" s="16"/>
      <c r="SQ1135" s="16"/>
      <c r="SR1135" s="16"/>
      <c r="SS1135" s="16"/>
      <c r="ST1135" s="16"/>
      <c r="SU1135" s="16"/>
      <c r="SV1135" s="16"/>
      <c r="SW1135" s="16"/>
      <c r="SX1135" s="16"/>
      <c r="SY1135" s="16"/>
      <c r="SZ1135" s="16"/>
      <c r="TA1135" s="16"/>
      <c r="TB1135" s="16"/>
      <c r="TC1135" s="16"/>
      <c r="TD1135" s="16"/>
      <c r="TE1135" s="16"/>
      <c r="TF1135" s="16"/>
      <c r="TG1135" s="16"/>
      <c r="TH1135" s="16"/>
      <c r="TI1135" s="16"/>
      <c r="TJ1135" s="16"/>
      <c r="TK1135" s="16"/>
      <c r="TL1135" s="16"/>
      <c r="TM1135" s="16"/>
      <c r="TN1135" s="16"/>
      <c r="TO1135" s="16"/>
      <c r="TP1135" s="16"/>
      <c r="TQ1135" s="16"/>
      <c r="TR1135" s="16"/>
      <c r="TS1135" s="16"/>
      <c r="TT1135" s="16"/>
      <c r="TU1135" s="16"/>
      <c r="TV1135" s="16"/>
      <c r="TW1135" s="16"/>
      <c r="TX1135" s="16"/>
      <c r="TY1135" s="16"/>
      <c r="TZ1135" s="16"/>
      <c r="UA1135" s="16"/>
      <c r="UB1135" s="16"/>
      <c r="UC1135" s="16"/>
      <c r="UD1135" s="16"/>
      <c r="UE1135" s="16"/>
      <c r="UF1135" s="16"/>
      <c r="UG1135" s="16"/>
      <c r="UH1135" s="16"/>
      <c r="UI1135" s="16"/>
      <c r="UJ1135" s="16"/>
      <c r="UK1135" s="16"/>
      <c r="UL1135" s="16"/>
      <c r="UM1135" s="16"/>
      <c r="UN1135" s="16"/>
      <c r="UO1135" s="16"/>
      <c r="UP1135" s="16"/>
      <c r="UQ1135" s="16"/>
      <c r="UR1135" s="16"/>
      <c r="US1135" s="16"/>
      <c r="UT1135" s="16"/>
      <c r="UU1135" s="16"/>
      <c r="UV1135" s="16"/>
      <c r="UW1135" s="16"/>
      <c r="UX1135" s="16"/>
      <c r="UY1135" s="16"/>
      <c r="UZ1135" s="16"/>
      <c r="VA1135" s="16"/>
      <c r="VB1135" s="16"/>
      <c r="VC1135" s="16"/>
      <c r="VD1135" s="16"/>
      <c r="VE1135" s="16"/>
      <c r="VF1135" s="16"/>
      <c r="VG1135" s="16"/>
      <c r="VH1135" s="16"/>
      <c r="VI1135" s="16"/>
      <c r="VJ1135" s="16"/>
      <c r="VK1135" s="16"/>
      <c r="VL1135" s="16"/>
      <c r="VM1135" s="16"/>
      <c r="VN1135" s="16"/>
      <c r="VO1135" s="16"/>
      <c r="VP1135" s="16"/>
      <c r="VQ1135" s="16"/>
      <c r="VR1135" s="16"/>
      <c r="VS1135" s="16"/>
      <c r="VT1135" s="16"/>
      <c r="VU1135" s="16"/>
      <c r="VV1135" s="16"/>
      <c r="VW1135" s="16"/>
      <c r="VX1135" s="16"/>
      <c r="VY1135" s="16"/>
      <c r="VZ1135" s="16"/>
      <c r="WA1135" s="16"/>
      <c r="WB1135" s="16"/>
      <c r="WC1135" s="16"/>
      <c r="WD1135" s="16"/>
      <c r="WE1135" s="16"/>
      <c r="WF1135" s="16"/>
      <c r="WG1135" s="16"/>
      <c r="WH1135" s="16"/>
      <c r="WI1135" s="16"/>
      <c r="WJ1135" s="16"/>
      <c r="WK1135" s="16"/>
      <c r="WL1135" s="16"/>
      <c r="WM1135" s="16"/>
      <c r="WN1135" s="16"/>
      <c r="WO1135" s="16"/>
      <c r="WP1135" s="16"/>
      <c r="WQ1135" s="16"/>
      <c r="WR1135" s="16"/>
      <c r="WS1135" s="16"/>
      <c r="WT1135" s="16"/>
      <c r="WU1135" s="16"/>
      <c r="WV1135" s="16"/>
      <c r="WW1135" s="16"/>
      <c r="WX1135" s="16"/>
      <c r="WY1135" s="16"/>
      <c r="WZ1135" s="16"/>
      <c r="XA1135" s="16"/>
      <c r="XB1135" s="16"/>
      <c r="XC1135" s="16"/>
      <c r="XD1135" s="16"/>
      <c r="XE1135" s="16"/>
      <c r="XF1135" s="16"/>
      <c r="XG1135" s="16"/>
      <c r="XH1135" s="16"/>
      <c r="XI1135" s="16"/>
      <c r="XJ1135" s="16"/>
      <c r="XK1135" s="16"/>
      <c r="XL1135" s="16"/>
      <c r="XM1135" s="16"/>
      <c r="XN1135" s="16"/>
      <c r="XO1135" s="16"/>
      <c r="XP1135" s="16"/>
      <c r="XQ1135" s="16"/>
      <c r="XR1135" s="16"/>
      <c r="XS1135" s="16"/>
      <c r="XT1135" s="16"/>
      <c r="XU1135" s="16"/>
      <c r="XV1135" s="16"/>
      <c r="XW1135" s="16"/>
      <c r="XX1135" s="16"/>
      <c r="XY1135" s="16"/>
      <c r="XZ1135" s="16"/>
      <c r="YA1135" s="16"/>
      <c r="YB1135" s="16"/>
      <c r="YC1135" s="16"/>
      <c r="YD1135" s="16"/>
      <c r="YE1135" s="16"/>
      <c r="YF1135" s="16"/>
      <c r="YG1135" s="16"/>
      <c r="YH1135" s="16"/>
      <c r="YI1135" s="16"/>
      <c r="YJ1135" s="16"/>
      <c r="YK1135" s="16"/>
      <c r="YL1135" s="16"/>
      <c r="YM1135" s="16"/>
      <c r="YN1135" s="16"/>
      <c r="YO1135" s="16"/>
      <c r="YP1135" s="16"/>
      <c r="YQ1135" s="16"/>
      <c r="YR1135" s="16"/>
      <c r="YS1135" s="16"/>
      <c r="YT1135" s="16"/>
      <c r="YU1135" s="16"/>
      <c r="YV1135" s="16"/>
      <c r="YW1135" s="16"/>
      <c r="YX1135" s="16"/>
      <c r="YY1135" s="16"/>
      <c r="YZ1135" s="16"/>
      <c r="ZA1135" s="16"/>
      <c r="ZB1135" s="16"/>
      <c r="ZC1135" s="16"/>
      <c r="ZD1135" s="16"/>
      <c r="ZE1135" s="16"/>
      <c r="ZF1135" s="16"/>
      <c r="ZG1135" s="16"/>
      <c r="ZH1135" s="16"/>
      <c r="ZI1135" s="16"/>
      <c r="ZJ1135" s="16"/>
      <c r="ZK1135" s="16"/>
      <c r="ZL1135" s="16"/>
      <c r="ZM1135" s="16"/>
      <c r="ZN1135" s="16"/>
      <c r="ZO1135" s="16"/>
      <c r="ZP1135" s="16"/>
      <c r="ZQ1135" s="16"/>
      <c r="ZR1135" s="16"/>
      <c r="ZS1135" s="16"/>
      <c r="ZT1135" s="16"/>
      <c r="ZU1135" s="16"/>
      <c r="ZV1135" s="16"/>
      <c r="ZW1135" s="16"/>
      <c r="ZX1135" s="16"/>
      <c r="ZY1135" s="16"/>
      <c r="ZZ1135" s="16"/>
      <c r="AAA1135" s="16"/>
      <c r="AAB1135" s="16"/>
      <c r="AAC1135" s="16"/>
      <c r="AAD1135" s="16"/>
      <c r="AAE1135" s="16"/>
      <c r="AAF1135" s="16"/>
      <c r="AAG1135" s="16"/>
      <c r="AAH1135" s="16"/>
      <c r="AAI1135" s="16"/>
      <c r="AAJ1135" s="16"/>
      <c r="AAK1135" s="16"/>
      <c r="AAL1135" s="16"/>
      <c r="AAM1135" s="16"/>
      <c r="AAN1135" s="16"/>
      <c r="AAO1135" s="16"/>
      <c r="AAP1135" s="16"/>
      <c r="AAQ1135" s="16"/>
      <c r="AAR1135" s="16"/>
      <c r="AAS1135" s="16"/>
      <c r="AAT1135" s="16"/>
      <c r="AAU1135" s="16"/>
      <c r="AAV1135" s="16"/>
      <c r="AAW1135" s="16"/>
      <c r="AAX1135" s="16"/>
      <c r="AAY1135" s="16"/>
      <c r="AAZ1135" s="16"/>
      <c r="ABA1135" s="16"/>
      <c r="ABB1135" s="16"/>
      <c r="ABC1135" s="16"/>
      <c r="ABD1135" s="16"/>
      <c r="ABE1135" s="16"/>
      <c r="ABF1135" s="16"/>
      <c r="ABG1135" s="16"/>
      <c r="ABH1135" s="16"/>
      <c r="ABI1135" s="16"/>
      <c r="ABJ1135" s="16"/>
      <c r="ABK1135" s="16"/>
      <c r="ABL1135" s="16"/>
      <c r="ABM1135" s="16"/>
      <c r="ABN1135" s="16"/>
      <c r="ABO1135" s="16"/>
      <c r="ABP1135" s="16"/>
      <c r="ABQ1135" s="16"/>
      <c r="ABR1135" s="16"/>
      <c r="ABS1135" s="16"/>
      <c r="ABT1135" s="16"/>
      <c r="ABU1135" s="16"/>
      <c r="ABV1135" s="16"/>
      <c r="ABW1135" s="16"/>
      <c r="ABX1135" s="16"/>
      <c r="ABY1135" s="16"/>
      <c r="ABZ1135" s="16"/>
      <c r="ACA1135" s="16"/>
      <c r="ACB1135" s="16"/>
      <c r="ACC1135" s="16"/>
      <c r="ACD1135" s="16"/>
      <c r="ACE1135" s="16"/>
      <c r="ACF1135" s="16"/>
      <c r="ACG1135" s="16"/>
      <c r="ACH1135" s="16"/>
      <c r="ACI1135" s="16"/>
      <c r="ACJ1135" s="16"/>
      <c r="ACK1135" s="16"/>
      <c r="ACL1135" s="16"/>
      <c r="ACM1135" s="16"/>
      <c r="ACN1135" s="16"/>
      <c r="ACO1135" s="16"/>
      <c r="ACP1135" s="16"/>
      <c r="ACQ1135" s="16"/>
      <c r="ACR1135" s="16"/>
      <c r="ACS1135" s="16"/>
      <c r="ACT1135" s="16"/>
      <c r="ACU1135" s="16"/>
      <c r="ACV1135" s="16"/>
      <c r="ACW1135" s="16"/>
      <c r="ACX1135" s="16"/>
      <c r="ACY1135" s="16"/>
      <c r="ACZ1135" s="16"/>
      <c r="ADA1135" s="16"/>
      <c r="ADB1135" s="16"/>
      <c r="ADC1135" s="16"/>
      <c r="ADD1135" s="16"/>
      <c r="ADE1135" s="16"/>
      <c r="ADF1135" s="16"/>
      <c r="ADG1135" s="16"/>
      <c r="ADH1135" s="16"/>
      <c r="ADI1135" s="16"/>
      <c r="ADJ1135" s="16"/>
      <c r="ADK1135" s="16"/>
      <c r="ADL1135" s="16"/>
      <c r="ADM1135" s="16"/>
      <c r="ADN1135" s="16"/>
      <c r="ADO1135" s="16"/>
      <c r="ADP1135" s="16"/>
      <c r="ADQ1135" s="16"/>
      <c r="ADR1135" s="16"/>
      <c r="ADS1135" s="16"/>
      <c r="ADT1135" s="16"/>
      <c r="ADU1135" s="16"/>
      <c r="ADV1135" s="16"/>
      <c r="ADW1135" s="16"/>
      <c r="ADX1135" s="16"/>
      <c r="ADY1135" s="16"/>
      <c r="ADZ1135" s="16"/>
      <c r="AEA1135" s="16"/>
      <c r="AEB1135" s="16"/>
      <c r="AEC1135" s="16"/>
      <c r="AED1135" s="16"/>
      <c r="AEE1135" s="16"/>
      <c r="AEF1135" s="16"/>
      <c r="AEG1135" s="16"/>
      <c r="AEH1135" s="16"/>
      <c r="AEI1135" s="16"/>
      <c r="AEJ1135" s="16"/>
      <c r="AEK1135" s="16"/>
      <c r="AEL1135" s="16"/>
      <c r="AEM1135" s="16"/>
      <c r="AEN1135" s="16"/>
      <c r="AEO1135" s="16"/>
      <c r="AEP1135" s="16"/>
      <c r="AEQ1135" s="16"/>
      <c r="AER1135" s="16"/>
      <c r="AES1135" s="16"/>
      <c r="AET1135" s="16"/>
      <c r="AEU1135" s="16"/>
      <c r="AEV1135" s="16"/>
      <c r="AEW1135" s="16"/>
      <c r="AEX1135" s="16"/>
      <c r="AEY1135" s="16"/>
      <c r="AEZ1135" s="16"/>
      <c r="AFA1135" s="16"/>
      <c r="AFB1135" s="16"/>
      <c r="AFC1135" s="16"/>
      <c r="AFD1135" s="16"/>
      <c r="AFE1135" s="16"/>
      <c r="AFF1135" s="16"/>
      <c r="AFG1135" s="16"/>
      <c r="AFH1135" s="16"/>
      <c r="AFI1135" s="16"/>
      <c r="AFJ1135" s="16"/>
      <c r="AFK1135" s="16"/>
      <c r="AFL1135" s="16"/>
      <c r="AFM1135" s="16"/>
      <c r="AFN1135" s="16"/>
      <c r="AFO1135" s="16"/>
      <c r="AFP1135" s="16"/>
      <c r="AFQ1135" s="16"/>
      <c r="AFR1135" s="16"/>
      <c r="AFS1135" s="16"/>
      <c r="AFT1135" s="16"/>
      <c r="AFU1135" s="16"/>
      <c r="AFV1135" s="16"/>
      <c r="AFW1135" s="16"/>
      <c r="AFX1135" s="16"/>
      <c r="AFY1135" s="16"/>
      <c r="AFZ1135" s="16"/>
      <c r="AGA1135" s="16"/>
    </row>
    <row r="1136" spans="1:859" s="383" customFormat="1" x14ac:dyDescent="0.2">
      <c r="A1136" s="381"/>
      <c r="B1136" s="381"/>
      <c r="C1136" s="381"/>
      <c r="D1136" s="381"/>
      <c r="E1136" s="365" t="s">
        <v>1166</v>
      </c>
      <c r="F1136" s="380" t="s">
        <v>3550</v>
      </c>
      <c r="G1136" s="380" t="s">
        <v>453</v>
      </c>
      <c r="H1136" s="365" t="s">
        <v>1165</v>
      </c>
      <c r="I1136" s="365" t="s">
        <v>1086</v>
      </c>
      <c r="J1136" s="365" t="s">
        <v>904</v>
      </c>
      <c r="K1136" s="365" t="s">
        <v>1117</v>
      </c>
      <c r="L1136" s="365" t="s">
        <v>865</v>
      </c>
      <c r="M1136" s="365"/>
      <c r="N1136" s="380"/>
      <c r="O1136" s="365"/>
      <c r="P1136" s="365"/>
      <c r="Q1136" s="380"/>
      <c r="R1136" s="381"/>
      <c r="S1136" s="381"/>
      <c r="T1136" s="381"/>
      <c r="U1136" s="381"/>
      <c r="V1136" s="381"/>
      <c r="W1136" s="381"/>
      <c r="X1136" s="381"/>
      <c r="Y1136" s="381"/>
      <c r="Z1136" s="381"/>
      <c r="AA1136" s="381"/>
      <c r="AB1136" s="381"/>
      <c r="AC1136" s="381"/>
      <c r="AD1136" s="381"/>
      <c r="AE1136" s="381"/>
      <c r="AF1136" s="381"/>
      <c r="AG1136" s="381"/>
      <c r="AH1136" s="381"/>
      <c r="AI1136" s="381"/>
      <c r="AJ1136" s="381"/>
      <c r="AK1136" s="381"/>
      <c r="AL1136" s="381"/>
      <c r="AM1136" s="381"/>
      <c r="AN1136" s="381"/>
      <c r="AO1136" s="381"/>
      <c r="AP1136" s="381"/>
      <c r="AQ1136" s="381"/>
      <c r="AR1136" s="381"/>
      <c r="AS1136" s="381"/>
      <c r="AT1136" s="381"/>
      <c r="AU1136" s="381"/>
      <c r="AV1136" s="381"/>
      <c r="AW1136" s="381"/>
      <c r="AX1136" s="381"/>
      <c r="AY1136" s="381"/>
      <c r="AZ1136" s="381"/>
      <c r="BA1136" s="381"/>
      <c r="BB1136" s="381"/>
      <c r="BC1136" s="381"/>
      <c r="BD1136" s="381"/>
      <c r="BE1136" s="381"/>
      <c r="BF1136" s="381"/>
      <c r="BG1136" s="381"/>
      <c r="BH1136" s="381"/>
      <c r="BI1136" s="381"/>
      <c r="BJ1136" s="381"/>
      <c r="BK1136" s="381"/>
      <c r="BL1136" s="381"/>
      <c r="BM1136" s="381"/>
      <c r="BN1136" s="381"/>
      <c r="BO1136" s="381"/>
      <c r="BP1136" s="381"/>
      <c r="BQ1136" s="381"/>
      <c r="BR1136" s="381"/>
      <c r="BS1136" s="381"/>
      <c r="BT1136" s="381"/>
      <c r="BU1136" s="381"/>
      <c r="BV1136" s="381"/>
      <c r="BW1136" s="381"/>
      <c r="BX1136" s="381"/>
      <c r="BY1136" s="381"/>
      <c r="BZ1136" s="381"/>
      <c r="CA1136" s="381"/>
      <c r="CB1136" s="381"/>
      <c r="CC1136" s="381"/>
      <c r="CD1136" s="381"/>
      <c r="CE1136" s="381"/>
      <c r="CF1136" s="381"/>
      <c r="CG1136" s="381"/>
      <c r="CH1136" s="381"/>
      <c r="CI1136" s="381"/>
      <c r="CJ1136" s="381"/>
      <c r="CK1136" s="381"/>
      <c r="CL1136" s="381"/>
      <c r="CM1136" s="381"/>
      <c r="CN1136" s="381"/>
      <c r="CO1136" s="381"/>
      <c r="CP1136" s="381"/>
      <c r="CQ1136" s="381"/>
      <c r="CR1136" s="381"/>
      <c r="CS1136" s="381"/>
      <c r="CT1136" s="381"/>
      <c r="CU1136" s="381"/>
      <c r="CV1136" s="381"/>
      <c r="CW1136" s="381"/>
      <c r="CX1136" s="381"/>
      <c r="CY1136" s="381"/>
      <c r="CZ1136" s="381"/>
      <c r="DA1136" s="381"/>
      <c r="DB1136" s="381"/>
      <c r="DC1136" s="381"/>
      <c r="DD1136" s="381"/>
      <c r="DE1136" s="381"/>
      <c r="DF1136" s="381"/>
      <c r="DG1136" s="381"/>
      <c r="DH1136" s="381"/>
      <c r="DI1136" s="381"/>
      <c r="DJ1136" s="381"/>
      <c r="DK1136" s="381"/>
      <c r="DL1136" s="381"/>
      <c r="DM1136" s="381"/>
      <c r="DN1136" s="381"/>
      <c r="DO1136" s="381"/>
      <c r="DP1136" s="381"/>
      <c r="DQ1136" s="381"/>
      <c r="DR1136" s="381"/>
      <c r="DS1136" s="381"/>
      <c r="DT1136" s="381"/>
      <c r="DU1136" s="381"/>
      <c r="DV1136" s="381"/>
      <c r="DW1136" s="381"/>
      <c r="DX1136" s="381"/>
      <c r="DY1136" s="381"/>
      <c r="DZ1136" s="381"/>
      <c r="EA1136" s="381"/>
      <c r="EB1136" s="381"/>
      <c r="EC1136" s="381"/>
      <c r="ED1136" s="381"/>
      <c r="EE1136" s="381"/>
      <c r="EF1136" s="381"/>
      <c r="EG1136" s="381"/>
      <c r="EH1136" s="381"/>
      <c r="EI1136" s="381"/>
      <c r="EJ1136" s="381"/>
      <c r="EK1136" s="381"/>
      <c r="EL1136" s="381"/>
      <c r="EM1136" s="381"/>
      <c r="EN1136" s="381"/>
      <c r="EO1136" s="381"/>
      <c r="EP1136" s="381"/>
      <c r="EQ1136" s="381"/>
      <c r="ER1136" s="381"/>
      <c r="ES1136" s="381"/>
      <c r="ET1136" s="381"/>
      <c r="EU1136" s="381"/>
      <c r="EV1136" s="381"/>
      <c r="EW1136" s="381"/>
      <c r="EX1136" s="381"/>
      <c r="EY1136" s="381"/>
      <c r="EZ1136" s="381"/>
      <c r="FA1136" s="381"/>
      <c r="FB1136" s="381"/>
      <c r="FC1136" s="381"/>
      <c r="FD1136" s="381"/>
      <c r="FE1136" s="381"/>
      <c r="FF1136" s="381"/>
      <c r="FG1136" s="381"/>
      <c r="FH1136" s="381"/>
      <c r="FI1136" s="381"/>
      <c r="FJ1136" s="381"/>
      <c r="FK1136" s="381"/>
      <c r="FL1136" s="381"/>
      <c r="FM1136" s="381"/>
      <c r="FN1136" s="381"/>
      <c r="FO1136" s="381"/>
      <c r="FP1136" s="381"/>
      <c r="FQ1136" s="381"/>
      <c r="FR1136" s="381"/>
      <c r="FS1136" s="381"/>
      <c r="FT1136" s="381"/>
      <c r="FU1136" s="381"/>
      <c r="FV1136" s="381"/>
      <c r="FW1136" s="381"/>
      <c r="FX1136" s="381"/>
      <c r="FY1136" s="381"/>
      <c r="FZ1136" s="381"/>
      <c r="GA1136" s="381"/>
      <c r="GB1136" s="381"/>
      <c r="GC1136" s="381"/>
      <c r="GD1136" s="381"/>
      <c r="GE1136" s="381"/>
      <c r="GF1136" s="381"/>
      <c r="GG1136" s="381"/>
      <c r="GH1136" s="381"/>
      <c r="GI1136" s="381"/>
      <c r="GJ1136" s="381"/>
      <c r="GK1136" s="381"/>
      <c r="GL1136" s="381"/>
      <c r="GM1136" s="381"/>
      <c r="GN1136" s="381"/>
      <c r="GO1136" s="381"/>
      <c r="GP1136" s="381"/>
      <c r="GQ1136" s="381"/>
      <c r="GR1136" s="381"/>
      <c r="GS1136" s="381"/>
      <c r="GT1136" s="381"/>
      <c r="GU1136" s="381"/>
      <c r="GV1136" s="381"/>
      <c r="GW1136" s="381"/>
      <c r="GX1136" s="381"/>
      <c r="GY1136" s="381"/>
      <c r="GZ1136" s="381"/>
      <c r="HA1136" s="381"/>
      <c r="HB1136" s="381"/>
      <c r="HC1136" s="381"/>
      <c r="HD1136" s="381"/>
      <c r="HE1136" s="381"/>
      <c r="HF1136" s="381"/>
      <c r="HG1136" s="381"/>
      <c r="HH1136" s="381"/>
      <c r="HI1136" s="381"/>
      <c r="HJ1136" s="381"/>
      <c r="HK1136" s="381"/>
      <c r="HL1136" s="381"/>
      <c r="HM1136" s="381"/>
      <c r="HN1136" s="381"/>
      <c r="HO1136" s="381"/>
      <c r="HP1136" s="381"/>
      <c r="HQ1136" s="381"/>
      <c r="HR1136" s="381"/>
      <c r="HS1136" s="381"/>
      <c r="HT1136" s="381"/>
      <c r="HU1136" s="381"/>
      <c r="HV1136" s="381"/>
      <c r="HW1136" s="381"/>
      <c r="HX1136" s="381"/>
      <c r="HY1136" s="381"/>
      <c r="HZ1136" s="381"/>
      <c r="IA1136" s="381"/>
      <c r="IB1136" s="381"/>
      <c r="IC1136" s="381"/>
      <c r="ID1136" s="381"/>
      <c r="IE1136" s="381"/>
      <c r="IF1136" s="381"/>
      <c r="IG1136" s="381"/>
      <c r="IH1136" s="381"/>
      <c r="II1136" s="381"/>
      <c r="IJ1136" s="381"/>
      <c r="IK1136" s="381"/>
      <c r="IL1136" s="381"/>
      <c r="IM1136" s="381"/>
      <c r="IN1136" s="381"/>
      <c r="IO1136" s="381"/>
      <c r="IP1136" s="381"/>
      <c r="IQ1136" s="381"/>
      <c r="IR1136" s="381"/>
      <c r="IS1136" s="381"/>
      <c r="IT1136" s="381"/>
      <c r="IU1136" s="381"/>
      <c r="IV1136" s="381"/>
      <c r="IW1136" s="381"/>
      <c r="IX1136" s="381"/>
      <c r="IY1136" s="381"/>
      <c r="IZ1136" s="381"/>
      <c r="JA1136" s="381"/>
      <c r="JB1136" s="381"/>
      <c r="JC1136" s="381"/>
      <c r="JD1136" s="381"/>
      <c r="JE1136" s="381"/>
      <c r="JF1136" s="381"/>
      <c r="JG1136" s="381"/>
      <c r="JH1136" s="381"/>
      <c r="JI1136" s="381"/>
      <c r="JJ1136" s="381"/>
      <c r="JK1136" s="381"/>
      <c r="JL1136" s="381"/>
      <c r="JM1136" s="381"/>
      <c r="JN1136" s="381"/>
      <c r="JO1136" s="381"/>
      <c r="JP1136" s="381"/>
      <c r="JQ1136" s="381"/>
      <c r="JR1136" s="381"/>
      <c r="JS1136" s="381"/>
      <c r="JT1136" s="381"/>
      <c r="JU1136" s="381"/>
      <c r="JV1136" s="381"/>
      <c r="JW1136" s="381"/>
      <c r="JX1136" s="381"/>
      <c r="JY1136" s="381"/>
      <c r="JZ1136" s="381"/>
      <c r="KA1136" s="381"/>
      <c r="KB1136" s="381"/>
      <c r="KC1136" s="381"/>
      <c r="KD1136" s="381"/>
      <c r="KE1136" s="381"/>
      <c r="KF1136" s="381"/>
      <c r="KG1136" s="381"/>
      <c r="KH1136" s="381"/>
      <c r="KI1136" s="381"/>
      <c r="KJ1136" s="381"/>
      <c r="KK1136" s="381"/>
      <c r="KL1136" s="381"/>
      <c r="KM1136" s="381"/>
      <c r="KN1136" s="381"/>
      <c r="KO1136" s="381"/>
      <c r="KP1136" s="381"/>
      <c r="KQ1136" s="381"/>
      <c r="KR1136" s="381"/>
      <c r="KS1136" s="381"/>
      <c r="KT1136" s="381"/>
      <c r="KU1136" s="381"/>
      <c r="KV1136" s="381"/>
      <c r="KW1136" s="381"/>
      <c r="KX1136" s="381"/>
      <c r="KY1136" s="381"/>
      <c r="KZ1136" s="381"/>
      <c r="LA1136" s="381"/>
      <c r="LB1136" s="381"/>
      <c r="LC1136" s="381"/>
      <c r="LD1136" s="381"/>
      <c r="LE1136" s="381"/>
      <c r="LF1136" s="381"/>
      <c r="LG1136" s="381"/>
      <c r="LH1136" s="381"/>
      <c r="LI1136" s="381"/>
      <c r="LJ1136" s="381"/>
      <c r="LK1136" s="381"/>
      <c r="LL1136" s="381"/>
      <c r="LM1136" s="381"/>
      <c r="LN1136" s="381"/>
      <c r="LO1136" s="381"/>
      <c r="LP1136" s="381"/>
      <c r="LQ1136" s="381"/>
      <c r="LR1136" s="381"/>
      <c r="LS1136" s="381"/>
      <c r="LT1136" s="381"/>
      <c r="LU1136" s="381"/>
      <c r="LV1136" s="381"/>
      <c r="LW1136" s="381"/>
      <c r="LX1136" s="381"/>
      <c r="LY1136" s="381"/>
      <c r="LZ1136" s="381"/>
      <c r="MA1136" s="381"/>
      <c r="MB1136" s="381"/>
      <c r="MC1136" s="381"/>
      <c r="MD1136" s="381"/>
      <c r="ME1136" s="381"/>
      <c r="MF1136" s="381"/>
      <c r="MG1136" s="381"/>
      <c r="MH1136" s="381"/>
      <c r="MI1136" s="381"/>
      <c r="MJ1136" s="381"/>
      <c r="MK1136" s="381"/>
      <c r="ML1136" s="381"/>
      <c r="MM1136" s="381"/>
      <c r="MN1136" s="381"/>
      <c r="MO1136" s="381"/>
      <c r="MP1136" s="381"/>
      <c r="MQ1136" s="381"/>
      <c r="MR1136" s="381"/>
      <c r="MS1136" s="381"/>
      <c r="MT1136" s="381"/>
      <c r="MU1136" s="381"/>
      <c r="MV1136" s="381"/>
      <c r="MW1136" s="381"/>
      <c r="MX1136" s="381"/>
      <c r="MY1136" s="381"/>
      <c r="MZ1136" s="381"/>
      <c r="NA1136" s="381"/>
      <c r="NB1136" s="381"/>
      <c r="NC1136" s="381"/>
      <c r="ND1136" s="381"/>
      <c r="NE1136" s="381"/>
      <c r="NF1136" s="381"/>
      <c r="NG1136" s="381"/>
      <c r="NH1136" s="381"/>
      <c r="NI1136" s="381"/>
      <c r="NJ1136" s="381"/>
      <c r="NK1136" s="381"/>
      <c r="NL1136" s="381"/>
      <c r="NM1136" s="381"/>
      <c r="NN1136" s="381"/>
      <c r="NO1136" s="381"/>
      <c r="NP1136" s="381"/>
      <c r="NQ1136" s="381"/>
      <c r="NR1136" s="381"/>
      <c r="NS1136" s="381"/>
      <c r="NT1136" s="381"/>
      <c r="NU1136" s="381"/>
      <c r="NV1136" s="381"/>
      <c r="NW1136" s="381"/>
      <c r="NX1136" s="381"/>
      <c r="NY1136" s="381"/>
      <c r="NZ1136" s="381"/>
      <c r="OA1136" s="381"/>
      <c r="OB1136" s="381"/>
      <c r="OC1136" s="381"/>
      <c r="OD1136" s="381"/>
      <c r="OE1136" s="381"/>
      <c r="OF1136" s="381"/>
      <c r="OG1136" s="381"/>
      <c r="OH1136" s="381"/>
      <c r="OI1136" s="381"/>
      <c r="OJ1136" s="381"/>
      <c r="OK1136" s="381"/>
      <c r="OL1136" s="381"/>
      <c r="OM1136" s="381"/>
      <c r="ON1136" s="381"/>
      <c r="OO1136" s="381"/>
      <c r="OP1136" s="381"/>
      <c r="OQ1136" s="381"/>
      <c r="OR1136" s="381"/>
      <c r="OS1136" s="381"/>
      <c r="OT1136" s="381"/>
      <c r="OU1136" s="381"/>
      <c r="OV1136" s="381"/>
      <c r="OW1136" s="381"/>
      <c r="OX1136" s="381"/>
      <c r="OY1136" s="381"/>
      <c r="OZ1136" s="381"/>
      <c r="PA1136" s="381"/>
      <c r="PB1136" s="381"/>
      <c r="PC1136" s="381"/>
      <c r="PD1136" s="381"/>
      <c r="PE1136" s="381"/>
      <c r="PF1136" s="381"/>
      <c r="PG1136" s="381"/>
      <c r="PH1136" s="381"/>
      <c r="PI1136" s="381"/>
      <c r="PJ1136" s="381"/>
      <c r="PK1136" s="381"/>
      <c r="PL1136" s="381"/>
      <c r="PM1136" s="381"/>
      <c r="PN1136" s="381"/>
      <c r="PO1136" s="381"/>
      <c r="PP1136" s="381"/>
      <c r="PQ1136" s="381"/>
      <c r="PR1136" s="381"/>
      <c r="PS1136" s="381"/>
      <c r="PT1136" s="381"/>
      <c r="PU1136" s="381"/>
      <c r="PV1136" s="381"/>
      <c r="PW1136" s="381"/>
      <c r="PX1136" s="381"/>
      <c r="PY1136" s="381"/>
      <c r="PZ1136" s="381"/>
      <c r="QA1136" s="381"/>
      <c r="QB1136" s="381"/>
      <c r="QC1136" s="381"/>
      <c r="QD1136" s="381"/>
      <c r="QE1136" s="381"/>
      <c r="QF1136" s="381"/>
      <c r="QG1136" s="381"/>
      <c r="QH1136" s="381"/>
      <c r="QI1136" s="381"/>
      <c r="QJ1136" s="381"/>
      <c r="QK1136" s="381"/>
      <c r="QL1136" s="381"/>
      <c r="QM1136" s="381"/>
      <c r="QN1136" s="381"/>
      <c r="QO1136" s="381"/>
      <c r="QP1136" s="381"/>
      <c r="QQ1136" s="381"/>
      <c r="QR1136" s="381"/>
      <c r="QS1136" s="381"/>
      <c r="QT1136" s="381"/>
      <c r="QU1136" s="381"/>
      <c r="QV1136" s="381"/>
      <c r="QW1136" s="381"/>
      <c r="QX1136" s="381"/>
      <c r="QY1136" s="381"/>
      <c r="QZ1136" s="381"/>
      <c r="RA1136" s="381"/>
      <c r="RB1136" s="381"/>
      <c r="RC1136" s="381"/>
      <c r="RD1136" s="381"/>
      <c r="RE1136" s="381"/>
      <c r="RF1136" s="381"/>
      <c r="RG1136" s="381"/>
      <c r="RH1136" s="381"/>
      <c r="RI1136" s="381"/>
      <c r="RJ1136" s="381"/>
      <c r="RK1136" s="381"/>
      <c r="RL1136" s="381"/>
      <c r="RM1136" s="381"/>
      <c r="RN1136" s="381"/>
      <c r="RO1136" s="381"/>
      <c r="RP1136" s="381"/>
      <c r="RQ1136" s="381"/>
      <c r="RR1136" s="381"/>
      <c r="RS1136" s="381"/>
      <c r="RT1136" s="381"/>
      <c r="RU1136" s="381"/>
      <c r="RV1136" s="381"/>
      <c r="RW1136" s="381"/>
      <c r="RX1136" s="381"/>
      <c r="RY1136" s="381"/>
      <c r="RZ1136" s="381"/>
      <c r="SA1136" s="381"/>
      <c r="SB1136" s="381"/>
      <c r="SC1136" s="381"/>
      <c r="SD1136" s="381"/>
      <c r="SE1136" s="381"/>
      <c r="SF1136" s="381"/>
      <c r="SG1136" s="381"/>
      <c r="SH1136" s="381"/>
      <c r="SI1136" s="381"/>
      <c r="SJ1136" s="381"/>
      <c r="SK1136" s="381"/>
      <c r="SL1136" s="381"/>
      <c r="SM1136" s="381"/>
      <c r="SN1136" s="381"/>
      <c r="SO1136" s="381"/>
      <c r="SP1136" s="381"/>
      <c r="SQ1136" s="381"/>
      <c r="SR1136" s="381"/>
      <c r="SS1136" s="381"/>
      <c r="ST1136" s="381"/>
      <c r="SU1136" s="381"/>
      <c r="SV1136" s="381"/>
      <c r="SW1136" s="381"/>
      <c r="SX1136" s="381"/>
      <c r="SY1136" s="381"/>
      <c r="SZ1136" s="381"/>
      <c r="TA1136" s="381"/>
      <c r="TB1136" s="381"/>
      <c r="TC1136" s="381"/>
      <c r="TD1136" s="381"/>
      <c r="TE1136" s="381"/>
      <c r="TF1136" s="381"/>
      <c r="TG1136" s="381"/>
      <c r="TH1136" s="381"/>
      <c r="TI1136" s="381"/>
      <c r="TJ1136" s="381"/>
      <c r="TK1136" s="381"/>
      <c r="TL1136" s="381"/>
      <c r="TM1136" s="381"/>
      <c r="TN1136" s="381"/>
      <c r="TO1136" s="381"/>
      <c r="TP1136" s="381"/>
      <c r="TQ1136" s="381"/>
      <c r="TR1136" s="381"/>
      <c r="TS1136" s="381"/>
      <c r="TT1136" s="381"/>
      <c r="TU1136" s="381"/>
      <c r="TV1136" s="381"/>
      <c r="TW1136" s="381"/>
      <c r="TX1136" s="381"/>
      <c r="TY1136" s="381"/>
      <c r="TZ1136" s="381"/>
      <c r="UA1136" s="381"/>
      <c r="UB1136" s="381"/>
      <c r="UC1136" s="381"/>
      <c r="UD1136" s="381"/>
      <c r="UE1136" s="381"/>
      <c r="UF1136" s="381"/>
      <c r="UG1136" s="381"/>
      <c r="UH1136" s="381"/>
      <c r="UI1136" s="381"/>
      <c r="UJ1136" s="381"/>
      <c r="UK1136" s="381"/>
      <c r="UL1136" s="381"/>
      <c r="UM1136" s="381"/>
      <c r="UN1136" s="381"/>
      <c r="UO1136" s="381"/>
      <c r="UP1136" s="381"/>
      <c r="UQ1136" s="381"/>
      <c r="UR1136" s="381"/>
      <c r="US1136" s="381"/>
      <c r="UT1136" s="381"/>
      <c r="UU1136" s="381"/>
      <c r="UV1136" s="381"/>
      <c r="UW1136" s="381"/>
      <c r="UX1136" s="381"/>
      <c r="UY1136" s="381"/>
      <c r="UZ1136" s="381"/>
      <c r="VA1136" s="381"/>
      <c r="VB1136" s="381"/>
      <c r="VC1136" s="381"/>
      <c r="VD1136" s="381"/>
      <c r="VE1136" s="381"/>
      <c r="VF1136" s="381"/>
      <c r="VG1136" s="381"/>
      <c r="VH1136" s="381"/>
      <c r="VI1136" s="381"/>
      <c r="VJ1136" s="381"/>
      <c r="VK1136" s="381"/>
      <c r="VL1136" s="381"/>
      <c r="VM1136" s="381"/>
      <c r="VN1136" s="381"/>
      <c r="VO1136" s="381"/>
      <c r="VP1136" s="381"/>
      <c r="VQ1136" s="381"/>
      <c r="VR1136" s="381"/>
      <c r="VS1136" s="381"/>
      <c r="VT1136" s="381"/>
      <c r="VU1136" s="381"/>
      <c r="VV1136" s="381"/>
      <c r="VW1136" s="381"/>
      <c r="VX1136" s="381"/>
      <c r="VY1136" s="381"/>
      <c r="VZ1136" s="381"/>
      <c r="WA1136" s="381"/>
      <c r="WB1136" s="381"/>
      <c r="WC1136" s="381"/>
      <c r="WD1136" s="381"/>
      <c r="WE1136" s="381"/>
      <c r="WF1136" s="381"/>
      <c r="WG1136" s="381"/>
      <c r="WH1136" s="381"/>
      <c r="WI1136" s="381"/>
      <c r="WJ1136" s="381"/>
      <c r="WK1136" s="381"/>
      <c r="WL1136" s="381"/>
      <c r="WM1136" s="381"/>
      <c r="WN1136" s="381"/>
      <c r="WO1136" s="381"/>
      <c r="WP1136" s="381"/>
      <c r="WQ1136" s="381"/>
      <c r="WR1136" s="381"/>
      <c r="WS1136" s="381"/>
      <c r="WT1136" s="381"/>
      <c r="WU1136" s="381"/>
      <c r="WV1136" s="381"/>
      <c r="WW1136" s="381"/>
      <c r="WX1136" s="381"/>
      <c r="WY1136" s="381"/>
      <c r="WZ1136" s="381"/>
      <c r="XA1136" s="381"/>
      <c r="XB1136" s="381"/>
      <c r="XC1136" s="381"/>
      <c r="XD1136" s="381"/>
      <c r="XE1136" s="381"/>
      <c r="XF1136" s="381"/>
      <c r="XG1136" s="381"/>
      <c r="XH1136" s="381"/>
      <c r="XI1136" s="381"/>
      <c r="XJ1136" s="381"/>
      <c r="XK1136" s="381"/>
      <c r="XL1136" s="381"/>
      <c r="XM1136" s="381"/>
      <c r="XN1136" s="381"/>
      <c r="XO1136" s="381"/>
      <c r="XP1136" s="381"/>
      <c r="XQ1136" s="381"/>
      <c r="XR1136" s="381"/>
      <c r="XS1136" s="381"/>
      <c r="XT1136" s="381"/>
      <c r="XU1136" s="381"/>
      <c r="XV1136" s="381"/>
      <c r="XW1136" s="381"/>
      <c r="XX1136" s="381"/>
      <c r="XY1136" s="381"/>
      <c r="XZ1136" s="381"/>
      <c r="YA1136" s="381"/>
      <c r="YB1136" s="381"/>
      <c r="YC1136" s="381"/>
      <c r="YD1136" s="381"/>
      <c r="YE1136" s="381"/>
      <c r="YF1136" s="381"/>
      <c r="YG1136" s="381"/>
      <c r="YH1136" s="381"/>
      <c r="YI1136" s="381"/>
      <c r="YJ1136" s="381"/>
      <c r="YK1136" s="381"/>
      <c r="YL1136" s="381"/>
      <c r="YM1136" s="381"/>
      <c r="YN1136" s="381"/>
      <c r="YO1136" s="381"/>
      <c r="YP1136" s="381"/>
      <c r="YQ1136" s="381"/>
      <c r="YR1136" s="381"/>
      <c r="YS1136" s="381"/>
      <c r="YT1136" s="381"/>
      <c r="YU1136" s="381"/>
      <c r="YV1136" s="381"/>
      <c r="YW1136" s="381"/>
      <c r="YX1136" s="381"/>
      <c r="YY1136" s="381"/>
      <c r="YZ1136" s="381"/>
      <c r="ZA1136" s="381"/>
      <c r="ZB1136" s="381"/>
      <c r="ZC1136" s="381"/>
      <c r="ZD1136" s="381"/>
      <c r="ZE1136" s="381"/>
      <c r="ZF1136" s="381"/>
      <c r="ZG1136" s="381"/>
      <c r="ZH1136" s="381"/>
      <c r="ZI1136" s="381"/>
      <c r="ZJ1136" s="381"/>
      <c r="ZK1136" s="381"/>
      <c r="ZL1136" s="381"/>
      <c r="ZM1136" s="381"/>
      <c r="ZN1136" s="381"/>
      <c r="ZO1136" s="381"/>
      <c r="ZP1136" s="381"/>
      <c r="ZQ1136" s="381"/>
      <c r="ZR1136" s="381"/>
      <c r="ZS1136" s="381"/>
      <c r="ZT1136" s="381"/>
      <c r="ZU1136" s="381"/>
      <c r="ZV1136" s="381"/>
      <c r="ZW1136" s="381"/>
      <c r="ZX1136" s="381"/>
      <c r="ZY1136" s="381"/>
      <c r="ZZ1136" s="381"/>
      <c r="AAA1136" s="381"/>
      <c r="AAB1136" s="381"/>
      <c r="AAC1136" s="381"/>
      <c r="AAD1136" s="381"/>
      <c r="AAE1136" s="381"/>
      <c r="AAF1136" s="381"/>
      <c r="AAG1136" s="381"/>
      <c r="AAH1136" s="381"/>
      <c r="AAI1136" s="381"/>
      <c r="AAJ1136" s="381"/>
      <c r="AAK1136" s="381"/>
      <c r="AAL1136" s="381"/>
      <c r="AAM1136" s="381"/>
      <c r="AAN1136" s="381"/>
      <c r="AAO1136" s="381"/>
      <c r="AAP1136" s="381"/>
      <c r="AAQ1136" s="381"/>
      <c r="AAR1136" s="381"/>
      <c r="AAS1136" s="381"/>
      <c r="AAT1136" s="381"/>
      <c r="AAU1136" s="381"/>
      <c r="AAV1136" s="381"/>
      <c r="AAW1136" s="381"/>
      <c r="AAX1136" s="381"/>
      <c r="AAY1136" s="381"/>
      <c r="AAZ1136" s="381"/>
      <c r="ABA1136" s="381"/>
      <c r="ABB1136" s="381"/>
      <c r="ABC1136" s="381"/>
      <c r="ABD1136" s="381"/>
      <c r="ABE1136" s="381"/>
      <c r="ABF1136" s="381"/>
      <c r="ABG1136" s="381"/>
      <c r="ABH1136" s="381"/>
      <c r="ABI1136" s="381"/>
      <c r="ABJ1136" s="381"/>
      <c r="ABK1136" s="381"/>
      <c r="ABL1136" s="381"/>
      <c r="ABM1136" s="381"/>
      <c r="ABN1136" s="381"/>
      <c r="ABO1136" s="381"/>
      <c r="ABP1136" s="381"/>
      <c r="ABQ1136" s="381"/>
      <c r="ABR1136" s="381"/>
      <c r="ABS1136" s="381"/>
      <c r="ABT1136" s="381"/>
      <c r="ABU1136" s="381"/>
      <c r="ABV1136" s="381"/>
      <c r="ABW1136" s="381"/>
      <c r="ABX1136" s="381"/>
      <c r="ABY1136" s="381"/>
      <c r="ABZ1136" s="381"/>
      <c r="ACA1136" s="381"/>
      <c r="ACB1136" s="381"/>
      <c r="ACC1136" s="381"/>
      <c r="ACD1136" s="381"/>
      <c r="ACE1136" s="381"/>
      <c r="ACF1136" s="381"/>
      <c r="ACG1136" s="381"/>
      <c r="ACH1136" s="381"/>
      <c r="ACI1136" s="381"/>
      <c r="ACJ1136" s="381"/>
      <c r="ACK1136" s="381"/>
      <c r="ACL1136" s="381"/>
      <c r="ACM1136" s="381"/>
      <c r="ACN1136" s="381"/>
      <c r="ACO1136" s="381"/>
      <c r="ACP1136" s="381"/>
      <c r="ACQ1136" s="381"/>
      <c r="ACR1136" s="381"/>
      <c r="ACS1136" s="381"/>
      <c r="ACT1136" s="381"/>
      <c r="ACU1136" s="381"/>
      <c r="ACV1136" s="381"/>
      <c r="ACW1136" s="381"/>
      <c r="ACX1136" s="381"/>
      <c r="ACY1136" s="381"/>
      <c r="ACZ1136" s="381"/>
      <c r="ADA1136" s="381"/>
      <c r="ADB1136" s="381"/>
      <c r="ADC1136" s="381"/>
      <c r="ADD1136" s="381"/>
      <c r="ADE1136" s="381"/>
      <c r="ADF1136" s="381"/>
      <c r="ADG1136" s="381"/>
      <c r="ADH1136" s="381"/>
      <c r="ADI1136" s="381"/>
      <c r="ADJ1136" s="381"/>
      <c r="ADK1136" s="381"/>
      <c r="ADL1136" s="381"/>
      <c r="ADM1136" s="381"/>
      <c r="ADN1136" s="381"/>
      <c r="ADO1136" s="381"/>
      <c r="ADP1136" s="381"/>
      <c r="ADQ1136" s="381"/>
      <c r="ADR1136" s="381"/>
      <c r="ADS1136" s="381"/>
      <c r="ADT1136" s="381"/>
      <c r="ADU1136" s="381"/>
      <c r="ADV1136" s="381"/>
      <c r="ADW1136" s="381"/>
      <c r="ADX1136" s="381"/>
      <c r="ADY1136" s="381"/>
      <c r="ADZ1136" s="381"/>
      <c r="AEA1136" s="381"/>
      <c r="AEB1136" s="381"/>
      <c r="AEC1136" s="381"/>
      <c r="AED1136" s="381"/>
      <c r="AEE1136" s="381"/>
      <c r="AEF1136" s="381"/>
      <c r="AEG1136" s="381"/>
      <c r="AEH1136" s="381"/>
      <c r="AEI1136" s="381"/>
      <c r="AEJ1136" s="381"/>
      <c r="AEK1136" s="381"/>
      <c r="AEL1136" s="381"/>
      <c r="AEM1136" s="381"/>
      <c r="AEN1136" s="381"/>
      <c r="AEO1136" s="381"/>
      <c r="AEP1136" s="381"/>
      <c r="AEQ1136" s="381"/>
      <c r="AER1136" s="381"/>
      <c r="AES1136" s="381"/>
      <c r="AET1136" s="381"/>
      <c r="AEU1136" s="381"/>
      <c r="AEV1136" s="381"/>
      <c r="AEW1136" s="381"/>
      <c r="AEX1136" s="381"/>
      <c r="AEY1136" s="381"/>
      <c r="AEZ1136" s="381"/>
      <c r="AFA1136" s="381"/>
      <c r="AFB1136" s="381"/>
      <c r="AFC1136" s="381"/>
      <c r="AFD1136" s="381"/>
      <c r="AFE1136" s="381"/>
      <c r="AFF1136" s="381"/>
      <c r="AFG1136" s="381"/>
      <c r="AFH1136" s="381"/>
      <c r="AFI1136" s="381"/>
      <c r="AFJ1136" s="381"/>
      <c r="AFK1136" s="381"/>
      <c r="AFL1136" s="381"/>
      <c r="AFM1136" s="381"/>
      <c r="AFN1136" s="381"/>
      <c r="AFO1136" s="381"/>
      <c r="AFP1136" s="381"/>
      <c r="AFQ1136" s="381"/>
      <c r="AFR1136" s="381"/>
      <c r="AFS1136" s="381"/>
      <c r="AFT1136" s="381"/>
      <c r="AFU1136" s="381"/>
      <c r="AFV1136" s="381"/>
      <c r="AFW1136" s="381"/>
      <c r="AFX1136" s="381"/>
      <c r="AFY1136" s="381"/>
      <c r="AFZ1136" s="381"/>
      <c r="AGA1136" s="381"/>
    </row>
    <row r="1137" spans="1:859" customFormat="1" x14ac:dyDescent="0.2">
      <c r="A1137" s="16"/>
      <c r="B1137" s="16"/>
      <c r="C1137" s="16"/>
      <c r="D1137" s="16"/>
      <c r="E1137" s="238" t="s">
        <v>1259</v>
      </c>
      <c r="F1137" s="364" t="s">
        <v>3551</v>
      </c>
      <c r="G1137" s="239" t="s">
        <v>453</v>
      </c>
      <c r="H1137" s="238" t="s">
        <v>1257</v>
      </c>
      <c r="I1137" s="238" t="s">
        <v>1086</v>
      </c>
      <c r="J1137" s="238" t="s">
        <v>912</v>
      </c>
      <c r="K1137" s="238" t="s">
        <v>1117</v>
      </c>
      <c r="L1137" s="238" t="s">
        <v>866</v>
      </c>
      <c r="M1137" s="238"/>
      <c r="N1137" s="239"/>
      <c r="O1137" s="238"/>
      <c r="P1137" s="238"/>
      <c r="Q1137" s="239"/>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c r="DC1137" s="16"/>
      <c r="DD1137" s="16"/>
      <c r="DE1137" s="16"/>
      <c r="DF1137" s="16"/>
      <c r="DG1137" s="16"/>
      <c r="DH1137" s="16"/>
      <c r="DI1137" s="16"/>
      <c r="DJ1137" s="16"/>
      <c r="DK1137" s="16"/>
      <c r="DL1137" s="16"/>
      <c r="DM1137" s="16"/>
      <c r="DN1137" s="16"/>
      <c r="DO1137" s="16"/>
      <c r="DP1137" s="16"/>
      <c r="DQ1137" s="16"/>
      <c r="DR1137" s="16"/>
      <c r="DS1137" s="16"/>
      <c r="DT1137" s="16"/>
      <c r="DU1137" s="16"/>
      <c r="DV1137" s="16"/>
      <c r="DW1137" s="16"/>
      <c r="DX1137" s="16"/>
      <c r="DY1137" s="16"/>
      <c r="DZ1137" s="16"/>
      <c r="EA1137" s="16"/>
      <c r="EB1137" s="16"/>
      <c r="EC1137" s="16"/>
      <c r="ED1137" s="16"/>
      <c r="EE1137" s="16"/>
      <c r="EF1137" s="16"/>
      <c r="EG1137" s="16"/>
      <c r="EH1137" s="16"/>
      <c r="EI1137" s="16"/>
      <c r="EJ1137" s="16"/>
      <c r="EK1137" s="16"/>
      <c r="EL1137" s="16"/>
      <c r="EM1137" s="16"/>
      <c r="EN1137" s="16"/>
      <c r="EO1137" s="16"/>
      <c r="EP1137" s="16"/>
      <c r="EQ1137" s="16"/>
      <c r="ER1137" s="16"/>
      <c r="ES1137" s="16"/>
      <c r="ET1137" s="16"/>
      <c r="EU1137" s="16"/>
      <c r="EV1137" s="16"/>
      <c r="EW1137" s="16"/>
      <c r="EX1137" s="16"/>
      <c r="EY1137" s="16"/>
      <c r="EZ1137" s="16"/>
      <c r="FA1137" s="16"/>
      <c r="FB1137" s="16"/>
      <c r="FC1137" s="16"/>
      <c r="FD1137" s="16"/>
      <c r="FE1137" s="16"/>
      <c r="FF1137" s="16"/>
      <c r="FG1137" s="16"/>
      <c r="FH1137" s="16"/>
      <c r="FI1137" s="16"/>
      <c r="FJ1137" s="16"/>
      <c r="FK1137" s="16"/>
      <c r="FL1137" s="16"/>
      <c r="FM1137" s="16"/>
      <c r="FN1137" s="16"/>
      <c r="FO1137" s="16"/>
      <c r="FP1137" s="16"/>
      <c r="FQ1137" s="16"/>
      <c r="FR1137" s="16"/>
      <c r="FS1137" s="16"/>
      <c r="FT1137" s="16"/>
      <c r="FU1137" s="16"/>
      <c r="FV1137" s="16"/>
      <c r="FW1137" s="16"/>
      <c r="FX1137" s="16"/>
      <c r="FY1137" s="16"/>
      <c r="FZ1137" s="16"/>
      <c r="GA1137" s="16"/>
      <c r="GB1137" s="16"/>
      <c r="GC1137" s="16"/>
      <c r="GD1137" s="16"/>
      <c r="GE1137" s="16"/>
      <c r="GF1137" s="16"/>
      <c r="GG1137" s="16"/>
      <c r="GH1137" s="16"/>
      <c r="GI1137" s="16"/>
      <c r="GJ1137" s="16"/>
      <c r="GK1137" s="16"/>
      <c r="GL1137" s="16"/>
      <c r="GM1137" s="16"/>
      <c r="GN1137" s="16"/>
      <c r="GO1137" s="16"/>
      <c r="GP1137" s="16"/>
      <c r="GQ1137" s="16"/>
      <c r="GR1137" s="16"/>
      <c r="GS1137" s="16"/>
      <c r="GT1137" s="16"/>
      <c r="GU1137" s="16"/>
      <c r="GV1137" s="16"/>
      <c r="GW1137" s="16"/>
      <c r="GX1137" s="16"/>
      <c r="GY1137" s="16"/>
      <c r="GZ1137" s="16"/>
      <c r="HA1137" s="16"/>
      <c r="HB1137" s="16"/>
      <c r="HC1137" s="16"/>
      <c r="HD1137" s="16"/>
      <c r="HE1137" s="16"/>
      <c r="HF1137" s="16"/>
      <c r="HG1137" s="16"/>
      <c r="HH1137" s="16"/>
      <c r="HI1137" s="16"/>
      <c r="HJ1137" s="16"/>
      <c r="HK1137" s="16"/>
      <c r="HL1137" s="16"/>
      <c r="HM1137" s="16"/>
      <c r="HN1137" s="16"/>
      <c r="HO1137" s="16"/>
      <c r="HP1137" s="16"/>
      <c r="HQ1137" s="16"/>
      <c r="HR1137" s="16"/>
      <c r="HS1137" s="16"/>
      <c r="HT1137" s="16"/>
      <c r="HU1137" s="16"/>
      <c r="HV1137" s="16"/>
      <c r="HW1137" s="16"/>
      <c r="HX1137" s="16"/>
      <c r="HY1137" s="16"/>
      <c r="HZ1137" s="16"/>
      <c r="IA1137" s="16"/>
      <c r="IB1137" s="16"/>
      <c r="IC1137" s="16"/>
      <c r="ID1137" s="16"/>
      <c r="IE1137" s="16"/>
      <c r="IF1137" s="16"/>
      <c r="IG1137" s="16"/>
      <c r="IH1137" s="16"/>
      <c r="II1137" s="16"/>
      <c r="IJ1137" s="16"/>
      <c r="IK1137" s="16"/>
      <c r="IL1137" s="16"/>
      <c r="IM1137" s="16"/>
      <c r="IN1137" s="16"/>
      <c r="IO1137" s="16"/>
      <c r="IP1137" s="16"/>
      <c r="IQ1137" s="16"/>
      <c r="IR1137" s="16"/>
      <c r="IS1137" s="16"/>
      <c r="IT1137" s="16"/>
      <c r="IU1137" s="16"/>
      <c r="IV1137" s="16"/>
      <c r="IW1137" s="16"/>
      <c r="IX1137" s="16"/>
      <c r="IY1137" s="16"/>
      <c r="IZ1137" s="16"/>
      <c r="JA1137" s="16"/>
      <c r="JB1137" s="16"/>
      <c r="JC1137" s="16"/>
      <c r="JD1137" s="16"/>
      <c r="JE1137" s="16"/>
      <c r="JF1137" s="16"/>
      <c r="JG1137" s="16"/>
      <c r="JH1137" s="16"/>
      <c r="JI1137" s="16"/>
      <c r="JJ1137" s="16"/>
      <c r="JK1137" s="16"/>
      <c r="JL1137" s="16"/>
      <c r="JM1137" s="16"/>
      <c r="JN1137" s="16"/>
      <c r="JO1137" s="16"/>
      <c r="JP1137" s="16"/>
      <c r="JQ1137" s="16"/>
      <c r="JR1137" s="16"/>
      <c r="JS1137" s="16"/>
      <c r="JT1137" s="16"/>
      <c r="JU1137" s="16"/>
      <c r="JV1137" s="16"/>
      <c r="JW1137" s="16"/>
      <c r="JX1137" s="16"/>
      <c r="JY1137" s="16"/>
      <c r="JZ1137" s="16"/>
      <c r="KA1137" s="16"/>
      <c r="KB1137" s="16"/>
      <c r="KC1137" s="16"/>
      <c r="KD1137" s="16"/>
      <c r="KE1137" s="16"/>
      <c r="KF1137" s="16"/>
      <c r="KG1137" s="16"/>
      <c r="KH1137" s="16"/>
      <c r="KI1137" s="16"/>
      <c r="KJ1137" s="16"/>
      <c r="KK1137" s="16"/>
      <c r="KL1137" s="16"/>
      <c r="KM1137" s="16"/>
      <c r="KN1137" s="16"/>
      <c r="KO1137" s="16"/>
      <c r="KP1137" s="16"/>
      <c r="KQ1137" s="16"/>
      <c r="KR1137" s="16"/>
      <c r="KS1137" s="16"/>
      <c r="KT1137" s="16"/>
      <c r="KU1137" s="16"/>
      <c r="KV1137" s="16"/>
      <c r="KW1137" s="16"/>
      <c r="KX1137" s="16"/>
      <c r="KY1137" s="16"/>
      <c r="KZ1137" s="16"/>
      <c r="LA1137" s="16"/>
      <c r="LB1137" s="16"/>
      <c r="LC1137" s="16"/>
      <c r="LD1137" s="16"/>
      <c r="LE1137" s="16"/>
      <c r="LF1137" s="16"/>
      <c r="LG1137" s="16"/>
      <c r="LH1137" s="16"/>
      <c r="LI1137" s="16"/>
      <c r="LJ1137" s="16"/>
      <c r="LK1137" s="16"/>
      <c r="LL1137" s="16"/>
      <c r="LM1137" s="16"/>
      <c r="LN1137" s="16"/>
      <c r="LO1137" s="16"/>
      <c r="LP1137" s="16"/>
      <c r="LQ1137" s="16"/>
      <c r="LR1137" s="16"/>
      <c r="LS1137" s="16"/>
      <c r="LT1137" s="16"/>
      <c r="LU1137" s="16"/>
      <c r="LV1137" s="16"/>
      <c r="LW1137" s="16"/>
      <c r="LX1137" s="16"/>
      <c r="LY1137" s="16"/>
      <c r="LZ1137" s="16"/>
      <c r="MA1137" s="16"/>
      <c r="MB1137" s="16"/>
      <c r="MC1137" s="16"/>
      <c r="MD1137" s="16"/>
      <c r="ME1137" s="16"/>
      <c r="MF1137" s="16"/>
      <c r="MG1137" s="16"/>
      <c r="MH1137" s="16"/>
      <c r="MI1137" s="16"/>
      <c r="MJ1137" s="16"/>
      <c r="MK1137" s="16"/>
      <c r="ML1137" s="16"/>
      <c r="MM1137" s="16"/>
      <c r="MN1137" s="16"/>
      <c r="MO1137" s="16"/>
      <c r="MP1137" s="16"/>
      <c r="MQ1137" s="16"/>
      <c r="MR1137" s="16"/>
      <c r="MS1137" s="16"/>
      <c r="MT1137" s="16"/>
      <c r="MU1137" s="16"/>
      <c r="MV1137" s="16"/>
      <c r="MW1137" s="16"/>
      <c r="MX1137" s="16"/>
      <c r="MY1137" s="16"/>
      <c r="MZ1137" s="16"/>
      <c r="NA1137" s="16"/>
      <c r="NB1137" s="16"/>
      <c r="NC1137" s="16"/>
      <c r="ND1137" s="16"/>
      <c r="NE1137" s="16"/>
      <c r="NF1137" s="16"/>
      <c r="NG1137" s="16"/>
      <c r="NH1137" s="16"/>
      <c r="NI1137" s="16"/>
      <c r="NJ1137" s="16"/>
      <c r="NK1137" s="16"/>
      <c r="NL1137" s="16"/>
      <c r="NM1137" s="16"/>
      <c r="NN1137" s="16"/>
      <c r="NO1137" s="16"/>
      <c r="NP1137" s="16"/>
      <c r="NQ1137" s="16"/>
      <c r="NR1137" s="16"/>
      <c r="NS1137" s="16"/>
      <c r="NT1137" s="16"/>
      <c r="NU1137" s="16"/>
      <c r="NV1137" s="16"/>
      <c r="NW1137" s="16"/>
      <c r="NX1137" s="16"/>
      <c r="NY1137" s="16"/>
      <c r="NZ1137" s="16"/>
      <c r="OA1137" s="16"/>
      <c r="OB1137" s="16"/>
      <c r="OC1137" s="16"/>
      <c r="OD1137" s="16"/>
      <c r="OE1137" s="16"/>
      <c r="OF1137" s="16"/>
      <c r="OG1137" s="16"/>
      <c r="OH1137" s="16"/>
      <c r="OI1137" s="16"/>
      <c r="OJ1137" s="16"/>
      <c r="OK1137" s="16"/>
      <c r="OL1137" s="16"/>
      <c r="OM1137" s="16"/>
      <c r="ON1137" s="16"/>
      <c r="OO1137" s="16"/>
      <c r="OP1137" s="16"/>
      <c r="OQ1137" s="16"/>
      <c r="OR1137" s="16"/>
      <c r="OS1137" s="16"/>
      <c r="OT1137" s="16"/>
      <c r="OU1137" s="16"/>
      <c r="OV1137" s="16"/>
      <c r="OW1137" s="16"/>
      <c r="OX1137" s="16"/>
      <c r="OY1137" s="16"/>
      <c r="OZ1137" s="16"/>
      <c r="PA1137" s="16"/>
      <c r="PB1137" s="16"/>
      <c r="PC1137" s="16"/>
      <c r="PD1137" s="16"/>
      <c r="PE1137" s="16"/>
      <c r="PF1137" s="16"/>
      <c r="PG1137" s="16"/>
      <c r="PH1137" s="16"/>
      <c r="PI1137" s="16"/>
      <c r="PJ1137" s="16"/>
      <c r="PK1137" s="16"/>
      <c r="PL1137" s="16"/>
      <c r="PM1137" s="16"/>
      <c r="PN1137" s="16"/>
      <c r="PO1137" s="16"/>
      <c r="PP1137" s="16"/>
      <c r="PQ1137" s="16"/>
      <c r="PR1137" s="16"/>
      <c r="PS1137" s="16"/>
      <c r="PT1137" s="16"/>
      <c r="PU1137" s="16"/>
      <c r="PV1137" s="16"/>
      <c r="PW1137" s="16"/>
      <c r="PX1137" s="16"/>
      <c r="PY1137" s="16"/>
      <c r="PZ1137" s="16"/>
      <c r="QA1137" s="16"/>
      <c r="QB1137" s="16"/>
      <c r="QC1137" s="16"/>
      <c r="QD1137" s="16"/>
      <c r="QE1137" s="16"/>
      <c r="QF1137" s="16"/>
      <c r="QG1137" s="16"/>
      <c r="QH1137" s="16"/>
      <c r="QI1137" s="16"/>
      <c r="QJ1137" s="16"/>
      <c r="QK1137" s="16"/>
      <c r="QL1137" s="16"/>
      <c r="QM1137" s="16"/>
      <c r="QN1137" s="16"/>
      <c r="QO1137" s="16"/>
      <c r="QP1137" s="16"/>
      <c r="QQ1137" s="16"/>
      <c r="QR1137" s="16"/>
      <c r="QS1137" s="16"/>
      <c r="QT1137" s="16"/>
      <c r="QU1137" s="16"/>
      <c r="QV1137" s="16"/>
      <c r="QW1137" s="16"/>
      <c r="QX1137" s="16"/>
      <c r="QY1137" s="16"/>
      <c r="QZ1137" s="16"/>
      <c r="RA1137" s="16"/>
      <c r="RB1137" s="16"/>
      <c r="RC1137" s="16"/>
      <c r="RD1137" s="16"/>
      <c r="RE1137" s="16"/>
      <c r="RF1137" s="16"/>
      <c r="RG1137" s="16"/>
      <c r="RH1137" s="16"/>
      <c r="RI1137" s="16"/>
      <c r="RJ1137" s="16"/>
      <c r="RK1137" s="16"/>
      <c r="RL1137" s="16"/>
      <c r="RM1137" s="16"/>
      <c r="RN1137" s="16"/>
      <c r="RO1137" s="16"/>
      <c r="RP1137" s="16"/>
      <c r="RQ1137" s="16"/>
      <c r="RR1137" s="16"/>
      <c r="RS1137" s="16"/>
      <c r="RT1137" s="16"/>
      <c r="RU1137" s="16"/>
      <c r="RV1137" s="16"/>
      <c r="RW1137" s="16"/>
      <c r="RX1137" s="16"/>
      <c r="RY1137" s="16"/>
      <c r="RZ1137" s="16"/>
      <c r="SA1137" s="16"/>
      <c r="SB1137" s="16"/>
      <c r="SC1137" s="16"/>
      <c r="SD1137" s="16"/>
      <c r="SE1137" s="16"/>
      <c r="SF1137" s="16"/>
      <c r="SG1137" s="16"/>
      <c r="SH1137" s="16"/>
      <c r="SI1137" s="16"/>
      <c r="SJ1137" s="16"/>
      <c r="SK1137" s="16"/>
      <c r="SL1137" s="16"/>
      <c r="SM1137" s="16"/>
      <c r="SN1137" s="16"/>
      <c r="SO1137" s="16"/>
      <c r="SP1137" s="16"/>
      <c r="SQ1137" s="16"/>
      <c r="SR1137" s="16"/>
      <c r="SS1137" s="16"/>
      <c r="ST1137" s="16"/>
      <c r="SU1137" s="16"/>
      <c r="SV1137" s="16"/>
      <c r="SW1137" s="16"/>
      <c r="SX1137" s="16"/>
      <c r="SY1137" s="16"/>
      <c r="SZ1137" s="16"/>
      <c r="TA1137" s="16"/>
      <c r="TB1137" s="16"/>
      <c r="TC1137" s="16"/>
      <c r="TD1137" s="16"/>
      <c r="TE1137" s="16"/>
      <c r="TF1137" s="16"/>
      <c r="TG1137" s="16"/>
      <c r="TH1137" s="16"/>
      <c r="TI1137" s="16"/>
      <c r="TJ1137" s="16"/>
      <c r="TK1137" s="16"/>
      <c r="TL1137" s="16"/>
      <c r="TM1137" s="16"/>
      <c r="TN1137" s="16"/>
      <c r="TO1137" s="16"/>
      <c r="TP1137" s="16"/>
      <c r="TQ1137" s="16"/>
      <c r="TR1137" s="16"/>
      <c r="TS1137" s="16"/>
      <c r="TT1137" s="16"/>
      <c r="TU1137" s="16"/>
      <c r="TV1137" s="16"/>
      <c r="TW1137" s="16"/>
      <c r="TX1137" s="16"/>
      <c r="TY1137" s="16"/>
      <c r="TZ1137" s="16"/>
      <c r="UA1137" s="16"/>
      <c r="UB1137" s="16"/>
      <c r="UC1137" s="16"/>
      <c r="UD1137" s="16"/>
      <c r="UE1137" s="16"/>
      <c r="UF1137" s="16"/>
      <c r="UG1137" s="16"/>
      <c r="UH1137" s="16"/>
      <c r="UI1137" s="16"/>
      <c r="UJ1137" s="16"/>
      <c r="UK1137" s="16"/>
      <c r="UL1137" s="16"/>
      <c r="UM1137" s="16"/>
      <c r="UN1137" s="16"/>
      <c r="UO1137" s="16"/>
      <c r="UP1137" s="16"/>
      <c r="UQ1137" s="16"/>
      <c r="UR1137" s="16"/>
      <c r="US1137" s="16"/>
      <c r="UT1137" s="16"/>
      <c r="UU1137" s="16"/>
      <c r="UV1137" s="16"/>
      <c r="UW1137" s="16"/>
      <c r="UX1137" s="16"/>
      <c r="UY1137" s="16"/>
      <c r="UZ1137" s="16"/>
      <c r="VA1137" s="16"/>
      <c r="VB1137" s="16"/>
      <c r="VC1137" s="16"/>
      <c r="VD1137" s="16"/>
      <c r="VE1137" s="16"/>
      <c r="VF1137" s="16"/>
      <c r="VG1137" s="16"/>
      <c r="VH1137" s="16"/>
      <c r="VI1137" s="16"/>
      <c r="VJ1137" s="16"/>
      <c r="VK1137" s="16"/>
      <c r="VL1137" s="16"/>
      <c r="VM1137" s="16"/>
      <c r="VN1137" s="16"/>
      <c r="VO1137" s="16"/>
      <c r="VP1137" s="16"/>
      <c r="VQ1137" s="16"/>
      <c r="VR1137" s="16"/>
      <c r="VS1137" s="16"/>
      <c r="VT1137" s="16"/>
      <c r="VU1137" s="16"/>
      <c r="VV1137" s="16"/>
      <c r="VW1137" s="16"/>
      <c r="VX1137" s="16"/>
      <c r="VY1137" s="16"/>
      <c r="VZ1137" s="16"/>
      <c r="WA1137" s="16"/>
      <c r="WB1137" s="16"/>
      <c r="WC1137" s="16"/>
      <c r="WD1137" s="16"/>
      <c r="WE1137" s="16"/>
      <c r="WF1137" s="16"/>
      <c r="WG1137" s="16"/>
      <c r="WH1137" s="16"/>
      <c r="WI1137" s="16"/>
      <c r="WJ1137" s="16"/>
      <c r="WK1137" s="16"/>
      <c r="WL1137" s="16"/>
      <c r="WM1137" s="16"/>
      <c r="WN1137" s="16"/>
      <c r="WO1137" s="16"/>
      <c r="WP1137" s="16"/>
      <c r="WQ1137" s="16"/>
      <c r="WR1137" s="16"/>
      <c r="WS1137" s="16"/>
      <c r="WT1137" s="16"/>
      <c r="WU1137" s="16"/>
      <c r="WV1137" s="16"/>
      <c r="WW1137" s="16"/>
      <c r="WX1137" s="16"/>
      <c r="WY1137" s="16"/>
      <c r="WZ1137" s="16"/>
      <c r="XA1137" s="16"/>
      <c r="XB1137" s="16"/>
      <c r="XC1137" s="16"/>
      <c r="XD1137" s="16"/>
      <c r="XE1137" s="16"/>
      <c r="XF1137" s="16"/>
      <c r="XG1137" s="16"/>
      <c r="XH1137" s="16"/>
      <c r="XI1137" s="16"/>
      <c r="XJ1137" s="16"/>
      <c r="XK1137" s="16"/>
      <c r="XL1137" s="16"/>
      <c r="XM1137" s="16"/>
      <c r="XN1137" s="16"/>
      <c r="XO1137" s="16"/>
      <c r="XP1137" s="16"/>
      <c r="XQ1137" s="16"/>
      <c r="XR1137" s="16"/>
      <c r="XS1137" s="16"/>
      <c r="XT1137" s="16"/>
      <c r="XU1137" s="16"/>
      <c r="XV1137" s="16"/>
      <c r="XW1137" s="16"/>
      <c r="XX1137" s="16"/>
      <c r="XY1137" s="16"/>
      <c r="XZ1137" s="16"/>
      <c r="YA1137" s="16"/>
      <c r="YB1137" s="16"/>
      <c r="YC1137" s="16"/>
      <c r="YD1137" s="16"/>
      <c r="YE1137" s="16"/>
      <c r="YF1137" s="16"/>
      <c r="YG1137" s="16"/>
      <c r="YH1137" s="16"/>
      <c r="YI1137" s="16"/>
      <c r="YJ1137" s="16"/>
      <c r="YK1137" s="16"/>
      <c r="YL1137" s="16"/>
      <c r="YM1137" s="16"/>
      <c r="YN1137" s="16"/>
      <c r="YO1137" s="16"/>
      <c r="YP1137" s="16"/>
      <c r="YQ1137" s="16"/>
      <c r="YR1137" s="16"/>
      <c r="YS1137" s="16"/>
      <c r="YT1137" s="16"/>
      <c r="YU1137" s="16"/>
      <c r="YV1137" s="16"/>
      <c r="YW1137" s="16"/>
      <c r="YX1137" s="16"/>
      <c r="YY1137" s="16"/>
      <c r="YZ1137" s="16"/>
      <c r="ZA1137" s="16"/>
      <c r="ZB1137" s="16"/>
      <c r="ZC1137" s="16"/>
      <c r="ZD1137" s="16"/>
      <c r="ZE1137" s="16"/>
      <c r="ZF1137" s="16"/>
      <c r="ZG1137" s="16"/>
      <c r="ZH1137" s="16"/>
      <c r="ZI1137" s="16"/>
      <c r="ZJ1137" s="16"/>
      <c r="ZK1137" s="16"/>
      <c r="ZL1137" s="16"/>
      <c r="ZM1137" s="16"/>
      <c r="ZN1137" s="16"/>
      <c r="ZO1137" s="16"/>
      <c r="ZP1137" s="16"/>
      <c r="ZQ1137" s="16"/>
      <c r="ZR1137" s="16"/>
      <c r="ZS1137" s="16"/>
      <c r="ZT1137" s="16"/>
      <c r="ZU1137" s="16"/>
      <c r="ZV1137" s="16"/>
      <c r="ZW1137" s="16"/>
      <c r="ZX1137" s="16"/>
      <c r="ZY1137" s="16"/>
      <c r="ZZ1137" s="16"/>
      <c r="AAA1137" s="16"/>
      <c r="AAB1137" s="16"/>
      <c r="AAC1137" s="16"/>
      <c r="AAD1137" s="16"/>
      <c r="AAE1137" s="16"/>
      <c r="AAF1137" s="16"/>
      <c r="AAG1137" s="16"/>
      <c r="AAH1137" s="16"/>
      <c r="AAI1137" s="16"/>
      <c r="AAJ1137" s="16"/>
      <c r="AAK1137" s="16"/>
      <c r="AAL1137" s="16"/>
      <c r="AAM1137" s="16"/>
      <c r="AAN1137" s="16"/>
      <c r="AAO1137" s="16"/>
      <c r="AAP1137" s="16"/>
      <c r="AAQ1137" s="16"/>
      <c r="AAR1137" s="16"/>
      <c r="AAS1137" s="16"/>
      <c r="AAT1137" s="16"/>
      <c r="AAU1137" s="16"/>
      <c r="AAV1137" s="16"/>
      <c r="AAW1137" s="16"/>
      <c r="AAX1137" s="16"/>
      <c r="AAY1137" s="16"/>
      <c r="AAZ1137" s="16"/>
      <c r="ABA1137" s="16"/>
      <c r="ABB1137" s="16"/>
      <c r="ABC1137" s="16"/>
      <c r="ABD1137" s="16"/>
      <c r="ABE1137" s="16"/>
      <c r="ABF1137" s="16"/>
      <c r="ABG1137" s="16"/>
      <c r="ABH1137" s="16"/>
      <c r="ABI1137" s="16"/>
      <c r="ABJ1137" s="16"/>
      <c r="ABK1137" s="16"/>
      <c r="ABL1137" s="16"/>
      <c r="ABM1137" s="16"/>
      <c r="ABN1137" s="16"/>
      <c r="ABO1137" s="16"/>
      <c r="ABP1137" s="16"/>
      <c r="ABQ1137" s="16"/>
      <c r="ABR1137" s="16"/>
      <c r="ABS1137" s="16"/>
      <c r="ABT1137" s="16"/>
      <c r="ABU1137" s="16"/>
      <c r="ABV1137" s="16"/>
      <c r="ABW1137" s="16"/>
      <c r="ABX1137" s="16"/>
      <c r="ABY1137" s="16"/>
      <c r="ABZ1137" s="16"/>
      <c r="ACA1137" s="16"/>
      <c r="ACB1137" s="16"/>
      <c r="ACC1137" s="16"/>
      <c r="ACD1137" s="16"/>
      <c r="ACE1137" s="16"/>
      <c r="ACF1137" s="16"/>
      <c r="ACG1137" s="16"/>
      <c r="ACH1137" s="16"/>
      <c r="ACI1137" s="16"/>
      <c r="ACJ1137" s="16"/>
      <c r="ACK1137" s="16"/>
      <c r="ACL1137" s="16"/>
      <c r="ACM1137" s="16"/>
      <c r="ACN1137" s="16"/>
      <c r="ACO1137" s="16"/>
      <c r="ACP1137" s="16"/>
      <c r="ACQ1137" s="16"/>
      <c r="ACR1137" s="16"/>
      <c r="ACS1137" s="16"/>
      <c r="ACT1137" s="16"/>
      <c r="ACU1137" s="16"/>
      <c r="ACV1137" s="16"/>
      <c r="ACW1137" s="16"/>
      <c r="ACX1137" s="16"/>
      <c r="ACY1137" s="16"/>
      <c r="ACZ1137" s="16"/>
      <c r="ADA1137" s="16"/>
      <c r="ADB1137" s="16"/>
      <c r="ADC1137" s="16"/>
      <c r="ADD1137" s="16"/>
      <c r="ADE1137" s="16"/>
      <c r="ADF1137" s="16"/>
      <c r="ADG1137" s="16"/>
      <c r="ADH1137" s="16"/>
      <c r="ADI1137" s="16"/>
      <c r="ADJ1137" s="16"/>
      <c r="ADK1137" s="16"/>
      <c r="ADL1137" s="16"/>
      <c r="ADM1137" s="16"/>
      <c r="ADN1137" s="16"/>
      <c r="ADO1137" s="16"/>
      <c r="ADP1137" s="16"/>
      <c r="ADQ1137" s="16"/>
      <c r="ADR1137" s="16"/>
      <c r="ADS1137" s="16"/>
      <c r="ADT1137" s="16"/>
      <c r="ADU1137" s="16"/>
      <c r="ADV1137" s="16"/>
      <c r="ADW1137" s="16"/>
      <c r="ADX1137" s="16"/>
      <c r="ADY1137" s="16"/>
      <c r="ADZ1137" s="16"/>
      <c r="AEA1137" s="16"/>
      <c r="AEB1137" s="16"/>
      <c r="AEC1137" s="16"/>
      <c r="AED1137" s="16"/>
      <c r="AEE1137" s="16"/>
      <c r="AEF1137" s="16"/>
      <c r="AEG1137" s="16"/>
      <c r="AEH1137" s="16"/>
      <c r="AEI1137" s="16"/>
      <c r="AEJ1137" s="16"/>
      <c r="AEK1137" s="16"/>
      <c r="AEL1137" s="16"/>
      <c r="AEM1137" s="16"/>
      <c r="AEN1137" s="16"/>
      <c r="AEO1137" s="16"/>
      <c r="AEP1137" s="16"/>
      <c r="AEQ1137" s="16"/>
      <c r="AER1137" s="16"/>
      <c r="AES1137" s="16"/>
      <c r="AET1137" s="16"/>
      <c r="AEU1137" s="16"/>
      <c r="AEV1137" s="16"/>
      <c r="AEW1137" s="16"/>
      <c r="AEX1137" s="16"/>
      <c r="AEY1137" s="16"/>
      <c r="AEZ1137" s="16"/>
      <c r="AFA1137" s="16"/>
      <c r="AFB1137" s="16"/>
      <c r="AFC1137" s="16"/>
      <c r="AFD1137" s="16"/>
      <c r="AFE1137" s="16"/>
      <c r="AFF1137" s="16"/>
      <c r="AFG1137" s="16"/>
      <c r="AFH1137" s="16"/>
      <c r="AFI1137" s="16"/>
      <c r="AFJ1137" s="16"/>
      <c r="AFK1137" s="16"/>
      <c r="AFL1137" s="16"/>
      <c r="AFM1137" s="16"/>
      <c r="AFN1137" s="16"/>
      <c r="AFO1137" s="16"/>
      <c r="AFP1137" s="16"/>
      <c r="AFQ1137" s="16"/>
      <c r="AFR1137" s="16"/>
      <c r="AFS1137" s="16"/>
      <c r="AFT1137" s="16"/>
      <c r="AFU1137" s="16"/>
      <c r="AFV1137" s="16"/>
      <c r="AFW1137" s="16"/>
      <c r="AFX1137" s="16"/>
      <c r="AFY1137" s="16"/>
      <c r="AFZ1137" s="16"/>
      <c r="AGA1137" s="16"/>
    </row>
    <row r="1138" spans="1:859" s="383" customFormat="1" x14ac:dyDescent="0.2">
      <c r="A1138" s="381"/>
      <c r="B1138" s="381"/>
      <c r="C1138" s="381"/>
      <c r="D1138" s="381"/>
      <c r="E1138" s="365" t="s">
        <v>1167</v>
      </c>
      <c r="F1138" s="380" t="s">
        <v>3552</v>
      </c>
      <c r="G1138" s="380" t="s">
        <v>453</v>
      </c>
      <c r="H1138" s="365" t="s">
        <v>1165</v>
      </c>
      <c r="I1138" s="365" t="s">
        <v>1086</v>
      </c>
      <c r="J1138" s="365" t="s">
        <v>904</v>
      </c>
      <c r="K1138" s="365" t="s">
        <v>1117</v>
      </c>
      <c r="L1138" s="365" t="s">
        <v>866</v>
      </c>
      <c r="M1138" s="365"/>
      <c r="N1138" s="380"/>
      <c r="O1138" s="365"/>
      <c r="P1138" s="365"/>
      <c r="Q1138" s="380"/>
      <c r="R1138" s="381"/>
      <c r="S1138" s="381"/>
      <c r="T1138" s="381"/>
      <c r="U1138" s="381"/>
      <c r="V1138" s="381"/>
      <c r="W1138" s="381"/>
      <c r="X1138" s="381"/>
      <c r="Y1138" s="381"/>
      <c r="Z1138" s="381"/>
      <c r="AA1138" s="381"/>
      <c r="AB1138" s="381"/>
      <c r="AC1138" s="381"/>
      <c r="AD1138" s="381"/>
      <c r="AE1138" s="381"/>
      <c r="AF1138" s="381"/>
      <c r="AG1138" s="381"/>
      <c r="AH1138" s="381"/>
      <c r="AI1138" s="381"/>
      <c r="AJ1138" s="381"/>
      <c r="AK1138" s="381"/>
      <c r="AL1138" s="381"/>
      <c r="AM1138" s="381"/>
      <c r="AN1138" s="381"/>
      <c r="AO1138" s="381"/>
      <c r="AP1138" s="381"/>
      <c r="AQ1138" s="381"/>
      <c r="AR1138" s="381"/>
      <c r="AS1138" s="381"/>
      <c r="AT1138" s="381"/>
      <c r="AU1138" s="381"/>
      <c r="AV1138" s="381"/>
      <c r="AW1138" s="381"/>
      <c r="AX1138" s="381"/>
      <c r="AY1138" s="381"/>
      <c r="AZ1138" s="381"/>
      <c r="BA1138" s="381"/>
      <c r="BB1138" s="381"/>
      <c r="BC1138" s="381"/>
      <c r="BD1138" s="381"/>
      <c r="BE1138" s="381"/>
      <c r="BF1138" s="381"/>
      <c r="BG1138" s="381"/>
      <c r="BH1138" s="381"/>
      <c r="BI1138" s="381"/>
      <c r="BJ1138" s="381"/>
      <c r="BK1138" s="381"/>
      <c r="BL1138" s="381"/>
      <c r="BM1138" s="381"/>
      <c r="BN1138" s="381"/>
      <c r="BO1138" s="381"/>
      <c r="BP1138" s="381"/>
      <c r="BQ1138" s="381"/>
      <c r="BR1138" s="381"/>
      <c r="BS1138" s="381"/>
      <c r="BT1138" s="381"/>
      <c r="BU1138" s="381"/>
      <c r="BV1138" s="381"/>
      <c r="BW1138" s="381"/>
      <c r="BX1138" s="381"/>
      <c r="BY1138" s="381"/>
      <c r="BZ1138" s="381"/>
      <c r="CA1138" s="381"/>
      <c r="CB1138" s="381"/>
      <c r="CC1138" s="381"/>
      <c r="CD1138" s="381"/>
      <c r="CE1138" s="381"/>
      <c r="CF1138" s="381"/>
      <c r="CG1138" s="381"/>
      <c r="CH1138" s="381"/>
      <c r="CI1138" s="381"/>
      <c r="CJ1138" s="381"/>
      <c r="CK1138" s="381"/>
      <c r="CL1138" s="381"/>
      <c r="CM1138" s="381"/>
      <c r="CN1138" s="381"/>
      <c r="CO1138" s="381"/>
      <c r="CP1138" s="381"/>
      <c r="CQ1138" s="381"/>
      <c r="CR1138" s="381"/>
      <c r="CS1138" s="381"/>
      <c r="CT1138" s="381"/>
      <c r="CU1138" s="381"/>
      <c r="CV1138" s="381"/>
      <c r="CW1138" s="381"/>
      <c r="CX1138" s="381"/>
      <c r="CY1138" s="381"/>
      <c r="CZ1138" s="381"/>
      <c r="DA1138" s="381"/>
      <c r="DB1138" s="381"/>
      <c r="DC1138" s="381"/>
      <c r="DD1138" s="381"/>
      <c r="DE1138" s="381"/>
      <c r="DF1138" s="381"/>
      <c r="DG1138" s="381"/>
      <c r="DH1138" s="381"/>
      <c r="DI1138" s="381"/>
      <c r="DJ1138" s="381"/>
      <c r="DK1138" s="381"/>
      <c r="DL1138" s="381"/>
      <c r="DM1138" s="381"/>
      <c r="DN1138" s="381"/>
      <c r="DO1138" s="381"/>
      <c r="DP1138" s="381"/>
      <c r="DQ1138" s="381"/>
      <c r="DR1138" s="381"/>
      <c r="DS1138" s="381"/>
      <c r="DT1138" s="381"/>
      <c r="DU1138" s="381"/>
      <c r="DV1138" s="381"/>
      <c r="DW1138" s="381"/>
      <c r="DX1138" s="381"/>
      <c r="DY1138" s="381"/>
      <c r="DZ1138" s="381"/>
      <c r="EA1138" s="381"/>
      <c r="EB1138" s="381"/>
      <c r="EC1138" s="381"/>
      <c r="ED1138" s="381"/>
      <c r="EE1138" s="381"/>
      <c r="EF1138" s="381"/>
      <c r="EG1138" s="381"/>
      <c r="EH1138" s="381"/>
      <c r="EI1138" s="381"/>
      <c r="EJ1138" s="381"/>
      <c r="EK1138" s="381"/>
      <c r="EL1138" s="381"/>
      <c r="EM1138" s="381"/>
      <c r="EN1138" s="381"/>
      <c r="EO1138" s="381"/>
      <c r="EP1138" s="381"/>
      <c r="EQ1138" s="381"/>
      <c r="ER1138" s="381"/>
      <c r="ES1138" s="381"/>
      <c r="ET1138" s="381"/>
      <c r="EU1138" s="381"/>
      <c r="EV1138" s="381"/>
      <c r="EW1138" s="381"/>
      <c r="EX1138" s="381"/>
      <c r="EY1138" s="381"/>
      <c r="EZ1138" s="381"/>
      <c r="FA1138" s="381"/>
      <c r="FB1138" s="381"/>
      <c r="FC1138" s="381"/>
      <c r="FD1138" s="381"/>
      <c r="FE1138" s="381"/>
      <c r="FF1138" s="381"/>
      <c r="FG1138" s="381"/>
      <c r="FH1138" s="381"/>
      <c r="FI1138" s="381"/>
      <c r="FJ1138" s="381"/>
      <c r="FK1138" s="381"/>
      <c r="FL1138" s="381"/>
      <c r="FM1138" s="381"/>
      <c r="FN1138" s="381"/>
      <c r="FO1138" s="381"/>
      <c r="FP1138" s="381"/>
      <c r="FQ1138" s="381"/>
      <c r="FR1138" s="381"/>
      <c r="FS1138" s="381"/>
      <c r="FT1138" s="381"/>
      <c r="FU1138" s="381"/>
      <c r="FV1138" s="381"/>
      <c r="FW1138" s="381"/>
      <c r="FX1138" s="381"/>
      <c r="FY1138" s="381"/>
      <c r="FZ1138" s="381"/>
      <c r="GA1138" s="381"/>
      <c r="GB1138" s="381"/>
      <c r="GC1138" s="381"/>
      <c r="GD1138" s="381"/>
      <c r="GE1138" s="381"/>
      <c r="GF1138" s="381"/>
      <c r="GG1138" s="381"/>
      <c r="GH1138" s="381"/>
      <c r="GI1138" s="381"/>
      <c r="GJ1138" s="381"/>
      <c r="GK1138" s="381"/>
      <c r="GL1138" s="381"/>
      <c r="GM1138" s="381"/>
      <c r="GN1138" s="381"/>
      <c r="GO1138" s="381"/>
      <c r="GP1138" s="381"/>
      <c r="GQ1138" s="381"/>
      <c r="GR1138" s="381"/>
      <c r="GS1138" s="381"/>
      <c r="GT1138" s="381"/>
      <c r="GU1138" s="381"/>
      <c r="GV1138" s="381"/>
      <c r="GW1138" s="381"/>
      <c r="GX1138" s="381"/>
      <c r="GY1138" s="381"/>
      <c r="GZ1138" s="381"/>
      <c r="HA1138" s="381"/>
      <c r="HB1138" s="381"/>
      <c r="HC1138" s="381"/>
      <c r="HD1138" s="381"/>
      <c r="HE1138" s="381"/>
      <c r="HF1138" s="381"/>
      <c r="HG1138" s="381"/>
      <c r="HH1138" s="381"/>
      <c r="HI1138" s="381"/>
      <c r="HJ1138" s="381"/>
      <c r="HK1138" s="381"/>
      <c r="HL1138" s="381"/>
      <c r="HM1138" s="381"/>
      <c r="HN1138" s="381"/>
      <c r="HO1138" s="381"/>
      <c r="HP1138" s="381"/>
      <c r="HQ1138" s="381"/>
      <c r="HR1138" s="381"/>
      <c r="HS1138" s="381"/>
      <c r="HT1138" s="381"/>
      <c r="HU1138" s="381"/>
      <c r="HV1138" s="381"/>
      <c r="HW1138" s="381"/>
      <c r="HX1138" s="381"/>
      <c r="HY1138" s="381"/>
      <c r="HZ1138" s="381"/>
      <c r="IA1138" s="381"/>
      <c r="IB1138" s="381"/>
      <c r="IC1138" s="381"/>
      <c r="ID1138" s="381"/>
      <c r="IE1138" s="381"/>
      <c r="IF1138" s="381"/>
      <c r="IG1138" s="381"/>
      <c r="IH1138" s="381"/>
      <c r="II1138" s="381"/>
      <c r="IJ1138" s="381"/>
      <c r="IK1138" s="381"/>
      <c r="IL1138" s="381"/>
      <c r="IM1138" s="381"/>
      <c r="IN1138" s="381"/>
      <c r="IO1138" s="381"/>
      <c r="IP1138" s="381"/>
      <c r="IQ1138" s="381"/>
      <c r="IR1138" s="381"/>
      <c r="IS1138" s="381"/>
      <c r="IT1138" s="381"/>
      <c r="IU1138" s="381"/>
      <c r="IV1138" s="381"/>
      <c r="IW1138" s="381"/>
      <c r="IX1138" s="381"/>
      <c r="IY1138" s="381"/>
      <c r="IZ1138" s="381"/>
      <c r="JA1138" s="381"/>
      <c r="JB1138" s="381"/>
      <c r="JC1138" s="381"/>
      <c r="JD1138" s="381"/>
      <c r="JE1138" s="381"/>
      <c r="JF1138" s="381"/>
      <c r="JG1138" s="381"/>
      <c r="JH1138" s="381"/>
      <c r="JI1138" s="381"/>
      <c r="JJ1138" s="381"/>
      <c r="JK1138" s="381"/>
      <c r="JL1138" s="381"/>
      <c r="JM1138" s="381"/>
      <c r="JN1138" s="381"/>
      <c r="JO1138" s="381"/>
      <c r="JP1138" s="381"/>
      <c r="JQ1138" s="381"/>
      <c r="JR1138" s="381"/>
      <c r="JS1138" s="381"/>
      <c r="JT1138" s="381"/>
      <c r="JU1138" s="381"/>
      <c r="JV1138" s="381"/>
      <c r="JW1138" s="381"/>
      <c r="JX1138" s="381"/>
      <c r="JY1138" s="381"/>
      <c r="JZ1138" s="381"/>
      <c r="KA1138" s="381"/>
      <c r="KB1138" s="381"/>
      <c r="KC1138" s="381"/>
      <c r="KD1138" s="381"/>
      <c r="KE1138" s="381"/>
      <c r="KF1138" s="381"/>
      <c r="KG1138" s="381"/>
      <c r="KH1138" s="381"/>
      <c r="KI1138" s="381"/>
      <c r="KJ1138" s="381"/>
      <c r="KK1138" s="381"/>
      <c r="KL1138" s="381"/>
      <c r="KM1138" s="381"/>
      <c r="KN1138" s="381"/>
      <c r="KO1138" s="381"/>
      <c r="KP1138" s="381"/>
      <c r="KQ1138" s="381"/>
      <c r="KR1138" s="381"/>
      <c r="KS1138" s="381"/>
      <c r="KT1138" s="381"/>
      <c r="KU1138" s="381"/>
      <c r="KV1138" s="381"/>
      <c r="KW1138" s="381"/>
      <c r="KX1138" s="381"/>
      <c r="KY1138" s="381"/>
      <c r="KZ1138" s="381"/>
      <c r="LA1138" s="381"/>
      <c r="LB1138" s="381"/>
      <c r="LC1138" s="381"/>
      <c r="LD1138" s="381"/>
      <c r="LE1138" s="381"/>
      <c r="LF1138" s="381"/>
      <c r="LG1138" s="381"/>
      <c r="LH1138" s="381"/>
      <c r="LI1138" s="381"/>
      <c r="LJ1138" s="381"/>
      <c r="LK1138" s="381"/>
      <c r="LL1138" s="381"/>
      <c r="LM1138" s="381"/>
      <c r="LN1138" s="381"/>
      <c r="LO1138" s="381"/>
      <c r="LP1138" s="381"/>
      <c r="LQ1138" s="381"/>
      <c r="LR1138" s="381"/>
      <c r="LS1138" s="381"/>
      <c r="LT1138" s="381"/>
      <c r="LU1138" s="381"/>
      <c r="LV1138" s="381"/>
      <c r="LW1138" s="381"/>
      <c r="LX1138" s="381"/>
      <c r="LY1138" s="381"/>
      <c r="LZ1138" s="381"/>
      <c r="MA1138" s="381"/>
      <c r="MB1138" s="381"/>
      <c r="MC1138" s="381"/>
      <c r="MD1138" s="381"/>
      <c r="ME1138" s="381"/>
      <c r="MF1138" s="381"/>
      <c r="MG1138" s="381"/>
      <c r="MH1138" s="381"/>
      <c r="MI1138" s="381"/>
      <c r="MJ1138" s="381"/>
      <c r="MK1138" s="381"/>
      <c r="ML1138" s="381"/>
      <c r="MM1138" s="381"/>
      <c r="MN1138" s="381"/>
      <c r="MO1138" s="381"/>
      <c r="MP1138" s="381"/>
      <c r="MQ1138" s="381"/>
      <c r="MR1138" s="381"/>
      <c r="MS1138" s="381"/>
      <c r="MT1138" s="381"/>
      <c r="MU1138" s="381"/>
      <c r="MV1138" s="381"/>
      <c r="MW1138" s="381"/>
      <c r="MX1138" s="381"/>
      <c r="MY1138" s="381"/>
      <c r="MZ1138" s="381"/>
      <c r="NA1138" s="381"/>
      <c r="NB1138" s="381"/>
      <c r="NC1138" s="381"/>
      <c r="ND1138" s="381"/>
      <c r="NE1138" s="381"/>
      <c r="NF1138" s="381"/>
      <c r="NG1138" s="381"/>
      <c r="NH1138" s="381"/>
      <c r="NI1138" s="381"/>
      <c r="NJ1138" s="381"/>
      <c r="NK1138" s="381"/>
      <c r="NL1138" s="381"/>
      <c r="NM1138" s="381"/>
      <c r="NN1138" s="381"/>
      <c r="NO1138" s="381"/>
      <c r="NP1138" s="381"/>
      <c r="NQ1138" s="381"/>
      <c r="NR1138" s="381"/>
      <c r="NS1138" s="381"/>
      <c r="NT1138" s="381"/>
      <c r="NU1138" s="381"/>
      <c r="NV1138" s="381"/>
      <c r="NW1138" s="381"/>
      <c r="NX1138" s="381"/>
      <c r="NY1138" s="381"/>
      <c r="NZ1138" s="381"/>
      <c r="OA1138" s="381"/>
      <c r="OB1138" s="381"/>
      <c r="OC1138" s="381"/>
      <c r="OD1138" s="381"/>
      <c r="OE1138" s="381"/>
      <c r="OF1138" s="381"/>
      <c r="OG1138" s="381"/>
      <c r="OH1138" s="381"/>
      <c r="OI1138" s="381"/>
      <c r="OJ1138" s="381"/>
      <c r="OK1138" s="381"/>
      <c r="OL1138" s="381"/>
      <c r="OM1138" s="381"/>
      <c r="ON1138" s="381"/>
      <c r="OO1138" s="381"/>
      <c r="OP1138" s="381"/>
      <c r="OQ1138" s="381"/>
      <c r="OR1138" s="381"/>
      <c r="OS1138" s="381"/>
      <c r="OT1138" s="381"/>
      <c r="OU1138" s="381"/>
      <c r="OV1138" s="381"/>
      <c r="OW1138" s="381"/>
      <c r="OX1138" s="381"/>
      <c r="OY1138" s="381"/>
      <c r="OZ1138" s="381"/>
      <c r="PA1138" s="381"/>
      <c r="PB1138" s="381"/>
      <c r="PC1138" s="381"/>
      <c r="PD1138" s="381"/>
      <c r="PE1138" s="381"/>
      <c r="PF1138" s="381"/>
      <c r="PG1138" s="381"/>
      <c r="PH1138" s="381"/>
      <c r="PI1138" s="381"/>
      <c r="PJ1138" s="381"/>
      <c r="PK1138" s="381"/>
      <c r="PL1138" s="381"/>
      <c r="PM1138" s="381"/>
      <c r="PN1138" s="381"/>
      <c r="PO1138" s="381"/>
      <c r="PP1138" s="381"/>
      <c r="PQ1138" s="381"/>
      <c r="PR1138" s="381"/>
      <c r="PS1138" s="381"/>
      <c r="PT1138" s="381"/>
      <c r="PU1138" s="381"/>
      <c r="PV1138" s="381"/>
      <c r="PW1138" s="381"/>
      <c r="PX1138" s="381"/>
      <c r="PY1138" s="381"/>
      <c r="PZ1138" s="381"/>
      <c r="QA1138" s="381"/>
      <c r="QB1138" s="381"/>
      <c r="QC1138" s="381"/>
      <c r="QD1138" s="381"/>
      <c r="QE1138" s="381"/>
      <c r="QF1138" s="381"/>
      <c r="QG1138" s="381"/>
      <c r="QH1138" s="381"/>
      <c r="QI1138" s="381"/>
      <c r="QJ1138" s="381"/>
      <c r="QK1138" s="381"/>
      <c r="QL1138" s="381"/>
      <c r="QM1138" s="381"/>
      <c r="QN1138" s="381"/>
      <c r="QO1138" s="381"/>
      <c r="QP1138" s="381"/>
      <c r="QQ1138" s="381"/>
      <c r="QR1138" s="381"/>
      <c r="QS1138" s="381"/>
      <c r="QT1138" s="381"/>
      <c r="QU1138" s="381"/>
      <c r="QV1138" s="381"/>
      <c r="QW1138" s="381"/>
      <c r="QX1138" s="381"/>
      <c r="QY1138" s="381"/>
      <c r="QZ1138" s="381"/>
      <c r="RA1138" s="381"/>
      <c r="RB1138" s="381"/>
      <c r="RC1138" s="381"/>
      <c r="RD1138" s="381"/>
      <c r="RE1138" s="381"/>
      <c r="RF1138" s="381"/>
      <c r="RG1138" s="381"/>
      <c r="RH1138" s="381"/>
      <c r="RI1138" s="381"/>
      <c r="RJ1138" s="381"/>
      <c r="RK1138" s="381"/>
      <c r="RL1138" s="381"/>
      <c r="RM1138" s="381"/>
      <c r="RN1138" s="381"/>
      <c r="RO1138" s="381"/>
      <c r="RP1138" s="381"/>
      <c r="RQ1138" s="381"/>
      <c r="RR1138" s="381"/>
      <c r="RS1138" s="381"/>
      <c r="RT1138" s="381"/>
      <c r="RU1138" s="381"/>
      <c r="RV1138" s="381"/>
      <c r="RW1138" s="381"/>
      <c r="RX1138" s="381"/>
      <c r="RY1138" s="381"/>
      <c r="RZ1138" s="381"/>
      <c r="SA1138" s="381"/>
      <c r="SB1138" s="381"/>
      <c r="SC1138" s="381"/>
      <c r="SD1138" s="381"/>
      <c r="SE1138" s="381"/>
      <c r="SF1138" s="381"/>
      <c r="SG1138" s="381"/>
      <c r="SH1138" s="381"/>
      <c r="SI1138" s="381"/>
      <c r="SJ1138" s="381"/>
      <c r="SK1138" s="381"/>
      <c r="SL1138" s="381"/>
      <c r="SM1138" s="381"/>
      <c r="SN1138" s="381"/>
      <c r="SO1138" s="381"/>
      <c r="SP1138" s="381"/>
      <c r="SQ1138" s="381"/>
      <c r="SR1138" s="381"/>
      <c r="SS1138" s="381"/>
      <c r="ST1138" s="381"/>
      <c r="SU1138" s="381"/>
      <c r="SV1138" s="381"/>
      <c r="SW1138" s="381"/>
      <c r="SX1138" s="381"/>
      <c r="SY1138" s="381"/>
      <c r="SZ1138" s="381"/>
      <c r="TA1138" s="381"/>
      <c r="TB1138" s="381"/>
      <c r="TC1138" s="381"/>
      <c r="TD1138" s="381"/>
      <c r="TE1138" s="381"/>
      <c r="TF1138" s="381"/>
      <c r="TG1138" s="381"/>
      <c r="TH1138" s="381"/>
      <c r="TI1138" s="381"/>
      <c r="TJ1138" s="381"/>
      <c r="TK1138" s="381"/>
      <c r="TL1138" s="381"/>
      <c r="TM1138" s="381"/>
      <c r="TN1138" s="381"/>
      <c r="TO1138" s="381"/>
      <c r="TP1138" s="381"/>
      <c r="TQ1138" s="381"/>
      <c r="TR1138" s="381"/>
      <c r="TS1138" s="381"/>
      <c r="TT1138" s="381"/>
      <c r="TU1138" s="381"/>
      <c r="TV1138" s="381"/>
      <c r="TW1138" s="381"/>
      <c r="TX1138" s="381"/>
      <c r="TY1138" s="381"/>
      <c r="TZ1138" s="381"/>
      <c r="UA1138" s="381"/>
      <c r="UB1138" s="381"/>
      <c r="UC1138" s="381"/>
      <c r="UD1138" s="381"/>
      <c r="UE1138" s="381"/>
      <c r="UF1138" s="381"/>
      <c r="UG1138" s="381"/>
      <c r="UH1138" s="381"/>
      <c r="UI1138" s="381"/>
      <c r="UJ1138" s="381"/>
      <c r="UK1138" s="381"/>
      <c r="UL1138" s="381"/>
      <c r="UM1138" s="381"/>
      <c r="UN1138" s="381"/>
      <c r="UO1138" s="381"/>
      <c r="UP1138" s="381"/>
      <c r="UQ1138" s="381"/>
      <c r="UR1138" s="381"/>
      <c r="US1138" s="381"/>
      <c r="UT1138" s="381"/>
      <c r="UU1138" s="381"/>
      <c r="UV1138" s="381"/>
      <c r="UW1138" s="381"/>
      <c r="UX1138" s="381"/>
      <c r="UY1138" s="381"/>
      <c r="UZ1138" s="381"/>
      <c r="VA1138" s="381"/>
      <c r="VB1138" s="381"/>
      <c r="VC1138" s="381"/>
      <c r="VD1138" s="381"/>
      <c r="VE1138" s="381"/>
      <c r="VF1138" s="381"/>
      <c r="VG1138" s="381"/>
      <c r="VH1138" s="381"/>
      <c r="VI1138" s="381"/>
      <c r="VJ1138" s="381"/>
      <c r="VK1138" s="381"/>
      <c r="VL1138" s="381"/>
      <c r="VM1138" s="381"/>
      <c r="VN1138" s="381"/>
      <c r="VO1138" s="381"/>
      <c r="VP1138" s="381"/>
      <c r="VQ1138" s="381"/>
      <c r="VR1138" s="381"/>
      <c r="VS1138" s="381"/>
      <c r="VT1138" s="381"/>
      <c r="VU1138" s="381"/>
      <c r="VV1138" s="381"/>
      <c r="VW1138" s="381"/>
      <c r="VX1138" s="381"/>
      <c r="VY1138" s="381"/>
      <c r="VZ1138" s="381"/>
      <c r="WA1138" s="381"/>
      <c r="WB1138" s="381"/>
      <c r="WC1138" s="381"/>
      <c r="WD1138" s="381"/>
      <c r="WE1138" s="381"/>
      <c r="WF1138" s="381"/>
      <c r="WG1138" s="381"/>
      <c r="WH1138" s="381"/>
      <c r="WI1138" s="381"/>
      <c r="WJ1138" s="381"/>
      <c r="WK1138" s="381"/>
      <c r="WL1138" s="381"/>
      <c r="WM1138" s="381"/>
      <c r="WN1138" s="381"/>
      <c r="WO1138" s="381"/>
      <c r="WP1138" s="381"/>
      <c r="WQ1138" s="381"/>
      <c r="WR1138" s="381"/>
      <c r="WS1138" s="381"/>
      <c r="WT1138" s="381"/>
      <c r="WU1138" s="381"/>
      <c r="WV1138" s="381"/>
      <c r="WW1138" s="381"/>
      <c r="WX1138" s="381"/>
      <c r="WY1138" s="381"/>
      <c r="WZ1138" s="381"/>
      <c r="XA1138" s="381"/>
      <c r="XB1138" s="381"/>
      <c r="XC1138" s="381"/>
      <c r="XD1138" s="381"/>
      <c r="XE1138" s="381"/>
      <c r="XF1138" s="381"/>
      <c r="XG1138" s="381"/>
      <c r="XH1138" s="381"/>
      <c r="XI1138" s="381"/>
      <c r="XJ1138" s="381"/>
      <c r="XK1138" s="381"/>
      <c r="XL1138" s="381"/>
      <c r="XM1138" s="381"/>
      <c r="XN1138" s="381"/>
      <c r="XO1138" s="381"/>
      <c r="XP1138" s="381"/>
      <c r="XQ1138" s="381"/>
      <c r="XR1138" s="381"/>
      <c r="XS1138" s="381"/>
      <c r="XT1138" s="381"/>
      <c r="XU1138" s="381"/>
      <c r="XV1138" s="381"/>
      <c r="XW1138" s="381"/>
      <c r="XX1138" s="381"/>
      <c r="XY1138" s="381"/>
      <c r="XZ1138" s="381"/>
      <c r="YA1138" s="381"/>
      <c r="YB1138" s="381"/>
      <c r="YC1138" s="381"/>
      <c r="YD1138" s="381"/>
      <c r="YE1138" s="381"/>
      <c r="YF1138" s="381"/>
      <c r="YG1138" s="381"/>
      <c r="YH1138" s="381"/>
      <c r="YI1138" s="381"/>
      <c r="YJ1138" s="381"/>
      <c r="YK1138" s="381"/>
      <c r="YL1138" s="381"/>
      <c r="YM1138" s="381"/>
      <c r="YN1138" s="381"/>
      <c r="YO1138" s="381"/>
      <c r="YP1138" s="381"/>
      <c r="YQ1138" s="381"/>
      <c r="YR1138" s="381"/>
      <c r="YS1138" s="381"/>
      <c r="YT1138" s="381"/>
      <c r="YU1138" s="381"/>
      <c r="YV1138" s="381"/>
      <c r="YW1138" s="381"/>
      <c r="YX1138" s="381"/>
      <c r="YY1138" s="381"/>
      <c r="YZ1138" s="381"/>
      <c r="ZA1138" s="381"/>
      <c r="ZB1138" s="381"/>
      <c r="ZC1138" s="381"/>
      <c r="ZD1138" s="381"/>
      <c r="ZE1138" s="381"/>
      <c r="ZF1138" s="381"/>
      <c r="ZG1138" s="381"/>
      <c r="ZH1138" s="381"/>
      <c r="ZI1138" s="381"/>
      <c r="ZJ1138" s="381"/>
      <c r="ZK1138" s="381"/>
      <c r="ZL1138" s="381"/>
      <c r="ZM1138" s="381"/>
      <c r="ZN1138" s="381"/>
      <c r="ZO1138" s="381"/>
      <c r="ZP1138" s="381"/>
      <c r="ZQ1138" s="381"/>
      <c r="ZR1138" s="381"/>
      <c r="ZS1138" s="381"/>
      <c r="ZT1138" s="381"/>
      <c r="ZU1138" s="381"/>
      <c r="ZV1138" s="381"/>
      <c r="ZW1138" s="381"/>
      <c r="ZX1138" s="381"/>
      <c r="ZY1138" s="381"/>
      <c r="ZZ1138" s="381"/>
      <c r="AAA1138" s="381"/>
      <c r="AAB1138" s="381"/>
      <c r="AAC1138" s="381"/>
      <c r="AAD1138" s="381"/>
      <c r="AAE1138" s="381"/>
      <c r="AAF1138" s="381"/>
      <c r="AAG1138" s="381"/>
      <c r="AAH1138" s="381"/>
      <c r="AAI1138" s="381"/>
      <c r="AAJ1138" s="381"/>
      <c r="AAK1138" s="381"/>
      <c r="AAL1138" s="381"/>
      <c r="AAM1138" s="381"/>
      <c r="AAN1138" s="381"/>
      <c r="AAO1138" s="381"/>
      <c r="AAP1138" s="381"/>
      <c r="AAQ1138" s="381"/>
      <c r="AAR1138" s="381"/>
      <c r="AAS1138" s="381"/>
      <c r="AAT1138" s="381"/>
      <c r="AAU1138" s="381"/>
      <c r="AAV1138" s="381"/>
      <c r="AAW1138" s="381"/>
      <c r="AAX1138" s="381"/>
      <c r="AAY1138" s="381"/>
      <c r="AAZ1138" s="381"/>
      <c r="ABA1138" s="381"/>
      <c r="ABB1138" s="381"/>
      <c r="ABC1138" s="381"/>
      <c r="ABD1138" s="381"/>
      <c r="ABE1138" s="381"/>
      <c r="ABF1138" s="381"/>
      <c r="ABG1138" s="381"/>
      <c r="ABH1138" s="381"/>
      <c r="ABI1138" s="381"/>
      <c r="ABJ1138" s="381"/>
      <c r="ABK1138" s="381"/>
      <c r="ABL1138" s="381"/>
      <c r="ABM1138" s="381"/>
      <c r="ABN1138" s="381"/>
      <c r="ABO1138" s="381"/>
      <c r="ABP1138" s="381"/>
      <c r="ABQ1138" s="381"/>
      <c r="ABR1138" s="381"/>
      <c r="ABS1138" s="381"/>
      <c r="ABT1138" s="381"/>
      <c r="ABU1138" s="381"/>
      <c r="ABV1138" s="381"/>
      <c r="ABW1138" s="381"/>
      <c r="ABX1138" s="381"/>
      <c r="ABY1138" s="381"/>
      <c r="ABZ1138" s="381"/>
      <c r="ACA1138" s="381"/>
      <c r="ACB1138" s="381"/>
      <c r="ACC1138" s="381"/>
      <c r="ACD1138" s="381"/>
      <c r="ACE1138" s="381"/>
      <c r="ACF1138" s="381"/>
      <c r="ACG1138" s="381"/>
      <c r="ACH1138" s="381"/>
      <c r="ACI1138" s="381"/>
      <c r="ACJ1138" s="381"/>
      <c r="ACK1138" s="381"/>
      <c r="ACL1138" s="381"/>
      <c r="ACM1138" s="381"/>
      <c r="ACN1138" s="381"/>
      <c r="ACO1138" s="381"/>
      <c r="ACP1138" s="381"/>
      <c r="ACQ1138" s="381"/>
      <c r="ACR1138" s="381"/>
      <c r="ACS1138" s="381"/>
      <c r="ACT1138" s="381"/>
      <c r="ACU1138" s="381"/>
      <c r="ACV1138" s="381"/>
      <c r="ACW1138" s="381"/>
      <c r="ACX1138" s="381"/>
      <c r="ACY1138" s="381"/>
      <c r="ACZ1138" s="381"/>
      <c r="ADA1138" s="381"/>
      <c r="ADB1138" s="381"/>
      <c r="ADC1138" s="381"/>
      <c r="ADD1138" s="381"/>
      <c r="ADE1138" s="381"/>
      <c r="ADF1138" s="381"/>
      <c r="ADG1138" s="381"/>
      <c r="ADH1138" s="381"/>
      <c r="ADI1138" s="381"/>
      <c r="ADJ1138" s="381"/>
      <c r="ADK1138" s="381"/>
      <c r="ADL1138" s="381"/>
      <c r="ADM1138" s="381"/>
      <c r="ADN1138" s="381"/>
      <c r="ADO1138" s="381"/>
      <c r="ADP1138" s="381"/>
      <c r="ADQ1138" s="381"/>
      <c r="ADR1138" s="381"/>
      <c r="ADS1138" s="381"/>
      <c r="ADT1138" s="381"/>
      <c r="ADU1138" s="381"/>
      <c r="ADV1138" s="381"/>
      <c r="ADW1138" s="381"/>
      <c r="ADX1138" s="381"/>
      <c r="ADY1138" s="381"/>
      <c r="ADZ1138" s="381"/>
      <c r="AEA1138" s="381"/>
      <c r="AEB1138" s="381"/>
      <c r="AEC1138" s="381"/>
      <c r="AED1138" s="381"/>
      <c r="AEE1138" s="381"/>
      <c r="AEF1138" s="381"/>
      <c r="AEG1138" s="381"/>
      <c r="AEH1138" s="381"/>
      <c r="AEI1138" s="381"/>
      <c r="AEJ1138" s="381"/>
      <c r="AEK1138" s="381"/>
      <c r="AEL1138" s="381"/>
      <c r="AEM1138" s="381"/>
      <c r="AEN1138" s="381"/>
      <c r="AEO1138" s="381"/>
      <c r="AEP1138" s="381"/>
      <c r="AEQ1138" s="381"/>
      <c r="AER1138" s="381"/>
      <c r="AES1138" s="381"/>
      <c r="AET1138" s="381"/>
      <c r="AEU1138" s="381"/>
      <c r="AEV1138" s="381"/>
      <c r="AEW1138" s="381"/>
      <c r="AEX1138" s="381"/>
      <c r="AEY1138" s="381"/>
      <c r="AEZ1138" s="381"/>
      <c r="AFA1138" s="381"/>
      <c r="AFB1138" s="381"/>
      <c r="AFC1138" s="381"/>
      <c r="AFD1138" s="381"/>
      <c r="AFE1138" s="381"/>
      <c r="AFF1138" s="381"/>
      <c r="AFG1138" s="381"/>
      <c r="AFH1138" s="381"/>
      <c r="AFI1138" s="381"/>
      <c r="AFJ1138" s="381"/>
      <c r="AFK1138" s="381"/>
      <c r="AFL1138" s="381"/>
      <c r="AFM1138" s="381"/>
      <c r="AFN1138" s="381"/>
      <c r="AFO1138" s="381"/>
      <c r="AFP1138" s="381"/>
      <c r="AFQ1138" s="381"/>
      <c r="AFR1138" s="381"/>
      <c r="AFS1138" s="381"/>
      <c r="AFT1138" s="381"/>
      <c r="AFU1138" s="381"/>
      <c r="AFV1138" s="381"/>
      <c r="AFW1138" s="381"/>
      <c r="AFX1138" s="381"/>
      <c r="AFY1138" s="381"/>
      <c r="AFZ1138" s="381"/>
      <c r="AGA1138" s="381"/>
    </row>
    <row r="1139" spans="1:859" customFormat="1" x14ac:dyDescent="0.2">
      <c r="A1139" s="16"/>
      <c r="B1139" s="16"/>
      <c r="C1139" s="16"/>
      <c r="D1139" s="16"/>
      <c r="E1139" s="238" t="s">
        <v>1248</v>
      </c>
      <c r="F1139" s="364" t="s">
        <v>3553</v>
      </c>
      <c r="G1139" s="239" t="s">
        <v>453</v>
      </c>
      <c r="H1139" s="238" t="s">
        <v>1249</v>
      </c>
      <c r="I1139" s="238" t="s">
        <v>1086</v>
      </c>
      <c r="J1139" s="238" t="s">
        <v>912</v>
      </c>
      <c r="K1139" s="238" t="s">
        <v>1107</v>
      </c>
      <c r="L1139" s="238" t="s">
        <v>864</v>
      </c>
      <c r="M1139" s="238"/>
      <c r="N1139" s="239"/>
      <c r="O1139" s="238"/>
      <c r="P1139" s="238"/>
      <c r="Q1139" s="239"/>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c r="CR1139" s="16"/>
      <c r="CS1139" s="16"/>
      <c r="CT1139" s="16"/>
      <c r="CU1139" s="16"/>
      <c r="CV1139" s="16"/>
      <c r="CW1139" s="16"/>
      <c r="CX1139" s="16"/>
      <c r="CY1139" s="16"/>
      <c r="CZ1139" s="16"/>
      <c r="DA1139" s="16"/>
      <c r="DB1139" s="16"/>
      <c r="DC1139" s="16"/>
      <c r="DD1139" s="16"/>
      <c r="DE1139" s="16"/>
      <c r="DF1139" s="16"/>
      <c r="DG1139" s="16"/>
      <c r="DH1139" s="16"/>
      <c r="DI1139" s="16"/>
      <c r="DJ1139" s="16"/>
      <c r="DK1139" s="16"/>
      <c r="DL1139" s="16"/>
      <c r="DM1139" s="16"/>
      <c r="DN1139" s="16"/>
      <c r="DO1139" s="16"/>
      <c r="DP1139" s="16"/>
      <c r="DQ1139" s="16"/>
      <c r="DR1139" s="16"/>
      <c r="DS1139" s="16"/>
      <c r="DT1139" s="16"/>
      <c r="DU1139" s="16"/>
      <c r="DV1139" s="16"/>
      <c r="DW1139" s="16"/>
      <c r="DX1139" s="16"/>
      <c r="DY1139" s="16"/>
      <c r="DZ1139" s="16"/>
      <c r="EA1139" s="16"/>
      <c r="EB1139" s="16"/>
      <c r="EC1139" s="16"/>
      <c r="ED1139" s="16"/>
      <c r="EE1139" s="16"/>
      <c r="EF1139" s="16"/>
      <c r="EG1139" s="16"/>
      <c r="EH1139" s="16"/>
      <c r="EI1139" s="16"/>
      <c r="EJ1139" s="16"/>
      <c r="EK1139" s="16"/>
      <c r="EL1139" s="16"/>
      <c r="EM1139" s="16"/>
      <c r="EN1139" s="16"/>
      <c r="EO1139" s="16"/>
      <c r="EP1139" s="16"/>
      <c r="EQ1139" s="16"/>
      <c r="ER1139" s="16"/>
      <c r="ES1139" s="16"/>
      <c r="ET1139" s="16"/>
      <c r="EU1139" s="16"/>
      <c r="EV1139" s="16"/>
      <c r="EW1139" s="16"/>
      <c r="EX1139" s="16"/>
      <c r="EY1139" s="16"/>
      <c r="EZ1139" s="16"/>
      <c r="FA1139" s="16"/>
      <c r="FB1139" s="16"/>
      <c r="FC1139" s="16"/>
      <c r="FD1139" s="16"/>
      <c r="FE1139" s="16"/>
      <c r="FF1139" s="16"/>
      <c r="FG1139" s="16"/>
      <c r="FH1139" s="16"/>
      <c r="FI1139" s="16"/>
      <c r="FJ1139" s="16"/>
      <c r="FK1139" s="16"/>
      <c r="FL1139" s="16"/>
      <c r="FM1139" s="16"/>
      <c r="FN1139" s="16"/>
      <c r="FO1139" s="16"/>
      <c r="FP1139" s="16"/>
      <c r="FQ1139" s="16"/>
      <c r="FR1139" s="16"/>
      <c r="FS1139" s="16"/>
      <c r="FT1139" s="16"/>
      <c r="FU1139" s="16"/>
      <c r="FV1139" s="16"/>
      <c r="FW1139" s="16"/>
      <c r="FX1139" s="16"/>
      <c r="FY1139" s="16"/>
      <c r="FZ1139" s="16"/>
      <c r="GA1139" s="16"/>
      <c r="GB1139" s="16"/>
      <c r="GC1139" s="16"/>
      <c r="GD1139" s="16"/>
      <c r="GE1139" s="16"/>
      <c r="GF1139" s="16"/>
      <c r="GG1139" s="16"/>
      <c r="GH1139" s="16"/>
      <c r="GI1139" s="16"/>
      <c r="GJ1139" s="16"/>
      <c r="GK1139" s="16"/>
      <c r="GL1139" s="16"/>
      <c r="GM1139" s="16"/>
      <c r="GN1139" s="16"/>
      <c r="GO1139" s="16"/>
      <c r="GP1139" s="16"/>
      <c r="GQ1139" s="16"/>
      <c r="GR1139" s="16"/>
      <c r="GS1139" s="16"/>
      <c r="GT1139" s="16"/>
      <c r="GU1139" s="16"/>
      <c r="GV1139" s="16"/>
      <c r="GW1139" s="16"/>
      <c r="GX1139" s="16"/>
      <c r="GY1139" s="16"/>
      <c r="GZ1139" s="16"/>
      <c r="HA1139" s="16"/>
      <c r="HB1139" s="16"/>
      <c r="HC1139" s="16"/>
      <c r="HD1139" s="16"/>
      <c r="HE1139" s="16"/>
      <c r="HF1139" s="16"/>
      <c r="HG1139" s="16"/>
      <c r="HH1139" s="16"/>
      <c r="HI1139" s="16"/>
      <c r="HJ1139" s="16"/>
      <c r="HK1139" s="16"/>
      <c r="HL1139" s="16"/>
      <c r="HM1139" s="16"/>
      <c r="HN1139" s="16"/>
      <c r="HO1139" s="16"/>
      <c r="HP1139" s="16"/>
      <c r="HQ1139" s="16"/>
      <c r="HR1139" s="16"/>
      <c r="HS1139" s="16"/>
      <c r="HT1139" s="16"/>
      <c r="HU1139" s="16"/>
      <c r="HV1139" s="16"/>
      <c r="HW1139" s="16"/>
      <c r="HX1139" s="16"/>
      <c r="HY1139" s="16"/>
      <c r="HZ1139" s="16"/>
      <c r="IA1139" s="16"/>
      <c r="IB1139" s="16"/>
      <c r="IC1139" s="16"/>
      <c r="ID1139" s="16"/>
      <c r="IE1139" s="16"/>
      <c r="IF1139" s="16"/>
      <c r="IG1139" s="16"/>
      <c r="IH1139" s="16"/>
      <c r="II1139" s="16"/>
      <c r="IJ1139" s="16"/>
      <c r="IK1139" s="16"/>
      <c r="IL1139" s="16"/>
      <c r="IM1139" s="16"/>
      <c r="IN1139" s="16"/>
      <c r="IO1139" s="16"/>
      <c r="IP1139" s="16"/>
      <c r="IQ1139" s="16"/>
      <c r="IR1139" s="16"/>
      <c r="IS1139" s="16"/>
      <c r="IT1139" s="16"/>
      <c r="IU1139" s="16"/>
      <c r="IV1139" s="16"/>
      <c r="IW1139" s="16"/>
      <c r="IX1139" s="16"/>
      <c r="IY1139" s="16"/>
      <c r="IZ1139" s="16"/>
      <c r="JA1139" s="16"/>
      <c r="JB1139" s="16"/>
      <c r="JC1139" s="16"/>
      <c r="JD1139" s="16"/>
      <c r="JE1139" s="16"/>
      <c r="JF1139" s="16"/>
      <c r="JG1139" s="16"/>
      <c r="JH1139" s="16"/>
      <c r="JI1139" s="16"/>
      <c r="JJ1139" s="16"/>
      <c r="JK1139" s="16"/>
      <c r="JL1139" s="16"/>
      <c r="JM1139" s="16"/>
      <c r="JN1139" s="16"/>
      <c r="JO1139" s="16"/>
      <c r="JP1139" s="16"/>
      <c r="JQ1139" s="16"/>
      <c r="JR1139" s="16"/>
      <c r="JS1139" s="16"/>
      <c r="JT1139" s="16"/>
      <c r="JU1139" s="16"/>
      <c r="JV1139" s="16"/>
      <c r="JW1139" s="16"/>
      <c r="JX1139" s="16"/>
      <c r="JY1139" s="16"/>
      <c r="JZ1139" s="16"/>
      <c r="KA1139" s="16"/>
      <c r="KB1139" s="16"/>
      <c r="KC1139" s="16"/>
      <c r="KD1139" s="16"/>
      <c r="KE1139" s="16"/>
      <c r="KF1139" s="16"/>
      <c r="KG1139" s="16"/>
      <c r="KH1139" s="16"/>
      <c r="KI1139" s="16"/>
      <c r="KJ1139" s="16"/>
      <c r="KK1139" s="16"/>
      <c r="KL1139" s="16"/>
      <c r="KM1139" s="16"/>
      <c r="KN1139" s="16"/>
      <c r="KO1139" s="16"/>
      <c r="KP1139" s="16"/>
      <c r="KQ1139" s="16"/>
      <c r="KR1139" s="16"/>
      <c r="KS1139" s="16"/>
      <c r="KT1139" s="16"/>
      <c r="KU1139" s="16"/>
      <c r="KV1139" s="16"/>
      <c r="KW1139" s="16"/>
      <c r="KX1139" s="16"/>
      <c r="KY1139" s="16"/>
      <c r="KZ1139" s="16"/>
      <c r="LA1139" s="16"/>
      <c r="LB1139" s="16"/>
      <c r="LC1139" s="16"/>
      <c r="LD1139" s="16"/>
      <c r="LE1139" s="16"/>
      <c r="LF1139" s="16"/>
      <c r="LG1139" s="16"/>
      <c r="LH1139" s="16"/>
      <c r="LI1139" s="16"/>
      <c r="LJ1139" s="16"/>
      <c r="LK1139" s="16"/>
      <c r="LL1139" s="16"/>
      <c r="LM1139" s="16"/>
      <c r="LN1139" s="16"/>
      <c r="LO1139" s="16"/>
      <c r="LP1139" s="16"/>
      <c r="LQ1139" s="16"/>
      <c r="LR1139" s="16"/>
      <c r="LS1139" s="16"/>
      <c r="LT1139" s="16"/>
      <c r="LU1139" s="16"/>
      <c r="LV1139" s="16"/>
      <c r="LW1139" s="16"/>
      <c r="LX1139" s="16"/>
      <c r="LY1139" s="16"/>
      <c r="LZ1139" s="16"/>
      <c r="MA1139" s="16"/>
      <c r="MB1139" s="16"/>
      <c r="MC1139" s="16"/>
      <c r="MD1139" s="16"/>
      <c r="ME1139" s="16"/>
      <c r="MF1139" s="16"/>
      <c r="MG1139" s="16"/>
      <c r="MH1139" s="16"/>
      <c r="MI1139" s="16"/>
      <c r="MJ1139" s="16"/>
      <c r="MK1139" s="16"/>
      <c r="ML1139" s="16"/>
      <c r="MM1139" s="16"/>
      <c r="MN1139" s="16"/>
      <c r="MO1139" s="16"/>
      <c r="MP1139" s="16"/>
      <c r="MQ1139" s="16"/>
      <c r="MR1139" s="16"/>
      <c r="MS1139" s="16"/>
      <c r="MT1139" s="16"/>
      <c r="MU1139" s="16"/>
      <c r="MV1139" s="16"/>
      <c r="MW1139" s="16"/>
      <c r="MX1139" s="16"/>
      <c r="MY1139" s="16"/>
      <c r="MZ1139" s="16"/>
      <c r="NA1139" s="16"/>
      <c r="NB1139" s="16"/>
      <c r="NC1139" s="16"/>
      <c r="ND1139" s="16"/>
      <c r="NE1139" s="16"/>
      <c r="NF1139" s="16"/>
      <c r="NG1139" s="16"/>
      <c r="NH1139" s="16"/>
      <c r="NI1139" s="16"/>
      <c r="NJ1139" s="16"/>
      <c r="NK1139" s="16"/>
      <c r="NL1139" s="16"/>
      <c r="NM1139" s="16"/>
      <c r="NN1139" s="16"/>
      <c r="NO1139" s="16"/>
      <c r="NP1139" s="16"/>
      <c r="NQ1139" s="16"/>
      <c r="NR1139" s="16"/>
      <c r="NS1139" s="16"/>
      <c r="NT1139" s="16"/>
      <c r="NU1139" s="16"/>
      <c r="NV1139" s="16"/>
      <c r="NW1139" s="16"/>
      <c r="NX1139" s="16"/>
      <c r="NY1139" s="16"/>
      <c r="NZ1139" s="16"/>
      <c r="OA1139" s="16"/>
      <c r="OB1139" s="16"/>
      <c r="OC1139" s="16"/>
      <c r="OD1139" s="16"/>
      <c r="OE1139" s="16"/>
      <c r="OF1139" s="16"/>
      <c r="OG1139" s="16"/>
      <c r="OH1139" s="16"/>
      <c r="OI1139" s="16"/>
      <c r="OJ1139" s="16"/>
      <c r="OK1139" s="16"/>
      <c r="OL1139" s="16"/>
      <c r="OM1139" s="16"/>
      <c r="ON1139" s="16"/>
      <c r="OO1139" s="16"/>
      <c r="OP1139" s="16"/>
      <c r="OQ1139" s="16"/>
      <c r="OR1139" s="16"/>
      <c r="OS1139" s="16"/>
      <c r="OT1139" s="16"/>
      <c r="OU1139" s="16"/>
      <c r="OV1139" s="16"/>
      <c r="OW1139" s="16"/>
      <c r="OX1139" s="16"/>
      <c r="OY1139" s="16"/>
      <c r="OZ1139" s="16"/>
      <c r="PA1139" s="16"/>
      <c r="PB1139" s="16"/>
      <c r="PC1139" s="16"/>
      <c r="PD1139" s="16"/>
      <c r="PE1139" s="16"/>
      <c r="PF1139" s="16"/>
      <c r="PG1139" s="16"/>
      <c r="PH1139" s="16"/>
      <c r="PI1139" s="16"/>
      <c r="PJ1139" s="16"/>
      <c r="PK1139" s="16"/>
      <c r="PL1139" s="16"/>
      <c r="PM1139" s="16"/>
      <c r="PN1139" s="16"/>
      <c r="PO1139" s="16"/>
      <c r="PP1139" s="16"/>
      <c r="PQ1139" s="16"/>
      <c r="PR1139" s="16"/>
      <c r="PS1139" s="16"/>
      <c r="PT1139" s="16"/>
      <c r="PU1139" s="16"/>
      <c r="PV1139" s="16"/>
      <c r="PW1139" s="16"/>
      <c r="PX1139" s="16"/>
      <c r="PY1139" s="16"/>
      <c r="PZ1139" s="16"/>
      <c r="QA1139" s="16"/>
      <c r="QB1139" s="16"/>
      <c r="QC1139" s="16"/>
      <c r="QD1139" s="16"/>
      <c r="QE1139" s="16"/>
      <c r="QF1139" s="16"/>
      <c r="QG1139" s="16"/>
      <c r="QH1139" s="16"/>
      <c r="QI1139" s="16"/>
      <c r="QJ1139" s="16"/>
      <c r="QK1139" s="16"/>
      <c r="QL1139" s="16"/>
      <c r="QM1139" s="16"/>
      <c r="QN1139" s="16"/>
      <c r="QO1139" s="16"/>
      <c r="QP1139" s="16"/>
      <c r="QQ1139" s="16"/>
      <c r="QR1139" s="16"/>
      <c r="QS1139" s="16"/>
      <c r="QT1139" s="16"/>
      <c r="QU1139" s="16"/>
      <c r="QV1139" s="16"/>
      <c r="QW1139" s="16"/>
      <c r="QX1139" s="16"/>
      <c r="QY1139" s="16"/>
      <c r="QZ1139" s="16"/>
      <c r="RA1139" s="16"/>
      <c r="RB1139" s="16"/>
      <c r="RC1139" s="16"/>
      <c r="RD1139" s="16"/>
      <c r="RE1139" s="16"/>
      <c r="RF1139" s="16"/>
      <c r="RG1139" s="16"/>
      <c r="RH1139" s="16"/>
      <c r="RI1139" s="16"/>
      <c r="RJ1139" s="16"/>
      <c r="RK1139" s="16"/>
      <c r="RL1139" s="16"/>
      <c r="RM1139" s="16"/>
      <c r="RN1139" s="16"/>
      <c r="RO1139" s="16"/>
      <c r="RP1139" s="16"/>
      <c r="RQ1139" s="16"/>
      <c r="RR1139" s="16"/>
      <c r="RS1139" s="16"/>
      <c r="RT1139" s="16"/>
      <c r="RU1139" s="16"/>
      <c r="RV1139" s="16"/>
      <c r="RW1139" s="16"/>
      <c r="RX1139" s="16"/>
      <c r="RY1139" s="16"/>
      <c r="RZ1139" s="16"/>
      <c r="SA1139" s="16"/>
      <c r="SB1139" s="16"/>
      <c r="SC1139" s="16"/>
      <c r="SD1139" s="16"/>
      <c r="SE1139" s="16"/>
      <c r="SF1139" s="16"/>
      <c r="SG1139" s="16"/>
      <c r="SH1139" s="16"/>
      <c r="SI1139" s="16"/>
      <c r="SJ1139" s="16"/>
      <c r="SK1139" s="16"/>
      <c r="SL1139" s="16"/>
      <c r="SM1139" s="16"/>
      <c r="SN1139" s="16"/>
      <c r="SO1139" s="16"/>
      <c r="SP1139" s="16"/>
      <c r="SQ1139" s="16"/>
      <c r="SR1139" s="16"/>
      <c r="SS1139" s="16"/>
      <c r="ST1139" s="16"/>
      <c r="SU1139" s="16"/>
      <c r="SV1139" s="16"/>
      <c r="SW1139" s="16"/>
      <c r="SX1139" s="16"/>
      <c r="SY1139" s="16"/>
      <c r="SZ1139" s="16"/>
      <c r="TA1139" s="16"/>
      <c r="TB1139" s="16"/>
      <c r="TC1139" s="16"/>
      <c r="TD1139" s="16"/>
      <c r="TE1139" s="16"/>
      <c r="TF1139" s="16"/>
      <c r="TG1139" s="16"/>
      <c r="TH1139" s="16"/>
      <c r="TI1139" s="16"/>
      <c r="TJ1139" s="16"/>
      <c r="TK1139" s="16"/>
      <c r="TL1139" s="16"/>
      <c r="TM1139" s="16"/>
      <c r="TN1139" s="16"/>
      <c r="TO1139" s="16"/>
      <c r="TP1139" s="16"/>
      <c r="TQ1139" s="16"/>
      <c r="TR1139" s="16"/>
      <c r="TS1139" s="16"/>
      <c r="TT1139" s="16"/>
      <c r="TU1139" s="16"/>
      <c r="TV1139" s="16"/>
      <c r="TW1139" s="16"/>
      <c r="TX1139" s="16"/>
      <c r="TY1139" s="16"/>
      <c r="TZ1139" s="16"/>
      <c r="UA1139" s="16"/>
      <c r="UB1139" s="16"/>
      <c r="UC1139" s="16"/>
      <c r="UD1139" s="16"/>
      <c r="UE1139" s="16"/>
      <c r="UF1139" s="16"/>
      <c r="UG1139" s="16"/>
      <c r="UH1139" s="16"/>
      <c r="UI1139" s="16"/>
      <c r="UJ1139" s="16"/>
      <c r="UK1139" s="16"/>
      <c r="UL1139" s="16"/>
      <c r="UM1139" s="16"/>
      <c r="UN1139" s="16"/>
      <c r="UO1139" s="16"/>
      <c r="UP1139" s="16"/>
      <c r="UQ1139" s="16"/>
      <c r="UR1139" s="16"/>
      <c r="US1139" s="16"/>
      <c r="UT1139" s="16"/>
      <c r="UU1139" s="16"/>
      <c r="UV1139" s="16"/>
      <c r="UW1139" s="16"/>
      <c r="UX1139" s="16"/>
      <c r="UY1139" s="16"/>
      <c r="UZ1139" s="16"/>
      <c r="VA1139" s="16"/>
      <c r="VB1139" s="16"/>
      <c r="VC1139" s="16"/>
      <c r="VD1139" s="16"/>
      <c r="VE1139" s="16"/>
      <c r="VF1139" s="16"/>
      <c r="VG1139" s="16"/>
      <c r="VH1139" s="16"/>
      <c r="VI1139" s="16"/>
      <c r="VJ1139" s="16"/>
      <c r="VK1139" s="16"/>
      <c r="VL1139" s="16"/>
      <c r="VM1139" s="16"/>
      <c r="VN1139" s="16"/>
      <c r="VO1139" s="16"/>
      <c r="VP1139" s="16"/>
      <c r="VQ1139" s="16"/>
      <c r="VR1139" s="16"/>
      <c r="VS1139" s="16"/>
      <c r="VT1139" s="16"/>
      <c r="VU1139" s="16"/>
      <c r="VV1139" s="16"/>
      <c r="VW1139" s="16"/>
      <c r="VX1139" s="16"/>
      <c r="VY1139" s="16"/>
      <c r="VZ1139" s="16"/>
      <c r="WA1139" s="16"/>
      <c r="WB1139" s="16"/>
      <c r="WC1139" s="16"/>
      <c r="WD1139" s="16"/>
      <c r="WE1139" s="16"/>
      <c r="WF1139" s="16"/>
      <c r="WG1139" s="16"/>
      <c r="WH1139" s="16"/>
      <c r="WI1139" s="16"/>
      <c r="WJ1139" s="16"/>
      <c r="WK1139" s="16"/>
      <c r="WL1139" s="16"/>
      <c r="WM1139" s="16"/>
      <c r="WN1139" s="16"/>
      <c r="WO1139" s="16"/>
      <c r="WP1139" s="16"/>
      <c r="WQ1139" s="16"/>
      <c r="WR1139" s="16"/>
      <c r="WS1139" s="16"/>
      <c r="WT1139" s="16"/>
      <c r="WU1139" s="16"/>
      <c r="WV1139" s="16"/>
      <c r="WW1139" s="16"/>
      <c r="WX1139" s="16"/>
      <c r="WY1139" s="16"/>
      <c r="WZ1139" s="16"/>
      <c r="XA1139" s="16"/>
      <c r="XB1139" s="16"/>
      <c r="XC1139" s="16"/>
      <c r="XD1139" s="16"/>
      <c r="XE1139" s="16"/>
      <c r="XF1139" s="16"/>
      <c r="XG1139" s="16"/>
      <c r="XH1139" s="16"/>
      <c r="XI1139" s="16"/>
      <c r="XJ1139" s="16"/>
      <c r="XK1139" s="16"/>
      <c r="XL1139" s="16"/>
      <c r="XM1139" s="16"/>
      <c r="XN1139" s="16"/>
      <c r="XO1139" s="16"/>
      <c r="XP1139" s="16"/>
      <c r="XQ1139" s="16"/>
      <c r="XR1139" s="16"/>
      <c r="XS1139" s="16"/>
      <c r="XT1139" s="16"/>
      <c r="XU1139" s="16"/>
      <c r="XV1139" s="16"/>
      <c r="XW1139" s="16"/>
      <c r="XX1139" s="16"/>
      <c r="XY1139" s="16"/>
      <c r="XZ1139" s="16"/>
      <c r="YA1139" s="16"/>
      <c r="YB1139" s="16"/>
      <c r="YC1139" s="16"/>
      <c r="YD1139" s="16"/>
      <c r="YE1139" s="16"/>
      <c r="YF1139" s="16"/>
      <c r="YG1139" s="16"/>
      <c r="YH1139" s="16"/>
      <c r="YI1139" s="16"/>
      <c r="YJ1139" s="16"/>
      <c r="YK1139" s="16"/>
      <c r="YL1139" s="16"/>
      <c r="YM1139" s="16"/>
      <c r="YN1139" s="16"/>
      <c r="YO1139" s="16"/>
      <c r="YP1139" s="16"/>
      <c r="YQ1139" s="16"/>
      <c r="YR1139" s="16"/>
      <c r="YS1139" s="16"/>
      <c r="YT1139" s="16"/>
      <c r="YU1139" s="16"/>
      <c r="YV1139" s="16"/>
      <c r="YW1139" s="16"/>
      <c r="YX1139" s="16"/>
      <c r="YY1139" s="16"/>
      <c r="YZ1139" s="16"/>
      <c r="ZA1139" s="16"/>
      <c r="ZB1139" s="16"/>
      <c r="ZC1139" s="16"/>
      <c r="ZD1139" s="16"/>
      <c r="ZE1139" s="16"/>
      <c r="ZF1139" s="16"/>
      <c r="ZG1139" s="16"/>
      <c r="ZH1139" s="16"/>
      <c r="ZI1139" s="16"/>
      <c r="ZJ1139" s="16"/>
      <c r="ZK1139" s="16"/>
      <c r="ZL1139" s="16"/>
      <c r="ZM1139" s="16"/>
      <c r="ZN1139" s="16"/>
      <c r="ZO1139" s="16"/>
      <c r="ZP1139" s="16"/>
      <c r="ZQ1139" s="16"/>
      <c r="ZR1139" s="16"/>
      <c r="ZS1139" s="16"/>
      <c r="ZT1139" s="16"/>
      <c r="ZU1139" s="16"/>
      <c r="ZV1139" s="16"/>
      <c r="ZW1139" s="16"/>
      <c r="ZX1139" s="16"/>
      <c r="ZY1139" s="16"/>
      <c r="ZZ1139" s="16"/>
      <c r="AAA1139" s="16"/>
      <c r="AAB1139" s="16"/>
      <c r="AAC1139" s="16"/>
      <c r="AAD1139" s="16"/>
      <c r="AAE1139" s="16"/>
      <c r="AAF1139" s="16"/>
      <c r="AAG1139" s="16"/>
      <c r="AAH1139" s="16"/>
      <c r="AAI1139" s="16"/>
      <c r="AAJ1139" s="16"/>
      <c r="AAK1139" s="16"/>
      <c r="AAL1139" s="16"/>
      <c r="AAM1139" s="16"/>
      <c r="AAN1139" s="16"/>
      <c r="AAO1139" s="16"/>
      <c r="AAP1139" s="16"/>
      <c r="AAQ1139" s="16"/>
      <c r="AAR1139" s="16"/>
      <c r="AAS1139" s="16"/>
      <c r="AAT1139" s="16"/>
      <c r="AAU1139" s="16"/>
      <c r="AAV1139" s="16"/>
      <c r="AAW1139" s="16"/>
      <c r="AAX1139" s="16"/>
      <c r="AAY1139" s="16"/>
      <c r="AAZ1139" s="16"/>
      <c r="ABA1139" s="16"/>
      <c r="ABB1139" s="16"/>
      <c r="ABC1139" s="16"/>
      <c r="ABD1139" s="16"/>
      <c r="ABE1139" s="16"/>
      <c r="ABF1139" s="16"/>
      <c r="ABG1139" s="16"/>
      <c r="ABH1139" s="16"/>
      <c r="ABI1139" s="16"/>
      <c r="ABJ1139" s="16"/>
      <c r="ABK1139" s="16"/>
      <c r="ABL1139" s="16"/>
      <c r="ABM1139" s="16"/>
      <c r="ABN1139" s="16"/>
      <c r="ABO1139" s="16"/>
      <c r="ABP1139" s="16"/>
      <c r="ABQ1139" s="16"/>
      <c r="ABR1139" s="16"/>
      <c r="ABS1139" s="16"/>
      <c r="ABT1139" s="16"/>
      <c r="ABU1139" s="16"/>
      <c r="ABV1139" s="16"/>
      <c r="ABW1139" s="16"/>
      <c r="ABX1139" s="16"/>
      <c r="ABY1139" s="16"/>
      <c r="ABZ1139" s="16"/>
      <c r="ACA1139" s="16"/>
      <c r="ACB1139" s="16"/>
      <c r="ACC1139" s="16"/>
      <c r="ACD1139" s="16"/>
      <c r="ACE1139" s="16"/>
      <c r="ACF1139" s="16"/>
      <c r="ACG1139" s="16"/>
      <c r="ACH1139" s="16"/>
      <c r="ACI1139" s="16"/>
      <c r="ACJ1139" s="16"/>
      <c r="ACK1139" s="16"/>
      <c r="ACL1139" s="16"/>
      <c r="ACM1139" s="16"/>
      <c r="ACN1139" s="16"/>
      <c r="ACO1139" s="16"/>
      <c r="ACP1139" s="16"/>
      <c r="ACQ1139" s="16"/>
      <c r="ACR1139" s="16"/>
      <c r="ACS1139" s="16"/>
      <c r="ACT1139" s="16"/>
      <c r="ACU1139" s="16"/>
      <c r="ACV1139" s="16"/>
      <c r="ACW1139" s="16"/>
      <c r="ACX1139" s="16"/>
      <c r="ACY1139" s="16"/>
      <c r="ACZ1139" s="16"/>
      <c r="ADA1139" s="16"/>
      <c r="ADB1139" s="16"/>
      <c r="ADC1139" s="16"/>
      <c r="ADD1139" s="16"/>
      <c r="ADE1139" s="16"/>
      <c r="ADF1139" s="16"/>
      <c r="ADG1139" s="16"/>
      <c r="ADH1139" s="16"/>
      <c r="ADI1139" s="16"/>
      <c r="ADJ1139" s="16"/>
      <c r="ADK1139" s="16"/>
      <c r="ADL1139" s="16"/>
      <c r="ADM1139" s="16"/>
      <c r="ADN1139" s="16"/>
      <c r="ADO1139" s="16"/>
      <c r="ADP1139" s="16"/>
      <c r="ADQ1139" s="16"/>
      <c r="ADR1139" s="16"/>
      <c r="ADS1139" s="16"/>
      <c r="ADT1139" s="16"/>
      <c r="ADU1139" s="16"/>
      <c r="ADV1139" s="16"/>
      <c r="ADW1139" s="16"/>
      <c r="ADX1139" s="16"/>
      <c r="ADY1139" s="16"/>
      <c r="ADZ1139" s="16"/>
      <c r="AEA1139" s="16"/>
      <c r="AEB1139" s="16"/>
      <c r="AEC1139" s="16"/>
      <c r="AED1139" s="16"/>
      <c r="AEE1139" s="16"/>
      <c r="AEF1139" s="16"/>
      <c r="AEG1139" s="16"/>
      <c r="AEH1139" s="16"/>
      <c r="AEI1139" s="16"/>
      <c r="AEJ1139" s="16"/>
      <c r="AEK1139" s="16"/>
      <c r="AEL1139" s="16"/>
      <c r="AEM1139" s="16"/>
      <c r="AEN1139" s="16"/>
      <c r="AEO1139" s="16"/>
      <c r="AEP1139" s="16"/>
      <c r="AEQ1139" s="16"/>
      <c r="AER1139" s="16"/>
      <c r="AES1139" s="16"/>
      <c r="AET1139" s="16"/>
      <c r="AEU1139" s="16"/>
      <c r="AEV1139" s="16"/>
      <c r="AEW1139" s="16"/>
      <c r="AEX1139" s="16"/>
      <c r="AEY1139" s="16"/>
      <c r="AEZ1139" s="16"/>
      <c r="AFA1139" s="16"/>
      <c r="AFB1139" s="16"/>
      <c r="AFC1139" s="16"/>
      <c r="AFD1139" s="16"/>
      <c r="AFE1139" s="16"/>
      <c r="AFF1139" s="16"/>
      <c r="AFG1139" s="16"/>
      <c r="AFH1139" s="16"/>
      <c r="AFI1139" s="16"/>
      <c r="AFJ1139" s="16"/>
      <c r="AFK1139" s="16"/>
      <c r="AFL1139" s="16"/>
      <c r="AFM1139" s="16"/>
      <c r="AFN1139" s="16"/>
      <c r="AFO1139" s="16"/>
      <c r="AFP1139" s="16"/>
      <c r="AFQ1139" s="16"/>
      <c r="AFR1139" s="16"/>
      <c r="AFS1139" s="16"/>
      <c r="AFT1139" s="16"/>
      <c r="AFU1139" s="16"/>
      <c r="AFV1139" s="16"/>
      <c r="AFW1139" s="16"/>
      <c r="AFX1139" s="16"/>
      <c r="AFY1139" s="16"/>
      <c r="AFZ1139" s="16"/>
      <c r="AGA1139" s="16"/>
    </row>
    <row r="1140" spans="1:859" s="383" customFormat="1" x14ac:dyDescent="0.2">
      <c r="A1140" s="381"/>
      <c r="B1140" s="381"/>
      <c r="C1140" s="381"/>
      <c r="D1140" s="381"/>
      <c r="E1140" s="365" t="s">
        <v>1156</v>
      </c>
      <c r="F1140" s="378" t="s">
        <v>3554</v>
      </c>
      <c r="G1140" s="380" t="s">
        <v>453</v>
      </c>
      <c r="H1140" s="365" t="s">
        <v>1157</v>
      </c>
      <c r="I1140" s="365" t="s">
        <v>1086</v>
      </c>
      <c r="J1140" s="365" t="s">
        <v>904</v>
      </c>
      <c r="K1140" s="365" t="s">
        <v>1107</v>
      </c>
      <c r="L1140" s="365" t="s">
        <v>864</v>
      </c>
      <c r="M1140" s="365"/>
      <c r="N1140" s="380"/>
      <c r="O1140" s="365"/>
      <c r="P1140" s="365"/>
      <c r="Q1140" s="380"/>
      <c r="R1140" s="381"/>
      <c r="S1140" s="381"/>
      <c r="T1140" s="381"/>
      <c r="U1140" s="381"/>
      <c r="V1140" s="381"/>
      <c r="W1140" s="381"/>
      <c r="X1140" s="381"/>
      <c r="Y1140" s="381"/>
      <c r="Z1140" s="381"/>
      <c r="AA1140" s="381"/>
      <c r="AB1140" s="381"/>
      <c r="AC1140" s="381"/>
      <c r="AD1140" s="381"/>
      <c r="AE1140" s="381"/>
      <c r="AF1140" s="381"/>
      <c r="AG1140" s="381"/>
      <c r="AH1140" s="381"/>
      <c r="AI1140" s="381"/>
      <c r="AJ1140" s="381"/>
      <c r="AK1140" s="381"/>
      <c r="AL1140" s="381"/>
      <c r="AM1140" s="381"/>
      <c r="AN1140" s="381"/>
      <c r="AO1140" s="381"/>
      <c r="AP1140" s="381"/>
      <c r="AQ1140" s="381"/>
      <c r="AR1140" s="381"/>
      <c r="AS1140" s="381"/>
      <c r="AT1140" s="381"/>
      <c r="AU1140" s="381"/>
      <c r="AV1140" s="381"/>
      <c r="AW1140" s="381"/>
      <c r="AX1140" s="381"/>
      <c r="AY1140" s="381"/>
      <c r="AZ1140" s="381"/>
      <c r="BA1140" s="381"/>
      <c r="BB1140" s="381"/>
      <c r="BC1140" s="381"/>
      <c r="BD1140" s="381"/>
      <c r="BE1140" s="381"/>
      <c r="BF1140" s="381"/>
      <c r="BG1140" s="381"/>
      <c r="BH1140" s="381"/>
      <c r="BI1140" s="381"/>
      <c r="BJ1140" s="381"/>
      <c r="BK1140" s="381"/>
      <c r="BL1140" s="381"/>
      <c r="BM1140" s="381"/>
      <c r="BN1140" s="381"/>
      <c r="BO1140" s="381"/>
      <c r="BP1140" s="381"/>
      <c r="BQ1140" s="381"/>
      <c r="BR1140" s="381"/>
      <c r="BS1140" s="381"/>
      <c r="BT1140" s="381"/>
      <c r="BU1140" s="381"/>
      <c r="BV1140" s="381"/>
      <c r="BW1140" s="381"/>
      <c r="BX1140" s="381"/>
      <c r="BY1140" s="381"/>
      <c r="BZ1140" s="381"/>
      <c r="CA1140" s="381"/>
      <c r="CB1140" s="381"/>
      <c r="CC1140" s="381"/>
      <c r="CD1140" s="381"/>
      <c r="CE1140" s="381"/>
      <c r="CF1140" s="381"/>
      <c r="CG1140" s="381"/>
      <c r="CH1140" s="381"/>
      <c r="CI1140" s="381"/>
      <c r="CJ1140" s="381"/>
      <c r="CK1140" s="381"/>
      <c r="CL1140" s="381"/>
      <c r="CM1140" s="381"/>
      <c r="CN1140" s="381"/>
      <c r="CO1140" s="381"/>
      <c r="CP1140" s="381"/>
      <c r="CQ1140" s="381"/>
      <c r="CR1140" s="381"/>
      <c r="CS1140" s="381"/>
      <c r="CT1140" s="381"/>
      <c r="CU1140" s="381"/>
      <c r="CV1140" s="381"/>
      <c r="CW1140" s="381"/>
      <c r="CX1140" s="381"/>
      <c r="CY1140" s="381"/>
      <c r="CZ1140" s="381"/>
      <c r="DA1140" s="381"/>
      <c r="DB1140" s="381"/>
      <c r="DC1140" s="381"/>
      <c r="DD1140" s="381"/>
      <c r="DE1140" s="381"/>
      <c r="DF1140" s="381"/>
      <c r="DG1140" s="381"/>
      <c r="DH1140" s="381"/>
      <c r="DI1140" s="381"/>
      <c r="DJ1140" s="381"/>
      <c r="DK1140" s="381"/>
      <c r="DL1140" s="381"/>
      <c r="DM1140" s="381"/>
      <c r="DN1140" s="381"/>
      <c r="DO1140" s="381"/>
      <c r="DP1140" s="381"/>
      <c r="DQ1140" s="381"/>
      <c r="DR1140" s="381"/>
      <c r="DS1140" s="381"/>
      <c r="DT1140" s="381"/>
      <c r="DU1140" s="381"/>
      <c r="DV1140" s="381"/>
      <c r="DW1140" s="381"/>
      <c r="DX1140" s="381"/>
      <c r="DY1140" s="381"/>
      <c r="DZ1140" s="381"/>
      <c r="EA1140" s="381"/>
      <c r="EB1140" s="381"/>
      <c r="EC1140" s="381"/>
      <c r="ED1140" s="381"/>
      <c r="EE1140" s="381"/>
      <c r="EF1140" s="381"/>
      <c r="EG1140" s="381"/>
      <c r="EH1140" s="381"/>
      <c r="EI1140" s="381"/>
      <c r="EJ1140" s="381"/>
      <c r="EK1140" s="381"/>
      <c r="EL1140" s="381"/>
      <c r="EM1140" s="381"/>
      <c r="EN1140" s="381"/>
      <c r="EO1140" s="381"/>
      <c r="EP1140" s="381"/>
      <c r="EQ1140" s="381"/>
      <c r="ER1140" s="381"/>
      <c r="ES1140" s="381"/>
      <c r="ET1140" s="381"/>
      <c r="EU1140" s="381"/>
      <c r="EV1140" s="381"/>
      <c r="EW1140" s="381"/>
      <c r="EX1140" s="381"/>
      <c r="EY1140" s="381"/>
      <c r="EZ1140" s="381"/>
      <c r="FA1140" s="381"/>
      <c r="FB1140" s="381"/>
      <c r="FC1140" s="381"/>
      <c r="FD1140" s="381"/>
      <c r="FE1140" s="381"/>
      <c r="FF1140" s="381"/>
      <c r="FG1140" s="381"/>
      <c r="FH1140" s="381"/>
      <c r="FI1140" s="381"/>
      <c r="FJ1140" s="381"/>
      <c r="FK1140" s="381"/>
      <c r="FL1140" s="381"/>
      <c r="FM1140" s="381"/>
      <c r="FN1140" s="381"/>
      <c r="FO1140" s="381"/>
      <c r="FP1140" s="381"/>
      <c r="FQ1140" s="381"/>
      <c r="FR1140" s="381"/>
      <c r="FS1140" s="381"/>
      <c r="FT1140" s="381"/>
      <c r="FU1140" s="381"/>
      <c r="FV1140" s="381"/>
      <c r="FW1140" s="381"/>
      <c r="FX1140" s="381"/>
      <c r="FY1140" s="381"/>
      <c r="FZ1140" s="381"/>
      <c r="GA1140" s="381"/>
      <c r="GB1140" s="381"/>
      <c r="GC1140" s="381"/>
      <c r="GD1140" s="381"/>
      <c r="GE1140" s="381"/>
      <c r="GF1140" s="381"/>
      <c r="GG1140" s="381"/>
      <c r="GH1140" s="381"/>
      <c r="GI1140" s="381"/>
      <c r="GJ1140" s="381"/>
      <c r="GK1140" s="381"/>
      <c r="GL1140" s="381"/>
      <c r="GM1140" s="381"/>
      <c r="GN1140" s="381"/>
      <c r="GO1140" s="381"/>
      <c r="GP1140" s="381"/>
      <c r="GQ1140" s="381"/>
      <c r="GR1140" s="381"/>
      <c r="GS1140" s="381"/>
      <c r="GT1140" s="381"/>
      <c r="GU1140" s="381"/>
      <c r="GV1140" s="381"/>
      <c r="GW1140" s="381"/>
      <c r="GX1140" s="381"/>
      <c r="GY1140" s="381"/>
      <c r="GZ1140" s="381"/>
      <c r="HA1140" s="381"/>
      <c r="HB1140" s="381"/>
      <c r="HC1140" s="381"/>
      <c r="HD1140" s="381"/>
      <c r="HE1140" s="381"/>
      <c r="HF1140" s="381"/>
      <c r="HG1140" s="381"/>
      <c r="HH1140" s="381"/>
      <c r="HI1140" s="381"/>
      <c r="HJ1140" s="381"/>
      <c r="HK1140" s="381"/>
      <c r="HL1140" s="381"/>
      <c r="HM1140" s="381"/>
      <c r="HN1140" s="381"/>
      <c r="HO1140" s="381"/>
      <c r="HP1140" s="381"/>
      <c r="HQ1140" s="381"/>
      <c r="HR1140" s="381"/>
      <c r="HS1140" s="381"/>
      <c r="HT1140" s="381"/>
      <c r="HU1140" s="381"/>
      <c r="HV1140" s="381"/>
      <c r="HW1140" s="381"/>
      <c r="HX1140" s="381"/>
      <c r="HY1140" s="381"/>
      <c r="HZ1140" s="381"/>
      <c r="IA1140" s="381"/>
      <c r="IB1140" s="381"/>
      <c r="IC1140" s="381"/>
      <c r="ID1140" s="381"/>
      <c r="IE1140" s="381"/>
      <c r="IF1140" s="381"/>
      <c r="IG1140" s="381"/>
      <c r="IH1140" s="381"/>
      <c r="II1140" s="381"/>
      <c r="IJ1140" s="381"/>
      <c r="IK1140" s="381"/>
      <c r="IL1140" s="381"/>
      <c r="IM1140" s="381"/>
      <c r="IN1140" s="381"/>
      <c r="IO1140" s="381"/>
      <c r="IP1140" s="381"/>
      <c r="IQ1140" s="381"/>
      <c r="IR1140" s="381"/>
      <c r="IS1140" s="381"/>
      <c r="IT1140" s="381"/>
      <c r="IU1140" s="381"/>
      <c r="IV1140" s="381"/>
      <c r="IW1140" s="381"/>
      <c r="IX1140" s="381"/>
      <c r="IY1140" s="381"/>
      <c r="IZ1140" s="381"/>
      <c r="JA1140" s="381"/>
      <c r="JB1140" s="381"/>
      <c r="JC1140" s="381"/>
      <c r="JD1140" s="381"/>
      <c r="JE1140" s="381"/>
      <c r="JF1140" s="381"/>
      <c r="JG1140" s="381"/>
      <c r="JH1140" s="381"/>
      <c r="JI1140" s="381"/>
      <c r="JJ1140" s="381"/>
      <c r="JK1140" s="381"/>
      <c r="JL1140" s="381"/>
      <c r="JM1140" s="381"/>
      <c r="JN1140" s="381"/>
      <c r="JO1140" s="381"/>
      <c r="JP1140" s="381"/>
      <c r="JQ1140" s="381"/>
      <c r="JR1140" s="381"/>
      <c r="JS1140" s="381"/>
      <c r="JT1140" s="381"/>
      <c r="JU1140" s="381"/>
      <c r="JV1140" s="381"/>
      <c r="JW1140" s="381"/>
      <c r="JX1140" s="381"/>
      <c r="JY1140" s="381"/>
      <c r="JZ1140" s="381"/>
      <c r="KA1140" s="381"/>
      <c r="KB1140" s="381"/>
      <c r="KC1140" s="381"/>
      <c r="KD1140" s="381"/>
      <c r="KE1140" s="381"/>
      <c r="KF1140" s="381"/>
      <c r="KG1140" s="381"/>
      <c r="KH1140" s="381"/>
      <c r="KI1140" s="381"/>
      <c r="KJ1140" s="381"/>
      <c r="KK1140" s="381"/>
      <c r="KL1140" s="381"/>
      <c r="KM1140" s="381"/>
      <c r="KN1140" s="381"/>
      <c r="KO1140" s="381"/>
      <c r="KP1140" s="381"/>
      <c r="KQ1140" s="381"/>
      <c r="KR1140" s="381"/>
      <c r="KS1140" s="381"/>
      <c r="KT1140" s="381"/>
      <c r="KU1140" s="381"/>
      <c r="KV1140" s="381"/>
      <c r="KW1140" s="381"/>
      <c r="KX1140" s="381"/>
      <c r="KY1140" s="381"/>
      <c r="KZ1140" s="381"/>
      <c r="LA1140" s="381"/>
      <c r="LB1140" s="381"/>
      <c r="LC1140" s="381"/>
      <c r="LD1140" s="381"/>
      <c r="LE1140" s="381"/>
      <c r="LF1140" s="381"/>
      <c r="LG1140" s="381"/>
      <c r="LH1140" s="381"/>
      <c r="LI1140" s="381"/>
      <c r="LJ1140" s="381"/>
      <c r="LK1140" s="381"/>
      <c r="LL1140" s="381"/>
      <c r="LM1140" s="381"/>
      <c r="LN1140" s="381"/>
      <c r="LO1140" s="381"/>
      <c r="LP1140" s="381"/>
      <c r="LQ1140" s="381"/>
      <c r="LR1140" s="381"/>
      <c r="LS1140" s="381"/>
      <c r="LT1140" s="381"/>
      <c r="LU1140" s="381"/>
      <c r="LV1140" s="381"/>
      <c r="LW1140" s="381"/>
      <c r="LX1140" s="381"/>
      <c r="LY1140" s="381"/>
      <c r="LZ1140" s="381"/>
      <c r="MA1140" s="381"/>
      <c r="MB1140" s="381"/>
      <c r="MC1140" s="381"/>
      <c r="MD1140" s="381"/>
      <c r="ME1140" s="381"/>
      <c r="MF1140" s="381"/>
      <c r="MG1140" s="381"/>
      <c r="MH1140" s="381"/>
      <c r="MI1140" s="381"/>
      <c r="MJ1140" s="381"/>
      <c r="MK1140" s="381"/>
      <c r="ML1140" s="381"/>
      <c r="MM1140" s="381"/>
      <c r="MN1140" s="381"/>
      <c r="MO1140" s="381"/>
      <c r="MP1140" s="381"/>
      <c r="MQ1140" s="381"/>
      <c r="MR1140" s="381"/>
      <c r="MS1140" s="381"/>
      <c r="MT1140" s="381"/>
      <c r="MU1140" s="381"/>
      <c r="MV1140" s="381"/>
      <c r="MW1140" s="381"/>
      <c r="MX1140" s="381"/>
      <c r="MY1140" s="381"/>
      <c r="MZ1140" s="381"/>
      <c r="NA1140" s="381"/>
      <c r="NB1140" s="381"/>
      <c r="NC1140" s="381"/>
      <c r="ND1140" s="381"/>
      <c r="NE1140" s="381"/>
      <c r="NF1140" s="381"/>
      <c r="NG1140" s="381"/>
      <c r="NH1140" s="381"/>
      <c r="NI1140" s="381"/>
      <c r="NJ1140" s="381"/>
      <c r="NK1140" s="381"/>
      <c r="NL1140" s="381"/>
      <c r="NM1140" s="381"/>
      <c r="NN1140" s="381"/>
      <c r="NO1140" s="381"/>
      <c r="NP1140" s="381"/>
      <c r="NQ1140" s="381"/>
      <c r="NR1140" s="381"/>
      <c r="NS1140" s="381"/>
      <c r="NT1140" s="381"/>
      <c r="NU1140" s="381"/>
      <c r="NV1140" s="381"/>
      <c r="NW1140" s="381"/>
      <c r="NX1140" s="381"/>
      <c r="NY1140" s="381"/>
      <c r="NZ1140" s="381"/>
      <c r="OA1140" s="381"/>
      <c r="OB1140" s="381"/>
      <c r="OC1140" s="381"/>
      <c r="OD1140" s="381"/>
      <c r="OE1140" s="381"/>
      <c r="OF1140" s="381"/>
      <c r="OG1140" s="381"/>
      <c r="OH1140" s="381"/>
      <c r="OI1140" s="381"/>
      <c r="OJ1140" s="381"/>
      <c r="OK1140" s="381"/>
      <c r="OL1140" s="381"/>
      <c r="OM1140" s="381"/>
      <c r="ON1140" s="381"/>
      <c r="OO1140" s="381"/>
      <c r="OP1140" s="381"/>
      <c r="OQ1140" s="381"/>
      <c r="OR1140" s="381"/>
      <c r="OS1140" s="381"/>
      <c r="OT1140" s="381"/>
      <c r="OU1140" s="381"/>
      <c r="OV1140" s="381"/>
      <c r="OW1140" s="381"/>
      <c r="OX1140" s="381"/>
      <c r="OY1140" s="381"/>
      <c r="OZ1140" s="381"/>
      <c r="PA1140" s="381"/>
      <c r="PB1140" s="381"/>
      <c r="PC1140" s="381"/>
      <c r="PD1140" s="381"/>
      <c r="PE1140" s="381"/>
      <c r="PF1140" s="381"/>
      <c r="PG1140" s="381"/>
      <c r="PH1140" s="381"/>
      <c r="PI1140" s="381"/>
      <c r="PJ1140" s="381"/>
      <c r="PK1140" s="381"/>
      <c r="PL1140" s="381"/>
      <c r="PM1140" s="381"/>
      <c r="PN1140" s="381"/>
      <c r="PO1140" s="381"/>
      <c r="PP1140" s="381"/>
      <c r="PQ1140" s="381"/>
      <c r="PR1140" s="381"/>
      <c r="PS1140" s="381"/>
      <c r="PT1140" s="381"/>
      <c r="PU1140" s="381"/>
      <c r="PV1140" s="381"/>
      <c r="PW1140" s="381"/>
      <c r="PX1140" s="381"/>
      <c r="PY1140" s="381"/>
      <c r="PZ1140" s="381"/>
      <c r="QA1140" s="381"/>
      <c r="QB1140" s="381"/>
      <c r="QC1140" s="381"/>
      <c r="QD1140" s="381"/>
      <c r="QE1140" s="381"/>
      <c r="QF1140" s="381"/>
      <c r="QG1140" s="381"/>
      <c r="QH1140" s="381"/>
      <c r="QI1140" s="381"/>
      <c r="QJ1140" s="381"/>
      <c r="QK1140" s="381"/>
      <c r="QL1140" s="381"/>
      <c r="QM1140" s="381"/>
      <c r="QN1140" s="381"/>
      <c r="QO1140" s="381"/>
      <c r="QP1140" s="381"/>
      <c r="QQ1140" s="381"/>
      <c r="QR1140" s="381"/>
      <c r="QS1140" s="381"/>
      <c r="QT1140" s="381"/>
      <c r="QU1140" s="381"/>
      <c r="QV1140" s="381"/>
      <c r="QW1140" s="381"/>
      <c r="QX1140" s="381"/>
      <c r="QY1140" s="381"/>
      <c r="QZ1140" s="381"/>
      <c r="RA1140" s="381"/>
      <c r="RB1140" s="381"/>
      <c r="RC1140" s="381"/>
      <c r="RD1140" s="381"/>
      <c r="RE1140" s="381"/>
      <c r="RF1140" s="381"/>
      <c r="RG1140" s="381"/>
      <c r="RH1140" s="381"/>
      <c r="RI1140" s="381"/>
      <c r="RJ1140" s="381"/>
      <c r="RK1140" s="381"/>
      <c r="RL1140" s="381"/>
      <c r="RM1140" s="381"/>
      <c r="RN1140" s="381"/>
      <c r="RO1140" s="381"/>
      <c r="RP1140" s="381"/>
      <c r="RQ1140" s="381"/>
      <c r="RR1140" s="381"/>
      <c r="RS1140" s="381"/>
      <c r="RT1140" s="381"/>
      <c r="RU1140" s="381"/>
      <c r="RV1140" s="381"/>
      <c r="RW1140" s="381"/>
      <c r="RX1140" s="381"/>
      <c r="RY1140" s="381"/>
      <c r="RZ1140" s="381"/>
      <c r="SA1140" s="381"/>
      <c r="SB1140" s="381"/>
      <c r="SC1140" s="381"/>
      <c r="SD1140" s="381"/>
      <c r="SE1140" s="381"/>
      <c r="SF1140" s="381"/>
      <c r="SG1140" s="381"/>
      <c r="SH1140" s="381"/>
      <c r="SI1140" s="381"/>
      <c r="SJ1140" s="381"/>
      <c r="SK1140" s="381"/>
      <c r="SL1140" s="381"/>
      <c r="SM1140" s="381"/>
      <c r="SN1140" s="381"/>
      <c r="SO1140" s="381"/>
      <c r="SP1140" s="381"/>
      <c r="SQ1140" s="381"/>
      <c r="SR1140" s="381"/>
      <c r="SS1140" s="381"/>
      <c r="ST1140" s="381"/>
      <c r="SU1140" s="381"/>
      <c r="SV1140" s="381"/>
      <c r="SW1140" s="381"/>
      <c r="SX1140" s="381"/>
      <c r="SY1140" s="381"/>
      <c r="SZ1140" s="381"/>
      <c r="TA1140" s="381"/>
      <c r="TB1140" s="381"/>
      <c r="TC1140" s="381"/>
      <c r="TD1140" s="381"/>
      <c r="TE1140" s="381"/>
      <c r="TF1140" s="381"/>
      <c r="TG1140" s="381"/>
      <c r="TH1140" s="381"/>
      <c r="TI1140" s="381"/>
      <c r="TJ1140" s="381"/>
      <c r="TK1140" s="381"/>
      <c r="TL1140" s="381"/>
      <c r="TM1140" s="381"/>
      <c r="TN1140" s="381"/>
      <c r="TO1140" s="381"/>
      <c r="TP1140" s="381"/>
      <c r="TQ1140" s="381"/>
      <c r="TR1140" s="381"/>
      <c r="TS1140" s="381"/>
      <c r="TT1140" s="381"/>
      <c r="TU1140" s="381"/>
      <c r="TV1140" s="381"/>
      <c r="TW1140" s="381"/>
      <c r="TX1140" s="381"/>
      <c r="TY1140" s="381"/>
      <c r="TZ1140" s="381"/>
      <c r="UA1140" s="381"/>
      <c r="UB1140" s="381"/>
      <c r="UC1140" s="381"/>
      <c r="UD1140" s="381"/>
      <c r="UE1140" s="381"/>
      <c r="UF1140" s="381"/>
      <c r="UG1140" s="381"/>
      <c r="UH1140" s="381"/>
      <c r="UI1140" s="381"/>
      <c r="UJ1140" s="381"/>
      <c r="UK1140" s="381"/>
      <c r="UL1140" s="381"/>
      <c r="UM1140" s="381"/>
      <c r="UN1140" s="381"/>
      <c r="UO1140" s="381"/>
      <c r="UP1140" s="381"/>
      <c r="UQ1140" s="381"/>
      <c r="UR1140" s="381"/>
      <c r="US1140" s="381"/>
      <c r="UT1140" s="381"/>
      <c r="UU1140" s="381"/>
      <c r="UV1140" s="381"/>
      <c r="UW1140" s="381"/>
      <c r="UX1140" s="381"/>
      <c r="UY1140" s="381"/>
      <c r="UZ1140" s="381"/>
      <c r="VA1140" s="381"/>
      <c r="VB1140" s="381"/>
      <c r="VC1140" s="381"/>
      <c r="VD1140" s="381"/>
      <c r="VE1140" s="381"/>
      <c r="VF1140" s="381"/>
      <c r="VG1140" s="381"/>
      <c r="VH1140" s="381"/>
      <c r="VI1140" s="381"/>
      <c r="VJ1140" s="381"/>
      <c r="VK1140" s="381"/>
      <c r="VL1140" s="381"/>
      <c r="VM1140" s="381"/>
      <c r="VN1140" s="381"/>
      <c r="VO1140" s="381"/>
      <c r="VP1140" s="381"/>
      <c r="VQ1140" s="381"/>
      <c r="VR1140" s="381"/>
      <c r="VS1140" s="381"/>
      <c r="VT1140" s="381"/>
      <c r="VU1140" s="381"/>
      <c r="VV1140" s="381"/>
      <c r="VW1140" s="381"/>
      <c r="VX1140" s="381"/>
      <c r="VY1140" s="381"/>
      <c r="VZ1140" s="381"/>
      <c r="WA1140" s="381"/>
      <c r="WB1140" s="381"/>
      <c r="WC1140" s="381"/>
      <c r="WD1140" s="381"/>
      <c r="WE1140" s="381"/>
      <c r="WF1140" s="381"/>
      <c r="WG1140" s="381"/>
      <c r="WH1140" s="381"/>
      <c r="WI1140" s="381"/>
      <c r="WJ1140" s="381"/>
      <c r="WK1140" s="381"/>
      <c r="WL1140" s="381"/>
      <c r="WM1140" s="381"/>
      <c r="WN1140" s="381"/>
      <c r="WO1140" s="381"/>
      <c r="WP1140" s="381"/>
      <c r="WQ1140" s="381"/>
      <c r="WR1140" s="381"/>
      <c r="WS1140" s="381"/>
      <c r="WT1140" s="381"/>
      <c r="WU1140" s="381"/>
      <c r="WV1140" s="381"/>
      <c r="WW1140" s="381"/>
      <c r="WX1140" s="381"/>
      <c r="WY1140" s="381"/>
      <c r="WZ1140" s="381"/>
      <c r="XA1140" s="381"/>
      <c r="XB1140" s="381"/>
      <c r="XC1140" s="381"/>
      <c r="XD1140" s="381"/>
      <c r="XE1140" s="381"/>
      <c r="XF1140" s="381"/>
      <c r="XG1140" s="381"/>
      <c r="XH1140" s="381"/>
      <c r="XI1140" s="381"/>
      <c r="XJ1140" s="381"/>
      <c r="XK1140" s="381"/>
      <c r="XL1140" s="381"/>
      <c r="XM1140" s="381"/>
      <c r="XN1140" s="381"/>
      <c r="XO1140" s="381"/>
      <c r="XP1140" s="381"/>
      <c r="XQ1140" s="381"/>
      <c r="XR1140" s="381"/>
      <c r="XS1140" s="381"/>
      <c r="XT1140" s="381"/>
      <c r="XU1140" s="381"/>
      <c r="XV1140" s="381"/>
      <c r="XW1140" s="381"/>
      <c r="XX1140" s="381"/>
      <c r="XY1140" s="381"/>
      <c r="XZ1140" s="381"/>
      <c r="YA1140" s="381"/>
      <c r="YB1140" s="381"/>
      <c r="YC1140" s="381"/>
      <c r="YD1140" s="381"/>
      <c r="YE1140" s="381"/>
      <c r="YF1140" s="381"/>
      <c r="YG1140" s="381"/>
      <c r="YH1140" s="381"/>
      <c r="YI1140" s="381"/>
      <c r="YJ1140" s="381"/>
      <c r="YK1140" s="381"/>
      <c r="YL1140" s="381"/>
      <c r="YM1140" s="381"/>
      <c r="YN1140" s="381"/>
      <c r="YO1140" s="381"/>
      <c r="YP1140" s="381"/>
      <c r="YQ1140" s="381"/>
      <c r="YR1140" s="381"/>
      <c r="YS1140" s="381"/>
      <c r="YT1140" s="381"/>
      <c r="YU1140" s="381"/>
      <c r="YV1140" s="381"/>
      <c r="YW1140" s="381"/>
      <c r="YX1140" s="381"/>
      <c r="YY1140" s="381"/>
      <c r="YZ1140" s="381"/>
      <c r="ZA1140" s="381"/>
      <c r="ZB1140" s="381"/>
      <c r="ZC1140" s="381"/>
      <c r="ZD1140" s="381"/>
      <c r="ZE1140" s="381"/>
      <c r="ZF1140" s="381"/>
      <c r="ZG1140" s="381"/>
      <c r="ZH1140" s="381"/>
      <c r="ZI1140" s="381"/>
      <c r="ZJ1140" s="381"/>
      <c r="ZK1140" s="381"/>
      <c r="ZL1140" s="381"/>
      <c r="ZM1140" s="381"/>
      <c r="ZN1140" s="381"/>
      <c r="ZO1140" s="381"/>
      <c r="ZP1140" s="381"/>
      <c r="ZQ1140" s="381"/>
      <c r="ZR1140" s="381"/>
      <c r="ZS1140" s="381"/>
      <c r="ZT1140" s="381"/>
      <c r="ZU1140" s="381"/>
      <c r="ZV1140" s="381"/>
      <c r="ZW1140" s="381"/>
      <c r="ZX1140" s="381"/>
      <c r="ZY1140" s="381"/>
      <c r="ZZ1140" s="381"/>
      <c r="AAA1140" s="381"/>
      <c r="AAB1140" s="381"/>
      <c r="AAC1140" s="381"/>
      <c r="AAD1140" s="381"/>
      <c r="AAE1140" s="381"/>
      <c r="AAF1140" s="381"/>
      <c r="AAG1140" s="381"/>
      <c r="AAH1140" s="381"/>
      <c r="AAI1140" s="381"/>
      <c r="AAJ1140" s="381"/>
      <c r="AAK1140" s="381"/>
      <c r="AAL1140" s="381"/>
      <c r="AAM1140" s="381"/>
      <c r="AAN1140" s="381"/>
      <c r="AAO1140" s="381"/>
      <c r="AAP1140" s="381"/>
      <c r="AAQ1140" s="381"/>
      <c r="AAR1140" s="381"/>
      <c r="AAS1140" s="381"/>
      <c r="AAT1140" s="381"/>
      <c r="AAU1140" s="381"/>
      <c r="AAV1140" s="381"/>
      <c r="AAW1140" s="381"/>
      <c r="AAX1140" s="381"/>
      <c r="AAY1140" s="381"/>
      <c r="AAZ1140" s="381"/>
      <c r="ABA1140" s="381"/>
      <c r="ABB1140" s="381"/>
      <c r="ABC1140" s="381"/>
      <c r="ABD1140" s="381"/>
      <c r="ABE1140" s="381"/>
      <c r="ABF1140" s="381"/>
      <c r="ABG1140" s="381"/>
      <c r="ABH1140" s="381"/>
      <c r="ABI1140" s="381"/>
      <c r="ABJ1140" s="381"/>
      <c r="ABK1140" s="381"/>
      <c r="ABL1140" s="381"/>
      <c r="ABM1140" s="381"/>
      <c r="ABN1140" s="381"/>
      <c r="ABO1140" s="381"/>
      <c r="ABP1140" s="381"/>
      <c r="ABQ1140" s="381"/>
      <c r="ABR1140" s="381"/>
      <c r="ABS1140" s="381"/>
      <c r="ABT1140" s="381"/>
      <c r="ABU1140" s="381"/>
      <c r="ABV1140" s="381"/>
      <c r="ABW1140" s="381"/>
      <c r="ABX1140" s="381"/>
      <c r="ABY1140" s="381"/>
      <c r="ABZ1140" s="381"/>
      <c r="ACA1140" s="381"/>
      <c r="ACB1140" s="381"/>
      <c r="ACC1140" s="381"/>
      <c r="ACD1140" s="381"/>
      <c r="ACE1140" s="381"/>
      <c r="ACF1140" s="381"/>
      <c r="ACG1140" s="381"/>
      <c r="ACH1140" s="381"/>
      <c r="ACI1140" s="381"/>
      <c r="ACJ1140" s="381"/>
      <c r="ACK1140" s="381"/>
      <c r="ACL1140" s="381"/>
      <c r="ACM1140" s="381"/>
      <c r="ACN1140" s="381"/>
      <c r="ACO1140" s="381"/>
      <c r="ACP1140" s="381"/>
      <c r="ACQ1140" s="381"/>
      <c r="ACR1140" s="381"/>
      <c r="ACS1140" s="381"/>
      <c r="ACT1140" s="381"/>
      <c r="ACU1140" s="381"/>
      <c r="ACV1140" s="381"/>
      <c r="ACW1140" s="381"/>
      <c r="ACX1140" s="381"/>
      <c r="ACY1140" s="381"/>
      <c r="ACZ1140" s="381"/>
      <c r="ADA1140" s="381"/>
      <c r="ADB1140" s="381"/>
      <c r="ADC1140" s="381"/>
      <c r="ADD1140" s="381"/>
      <c r="ADE1140" s="381"/>
      <c r="ADF1140" s="381"/>
      <c r="ADG1140" s="381"/>
      <c r="ADH1140" s="381"/>
      <c r="ADI1140" s="381"/>
      <c r="ADJ1140" s="381"/>
      <c r="ADK1140" s="381"/>
      <c r="ADL1140" s="381"/>
      <c r="ADM1140" s="381"/>
      <c r="ADN1140" s="381"/>
      <c r="ADO1140" s="381"/>
      <c r="ADP1140" s="381"/>
      <c r="ADQ1140" s="381"/>
      <c r="ADR1140" s="381"/>
      <c r="ADS1140" s="381"/>
      <c r="ADT1140" s="381"/>
      <c r="ADU1140" s="381"/>
      <c r="ADV1140" s="381"/>
      <c r="ADW1140" s="381"/>
      <c r="ADX1140" s="381"/>
      <c r="ADY1140" s="381"/>
      <c r="ADZ1140" s="381"/>
      <c r="AEA1140" s="381"/>
      <c r="AEB1140" s="381"/>
      <c r="AEC1140" s="381"/>
      <c r="AED1140" s="381"/>
      <c r="AEE1140" s="381"/>
      <c r="AEF1140" s="381"/>
      <c r="AEG1140" s="381"/>
      <c r="AEH1140" s="381"/>
      <c r="AEI1140" s="381"/>
      <c r="AEJ1140" s="381"/>
      <c r="AEK1140" s="381"/>
      <c r="AEL1140" s="381"/>
      <c r="AEM1140" s="381"/>
      <c r="AEN1140" s="381"/>
      <c r="AEO1140" s="381"/>
      <c r="AEP1140" s="381"/>
      <c r="AEQ1140" s="381"/>
      <c r="AER1140" s="381"/>
      <c r="AES1140" s="381"/>
      <c r="AET1140" s="381"/>
      <c r="AEU1140" s="381"/>
      <c r="AEV1140" s="381"/>
      <c r="AEW1140" s="381"/>
      <c r="AEX1140" s="381"/>
      <c r="AEY1140" s="381"/>
      <c r="AEZ1140" s="381"/>
      <c r="AFA1140" s="381"/>
      <c r="AFB1140" s="381"/>
      <c r="AFC1140" s="381"/>
      <c r="AFD1140" s="381"/>
      <c r="AFE1140" s="381"/>
      <c r="AFF1140" s="381"/>
      <c r="AFG1140" s="381"/>
      <c r="AFH1140" s="381"/>
      <c r="AFI1140" s="381"/>
      <c r="AFJ1140" s="381"/>
      <c r="AFK1140" s="381"/>
      <c r="AFL1140" s="381"/>
      <c r="AFM1140" s="381"/>
      <c r="AFN1140" s="381"/>
      <c r="AFO1140" s="381"/>
      <c r="AFP1140" s="381"/>
      <c r="AFQ1140" s="381"/>
      <c r="AFR1140" s="381"/>
      <c r="AFS1140" s="381"/>
      <c r="AFT1140" s="381"/>
      <c r="AFU1140" s="381"/>
      <c r="AFV1140" s="381"/>
      <c r="AFW1140" s="381"/>
      <c r="AFX1140" s="381"/>
      <c r="AFY1140" s="381"/>
      <c r="AFZ1140" s="381"/>
      <c r="AGA1140" s="381"/>
    </row>
    <row r="1141" spans="1:859" customFormat="1" x14ac:dyDescent="0.2">
      <c r="A1141" s="16"/>
      <c r="B1141" s="16"/>
      <c r="C1141" s="16"/>
      <c r="D1141" s="16"/>
      <c r="E1141" s="238" t="s">
        <v>1250</v>
      </c>
      <c r="F1141" s="364" t="s">
        <v>3555</v>
      </c>
      <c r="G1141" s="239" t="s">
        <v>453</v>
      </c>
      <c r="H1141" s="238" t="s">
        <v>1249</v>
      </c>
      <c r="I1141" s="238" t="s">
        <v>1086</v>
      </c>
      <c r="J1141" s="238" t="s">
        <v>912</v>
      </c>
      <c r="K1141" s="238" t="s">
        <v>1107</v>
      </c>
      <c r="L1141" s="238" t="s">
        <v>865</v>
      </c>
      <c r="M1141" s="238"/>
      <c r="N1141" s="239"/>
      <c r="O1141" s="238"/>
      <c r="P1141" s="238"/>
      <c r="Q1141" s="239"/>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c r="CR1141" s="16"/>
      <c r="CS1141" s="16"/>
      <c r="CT1141" s="16"/>
      <c r="CU1141" s="16"/>
      <c r="CV1141" s="16"/>
      <c r="CW1141" s="16"/>
      <c r="CX1141" s="16"/>
      <c r="CY1141" s="16"/>
      <c r="CZ1141" s="16"/>
      <c r="DA1141" s="16"/>
      <c r="DB1141" s="16"/>
      <c r="DC1141" s="16"/>
      <c r="DD1141" s="16"/>
      <c r="DE1141" s="16"/>
      <c r="DF1141" s="16"/>
      <c r="DG1141" s="16"/>
      <c r="DH1141" s="16"/>
      <c r="DI1141" s="16"/>
      <c r="DJ1141" s="16"/>
      <c r="DK1141" s="16"/>
      <c r="DL1141" s="16"/>
      <c r="DM1141" s="16"/>
      <c r="DN1141" s="16"/>
      <c r="DO1141" s="16"/>
      <c r="DP1141" s="16"/>
      <c r="DQ1141" s="16"/>
      <c r="DR1141" s="16"/>
      <c r="DS1141" s="16"/>
      <c r="DT1141" s="16"/>
      <c r="DU1141" s="16"/>
      <c r="DV1141" s="16"/>
      <c r="DW1141" s="16"/>
      <c r="DX1141" s="16"/>
      <c r="DY1141" s="16"/>
      <c r="DZ1141" s="16"/>
      <c r="EA1141" s="16"/>
      <c r="EB1141" s="16"/>
      <c r="EC1141" s="16"/>
      <c r="ED1141" s="16"/>
      <c r="EE1141" s="16"/>
      <c r="EF1141" s="16"/>
      <c r="EG1141" s="16"/>
      <c r="EH1141" s="16"/>
      <c r="EI1141" s="16"/>
      <c r="EJ1141" s="16"/>
      <c r="EK1141" s="16"/>
      <c r="EL1141" s="16"/>
      <c r="EM1141" s="16"/>
      <c r="EN1141" s="16"/>
      <c r="EO1141" s="16"/>
      <c r="EP1141" s="16"/>
      <c r="EQ1141" s="16"/>
      <c r="ER1141" s="16"/>
      <c r="ES1141" s="16"/>
      <c r="ET1141" s="16"/>
      <c r="EU1141" s="16"/>
      <c r="EV1141" s="16"/>
      <c r="EW1141" s="16"/>
      <c r="EX1141" s="16"/>
      <c r="EY1141" s="16"/>
      <c r="EZ1141" s="16"/>
      <c r="FA1141" s="16"/>
      <c r="FB1141" s="16"/>
      <c r="FC1141" s="16"/>
      <c r="FD1141" s="16"/>
      <c r="FE1141" s="16"/>
      <c r="FF1141" s="16"/>
      <c r="FG1141" s="16"/>
      <c r="FH1141" s="16"/>
      <c r="FI1141" s="16"/>
      <c r="FJ1141" s="16"/>
      <c r="FK1141" s="16"/>
      <c r="FL1141" s="16"/>
      <c r="FM1141" s="16"/>
      <c r="FN1141" s="16"/>
      <c r="FO1141" s="16"/>
      <c r="FP1141" s="16"/>
      <c r="FQ1141" s="16"/>
      <c r="FR1141" s="16"/>
      <c r="FS1141" s="16"/>
      <c r="FT1141" s="16"/>
      <c r="FU1141" s="16"/>
      <c r="FV1141" s="16"/>
      <c r="FW1141" s="16"/>
      <c r="FX1141" s="16"/>
      <c r="FY1141" s="16"/>
      <c r="FZ1141" s="16"/>
      <c r="GA1141" s="16"/>
      <c r="GB1141" s="16"/>
      <c r="GC1141" s="16"/>
      <c r="GD1141" s="16"/>
      <c r="GE1141" s="16"/>
      <c r="GF1141" s="16"/>
      <c r="GG1141" s="16"/>
      <c r="GH1141" s="16"/>
      <c r="GI1141" s="16"/>
      <c r="GJ1141" s="16"/>
      <c r="GK1141" s="16"/>
      <c r="GL1141" s="16"/>
      <c r="GM1141" s="16"/>
      <c r="GN1141" s="16"/>
      <c r="GO1141" s="16"/>
      <c r="GP1141" s="16"/>
      <c r="GQ1141" s="16"/>
      <c r="GR1141" s="16"/>
      <c r="GS1141" s="16"/>
      <c r="GT1141" s="16"/>
      <c r="GU1141" s="16"/>
      <c r="GV1141" s="16"/>
      <c r="GW1141" s="16"/>
      <c r="GX1141" s="16"/>
      <c r="GY1141" s="16"/>
      <c r="GZ1141" s="16"/>
      <c r="HA1141" s="16"/>
      <c r="HB1141" s="16"/>
      <c r="HC1141" s="16"/>
      <c r="HD1141" s="16"/>
      <c r="HE1141" s="16"/>
      <c r="HF1141" s="16"/>
      <c r="HG1141" s="16"/>
      <c r="HH1141" s="16"/>
      <c r="HI1141" s="16"/>
      <c r="HJ1141" s="16"/>
      <c r="HK1141" s="16"/>
      <c r="HL1141" s="16"/>
      <c r="HM1141" s="16"/>
      <c r="HN1141" s="16"/>
      <c r="HO1141" s="16"/>
      <c r="HP1141" s="16"/>
      <c r="HQ1141" s="16"/>
      <c r="HR1141" s="16"/>
      <c r="HS1141" s="16"/>
      <c r="HT1141" s="16"/>
      <c r="HU1141" s="16"/>
      <c r="HV1141" s="16"/>
      <c r="HW1141" s="16"/>
      <c r="HX1141" s="16"/>
      <c r="HY1141" s="16"/>
      <c r="HZ1141" s="16"/>
      <c r="IA1141" s="16"/>
      <c r="IB1141" s="16"/>
      <c r="IC1141" s="16"/>
      <c r="ID1141" s="16"/>
      <c r="IE1141" s="16"/>
      <c r="IF1141" s="16"/>
      <c r="IG1141" s="16"/>
      <c r="IH1141" s="16"/>
      <c r="II1141" s="16"/>
      <c r="IJ1141" s="16"/>
      <c r="IK1141" s="16"/>
      <c r="IL1141" s="16"/>
      <c r="IM1141" s="16"/>
      <c r="IN1141" s="16"/>
      <c r="IO1141" s="16"/>
      <c r="IP1141" s="16"/>
      <c r="IQ1141" s="16"/>
      <c r="IR1141" s="16"/>
      <c r="IS1141" s="16"/>
      <c r="IT1141" s="16"/>
      <c r="IU1141" s="16"/>
      <c r="IV1141" s="16"/>
      <c r="IW1141" s="16"/>
      <c r="IX1141" s="16"/>
      <c r="IY1141" s="16"/>
      <c r="IZ1141" s="16"/>
      <c r="JA1141" s="16"/>
      <c r="JB1141" s="16"/>
      <c r="JC1141" s="16"/>
      <c r="JD1141" s="16"/>
      <c r="JE1141" s="16"/>
      <c r="JF1141" s="16"/>
      <c r="JG1141" s="16"/>
      <c r="JH1141" s="16"/>
      <c r="JI1141" s="16"/>
      <c r="JJ1141" s="16"/>
      <c r="JK1141" s="16"/>
      <c r="JL1141" s="16"/>
      <c r="JM1141" s="16"/>
      <c r="JN1141" s="16"/>
      <c r="JO1141" s="16"/>
      <c r="JP1141" s="16"/>
      <c r="JQ1141" s="16"/>
      <c r="JR1141" s="16"/>
      <c r="JS1141" s="16"/>
      <c r="JT1141" s="16"/>
      <c r="JU1141" s="16"/>
      <c r="JV1141" s="16"/>
      <c r="JW1141" s="16"/>
      <c r="JX1141" s="16"/>
      <c r="JY1141" s="16"/>
      <c r="JZ1141" s="16"/>
      <c r="KA1141" s="16"/>
      <c r="KB1141" s="16"/>
      <c r="KC1141" s="16"/>
      <c r="KD1141" s="16"/>
      <c r="KE1141" s="16"/>
      <c r="KF1141" s="16"/>
      <c r="KG1141" s="16"/>
      <c r="KH1141" s="16"/>
      <c r="KI1141" s="16"/>
      <c r="KJ1141" s="16"/>
      <c r="KK1141" s="16"/>
      <c r="KL1141" s="16"/>
      <c r="KM1141" s="16"/>
      <c r="KN1141" s="16"/>
      <c r="KO1141" s="16"/>
      <c r="KP1141" s="16"/>
      <c r="KQ1141" s="16"/>
      <c r="KR1141" s="16"/>
      <c r="KS1141" s="16"/>
      <c r="KT1141" s="16"/>
      <c r="KU1141" s="16"/>
      <c r="KV1141" s="16"/>
      <c r="KW1141" s="16"/>
      <c r="KX1141" s="16"/>
      <c r="KY1141" s="16"/>
      <c r="KZ1141" s="16"/>
      <c r="LA1141" s="16"/>
      <c r="LB1141" s="16"/>
      <c r="LC1141" s="16"/>
      <c r="LD1141" s="16"/>
      <c r="LE1141" s="16"/>
      <c r="LF1141" s="16"/>
      <c r="LG1141" s="16"/>
      <c r="LH1141" s="16"/>
      <c r="LI1141" s="16"/>
      <c r="LJ1141" s="16"/>
      <c r="LK1141" s="16"/>
      <c r="LL1141" s="16"/>
      <c r="LM1141" s="16"/>
      <c r="LN1141" s="16"/>
      <c r="LO1141" s="16"/>
      <c r="LP1141" s="16"/>
      <c r="LQ1141" s="16"/>
      <c r="LR1141" s="16"/>
      <c r="LS1141" s="16"/>
      <c r="LT1141" s="16"/>
      <c r="LU1141" s="16"/>
      <c r="LV1141" s="16"/>
      <c r="LW1141" s="16"/>
      <c r="LX1141" s="16"/>
      <c r="LY1141" s="16"/>
      <c r="LZ1141" s="16"/>
      <c r="MA1141" s="16"/>
      <c r="MB1141" s="16"/>
      <c r="MC1141" s="16"/>
      <c r="MD1141" s="16"/>
      <c r="ME1141" s="16"/>
      <c r="MF1141" s="16"/>
      <c r="MG1141" s="16"/>
      <c r="MH1141" s="16"/>
      <c r="MI1141" s="16"/>
      <c r="MJ1141" s="16"/>
      <c r="MK1141" s="16"/>
      <c r="ML1141" s="16"/>
      <c r="MM1141" s="16"/>
      <c r="MN1141" s="16"/>
      <c r="MO1141" s="16"/>
      <c r="MP1141" s="16"/>
      <c r="MQ1141" s="16"/>
      <c r="MR1141" s="16"/>
      <c r="MS1141" s="16"/>
      <c r="MT1141" s="16"/>
      <c r="MU1141" s="16"/>
      <c r="MV1141" s="16"/>
      <c r="MW1141" s="16"/>
      <c r="MX1141" s="16"/>
      <c r="MY1141" s="16"/>
      <c r="MZ1141" s="16"/>
      <c r="NA1141" s="16"/>
      <c r="NB1141" s="16"/>
      <c r="NC1141" s="16"/>
      <c r="ND1141" s="16"/>
      <c r="NE1141" s="16"/>
      <c r="NF1141" s="16"/>
      <c r="NG1141" s="16"/>
      <c r="NH1141" s="16"/>
      <c r="NI1141" s="16"/>
      <c r="NJ1141" s="16"/>
      <c r="NK1141" s="16"/>
      <c r="NL1141" s="16"/>
      <c r="NM1141" s="16"/>
      <c r="NN1141" s="16"/>
      <c r="NO1141" s="16"/>
      <c r="NP1141" s="16"/>
      <c r="NQ1141" s="16"/>
      <c r="NR1141" s="16"/>
      <c r="NS1141" s="16"/>
      <c r="NT1141" s="16"/>
      <c r="NU1141" s="16"/>
      <c r="NV1141" s="16"/>
      <c r="NW1141" s="16"/>
      <c r="NX1141" s="16"/>
      <c r="NY1141" s="16"/>
      <c r="NZ1141" s="16"/>
      <c r="OA1141" s="16"/>
      <c r="OB1141" s="16"/>
      <c r="OC1141" s="16"/>
      <c r="OD1141" s="16"/>
      <c r="OE1141" s="16"/>
      <c r="OF1141" s="16"/>
      <c r="OG1141" s="16"/>
      <c r="OH1141" s="16"/>
      <c r="OI1141" s="16"/>
      <c r="OJ1141" s="16"/>
      <c r="OK1141" s="16"/>
      <c r="OL1141" s="16"/>
      <c r="OM1141" s="16"/>
      <c r="ON1141" s="16"/>
      <c r="OO1141" s="16"/>
      <c r="OP1141" s="16"/>
      <c r="OQ1141" s="16"/>
      <c r="OR1141" s="16"/>
      <c r="OS1141" s="16"/>
      <c r="OT1141" s="16"/>
      <c r="OU1141" s="16"/>
      <c r="OV1141" s="16"/>
      <c r="OW1141" s="16"/>
      <c r="OX1141" s="16"/>
      <c r="OY1141" s="16"/>
      <c r="OZ1141" s="16"/>
      <c r="PA1141" s="16"/>
      <c r="PB1141" s="16"/>
      <c r="PC1141" s="16"/>
      <c r="PD1141" s="16"/>
      <c r="PE1141" s="16"/>
      <c r="PF1141" s="16"/>
      <c r="PG1141" s="16"/>
      <c r="PH1141" s="16"/>
      <c r="PI1141" s="16"/>
      <c r="PJ1141" s="16"/>
      <c r="PK1141" s="16"/>
      <c r="PL1141" s="16"/>
      <c r="PM1141" s="16"/>
      <c r="PN1141" s="16"/>
      <c r="PO1141" s="16"/>
      <c r="PP1141" s="16"/>
      <c r="PQ1141" s="16"/>
      <c r="PR1141" s="16"/>
      <c r="PS1141" s="16"/>
      <c r="PT1141" s="16"/>
      <c r="PU1141" s="16"/>
      <c r="PV1141" s="16"/>
      <c r="PW1141" s="16"/>
      <c r="PX1141" s="16"/>
      <c r="PY1141" s="16"/>
      <c r="PZ1141" s="16"/>
      <c r="QA1141" s="16"/>
      <c r="QB1141" s="16"/>
      <c r="QC1141" s="16"/>
      <c r="QD1141" s="16"/>
      <c r="QE1141" s="16"/>
      <c r="QF1141" s="16"/>
      <c r="QG1141" s="16"/>
      <c r="QH1141" s="16"/>
      <c r="QI1141" s="16"/>
      <c r="QJ1141" s="16"/>
      <c r="QK1141" s="16"/>
      <c r="QL1141" s="16"/>
      <c r="QM1141" s="16"/>
      <c r="QN1141" s="16"/>
      <c r="QO1141" s="16"/>
      <c r="QP1141" s="16"/>
      <c r="QQ1141" s="16"/>
      <c r="QR1141" s="16"/>
      <c r="QS1141" s="16"/>
      <c r="QT1141" s="16"/>
      <c r="QU1141" s="16"/>
      <c r="QV1141" s="16"/>
      <c r="QW1141" s="16"/>
      <c r="QX1141" s="16"/>
      <c r="QY1141" s="16"/>
      <c r="QZ1141" s="16"/>
      <c r="RA1141" s="16"/>
      <c r="RB1141" s="16"/>
      <c r="RC1141" s="16"/>
      <c r="RD1141" s="16"/>
      <c r="RE1141" s="16"/>
      <c r="RF1141" s="16"/>
      <c r="RG1141" s="16"/>
      <c r="RH1141" s="16"/>
      <c r="RI1141" s="16"/>
      <c r="RJ1141" s="16"/>
      <c r="RK1141" s="16"/>
      <c r="RL1141" s="16"/>
      <c r="RM1141" s="16"/>
      <c r="RN1141" s="16"/>
      <c r="RO1141" s="16"/>
      <c r="RP1141" s="16"/>
      <c r="RQ1141" s="16"/>
      <c r="RR1141" s="16"/>
      <c r="RS1141" s="16"/>
      <c r="RT1141" s="16"/>
      <c r="RU1141" s="16"/>
      <c r="RV1141" s="16"/>
      <c r="RW1141" s="16"/>
      <c r="RX1141" s="16"/>
      <c r="RY1141" s="16"/>
      <c r="RZ1141" s="16"/>
      <c r="SA1141" s="16"/>
      <c r="SB1141" s="16"/>
      <c r="SC1141" s="16"/>
      <c r="SD1141" s="16"/>
      <c r="SE1141" s="16"/>
      <c r="SF1141" s="16"/>
      <c r="SG1141" s="16"/>
      <c r="SH1141" s="16"/>
      <c r="SI1141" s="16"/>
      <c r="SJ1141" s="16"/>
      <c r="SK1141" s="16"/>
      <c r="SL1141" s="16"/>
      <c r="SM1141" s="16"/>
      <c r="SN1141" s="16"/>
      <c r="SO1141" s="16"/>
      <c r="SP1141" s="16"/>
      <c r="SQ1141" s="16"/>
      <c r="SR1141" s="16"/>
      <c r="SS1141" s="16"/>
      <c r="ST1141" s="16"/>
      <c r="SU1141" s="16"/>
      <c r="SV1141" s="16"/>
      <c r="SW1141" s="16"/>
      <c r="SX1141" s="16"/>
      <c r="SY1141" s="16"/>
      <c r="SZ1141" s="16"/>
      <c r="TA1141" s="16"/>
      <c r="TB1141" s="16"/>
      <c r="TC1141" s="16"/>
      <c r="TD1141" s="16"/>
      <c r="TE1141" s="16"/>
      <c r="TF1141" s="16"/>
      <c r="TG1141" s="16"/>
      <c r="TH1141" s="16"/>
      <c r="TI1141" s="16"/>
      <c r="TJ1141" s="16"/>
      <c r="TK1141" s="16"/>
      <c r="TL1141" s="16"/>
      <c r="TM1141" s="16"/>
      <c r="TN1141" s="16"/>
      <c r="TO1141" s="16"/>
      <c r="TP1141" s="16"/>
      <c r="TQ1141" s="16"/>
      <c r="TR1141" s="16"/>
      <c r="TS1141" s="16"/>
      <c r="TT1141" s="16"/>
      <c r="TU1141" s="16"/>
      <c r="TV1141" s="16"/>
      <c r="TW1141" s="16"/>
      <c r="TX1141" s="16"/>
      <c r="TY1141" s="16"/>
      <c r="TZ1141" s="16"/>
      <c r="UA1141" s="16"/>
      <c r="UB1141" s="16"/>
      <c r="UC1141" s="16"/>
      <c r="UD1141" s="16"/>
      <c r="UE1141" s="16"/>
      <c r="UF1141" s="16"/>
      <c r="UG1141" s="16"/>
      <c r="UH1141" s="16"/>
      <c r="UI1141" s="16"/>
      <c r="UJ1141" s="16"/>
      <c r="UK1141" s="16"/>
      <c r="UL1141" s="16"/>
      <c r="UM1141" s="16"/>
      <c r="UN1141" s="16"/>
      <c r="UO1141" s="16"/>
      <c r="UP1141" s="16"/>
      <c r="UQ1141" s="16"/>
      <c r="UR1141" s="16"/>
      <c r="US1141" s="16"/>
      <c r="UT1141" s="16"/>
      <c r="UU1141" s="16"/>
      <c r="UV1141" s="16"/>
      <c r="UW1141" s="16"/>
      <c r="UX1141" s="16"/>
      <c r="UY1141" s="16"/>
      <c r="UZ1141" s="16"/>
      <c r="VA1141" s="16"/>
      <c r="VB1141" s="16"/>
      <c r="VC1141" s="16"/>
      <c r="VD1141" s="16"/>
      <c r="VE1141" s="16"/>
      <c r="VF1141" s="16"/>
      <c r="VG1141" s="16"/>
      <c r="VH1141" s="16"/>
      <c r="VI1141" s="16"/>
      <c r="VJ1141" s="16"/>
      <c r="VK1141" s="16"/>
      <c r="VL1141" s="16"/>
      <c r="VM1141" s="16"/>
      <c r="VN1141" s="16"/>
      <c r="VO1141" s="16"/>
      <c r="VP1141" s="16"/>
      <c r="VQ1141" s="16"/>
      <c r="VR1141" s="16"/>
      <c r="VS1141" s="16"/>
      <c r="VT1141" s="16"/>
      <c r="VU1141" s="16"/>
      <c r="VV1141" s="16"/>
      <c r="VW1141" s="16"/>
      <c r="VX1141" s="16"/>
      <c r="VY1141" s="16"/>
      <c r="VZ1141" s="16"/>
      <c r="WA1141" s="16"/>
      <c r="WB1141" s="16"/>
      <c r="WC1141" s="16"/>
      <c r="WD1141" s="16"/>
      <c r="WE1141" s="16"/>
      <c r="WF1141" s="16"/>
      <c r="WG1141" s="16"/>
      <c r="WH1141" s="16"/>
      <c r="WI1141" s="16"/>
      <c r="WJ1141" s="16"/>
      <c r="WK1141" s="16"/>
      <c r="WL1141" s="16"/>
      <c r="WM1141" s="16"/>
      <c r="WN1141" s="16"/>
      <c r="WO1141" s="16"/>
      <c r="WP1141" s="16"/>
      <c r="WQ1141" s="16"/>
      <c r="WR1141" s="16"/>
      <c r="WS1141" s="16"/>
      <c r="WT1141" s="16"/>
      <c r="WU1141" s="16"/>
      <c r="WV1141" s="16"/>
      <c r="WW1141" s="16"/>
      <c r="WX1141" s="16"/>
      <c r="WY1141" s="16"/>
      <c r="WZ1141" s="16"/>
      <c r="XA1141" s="16"/>
      <c r="XB1141" s="16"/>
      <c r="XC1141" s="16"/>
      <c r="XD1141" s="16"/>
      <c r="XE1141" s="16"/>
      <c r="XF1141" s="16"/>
      <c r="XG1141" s="16"/>
      <c r="XH1141" s="16"/>
      <c r="XI1141" s="16"/>
      <c r="XJ1141" s="16"/>
      <c r="XK1141" s="16"/>
      <c r="XL1141" s="16"/>
      <c r="XM1141" s="16"/>
      <c r="XN1141" s="16"/>
      <c r="XO1141" s="16"/>
      <c r="XP1141" s="16"/>
      <c r="XQ1141" s="16"/>
      <c r="XR1141" s="16"/>
      <c r="XS1141" s="16"/>
      <c r="XT1141" s="16"/>
      <c r="XU1141" s="16"/>
      <c r="XV1141" s="16"/>
      <c r="XW1141" s="16"/>
      <c r="XX1141" s="16"/>
      <c r="XY1141" s="16"/>
      <c r="XZ1141" s="16"/>
      <c r="YA1141" s="16"/>
      <c r="YB1141" s="16"/>
      <c r="YC1141" s="16"/>
      <c r="YD1141" s="16"/>
      <c r="YE1141" s="16"/>
      <c r="YF1141" s="16"/>
      <c r="YG1141" s="16"/>
      <c r="YH1141" s="16"/>
      <c r="YI1141" s="16"/>
      <c r="YJ1141" s="16"/>
      <c r="YK1141" s="16"/>
      <c r="YL1141" s="16"/>
      <c r="YM1141" s="16"/>
      <c r="YN1141" s="16"/>
      <c r="YO1141" s="16"/>
      <c r="YP1141" s="16"/>
      <c r="YQ1141" s="16"/>
      <c r="YR1141" s="16"/>
      <c r="YS1141" s="16"/>
      <c r="YT1141" s="16"/>
      <c r="YU1141" s="16"/>
      <c r="YV1141" s="16"/>
      <c r="YW1141" s="16"/>
      <c r="YX1141" s="16"/>
      <c r="YY1141" s="16"/>
      <c r="YZ1141" s="16"/>
      <c r="ZA1141" s="16"/>
      <c r="ZB1141" s="16"/>
      <c r="ZC1141" s="16"/>
      <c r="ZD1141" s="16"/>
      <c r="ZE1141" s="16"/>
      <c r="ZF1141" s="16"/>
      <c r="ZG1141" s="16"/>
      <c r="ZH1141" s="16"/>
      <c r="ZI1141" s="16"/>
      <c r="ZJ1141" s="16"/>
      <c r="ZK1141" s="16"/>
      <c r="ZL1141" s="16"/>
      <c r="ZM1141" s="16"/>
      <c r="ZN1141" s="16"/>
      <c r="ZO1141" s="16"/>
      <c r="ZP1141" s="16"/>
      <c r="ZQ1141" s="16"/>
      <c r="ZR1141" s="16"/>
      <c r="ZS1141" s="16"/>
      <c r="ZT1141" s="16"/>
      <c r="ZU1141" s="16"/>
      <c r="ZV1141" s="16"/>
      <c r="ZW1141" s="16"/>
      <c r="ZX1141" s="16"/>
      <c r="ZY1141" s="16"/>
      <c r="ZZ1141" s="16"/>
      <c r="AAA1141" s="16"/>
      <c r="AAB1141" s="16"/>
      <c r="AAC1141" s="16"/>
      <c r="AAD1141" s="16"/>
      <c r="AAE1141" s="16"/>
      <c r="AAF1141" s="16"/>
      <c r="AAG1141" s="16"/>
      <c r="AAH1141" s="16"/>
      <c r="AAI1141" s="16"/>
      <c r="AAJ1141" s="16"/>
      <c r="AAK1141" s="16"/>
      <c r="AAL1141" s="16"/>
      <c r="AAM1141" s="16"/>
      <c r="AAN1141" s="16"/>
      <c r="AAO1141" s="16"/>
      <c r="AAP1141" s="16"/>
      <c r="AAQ1141" s="16"/>
      <c r="AAR1141" s="16"/>
      <c r="AAS1141" s="16"/>
      <c r="AAT1141" s="16"/>
      <c r="AAU1141" s="16"/>
      <c r="AAV1141" s="16"/>
      <c r="AAW1141" s="16"/>
      <c r="AAX1141" s="16"/>
      <c r="AAY1141" s="16"/>
      <c r="AAZ1141" s="16"/>
      <c r="ABA1141" s="16"/>
      <c r="ABB1141" s="16"/>
      <c r="ABC1141" s="16"/>
      <c r="ABD1141" s="16"/>
      <c r="ABE1141" s="16"/>
      <c r="ABF1141" s="16"/>
      <c r="ABG1141" s="16"/>
      <c r="ABH1141" s="16"/>
      <c r="ABI1141" s="16"/>
      <c r="ABJ1141" s="16"/>
      <c r="ABK1141" s="16"/>
      <c r="ABL1141" s="16"/>
      <c r="ABM1141" s="16"/>
      <c r="ABN1141" s="16"/>
      <c r="ABO1141" s="16"/>
      <c r="ABP1141" s="16"/>
      <c r="ABQ1141" s="16"/>
      <c r="ABR1141" s="16"/>
      <c r="ABS1141" s="16"/>
      <c r="ABT1141" s="16"/>
      <c r="ABU1141" s="16"/>
      <c r="ABV1141" s="16"/>
      <c r="ABW1141" s="16"/>
      <c r="ABX1141" s="16"/>
      <c r="ABY1141" s="16"/>
      <c r="ABZ1141" s="16"/>
      <c r="ACA1141" s="16"/>
      <c r="ACB1141" s="16"/>
      <c r="ACC1141" s="16"/>
      <c r="ACD1141" s="16"/>
      <c r="ACE1141" s="16"/>
      <c r="ACF1141" s="16"/>
      <c r="ACG1141" s="16"/>
      <c r="ACH1141" s="16"/>
      <c r="ACI1141" s="16"/>
      <c r="ACJ1141" s="16"/>
      <c r="ACK1141" s="16"/>
      <c r="ACL1141" s="16"/>
      <c r="ACM1141" s="16"/>
      <c r="ACN1141" s="16"/>
      <c r="ACO1141" s="16"/>
      <c r="ACP1141" s="16"/>
      <c r="ACQ1141" s="16"/>
      <c r="ACR1141" s="16"/>
      <c r="ACS1141" s="16"/>
      <c r="ACT1141" s="16"/>
      <c r="ACU1141" s="16"/>
      <c r="ACV1141" s="16"/>
      <c r="ACW1141" s="16"/>
      <c r="ACX1141" s="16"/>
      <c r="ACY1141" s="16"/>
      <c r="ACZ1141" s="16"/>
      <c r="ADA1141" s="16"/>
      <c r="ADB1141" s="16"/>
      <c r="ADC1141" s="16"/>
      <c r="ADD1141" s="16"/>
      <c r="ADE1141" s="16"/>
      <c r="ADF1141" s="16"/>
      <c r="ADG1141" s="16"/>
      <c r="ADH1141" s="16"/>
      <c r="ADI1141" s="16"/>
      <c r="ADJ1141" s="16"/>
      <c r="ADK1141" s="16"/>
      <c r="ADL1141" s="16"/>
      <c r="ADM1141" s="16"/>
      <c r="ADN1141" s="16"/>
      <c r="ADO1141" s="16"/>
      <c r="ADP1141" s="16"/>
      <c r="ADQ1141" s="16"/>
      <c r="ADR1141" s="16"/>
      <c r="ADS1141" s="16"/>
      <c r="ADT1141" s="16"/>
      <c r="ADU1141" s="16"/>
      <c r="ADV1141" s="16"/>
      <c r="ADW1141" s="16"/>
      <c r="ADX1141" s="16"/>
      <c r="ADY1141" s="16"/>
      <c r="ADZ1141" s="16"/>
      <c r="AEA1141" s="16"/>
      <c r="AEB1141" s="16"/>
      <c r="AEC1141" s="16"/>
      <c r="AED1141" s="16"/>
      <c r="AEE1141" s="16"/>
      <c r="AEF1141" s="16"/>
      <c r="AEG1141" s="16"/>
      <c r="AEH1141" s="16"/>
      <c r="AEI1141" s="16"/>
      <c r="AEJ1141" s="16"/>
      <c r="AEK1141" s="16"/>
      <c r="AEL1141" s="16"/>
      <c r="AEM1141" s="16"/>
      <c r="AEN1141" s="16"/>
      <c r="AEO1141" s="16"/>
      <c r="AEP1141" s="16"/>
      <c r="AEQ1141" s="16"/>
      <c r="AER1141" s="16"/>
      <c r="AES1141" s="16"/>
      <c r="AET1141" s="16"/>
      <c r="AEU1141" s="16"/>
      <c r="AEV1141" s="16"/>
      <c r="AEW1141" s="16"/>
      <c r="AEX1141" s="16"/>
      <c r="AEY1141" s="16"/>
      <c r="AEZ1141" s="16"/>
      <c r="AFA1141" s="16"/>
      <c r="AFB1141" s="16"/>
      <c r="AFC1141" s="16"/>
      <c r="AFD1141" s="16"/>
      <c r="AFE1141" s="16"/>
      <c r="AFF1141" s="16"/>
      <c r="AFG1141" s="16"/>
      <c r="AFH1141" s="16"/>
      <c r="AFI1141" s="16"/>
      <c r="AFJ1141" s="16"/>
      <c r="AFK1141" s="16"/>
      <c r="AFL1141" s="16"/>
      <c r="AFM1141" s="16"/>
      <c r="AFN1141" s="16"/>
      <c r="AFO1141" s="16"/>
      <c r="AFP1141" s="16"/>
      <c r="AFQ1141" s="16"/>
      <c r="AFR1141" s="16"/>
      <c r="AFS1141" s="16"/>
      <c r="AFT1141" s="16"/>
      <c r="AFU1141" s="16"/>
      <c r="AFV1141" s="16"/>
      <c r="AFW1141" s="16"/>
      <c r="AFX1141" s="16"/>
      <c r="AFY1141" s="16"/>
      <c r="AFZ1141" s="16"/>
      <c r="AGA1141" s="16"/>
    </row>
    <row r="1142" spans="1:859" s="383" customFormat="1" x14ac:dyDescent="0.2">
      <c r="A1142" s="381"/>
      <c r="B1142" s="381"/>
      <c r="C1142" s="381"/>
      <c r="D1142" s="381"/>
      <c r="E1142" s="365" t="s">
        <v>1158</v>
      </c>
      <c r="F1142" s="380" t="s">
        <v>3556</v>
      </c>
      <c r="G1142" s="380" t="s">
        <v>453</v>
      </c>
      <c r="H1142" s="365" t="s">
        <v>1157</v>
      </c>
      <c r="I1142" s="365" t="s">
        <v>1086</v>
      </c>
      <c r="J1142" s="365" t="s">
        <v>904</v>
      </c>
      <c r="K1142" s="365" t="s">
        <v>1107</v>
      </c>
      <c r="L1142" s="365" t="s">
        <v>865</v>
      </c>
      <c r="M1142" s="365"/>
      <c r="N1142" s="380"/>
      <c r="O1142" s="365"/>
      <c r="P1142" s="365"/>
      <c r="Q1142" s="380"/>
      <c r="R1142" s="381"/>
      <c r="S1142" s="381"/>
      <c r="T1142" s="381"/>
      <c r="U1142" s="381"/>
      <c r="V1142" s="381"/>
      <c r="W1142" s="381"/>
      <c r="X1142" s="381"/>
      <c r="Y1142" s="381"/>
      <c r="Z1142" s="381"/>
      <c r="AA1142" s="381"/>
      <c r="AB1142" s="381"/>
      <c r="AC1142" s="381"/>
      <c r="AD1142" s="381"/>
      <c r="AE1142" s="381"/>
      <c r="AF1142" s="381"/>
      <c r="AG1142" s="381"/>
      <c r="AH1142" s="381"/>
      <c r="AI1142" s="381"/>
      <c r="AJ1142" s="381"/>
      <c r="AK1142" s="381"/>
      <c r="AL1142" s="381"/>
      <c r="AM1142" s="381"/>
      <c r="AN1142" s="381"/>
      <c r="AO1142" s="381"/>
      <c r="AP1142" s="381"/>
      <c r="AQ1142" s="381"/>
      <c r="AR1142" s="381"/>
      <c r="AS1142" s="381"/>
      <c r="AT1142" s="381"/>
      <c r="AU1142" s="381"/>
      <c r="AV1142" s="381"/>
      <c r="AW1142" s="381"/>
      <c r="AX1142" s="381"/>
      <c r="AY1142" s="381"/>
      <c r="AZ1142" s="381"/>
      <c r="BA1142" s="381"/>
      <c r="BB1142" s="381"/>
      <c r="BC1142" s="381"/>
      <c r="BD1142" s="381"/>
      <c r="BE1142" s="381"/>
      <c r="BF1142" s="381"/>
      <c r="BG1142" s="381"/>
      <c r="BH1142" s="381"/>
      <c r="BI1142" s="381"/>
      <c r="BJ1142" s="381"/>
      <c r="BK1142" s="381"/>
      <c r="BL1142" s="381"/>
      <c r="BM1142" s="381"/>
      <c r="BN1142" s="381"/>
      <c r="BO1142" s="381"/>
      <c r="BP1142" s="381"/>
      <c r="BQ1142" s="381"/>
      <c r="BR1142" s="381"/>
      <c r="BS1142" s="381"/>
      <c r="BT1142" s="381"/>
      <c r="BU1142" s="381"/>
      <c r="BV1142" s="381"/>
      <c r="BW1142" s="381"/>
      <c r="BX1142" s="381"/>
      <c r="BY1142" s="381"/>
      <c r="BZ1142" s="381"/>
      <c r="CA1142" s="381"/>
      <c r="CB1142" s="381"/>
      <c r="CC1142" s="381"/>
      <c r="CD1142" s="381"/>
      <c r="CE1142" s="381"/>
      <c r="CF1142" s="381"/>
      <c r="CG1142" s="381"/>
      <c r="CH1142" s="381"/>
      <c r="CI1142" s="381"/>
      <c r="CJ1142" s="381"/>
      <c r="CK1142" s="381"/>
      <c r="CL1142" s="381"/>
      <c r="CM1142" s="381"/>
      <c r="CN1142" s="381"/>
      <c r="CO1142" s="381"/>
      <c r="CP1142" s="381"/>
      <c r="CQ1142" s="381"/>
      <c r="CR1142" s="381"/>
      <c r="CS1142" s="381"/>
      <c r="CT1142" s="381"/>
      <c r="CU1142" s="381"/>
      <c r="CV1142" s="381"/>
      <c r="CW1142" s="381"/>
      <c r="CX1142" s="381"/>
      <c r="CY1142" s="381"/>
      <c r="CZ1142" s="381"/>
      <c r="DA1142" s="381"/>
      <c r="DB1142" s="381"/>
      <c r="DC1142" s="381"/>
      <c r="DD1142" s="381"/>
      <c r="DE1142" s="381"/>
      <c r="DF1142" s="381"/>
      <c r="DG1142" s="381"/>
      <c r="DH1142" s="381"/>
      <c r="DI1142" s="381"/>
      <c r="DJ1142" s="381"/>
      <c r="DK1142" s="381"/>
      <c r="DL1142" s="381"/>
      <c r="DM1142" s="381"/>
      <c r="DN1142" s="381"/>
      <c r="DO1142" s="381"/>
      <c r="DP1142" s="381"/>
      <c r="DQ1142" s="381"/>
      <c r="DR1142" s="381"/>
      <c r="DS1142" s="381"/>
      <c r="DT1142" s="381"/>
      <c r="DU1142" s="381"/>
      <c r="DV1142" s="381"/>
      <c r="DW1142" s="381"/>
      <c r="DX1142" s="381"/>
      <c r="DY1142" s="381"/>
      <c r="DZ1142" s="381"/>
      <c r="EA1142" s="381"/>
      <c r="EB1142" s="381"/>
      <c r="EC1142" s="381"/>
      <c r="ED1142" s="381"/>
      <c r="EE1142" s="381"/>
      <c r="EF1142" s="381"/>
      <c r="EG1142" s="381"/>
      <c r="EH1142" s="381"/>
      <c r="EI1142" s="381"/>
      <c r="EJ1142" s="381"/>
      <c r="EK1142" s="381"/>
      <c r="EL1142" s="381"/>
      <c r="EM1142" s="381"/>
      <c r="EN1142" s="381"/>
      <c r="EO1142" s="381"/>
      <c r="EP1142" s="381"/>
      <c r="EQ1142" s="381"/>
      <c r="ER1142" s="381"/>
      <c r="ES1142" s="381"/>
      <c r="ET1142" s="381"/>
      <c r="EU1142" s="381"/>
      <c r="EV1142" s="381"/>
      <c r="EW1142" s="381"/>
      <c r="EX1142" s="381"/>
      <c r="EY1142" s="381"/>
      <c r="EZ1142" s="381"/>
      <c r="FA1142" s="381"/>
      <c r="FB1142" s="381"/>
      <c r="FC1142" s="381"/>
      <c r="FD1142" s="381"/>
      <c r="FE1142" s="381"/>
      <c r="FF1142" s="381"/>
      <c r="FG1142" s="381"/>
      <c r="FH1142" s="381"/>
      <c r="FI1142" s="381"/>
      <c r="FJ1142" s="381"/>
      <c r="FK1142" s="381"/>
      <c r="FL1142" s="381"/>
      <c r="FM1142" s="381"/>
      <c r="FN1142" s="381"/>
      <c r="FO1142" s="381"/>
      <c r="FP1142" s="381"/>
      <c r="FQ1142" s="381"/>
      <c r="FR1142" s="381"/>
      <c r="FS1142" s="381"/>
      <c r="FT1142" s="381"/>
      <c r="FU1142" s="381"/>
      <c r="FV1142" s="381"/>
      <c r="FW1142" s="381"/>
      <c r="FX1142" s="381"/>
      <c r="FY1142" s="381"/>
      <c r="FZ1142" s="381"/>
      <c r="GA1142" s="381"/>
      <c r="GB1142" s="381"/>
      <c r="GC1142" s="381"/>
      <c r="GD1142" s="381"/>
      <c r="GE1142" s="381"/>
      <c r="GF1142" s="381"/>
      <c r="GG1142" s="381"/>
      <c r="GH1142" s="381"/>
      <c r="GI1142" s="381"/>
      <c r="GJ1142" s="381"/>
      <c r="GK1142" s="381"/>
      <c r="GL1142" s="381"/>
      <c r="GM1142" s="381"/>
      <c r="GN1142" s="381"/>
      <c r="GO1142" s="381"/>
      <c r="GP1142" s="381"/>
      <c r="GQ1142" s="381"/>
      <c r="GR1142" s="381"/>
      <c r="GS1142" s="381"/>
      <c r="GT1142" s="381"/>
      <c r="GU1142" s="381"/>
      <c r="GV1142" s="381"/>
      <c r="GW1142" s="381"/>
      <c r="GX1142" s="381"/>
      <c r="GY1142" s="381"/>
      <c r="GZ1142" s="381"/>
      <c r="HA1142" s="381"/>
      <c r="HB1142" s="381"/>
      <c r="HC1142" s="381"/>
      <c r="HD1142" s="381"/>
      <c r="HE1142" s="381"/>
      <c r="HF1142" s="381"/>
      <c r="HG1142" s="381"/>
      <c r="HH1142" s="381"/>
      <c r="HI1142" s="381"/>
      <c r="HJ1142" s="381"/>
      <c r="HK1142" s="381"/>
      <c r="HL1142" s="381"/>
      <c r="HM1142" s="381"/>
      <c r="HN1142" s="381"/>
      <c r="HO1142" s="381"/>
      <c r="HP1142" s="381"/>
      <c r="HQ1142" s="381"/>
      <c r="HR1142" s="381"/>
      <c r="HS1142" s="381"/>
      <c r="HT1142" s="381"/>
      <c r="HU1142" s="381"/>
      <c r="HV1142" s="381"/>
      <c r="HW1142" s="381"/>
      <c r="HX1142" s="381"/>
      <c r="HY1142" s="381"/>
      <c r="HZ1142" s="381"/>
      <c r="IA1142" s="381"/>
      <c r="IB1142" s="381"/>
      <c r="IC1142" s="381"/>
      <c r="ID1142" s="381"/>
      <c r="IE1142" s="381"/>
      <c r="IF1142" s="381"/>
      <c r="IG1142" s="381"/>
      <c r="IH1142" s="381"/>
      <c r="II1142" s="381"/>
      <c r="IJ1142" s="381"/>
      <c r="IK1142" s="381"/>
      <c r="IL1142" s="381"/>
      <c r="IM1142" s="381"/>
      <c r="IN1142" s="381"/>
      <c r="IO1142" s="381"/>
      <c r="IP1142" s="381"/>
      <c r="IQ1142" s="381"/>
      <c r="IR1142" s="381"/>
      <c r="IS1142" s="381"/>
      <c r="IT1142" s="381"/>
      <c r="IU1142" s="381"/>
      <c r="IV1142" s="381"/>
      <c r="IW1142" s="381"/>
      <c r="IX1142" s="381"/>
      <c r="IY1142" s="381"/>
      <c r="IZ1142" s="381"/>
      <c r="JA1142" s="381"/>
      <c r="JB1142" s="381"/>
      <c r="JC1142" s="381"/>
      <c r="JD1142" s="381"/>
      <c r="JE1142" s="381"/>
      <c r="JF1142" s="381"/>
      <c r="JG1142" s="381"/>
      <c r="JH1142" s="381"/>
      <c r="JI1142" s="381"/>
      <c r="JJ1142" s="381"/>
      <c r="JK1142" s="381"/>
      <c r="JL1142" s="381"/>
      <c r="JM1142" s="381"/>
      <c r="JN1142" s="381"/>
      <c r="JO1142" s="381"/>
      <c r="JP1142" s="381"/>
      <c r="JQ1142" s="381"/>
      <c r="JR1142" s="381"/>
      <c r="JS1142" s="381"/>
      <c r="JT1142" s="381"/>
      <c r="JU1142" s="381"/>
      <c r="JV1142" s="381"/>
      <c r="JW1142" s="381"/>
      <c r="JX1142" s="381"/>
      <c r="JY1142" s="381"/>
      <c r="JZ1142" s="381"/>
      <c r="KA1142" s="381"/>
      <c r="KB1142" s="381"/>
      <c r="KC1142" s="381"/>
      <c r="KD1142" s="381"/>
      <c r="KE1142" s="381"/>
      <c r="KF1142" s="381"/>
      <c r="KG1142" s="381"/>
      <c r="KH1142" s="381"/>
      <c r="KI1142" s="381"/>
      <c r="KJ1142" s="381"/>
      <c r="KK1142" s="381"/>
      <c r="KL1142" s="381"/>
      <c r="KM1142" s="381"/>
      <c r="KN1142" s="381"/>
      <c r="KO1142" s="381"/>
      <c r="KP1142" s="381"/>
      <c r="KQ1142" s="381"/>
      <c r="KR1142" s="381"/>
      <c r="KS1142" s="381"/>
      <c r="KT1142" s="381"/>
      <c r="KU1142" s="381"/>
      <c r="KV1142" s="381"/>
      <c r="KW1142" s="381"/>
      <c r="KX1142" s="381"/>
      <c r="KY1142" s="381"/>
      <c r="KZ1142" s="381"/>
      <c r="LA1142" s="381"/>
      <c r="LB1142" s="381"/>
      <c r="LC1142" s="381"/>
      <c r="LD1142" s="381"/>
      <c r="LE1142" s="381"/>
      <c r="LF1142" s="381"/>
      <c r="LG1142" s="381"/>
      <c r="LH1142" s="381"/>
      <c r="LI1142" s="381"/>
      <c r="LJ1142" s="381"/>
      <c r="LK1142" s="381"/>
      <c r="LL1142" s="381"/>
      <c r="LM1142" s="381"/>
      <c r="LN1142" s="381"/>
      <c r="LO1142" s="381"/>
      <c r="LP1142" s="381"/>
      <c r="LQ1142" s="381"/>
      <c r="LR1142" s="381"/>
      <c r="LS1142" s="381"/>
      <c r="LT1142" s="381"/>
      <c r="LU1142" s="381"/>
      <c r="LV1142" s="381"/>
      <c r="LW1142" s="381"/>
      <c r="LX1142" s="381"/>
      <c r="LY1142" s="381"/>
      <c r="LZ1142" s="381"/>
      <c r="MA1142" s="381"/>
      <c r="MB1142" s="381"/>
      <c r="MC1142" s="381"/>
      <c r="MD1142" s="381"/>
      <c r="ME1142" s="381"/>
      <c r="MF1142" s="381"/>
      <c r="MG1142" s="381"/>
      <c r="MH1142" s="381"/>
      <c r="MI1142" s="381"/>
      <c r="MJ1142" s="381"/>
      <c r="MK1142" s="381"/>
      <c r="ML1142" s="381"/>
      <c r="MM1142" s="381"/>
      <c r="MN1142" s="381"/>
      <c r="MO1142" s="381"/>
      <c r="MP1142" s="381"/>
      <c r="MQ1142" s="381"/>
      <c r="MR1142" s="381"/>
      <c r="MS1142" s="381"/>
      <c r="MT1142" s="381"/>
      <c r="MU1142" s="381"/>
      <c r="MV1142" s="381"/>
      <c r="MW1142" s="381"/>
      <c r="MX1142" s="381"/>
      <c r="MY1142" s="381"/>
      <c r="MZ1142" s="381"/>
      <c r="NA1142" s="381"/>
      <c r="NB1142" s="381"/>
      <c r="NC1142" s="381"/>
      <c r="ND1142" s="381"/>
      <c r="NE1142" s="381"/>
      <c r="NF1142" s="381"/>
      <c r="NG1142" s="381"/>
      <c r="NH1142" s="381"/>
      <c r="NI1142" s="381"/>
      <c r="NJ1142" s="381"/>
      <c r="NK1142" s="381"/>
      <c r="NL1142" s="381"/>
      <c r="NM1142" s="381"/>
      <c r="NN1142" s="381"/>
      <c r="NO1142" s="381"/>
      <c r="NP1142" s="381"/>
      <c r="NQ1142" s="381"/>
      <c r="NR1142" s="381"/>
      <c r="NS1142" s="381"/>
      <c r="NT1142" s="381"/>
      <c r="NU1142" s="381"/>
      <c r="NV1142" s="381"/>
      <c r="NW1142" s="381"/>
      <c r="NX1142" s="381"/>
      <c r="NY1142" s="381"/>
      <c r="NZ1142" s="381"/>
      <c r="OA1142" s="381"/>
      <c r="OB1142" s="381"/>
      <c r="OC1142" s="381"/>
      <c r="OD1142" s="381"/>
      <c r="OE1142" s="381"/>
      <c r="OF1142" s="381"/>
      <c r="OG1142" s="381"/>
      <c r="OH1142" s="381"/>
      <c r="OI1142" s="381"/>
      <c r="OJ1142" s="381"/>
      <c r="OK1142" s="381"/>
      <c r="OL1142" s="381"/>
      <c r="OM1142" s="381"/>
      <c r="ON1142" s="381"/>
      <c r="OO1142" s="381"/>
      <c r="OP1142" s="381"/>
      <c r="OQ1142" s="381"/>
      <c r="OR1142" s="381"/>
      <c r="OS1142" s="381"/>
      <c r="OT1142" s="381"/>
      <c r="OU1142" s="381"/>
      <c r="OV1142" s="381"/>
      <c r="OW1142" s="381"/>
      <c r="OX1142" s="381"/>
      <c r="OY1142" s="381"/>
      <c r="OZ1142" s="381"/>
      <c r="PA1142" s="381"/>
      <c r="PB1142" s="381"/>
      <c r="PC1142" s="381"/>
      <c r="PD1142" s="381"/>
      <c r="PE1142" s="381"/>
      <c r="PF1142" s="381"/>
      <c r="PG1142" s="381"/>
      <c r="PH1142" s="381"/>
      <c r="PI1142" s="381"/>
      <c r="PJ1142" s="381"/>
      <c r="PK1142" s="381"/>
      <c r="PL1142" s="381"/>
      <c r="PM1142" s="381"/>
      <c r="PN1142" s="381"/>
      <c r="PO1142" s="381"/>
      <c r="PP1142" s="381"/>
      <c r="PQ1142" s="381"/>
      <c r="PR1142" s="381"/>
      <c r="PS1142" s="381"/>
      <c r="PT1142" s="381"/>
      <c r="PU1142" s="381"/>
      <c r="PV1142" s="381"/>
      <c r="PW1142" s="381"/>
      <c r="PX1142" s="381"/>
      <c r="PY1142" s="381"/>
      <c r="PZ1142" s="381"/>
      <c r="QA1142" s="381"/>
      <c r="QB1142" s="381"/>
      <c r="QC1142" s="381"/>
      <c r="QD1142" s="381"/>
      <c r="QE1142" s="381"/>
      <c r="QF1142" s="381"/>
      <c r="QG1142" s="381"/>
      <c r="QH1142" s="381"/>
      <c r="QI1142" s="381"/>
      <c r="QJ1142" s="381"/>
      <c r="QK1142" s="381"/>
      <c r="QL1142" s="381"/>
      <c r="QM1142" s="381"/>
      <c r="QN1142" s="381"/>
      <c r="QO1142" s="381"/>
      <c r="QP1142" s="381"/>
      <c r="QQ1142" s="381"/>
      <c r="QR1142" s="381"/>
      <c r="QS1142" s="381"/>
      <c r="QT1142" s="381"/>
      <c r="QU1142" s="381"/>
      <c r="QV1142" s="381"/>
      <c r="QW1142" s="381"/>
      <c r="QX1142" s="381"/>
      <c r="QY1142" s="381"/>
      <c r="QZ1142" s="381"/>
      <c r="RA1142" s="381"/>
      <c r="RB1142" s="381"/>
      <c r="RC1142" s="381"/>
      <c r="RD1142" s="381"/>
      <c r="RE1142" s="381"/>
      <c r="RF1142" s="381"/>
      <c r="RG1142" s="381"/>
      <c r="RH1142" s="381"/>
      <c r="RI1142" s="381"/>
      <c r="RJ1142" s="381"/>
      <c r="RK1142" s="381"/>
      <c r="RL1142" s="381"/>
      <c r="RM1142" s="381"/>
      <c r="RN1142" s="381"/>
      <c r="RO1142" s="381"/>
      <c r="RP1142" s="381"/>
      <c r="RQ1142" s="381"/>
      <c r="RR1142" s="381"/>
      <c r="RS1142" s="381"/>
      <c r="RT1142" s="381"/>
      <c r="RU1142" s="381"/>
      <c r="RV1142" s="381"/>
      <c r="RW1142" s="381"/>
      <c r="RX1142" s="381"/>
      <c r="RY1142" s="381"/>
      <c r="RZ1142" s="381"/>
      <c r="SA1142" s="381"/>
      <c r="SB1142" s="381"/>
      <c r="SC1142" s="381"/>
      <c r="SD1142" s="381"/>
      <c r="SE1142" s="381"/>
      <c r="SF1142" s="381"/>
      <c r="SG1142" s="381"/>
      <c r="SH1142" s="381"/>
      <c r="SI1142" s="381"/>
      <c r="SJ1142" s="381"/>
      <c r="SK1142" s="381"/>
      <c r="SL1142" s="381"/>
      <c r="SM1142" s="381"/>
      <c r="SN1142" s="381"/>
      <c r="SO1142" s="381"/>
      <c r="SP1142" s="381"/>
      <c r="SQ1142" s="381"/>
      <c r="SR1142" s="381"/>
      <c r="SS1142" s="381"/>
      <c r="ST1142" s="381"/>
      <c r="SU1142" s="381"/>
      <c r="SV1142" s="381"/>
      <c r="SW1142" s="381"/>
      <c r="SX1142" s="381"/>
      <c r="SY1142" s="381"/>
      <c r="SZ1142" s="381"/>
      <c r="TA1142" s="381"/>
      <c r="TB1142" s="381"/>
      <c r="TC1142" s="381"/>
      <c r="TD1142" s="381"/>
      <c r="TE1142" s="381"/>
      <c r="TF1142" s="381"/>
      <c r="TG1142" s="381"/>
      <c r="TH1142" s="381"/>
      <c r="TI1142" s="381"/>
      <c r="TJ1142" s="381"/>
      <c r="TK1142" s="381"/>
      <c r="TL1142" s="381"/>
      <c r="TM1142" s="381"/>
      <c r="TN1142" s="381"/>
      <c r="TO1142" s="381"/>
      <c r="TP1142" s="381"/>
      <c r="TQ1142" s="381"/>
      <c r="TR1142" s="381"/>
      <c r="TS1142" s="381"/>
      <c r="TT1142" s="381"/>
      <c r="TU1142" s="381"/>
      <c r="TV1142" s="381"/>
      <c r="TW1142" s="381"/>
      <c r="TX1142" s="381"/>
      <c r="TY1142" s="381"/>
      <c r="TZ1142" s="381"/>
      <c r="UA1142" s="381"/>
      <c r="UB1142" s="381"/>
      <c r="UC1142" s="381"/>
      <c r="UD1142" s="381"/>
      <c r="UE1142" s="381"/>
      <c r="UF1142" s="381"/>
      <c r="UG1142" s="381"/>
      <c r="UH1142" s="381"/>
      <c r="UI1142" s="381"/>
      <c r="UJ1142" s="381"/>
      <c r="UK1142" s="381"/>
      <c r="UL1142" s="381"/>
      <c r="UM1142" s="381"/>
      <c r="UN1142" s="381"/>
      <c r="UO1142" s="381"/>
      <c r="UP1142" s="381"/>
      <c r="UQ1142" s="381"/>
      <c r="UR1142" s="381"/>
      <c r="US1142" s="381"/>
      <c r="UT1142" s="381"/>
      <c r="UU1142" s="381"/>
      <c r="UV1142" s="381"/>
      <c r="UW1142" s="381"/>
      <c r="UX1142" s="381"/>
      <c r="UY1142" s="381"/>
      <c r="UZ1142" s="381"/>
      <c r="VA1142" s="381"/>
      <c r="VB1142" s="381"/>
      <c r="VC1142" s="381"/>
      <c r="VD1142" s="381"/>
      <c r="VE1142" s="381"/>
      <c r="VF1142" s="381"/>
      <c r="VG1142" s="381"/>
      <c r="VH1142" s="381"/>
      <c r="VI1142" s="381"/>
      <c r="VJ1142" s="381"/>
      <c r="VK1142" s="381"/>
      <c r="VL1142" s="381"/>
      <c r="VM1142" s="381"/>
      <c r="VN1142" s="381"/>
      <c r="VO1142" s="381"/>
      <c r="VP1142" s="381"/>
      <c r="VQ1142" s="381"/>
      <c r="VR1142" s="381"/>
      <c r="VS1142" s="381"/>
      <c r="VT1142" s="381"/>
      <c r="VU1142" s="381"/>
      <c r="VV1142" s="381"/>
      <c r="VW1142" s="381"/>
      <c r="VX1142" s="381"/>
      <c r="VY1142" s="381"/>
      <c r="VZ1142" s="381"/>
      <c r="WA1142" s="381"/>
      <c r="WB1142" s="381"/>
      <c r="WC1142" s="381"/>
      <c r="WD1142" s="381"/>
      <c r="WE1142" s="381"/>
      <c r="WF1142" s="381"/>
      <c r="WG1142" s="381"/>
      <c r="WH1142" s="381"/>
      <c r="WI1142" s="381"/>
      <c r="WJ1142" s="381"/>
      <c r="WK1142" s="381"/>
      <c r="WL1142" s="381"/>
      <c r="WM1142" s="381"/>
      <c r="WN1142" s="381"/>
      <c r="WO1142" s="381"/>
      <c r="WP1142" s="381"/>
      <c r="WQ1142" s="381"/>
      <c r="WR1142" s="381"/>
      <c r="WS1142" s="381"/>
      <c r="WT1142" s="381"/>
      <c r="WU1142" s="381"/>
      <c r="WV1142" s="381"/>
      <c r="WW1142" s="381"/>
      <c r="WX1142" s="381"/>
      <c r="WY1142" s="381"/>
      <c r="WZ1142" s="381"/>
      <c r="XA1142" s="381"/>
      <c r="XB1142" s="381"/>
      <c r="XC1142" s="381"/>
      <c r="XD1142" s="381"/>
      <c r="XE1142" s="381"/>
      <c r="XF1142" s="381"/>
      <c r="XG1142" s="381"/>
      <c r="XH1142" s="381"/>
      <c r="XI1142" s="381"/>
      <c r="XJ1142" s="381"/>
      <c r="XK1142" s="381"/>
      <c r="XL1142" s="381"/>
      <c r="XM1142" s="381"/>
      <c r="XN1142" s="381"/>
      <c r="XO1142" s="381"/>
      <c r="XP1142" s="381"/>
      <c r="XQ1142" s="381"/>
      <c r="XR1142" s="381"/>
      <c r="XS1142" s="381"/>
      <c r="XT1142" s="381"/>
      <c r="XU1142" s="381"/>
      <c r="XV1142" s="381"/>
      <c r="XW1142" s="381"/>
      <c r="XX1142" s="381"/>
      <c r="XY1142" s="381"/>
      <c r="XZ1142" s="381"/>
      <c r="YA1142" s="381"/>
      <c r="YB1142" s="381"/>
      <c r="YC1142" s="381"/>
      <c r="YD1142" s="381"/>
      <c r="YE1142" s="381"/>
      <c r="YF1142" s="381"/>
      <c r="YG1142" s="381"/>
      <c r="YH1142" s="381"/>
      <c r="YI1142" s="381"/>
      <c r="YJ1142" s="381"/>
      <c r="YK1142" s="381"/>
      <c r="YL1142" s="381"/>
      <c r="YM1142" s="381"/>
      <c r="YN1142" s="381"/>
      <c r="YO1142" s="381"/>
      <c r="YP1142" s="381"/>
      <c r="YQ1142" s="381"/>
      <c r="YR1142" s="381"/>
      <c r="YS1142" s="381"/>
      <c r="YT1142" s="381"/>
      <c r="YU1142" s="381"/>
      <c r="YV1142" s="381"/>
      <c r="YW1142" s="381"/>
      <c r="YX1142" s="381"/>
      <c r="YY1142" s="381"/>
      <c r="YZ1142" s="381"/>
      <c r="ZA1142" s="381"/>
      <c r="ZB1142" s="381"/>
      <c r="ZC1142" s="381"/>
      <c r="ZD1142" s="381"/>
      <c r="ZE1142" s="381"/>
      <c r="ZF1142" s="381"/>
      <c r="ZG1142" s="381"/>
      <c r="ZH1142" s="381"/>
      <c r="ZI1142" s="381"/>
      <c r="ZJ1142" s="381"/>
      <c r="ZK1142" s="381"/>
      <c r="ZL1142" s="381"/>
      <c r="ZM1142" s="381"/>
      <c r="ZN1142" s="381"/>
      <c r="ZO1142" s="381"/>
      <c r="ZP1142" s="381"/>
      <c r="ZQ1142" s="381"/>
      <c r="ZR1142" s="381"/>
      <c r="ZS1142" s="381"/>
      <c r="ZT1142" s="381"/>
      <c r="ZU1142" s="381"/>
      <c r="ZV1142" s="381"/>
      <c r="ZW1142" s="381"/>
      <c r="ZX1142" s="381"/>
      <c r="ZY1142" s="381"/>
      <c r="ZZ1142" s="381"/>
      <c r="AAA1142" s="381"/>
      <c r="AAB1142" s="381"/>
      <c r="AAC1142" s="381"/>
      <c r="AAD1142" s="381"/>
      <c r="AAE1142" s="381"/>
      <c r="AAF1142" s="381"/>
      <c r="AAG1142" s="381"/>
      <c r="AAH1142" s="381"/>
      <c r="AAI1142" s="381"/>
      <c r="AAJ1142" s="381"/>
      <c r="AAK1142" s="381"/>
      <c r="AAL1142" s="381"/>
      <c r="AAM1142" s="381"/>
      <c r="AAN1142" s="381"/>
      <c r="AAO1142" s="381"/>
      <c r="AAP1142" s="381"/>
      <c r="AAQ1142" s="381"/>
      <c r="AAR1142" s="381"/>
      <c r="AAS1142" s="381"/>
      <c r="AAT1142" s="381"/>
      <c r="AAU1142" s="381"/>
      <c r="AAV1142" s="381"/>
      <c r="AAW1142" s="381"/>
      <c r="AAX1142" s="381"/>
      <c r="AAY1142" s="381"/>
      <c r="AAZ1142" s="381"/>
      <c r="ABA1142" s="381"/>
      <c r="ABB1142" s="381"/>
      <c r="ABC1142" s="381"/>
      <c r="ABD1142" s="381"/>
      <c r="ABE1142" s="381"/>
      <c r="ABF1142" s="381"/>
      <c r="ABG1142" s="381"/>
      <c r="ABH1142" s="381"/>
      <c r="ABI1142" s="381"/>
      <c r="ABJ1142" s="381"/>
      <c r="ABK1142" s="381"/>
      <c r="ABL1142" s="381"/>
      <c r="ABM1142" s="381"/>
      <c r="ABN1142" s="381"/>
      <c r="ABO1142" s="381"/>
      <c r="ABP1142" s="381"/>
      <c r="ABQ1142" s="381"/>
      <c r="ABR1142" s="381"/>
      <c r="ABS1142" s="381"/>
      <c r="ABT1142" s="381"/>
      <c r="ABU1142" s="381"/>
      <c r="ABV1142" s="381"/>
      <c r="ABW1142" s="381"/>
      <c r="ABX1142" s="381"/>
      <c r="ABY1142" s="381"/>
      <c r="ABZ1142" s="381"/>
      <c r="ACA1142" s="381"/>
      <c r="ACB1142" s="381"/>
      <c r="ACC1142" s="381"/>
      <c r="ACD1142" s="381"/>
      <c r="ACE1142" s="381"/>
      <c r="ACF1142" s="381"/>
      <c r="ACG1142" s="381"/>
      <c r="ACH1142" s="381"/>
      <c r="ACI1142" s="381"/>
      <c r="ACJ1142" s="381"/>
      <c r="ACK1142" s="381"/>
      <c r="ACL1142" s="381"/>
      <c r="ACM1142" s="381"/>
      <c r="ACN1142" s="381"/>
      <c r="ACO1142" s="381"/>
      <c r="ACP1142" s="381"/>
      <c r="ACQ1142" s="381"/>
      <c r="ACR1142" s="381"/>
      <c r="ACS1142" s="381"/>
      <c r="ACT1142" s="381"/>
      <c r="ACU1142" s="381"/>
      <c r="ACV1142" s="381"/>
      <c r="ACW1142" s="381"/>
      <c r="ACX1142" s="381"/>
      <c r="ACY1142" s="381"/>
      <c r="ACZ1142" s="381"/>
      <c r="ADA1142" s="381"/>
      <c r="ADB1142" s="381"/>
      <c r="ADC1142" s="381"/>
      <c r="ADD1142" s="381"/>
      <c r="ADE1142" s="381"/>
      <c r="ADF1142" s="381"/>
      <c r="ADG1142" s="381"/>
      <c r="ADH1142" s="381"/>
      <c r="ADI1142" s="381"/>
      <c r="ADJ1142" s="381"/>
      <c r="ADK1142" s="381"/>
      <c r="ADL1142" s="381"/>
      <c r="ADM1142" s="381"/>
      <c r="ADN1142" s="381"/>
      <c r="ADO1142" s="381"/>
      <c r="ADP1142" s="381"/>
      <c r="ADQ1142" s="381"/>
      <c r="ADR1142" s="381"/>
      <c r="ADS1142" s="381"/>
      <c r="ADT1142" s="381"/>
      <c r="ADU1142" s="381"/>
      <c r="ADV1142" s="381"/>
      <c r="ADW1142" s="381"/>
      <c r="ADX1142" s="381"/>
      <c r="ADY1142" s="381"/>
      <c r="ADZ1142" s="381"/>
      <c r="AEA1142" s="381"/>
      <c r="AEB1142" s="381"/>
      <c r="AEC1142" s="381"/>
      <c r="AED1142" s="381"/>
      <c r="AEE1142" s="381"/>
      <c r="AEF1142" s="381"/>
      <c r="AEG1142" s="381"/>
      <c r="AEH1142" s="381"/>
      <c r="AEI1142" s="381"/>
      <c r="AEJ1142" s="381"/>
      <c r="AEK1142" s="381"/>
      <c r="AEL1142" s="381"/>
      <c r="AEM1142" s="381"/>
      <c r="AEN1142" s="381"/>
      <c r="AEO1142" s="381"/>
      <c r="AEP1142" s="381"/>
      <c r="AEQ1142" s="381"/>
      <c r="AER1142" s="381"/>
      <c r="AES1142" s="381"/>
      <c r="AET1142" s="381"/>
      <c r="AEU1142" s="381"/>
      <c r="AEV1142" s="381"/>
      <c r="AEW1142" s="381"/>
      <c r="AEX1142" s="381"/>
      <c r="AEY1142" s="381"/>
      <c r="AEZ1142" s="381"/>
      <c r="AFA1142" s="381"/>
      <c r="AFB1142" s="381"/>
      <c r="AFC1142" s="381"/>
      <c r="AFD1142" s="381"/>
      <c r="AFE1142" s="381"/>
      <c r="AFF1142" s="381"/>
      <c r="AFG1142" s="381"/>
      <c r="AFH1142" s="381"/>
      <c r="AFI1142" s="381"/>
      <c r="AFJ1142" s="381"/>
      <c r="AFK1142" s="381"/>
      <c r="AFL1142" s="381"/>
      <c r="AFM1142" s="381"/>
      <c r="AFN1142" s="381"/>
      <c r="AFO1142" s="381"/>
      <c r="AFP1142" s="381"/>
      <c r="AFQ1142" s="381"/>
      <c r="AFR1142" s="381"/>
      <c r="AFS1142" s="381"/>
      <c r="AFT1142" s="381"/>
      <c r="AFU1142" s="381"/>
      <c r="AFV1142" s="381"/>
      <c r="AFW1142" s="381"/>
      <c r="AFX1142" s="381"/>
      <c r="AFY1142" s="381"/>
      <c r="AFZ1142" s="381"/>
      <c r="AGA1142" s="381"/>
    </row>
    <row r="1143" spans="1:859" customFormat="1" x14ac:dyDescent="0.2">
      <c r="A1143" s="16"/>
      <c r="B1143" s="16"/>
      <c r="C1143" s="16"/>
      <c r="D1143" s="16"/>
      <c r="E1143" s="238" t="s">
        <v>1251</v>
      </c>
      <c r="F1143" s="364" t="s">
        <v>3557</v>
      </c>
      <c r="G1143" s="239" t="s">
        <v>453</v>
      </c>
      <c r="H1143" s="238" t="s">
        <v>1249</v>
      </c>
      <c r="I1143" s="238" t="s">
        <v>1086</v>
      </c>
      <c r="J1143" s="238" t="s">
        <v>912</v>
      </c>
      <c r="K1143" s="238" t="s">
        <v>1107</v>
      </c>
      <c r="L1143" s="238" t="s">
        <v>866</v>
      </c>
      <c r="M1143" s="238"/>
      <c r="N1143" s="239"/>
      <c r="O1143" s="238"/>
      <c r="P1143" s="238"/>
      <c r="Q1143" s="239"/>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c r="CR1143" s="16"/>
      <c r="CS1143" s="16"/>
      <c r="CT1143" s="16"/>
      <c r="CU1143" s="16"/>
      <c r="CV1143" s="16"/>
      <c r="CW1143" s="16"/>
      <c r="CX1143" s="16"/>
      <c r="CY1143" s="16"/>
      <c r="CZ1143" s="16"/>
      <c r="DA1143" s="16"/>
      <c r="DB1143" s="16"/>
      <c r="DC1143" s="16"/>
      <c r="DD1143" s="16"/>
      <c r="DE1143" s="16"/>
      <c r="DF1143" s="16"/>
      <c r="DG1143" s="16"/>
      <c r="DH1143" s="16"/>
      <c r="DI1143" s="16"/>
      <c r="DJ1143" s="16"/>
      <c r="DK1143" s="16"/>
      <c r="DL1143" s="16"/>
      <c r="DM1143" s="16"/>
      <c r="DN1143" s="16"/>
      <c r="DO1143" s="16"/>
      <c r="DP1143" s="16"/>
      <c r="DQ1143" s="16"/>
      <c r="DR1143" s="16"/>
      <c r="DS1143" s="16"/>
      <c r="DT1143" s="16"/>
      <c r="DU1143" s="16"/>
      <c r="DV1143" s="16"/>
      <c r="DW1143" s="16"/>
      <c r="DX1143" s="16"/>
      <c r="DY1143" s="16"/>
      <c r="DZ1143" s="16"/>
      <c r="EA1143" s="16"/>
      <c r="EB1143" s="16"/>
      <c r="EC1143" s="16"/>
      <c r="ED1143" s="16"/>
      <c r="EE1143" s="16"/>
      <c r="EF1143" s="16"/>
      <c r="EG1143" s="16"/>
      <c r="EH1143" s="16"/>
      <c r="EI1143" s="16"/>
      <c r="EJ1143" s="16"/>
      <c r="EK1143" s="16"/>
      <c r="EL1143" s="16"/>
      <c r="EM1143" s="16"/>
      <c r="EN1143" s="16"/>
      <c r="EO1143" s="16"/>
      <c r="EP1143" s="16"/>
      <c r="EQ1143" s="16"/>
      <c r="ER1143" s="16"/>
      <c r="ES1143" s="16"/>
      <c r="ET1143" s="16"/>
      <c r="EU1143" s="16"/>
      <c r="EV1143" s="16"/>
      <c r="EW1143" s="16"/>
      <c r="EX1143" s="16"/>
      <c r="EY1143" s="16"/>
      <c r="EZ1143" s="16"/>
      <c r="FA1143" s="16"/>
      <c r="FB1143" s="16"/>
      <c r="FC1143" s="16"/>
      <c r="FD1143" s="16"/>
      <c r="FE1143" s="16"/>
      <c r="FF1143" s="16"/>
      <c r="FG1143" s="16"/>
      <c r="FH1143" s="16"/>
      <c r="FI1143" s="16"/>
      <c r="FJ1143" s="16"/>
      <c r="FK1143" s="16"/>
      <c r="FL1143" s="16"/>
      <c r="FM1143" s="16"/>
      <c r="FN1143" s="16"/>
      <c r="FO1143" s="16"/>
      <c r="FP1143" s="16"/>
      <c r="FQ1143" s="16"/>
      <c r="FR1143" s="16"/>
      <c r="FS1143" s="16"/>
      <c r="FT1143" s="16"/>
      <c r="FU1143" s="16"/>
      <c r="FV1143" s="16"/>
      <c r="FW1143" s="16"/>
      <c r="FX1143" s="16"/>
      <c r="FY1143" s="16"/>
      <c r="FZ1143" s="16"/>
      <c r="GA1143" s="16"/>
      <c r="GB1143" s="16"/>
      <c r="GC1143" s="16"/>
      <c r="GD1143" s="16"/>
      <c r="GE1143" s="16"/>
      <c r="GF1143" s="16"/>
      <c r="GG1143" s="16"/>
      <c r="GH1143" s="16"/>
      <c r="GI1143" s="16"/>
      <c r="GJ1143" s="16"/>
      <c r="GK1143" s="16"/>
      <c r="GL1143" s="16"/>
      <c r="GM1143" s="16"/>
      <c r="GN1143" s="16"/>
      <c r="GO1143" s="16"/>
      <c r="GP1143" s="16"/>
      <c r="GQ1143" s="16"/>
      <c r="GR1143" s="16"/>
      <c r="GS1143" s="16"/>
      <c r="GT1143" s="16"/>
      <c r="GU1143" s="16"/>
      <c r="GV1143" s="16"/>
      <c r="GW1143" s="16"/>
      <c r="GX1143" s="16"/>
      <c r="GY1143" s="16"/>
      <c r="GZ1143" s="16"/>
      <c r="HA1143" s="16"/>
      <c r="HB1143" s="16"/>
      <c r="HC1143" s="16"/>
      <c r="HD1143" s="16"/>
      <c r="HE1143" s="16"/>
      <c r="HF1143" s="16"/>
      <c r="HG1143" s="16"/>
      <c r="HH1143" s="16"/>
      <c r="HI1143" s="16"/>
      <c r="HJ1143" s="16"/>
      <c r="HK1143" s="16"/>
      <c r="HL1143" s="16"/>
      <c r="HM1143" s="16"/>
      <c r="HN1143" s="16"/>
      <c r="HO1143" s="16"/>
      <c r="HP1143" s="16"/>
      <c r="HQ1143" s="16"/>
      <c r="HR1143" s="16"/>
      <c r="HS1143" s="16"/>
      <c r="HT1143" s="16"/>
      <c r="HU1143" s="16"/>
      <c r="HV1143" s="16"/>
      <c r="HW1143" s="16"/>
      <c r="HX1143" s="16"/>
      <c r="HY1143" s="16"/>
      <c r="HZ1143" s="16"/>
      <c r="IA1143" s="16"/>
      <c r="IB1143" s="16"/>
      <c r="IC1143" s="16"/>
      <c r="ID1143" s="16"/>
      <c r="IE1143" s="16"/>
      <c r="IF1143" s="16"/>
      <c r="IG1143" s="16"/>
      <c r="IH1143" s="16"/>
      <c r="II1143" s="16"/>
      <c r="IJ1143" s="16"/>
      <c r="IK1143" s="16"/>
      <c r="IL1143" s="16"/>
      <c r="IM1143" s="16"/>
      <c r="IN1143" s="16"/>
      <c r="IO1143" s="16"/>
      <c r="IP1143" s="16"/>
      <c r="IQ1143" s="16"/>
      <c r="IR1143" s="16"/>
      <c r="IS1143" s="16"/>
      <c r="IT1143" s="16"/>
      <c r="IU1143" s="16"/>
      <c r="IV1143" s="16"/>
      <c r="IW1143" s="16"/>
      <c r="IX1143" s="16"/>
      <c r="IY1143" s="16"/>
      <c r="IZ1143" s="16"/>
      <c r="JA1143" s="16"/>
      <c r="JB1143" s="16"/>
      <c r="JC1143" s="16"/>
      <c r="JD1143" s="16"/>
      <c r="JE1143" s="16"/>
      <c r="JF1143" s="16"/>
      <c r="JG1143" s="16"/>
      <c r="JH1143" s="16"/>
      <c r="JI1143" s="16"/>
      <c r="JJ1143" s="16"/>
      <c r="JK1143" s="16"/>
      <c r="JL1143" s="16"/>
      <c r="JM1143" s="16"/>
      <c r="JN1143" s="16"/>
      <c r="JO1143" s="16"/>
      <c r="JP1143" s="16"/>
      <c r="JQ1143" s="16"/>
      <c r="JR1143" s="16"/>
      <c r="JS1143" s="16"/>
      <c r="JT1143" s="16"/>
      <c r="JU1143" s="16"/>
      <c r="JV1143" s="16"/>
      <c r="JW1143" s="16"/>
      <c r="JX1143" s="16"/>
      <c r="JY1143" s="16"/>
      <c r="JZ1143" s="16"/>
      <c r="KA1143" s="16"/>
      <c r="KB1143" s="16"/>
      <c r="KC1143" s="16"/>
      <c r="KD1143" s="16"/>
      <c r="KE1143" s="16"/>
      <c r="KF1143" s="16"/>
      <c r="KG1143" s="16"/>
      <c r="KH1143" s="16"/>
      <c r="KI1143" s="16"/>
      <c r="KJ1143" s="16"/>
      <c r="KK1143" s="16"/>
      <c r="KL1143" s="16"/>
      <c r="KM1143" s="16"/>
      <c r="KN1143" s="16"/>
      <c r="KO1143" s="16"/>
      <c r="KP1143" s="16"/>
      <c r="KQ1143" s="16"/>
      <c r="KR1143" s="16"/>
      <c r="KS1143" s="16"/>
      <c r="KT1143" s="16"/>
      <c r="KU1143" s="16"/>
      <c r="KV1143" s="16"/>
      <c r="KW1143" s="16"/>
      <c r="KX1143" s="16"/>
      <c r="KY1143" s="16"/>
      <c r="KZ1143" s="16"/>
      <c r="LA1143" s="16"/>
      <c r="LB1143" s="16"/>
      <c r="LC1143" s="16"/>
      <c r="LD1143" s="16"/>
      <c r="LE1143" s="16"/>
      <c r="LF1143" s="16"/>
      <c r="LG1143" s="16"/>
      <c r="LH1143" s="16"/>
      <c r="LI1143" s="16"/>
      <c r="LJ1143" s="16"/>
      <c r="LK1143" s="16"/>
      <c r="LL1143" s="16"/>
      <c r="LM1143" s="16"/>
      <c r="LN1143" s="16"/>
      <c r="LO1143" s="16"/>
      <c r="LP1143" s="16"/>
      <c r="LQ1143" s="16"/>
      <c r="LR1143" s="16"/>
      <c r="LS1143" s="16"/>
      <c r="LT1143" s="16"/>
      <c r="LU1143" s="16"/>
      <c r="LV1143" s="16"/>
      <c r="LW1143" s="16"/>
      <c r="LX1143" s="16"/>
      <c r="LY1143" s="16"/>
      <c r="LZ1143" s="16"/>
      <c r="MA1143" s="16"/>
      <c r="MB1143" s="16"/>
      <c r="MC1143" s="16"/>
      <c r="MD1143" s="16"/>
      <c r="ME1143" s="16"/>
      <c r="MF1143" s="16"/>
      <c r="MG1143" s="16"/>
      <c r="MH1143" s="16"/>
      <c r="MI1143" s="16"/>
      <c r="MJ1143" s="16"/>
      <c r="MK1143" s="16"/>
      <c r="ML1143" s="16"/>
      <c r="MM1143" s="16"/>
      <c r="MN1143" s="16"/>
      <c r="MO1143" s="16"/>
      <c r="MP1143" s="16"/>
      <c r="MQ1143" s="16"/>
      <c r="MR1143" s="16"/>
      <c r="MS1143" s="16"/>
      <c r="MT1143" s="16"/>
      <c r="MU1143" s="16"/>
      <c r="MV1143" s="16"/>
      <c r="MW1143" s="16"/>
      <c r="MX1143" s="16"/>
      <c r="MY1143" s="16"/>
      <c r="MZ1143" s="16"/>
      <c r="NA1143" s="16"/>
      <c r="NB1143" s="16"/>
      <c r="NC1143" s="16"/>
      <c r="ND1143" s="16"/>
      <c r="NE1143" s="16"/>
      <c r="NF1143" s="16"/>
      <c r="NG1143" s="16"/>
      <c r="NH1143" s="16"/>
      <c r="NI1143" s="16"/>
      <c r="NJ1143" s="16"/>
      <c r="NK1143" s="16"/>
      <c r="NL1143" s="16"/>
      <c r="NM1143" s="16"/>
      <c r="NN1143" s="16"/>
      <c r="NO1143" s="16"/>
      <c r="NP1143" s="16"/>
      <c r="NQ1143" s="16"/>
      <c r="NR1143" s="16"/>
      <c r="NS1143" s="16"/>
      <c r="NT1143" s="16"/>
      <c r="NU1143" s="16"/>
      <c r="NV1143" s="16"/>
      <c r="NW1143" s="16"/>
      <c r="NX1143" s="16"/>
      <c r="NY1143" s="16"/>
      <c r="NZ1143" s="16"/>
      <c r="OA1143" s="16"/>
      <c r="OB1143" s="16"/>
      <c r="OC1143" s="16"/>
      <c r="OD1143" s="16"/>
      <c r="OE1143" s="16"/>
      <c r="OF1143" s="16"/>
      <c r="OG1143" s="16"/>
      <c r="OH1143" s="16"/>
      <c r="OI1143" s="16"/>
      <c r="OJ1143" s="16"/>
      <c r="OK1143" s="16"/>
      <c r="OL1143" s="16"/>
      <c r="OM1143" s="16"/>
      <c r="ON1143" s="16"/>
      <c r="OO1143" s="16"/>
      <c r="OP1143" s="16"/>
      <c r="OQ1143" s="16"/>
      <c r="OR1143" s="16"/>
      <c r="OS1143" s="16"/>
      <c r="OT1143" s="16"/>
      <c r="OU1143" s="16"/>
      <c r="OV1143" s="16"/>
      <c r="OW1143" s="16"/>
      <c r="OX1143" s="16"/>
      <c r="OY1143" s="16"/>
      <c r="OZ1143" s="16"/>
      <c r="PA1143" s="16"/>
      <c r="PB1143" s="16"/>
      <c r="PC1143" s="16"/>
      <c r="PD1143" s="16"/>
      <c r="PE1143" s="16"/>
      <c r="PF1143" s="16"/>
      <c r="PG1143" s="16"/>
      <c r="PH1143" s="16"/>
      <c r="PI1143" s="16"/>
      <c r="PJ1143" s="16"/>
      <c r="PK1143" s="16"/>
      <c r="PL1143" s="16"/>
      <c r="PM1143" s="16"/>
      <c r="PN1143" s="16"/>
      <c r="PO1143" s="16"/>
      <c r="PP1143" s="16"/>
      <c r="PQ1143" s="16"/>
      <c r="PR1143" s="16"/>
      <c r="PS1143" s="16"/>
      <c r="PT1143" s="16"/>
      <c r="PU1143" s="16"/>
      <c r="PV1143" s="16"/>
      <c r="PW1143" s="16"/>
      <c r="PX1143" s="16"/>
      <c r="PY1143" s="16"/>
      <c r="PZ1143" s="16"/>
      <c r="QA1143" s="16"/>
      <c r="QB1143" s="16"/>
      <c r="QC1143" s="16"/>
      <c r="QD1143" s="16"/>
      <c r="QE1143" s="16"/>
      <c r="QF1143" s="16"/>
      <c r="QG1143" s="16"/>
      <c r="QH1143" s="16"/>
      <c r="QI1143" s="16"/>
      <c r="QJ1143" s="16"/>
      <c r="QK1143" s="16"/>
      <c r="QL1143" s="16"/>
      <c r="QM1143" s="16"/>
      <c r="QN1143" s="16"/>
      <c r="QO1143" s="16"/>
      <c r="QP1143" s="16"/>
      <c r="QQ1143" s="16"/>
      <c r="QR1143" s="16"/>
      <c r="QS1143" s="16"/>
      <c r="QT1143" s="16"/>
      <c r="QU1143" s="16"/>
      <c r="QV1143" s="16"/>
      <c r="QW1143" s="16"/>
      <c r="QX1143" s="16"/>
      <c r="QY1143" s="16"/>
      <c r="QZ1143" s="16"/>
      <c r="RA1143" s="16"/>
      <c r="RB1143" s="16"/>
      <c r="RC1143" s="16"/>
      <c r="RD1143" s="16"/>
      <c r="RE1143" s="16"/>
      <c r="RF1143" s="16"/>
      <c r="RG1143" s="16"/>
      <c r="RH1143" s="16"/>
      <c r="RI1143" s="16"/>
      <c r="RJ1143" s="16"/>
      <c r="RK1143" s="16"/>
      <c r="RL1143" s="16"/>
      <c r="RM1143" s="16"/>
      <c r="RN1143" s="16"/>
      <c r="RO1143" s="16"/>
      <c r="RP1143" s="16"/>
      <c r="RQ1143" s="16"/>
      <c r="RR1143" s="16"/>
      <c r="RS1143" s="16"/>
      <c r="RT1143" s="16"/>
      <c r="RU1143" s="16"/>
      <c r="RV1143" s="16"/>
      <c r="RW1143" s="16"/>
      <c r="RX1143" s="16"/>
      <c r="RY1143" s="16"/>
      <c r="RZ1143" s="16"/>
      <c r="SA1143" s="16"/>
      <c r="SB1143" s="16"/>
      <c r="SC1143" s="16"/>
      <c r="SD1143" s="16"/>
      <c r="SE1143" s="16"/>
      <c r="SF1143" s="16"/>
      <c r="SG1143" s="16"/>
      <c r="SH1143" s="16"/>
      <c r="SI1143" s="16"/>
      <c r="SJ1143" s="16"/>
      <c r="SK1143" s="16"/>
      <c r="SL1143" s="16"/>
      <c r="SM1143" s="16"/>
      <c r="SN1143" s="16"/>
      <c r="SO1143" s="16"/>
      <c r="SP1143" s="16"/>
      <c r="SQ1143" s="16"/>
      <c r="SR1143" s="16"/>
      <c r="SS1143" s="16"/>
      <c r="ST1143" s="16"/>
      <c r="SU1143" s="16"/>
      <c r="SV1143" s="16"/>
      <c r="SW1143" s="16"/>
      <c r="SX1143" s="16"/>
      <c r="SY1143" s="16"/>
      <c r="SZ1143" s="16"/>
      <c r="TA1143" s="16"/>
      <c r="TB1143" s="16"/>
      <c r="TC1143" s="16"/>
      <c r="TD1143" s="16"/>
      <c r="TE1143" s="16"/>
      <c r="TF1143" s="16"/>
      <c r="TG1143" s="16"/>
      <c r="TH1143" s="16"/>
      <c r="TI1143" s="16"/>
      <c r="TJ1143" s="16"/>
      <c r="TK1143" s="16"/>
      <c r="TL1143" s="16"/>
      <c r="TM1143" s="16"/>
      <c r="TN1143" s="16"/>
      <c r="TO1143" s="16"/>
      <c r="TP1143" s="16"/>
      <c r="TQ1143" s="16"/>
      <c r="TR1143" s="16"/>
      <c r="TS1143" s="16"/>
      <c r="TT1143" s="16"/>
      <c r="TU1143" s="16"/>
      <c r="TV1143" s="16"/>
      <c r="TW1143" s="16"/>
      <c r="TX1143" s="16"/>
      <c r="TY1143" s="16"/>
      <c r="TZ1143" s="16"/>
      <c r="UA1143" s="16"/>
      <c r="UB1143" s="16"/>
      <c r="UC1143" s="16"/>
      <c r="UD1143" s="16"/>
      <c r="UE1143" s="16"/>
      <c r="UF1143" s="16"/>
      <c r="UG1143" s="16"/>
      <c r="UH1143" s="16"/>
      <c r="UI1143" s="16"/>
      <c r="UJ1143" s="16"/>
      <c r="UK1143" s="16"/>
      <c r="UL1143" s="16"/>
      <c r="UM1143" s="16"/>
      <c r="UN1143" s="16"/>
      <c r="UO1143" s="16"/>
      <c r="UP1143" s="16"/>
      <c r="UQ1143" s="16"/>
      <c r="UR1143" s="16"/>
      <c r="US1143" s="16"/>
      <c r="UT1143" s="16"/>
      <c r="UU1143" s="16"/>
      <c r="UV1143" s="16"/>
      <c r="UW1143" s="16"/>
      <c r="UX1143" s="16"/>
      <c r="UY1143" s="16"/>
      <c r="UZ1143" s="16"/>
      <c r="VA1143" s="16"/>
      <c r="VB1143" s="16"/>
      <c r="VC1143" s="16"/>
      <c r="VD1143" s="16"/>
      <c r="VE1143" s="16"/>
      <c r="VF1143" s="16"/>
      <c r="VG1143" s="16"/>
      <c r="VH1143" s="16"/>
      <c r="VI1143" s="16"/>
      <c r="VJ1143" s="16"/>
      <c r="VK1143" s="16"/>
      <c r="VL1143" s="16"/>
      <c r="VM1143" s="16"/>
      <c r="VN1143" s="16"/>
      <c r="VO1143" s="16"/>
      <c r="VP1143" s="16"/>
      <c r="VQ1143" s="16"/>
      <c r="VR1143" s="16"/>
      <c r="VS1143" s="16"/>
      <c r="VT1143" s="16"/>
      <c r="VU1143" s="16"/>
      <c r="VV1143" s="16"/>
      <c r="VW1143" s="16"/>
      <c r="VX1143" s="16"/>
      <c r="VY1143" s="16"/>
      <c r="VZ1143" s="16"/>
      <c r="WA1143" s="16"/>
      <c r="WB1143" s="16"/>
      <c r="WC1143" s="16"/>
      <c r="WD1143" s="16"/>
      <c r="WE1143" s="16"/>
      <c r="WF1143" s="16"/>
      <c r="WG1143" s="16"/>
      <c r="WH1143" s="16"/>
      <c r="WI1143" s="16"/>
      <c r="WJ1143" s="16"/>
      <c r="WK1143" s="16"/>
      <c r="WL1143" s="16"/>
      <c r="WM1143" s="16"/>
      <c r="WN1143" s="16"/>
      <c r="WO1143" s="16"/>
      <c r="WP1143" s="16"/>
      <c r="WQ1143" s="16"/>
      <c r="WR1143" s="16"/>
      <c r="WS1143" s="16"/>
      <c r="WT1143" s="16"/>
      <c r="WU1143" s="16"/>
      <c r="WV1143" s="16"/>
      <c r="WW1143" s="16"/>
      <c r="WX1143" s="16"/>
      <c r="WY1143" s="16"/>
      <c r="WZ1143" s="16"/>
      <c r="XA1143" s="16"/>
      <c r="XB1143" s="16"/>
      <c r="XC1143" s="16"/>
      <c r="XD1143" s="16"/>
      <c r="XE1143" s="16"/>
      <c r="XF1143" s="16"/>
      <c r="XG1143" s="16"/>
      <c r="XH1143" s="16"/>
      <c r="XI1143" s="16"/>
      <c r="XJ1143" s="16"/>
      <c r="XK1143" s="16"/>
      <c r="XL1143" s="16"/>
      <c r="XM1143" s="16"/>
      <c r="XN1143" s="16"/>
      <c r="XO1143" s="16"/>
      <c r="XP1143" s="16"/>
      <c r="XQ1143" s="16"/>
      <c r="XR1143" s="16"/>
      <c r="XS1143" s="16"/>
      <c r="XT1143" s="16"/>
      <c r="XU1143" s="16"/>
      <c r="XV1143" s="16"/>
      <c r="XW1143" s="16"/>
      <c r="XX1143" s="16"/>
      <c r="XY1143" s="16"/>
      <c r="XZ1143" s="16"/>
      <c r="YA1143" s="16"/>
      <c r="YB1143" s="16"/>
      <c r="YC1143" s="16"/>
      <c r="YD1143" s="16"/>
      <c r="YE1143" s="16"/>
      <c r="YF1143" s="16"/>
      <c r="YG1143" s="16"/>
      <c r="YH1143" s="16"/>
      <c r="YI1143" s="16"/>
      <c r="YJ1143" s="16"/>
      <c r="YK1143" s="16"/>
      <c r="YL1143" s="16"/>
      <c r="YM1143" s="16"/>
      <c r="YN1143" s="16"/>
      <c r="YO1143" s="16"/>
      <c r="YP1143" s="16"/>
      <c r="YQ1143" s="16"/>
      <c r="YR1143" s="16"/>
      <c r="YS1143" s="16"/>
      <c r="YT1143" s="16"/>
      <c r="YU1143" s="16"/>
      <c r="YV1143" s="16"/>
      <c r="YW1143" s="16"/>
      <c r="YX1143" s="16"/>
      <c r="YY1143" s="16"/>
      <c r="YZ1143" s="16"/>
      <c r="ZA1143" s="16"/>
      <c r="ZB1143" s="16"/>
      <c r="ZC1143" s="16"/>
      <c r="ZD1143" s="16"/>
      <c r="ZE1143" s="16"/>
      <c r="ZF1143" s="16"/>
      <c r="ZG1143" s="16"/>
      <c r="ZH1143" s="16"/>
      <c r="ZI1143" s="16"/>
      <c r="ZJ1143" s="16"/>
      <c r="ZK1143" s="16"/>
      <c r="ZL1143" s="16"/>
      <c r="ZM1143" s="16"/>
      <c r="ZN1143" s="16"/>
      <c r="ZO1143" s="16"/>
      <c r="ZP1143" s="16"/>
      <c r="ZQ1143" s="16"/>
      <c r="ZR1143" s="16"/>
      <c r="ZS1143" s="16"/>
      <c r="ZT1143" s="16"/>
      <c r="ZU1143" s="16"/>
      <c r="ZV1143" s="16"/>
      <c r="ZW1143" s="16"/>
      <c r="ZX1143" s="16"/>
      <c r="ZY1143" s="16"/>
      <c r="ZZ1143" s="16"/>
      <c r="AAA1143" s="16"/>
      <c r="AAB1143" s="16"/>
      <c r="AAC1143" s="16"/>
      <c r="AAD1143" s="16"/>
      <c r="AAE1143" s="16"/>
      <c r="AAF1143" s="16"/>
      <c r="AAG1143" s="16"/>
      <c r="AAH1143" s="16"/>
      <c r="AAI1143" s="16"/>
      <c r="AAJ1143" s="16"/>
      <c r="AAK1143" s="16"/>
      <c r="AAL1143" s="16"/>
      <c r="AAM1143" s="16"/>
      <c r="AAN1143" s="16"/>
      <c r="AAO1143" s="16"/>
      <c r="AAP1143" s="16"/>
      <c r="AAQ1143" s="16"/>
      <c r="AAR1143" s="16"/>
      <c r="AAS1143" s="16"/>
      <c r="AAT1143" s="16"/>
      <c r="AAU1143" s="16"/>
      <c r="AAV1143" s="16"/>
      <c r="AAW1143" s="16"/>
      <c r="AAX1143" s="16"/>
      <c r="AAY1143" s="16"/>
      <c r="AAZ1143" s="16"/>
      <c r="ABA1143" s="16"/>
      <c r="ABB1143" s="16"/>
      <c r="ABC1143" s="16"/>
      <c r="ABD1143" s="16"/>
      <c r="ABE1143" s="16"/>
      <c r="ABF1143" s="16"/>
      <c r="ABG1143" s="16"/>
      <c r="ABH1143" s="16"/>
      <c r="ABI1143" s="16"/>
      <c r="ABJ1143" s="16"/>
      <c r="ABK1143" s="16"/>
      <c r="ABL1143" s="16"/>
      <c r="ABM1143" s="16"/>
      <c r="ABN1143" s="16"/>
      <c r="ABO1143" s="16"/>
      <c r="ABP1143" s="16"/>
      <c r="ABQ1143" s="16"/>
      <c r="ABR1143" s="16"/>
      <c r="ABS1143" s="16"/>
      <c r="ABT1143" s="16"/>
      <c r="ABU1143" s="16"/>
      <c r="ABV1143" s="16"/>
      <c r="ABW1143" s="16"/>
      <c r="ABX1143" s="16"/>
      <c r="ABY1143" s="16"/>
      <c r="ABZ1143" s="16"/>
      <c r="ACA1143" s="16"/>
      <c r="ACB1143" s="16"/>
      <c r="ACC1143" s="16"/>
      <c r="ACD1143" s="16"/>
      <c r="ACE1143" s="16"/>
      <c r="ACF1143" s="16"/>
      <c r="ACG1143" s="16"/>
      <c r="ACH1143" s="16"/>
      <c r="ACI1143" s="16"/>
      <c r="ACJ1143" s="16"/>
      <c r="ACK1143" s="16"/>
      <c r="ACL1143" s="16"/>
      <c r="ACM1143" s="16"/>
      <c r="ACN1143" s="16"/>
      <c r="ACO1143" s="16"/>
      <c r="ACP1143" s="16"/>
      <c r="ACQ1143" s="16"/>
      <c r="ACR1143" s="16"/>
      <c r="ACS1143" s="16"/>
      <c r="ACT1143" s="16"/>
      <c r="ACU1143" s="16"/>
      <c r="ACV1143" s="16"/>
      <c r="ACW1143" s="16"/>
      <c r="ACX1143" s="16"/>
      <c r="ACY1143" s="16"/>
      <c r="ACZ1143" s="16"/>
      <c r="ADA1143" s="16"/>
      <c r="ADB1143" s="16"/>
      <c r="ADC1143" s="16"/>
      <c r="ADD1143" s="16"/>
      <c r="ADE1143" s="16"/>
      <c r="ADF1143" s="16"/>
      <c r="ADG1143" s="16"/>
      <c r="ADH1143" s="16"/>
      <c r="ADI1143" s="16"/>
      <c r="ADJ1143" s="16"/>
      <c r="ADK1143" s="16"/>
      <c r="ADL1143" s="16"/>
      <c r="ADM1143" s="16"/>
      <c r="ADN1143" s="16"/>
      <c r="ADO1143" s="16"/>
      <c r="ADP1143" s="16"/>
      <c r="ADQ1143" s="16"/>
      <c r="ADR1143" s="16"/>
      <c r="ADS1143" s="16"/>
      <c r="ADT1143" s="16"/>
      <c r="ADU1143" s="16"/>
      <c r="ADV1143" s="16"/>
      <c r="ADW1143" s="16"/>
      <c r="ADX1143" s="16"/>
      <c r="ADY1143" s="16"/>
      <c r="ADZ1143" s="16"/>
      <c r="AEA1143" s="16"/>
      <c r="AEB1143" s="16"/>
      <c r="AEC1143" s="16"/>
      <c r="AED1143" s="16"/>
      <c r="AEE1143" s="16"/>
      <c r="AEF1143" s="16"/>
      <c r="AEG1143" s="16"/>
      <c r="AEH1143" s="16"/>
      <c r="AEI1143" s="16"/>
      <c r="AEJ1143" s="16"/>
      <c r="AEK1143" s="16"/>
      <c r="AEL1143" s="16"/>
      <c r="AEM1143" s="16"/>
      <c r="AEN1143" s="16"/>
      <c r="AEO1143" s="16"/>
      <c r="AEP1143" s="16"/>
      <c r="AEQ1143" s="16"/>
      <c r="AER1143" s="16"/>
      <c r="AES1143" s="16"/>
      <c r="AET1143" s="16"/>
      <c r="AEU1143" s="16"/>
      <c r="AEV1143" s="16"/>
      <c r="AEW1143" s="16"/>
      <c r="AEX1143" s="16"/>
      <c r="AEY1143" s="16"/>
      <c r="AEZ1143" s="16"/>
      <c r="AFA1143" s="16"/>
      <c r="AFB1143" s="16"/>
      <c r="AFC1143" s="16"/>
      <c r="AFD1143" s="16"/>
      <c r="AFE1143" s="16"/>
      <c r="AFF1143" s="16"/>
      <c r="AFG1143" s="16"/>
      <c r="AFH1143" s="16"/>
      <c r="AFI1143" s="16"/>
      <c r="AFJ1143" s="16"/>
      <c r="AFK1143" s="16"/>
      <c r="AFL1143" s="16"/>
      <c r="AFM1143" s="16"/>
      <c r="AFN1143" s="16"/>
      <c r="AFO1143" s="16"/>
      <c r="AFP1143" s="16"/>
      <c r="AFQ1143" s="16"/>
      <c r="AFR1143" s="16"/>
      <c r="AFS1143" s="16"/>
      <c r="AFT1143" s="16"/>
      <c r="AFU1143" s="16"/>
      <c r="AFV1143" s="16"/>
      <c r="AFW1143" s="16"/>
      <c r="AFX1143" s="16"/>
      <c r="AFY1143" s="16"/>
      <c r="AFZ1143" s="16"/>
      <c r="AGA1143" s="16"/>
    </row>
    <row r="1144" spans="1:859" s="383" customFormat="1" x14ac:dyDescent="0.2">
      <c r="A1144" s="381"/>
      <c r="B1144" s="381"/>
      <c r="C1144" s="381"/>
      <c r="D1144" s="381"/>
      <c r="E1144" s="365" t="s">
        <v>1159</v>
      </c>
      <c r="F1144" s="380" t="s">
        <v>3558</v>
      </c>
      <c r="G1144" s="380" t="s">
        <v>453</v>
      </c>
      <c r="H1144" s="365" t="s">
        <v>1157</v>
      </c>
      <c r="I1144" s="365" t="s">
        <v>1086</v>
      </c>
      <c r="J1144" s="365" t="s">
        <v>904</v>
      </c>
      <c r="K1144" s="365" t="s">
        <v>1107</v>
      </c>
      <c r="L1144" s="365" t="s">
        <v>866</v>
      </c>
      <c r="M1144" s="365"/>
      <c r="N1144" s="380"/>
      <c r="O1144" s="365"/>
      <c r="P1144" s="365"/>
      <c r="Q1144" s="380"/>
      <c r="R1144" s="381"/>
      <c r="S1144" s="381"/>
      <c r="T1144" s="381"/>
      <c r="U1144" s="381"/>
      <c r="V1144" s="381"/>
      <c r="W1144" s="381"/>
      <c r="X1144" s="381"/>
      <c r="Y1144" s="381"/>
      <c r="Z1144" s="381"/>
      <c r="AA1144" s="381"/>
      <c r="AB1144" s="381"/>
      <c r="AC1144" s="381"/>
      <c r="AD1144" s="381"/>
      <c r="AE1144" s="381"/>
      <c r="AF1144" s="381"/>
      <c r="AG1144" s="381"/>
      <c r="AH1144" s="381"/>
      <c r="AI1144" s="381"/>
      <c r="AJ1144" s="381"/>
      <c r="AK1144" s="381"/>
      <c r="AL1144" s="381"/>
      <c r="AM1144" s="381"/>
      <c r="AN1144" s="381"/>
      <c r="AO1144" s="381"/>
      <c r="AP1144" s="381"/>
      <c r="AQ1144" s="381"/>
      <c r="AR1144" s="381"/>
      <c r="AS1144" s="381"/>
      <c r="AT1144" s="381"/>
      <c r="AU1144" s="381"/>
      <c r="AV1144" s="381"/>
      <c r="AW1144" s="381"/>
      <c r="AX1144" s="381"/>
      <c r="AY1144" s="381"/>
      <c r="AZ1144" s="381"/>
      <c r="BA1144" s="381"/>
      <c r="BB1144" s="381"/>
      <c r="BC1144" s="381"/>
      <c r="BD1144" s="381"/>
      <c r="BE1144" s="381"/>
      <c r="BF1144" s="381"/>
      <c r="BG1144" s="381"/>
      <c r="BH1144" s="381"/>
      <c r="BI1144" s="381"/>
      <c r="BJ1144" s="381"/>
      <c r="BK1144" s="381"/>
      <c r="BL1144" s="381"/>
      <c r="BM1144" s="381"/>
      <c r="BN1144" s="381"/>
      <c r="BO1144" s="381"/>
      <c r="BP1144" s="381"/>
      <c r="BQ1144" s="381"/>
      <c r="BR1144" s="381"/>
      <c r="BS1144" s="381"/>
      <c r="BT1144" s="381"/>
      <c r="BU1144" s="381"/>
      <c r="BV1144" s="381"/>
      <c r="BW1144" s="381"/>
      <c r="BX1144" s="381"/>
      <c r="BY1144" s="381"/>
      <c r="BZ1144" s="381"/>
      <c r="CA1144" s="381"/>
      <c r="CB1144" s="381"/>
      <c r="CC1144" s="381"/>
      <c r="CD1144" s="381"/>
      <c r="CE1144" s="381"/>
      <c r="CF1144" s="381"/>
      <c r="CG1144" s="381"/>
      <c r="CH1144" s="381"/>
      <c r="CI1144" s="381"/>
      <c r="CJ1144" s="381"/>
      <c r="CK1144" s="381"/>
      <c r="CL1144" s="381"/>
      <c r="CM1144" s="381"/>
      <c r="CN1144" s="381"/>
      <c r="CO1144" s="381"/>
      <c r="CP1144" s="381"/>
      <c r="CQ1144" s="381"/>
      <c r="CR1144" s="381"/>
      <c r="CS1144" s="381"/>
      <c r="CT1144" s="381"/>
      <c r="CU1144" s="381"/>
      <c r="CV1144" s="381"/>
      <c r="CW1144" s="381"/>
      <c r="CX1144" s="381"/>
      <c r="CY1144" s="381"/>
      <c r="CZ1144" s="381"/>
      <c r="DA1144" s="381"/>
      <c r="DB1144" s="381"/>
      <c r="DC1144" s="381"/>
      <c r="DD1144" s="381"/>
      <c r="DE1144" s="381"/>
      <c r="DF1144" s="381"/>
      <c r="DG1144" s="381"/>
      <c r="DH1144" s="381"/>
      <c r="DI1144" s="381"/>
      <c r="DJ1144" s="381"/>
      <c r="DK1144" s="381"/>
      <c r="DL1144" s="381"/>
      <c r="DM1144" s="381"/>
      <c r="DN1144" s="381"/>
      <c r="DO1144" s="381"/>
      <c r="DP1144" s="381"/>
      <c r="DQ1144" s="381"/>
      <c r="DR1144" s="381"/>
      <c r="DS1144" s="381"/>
      <c r="DT1144" s="381"/>
      <c r="DU1144" s="381"/>
      <c r="DV1144" s="381"/>
      <c r="DW1144" s="381"/>
      <c r="DX1144" s="381"/>
      <c r="DY1144" s="381"/>
      <c r="DZ1144" s="381"/>
      <c r="EA1144" s="381"/>
      <c r="EB1144" s="381"/>
      <c r="EC1144" s="381"/>
      <c r="ED1144" s="381"/>
      <c r="EE1144" s="381"/>
      <c r="EF1144" s="381"/>
      <c r="EG1144" s="381"/>
      <c r="EH1144" s="381"/>
      <c r="EI1144" s="381"/>
      <c r="EJ1144" s="381"/>
      <c r="EK1144" s="381"/>
      <c r="EL1144" s="381"/>
      <c r="EM1144" s="381"/>
      <c r="EN1144" s="381"/>
      <c r="EO1144" s="381"/>
      <c r="EP1144" s="381"/>
      <c r="EQ1144" s="381"/>
      <c r="ER1144" s="381"/>
      <c r="ES1144" s="381"/>
      <c r="ET1144" s="381"/>
      <c r="EU1144" s="381"/>
      <c r="EV1144" s="381"/>
      <c r="EW1144" s="381"/>
      <c r="EX1144" s="381"/>
      <c r="EY1144" s="381"/>
      <c r="EZ1144" s="381"/>
      <c r="FA1144" s="381"/>
      <c r="FB1144" s="381"/>
      <c r="FC1144" s="381"/>
      <c r="FD1144" s="381"/>
      <c r="FE1144" s="381"/>
      <c r="FF1144" s="381"/>
      <c r="FG1144" s="381"/>
      <c r="FH1144" s="381"/>
      <c r="FI1144" s="381"/>
      <c r="FJ1144" s="381"/>
      <c r="FK1144" s="381"/>
      <c r="FL1144" s="381"/>
      <c r="FM1144" s="381"/>
      <c r="FN1144" s="381"/>
      <c r="FO1144" s="381"/>
      <c r="FP1144" s="381"/>
      <c r="FQ1144" s="381"/>
      <c r="FR1144" s="381"/>
      <c r="FS1144" s="381"/>
      <c r="FT1144" s="381"/>
      <c r="FU1144" s="381"/>
      <c r="FV1144" s="381"/>
      <c r="FW1144" s="381"/>
      <c r="FX1144" s="381"/>
      <c r="FY1144" s="381"/>
      <c r="FZ1144" s="381"/>
      <c r="GA1144" s="381"/>
      <c r="GB1144" s="381"/>
      <c r="GC1144" s="381"/>
      <c r="GD1144" s="381"/>
      <c r="GE1144" s="381"/>
      <c r="GF1144" s="381"/>
      <c r="GG1144" s="381"/>
      <c r="GH1144" s="381"/>
      <c r="GI1144" s="381"/>
      <c r="GJ1144" s="381"/>
      <c r="GK1144" s="381"/>
      <c r="GL1144" s="381"/>
      <c r="GM1144" s="381"/>
      <c r="GN1144" s="381"/>
      <c r="GO1144" s="381"/>
      <c r="GP1144" s="381"/>
      <c r="GQ1144" s="381"/>
      <c r="GR1144" s="381"/>
      <c r="GS1144" s="381"/>
      <c r="GT1144" s="381"/>
      <c r="GU1144" s="381"/>
      <c r="GV1144" s="381"/>
      <c r="GW1144" s="381"/>
      <c r="GX1144" s="381"/>
      <c r="GY1144" s="381"/>
      <c r="GZ1144" s="381"/>
      <c r="HA1144" s="381"/>
      <c r="HB1144" s="381"/>
      <c r="HC1144" s="381"/>
      <c r="HD1144" s="381"/>
      <c r="HE1144" s="381"/>
      <c r="HF1144" s="381"/>
      <c r="HG1144" s="381"/>
      <c r="HH1144" s="381"/>
      <c r="HI1144" s="381"/>
      <c r="HJ1144" s="381"/>
      <c r="HK1144" s="381"/>
      <c r="HL1144" s="381"/>
      <c r="HM1144" s="381"/>
      <c r="HN1144" s="381"/>
      <c r="HO1144" s="381"/>
      <c r="HP1144" s="381"/>
      <c r="HQ1144" s="381"/>
      <c r="HR1144" s="381"/>
      <c r="HS1144" s="381"/>
      <c r="HT1144" s="381"/>
      <c r="HU1144" s="381"/>
      <c r="HV1144" s="381"/>
      <c r="HW1144" s="381"/>
      <c r="HX1144" s="381"/>
      <c r="HY1144" s="381"/>
      <c r="HZ1144" s="381"/>
      <c r="IA1144" s="381"/>
      <c r="IB1144" s="381"/>
      <c r="IC1144" s="381"/>
      <c r="ID1144" s="381"/>
      <c r="IE1144" s="381"/>
      <c r="IF1144" s="381"/>
      <c r="IG1144" s="381"/>
      <c r="IH1144" s="381"/>
      <c r="II1144" s="381"/>
      <c r="IJ1144" s="381"/>
      <c r="IK1144" s="381"/>
      <c r="IL1144" s="381"/>
      <c r="IM1144" s="381"/>
      <c r="IN1144" s="381"/>
      <c r="IO1144" s="381"/>
      <c r="IP1144" s="381"/>
      <c r="IQ1144" s="381"/>
      <c r="IR1144" s="381"/>
      <c r="IS1144" s="381"/>
      <c r="IT1144" s="381"/>
      <c r="IU1144" s="381"/>
      <c r="IV1144" s="381"/>
      <c r="IW1144" s="381"/>
      <c r="IX1144" s="381"/>
      <c r="IY1144" s="381"/>
      <c r="IZ1144" s="381"/>
      <c r="JA1144" s="381"/>
      <c r="JB1144" s="381"/>
      <c r="JC1144" s="381"/>
      <c r="JD1144" s="381"/>
      <c r="JE1144" s="381"/>
      <c r="JF1144" s="381"/>
      <c r="JG1144" s="381"/>
      <c r="JH1144" s="381"/>
      <c r="JI1144" s="381"/>
      <c r="JJ1144" s="381"/>
      <c r="JK1144" s="381"/>
      <c r="JL1144" s="381"/>
      <c r="JM1144" s="381"/>
      <c r="JN1144" s="381"/>
      <c r="JO1144" s="381"/>
      <c r="JP1144" s="381"/>
      <c r="JQ1144" s="381"/>
      <c r="JR1144" s="381"/>
      <c r="JS1144" s="381"/>
      <c r="JT1144" s="381"/>
      <c r="JU1144" s="381"/>
      <c r="JV1144" s="381"/>
      <c r="JW1144" s="381"/>
      <c r="JX1144" s="381"/>
      <c r="JY1144" s="381"/>
      <c r="JZ1144" s="381"/>
      <c r="KA1144" s="381"/>
      <c r="KB1144" s="381"/>
      <c r="KC1144" s="381"/>
      <c r="KD1144" s="381"/>
      <c r="KE1144" s="381"/>
      <c r="KF1144" s="381"/>
      <c r="KG1144" s="381"/>
      <c r="KH1144" s="381"/>
      <c r="KI1144" s="381"/>
      <c r="KJ1144" s="381"/>
      <c r="KK1144" s="381"/>
      <c r="KL1144" s="381"/>
      <c r="KM1144" s="381"/>
      <c r="KN1144" s="381"/>
      <c r="KO1144" s="381"/>
      <c r="KP1144" s="381"/>
      <c r="KQ1144" s="381"/>
      <c r="KR1144" s="381"/>
      <c r="KS1144" s="381"/>
      <c r="KT1144" s="381"/>
      <c r="KU1144" s="381"/>
      <c r="KV1144" s="381"/>
      <c r="KW1144" s="381"/>
      <c r="KX1144" s="381"/>
      <c r="KY1144" s="381"/>
      <c r="KZ1144" s="381"/>
      <c r="LA1144" s="381"/>
      <c r="LB1144" s="381"/>
      <c r="LC1144" s="381"/>
      <c r="LD1144" s="381"/>
      <c r="LE1144" s="381"/>
      <c r="LF1144" s="381"/>
      <c r="LG1144" s="381"/>
      <c r="LH1144" s="381"/>
      <c r="LI1144" s="381"/>
      <c r="LJ1144" s="381"/>
      <c r="LK1144" s="381"/>
      <c r="LL1144" s="381"/>
      <c r="LM1144" s="381"/>
      <c r="LN1144" s="381"/>
      <c r="LO1144" s="381"/>
      <c r="LP1144" s="381"/>
      <c r="LQ1144" s="381"/>
      <c r="LR1144" s="381"/>
      <c r="LS1144" s="381"/>
      <c r="LT1144" s="381"/>
      <c r="LU1144" s="381"/>
      <c r="LV1144" s="381"/>
      <c r="LW1144" s="381"/>
      <c r="LX1144" s="381"/>
      <c r="LY1144" s="381"/>
      <c r="LZ1144" s="381"/>
      <c r="MA1144" s="381"/>
      <c r="MB1144" s="381"/>
      <c r="MC1144" s="381"/>
      <c r="MD1144" s="381"/>
      <c r="ME1144" s="381"/>
      <c r="MF1144" s="381"/>
      <c r="MG1144" s="381"/>
      <c r="MH1144" s="381"/>
      <c r="MI1144" s="381"/>
      <c r="MJ1144" s="381"/>
      <c r="MK1144" s="381"/>
      <c r="ML1144" s="381"/>
      <c r="MM1144" s="381"/>
      <c r="MN1144" s="381"/>
      <c r="MO1144" s="381"/>
      <c r="MP1144" s="381"/>
      <c r="MQ1144" s="381"/>
      <c r="MR1144" s="381"/>
      <c r="MS1144" s="381"/>
      <c r="MT1144" s="381"/>
      <c r="MU1144" s="381"/>
      <c r="MV1144" s="381"/>
      <c r="MW1144" s="381"/>
      <c r="MX1144" s="381"/>
      <c r="MY1144" s="381"/>
      <c r="MZ1144" s="381"/>
      <c r="NA1144" s="381"/>
      <c r="NB1144" s="381"/>
      <c r="NC1144" s="381"/>
      <c r="ND1144" s="381"/>
      <c r="NE1144" s="381"/>
      <c r="NF1144" s="381"/>
      <c r="NG1144" s="381"/>
      <c r="NH1144" s="381"/>
      <c r="NI1144" s="381"/>
      <c r="NJ1144" s="381"/>
      <c r="NK1144" s="381"/>
      <c r="NL1144" s="381"/>
      <c r="NM1144" s="381"/>
      <c r="NN1144" s="381"/>
      <c r="NO1144" s="381"/>
      <c r="NP1144" s="381"/>
      <c r="NQ1144" s="381"/>
      <c r="NR1144" s="381"/>
      <c r="NS1144" s="381"/>
      <c r="NT1144" s="381"/>
      <c r="NU1144" s="381"/>
      <c r="NV1144" s="381"/>
      <c r="NW1144" s="381"/>
      <c r="NX1144" s="381"/>
      <c r="NY1144" s="381"/>
      <c r="NZ1144" s="381"/>
      <c r="OA1144" s="381"/>
      <c r="OB1144" s="381"/>
      <c r="OC1144" s="381"/>
      <c r="OD1144" s="381"/>
      <c r="OE1144" s="381"/>
      <c r="OF1144" s="381"/>
      <c r="OG1144" s="381"/>
      <c r="OH1144" s="381"/>
      <c r="OI1144" s="381"/>
      <c r="OJ1144" s="381"/>
      <c r="OK1144" s="381"/>
      <c r="OL1144" s="381"/>
      <c r="OM1144" s="381"/>
      <c r="ON1144" s="381"/>
      <c r="OO1144" s="381"/>
      <c r="OP1144" s="381"/>
      <c r="OQ1144" s="381"/>
      <c r="OR1144" s="381"/>
      <c r="OS1144" s="381"/>
      <c r="OT1144" s="381"/>
      <c r="OU1144" s="381"/>
      <c r="OV1144" s="381"/>
      <c r="OW1144" s="381"/>
      <c r="OX1144" s="381"/>
      <c r="OY1144" s="381"/>
      <c r="OZ1144" s="381"/>
      <c r="PA1144" s="381"/>
      <c r="PB1144" s="381"/>
      <c r="PC1144" s="381"/>
      <c r="PD1144" s="381"/>
      <c r="PE1144" s="381"/>
      <c r="PF1144" s="381"/>
      <c r="PG1144" s="381"/>
      <c r="PH1144" s="381"/>
      <c r="PI1144" s="381"/>
      <c r="PJ1144" s="381"/>
      <c r="PK1144" s="381"/>
      <c r="PL1144" s="381"/>
      <c r="PM1144" s="381"/>
      <c r="PN1144" s="381"/>
      <c r="PO1144" s="381"/>
      <c r="PP1144" s="381"/>
      <c r="PQ1144" s="381"/>
      <c r="PR1144" s="381"/>
      <c r="PS1144" s="381"/>
      <c r="PT1144" s="381"/>
      <c r="PU1144" s="381"/>
      <c r="PV1144" s="381"/>
      <c r="PW1144" s="381"/>
      <c r="PX1144" s="381"/>
      <c r="PY1144" s="381"/>
      <c r="PZ1144" s="381"/>
      <c r="QA1144" s="381"/>
      <c r="QB1144" s="381"/>
      <c r="QC1144" s="381"/>
      <c r="QD1144" s="381"/>
      <c r="QE1144" s="381"/>
      <c r="QF1144" s="381"/>
      <c r="QG1144" s="381"/>
      <c r="QH1144" s="381"/>
      <c r="QI1144" s="381"/>
      <c r="QJ1144" s="381"/>
      <c r="QK1144" s="381"/>
      <c r="QL1144" s="381"/>
      <c r="QM1144" s="381"/>
      <c r="QN1144" s="381"/>
      <c r="QO1144" s="381"/>
      <c r="QP1144" s="381"/>
      <c r="QQ1144" s="381"/>
      <c r="QR1144" s="381"/>
      <c r="QS1144" s="381"/>
      <c r="QT1144" s="381"/>
      <c r="QU1144" s="381"/>
      <c r="QV1144" s="381"/>
      <c r="QW1144" s="381"/>
      <c r="QX1144" s="381"/>
      <c r="QY1144" s="381"/>
      <c r="QZ1144" s="381"/>
      <c r="RA1144" s="381"/>
      <c r="RB1144" s="381"/>
      <c r="RC1144" s="381"/>
      <c r="RD1144" s="381"/>
      <c r="RE1144" s="381"/>
      <c r="RF1144" s="381"/>
      <c r="RG1144" s="381"/>
      <c r="RH1144" s="381"/>
      <c r="RI1144" s="381"/>
      <c r="RJ1144" s="381"/>
      <c r="RK1144" s="381"/>
      <c r="RL1144" s="381"/>
      <c r="RM1144" s="381"/>
      <c r="RN1144" s="381"/>
      <c r="RO1144" s="381"/>
      <c r="RP1144" s="381"/>
      <c r="RQ1144" s="381"/>
      <c r="RR1144" s="381"/>
      <c r="RS1144" s="381"/>
      <c r="RT1144" s="381"/>
      <c r="RU1144" s="381"/>
      <c r="RV1144" s="381"/>
      <c r="RW1144" s="381"/>
      <c r="RX1144" s="381"/>
      <c r="RY1144" s="381"/>
      <c r="RZ1144" s="381"/>
      <c r="SA1144" s="381"/>
      <c r="SB1144" s="381"/>
      <c r="SC1144" s="381"/>
      <c r="SD1144" s="381"/>
      <c r="SE1144" s="381"/>
      <c r="SF1144" s="381"/>
      <c r="SG1144" s="381"/>
      <c r="SH1144" s="381"/>
      <c r="SI1144" s="381"/>
      <c r="SJ1144" s="381"/>
      <c r="SK1144" s="381"/>
      <c r="SL1144" s="381"/>
      <c r="SM1144" s="381"/>
      <c r="SN1144" s="381"/>
      <c r="SO1144" s="381"/>
      <c r="SP1144" s="381"/>
      <c r="SQ1144" s="381"/>
      <c r="SR1144" s="381"/>
      <c r="SS1144" s="381"/>
      <c r="ST1144" s="381"/>
      <c r="SU1144" s="381"/>
      <c r="SV1144" s="381"/>
      <c r="SW1144" s="381"/>
      <c r="SX1144" s="381"/>
      <c r="SY1144" s="381"/>
      <c r="SZ1144" s="381"/>
      <c r="TA1144" s="381"/>
      <c r="TB1144" s="381"/>
      <c r="TC1144" s="381"/>
      <c r="TD1144" s="381"/>
      <c r="TE1144" s="381"/>
      <c r="TF1144" s="381"/>
      <c r="TG1144" s="381"/>
      <c r="TH1144" s="381"/>
      <c r="TI1144" s="381"/>
      <c r="TJ1144" s="381"/>
      <c r="TK1144" s="381"/>
      <c r="TL1144" s="381"/>
      <c r="TM1144" s="381"/>
      <c r="TN1144" s="381"/>
      <c r="TO1144" s="381"/>
      <c r="TP1144" s="381"/>
      <c r="TQ1144" s="381"/>
      <c r="TR1144" s="381"/>
      <c r="TS1144" s="381"/>
      <c r="TT1144" s="381"/>
      <c r="TU1144" s="381"/>
      <c r="TV1144" s="381"/>
      <c r="TW1144" s="381"/>
      <c r="TX1144" s="381"/>
      <c r="TY1144" s="381"/>
      <c r="TZ1144" s="381"/>
      <c r="UA1144" s="381"/>
      <c r="UB1144" s="381"/>
      <c r="UC1144" s="381"/>
      <c r="UD1144" s="381"/>
      <c r="UE1144" s="381"/>
      <c r="UF1144" s="381"/>
      <c r="UG1144" s="381"/>
      <c r="UH1144" s="381"/>
      <c r="UI1144" s="381"/>
      <c r="UJ1144" s="381"/>
      <c r="UK1144" s="381"/>
      <c r="UL1144" s="381"/>
      <c r="UM1144" s="381"/>
      <c r="UN1144" s="381"/>
      <c r="UO1144" s="381"/>
      <c r="UP1144" s="381"/>
      <c r="UQ1144" s="381"/>
      <c r="UR1144" s="381"/>
      <c r="US1144" s="381"/>
      <c r="UT1144" s="381"/>
      <c r="UU1144" s="381"/>
      <c r="UV1144" s="381"/>
      <c r="UW1144" s="381"/>
      <c r="UX1144" s="381"/>
      <c r="UY1144" s="381"/>
      <c r="UZ1144" s="381"/>
      <c r="VA1144" s="381"/>
      <c r="VB1144" s="381"/>
      <c r="VC1144" s="381"/>
      <c r="VD1144" s="381"/>
      <c r="VE1144" s="381"/>
      <c r="VF1144" s="381"/>
      <c r="VG1144" s="381"/>
      <c r="VH1144" s="381"/>
      <c r="VI1144" s="381"/>
      <c r="VJ1144" s="381"/>
      <c r="VK1144" s="381"/>
      <c r="VL1144" s="381"/>
      <c r="VM1144" s="381"/>
      <c r="VN1144" s="381"/>
      <c r="VO1144" s="381"/>
      <c r="VP1144" s="381"/>
      <c r="VQ1144" s="381"/>
      <c r="VR1144" s="381"/>
      <c r="VS1144" s="381"/>
      <c r="VT1144" s="381"/>
      <c r="VU1144" s="381"/>
      <c r="VV1144" s="381"/>
      <c r="VW1144" s="381"/>
      <c r="VX1144" s="381"/>
      <c r="VY1144" s="381"/>
      <c r="VZ1144" s="381"/>
      <c r="WA1144" s="381"/>
      <c r="WB1144" s="381"/>
      <c r="WC1144" s="381"/>
      <c r="WD1144" s="381"/>
      <c r="WE1144" s="381"/>
      <c r="WF1144" s="381"/>
      <c r="WG1144" s="381"/>
      <c r="WH1144" s="381"/>
      <c r="WI1144" s="381"/>
      <c r="WJ1144" s="381"/>
      <c r="WK1144" s="381"/>
      <c r="WL1144" s="381"/>
      <c r="WM1144" s="381"/>
      <c r="WN1144" s="381"/>
      <c r="WO1144" s="381"/>
      <c r="WP1144" s="381"/>
      <c r="WQ1144" s="381"/>
      <c r="WR1144" s="381"/>
      <c r="WS1144" s="381"/>
      <c r="WT1144" s="381"/>
      <c r="WU1144" s="381"/>
      <c r="WV1144" s="381"/>
      <c r="WW1144" s="381"/>
      <c r="WX1144" s="381"/>
      <c r="WY1144" s="381"/>
      <c r="WZ1144" s="381"/>
      <c r="XA1144" s="381"/>
      <c r="XB1144" s="381"/>
      <c r="XC1144" s="381"/>
      <c r="XD1144" s="381"/>
      <c r="XE1144" s="381"/>
      <c r="XF1144" s="381"/>
      <c r="XG1144" s="381"/>
      <c r="XH1144" s="381"/>
      <c r="XI1144" s="381"/>
      <c r="XJ1144" s="381"/>
      <c r="XK1144" s="381"/>
      <c r="XL1144" s="381"/>
      <c r="XM1144" s="381"/>
      <c r="XN1144" s="381"/>
      <c r="XO1144" s="381"/>
      <c r="XP1144" s="381"/>
      <c r="XQ1144" s="381"/>
      <c r="XR1144" s="381"/>
      <c r="XS1144" s="381"/>
      <c r="XT1144" s="381"/>
      <c r="XU1144" s="381"/>
      <c r="XV1144" s="381"/>
      <c r="XW1144" s="381"/>
      <c r="XX1144" s="381"/>
      <c r="XY1144" s="381"/>
      <c r="XZ1144" s="381"/>
      <c r="YA1144" s="381"/>
      <c r="YB1144" s="381"/>
      <c r="YC1144" s="381"/>
      <c r="YD1144" s="381"/>
      <c r="YE1144" s="381"/>
      <c r="YF1144" s="381"/>
      <c r="YG1144" s="381"/>
      <c r="YH1144" s="381"/>
      <c r="YI1144" s="381"/>
      <c r="YJ1144" s="381"/>
      <c r="YK1144" s="381"/>
      <c r="YL1144" s="381"/>
      <c r="YM1144" s="381"/>
      <c r="YN1144" s="381"/>
      <c r="YO1144" s="381"/>
      <c r="YP1144" s="381"/>
      <c r="YQ1144" s="381"/>
      <c r="YR1144" s="381"/>
      <c r="YS1144" s="381"/>
      <c r="YT1144" s="381"/>
      <c r="YU1144" s="381"/>
      <c r="YV1144" s="381"/>
      <c r="YW1144" s="381"/>
      <c r="YX1144" s="381"/>
      <c r="YY1144" s="381"/>
      <c r="YZ1144" s="381"/>
      <c r="ZA1144" s="381"/>
      <c r="ZB1144" s="381"/>
      <c r="ZC1144" s="381"/>
      <c r="ZD1144" s="381"/>
      <c r="ZE1144" s="381"/>
      <c r="ZF1144" s="381"/>
      <c r="ZG1144" s="381"/>
      <c r="ZH1144" s="381"/>
      <c r="ZI1144" s="381"/>
      <c r="ZJ1144" s="381"/>
      <c r="ZK1144" s="381"/>
      <c r="ZL1144" s="381"/>
      <c r="ZM1144" s="381"/>
      <c r="ZN1144" s="381"/>
      <c r="ZO1144" s="381"/>
      <c r="ZP1144" s="381"/>
      <c r="ZQ1144" s="381"/>
      <c r="ZR1144" s="381"/>
      <c r="ZS1144" s="381"/>
      <c r="ZT1144" s="381"/>
      <c r="ZU1144" s="381"/>
      <c r="ZV1144" s="381"/>
      <c r="ZW1144" s="381"/>
      <c r="ZX1144" s="381"/>
      <c r="ZY1144" s="381"/>
      <c r="ZZ1144" s="381"/>
      <c r="AAA1144" s="381"/>
      <c r="AAB1144" s="381"/>
      <c r="AAC1144" s="381"/>
      <c r="AAD1144" s="381"/>
      <c r="AAE1144" s="381"/>
      <c r="AAF1144" s="381"/>
      <c r="AAG1144" s="381"/>
      <c r="AAH1144" s="381"/>
      <c r="AAI1144" s="381"/>
      <c r="AAJ1144" s="381"/>
      <c r="AAK1144" s="381"/>
      <c r="AAL1144" s="381"/>
      <c r="AAM1144" s="381"/>
      <c r="AAN1144" s="381"/>
      <c r="AAO1144" s="381"/>
      <c r="AAP1144" s="381"/>
      <c r="AAQ1144" s="381"/>
      <c r="AAR1144" s="381"/>
      <c r="AAS1144" s="381"/>
      <c r="AAT1144" s="381"/>
      <c r="AAU1144" s="381"/>
      <c r="AAV1144" s="381"/>
      <c r="AAW1144" s="381"/>
      <c r="AAX1144" s="381"/>
      <c r="AAY1144" s="381"/>
      <c r="AAZ1144" s="381"/>
      <c r="ABA1144" s="381"/>
      <c r="ABB1144" s="381"/>
      <c r="ABC1144" s="381"/>
      <c r="ABD1144" s="381"/>
      <c r="ABE1144" s="381"/>
      <c r="ABF1144" s="381"/>
      <c r="ABG1144" s="381"/>
      <c r="ABH1144" s="381"/>
      <c r="ABI1144" s="381"/>
      <c r="ABJ1144" s="381"/>
      <c r="ABK1144" s="381"/>
      <c r="ABL1144" s="381"/>
      <c r="ABM1144" s="381"/>
      <c r="ABN1144" s="381"/>
      <c r="ABO1144" s="381"/>
      <c r="ABP1144" s="381"/>
      <c r="ABQ1144" s="381"/>
      <c r="ABR1144" s="381"/>
      <c r="ABS1144" s="381"/>
      <c r="ABT1144" s="381"/>
      <c r="ABU1144" s="381"/>
      <c r="ABV1144" s="381"/>
      <c r="ABW1144" s="381"/>
      <c r="ABX1144" s="381"/>
      <c r="ABY1144" s="381"/>
      <c r="ABZ1144" s="381"/>
      <c r="ACA1144" s="381"/>
      <c r="ACB1144" s="381"/>
      <c r="ACC1144" s="381"/>
      <c r="ACD1144" s="381"/>
      <c r="ACE1144" s="381"/>
      <c r="ACF1144" s="381"/>
      <c r="ACG1144" s="381"/>
      <c r="ACH1144" s="381"/>
      <c r="ACI1144" s="381"/>
      <c r="ACJ1144" s="381"/>
      <c r="ACK1144" s="381"/>
      <c r="ACL1144" s="381"/>
      <c r="ACM1144" s="381"/>
      <c r="ACN1144" s="381"/>
      <c r="ACO1144" s="381"/>
      <c r="ACP1144" s="381"/>
      <c r="ACQ1144" s="381"/>
      <c r="ACR1144" s="381"/>
      <c r="ACS1144" s="381"/>
      <c r="ACT1144" s="381"/>
      <c r="ACU1144" s="381"/>
      <c r="ACV1144" s="381"/>
      <c r="ACW1144" s="381"/>
      <c r="ACX1144" s="381"/>
      <c r="ACY1144" s="381"/>
      <c r="ACZ1144" s="381"/>
      <c r="ADA1144" s="381"/>
      <c r="ADB1144" s="381"/>
      <c r="ADC1144" s="381"/>
      <c r="ADD1144" s="381"/>
      <c r="ADE1144" s="381"/>
      <c r="ADF1144" s="381"/>
      <c r="ADG1144" s="381"/>
      <c r="ADH1144" s="381"/>
      <c r="ADI1144" s="381"/>
      <c r="ADJ1144" s="381"/>
      <c r="ADK1144" s="381"/>
      <c r="ADL1144" s="381"/>
      <c r="ADM1144" s="381"/>
      <c r="ADN1144" s="381"/>
      <c r="ADO1144" s="381"/>
      <c r="ADP1144" s="381"/>
      <c r="ADQ1144" s="381"/>
      <c r="ADR1144" s="381"/>
      <c r="ADS1144" s="381"/>
      <c r="ADT1144" s="381"/>
      <c r="ADU1144" s="381"/>
      <c r="ADV1144" s="381"/>
      <c r="ADW1144" s="381"/>
      <c r="ADX1144" s="381"/>
      <c r="ADY1144" s="381"/>
      <c r="ADZ1144" s="381"/>
      <c r="AEA1144" s="381"/>
      <c r="AEB1144" s="381"/>
      <c r="AEC1144" s="381"/>
      <c r="AED1144" s="381"/>
      <c r="AEE1144" s="381"/>
      <c r="AEF1144" s="381"/>
      <c r="AEG1144" s="381"/>
      <c r="AEH1144" s="381"/>
      <c r="AEI1144" s="381"/>
      <c r="AEJ1144" s="381"/>
      <c r="AEK1144" s="381"/>
      <c r="AEL1144" s="381"/>
      <c r="AEM1144" s="381"/>
      <c r="AEN1144" s="381"/>
      <c r="AEO1144" s="381"/>
      <c r="AEP1144" s="381"/>
      <c r="AEQ1144" s="381"/>
      <c r="AER1144" s="381"/>
      <c r="AES1144" s="381"/>
      <c r="AET1144" s="381"/>
      <c r="AEU1144" s="381"/>
      <c r="AEV1144" s="381"/>
      <c r="AEW1144" s="381"/>
      <c r="AEX1144" s="381"/>
      <c r="AEY1144" s="381"/>
      <c r="AEZ1144" s="381"/>
      <c r="AFA1144" s="381"/>
      <c r="AFB1144" s="381"/>
      <c r="AFC1144" s="381"/>
      <c r="AFD1144" s="381"/>
      <c r="AFE1144" s="381"/>
      <c r="AFF1144" s="381"/>
      <c r="AFG1144" s="381"/>
      <c r="AFH1144" s="381"/>
      <c r="AFI1144" s="381"/>
      <c r="AFJ1144" s="381"/>
      <c r="AFK1144" s="381"/>
      <c r="AFL1144" s="381"/>
      <c r="AFM1144" s="381"/>
      <c r="AFN1144" s="381"/>
      <c r="AFO1144" s="381"/>
      <c r="AFP1144" s="381"/>
      <c r="AFQ1144" s="381"/>
      <c r="AFR1144" s="381"/>
      <c r="AFS1144" s="381"/>
      <c r="AFT1144" s="381"/>
      <c r="AFU1144" s="381"/>
      <c r="AFV1144" s="381"/>
      <c r="AFW1144" s="381"/>
      <c r="AFX1144" s="381"/>
      <c r="AFY1144" s="381"/>
      <c r="AFZ1144" s="381"/>
      <c r="AGA1144" s="381"/>
    </row>
    <row r="1145" spans="1:859" customFormat="1" x14ac:dyDescent="0.2">
      <c r="A1145" s="16"/>
      <c r="B1145" s="16"/>
      <c r="C1145" s="16"/>
      <c r="D1145" s="16"/>
      <c r="E1145" s="238" t="s">
        <v>1260</v>
      </c>
      <c r="F1145" s="364" t="s">
        <v>3646</v>
      </c>
      <c r="G1145" s="239" t="s">
        <v>453</v>
      </c>
      <c r="H1145" s="238" t="s">
        <v>1261</v>
      </c>
      <c r="I1145" s="238" t="s">
        <v>1086</v>
      </c>
      <c r="J1145" s="238" t="s">
        <v>913</v>
      </c>
      <c r="K1145" s="238" t="s">
        <v>1102</v>
      </c>
      <c r="L1145" s="238" t="s">
        <v>864</v>
      </c>
      <c r="M1145" s="238"/>
      <c r="N1145" s="239"/>
      <c r="O1145" s="238"/>
      <c r="P1145" s="238"/>
      <c r="Q1145" s="239"/>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c r="CR1145" s="16"/>
      <c r="CS1145" s="16"/>
      <c r="CT1145" s="16"/>
      <c r="CU1145" s="16"/>
      <c r="CV1145" s="16"/>
      <c r="CW1145" s="16"/>
      <c r="CX1145" s="16"/>
      <c r="CY1145" s="16"/>
      <c r="CZ1145" s="16"/>
      <c r="DA1145" s="16"/>
      <c r="DB1145" s="16"/>
      <c r="DC1145" s="16"/>
      <c r="DD1145" s="16"/>
      <c r="DE1145" s="16"/>
      <c r="DF1145" s="16"/>
      <c r="DG1145" s="16"/>
      <c r="DH1145" s="16"/>
      <c r="DI1145" s="16"/>
      <c r="DJ1145" s="16"/>
      <c r="DK1145" s="16"/>
      <c r="DL1145" s="16"/>
      <c r="DM1145" s="16"/>
      <c r="DN1145" s="16"/>
      <c r="DO1145" s="16"/>
      <c r="DP1145" s="16"/>
      <c r="DQ1145" s="16"/>
      <c r="DR1145" s="16"/>
      <c r="DS1145" s="16"/>
      <c r="DT1145" s="16"/>
      <c r="DU1145" s="16"/>
      <c r="DV1145" s="16"/>
      <c r="DW1145" s="16"/>
      <c r="DX1145" s="16"/>
      <c r="DY1145" s="16"/>
      <c r="DZ1145" s="16"/>
      <c r="EA1145" s="16"/>
      <c r="EB1145" s="16"/>
      <c r="EC1145" s="16"/>
      <c r="ED1145" s="16"/>
      <c r="EE1145" s="16"/>
      <c r="EF1145" s="16"/>
      <c r="EG1145" s="16"/>
      <c r="EH1145" s="16"/>
      <c r="EI1145" s="16"/>
      <c r="EJ1145" s="16"/>
      <c r="EK1145" s="16"/>
      <c r="EL1145" s="16"/>
      <c r="EM1145" s="16"/>
      <c r="EN1145" s="16"/>
      <c r="EO1145" s="16"/>
      <c r="EP1145" s="16"/>
      <c r="EQ1145" s="16"/>
      <c r="ER1145" s="16"/>
      <c r="ES1145" s="16"/>
      <c r="ET1145" s="16"/>
      <c r="EU1145" s="16"/>
      <c r="EV1145" s="16"/>
      <c r="EW1145" s="16"/>
      <c r="EX1145" s="16"/>
      <c r="EY1145" s="16"/>
      <c r="EZ1145" s="16"/>
      <c r="FA1145" s="16"/>
      <c r="FB1145" s="16"/>
      <c r="FC1145" s="16"/>
      <c r="FD1145" s="16"/>
      <c r="FE1145" s="16"/>
      <c r="FF1145" s="16"/>
      <c r="FG1145" s="16"/>
      <c r="FH1145" s="16"/>
      <c r="FI1145" s="16"/>
      <c r="FJ1145" s="16"/>
      <c r="FK1145" s="16"/>
      <c r="FL1145" s="16"/>
      <c r="FM1145" s="16"/>
      <c r="FN1145" s="16"/>
      <c r="FO1145" s="16"/>
      <c r="FP1145" s="16"/>
      <c r="FQ1145" s="16"/>
      <c r="FR1145" s="16"/>
      <c r="FS1145" s="16"/>
      <c r="FT1145" s="16"/>
      <c r="FU1145" s="16"/>
      <c r="FV1145" s="16"/>
      <c r="FW1145" s="16"/>
      <c r="FX1145" s="16"/>
      <c r="FY1145" s="16"/>
      <c r="FZ1145" s="16"/>
      <c r="GA1145" s="16"/>
      <c r="GB1145" s="16"/>
      <c r="GC1145" s="16"/>
      <c r="GD1145" s="16"/>
      <c r="GE1145" s="16"/>
      <c r="GF1145" s="16"/>
      <c r="GG1145" s="16"/>
      <c r="GH1145" s="16"/>
      <c r="GI1145" s="16"/>
      <c r="GJ1145" s="16"/>
      <c r="GK1145" s="16"/>
      <c r="GL1145" s="16"/>
      <c r="GM1145" s="16"/>
      <c r="GN1145" s="16"/>
      <c r="GO1145" s="16"/>
      <c r="GP1145" s="16"/>
      <c r="GQ1145" s="16"/>
      <c r="GR1145" s="16"/>
      <c r="GS1145" s="16"/>
      <c r="GT1145" s="16"/>
      <c r="GU1145" s="16"/>
      <c r="GV1145" s="16"/>
      <c r="GW1145" s="16"/>
      <c r="GX1145" s="16"/>
      <c r="GY1145" s="16"/>
      <c r="GZ1145" s="16"/>
      <c r="HA1145" s="16"/>
      <c r="HB1145" s="16"/>
      <c r="HC1145" s="16"/>
      <c r="HD1145" s="16"/>
      <c r="HE1145" s="16"/>
      <c r="HF1145" s="16"/>
      <c r="HG1145" s="16"/>
      <c r="HH1145" s="16"/>
      <c r="HI1145" s="16"/>
      <c r="HJ1145" s="16"/>
      <c r="HK1145" s="16"/>
      <c r="HL1145" s="16"/>
      <c r="HM1145" s="16"/>
      <c r="HN1145" s="16"/>
      <c r="HO1145" s="16"/>
      <c r="HP1145" s="16"/>
      <c r="HQ1145" s="16"/>
      <c r="HR1145" s="16"/>
      <c r="HS1145" s="16"/>
      <c r="HT1145" s="16"/>
      <c r="HU1145" s="16"/>
      <c r="HV1145" s="16"/>
      <c r="HW1145" s="16"/>
      <c r="HX1145" s="16"/>
      <c r="HY1145" s="16"/>
      <c r="HZ1145" s="16"/>
      <c r="IA1145" s="16"/>
      <c r="IB1145" s="16"/>
      <c r="IC1145" s="16"/>
      <c r="ID1145" s="16"/>
      <c r="IE1145" s="16"/>
      <c r="IF1145" s="16"/>
      <c r="IG1145" s="16"/>
      <c r="IH1145" s="16"/>
      <c r="II1145" s="16"/>
      <c r="IJ1145" s="16"/>
      <c r="IK1145" s="16"/>
      <c r="IL1145" s="16"/>
      <c r="IM1145" s="16"/>
      <c r="IN1145" s="16"/>
      <c r="IO1145" s="16"/>
      <c r="IP1145" s="16"/>
      <c r="IQ1145" s="16"/>
      <c r="IR1145" s="16"/>
      <c r="IS1145" s="16"/>
      <c r="IT1145" s="16"/>
      <c r="IU1145" s="16"/>
      <c r="IV1145" s="16"/>
      <c r="IW1145" s="16"/>
      <c r="IX1145" s="16"/>
      <c r="IY1145" s="16"/>
      <c r="IZ1145" s="16"/>
      <c r="JA1145" s="16"/>
      <c r="JB1145" s="16"/>
      <c r="JC1145" s="16"/>
      <c r="JD1145" s="16"/>
      <c r="JE1145" s="16"/>
      <c r="JF1145" s="16"/>
      <c r="JG1145" s="16"/>
      <c r="JH1145" s="16"/>
      <c r="JI1145" s="16"/>
      <c r="JJ1145" s="16"/>
      <c r="JK1145" s="16"/>
      <c r="JL1145" s="16"/>
      <c r="JM1145" s="16"/>
      <c r="JN1145" s="16"/>
      <c r="JO1145" s="16"/>
      <c r="JP1145" s="16"/>
      <c r="JQ1145" s="16"/>
      <c r="JR1145" s="16"/>
      <c r="JS1145" s="16"/>
      <c r="JT1145" s="16"/>
      <c r="JU1145" s="16"/>
      <c r="JV1145" s="16"/>
      <c r="JW1145" s="16"/>
      <c r="JX1145" s="16"/>
      <c r="JY1145" s="16"/>
      <c r="JZ1145" s="16"/>
      <c r="KA1145" s="16"/>
      <c r="KB1145" s="16"/>
      <c r="KC1145" s="16"/>
      <c r="KD1145" s="16"/>
      <c r="KE1145" s="16"/>
      <c r="KF1145" s="16"/>
      <c r="KG1145" s="16"/>
      <c r="KH1145" s="16"/>
      <c r="KI1145" s="16"/>
      <c r="KJ1145" s="16"/>
      <c r="KK1145" s="16"/>
      <c r="KL1145" s="16"/>
      <c r="KM1145" s="16"/>
      <c r="KN1145" s="16"/>
      <c r="KO1145" s="16"/>
      <c r="KP1145" s="16"/>
      <c r="KQ1145" s="16"/>
      <c r="KR1145" s="16"/>
      <c r="KS1145" s="16"/>
      <c r="KT1145" s="16"/>
      <c r="KU1145" s="16"/>
      <c r="KV1145" s="16"/>
      <c r="KW1145" s="16"/>
      <c r="KX1145" s="16"/>
      <c r="KY1145" s="16"/>
      <c r="KZ1145" s="16"/>
      <c r="LA1145" s="16"/>
      <c r="LB1145" s="16"/>
      <c r="LC1145" s="16"/>
      <c r="LD1145" s="16"/>
      <c r="LE1145" s="16"/>
      <c r="LF1145" s="16"/>
      <c r="LG1145" s="16"/>
      <c r="LH1145" s="16"/>
      <c r="LI1145" s="16"/>
      <c r="LJ1145" s="16"/>
      <c r="LK1145" s="16"/>
      <c r="LL1145" s="16"/>
      <c r="LM1145" s="16"/>
      <c r="LN1145" s="16"/>
      <c r="LO1145" s="16"/>
      <c r="LP1145" s="16"/>
      <c r="LQ1145" s="16"/>
      <c r="LR1145" s="16"/>
      <c r="LS1145" s="16"/>
      <c r="LT1145" s="16"/>
      <c r="LU1145" s="16"/>
      <c r="LV1145" s="16"/>
      <c r="LW1145" s="16"/>
      <c r="LX1145" s="16"/>
      <c r="LY1145" s="16"/>
      <c r="LZ1145" s="16"/>
      <c r="MA1145" s="16"/>
      <c r="MB1145" s="16"/>
      <c r="MC1145" s="16"/>
      <c r="MD1145" s="16"/>
      <c r="ME1145" s="16"/>
      <c r="MF1145" s="16"/>
      <c r="MG1145" s="16"/>
      <c r="MH1145" s="16"/>
      <c r="MI1145" s="16"/>
      <c r="MJ1145" s="16"/>
      <c r="MK1145" s="16"/>
      <c r="ML1145" s="16"/>
      <c r="MM1145" s="16"/>
      <c r="MN1145" s="16"/>
      <c r="MO1145" s="16"/>
      <c r="MP1145" s="16"/>
      <c r="MQ1145" s="16"/>
      <c r="MR1145" s="16"/>
      <c r="MS1145" s="16"/>
      <c r="MT1145" s="16"/>
      <c r="MU1145" s="16"/>
      <c r="MV1145" s="16"/>
      <c r="MW1145" s="16"/>
      <c r="MX1145" s="16"/>
      <c r="MY1145" s="16"/>
      <c r="MZ1145" s="16"/>
      <c r="NA1145" s="16"/>
      <c r="NB1145" s="16"/>
      <c r="NC1145" s="16"/>
      <c r="ND1145" s="16"/>
      <c r="NE1145" s="16"/>
      <c r="NF1145" s="16"/>
      <c r="NG1145" s="16"/>
      <c r="NH1145" s="16"/>
      <c r="NI1145" s="16"/>
      <c r="NJ1145" s="16"/>
      <c r="NK1145" s="16"/>
      <c r="NL1145" s="16"/>
      <c r="NM1145" s="16"/>
      <c r="NN1145" s="16"/>
      <c r="NO1145" s="16"/>
      <c r="NP1145" s="16"/>
      <c r="NQ1145" s="16"/>
      <c r="NR1145" s="16"/>
      <c r="NS1145" s="16"/>
      <c r="NT1145" s="16"/>
      <c r="NU1145" s="16"/>
      <c r="NV1145" s="16"/>
      <c r="NW1145" s="16"/>
      <c r="NX1145" s="16"/>
      <c r="NY1145" s="16"/>
      <c r="NZ1145" s="16"/>
      <c r="OA1145" s="16"/>
      <c r="OB1145" s="16"/>
      <c r="OC1145" s="16"/>
      <c r="OD1145" s="16"/>
      <c r="OE1145" s="16"/>
      <c r="OF1145" s="16"/>
      <c r="OG1145" s="16"/>
      <c r="OH1145" s="16"/>
      <c r="OI1145" s="16"/>
      <c r="OJ1145" s="16"/>
      <c r="OK1145" s="16"/>
      <c r="OL1145" s="16"/>
      <c r="OM1145" s="16"/>
      <c r="ON1145" s="16"/>
      <c r="OO1145" s="16"/>
      <c r="OP1145" s="16"/>
      <c r="OQ1145" s="16"/>
      <c r="OR1145" s="16"/>
      <c r="OS1145" s="16"/>
      <c r="OT1145" s="16"/>
      <c r="OU1145" s="16"/>
      <c r="OV1145" s="16"/>
      <c r="OW1145" s="16"/>
      <c r="OX1145" s="16"/>
      <c r="OY1145" s="16"/>
      <c r="OZ1145" s="16"/>
      <c r="PA1145" s="16"/>
      <c r="PB1145" s="16"/>
      <c r="PC1145" s="16"/>
      <c r="PD1145" s="16"/>
      <c r="PE1145" s="16"/>
      <c r="PF1145" s="16"/>
      <c r="PG1145" s="16"/>
      <c r="PH1145" s="16"/>
      <c r="PI1145" s="16"/>
      <c r="PJ1145" s="16"/>
      <c r="PK1145" s="16"/>
      <c r="PL1145" s="16"/>
      <c r="PM1145" s="16"/>
      <c r="PN1145" s="16"/>
      <c r="PO1145" s="16"/>
      <c r="PP1145" s="16"/>
      <c r="PQ1145" s="16"/>
      <c r="PR1145" s="16"/>
      <c r="PS1145" s="16"/>
      <c r="PT1145" s="16"/>
      <c r="PU1145" s="16"/>
      <c r="PV1145" s="16"/>
      <c r="PW1145" s="16"/>
      <c r="PX1145" s="16"/>
      <c r="PY1145" s="16"/>
      <c r="PZ1145" s="16"/>
      <c r="QA1145" s="16"/>
      <c r="QB1145" s="16"/>
      <c r="QC1145" s="16"/>
      <c r="QD1145" s="16"/>
      <c r="QE1145" s="16"/>
      <c r="QF1145" s="16"/>
      <c r="QG1145" s="16"/>
      <c r="QH1145" s="16"/>
      <c r="QI1145" s="16"/>
      <c r="QJ1145" s="16"/>
      <c r="QK1145" s="16"/>
      <c r="QL1145" s="16"/>
      <c r="QM1145" s="16"/>
      <c r="QN1145" s="16"/>
      <c r="QO1145" s="16"/>
      <c r="QP1145" s="16"/>
      <c r="QQ1145" s="16"/>
      <c r="QR1145" s="16"/>
      <c r="QS1145" s="16"/>
      <c r="QT1145" s="16"/>
      <c r="QU1145" s="16"/>
      <c r="QV1145" s="16"/>
      <c r="QW1145" s="16"/>
      <c r="QX1145" s="16"/>
      <c r="QY1145" s="16"/>
      <c r="QZ1145" s="16"/>
      <c r="RA1145" s="16"/>
      <c r="RB1145" s="16"/>
      <c r="RC1145" s="16"/>
      <c r="RD1145" s="16"/>
      <c r="RE1145" s="16"/>
      <c r="RF1145" s="16"/>
      <c r="RG1145" s="16"/>
      <c r="RH1145" s="16"/>
      <c r="RI1145" s="16"/>
      <c r="RJ1145" s="16"/>
      <c r="RK1145" s="16"/>
      <c r="RL1145" s="16"/>
      <c r="RM1145" s="16"/>
      <c r="RN1145" s="16"/>
      <c r="RO1145" s="16"/>
      <c r="RP1145" s="16"/>
      <c r="RQ1145" s="16"/>
      <c r="RR1145" s="16"/>
      <c r="RS1145" s="16"/>
      <c r="RT1145" s="16"/>
      <c r="RU1145" s="16"/>
      <c r="RV1145" s="16"/>
      <c r="RW1145" s="16"/>
      <c r="RX1145" s="16"/>
      <c r="RY1145" s="16"/>
      <c r="RZ1145" s="16"/>
      <c r="SA1145" s="16"/>
      <c r="SB1145" s="16"/>
      <c r="SC1145" s="16"/>
      <c r="SD1145" s="16"/>
      <c r="SE1145" s="16"/>
      <c r="SF1145" s="16"/>
      <c r="SG1145" s="16"/>
      <c r="SH1145" s="16"/>
      <c r="SI1145" s="16"/>
      <c r="SJ1145" s="16"/>
      <c r="SK1145" s="16"/>
      <c r="SL1145" s="16"/>
      <c r="SM1145" s="16"/>
      <c r="SN1145" s="16"/>
      <c r="SO1145" s="16"/>
      <c r="SP1145" s="16"/>
      <c r="SQ1145" s="16"/>
      <c r="SR1145" s="16"/>
      <c r="SS1145" s="16"/>
      <c r="ST1145" s="16"/>
      <c r="SU1145" s="16"/>
      <c r="SV1145" s="16"/>
      <c r="SW1145" s="16"/>
      <c r="SX1145" s="16"/>
      <c r="SY1145" s="16"/>
      <c r="SZ1145" s="16"/>
      <c r="TA1145" s="16"/>
      <c r="TB1145" s="16"/>
      <c r="TC1145" s="16"/>
      <c r="TD1145" s="16"/>
      <c r="TE1145" s="16"/>
      <c r="TF1145" s="16"/>
      <c r="TG1145" s="16"/>
      <c r="TH1145" s="16"/>
      <c r="TI1145" s="16"/>
      <c r="TJ1145" s="16"/>
      <c r="TK1145" s="16"/>
      <c r="TL1145" s="16"/>
      <c r="TM1145" s="16"/>
      <c r="TN1145" s="16"/>
      <c r="TO1145" s="16"/>
      <c r="TP1145" s="16"/>
      <c r="TQ1145" s="16"/>
      <c r="TR1145" s="16"/>
      <c r="TS1145" s="16"/>
      <c r="TT1145" s="16"/>
      <c r="TU1145" s="16"/>
      <c r="TV1145" s="16"/>
      <c r="TW1145" s="16"/>
      <c r="TX1145" s="16"/>
      <c r="TY1145" s="16"/>
      <c r="TZ1145" s="16"/>
      <c r="UA1145" s="16"/>
      <c r="UB1145" s="16"/>
      <c r="UC1145" s="16"/>
      <c r="UD1145" s="16"/>
      <c r="UE1145" s="16"/>
      <c r="UF1145" s="16"/>
      <c r="UG1145" s="16"/>
      <c r="UH1145" s="16"/>
      <c r="UI1145" s="16"/>
      <c r="UJ1145" s="16"/>
      <c r="UK1145" s="16"/>
      <c r="UL1145" s="16"/>
      <c r="UM1145" s="16"/>
      <c r="UN1145" s="16"/>
      <c r="UO1145" s="16"/>
      <c r="UP1145" s="16"/>
      <c r="UQ1145" s="16"/>
      <c r="UR1145" s="16"/>
      <c r="US1145" s="16"/>
      <c r="UT1145" s="16"/>
      <c r="UU1145" s="16"/>
      <c r="UV1145" s="16"/>
      <c r="UW1145" s="16"/>
      <c r="UX1145" s="16"/>
      <c r="UY1145" s="16"/>
      <c r="UZ1145" s="16"/>
      <c r="VA1145" s="16"/>
      <c r="VB1145" s="16"/>
      <c r="VC1145" s="16"/>
      <c r="VD1145" s="16"/>
      <c r="VE1145" s="16"/>
      <c r="VF1145" s="16"/>
      <c r="VG1145" s="16"/>
      <c r="VH1145" s="16"/>
      <c r="VI1145" s="16"/>
      <c r="VJ1145" s="16"/>
      <c r="VK1145" s="16"/>
      <c r="VL1145" s="16"/>
      <c r="VM1145" s="16"/>
      <c r="VN1145" s="16"/>
      <c r="VO1145" s="16"/>
      <c r="VP1145" s="16"/>
      <c r="VQ1145" s="16"/>
      <c r="VR1145" s="16"/>
      <c r="VS1145" s="16"/>
      <c r="VT1145" s="16"/>
      <c r="VU1145" s="16"/>
      <c r="VV1145" s="16"/>
      <c r="VW1145" s="16"/>
      <c r="VX1145" s="16"/>
      <c r="VY1145" s="16"/>
      <c r="VZ1145" s="16"/>
      <c r="WA1145" s="16"/>
      <c r="WB1145" s="16"/>
      <c r="WC1145" s="16"/>
      <c r="WD1145" s="16"/>
      <c r="WE1145" s="16"/>
      <c r="WF1145" s="16"/>
      <c r="WG1145" s="16"/>
      <c r="WH1145" s="16"/>
      <c r="WI1145" s="16"/>
      <c r="WJ1145" s="16"/>
      <c r="WK1145" s="16"/>
      <c r="WL1145" s="16"/>
      <c r="WM1145" s="16"/>
      <c r="WN1145" s="16"/>
      <c r="WO1145" s="16"/>
      <c r="WP1145" s="16"/>
      <c r="WQ1145" s="16"/>
      <c r="WR1145" s="16"/>
      <c r="WS1145" s="16"/>
      <c r="WT1145" s="16"/>
      <c r="WU1145" s="16"/>
      <c r="WV1145" s="16"/>
      <c r="WW1145" s="16"/>
      <c r="WX1145" s="16"/>
      <c r="WY1145" s="16"/>
      <c r="WZ1145" s="16"/>
      <c r="XA1145" s="16"/>
      <c r="XB1145" s="16"/>
      <c r="XC1145" s="16"/>
      <c r="XD1145" s="16"/>
      <c r="XE1145" s="16"/>
      <c r="XF1145" s="16"/>
      <c r="XG1145" s="16"/>
      <c r="XH1145" s="16"/>
      <c r="XI1145" s="16"/>
      <c r="XJ1145" s="16"/>
      <c r="XK1145" s="16"/>
      <c r="XL1145" s="16"/>
      <c r="XM1145" s="16"/>
      <c r="XN1145" s="16"/>
      <c r="XO1145" s="16"/>
      <c r="XP1145" s="16"/>
      <c r="XQ1145" s="16"/>
      <c r="XR1145" s="16"/>
      <c r="XS1145" s="16"/>
      <c r="XT1145" s="16"/>
      <c r="XU1145" s="16"/>
      <c r="XV1145" s="16"/>
      <c r="XW1145" s="16"/>
      <c r="XX1145" s="16"/>
      <c r="XY1145" s="16"/>
      <c r="XZ1145" s="16"/>
      <c r="YA1145" s="16"/>
      <c r="YB1145" s="16"/>
      <c r="YC1145" s="16"/>
      <c r="YD1145" s="16"/>
      <c r="YE1145" s="16"/>
      <c r="YF1145" s="16"/>
      <c r="YG1145" s="16"/>
      <c r="YH1145" s="16"/>
      <c r="YI1145" s="16"/>
      <c r="YJ1145" s="16"/>
      <c r="YK1145" s="16"/>
      <c r="YL1145" s="16"/>
      <c r="YM1145" s="16"/>
      <c r="YN1145" s="16"/>
      <c r="YO1145" s="16"/>
      <c r="YP1145" s="16"/>
      <c r="YQ1145" s="16"/>
      <c r="YR1145" s="16"/>
      <c r="YS1145" s="16"/>
      <c r="YT1145" s="16"/>
      <c r="YU1145" s="16"/>
      <c r="YV1145" s="16"/>
      <c r="YW1145" s="16"/>
      <c r="YX1145" s="16"/>
      <c r="YY1145" s="16"/>
      <c r="YZ1145" s="16"/>
      <c r="ZA1145" s="16"/>
      <c r="ZB1145" s="16"/>
      <c r="ZC1145" s="16"/>
      <c r="ZD1145" s="16"/>
      <c r="ZE1145" s="16"/>
      <c r="ZF1145" s="16"/>
      <c r="ZG1145" s="16"/>
      <c r="ZH1145" s="16"/>
      <c r="ZI1145" s="16"/>
      <c r="ZJ1145" s="16"/>
      <c r="ZK1145" s="16"/>
      <c r="ZL1145" s="16"/>
      <c r="ZM1145" s="16"/>
      <c r="ZN1145" s="16"/>
      <c r="ZO1145" s="16"/>
      <c r="ZP1145" s="16"/>
      <c r="ZQ1145" s="16"/>
      <c r="ZR1145" s="16"/>
      <c r="ZS1145" s="16"/>
      <c r="ZT1145" s="16"/>
      <c r="ZU1145" s="16"/>
      <c r="ZV1145" s="16"/>
      <c r="ZW1145" s="16"/>
      <c r="ZX1145" s="16"/>
      <c r="ZY1145" s="16"/>
      <c r="ZZ1145" s="16"/>
      <c r="AAA1145" s="16"/>
      <c r="AAB1145" s="16"/>
      <c r="AAC1145" s="16"/>
      <c r="AAD1145" s="16"/>
      <c r="AAE1145" s="16"/>
      <c r="AAF1145" s="16"/>
      <c r="AAG1145" s="16"/>
      <c r="AAH1145" s="16"/>
      <c r="AAI1145" s="16"/>
      <c r="AAJ1145" s="16"/>
      <c r="AAK1145" s="16"/>
      <c r="AAL1145" s="16"/>
      <c r="AAM1145" s="16"/>
      <c r="AAN1145" s="16"/>
      <c r="AAO1145" s="16"/>
      <c r="AAP1145" s="16"/>
      <c r="AAQ1145" s="16"/>
      <c r="AAR1145" s="16"/>
      <c r="AAS1145" s="16"/>
      <c r="AAT1145" s="16"/>
      <c r="AAU1145" s="16"/>
      <c r="AAV1145" s="16"/>
      <c r="AAW1145" s="16"/>
      <c r="AAX1145" s="16"/>
      <c r="AAY1145" s="16"/>
      <c r="AAZ1145" s="16"/>
      <c r="ABA1145" s="16"/>
      <c r="ABB1145" s="16"/>
      <c r="ABC1145" s="16"/>
      <c r="ABD1145" s="16"/>
      <c r="ABE1145" s="16"/>
      <c r="ABF1145" s="16"/>
      <c r="ABG1145" s="16"/>
      <c r="ABH1145" s="16"/>
      <c r="ABI1145" s="16"/>
      <c r="ABJ1145" s="16"/>
      <c r="ABK1145" s="16"/>
      <c r="ABL1145" s="16"/>
      <c r="ABM1145" s="16"/>
      <c r="ABN1145" s="16"/>
      <c r="ABO1145" s="16"/>
      <c r="ABP1145" s="16"/>
      <c r="ABQ1145" s="16"/>
      <c r="ABR1145" s="16"/>
      <c r="ABS1145" s="16"/>
      <c r="ABT1145" s="16"/>
      <c r="ABU1145" s="16"/>
      <c r="ABV1145" s="16"/>
      <c r="ABW1145" s="16"/>
      <c r="ABX1145" s="16"/>
      <c r="ABY1145" s="16"/>
      <c r="ABZ1145" s="16"/>
      <c r="ACA1145" s="16"/>
      <c r="ACB1145" s="16"/>
      <c r="ACC1145" s="16"/>
      <c r="ACD1145" s="16"/>
      <c r="ACE1145" s="16"/>
      <c r="ACF1145" s="16"/>
      <c r="ACG1145" s="16"/>
      <c r="ACH1145" s="16"/>
      <c r="ACI1145" s="16"/>
      <c r="ACJ1145" s="16"/>
      <c r="ACK1145" s="16"/>
      <c r="ACL1145" s="16"/>
      <c r="ACM1145" s="16"/>
      <c r="ACN1145" s="16"/>
      <c r="ACO1145" s="16"/>
      <c r="ACP1145" s="16"/>
      <c r="ACQ1145" s="16"/>
      <c r="ACR1145" s="16"/>
      <c r="ACS1145" s="16"/>
      <c r="ACT1145" s="16"/>
      <c r="ACU1145" s="16"/>
      <c r="ACV1145" s="16"/>
      <c r="ACW1145" s="16"/>
      <c r="ACX1145" s="16"/>
      <c r="ACY1145" s="16"/>
      <c r="ACZ1145" s="16"/>
      <c r="ADA1145" s="16"/>
      <c r="ADB1145" s="16"/>
      <c r="ADC1145" s="16"/>
      <c r="ADD1145" s="16"/>
      <c r="ADE1145" s="16"/>
      <c r="ADF1145" s="16"/>
      <c r="ADG1145" s="16"/>
      <c r="ADH1145" s="16"/>
      <c r="ADI1145" s="16"/>
      <c r="ADJ1145" s="16"/>
      <c r="ADK1145" s="16"/>
      <c r="ADL1145" s="16"/>
      <c r="ADM1145" s="16"/>
      <c r="ADN1145" s="16"/>
      <c r="ADO1145" s="16"/>
      <c r="ADP1145" s="16"/>
      <c r="ADQ1145" s="16"/>
      <c r="ADR1145" s="16"/>
      <c r="ADS1145" s="16"/>
      <c r="ADT1145" s="16"/>
      <c r="ADU1145" s="16"/>
      <c r="ADV1145" s="16"/>
      <c r="ADW1145" s="16"/>
      <c r="ADX1145" s="16"/>
      <c r="ADY1145" s="16"/>
      <c r="ADZ1145" s="16"/>
      <c r="AEA1145" s="16"/>
      <c r="AEB1145" s="16"/>
      <c r="AEC1145" s="16"/>
      <c r="AED1145" s="16"/>
      <c r="AEE1145" s="16"/>
      <c r="AEF1145" s="16"/>
      <c r="AEG1145" s="16"/>
      <c r="AEH1145" s="16"/>
      <c r="AEI1145" s="16"/>
      <c r="AEJ1145" s="16"/>
      <c r="AEK1145" s="16"/>
      <c r="AEL1145" s="16"/>
      <c r="AEM1145" s="16"/>
      <c r="AEN1145" s="16"/>
      <c r="AEO1145" s="16"/>
      <c r="AEP1145" s="16"/>
      <c r="AEQ1145" s="16"/>
      <c r="AER1145" s="16"/>
      <c r="AES1145" s="16"/>
      <c r="AET1145" s="16"/>
      <c r="AEU1145" s="16"/>
      <c r="AEV1145" s="16"/>
      <c r="AEW1145" s="16"/>
      <c r="AEX1145" s="16"/>
      <c r="AEY1145" s="16"/>
      <c r="AEZ1145" s="16"/>
      <c r="AFA1145" s="16"/>
      <c r="AFB1145" s="16"/>
      <c r="AFC1145" s="16"/>
      <c r="AFD1145" s="16"/>
      <c r="AFE1145" s="16"/>
      <c r="AFF1145" s="16"/>
      <c r="AFG1145" s="16"/>
      <c r="AFH1145" s="16"/>
      <c r="AFI1145" s="16"/>
      <c r="AFJ1145" s="16"/>
      <c r="AFK1145" s="16"/>
      <c r="AFL1145" s="16"/>
      <c r="AFM1145" s="16"/>
      <c r="AFN1145" s="16"/>
      <c r="AFO1145" s="16"/>
      <c r="AFP1145" s="16"/>
      <c r="AFQ1145" s="16"/>
      <c r="AFR1145" s="16"/>
      <c r="AFS1145" s="16"/>
      <c r="AFT1145" s="16"/>
      <c r="AFU1145" s="16"/>
      <c r="AFV1145" s="16"/>
      <c r="AFW1145" s="16"/>
      <c r="AFX1145" s="16"/>
      <c r="AFY1145" s="16"/>
      <c r="AFZ1145" s="16"/>
      <c r="AGA1145" s="16"/>
    </row>
    <row r="1146" spans="1:859" s="383" customFormat="1" x14ac:dyDescent="0.2">
      <c r="A1146" s="381"/>
      <c r="B1146" s="381"/>
      <c r="C1146" s="381"/>
      <c r="D1146" s="381"/>
      <c r="E1146" s="365" t="s">
        <v>1168</v>
      </c>
      <c r="F1146" s="378" t="s">
        <v>3647</v>
      </c>
      <c r="G1146" s="380" t="s">
        <v>453</v>
      </c>
      <c r="H1146" s="365" t="s">
        <v>1169</v>
      </c>
      <c r="I1146" s="365" t="s">
        <v>1086</v>
      </c>
      <c r="J1146" s="365" t="s">
        <v>905</v>
      </c>
      <c r="K1146" s="365" t="s">
        <v>1102</v>
      </c>
      <c r="L1146" s="365" t="s">
        <v>864</v>
      </c>
      <c r="M1146" s="365"/>
      <c r="N1146" s="380"/>
      <c r="O1146" s="365"/>
      <c r="P1146" s="365"/>
      <c r="Q1146" s="380"/>
      <c r="R1146" s="381"/>
      <c r="S1146" s="381"/>
      <c r="T1146" s="381"/>
      <c r="U1146" s="381"/>
      <c r="V1146" s="381"/>
      <c r="W1146" s="381"/>
      <c r="X1146" s="381"/>
      <c r="Y1146" s="381"/>
      <c r="Z1146" s="381"/>
      <c r="AA1146" s="381"/>
      <c r="AB1146" s="381"/>
      <c r="AC1146" s="381"/>
      <c r="AD1146" s="381"/>
      <c r="AE1146" s="381"/>
      <c r="AF1146" s="381"/>
      <c r="AG1146" s="381"/>
      <c r="AH1146" s="381"/>
      <c r="AI1146" s="381"/>
      <c r="AJ1146" s="381"/>
      <c r="AK1146" s="381"/>
      <c r="AL1146" s="381"/>
      <c r="AM1146" s="381"/>
      <c r="AN1146" s="381"/>
      <c r="AO1146" s="381"/>
      <c r="AP1146" s="381"/>
      <c r="AQ1146" s="381"/>
      <c r="AR1146" s="381"/>
      <c r="AS1146" s="381"/>
      <c r="AT1146" s="381"/>
      <c r="AU1146" s="381"/>
      <c r="AV1146" s="381"/>
      <c r="AW1146" s="381"/>
      <c r="AX1146" s="381"/>
      <c r="AY1146" s="381"/>
      <c r="AZ1146" s="381"/>
      <c r="BA1146" s="381"/>
      <c r="BB1146" s="381"/>
      <c r="BC1146" s="381"/>
      <c r="BD1146" s="381"/>
      <c r="BE1146" s="381"/>
      <c r="BF1146" s="381"/>
      <c r="BG1146" s="381"/>
      <c r="BH1146" s="381"/>
      <c r="BI1146" s="381"/>
      <c r="BJ1146" s="381"/>
      <c r="BK1146" s="381"/>
      <c r="BL1146" s="381"/>
      <c r="BM1146" s="381"/>
      <c r="BN1146" s="381"/>
      <c r="BO1146" s="381"/>
      <c r="BP1146" s="381"/>
      <c r="BQ1146" s="381"/>
      <c r="BR1146" s="381"/>
      <c r="BS1146" s="381"/>
      <c r="BT1146" s="381"/>
      <c r="BU1146" s="381"/>
      <c r="BV1146" s="381"/>
      <c r="BW1146" s="381"/>
      <c r="BX1146" s="381"/>
      <c r="BY1146" s="381"/>
      <c r="BZ1146" s="381"/>
      <c r="CA1146" s="381"/>
      <c r="CB1146" s="381"/>
      <c r="CC1146" s="381"/>
      <c r="CD1146" s="381"/>
      <c r="CE1146" s="381"/>
      <c r="CF1146" s="381"/>
      <c r="CG1146" s="381"/>
      <c r="CH1146" s="381"/>
      <c r="CI1146" s="381"/>
      <c r="CJ1146" s="381"/>
      <c r="CK1146" s="381"/>
      <c r="CL1146" s="381"/>
      <c r="CM1146" s="381"/>
      <c r="CN1146" s="381"/>
      <c r="CO1146" s="381"/>
      <c r="CP1146" s="381"/>
      <c r="CQ1146" s="381"/>
      <c r="CR1146" s="381"/>
      <c r="CS1146" s="381"/>
      <c r="CT1146" s="381"/>
      <c r="CU1146" s="381"/>
      <c r="CV1146" s="381"/>
      <c r="CW1146" s="381"/>
      <c r="CX1146" s="381"/>
      <c r="CY1146" s="381"/>
      <c r="CZ1146" s="381"/>
      <c r="DA1146" s="381"/>
      <c r="DB1146" s="381"/>
      <c r="DC1146" s="381"/>
      <c r="DD1146" s="381"/>
      <c r="DE1146" s="381"/>
      <c r="DF1146" s="381"/>
      <c r="DG1146" s="381"/>
      <c r="DH1146" s="381"/>
      <c r="DI1146" s="381"/>
      <c r="DJ1146" s="381"/>
      <c r="DK1146" s="381"/>
      <c r="DL1146" s="381"/>
      <c r="DM1146" s="381"/>
      <c r="DN1146" s="381"/>
      <c r="DO1146" s="381"/>
      <c r="DP1146" s="381"/>
      <c r="DQ1146" s="381"/>
      <c r="DR1146" s="381"/>
      <c r="DS1146" s="381"/>
      <c r="DT1146" s="381"/>
      <c r="DU1146" s="381"/>
      <c r="DV1146" s="381"/>
      <c r="DW1146" s="381"/>
      <c r="DX1146" s="381"/>
      <c r="DY1146" s="381"/>
      <c r="DZ1146" s="381"/>
      <c r="EA1146" s="381"/>
      <c r="EB1146" s="381"/>
      <c r="EC1146" s="381"/>
      <c r="ED1146" s="381"/>
      <c r="EE1146" s="381"/>
      <c r="EF1146" s="381"/>
      <c r="EG1146" s="381"/>
      <c r="EH1146" s="381"/>
      <c r="EI1146" s="381"/>
      <c r="EJ1146" s="381"/>
      <c r="EK1146" s="381"/>
      <c r="EL1146" s="381"/>
      <c r="EM1146" s="381"/>
      <c r="EN1146" s="381"/>
      <c r="EO1146" s="381"/>
      <c r="EP1146" s="381"/>
      <c r="EQ1146" s="381"/>
      <c r="ER1146" s="381"/>
      <c r="ES1146" s="381"/>
      <c r="ET1146" s="381"/>
      <c r="EU1146" s="381"/>
      <c r="EV1146" s="381"/>
      <c r="EW1146" s="381"/>
      <c r="EX1146" s="381"/>
      <c r="EY1146" s="381"/>
      <c r="EZ1146" s="381"/>
      <c r="FA1146" s="381"/>
      <c r="FB1146" s="381"/>
      <c r="FC1146" s="381"/>
      <c r="FD1146" s="381"/>
      <c r="FE1146" s="381"/>
      <c r="FF1146" s="381"/>
      <c r="FG1146" s="381"/>
      <c r="FH1146" s="381"/>
      <c r="FI1146" s="381"/>
      <c r="FJ1146" s="381"/>
      <c r="FK1146" s="381"/>
      <c r="FL1146" s="381"/>
      <c r="FM1146" s="381"/>
      <c r="FN1146" s="381"/>
      <c r="FO1146" s="381"/>
      <c r="FP1146" s="381"/>
      <c r="FQ1146" s="381"/>
      <c r="FR1146" s="381"/>
      <c r="FS1146" s="381"/>
      <c r="FT1146" s="381"/>
      <c r="FU1146" s="381"/>
      <c r="FV1146" s="381"/>
      <c r="FW1146" s="381"/>
      <c r="FX1146" s="381"/>
      <c r="FY1146" s="381"/>
      <c r="FZ1146" s="381"/>
      <c r="GA1146" s="381"/>
      <c r="GB1146" s="381"/>
      <c r="GC1146" s="381"/>
      <c r="GD1146" s="381"/>
      <c r="GE1146" s="381"/>
      <c r="GF1146" s="381"/>
      <c r="GG1146" s="381"/>
      <c r="GH1146" s="381"/>
      <c r="GI1146" s="381"/>
      <c r="GJ1146" s="381"/>
      <c r="GK1146" s="381"/>
      <c r="GL1146" s="381"/>
      <c r="GM1146" s="381"/>
      <c r="GN1146" s="381"/>
      <c r="GO1146" s="381"/>
      <c r="GP1146" s="381"/>
      <c r="GQ1146" s="381"/>
      <c r="GR1146" s="381"/>
      <c r="GS1146" s="381"/>
      <c r="GT1146" s="381"/>
      <c r="GU1146" s="381"/>
      <c r="GV1146" s="381"/>
      <c r="GW1146" s="381"/>
      <c r="GX1146" s="381"/>
      <c r="GY1146" s="381"/>
      <c r="GZ1146" s="381"/>
      <c r="HA1146" s="381"/>
      <c r="HB1146" s="381"/>
      <c r="HC1146" s="381"/>
      <c r="HD1146" s="381"/>
      <c r="HE1146" s="381"/>
      <c r="HF1146" s="381"/>
      <c r="HG1146" s="381"/>
      <c r="HH1146" s="381"/>
      <c r="HI1146" s="381"/>
      <c r="HJ1146" s="381"/>
      <c r="HK1146" s="381"/>
      <c r="HL1146" s="381"/>
      <c r="HM1146" s="381"/>
      <c r="HN1146" s="381"/>
      <c r="HO1146" s="381"/>
      <c r="HP1146" s="381"/>
      <c r="HQ1146" s="381"/>
      <c r="HR1146" s="381"/>
      <c r="HS1146" s="381"/>
      <c r="HT1146" s="381"/>
      <c r="HU1146" s="381"/>
      <c r="HV1146" s="381"/>
      <c r="HW1146" s="381"/>
      <c r="HX1146" s="381"/>
      <c r="HY1146" s="381"/>
      <c r="HZ1146" s="381"/>
      <c r="IA1146" s="381"/>
      <c r="IB1146" s="381"/>
      <c r="IC1146" s="381"/>
      <c r="ID1146" s="381"/>
      <c r="IE1146" s="381"/>
      <c r="IF1146" s="381"/>
      <c r="IG1146" s="381"/>
      <c r="IH1146" s="381"/>
      <c r="II1146" s="381"/>
      <c r="IJ1146" s="381"/>
      <c r="IK1146" s="381"/>
      <c r="IL1146" s="381"/>
      <c r="IM1146" s="381"/>
      <c r="IN1146" s="381"/>
      <c r="IO1146" s="381"/>
      <c r="IP1146" s="381"/>
      <c r="IQ1146" s="381"/>
      <c r="IR1146" s="381"/>
      <c r="IS1146" s="381"/>
      <c r="IT1146" s="381"/>
      <c r="IU1146" s="381"/>
      <c r="IV1146" s="381"/>
      <c r="IW1146" s="381"/>
      <c r="IX1146" s="381"/>
      <c r="IY1146" s="381"/>
      <c r="IZ1146" s="381"/>
      <c r="JA1146" s="381"/>
      <c r="JB1146" s="381"/>
      <c r="JC1146" s="381"/>
      <c r="JD1146" s="381"/>
      <c r="JE1146" s="381"/>
      <c r="JF1146" s="381"/>
      <c r="JG1146" s="381"/>
      <c r="JH1146" s="381"/>
      <c r="JI1146" s="381"/>
      <c r="JJ1146" s="381"/>
      <c r="JK1146" s="381"/>
      <c r="JL1146" s="381"/>
      <c r="JM1146" s="381"/>
      <c r="JN1146" s="381"/>
      <c r="JO1146" s="381"/>
      <c r="JP1146" s="381"/>
      <c r="JQ1146" s="381"/>
      <c r="JR1146" s="381"/>
      <c r="JS1146" s="381"/>
      <c r="JT1146" s="381"/>
      <c r="JU1146" s="381"/>
      <c r="JV1146" s="381"/>
      <c r="JW1146" s="381"/>
      <c r="JX1146" s="381"/>
      <c r="JY1146" s="381"/>
      <c r="JZ1146" s="381"/>
      <c r="KA1146" s="381"/>
      <c r="KB1146" s="381"/>
      <c r="KC1146" s="381"/>
      <c r="KD1146" s="381"/>
      <c r="KE1146" s="381"/>
      <c r="KF1146" s="381"/>
      <c r="KG1146" s="381"/>
      <c r="KH1146" s="381"/>
      <c r="KI1146" s="381"/>
      <c r="KJ1146" s="381"/>
      <c r="KK1146" s="381"/>
      <c r="KL1146" s="381"/>
      <c r="KM1146" s="381"/>
      <c r="KN1146" s="381"/>
      <c r="KO1146" s="381"/>
      <c r="KP1146" s="381"/>
      <c r="KQ1146" s="381"/>
      <c r="KR1146" s="381"/>
      <c r="KS1146" s="381"/>
      <c r="KT1146" s="381"/>
      <c r="KU1146" s="381"/>
      <c r="KV1146" s="381"/>
      <c r="KW1146" s="381"/>
      <c r="KX1146" s="381"/>
      <c r="KY1146" s="381"/>
      <c r="KZ1146" s="381"/>
      <c r="LA1146" s="381"/>
      <c r="LB1146" s="381"/>
      <c r="LC1146" s="381"/>
      <c r="LD1146" s="381"/>
      <c r="LE1146" s="381"/>
      <c r="LF1146" s="381"/>
      <c r="LG1146" s="381"/>
      <c r="LH1146" s="381"/>
      <c r="LI1146" s="381"/>
      <c r="LJ1146" s="381"/>
      <c r="LK1146" s="381"/>
      <c r="LL1146" s="381"/>
      <c r="LM1146" s="381"/>
      <c r="LN1146" s="381"/>
      <c r="LO1146" s="381"/>
      <c r="LP1146" s="381"/>
      <c r="LQ1146" s="381"/>
      <c r="LR1146" s="381"/>
      <c r="LS1146" s="381"/>
      <c r="LT1146" s="381"/>
      <c r="LU1146" s="381"/>
      <c r="LV1146" s="381"/>
      <c r="LW1146" s="381"/>
      <c r="LX1146" s="381"/>
      <c r="LY1146" s="381"/>
      <c r="LZ1146" s="381"/>
      <c r="MA1146" s="381"/>
      <c r="MB1146" s="381"/>
      <c r="MC1146" s="381"/>
      <c r="MD1146" s="381"/>
      <c r="ME1146" s="381"/>
      <c r="MF1146" s="381"/>
      <c r="MG1146" s="381"/>
      <c r="MH1146" s="381"/>
      <c r="MI1146" s="381"/>
      <c r="MJ1146" s="381"/>
      <c r="MK1146" s="381"/>
      <c r="ML1146" s="381"/>
      <c r="MM1146" s="381"/>
      <c r="MN1146" s="381"/>
      <c r="MO1146" s="381"/>
      <c r="MP1146" s="381"/>
      <c r="MQ1146" s="381"/>
      <c r="MR1146" s="381"/>
      <c r="MS1146" s="381"/>
      <c r="MT1146" s="381"/>
      <c r="MU1146" s="381"/>
      <c r="MV1146" s="381"/>
      <c r="MW1146" s="381"/>
      <c r="MX1146" s="381"/>
      <c r="MY1146" s="381"/>
      <c r="MZ1146" s="381"/>
      <c r="NA1146" s="381"/>
      <c r="NB1146" s="381"/>
      <c r="NC1146" s="381"/>
      <c r="ND1146" s="381"/>
      <c r="NE1146" s="381"/>
      <c r="NF1146" s="381"/>
      <c r="NG1146" s="381"/>
      <c r="NH1146" s="381"/>
      <c r="NI1146" s="381"/>
      <c r="NJ1146" s="381"/>
      <c r="NK1146" s="381"/>
      <c r="NL1146" s="381"/>
      <c r="NM1146" s="381"/>
      <c r="NN1146" s="381"/>
      <c r="NO1146" s="381"/>
      <c r="NP1146" s="381"/>
      <c r="NQ1146" s="381"/>
      <c r="NR1146" s="381"/>
      <c r="NS1146" s="381"/>
      <c r="NT1146" s="381"/>
      <c r="NU1146" s="381"/>
      <c r="NV1146" s="381"/>
      <c r="NW1146" s="381"/>
      <c r="NX1146" s="381"/>
      <c r="NY1146" s="381"/>
      <c r="NZ1146" s="381"/>
      <c r="OA1146" s="381"/>
      <c r="OB1146" s="381"/>
      <c r="OC1146" s="381"/>
      <c r="OD1146" s="381"/>
      <c r="OE1146" s="381"/>
      <c r="OF1146" s="381"/>
      <c r="OG1146" s="381"/>
      <c r="OH1146" s="381"/>
      <c r="OI1146" s="381"/>
      <c r="OJ1146" s="381"/>
      <c r="OK1146" s="381"/>
      <c r="OL1146" s="381"/>
      <c r="OM1146" s="381"/>
      <c r="ON1146" s="381"/>
      <c r="OO1146" s="381"/>
      <c r="OP1146" s="381"/>
      <c r="OQ1146" s="381"/>
      <c r="OR1146" s="381"/>
      <c r="OS1146" s="381"/>
      <c r="OT1146" s="381"/>
      <c r="OU1146" s="381"/>
      <c r="OV1146" s="381"/>
      <c r="OW1146" s="381"/>
      <c r="OX1146" s="381"/>
      <c r="OY1146" s="381"/>
      <c r="OZ1146" s="381"/>
      <c r="PA1146" s="381"/>
      <c r="PB1146" s="381"/>
      <c r="PC1146" s="381"/>
      <c r="PD1146" s="381"/>
      <c r="PE1146" s="381"/>
      <c r="PF1146" s="381"/>
      <c r="PG1146" s="381"/>
      <c r="PH1146" s="381"/>
      <c r="PI1146" s="381"/>
      <c r="PJ1146" s="381"/>
      <c r="PK1146" s="381"/>
      <c r="PL1146" s="381"/>
      <c r="PM1146" s="381"/>
      <c r="PN1146" s="381"/>
      <c r="PO1146" s="381"/>
      <c r="PP1146" s="381"/>
      <c r="PQ1146" s="381"/>
      <c r="PR1146" s="381"/>
      <c r="PS1146" s="381"/>
      <c r="PT1146" s="381"/>
      <c r="PU1146" s="381"/>
      <c r="PV1146" s="381"/>
      <c r="PW1146" s="381"/>
      <c r="PX1146" s="381"/>
      <c r="PY1146" s="381"/>
      <c r="PZ1146" s="381"/>
      <c r="QA1146" s="381"/>
      <c r="QB1146" s="381"/>
      <c r="QC1146" s="381"/>
      <c r="QD1146" s="381"/>
      <c r="QE1146" s="381"/>
      <c r="QF1146" s="381"/>
      <c r="QG1146" s="381"/>
      <c r="QH1146" s="381"/>
      <c r="QI1146" s="381"/>
      <c r="QJ1146" s="381"/>
      <c r="QK1146" s="381"/>
      <c r="QL1146" s="381"/>
      <c r="QM1146" s="381"/>
      <c r="QN1146" s="381"/>
      <c r="QO1146" s="381"/>
      <c r="QP1146" s="381"/>
      <c r="QQ1146" s="381"/>
      <c r="QR1146" s="381"/>
      <c r="QS1146" s="381"/>
      <c r="QT1146" s="381"/>
      <c r="QU1146" s="381"/>
      <c r="QV1146" s="381"/>
      <c r="QW1146" s="381"/>
      <c r="QX1146" s="381"/>
      <c r="QY1146" s="381"/>
      <c r="QZ1146" s="381"/>
      <c r="RA1146" s="381"/>
      <c r="RB1146" s="381"/>
      <c r="RC1146" s="381"/>
      <c r="RD1146" s="381"/>
      <c r="RE1146" s="381"/>
      <c r="RF1146" s="381"/>
      <c r="RG1146" s="381"/>
      <c r="RH1146" s="381"/>
      <c r="RI1146" s="381"/>
      <c r="RJ1146" s="381"/>
      <c r="RK1146" s="381"/>
      <c r="RL1146" s="381"/>
      <c r="RM1146" s="381"/>
      <c r="RN1146" s="381"/>
      <c r="RO1146" s="381"/>
      <c r="RP1146" s="381"/>
      <c r="RQ1146" s="381"/>
      <c r="RR1146" s="381"/>
      <c r="RS1146" s="381"/>
      <c r="RT1146" s="381"/>
      <c r="RU1146" s="381"/>
      <c r="RV1146" s="381"/>
      <c r="RW1146" s="381"/>
      <c r="RX1146" s="381"/>
      <c r="RY1146" s="381"/>
      <c r="RZ1146" s="381"/>
      <c r="SA1146" s="381"/>
      <c r="SB1146" s="381"/>
      <c r="SC1146" s="381"/>
      <c r="SD1146" s="381"/>
      <c r="SE1146" s="381"/>
      <c r="SF1146" s="381"/>
      <c r="SG1146" s="381"/>
      <c r="SH1146" s="381"/>
      <c r="SI1146" s="381"/>
      <c r="SJ1146" s="381"/>
      <c r="SK1146" s="381"/>
      <c r="SL1146" s="381"/>
      <c r="SM1146" s="381"/>
      <c r="SN1146" s="381"/>
      <c r="SO1146" s="381"/>
      <c r="SP1146" s="381"/>
      <c r="SQ1146" s="381"/>
      <c r="SR1146" s="381"/>
      <c r="SS1146" s="381"/>
      <c r="ST1146" s="381"/>
      <c r="SU1146" s="381"/>
      <c r="SV1146" s="381"/>
      <c r="SW1146" s="381"/>
      <c r="SX1146" s="381"/>
      <c r="SY1146" s="381"/>
      <c r="SZ1146" s="381"/>
      <c r="TA1146" s="381"/>
      <c r="TB1146" s="381"/>
      <c r="TC1146" s="381"/>
      <c r="TD1146" s="381"/>
      <c r="TE1146" s="381"/>
      <c r="TF1146" s="381"/>
      <c r="TG1146" s="381"/>
      <c r="TH1146" s="381"/>
      <c r="TI1146" s="381"/>
      <c r="TJ1146" s="381"/>
      <c r="TK1146" s="381"/>
      <c r="TL1146" s="381"/>
      <c r="TM1146" s="381"/>
      <c r="TN1146" s="381"/>
      <c r="TO1146" s="381"/>
      <c r="TP1146" s="381"/>
      <c r="TQ1146" s="381"/>
      <c r="TR1146" s="381"/>
      <c r="TS1146" s="381"/>
      <c r="TT1146" s="381"/>
      <c r="TU1146" s="381"/>
      <c r="TV1146" s="381"/>
      <c r="TW1146" s="381"/>
      <c r="TX1146" s="381"/>
      <c r="TY1146" s="381"/>
      <c r="TZ1146" s="381"/>
      <c r="UA1146" s="381"/>
      <c r="UB1146" s="381"/>
      <c r="UC1146" s="381"/>
      <c r="UD1146" s="381"/>
      <c r="UE1146" s="381"/>
      <c r="UF1146" s="381"/>
      <c r="UG1146" s="381"/>
      <c r="UH1146" s="381"/>
      <c r="UI1146" s="381"/>
      <c r="UJ1146" s="381"/>
      <c r="UK1146" s="381"/>
      <c r="UL1146" s="381"/>
      <c r="UM1146" s="381"/>
      <c r="UN1146" s="381"/>
      <c r="UO1146" s="381"/>
      <c r="UP1146" s="381"/>
      <c r="UQ1146" s="381"/>
      <c r="UR1146" s="381"/>
      <c r="US1146" s="381"/>
      <c r="UT1146" s="381"/>
      <c r="UU1146" s="381"/>
      <c r="UV1146" s="381"/>
      <c r="UW1146" s="381"/>
      <c r="UX1146" s="381"/>
      <c r="UY1146" s="381"/>
      <c r="UZ1146" s="381"/>
      <c r="VA1146" s="381"/>
      <c r="VB1146" s="381"/>
      <c r="VC1146" s="381"/>
      <c r="VD1146" s="381"/>
      <c r="VE1146" s="381"/>
      <c r="VF1146" s="381"/>
      <c r="VG1146" s="381"/>
      <c r="VH1146" s="381"/>
      <c r="VI1146" s="381"/>
      <c r="VJ1146" s="381"/>
      <c r="VK1146" s="381"/>
      <c r="VL1146" s="381"/>
      <c r="VM1146" s="381"/>
      <c r="VN1146" s="381"/>
      <c r="VO1146" s="381"/>
      <c r="VP1146" s="381"/>
      <c r="VQ1146" s="381"/>
      <c r="VR1146" s="381"/>
      <c r="VS1146" s="381"/>
      <c r="VT1146" s="381"/>
      <c r="VU1146" s="381"/>
      <c r="VV1146" s="381"/>
      <c r="VW1146" s="381"/>
      <c r="VX1146" s="381"/>
      <c r="VY1146" s="381"/>
      <c r="VZ1146" s="381"/>
      <c r="WA1146" s="381"/>
      <c r="WB1146" s="381"/>
      <c r="WC1146" s="381"/>
      <c r="WD1146" s="381"/>
      <c r="WE1146" s="381"/>
      <c r="WF1146" s="381"/>
      <c r="WG1146" s="381"/>
      <c r="WH1146" s="381"/>
      <c r="WI1146" s="381"/>
      <c r="WJ1146" s="381"/>
      <c r="WK1146" s="381"/>
      <c r="WL1146" s="381"/>
      <c r="WM1146" s="381"/>
      <c r="WN1146" s="381"/>
      <c r="WO1146" s="381"/>
      <c r="WP1146" s="381"/>
      <c r="WQ1146" s="381"/>
      <c r="WR1146" s="381"/>
      <c r="WS1146" s="381"/>
      <c r="WT1146" s="381"/>
      <c r="WU1146" s="381"/>
      <c r="WV1146" s="381"/>
      <c r="WW1146" s="381"/>
      <c r="WX1146" s="381"/>
      <c r="WY1146" s="381"/>
      <c r="WZ1146" s="381"/>
      <c r="XA1146" s="381"/>
      <c r="XB1146" s="381"/>
      <c r="XC1146" s="381"/>
      <c r="XD1146" s="381"/>
      <c r="XE1146" s="381"/>
      <c r="XF1146" s="381"/>
      <c r="XG1146" s="381"/>
      <c r="XH1146" s="381"/>
      <c r="XI1146" s="381"/>
      <c r="XJ1146" s="381"/>
      <c r="XK1146" s="381"/>
      <c r="XL1146" s="381"/>
      <c r="XM1146" s="381"/>
      <c r="XN1146" s="381"/>
      <c r="XO1146" s="381"/>
      <c r="XP1146" s="381"/>
      <c r="XQ1146" s="381"/>
      <c r="XR1146" s="381"/>
      <c r="XS1146" s="381"/>
      <c r="XT1146" s="381"/>
      <c r="XU1146" s="381"/>
      <c r="XV1146" s="381"/>
      <c r="XW1146" s="381"/>
      <c r="XX1146" s="381"/>
      <c r="XY1146" s="381"/>
      <c r="XZ1146" s="381"/>
      <c r="YA1146" s="381"/>
      <c r="YB1146" s="381"/>
      <c r="YC1146" s="381"/>
      <c r="YD1146" s="381"/>
      <c r="YE1146" s="381"/>
      <c r="YF1146" s="381"/>
      <c r="YG1146" s="381"/>
      <c r="YH1146" s="381"/>
      <c r="YI1146" s="381"/>
      <c r="YJ1146" s="381"/>
      <c r="YK1146" s="381"/>
      <c r="YL1146" s="381"/>
      <c r="YM1146" s="381"/>
      <c r="YN1146" s="381"/>
      <c r="YO1146" s="381"/>
      <c r="YP1146" s="381"/>
      <c r="YQ1146" s="381"/>
      <c r="YR1146" s="381"/>
      <c r="YS1146" s="381"/>
      <c r="YT1146" s="381"/>
      <c r="YU1146" s="381"/>
      <c r="YV1146" s="381"/>
      <c r="YW1146" s="381"/>
      <c r="YX1146" s="381"/>
      <c r="YY1146" s="381"/>
      <c r="YZ1146" s="381"/>
      <c r="ZA1146" s="381"/>
      <c r="ZB1146" s="381"/>
      <c r="ZC1146" s="381"/>
      <c r="ZD1146" s="381"/>
      <c r="ZE1146" s="381"/>
      <c r="ZF1146" s="381"/>
      <c r="ZG1146" s="381"/>
      <c r="ZH1146" s="381"/>
      <c r="ZI1146" s="381"/>
      <c r="ZJ1146" s="381"/>
      <c r="ZK1146" s="381"/>
      <c r="ZL1146" s="381"/>
      <c r="ZM1146" s="381"/>
      <c r="ZN1146" s="381"/>
      <c r="ZO1146" s="381"/>
      <c r="ZP1146" s="381"/>
      <c r="ZQ1146" s="381"/>
      <c r="ZR1146" s="381"/>
      <c r="ZS1146" s="381"/>
      <c r="ZT1146" s="381"/>
      <c r="ZU1146" s="381"/>
      <c r="ZV1146" s="381"/>
      <c r="ZW1146" s="381"/>
      <c r="ZX1146" s="381"/>
      <c r="ZY1146" s="381"/>
      <c r="ZZ1146" s="381"/>
      <c r="AAA1146" s="381"/>
      <c r="AAB1146" s="381"/>
      <c r="AAC1146" s="381"/>
      <c r="AAD1146" s="381"/>
      <c r="AAE1146" s="381"/>
      <c r="AAF1146" s="381"/>
      <c r="AAG1146" s="381"/>
      <c r="AAH1146" s="381"/>
      <c r="AAI1146" s="381"/>
      <c r="AAJ1146" s="381"/>
      <c r="AAK1146" s="381"/>
      <c r="AAL1146" s="381"/>
      <c r="AAM1146" s="381"/>
      <c r="AAN1146" s="381"/>
      <c r="AAO1146" s="381"/>
      <c r="AAP1146" s="381"/>
      <c r="AAQ1146" s="381"/>
      <c r="AAR1146" s="381"/>
      <c r="AAS1146" s="381"/>
      <c r="AAT1146" s="381"/>
      <c r="AAU1146" s="381"/>
      <c r="AAV1146" s="381"/>
      <c r="AAW1146" s="381"/>
      <c r="AAX1146" s="381"/>
      <c r="AAY1146" s="381"/>
      <c r="AAZ1146" s="381"/>
      <c r="ABA1146" s="381"/>
      <c r="ABB1146" s="381"/>
      <c r="ABC1146" s="381"/>
      <c r="ABD1146" s="381"/>
      <c r="ABE1146" s="381"/>
      <c r="ABF1146" s="381"/>
      <c r="ABG1146" s="381"/>
      <c r="ABH1146" s="381"/>
      <c r="ABI1146" s="381"/>
      <c r="ABJ1146" s="381"/>
      <c r="ABK1146" s="381"/>
      <c r="ABL1146" s="381"/>
      <c r="ABM1146" s="381"/>
      <c r="ABN1146" s="381"/>
      <c r="ABO1146" s="381"/>
      <c r="ABP1146" s="381"/>
      <c r="ABQ1146" s="381"/>
      <c r="ABR1146" s="381"/>
      <c r="ABS1146" s="381"/>
      <c r="ABT1146" s="381"/>
      <c r="ABU1146" s="381"/>
      <c r="ABV1146" s="381"/>
      <c r="ABW1146" s="381"/>
      <c r="ABX1146" s="381"/>
      <c r="ABY1146" s="381"/>
      <c r="ABZ1146" s="381"/>
      <c r="ACA1146" s="381"/>
      <c r="ACB1146" s="381"/>
      <c r="ACC1146" s="381"/>
      <c r="ACD1146" s="381"/>
      <c r="ACE1146" s="381"/>
      <c r="ACF1146" s="381"/>
      <c r="ACG1146" s="381"/>
      <c r="ACH1146" s="381"/>
      <c r="ACI1146" s="381"/>
      <c r="ACJ1146" s="381"/>
      <c r="ACK1146" s="381"/>
      <c r="ACL1146" s="381"/>
      <c r="ACM1146" s="381"/>
      <c r="ACN1146" s="381"/>
      <c r="ACO1146" s="381"/>
      <c r="ACP1146" s="381"/>
      <c r="ACQ1146" s="381"/>
      <c r="ACR1146" s="381"/>
      <c r="ACS1146" s="381"/>
      <c r="ACT1146" s="381"/>
      <c r="ACU1146" s="381"/>
      <c r="ACV1146" s="381"/>
      <c r="ACW1146" s="381"/>
      <c r="ACX1146" s="381"/>
      <c r="ACY1146" s="381"/>
      <c r="ACZ1146" s="381"/>
      <c r="ADA1146" s="381"/>
      <c r="ADB1146" s="381"/>
      <c r="ADC1146" s="381"/>
      <c r="ADD1146" s="381"/>
      <c r="ADE1146" s="381"/>
      <c r="ADF1146" s="381"/>
      <c r="ADG1146" s="381"/>
      <c r="ADH1146" s="381"/>
      <c r="ADI1146" s="381"/>
      <c r="ADJ1146" s="381"/>
      <c r="ADK1146" s="381"/>
      <c r="ADL1146" s="381"/>
      <c r="ADM1146" s="381"/>
      <c r="ADN1146" s="381"/>
      <c r="ADO1146" s="381"/>
      <c r="ADP1146" s="381"/>
      <c r="ADQ1146" s="381"/>
      <c r="ADR1146" s="381"/>
      <c r="ADS1146" s="381"/>
      <c r="ADT1146" s="381"/>
      <c r="ADU1146" s="381"/>
      <c r="ADV1146" s="381"/>
      <c r="ADW1146" s="381"/>
      <c r="ADX1146" s="381"/>
      <c r="ADY1146" s="381"/>
      <c r="ADZ1146" s="381"/>
      <c r="AEA1146" s="381"/>
      <c r="AEB1146" s="381"/>
      <c r="AEC1146" s="381"/>
      <c r="AED1146" s="381"/>
      <c r="AEE1146" s="381"/>
      <c r="AEF1146" s="381"/>
      <c r="AEG1146" s="381"/>
      <c r="AEH1146" s="381"/>
      <c r="AEI1146" s="381"/>
      <c r="AEJ1146" s="381"/>
      <c r="AEK1146" s="381"/>
      <c r="AEL1146" s="381"/>
      <c r="AEM1146" s="381"/>
      <c r="AEN1146" s="381"/>
      <c r="AEO1146" s="381"/>
      <c r="AEP1146" s="381"/>
      <c r="AEQ1146" s="381"/>
      <c r="AER1146" s="381"/>
      <c r="AES1146" s="381"/>
      <c r="AET1146" s="381"/>
      <c r="AEU1146" s="381"/>
      <c r="AEV1146" s="381"/>
      <c r="AEW1146" s="381"/>
      <c r="AEX1146" s="381"/>
      <c r="AEY1146" s="381"/>
      <c r="AEZ1146" s="381"/>
      <c r="AFA1146" s="381"/>
      <c r="AFB1146" s="381"/>
      <c r="AFC1146" s="381"/>
      <c r="AFD1146" s="381"/>
      <c r="AFE1146" s="381"/>
      <c r="AFF1146" s="381"/>
      <c r="AFG1146" s="381"/>
      <c r="AFH1146" s="381"/>
      <c r="AFI1146" s="381"/>
      <c r="AFJ1146" s="381"/>
      <c r="AFK1146" s="381"/>
      <c r="AFL1146" s="381"/>
      <c r="AFM1146" s="381"/>
      <c r="AFN1146" s="381"/>
      <c r="AFO1146" s="381"/>
      <c r="AFP1146" s="381"/>
      <c r="AFQ1146" s="381"/>
      <c r="AFR1146" s="381"/>
      <c r="AFS1146" s="381"/>
      <c r="AFT1146" s="381"/>
      <c r="AFU1146" s="381"/>
      <c r="AFV1146" s="381"/>
      <c r="AFW1146" s="381"/>
      <c r="AFX1146" s="381"/>
      <c r="AFY1146" s="381"/>
      <c r="AFZ1146" s="381"/>
      <c r="AGA1146" s="381"/>
    </row>
    <row r="1147" spans="1:859" customFormat="1" x14ac:dyDescent="0.2">
      <c r="A1147" s="16"/>
      <c r="B1147" s="16"/>
      <c r="C1147" s="16"/>
      <c r="D1147" s="16"/>
      <c r="E1147" s="238" t="s">
        <v>1262</v>
      </c>
      <c r="F1147" s="364" t="s">
        <v>3648</v>
      </c>
      <c r="G1147" s="239" t="s">
        <v>453</v>
      </c>
      <c r="H1147" s="238" t="s">
        <v>1261</v>
      </c>
      <c r="I1147" s="238" t="s">
        <v>1086</v>
      </c>
      <c r="J1147" s="238" t="s">
        <v>913</v>
      </c>
      <c r="K1147" s="238" t="s">
        <v>1102</v>
      </c>
      <c r="L1147" s="238" t="s">
        <v>865</v>
      </c>
      <c r="M1147" s="238"/>
      <c r="N1147" s="239"/>
      <c r="O1147" s="238"/>
      <c r="P1147" s="238"/>
      <c r="Q1147" s="239"/>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c r="CY1147" s="16"/>
      <c r="CZ1147" s="16"/>
      <c r="DA1147" s="16"/>
      <c r="DB1147" s="16"/>
      <c r="DC1147" s="16"/>
      <c r="DD1147" s="16"/>
      <c r="DE1147" s="16"/>
      <c r="DF1147" s="16"/>
      <c r="DG1147" s="16"/>
      <c r="DH1147" s="16"/>
      <c r="DI1147" s="16"/>
      <c r="DJ1147" s="16"/>
      <c r="DK1147" s="16"/>
      <c r="DL1147" s="16"/>
      <c r="DM1147" s="16"/>
      <c r="DN1147" s="16"/>
      <c r="DO1147" s="16"/>
      <c r="DP1147" s="16"/>
      <c r="DQ1147" s="16"/>
      <c r="DR1147" s="16"/>
      <c r="DS1147" s="16"/>
      <c r="DT1147" s="16"/>
      <c r="DU1147" s="16"/>
      <c r="DV1147" s="16"/>
      <c r="DW1147" s="16"/>
      <c r="DX1147" s="16"/>
      <c r="DY1147" s="16"/>
      <c r="DZ1147" s="16"/>
      <c r="EA1147" s="16"/>
      <c r="EB1147" s="16"/>
      <c r="EC1147" s="16"/>
      <c r="ED1147" s="16"/>
      <c r="EE1147" s="16"/>
      <c r="EF1147" s="16"/>
      <c r="EG1147" s="16"/>
      <c r="EH1147" s="16"/>
      <c r="EI1147" s="16"/>
      <c r="EJ1147" s="16"/>
      <c r="EK1147" s="16"/>
      <c r="EL1147" s="16"/>
      <c r="EM1147" s="16"/>
      <c r="EN1147" s="16"/>
      <c r="EO1147" s="16"/>
      <c r="EP1147" s="16"/>
      <c r="EQ1147" s="16"/>
      <c r="ER1147" s="16"/>
      <c r="ES1147" s="16"/>
      <c r="ET1147" s="16"/>
      <c r="EU1147" s="16"/>
      <c r="EV1147" s="16"/>
      <c r="EW1147" s="16"/>
      <c r="EX1147" s="16"/>
      <c r="EY1147" s="16"/>
      <c r="EZ1147" s="16"/>
      <c r="FA1147" s="16"/>
      <c r="FB1147" s="16"/>
      <c r="FC1147" s="16"/>
      <c r="FD1147" s="16"/>
      <c r="FE1147" s="16"/>
      <c r="FF1147" s="16"/>
      <c r="FG1147" s="16"/>
      <c r="FH1147" s="16"/>
      <c r="FI1147" s="16"/>
      <c r="FJ1147" s="16"/>
      <c r="FK1147" s="16"/>
      <c r="FL1147" s="16"/>
      <c r="FM1147" s="16"/>
      <c r="FN1147" s="16"/>
      <c r="FO1147" s="16"/>
      <c r="FP1147" s="16"/>
      <c r="FQ1147" s="16"/>
      <c r="FR1147" s="16"/>
      <c r="FS1147" s="16"/>
      <c r="FT1147" s="16"/>
      <c r="FU1147" s="16"/>
      <c r="FV1147" s="16"/>
      <c r="FW1147" s="16"/>
      <c r="FX1147" s="16"/>
      <c r="FY1147" s="16"/>
      <c r="FZ1147" s="16"/>
      <c r="GA1147" s="16"/>
      <c r="GB1147" s="16"/>
      <c r="GC1147" s="16"/>
      <c r="GD1147" s="16"/>
      <c r="GE1147" s="16"/>
      <c r="GF1147" s="16"/>
      <c r="GG1147" s="16"/>
      <c r="GH1147" s="16"/>
      <c r="GI1147" s="16"/>
      <c r="GJ1147" s="16"/>
      <c r="GK1147" s="16"/>
      <c r="GL1147" s="16"/>
      <c r="GM1147" s="16"/>
      <c r="GN1147" s="16"/>
      <c r="GO1147" s="16"/>
      <c r="GP1147" s="16"/>
      <c r="GQ1147" s="16"/>
      <c r="GR1147" s="16"/>
      <c r="GS1147" s="16"/>
      <c r="GT1147" s="16"/>
      <c r="GU1147" s="16"/>
      <c r="GV1147" s="16"/>
      <c r="GW1147" s="16"/>
      <c r="GX1147" s="16"/>
      <c r="GY1147" s="16"/>
      <c r="GZ1147" s="16"/>
      <c r="HA1147" s="16"/>
      <c r="HB1147" s="16"/>
      <c r="HC1147" s="16"/>
      <c r="HD1147" s="16"/>
      <c r="HE1147" s="16"/>
      <c r="HF1147" s="16"/>
      <c r="HG1147" s="16"/>
      <c r="HH1147" s="16"/>
      <c r="HI1147" s="16"/>
      <c r="HJ1147" s="16"/>
      <c r="HK1147" s="16"/>
      <c r="HL1147" s="16"/>
      <c r="HM1147" s="16"/>
      <c r="HN1147" s="16"/>
      <c r="HO1147" s="16"/>
      <c r="HP1147" s="16"/>
      <c r="HQ1147" s="16"/>
      <c r="HR1147" s="16"/>
      <c r="HS1147" s="16"/>
      <c r="HT1147" s="16"/>
      <c r="HU1147" s="16"/>
      <c r="HV1147" s="16"/>
      <c r="HW1147" s="16"/>
      <c r="HX1147" s="16"/>
      <c r="HY1147" s="16"/>
      <c r="HZ1147" s="16"/>
      <c r="IA1147" s="16"/>
      <c r="IB1147" s="16"/>
      <c r="IC1147" s="16"/>
      <c r="ID1147" s="16"/>
      <c r="IE1147" s="16"/>
      <c r="IF1147" s="16"/>
      <c r="IG1147" s="16"/>
      <c r="IH1147" s="16"/>
      <c r="II1147" s="16"/>
      <c r="IJ1147" s="16"/>
      <c r="IK1147" s="16"/>
      <c r="IL1147" s="16"/>
      <c r="IM1147" s="16"/>
      <c r="IN1147" s="16"/>
      <c r="IO1147" s="16"/>
      <c r="IP1147" s="16"/>
      <c r="IQ1147" s="16"/>
      <c r="IR1147" s="16"/>
      <c r="IS1147" s="16"/>
      <c r="IT1147" s="16"/>
      <c r="IU1147" s="16"/>
      <c r="IV1147" s="16"/>
      <c r="IW1147" s="16"/>
      <c r="IX1147" s="16"/>
      <c r="IY1147" s="16"/>
      <c r="IZ1147" s="16"/>
      <c r="JA1147" s="16"/>
      <c r="JB1147" s="16"/>
      <c r="JC1147" s="16"/>
      <c r="JD1147" s="16"/>
      <c r="JE1147" s="16"/>
      <c r="JF1147" s="16"/>
      <c r="JG1147" s="16"/>
      <c r="JH1147" s="16"/>
      <c r="JI1147" s="16"/>
      <c r="JJ1147" s="16"/>
      <c r="JK1147" s="16"/>
      <c r="JL1147" s="16"/>
      <c r="JM1147" s="16"/>
      <c r="JN1147" s="16"/>
      <c r="JO1147" s="16"/>
      <c r="JP1147" s="16"/>
      <c r="JQ1147" s="16"/>
      <c r="JR1147" s="16"/>
      <c r="JS1147" s="16"/>
      <c r="JT1147" s="16"/>
      <c r="JU1147" s="16"/>
      <c r="JV1147" s="16"/>
      <c r="JW1147" s="16"/>
      <c r="JX1147" s="16"/>
      <c r="JY1147" s="16"/>
      <c r="JZ1147" s="16"/>
      <c r="KA1147" s="16"/>
      <c r="KB1147" s="16"/>
      <c r="KC1147" s="16"/>
      <c r="KD1147" s="16"/>
      <c r="KE1147" s="16"/>
      <c r="KF1147" s="16"/>
      <c r="KG1147" s="16"/>
      <c r="KH1147" s="16"/>
      <c r="KI1147" s="16"/>
      <c r="KJ1147" s="16"/>
      <c r="KK1147" s="16"/>
      <c r="KL1147" s="16"/>
      <c r="KM1147" s="16"/>
      <c r="KN1147" s="16"/>
      <c r="KO1147" s="16"/>
      <c r="KP1147" s="16"/>
      <c r="KQ1147" s="16"/>
      <c r="KR1147" s="16"/>
      <c r="KS1147" s="16"/>
      <c r="KT1147" s="16"/>
      <c r="KU1147" s="16"/>
      <c r="KV1147" s="16"/>
      <c r="KW1147" s="16"/>
      <c r="KX1147" s="16"/>
      <c r="KY1147" s="16"/>
      <c r="KZ1147" s="16"/>
      <c r="LA1147" s="16"/>
      <c r="LB1147" s="16"/>
      <c r="LC1147" s="16"/>
      <c r="LD1147" s="16"/>
      <c r="LE1147" s="16"/>
      <c r="LF1147" s="16"/>
      <c r="LG1147" s="16"/>
      <c r="LH1147" s="16"/>
      <c r="LI1147" s="16"/>
      <c r="LJ1147" s="16"/>
      <c r="LK1147" s="16"/>
      <c r="LL1147" s="16"/>
      <c r="LM1147" s="16"/>
      <c r="LN1147" s="16"/>
      <c r="LO1147" s="16"/>
      <c r="LP1147" s="16"/>
      <c r="LQ1147" s="16"/>
      <c r="LR1147" s="16"/>
      <c r="LS1147" s="16"/>
      <c r="LT1147" s="16"/>
      <c r="LU1147" s="16"/>
      <c r="LV1147" s="16"/>
      <c r="LW1147" s="16"/>
      <c r="LX1147" s="16"/>
      <c r="LY1147" s="16"/>
      <c r="LZ1147" s="16"/>
      <c r="MA1147" s="16"/>
      <c r="MB1147" s="16"/>
      <c r="MC1147" s="16"/>
      <c r="MD1147" s="16"/>
      <c r="ME1147" s="16"/>
      <c r="MF1147" s="16"/>
      <c r="MG1147" s="16"/>
      <c r="MH1147" s="16"/>
      <c r="MI1147" s="16"/>
      <c r="MJ1147" s="16"/>
      <c r="MK1147" s="16"/>
      <c r="ML1147" s="16"/>
      <c r="MM1147" s="16"/>
      <c r="MN1147" s="16"/>
      <c r="MO1147" s="16"/>
      <c r="MP1147" s="16"/>
      <c r="MQ1147" s="16"/>
      <c r="MR1147" s="16"/>
      <c r="MS1147" s="16"/>
      <c r="MT1147" s="16"/>
      <c r="MU1147" s="16"/>
      <c r="MV1147" s="16"/>
      <c r="MW1147" s="16"/>
      <c r="MX1147" s="16"/>
      <c r="MY1147" s="16"/>
      <c r="MZ1147" s="16"/>
      <c r="NA1147" s="16"/>
      <c r="NB1147" s="16"/>
      <c r="NC1147" s="16"/>
      <c r="ND1147" s="16"/>
      <c r="NE1147" s="16"/>
      <c r="NF1147" s="16"/>
      <c r="NG1147" s="16"/>
      <c r="NH1147" s="16"/>
      <c r="NI1147" s="16"/>
      <c r="NJ1147" s="16"/>
      <c r="NK1147" s="16"/>
      <c r="NL1147" s="16"/>
      <c r="NM1147" s="16"/>
      <c r="NN1147" s="16"/>
      <c r="NO1147" s="16"/>
      <c r="NP1147" s="16"/>
      <c r="NQ1147" s="16"/>
      <c r="NR1147" s="16"/>
      <c r="NS1147" s="16"/>
      <c r="NT1147" s="16"/>
      <c r="NU1147" s="16"/>
      <c r="NV1147" s="16"/>
      <c r="NW1147" s="16"/>
      <c r="NX1147" s="16"/>
      <c r="NY1147" s="16"/>
      <c r="NZ1147" s="16"/>
      <c r="OA1147" s="16"/>
      <c r="OB1147" s="16"/>
      <c r="OC1147" s="16"/>
      <c r="OD1147" s="16"/>
      <c r="OE1147" s="16"/>
      <c r="OF1147" s="16"/>
      <c r="OG1147" s="16"/>
      <c r="OH1147" s="16"/>
      <c r="OI1147" s="16"/>
      <c r="OJ1147" s="16"/>
      <c r="OK1147" s="16"/>
      <c r="OL1147" s="16"/>
      <c r="OM1147" s="16"/>
      <c r="ON1147" s="16"/>
      <c r="OO1147" s="16"/>
      <c r="OP1147" s="16"/>
      <c r="OQ1147" s="16"/>
      <c r="OR1147" s="16"/>
      <c r="OS1147" s="16"/>
      <c r="OT1147" s="16"/>
      <c r="OU1147" s="16"/>
      <c r="OV1147" s="16"/>
      <c r="OW1147" s="16"/>
      <c r="OX1147" s="16"/>
      <c r="OY1147" s="16"/>
      <c r="OZ1147" s="16"/>
      <c r="PA1147" s="16"/>
      <c r="PB1147" s="16"/>
      <c r="PC1147" s="16"/>
      <c r="PD1147" s="16"/>
      <c r="PE1147" s="16"/>
      <c r="PF1147" s="16"/>
      <c r="PG1147" s="16"/>
      <c r="PH1147" s="16"/>
      <c r="PI1147" s="16"/>
      <c r="PJ1147" s="16"/>
      <c r="PK1147" s="16"/>
      <c r="PL1147" s="16"/>
      <c r="PM1147" s="16"/>
      <c r="PN1147" s="16"/>
      <c r="PO1147" s="16"/>
      <c r="PP1147" s="16"/>
      <c r="PQ1147" s="16"/>
      <c r="PR1147" s="16"/>
      <c r="PS1147" s="16"/>
      <c r="PT1147" s="16"/>
      <c r="PU1147" s="16"/>
      <c r="PV1147" s="16"/>
      <c r="PW1147" s="16"/>
      <c r="PX1147" s="16"/>
      <c r="PY1147" s="16"/>
      <c r="PZ1147" s="16"/>
      <c r="QA1147" s="16"/>
      <c r="QB1147" s="16"/>
      <c r="QC1147" s="16"/>
      <c r="QD1147" s="16"/>
      <c r="QE1147" s="16"/>
      <c r="QF1147" s="16"/>
      <c r="QG1147" s="16"/>
      <c r="QH1147" s="16"/>
      <c r="QI1147" s="16"/>
      <c r="QJ1147" s="16"/>
      <c r="QK1147" s="16"/>
      <c r="QL1147" s="16"/>
      <c r="QM1147" s="16"/>
      <c r="QN1147" s="16"/>
      <c r="QO1147" s="16"/>
      <c r="QP1147" s="16"/>
      <c r="QQ1147" s="16"/>
      <c r="QR1147" s="16"/>
      <c r="QS1147" s="16"/>
      <c r="QT1147" s="16"/>
      <c r="QU1147" s="16"/>
      <c r="QV1147" s="16"/>
      <c r="QW1147" s="16"/>
      <c r="QX1147" s="16"/>
      <c r="QY1147" s="16"/>
      <c r="QZ1147" s="16"/>
      <c r="RA1147" s="16"/>
      <c r="RB1147" s="16"/>
      <c r="RC1147" s="16"/>
      <c r="RD1147" s="16"/>
      <c r="RE1147" s="16"/>
      <c r="RF1147" s="16"/>
      <c r="RG1147" s="16"/>
      <c r="RH1147" s="16"/>
      <c r="RI1147" s="16"/>
      <c r="RJ1147" s="16"/>
      <c r="RK1147" s="16"/>
      <c r="RL1147" s="16"/>
      <c r="RM1147" s="16"/>
      <c r="RN1147" s="16"/>
      <c r="RO1147" s="16"/>
      <c r="RP1147" s="16"/>
      <c r="RQ1147" s="16"/>
      <c r="RR1147" s="16"/>
      <c r="RS1147" s="16"/>
      <c r="RT1147" s="16"/>
      <c r="RU1147" s="16"/>
      <c r="RV1147" s="16"/>
      <c r="RW1147" s="16"/>
      <c r="RX1147" s="16"/>
      <c r="RY1147" s="16"/>
      <c r="RZ1147" s="16"/>
      <c r="SA1147" s="16"/>
      <c r="SB1147" s="16"/>
      <c r="SC1147" s="16"/>
      <c r="SD1147" s="16"/>
      <c r="SE1147" s="16"/>
      <c r="SF1147" s="16"/>
      <c r="SG1147" s="16"/>
      <c r="SH1147" s="16"/>
      <c r="SI1147" s="16"/>
      <c r="SJ1147" s="16"/>
      <c r="SK1147" s="16"/>
      <c r="SL1147" s="16"/>
      <c r="SM1147" s="16"/>
      <c r="SN1147" s="16"/>
      <c r="SO1147" s="16"/>
      <c r="SP1147" s="16"/>
      <c r="SQ1147" s="16"/>
      <c r="SR1147" s="16"/>
      <c r="SS1147" s="16"/>
      <c r="ST1147" s="16"/>
      <c r="SU1147" s="16"/>
      <c r="SV1147" s="16"/>
      <c r="SW1147" s="16"/>
      <c r="SX1147" s="16"/>
      <c r="SY1147" s="16"/>
      <c r="SZ1147" s="16"/>
      <c r="TA1147" s="16"/>
      <c r="TB1147" s="16"/>
      <c r="TC1147" s="16"/>
      <c r="TD1147" s="16"/>
      <c r="TE1147" s="16"/>
      <c r="TF1147" s="16"/>
      <c r="TG1147" s="16"/>
      <c r="TH1147" s="16"/>
      <c r="TI1147" s="16"/>
      <c r="TJ1147" s="16"/>
      <c r="TK1147" s="16"/>
      <c r="TL1147" s="16"/>
      <c r="TM1147" s="16"/>
      <c r="TN1147" s="16"/>
      <c r="TO1147" s="16"/>
      <c r="TP1147" s="16"/>
      <c r="TQ1147" s="16"/>
      <c r="TR1147" s="16"/>
      <c r="TS1147" s="16"/>
      <c r="TT1147" s="16"/>
      <c r="TU1147" s="16"/>
      <c r="TV1147" s="16"/>
      <c r="TW1147" s="16"/>
      <c r="TX1147" s="16"/>
      <c r="TY1147" s="16"/>
      <c r="TZ1147" s="16"/>
      <c r="UA1147" s="16"/>
      <c r="UB1147" s="16"/>
      <c r="UC1147" s="16"/>
      <c r="UD1147" s="16"/>
      <c r="UE1147" s="16"/>
      <c r="UF1147" s="16"/>
      <c r="UG1147" s="16"/>
      <c r="UH1147" s="16"/>
      <c r="UI1147" s="16"/>
      <c r="UJ1147" s="16"/>
      <c r="UK1147" s="16"/>
      <c r="UL1147" s="16"/>
      <c r="UM1147" s="16"/>
      <c r="UN1147" s="16"/>
      <c r="UO1147" s="16"/>
      <c r="UP1147" s="16"/>
      <c r="UQ1147" s="16"/>
      <c r="UR1147" s="16"/>
      <c r="US1147" s="16"/>
      <c r="UT1147" s="16"/>
      <c r="UU1147" s="16"/>
      <c r="UV1147" s="16"/>
      <c r="UW1147" s="16"/>
      <c r="UX1147" s="16"/>
      <c r="UY1147" s="16"/>
      <c r="UZ1147" s="16"/>
      <c r="VA1147" s="16"/>
      <c r="VB1147" s="16"/>
      <c r="VC1147" s="16"/>
      <c r="VD1147" s="16"/>
      <c r="VE1147" s="16"/>
      <c r="VF1147" s="16"/>
      <c r="VG1147" s="16"/>
      <c r="VH1147" s="16"/>
      <c r="VI1147" s="16"/>
      <c r="VJ1147" s="16"/>
      <c r="VK1147" s="16"/>
      <c r="VL1147" s="16"/>
      <c r="VM1147" s="16"/>
      <c r="VN1147" s="16"/>
      <c r="VO1147" s="16"/>
      <c r="VP1147" s="16"/>
      <c r="VQ1147" s="16"/>
      <c r="VR1147" s="16"/>
      <c r="VS1147" s="16"/>
      <c r="VT1147" s="16"/>
      <c r="VU1147" s="16"/>
      <c r="VV1147" s="16"/>
      <c r="VW1147" s="16"/>
      <c r="VX1147" s="16"/>
      <c r="VY1147" s="16"/>
      <c r="VZ1147" s="16"/>
      <c r="WA1147" s="16"/>
      <c r="WB1147" s="16"/>
      <c r="WC1147" s="16"/>
      <c r="WD1147" s="16"/>
      <c r="WE1147" s="16"/>
      <c r="WF1147" s="16"/>
      <c r="WG1147" s="16"/>
      <c r="WH1147" s="16"/>
      <c r="WI1147" s="16"/>
      <c r="WJ1147" s="16"/>
      <c r="WK1147" s="16"/>
      <c r="WL1147" s="16"/>
      <c r="WM1147" s="16"/>
      <c r="WN1147" s="16"/>
      <c r="WO1147" s="16"/>
      <c r="WP1147" s="16"/>
      <c r="WQ1147" s="16"/>
      <c r="WR1147" s="16"/>
      <c r="WS1147" s="16"/>
      <c r="WT1147" s="16"/>
      <c r="WU1147" s="16"/>
      <c r="WV1147" s="16"/>
      <c r="WW1147" s="16"/>
      <c r="WX1147" s="16"/>
      <c r="WY1147" s="16"/>
      <c r="WZ1147" s="16"/>
      <c r="XA1147" s="16"/>
      <c r="XB1147" s="16"/>
      <c r="XC1147" s="16"/>
      <c r="XD1147" s="16"/>
      <c r="XE1147" s="16"/>
      <c r="XF1147" s="16"/>
      <c r="XG1147" s="16"/>
      <c r="XH1147" s="16"/>
      <c r="XI1147" s="16"/>
      <c r="XJ1147" s="16"/>
      <c r="XK1147" s="16"/>
      <c r="XL1147" s="16"/>
      <c r="XM1147" s="16"/>
      <c r="XN1147" s="16"/>
      <c r="XO1147" s="16"/>
      <c r="XP1147" s="16"/>
      <c r="XQ1147" s="16"/>
      <c r="XR1147" s="16"/>
      <c r="XS1147" s="16"/>
      <c r="XT1147" s="16"/>
      <c r="XU1147" s="16"/>
      <c r="XV1147" s="16"/>
      <c r="XW1147" s="16"/>
      <c r="XX1147" s="16"/>
      <c r="XY1147" s="16"/>
      <c r="XZ1147" s="16"/>
      <c r="YA1147" s="16"/>
      <c r="YB1147" s="16"/>
      <c r="YC1147" s="16"/>
      <c r="YD1147" s="16"/>
      <c r="YE1147" s="16"/>
      <c r="YF1147" s="16"/>
      <c r="YG1147" s="16"/>
      <c r="YH1147" s="16"/>
      <c r="YI1147" s="16"/>
      <c r="YJ1147" s="16"/>
      <c r="YK1147" s="16"/>
      <c r="YL1147" s="16"/>
      <c r="YM1147" s="16"/>
      <c r="YN1147" s="16"/>
      <c r="YO1147" s="16"/>
      <c r="YP1147" s="16"/>
      <c r="YQ1147" s="16"/>
      <c r="YR1147" s="16"/>
      <c r="YS1147" s="16"/>
      <c r="YT1147" s="16"/>
      <c r="YU1147" s="16"/>
      <c r="YV1147" s="16"/>
      <c r="YW1147" s="16"/>
      <c r="YX1147" s="16"/>
      <c r="YY1147" s="16"/>
      <c r="YZ1147" s="16"/>
      <c r="ZA1147" s="16"/>
      <c r="ZB1147" s="16"/>
      <c r="ZC1147" s="16"/>
      <c r="ZD1147" s="16"/>
      <c r="ZE1147" s="16"/>
      <c r="ZF1147" s="16"/>
      <c r="ZG1147" s="16"/>
      <c r="ZH1147" s="16"/>
      <c r="ZI1147" s="16"/>
      <c r="ZJ1147" s="16"/>
      <c r="ZK1147" s="16"/>
      <c r="ZL1147" s="16"/>
      <c r="ZM1147" s="16"/>
      <c r="ZN1147" s="16"/>
      <c r="ZO1147" s="16"/>
      <c r="ZP1147" s="16"/>
      <c r="ZQ1147" s="16"/>
      <c r="ZR1147" s="16"/>
      <c r="ZS1147" s="16"/>
      <c r="ZT1147" s="16"/>
      <c r="ZU1147" s="16"/>
      <c r="ZV1147" s="16"/>
      <c r="ZW1147" s="16"/>
      <c r="ZX1147" s="16"/>
      <c r="ZY1147" s="16"/>
      <c r="ZZ1147" s="16"/>
      <c r="AAA1147" s="16"/>
      <c r="AAB1147" s="16"/>
      <c r="AAC1147" s="16"/>
      <c r="AAD1147" s="16"/>
      <c r="AAE1147" s="16"/>
      <c r="AAF1147" s="16"/>
      <c r="AAG1147" s="16"/>
      <c r="AAH1147" s="16"/>
      <c r="AAI1147" s="16"/>
      <c r="AAJ1147" s="16"/>
      <c r="AAK1147" s="16"/>
      <c r="AAL1147" s="16"/>
      <c r="AAM1147" s="16"/>
      <c r="AAN1147" s="16"/>
      <c r="AAO1147" s="16"/>
      <c r="AAP1147" s="16"/>
      <c r="AAQ1147" s="16"/>
      <c r="AAR1147" s="16"/>
      <c r="AAS1147" s="16"/>
      <c r="AAT1147" s="16"/>
      <c r="AAU1147" s="16"/>
      <c r="AAV1147" s="16"/>
      <c r="AAW1147" s="16"/>
      <c r="AAX1147" s="16"/>
      <c r="AAY1147" s="16"/>
      <c r="AAZ1147" s="16"/>
      <c r="ABA1147" s="16"/>
      <c r="ABB1147" s="16"/>
      <c r="ABC1147" s="16"/>
      <c r="ABD1147" s="16"/>
      <c r="ABE1147" s="16"/>
      <c r="ABF1147" s="16"/>
      <c r="ABG1147" s="16"/>
      <c r="ABH1147" s="16"/>
      <c r="ABI1147" s="16"/>
      <c r="ABJ1147" s="16"/>
      <c r="ABK1147" s="16"/>
      <c r="ABL1147" s="16"/>
      <c r="ABM1147" s="16"/>
      <c r="ABN1147" s="16"/>
      <c r="ABO1147" s="16"/>
      <c r="ABP1147" s="16"/>
      <c r="ABQ1147" s="16"/>
      <c r="ABR1147" s="16"/>
      <c r="ABS1147" s="16"/>
      <c r="ABT1147" s="16"/>
      <c r="ABU1147" s="16"/>
      <c r="ABV1147" s="16"/>
      <c r="ABW1147" s="16"/>
      <c r="ABX1147" s="16"/>
      <c r="ABY1147" s="16"/>
      <c r="ABZ1147" s="16"/>
      <c r="ACA1147" s="16"/>
      <c r="ACB1147" s="16"/>
      <c r="ACC1147" s="16"/>
      <c r="ACD1147" s="16"/>
      <c r="ACE1147" s="16"/>
      <c r="ACF1147" s="16"/>
      <c r="ACG1147" s="16"/>
      <c r="ACH1147" s="16"/>
      <c r="ACI1147" s="16"/>
      <c r="ACJ1147" s="16"/>
      <c r="ACK1147" s="16"/>
      <c r="ACL1147" s="16"/>
      <c r="ACM1147" s="16"/>
      <c r="ACN1147" s="16"/>
      <c r="ACO1147" s="16"/>
      <c r="ACP1147" s="16"/>
      <c r="ACQ1147" s="16"/>
      <c r="ACR1147" s="16"/>
      <c r="ACS1147" s="16"/>
      <c r="ACT1147" s="16"/>
      <c r="ACU1147" s="16"/>
      <c r="ACV1147" s="16"/>
      <c r="ACW1147" s="16"/>
      <c r="ACX1147" s="16"/>
      <c r="ACY1147" s="16"/>
      <c r="ACZ1147" s="16"/>
      <c r="ADA1147" s="16"/>
      <c r="ADB1147" s="16"/>
      <c r="ADC1147" s="16"/>
      <c r="ADD1147" s="16"/>
      <c r="ADE1147" s="16"/>
      <c r="ADF1147" s="16"/>
      <c r="ADG1147" s="16"/>
      <c r="ADH1147" s="16"/>
      <c r="ADI1147" s="16"/>
      <c r="ADJ1147" s="16"/>
      <c r="ADK1147" s="16"/>
      <c r="ADL1147" s="16"/>
      <c r="ADM1147" s="16"/>
      <c r="ADN1147" s="16"/>
      <c r="ADO1147" s="16"/>
      <c r="ADP1147" s="16"/>
      <c r="ADQ1147" s="16"/>
      <c r="ADR1147" s="16"/>
      <c r="ADS1147" s="16"/>
      <c r="ADT1147" s="16"/>
      <c r="ADU1147" s="16"/>
      <c r="ADV1147" s="16"/>
      <c r="ADW1147" s="16"/>
      <c r="ADX1147" s="16"/>
      <c r="ADY1147" s="16"/>
      <c r="ADZ1147" s="16"/>
      <c r="AEA1147" s="16"/>
      <c r="AEB1147" s="16"/>
      <c r="AEC1147" s="16"/>
      <c r="AED1147" s="16"/>
      <c r="AEE1147" s="16"/>
      <c r="AEF1147" s="16"/>
      <c r="AEG1147" s="16"/>
      <c r="AEH1147" s="16"/>
      <c r="AEI1147" s="16"/>
      <c r="AEJ1147" s="16"/>
      <c r="AEK1147" s="16"/>
      <c r="AEL1147" s="16"/>
      <c r="AEM1147" s="16"/>
      <c r="AEN1147" s="16"/>
      <c r="AEO1147" s="16"/>
      <c r="AEP1147" s="16"/>
      <c r="AEQ1147" s="16"/>
      <c r="AER1147" s="16"/>
      <c r="AES1147" s="16"/>
      <c r="AET1147" s="16"/>
      <c r="AEU1147" s="16"/>
      <c r="AEV1147" s="16"/>
      <c r="AEW1147" s="16"/>
      <c r="AEX1147" s="16"/>
      <c r="AEY1147" s="16"/>
      <c r="AEZ1147" s="16"/>
      <c r="AFA1147" s="16"/>
      <c r="AFB1147" s="16"/>
      <c r="AFC1147" s="16"/>
      <c r="AFD1147" s="16"/>
      <c r="AFE1147" s="16"/>
      <c r="AFF1147" s="16"/>
      <c r="AFG1147" s="16"/>
      <c r="AFH1147" s="16"/>
      <c r="AFI1147" s="16"/>
      <c r="AFJ1147" s="16"/>
      <c r="AFK1147" s="16"/>
      <c r="AFL1147" s="16"/>
      <c r="AFM1147" s="16"/>
      <c r="AFN1147" s="16"/>
      <c r="AFO1147" s="16"/>
      <c r="AFP1147" s="16"/>
      <c r="AFQ1147" s="16"/>
      <c r="AFR1147" s="16"/>
      <c r="AFS1147" s="16"/>
      <c r="AFT1147" s="16"/>
      <c r="AFU1147" s="16"/>
      <c r="AFV1147" s="16"/>
      <c r="AFW1147" s="16"/>
      <c r="AFX1147" s="16"/>
      <c r="AFY1147" s="16"/>
      <c r="AFZ1147" s="16"/>
      <c r="AGA1147" s="16"/>
    </row>
    <row r="1148" spans="1:859" s="383" customFormat="1" x14ac:dyDescent="0.2">
      <c r="A1148" s="381"/>
      <c r="B1148" s="381"/>
      <c r="C1148" s="381"/>
      <c r="D1148" s="381"/>
      <c r="E1148" s="365" t="s">
        <v>1170</v>
      </c>
      <c r="F1148" s="380" t="s">
        <v>3649</v>
      </c>
      <c r="G1148" s="380" t="s">
        <v>453</v>
      </c>
      <c r="H1148" s="365" t="s">
        <v>1169</v>
      </c>
      <c r="I1148" s="365" t="s">
        <v>1086</v>
      </c>
      <c r="J1148" s="365" t="s">
        <v>905</v>
      </c>
      <c r="K1148" s="365" t="s">
        <v>1102</v>
      </c>
      <c r="L1148" s="365" t="s">
        <v>865</v>
      </c>
      <c r="M1148" s="365"/>
      <c r="N1148" s="380"/>
      <c r="O1148" s="365"/>
      <c r="P1148" s="365"/>
      <c r="Q1148" s="380"/>
      <c r="R1148" s="381"/>
      <c r="S1148" s="381"/>
      <c r="T1148" s="381"/>
      <c r="U1148" s="381"/>
      <c r="V1148" s="381"/>
      <c r="W1148" s="381"/>
      <c r="X1148" s="381"/>
      <c r="Y1148" s="381"/>
      <c r="Z1148" s="381"/>
      <c r="AA1148" s="381"/>
      <c r="AB1148" s="381"/>
      <c r="AC1148" s="381"/>
      <c r="AD1148" s="381"/>
      <c r="AE1148" s="381"/>
      <c r="AF1148" s="381"/>
      <c r="AG1148" s="381"/>
      <c r="AH1148" s="381"/>
      <c r="AI1148" s="381"/>
      <c r="AJ1148" s="381"/>
      <c r="AK1148" s="381"/>
      <c r="AL1148" s="381"/>
      <c r="AM1148" s="381"/>
      <c r="AN1148" s="381"/>
      <c r="AO1148" s="381"/>
      <c r="AP1148" s="381"/>
      <c r="AQ1148" s="381"/>
      <c r="AR1148" s="381"/>
      <c r="AS1148" s="381"/>
      <c r="AT1148" s="381"/>
      <c r="AU1148" s="381"/>
      <c r="AV1148" s="381"/>
      <c r="AW1148" s="381"/>
      <c r="AX1148" s="381"/>
      <c r="AY1148" s="381"/>
      <c r="AZ1148" s="381"/>
      <c r="BA1148" s="381"/>
      <c r="BB1148" s="381"/>
      <c r="BC1148" s="381"/>
      <c r="BD1148" s="381"/>
      <c r="BE1148" s="381"/>
      <c r="BF1148" s="381"/>
      <c r="BG1148" s="381"/>
      <c r="BH1148" s="381"/>
      <c r="BI1148" s="381"/>
      <c r="BJ1148" s="381"/>
      <c r="BK1148" s="381"/>
      <c r="BL1148" s="381"/>
      <c r="BM1148" s="381"/>
      <c r="BN1148" s="381"/>
      <c r="BO1148" s="381"/>
      <c r="BP1148" s="381"/>
      <c r="BQ1148" s="381"/>
      <c r="BR1148" s="381"/>
      <c r="BS1148" s="381"/>
      <c r="BT1148" s="381"/>
      <c r="BU1148" s="381"/>
      <c r="BV1148" s="381"/>
      <c r="BW1148" s="381"/>
      <c r="BX1148" s="381"/>
      <c r="BY1148" s="381"/>
      <c r="BZ1148" s="381"/>
      <c r="CA1148" s="381"/>
      <c r="CB1148" s="381"/>
      <c r="CC1148" s="381"/>
      <c r="CD1148" s="381"/>
      <c r="CE1148" s="381"/>
      <c r="CF1148" s="381"/>
      <c r="CG1148" s="381"/>
      <c r="CH1148" s="381"/>
      <c r="CI1148" s="381"/>
      <c r="CJ1148" s="381"/>
      <c r="CK1148" s="381"/>
      <c r="CL1148" s="381"/>
      <c r="CM1148" s="381"/>
      <c r="CN1148" s="381"/>
      <c r="CO1148" s="381"/>
      <c r="CP1148" s="381"/>
      <c r="CQ1148" s="381"/>
      <c r="CR1148" s="381"/>
      <c r="CS1148" s="381"/>
      <c r="CT1148" s="381"/>
      <c r="CU1148" s="381"/>
      <c r="CV1148" s="381"/>
      <c r="CW1148" s="381"/>
      <c r="CX1148" s="381"/>
      <c r="CY1148" s="381"/>
      <c r="CZ1148" s="381"/>
      <c r="DA1148" s="381"/>
      <c r="DB1148" s="381"/>
      <c r="DC1148" s="381"/>
      <c r="DD1148" s="381"/>
      <c r="DE1148" s="381"/>
      <c r="DF1148" s="381"/>
      <c r="DG1148" s="381"/>
      <c r="DH1148" s="381"/>
      <c r="DI1148" s="381"/>
      <c r="DJ1148" s="381"/>
      <c r="DK1148" s="381"/>
      <c r="DL1148" s="381"/>
      <c r="DM1148" s="381"/>
      <c r="DN1148" s="381"/>
      <c r="DO1148" s="381"/>
      <c r="DP1148" s="381"/>
      <c r="DQ1148" s="381"/>
      <c r="DR1148" s="381"/>
      <c r="DS1148" s="381"/>
      <c r="DT1148" s="381"/>
      <c r="DU1148" s="381"/>
      <c r="DV1148" s="381"/>
      <c r="DW1148" s="381"/>
      <c r="DX1148" s="381"/>
      <c r="DY1148" s="381"/>
      <c r="DZ1148" s="381"/>
      <c r="EA1148" s="381"/>
      <c r="EB1148" s="381"/>
      <c r="EC1148" s="381"/>
      <c r="ED1148" s="381"/>
      <c r="EE1148" s="381"/>
      <c r="EF1148" s="381"/>
      <c r="EG1148" s="381"/>
      <c r="EH1148" s="381"/>
      <c r="EI1148" s="381"/>
      <c r="EJ1148" s="381"/>
      <c r="EK1148" s="381"/>
      <c r="EL1148" s="381"/>
      <c r="EM1148" s="381"/>
      <c r="EN1148" s="381"/>
      <c r="EO1148" s="381"/>
      <c r="EP1148" s="381"/>
      <c r="EQ1148" s="381"/>
      <c r="ER1148" s="381"/>
      <c r="ES1148" s="381"/>
      <c r="ET1148" s="381"/>
      <c r="EU1148" s="381"/>
      <c r="EV1148" s="381"/>
      <c r="EW1148" s="381"/>
      <c r="EX1148" s="381"/>
      <c r="EY1148" s="381"/>
      <c r="EZ1148" s="381"/>
      <c r="FA1148" s="381"/>
      <c r="FB1148" s="381"/>
      <c r="FC1148" s="381"/>
      <c r="FD1148" s="381"/>
      <c r="FE1148" s="381"/>
      <c r="FF1148" s="381"/>
      <c r="FG1148" s="381"/>
      <c r="FH1148" s="381"/>
      <c r="FI1148" s="381"/>
      <c r="FJ1148" s="381"/>
      <c r="FK1148" s="381"/>
      <c r="FL1148" s="381"/>
      <c r="FM1148" s="381"/>
      <c r="FN1148" s="381"/>
      <c r="FO1148" s="381"/>
      <c r="FP1148" s="381"/>
      <c r="FQ1148" s="381"/>
      <c r="FR1148" s="381"/>
      <c r="FS1148" s="381"/>
      <c r="FT1148" s="381"/>
      <c r="FU1148" s="381"/>
      <c r="FV1148" s="381"/>
      <c r="FW1148" s="381"/>
      <c r="FX1148" s="381"/>
      <c r="FY1148" s="381"/>
      <c r="FZ1148" s="381"/>
      <c r="GA1148" s="381"/>
      <c r="GB1148" s="381"/>
      <c r="GC1148" s="381"/>
      <c r="GD1148" s="381"/>
      <c r="GE1148" s="381"/>
      <c r="GF1148" s="381"/>
      <c r="GG1148" s="381"/>
      <c r="GH1148" s="381"/>
      <c r="GI1148" s="381"/>
      <c r="GJ1148" s="381"/>
      <c r="GK1148" s="381"/>
      <c r="GL1148" s="381"/>
      <c r="GM1148" s="381"/>
      <c r="GN1148" s="381"/>
      <c r="GO1148" s="381"/>
      <c r="GP1148" s="381"/>
      <c r="GQ1148" s="381"/>
      <c r="GR1148" s="381"/>
      <c r="GS1148" s="381"/>
      <c r="GT1148" s="381"/>
      <c r="GU1148" s="381"/>
      <c r="GV1148" s="381"/>
      <c r="GW1148" s="381"/>
      <c r="GX1148" s="381"/>
      <c r="GY1148" s="381"/>
      <c r="GZ1148" s="381"/>
      <c r="HA1148" s="381"/>
      <c r="HB1148" s="381"/>
      <c r="HC1148" s="381"/>
      <c r="HD1148" s="381"/>
      <c r="HE1148" s="381"/>
      <c r="HF1148" s="381"/>
      <c r="HG1148" s="381"/>
      <c r="HH1148" s="381"/>
      <c r="HI1148" s="381"/>
      <c r="HJ1148" s="381"/>
      <c r="HK1148" s="381"/>
      <c r="HL1148" s="381"/>
      <c r="HM1148" s="381"/>
      <c r="HN1148" s="381"/>
      <c r="HO1148" s="381"/>
      <c r="HP1148" s="381"/>
      <c r="HQ1148" s="381"/>
      <c r="HR1148" s="381"/>
      <c r="HS1148" s="381"/>
      <c r="HT1148" s="381"/>
      <c r="HU1148" s="381"/>
      <c r="HV1148" s="381"/>
      <c r="HW1148" s="381"/>
      <c r="HX1148" s="381"/>
      <c r="HY1148" s="381"/>
      <c r="HZ1148" s="381"/>
      <c r="IA1148" s="381"/>
      <c r="IB1148" s="381"/>
      <c r="IC1148" s="381"/>
      <c r="ID1148" s="381"/>
      <c r="IE1148" s="381"/>
      <c r="IF1148" s="381"/>
      <c r="IG1148" s="381"/>
      <c r="IH1148" s="381"/>
      <c r="II1148" s="381"/>
      <c r="IJ1148" s="381"/>
      <c r="IK1148" s="381"/>
      <c r="IL1148" s="381"/>
      <c r="IM1148" s="381"/>
      <c r="IN1148" s="381"/>
      <c r="IO1148" s="381"/>
      <c r="IP1148" s="381"/>
      <c r="IQ1148" s="381"/>
      <c r="IR1148" s="381"/>
      <c r="IS1148" s="381"/>
      <c r="IT1148" s="381"/>
      <c r="IU1148" s="381"/>
      <c r="IV1148" s="381"/>
      <c r="IW1148" s="381"/>
      <c r="IX1148" s="381"/>
      <c r="IY1148" s="381"/>
      <c r="IZ1148" s="381"/>
      <c r="JA1148" s="381"/>
      <c r="JB1148" s="381"/>
      <c r="JC1148" s="381"/>
      <c r="JD1148" s="381"/>
      <c r="JE1148" s="381"/>
      <c r="JF1148" s="381"/>
      <c r="JG1148" s="381"/>
      <c r="JH1148" s="381"/>
      <c r="JI1148" s="381"/>
      <c r="JJ1148" s="381"/>
      <c r="JK1148" s="381"/>
      <c r="JL1148" s="381"/>
      <c r="JM1148" s="381"/>
      <c r="JN1148" s="381"/>
      <c r="JO1148" s="381"/>
      <c r="JP1148" s="381"/>
      <c r="JQ1148" s="381"/>
      <c r="JR1148" s="381"/>
      <c r="JS1148" s="381"/>
      <c r="JT1148" s="381"/>
      <c r="JU1148" s="381"/>
      <c r="JV1148" s="381"/>
      <c r="JW1148" s="381"/>
      <c r="JX1148" s="381"/>
      <c r="JY1148" s="381"/>
      <c r="JZ1148" s="381"/>
      <c r="KA1148" s="381"/>
      <c r="KB1148" s="381"/>
      <c r="KC1148" s="381"/>
      <c r="KD1148" s="381"/>
      <c r="KE1148" s="381"/>
      <c r="KF1148" s="381"/>
      <c r="KG1148" s="381"/>
      <c r="KH1148" s="381"/>
      <c r="KI1148" s="381"/>
      <c r="KJ1148" s="381"/>
      <c r="KK1148" s="381"/>
      <c r="KL1148" s="381"/>
      <c r="KM1148" s="381"/>
      <c r="KN1148" s="381"/>
      <c r="KO1148" s="381"/>
      <c r="KP1148" s="381"/>
      <c r="KQ1148" s="381"/>
      <c r="KR1148" s="381"/>
      <c r="KS1148" s="381"/>
      <c r="KT1148" s="381"/>
      <c r="KU1148" s="381"/>
      <c r="KV1148" s="381"/>
      <c r="KW1148" s="381"/>
      <c r="KX1148" s="381"/>
      <c r="KY1148" s="381"/>
      <c r="KZ1148" s="381"/>
      <c r="LA1148" s="381"/>
      <c r="LB1148" s="381"/>
      <c r="LC1148" s="381"/>
      <c r="LD1148" s="381"/>
      <c r="LE1148" s="381"/>
      <c r="LF1148" s="381"/>
      <c r="LG1148" s="381"/>
      <c r="LH1148" s="381"/>
      <c r="LI1148" s="381"/>
      <c r="LJ1148" s="381"/>
      <c r="LK1148" s="381"/>
      <c r="LL1148" s="381"/>
      <c r="LM1148" s="381"/>
      <c r="LN1148" s="381"/>
      <c r="LO1148" s="381"/>
      <c r="LP1148" s="381"/>
      <c r="LQ1148" s="381"/>
      <c r="LR1148" s="381"/>
      <c r="LS1148" s="381"/>
      <c r="LT1148" s="381"/>
      <c r="LU1148" s="381"/>
      <c r="LV1148" s="381"/>
      <c r="LW1148" s="381"/>
      <c r="LX1148" s="381"/>
      <c r="LY1148" s="381"/>
      <c r="LZ1148" s="381"/>
      <c r="MA1148" s="381"/>
      <c r="MB1148" s="381"/>
      <c r="MC1148" s="381"/>
      <c r="MD1148" s="381"/>
      <c r="ME1148" s="381"/>
      <c r="MF1148" s="381"/>
      <c r="MG1148" s="381"/>
      <c r="MH1148" s="381"/>
      <c r="MI1148" s="381"/>
      <c r="MJ1148" s="381"/>
      <c r="MK1148" s="381"/>
      <c r="ML1148" s="381"/>
      <c r="MM1148" s="381"/>
      <c r="MN1148" s="381"/>
      <c r="MO1148" s="381"/>
      <c r="MP1148" s="381"/>
      <c r="MQ1148" s="381"/>
      <c r="MR1148" s="381"/>
      <c r="MS1148" s="381"/>
      <c r="MT1148" s="381"/>
      <c r="MU1148" s="381"/>
      <c r="MV1148" s="381"/>
      <c r="MW1148" s="381"/>
      <c r="MX1148" s="381"/>
      <c r="MY1148" s="381"/>
      <c r="MZ1148" s="381"/>
      <c r="NA1148" s="381"/>
      <c r="NB1148" s="381"/>
      <c r="NC1148" s="381"/>
      <c r="ND1148" s="381"/>
      <c r="NE1148" s="381"/>
      <c r="NF1148" s="381"/>
      <c r="NG1148" s="381"/>
      <c r="NH1148" s="381"/>
      <c r="NI1148" s="381"/>
      <c r="NJ1148" s="381"/>
      <c r="NK1148" s="381"/>
      <c r="NL1148" s="381"/>
      <c r="NM1148" s="381"/>
      <c r="NN1148" s="381"/>
      <c r="NO1148" s="381"/>
      <c r="NP1148" s="381"/>
      <c r="NQ1148" s="381"/>
      <c r="NR1148" s="381"/>
      <c r="NS1148" s="381"/>
      <c r="NT1148" s="381"/>
      <c r="NU1148" s="381"/>
      <c r="NV1148" s="381"/>
      <c r="NW1148" s="381"/>
      <c r="NX1148" s="381"/>
      <c r="NY1148" s="381"/>
      <c r="NZ1148" s="381"/>
      <c r="OA1148" s="381"/>
      <c r="OB1148" s="381"/>
      <c r="OC1148" s="381"/>
      <c r="OD1148" s="381"/>
      <c r="OE1148" s="381"/>
      <c r="OF1148" s="381"/>
      <c r="OG1148" s="381"/>
      <c r="OH1148" s="381"/>
      <c r="OI1148" s="381"/>
      <c r="OJ1148" s="381"/>
      <c r="OK1148" s="381"/>
      <c r="OL1148" s="381"/>
      <c r="OM1148" s="381"/>
      <c r="ON1148" s="381"/>
      <c r="OO1148" s="381"/>
      <c r="OP1148" s="381"/>
      <c r="OQ1148" s="381"/>
      <c r="OR1148" s="381"/>
      <c r="OS1148" s="381"/>
      <c r="OT1148" s="381"/>
      <c r="OU1148" s="381"/>
      <c r="OV1148" s="381"/>
      <c r="OW1148" s="381"/>
      <c r="OX1148" s="381"/>
      <c r="OY1148" s="381"/>
      <c r="OZ1148" s="381"/>
      <c r="PA1148" s="381"/>
      <c r="PB1148" s="381"/>
      <c r="PC1148" s="381"/>
      <c r="PD1148" s="381"/>
      <c r="PE1148" s="381"/>
      <c r="PF1148" s="381"/>
      <c r="PG1148" s="381"/>
      <c r="PH1148" s="381"/>
      <c r="PI1148" s="381"/>
      <c r="PJ1148" s="381"/>
      <c r="PK1148" s="381"/>
      <c r="PL1148" s="381"/>
      <c r="PM1148" s="381"/>
      <c r="PN1148" s="381"/>
      <c r="PO1148" s="381"/>
      <c r="PP1148" s="381"/>
      <c r="PQ1148" s="381"/>
      <c r="PR1148" s="381"/>
      <c r="PS1148" s="381"/>
      <c r="PT1148" s="381"/>
      <c r="PU1148" s="381"/>
      <c r="PV1148" s="381"/>
      <c r="PW1148" s="381"/>
      <c r="PX1148" s="381"/>
      <c r="PY1148" s="381"/>
      <c r="PZ1148" s="381"/>
      <c r="QA1148" s="381"/>
      <c r="QB1148" s="381"/>
      <c r="QC1148" s="381"/>
      <c r="QD1148" s="381"/>
      <c r="QE1148" s="381"/>
      <c r="QF1148" s="381"/>
      <c r="QG1148" s="381"/>
      <c r="QH1148" s="381"/>
      <c r="QI1148" s="381"/>
      <c r="QJ1148" s="381"/>
      <c r="QK1148" s="381"/>
      <c r="QL1148" s="381"/>
      <c r="QM1148" s="381"/>
      <c r="QN1148" s="381"/>
      <c r="QO1148" s="381"/>
      <c r="QP1148" s="381"/>
      <c r="QQ1148" s="381"/>
      <c r="QR1148" s="381"/>
      <c r="QS1148" s="381"/>
      <c r="QT1148" s="381"/>
      <c r="QU1148" s="381"/>
      <c r="QV1148" s="381"/>
      <c r="QW1148" s="381"/>
      <c r="QX1148" s="381"/>
      <c r="QY1148" s="381"/>
      <c r="QZ1148" s="381"/>
      <c r="RA1148" s="381"/>
      <c r="RB1148" s="381"/>
      <c r="RC1148" s="381"/>
      <c r="RD1148" s="381"/>
      <c r="RE1148" s="381"/>
      <c r="RF1148" s="381"/>
      <c r="RG1148" s="381"/>
      <c r="RH1148" s="381"/>
      <c r="RI1148" s="381"/>
      <c r="RJ1148" s="381"/>
      <c r="RK1148" s="381"/>
      <c r="RL1148" s="381"/>
      <c r="RM1148" s="381"/>
      <c r="RN1148" s="381"/>
      <c r="RO1148" s="381"/>
      <c r="RP1148" s="381"/>
      <c r="RQ1148" s="381"/>
      <c r="RR1148" s="381"/>
      <c r="RS1148" s="381"/>
      <c r="RT1148" s="381"/>
      <c r="RU1148" s="381"/>
      <c r="RV1148" s="381"/>
      <c r="RW1148" s="381"/>
      <c r="RX1148" s="381"/>
      <c r="RY1148" s="381"/>
      <c r="RZ1148" s="381"/>
      <c r="SA1148" s="381"/>
      <c r="SB1148" s="381"/>
      <c r="SC1148" s="381"/>
      <c r="SD1148" s="381"/>
      <c r="SE1148" s="381"/>
      <c r="SF1148" s="381"/>
      <c r="SG1148" s="381"/>
      <c r="SH1148" s="381"/>
      <c r="SI1148" s="381"/>
      <c r="SJ1148" s="381"/>
      <c r="SK1148" s="381"/>
      <c r="SL1148" s="381"/>
      <c r="SM1148" s="381"/>
      <c r="SN1148" s="381"/>
      <c r="SO1148" s="381"/>
      <c r="SP1148" s="381"/>
      <c r="SQ1148" s="381"/>
      <c r="SR1148" s="381"/>
      <c r="SS1148" s="381"/>
      <c r="ST1148" s="381"/>
      <c r="SU1148" s="381"/>
      <c r="SV1148" s="381"/>
      <c r="SW1148" s="381"/>
      <c r="SX1148" s="381"/>
      <c r="SY1148" s="381"/>
      <c r="SZ1148" s="381"/>
      <c r="TA1148" s="381"/>
      <c r="TB1148" s="381"/>
      <c r="TC1148" s="381"/>
      <c r="TD1148" s="381"/>
      <c r="TE1148" s="381"/>
      <c r="TF1148" s="381"/>
      <c r="TG1148" s="381"/>
      <c r="TH1148" s="381"/>
      <c r="TI1148" s="381"/>
      <c r="TJ1148" s="381"/>
      <c r="TK1148" s="381"/>
      <c r="TL1148" s="381"/>
      <c r="TM1148" s="381"/>
      <c r="TN1148" s="381"/>
      <c r="TO1148" s="381"/>
      <c r="TP1148" s="381"/>
      <c r="TQ1148" s="381"/>
      <c r="TR1148" s="381"/>
      <c r="TS1148" s="381"/>
      <c r="TT1148" s="381"/>
      <c r="TU1148" s="381"/>
      <c r="TV1148" s="381"/>
      <c r="TW1148" s="381"/>
      <c r="TX1148" s="381"/>
      <c r="TY1148" s="381"/>
      <c r="TZ1148" s="381"/>
      <c r="UA1148" s="381"/>
      <c r="UB1148" s="381"/>
      <c r="UC1148" s="381"/>
      <c r="UD1148" s="381"/>
      <c r="UE1148" s="381"/>
      <c r="UF1148" s="381"/>
      <c r="UG1148" s="381"/>
      <c r="UH1148" s="381"/>
      <c r="UI1148" s="381"/>
      <c r="UJ1148" s="381"/>
      <c r="UK1148" s="381"/>
      <c r="UL1148" s="381"/>
      <c r="UM1148" s="381"/>
      <c r="UN1148" s="381"/>
      <c r="UO1148" s="381"/>
      <c r="UP1148" s="381"/>
      <c r="UQ1148" s="381"/>
      <c r="UR1148" s="381"/>
      <c r="US1148" s="381"/>
      <c r="UT1148" s="381"/>
      <c r="UU1148" s="381"/>
      <c r="UV1148" s="381"/>
      <c r="UW1148" s="381"/>
      <c r="UX1148" s="381"/>
      <c r="UY1148" s="381"/>
      <c r="UZ1148" s="381"/>
      <c r="VA1148" s="381"/>
      <c r="VB1148" s="381"/>
      <c r="VC1148" s="381"/>
      <c r="VD1148" s="381"/>
      <c r="VE1148" s="381"/>
      <c r="VF1148" s="381"/>
      <c r="VG1148" s="381"/>
      <c r="VH1148" s="381"/>
      <c r="VI1148" s="381"/>
      <c r="VJ1148" s="381"/>
      <c r="VK1148" s="381"/>
      <c r="VL1148" s="381"/>
      <c r="VM1148" s="381"/>
      <c r="VN1148" s="381"/>
      <c r="VO1148" s="381"/>
      <c r="VP1148" s="381"/>
      <c r="VQ1148" s="381"/>
      <c r="VR1148" s="381"/>
      <c r="VS1148" s="381"/>
      <c r="VT1148" s="381"/>
      <c r="VU1148" s="381"/>
      <c r="VV1148" s="381"/>
      <c r="VW1148" s="381"/>
      <c r="VX1148" s="381"/>
      <c r="VY1148" s="381"/>
      <c r="VZ1148" s="381"/>
      <c r="WA1148" s="381"/>
      <c r="WB1148" s="381"/>
      <c r="WC1148" s="381"/>
      <c r="WD1148" s="381"/>
      <c r="WE1148" s="381"/>
      <c r="WF1148" s="381"/>
      <c r="WG1148" s="381"/>
      <c r="WH1148" s="381"/>
      <c r="WI1148" s="381"/>
      <c r="WJ1148" s="381"/>
      <c r="WK1148" s="381"/>
      <c r="WL1148" s="381"/>
      <c r="WM1148" s="381"/>
      <c r="WN1148" s="381"/>
      <c r="WO1148" s="381"/>
      <c r="WP1148" s="381"/>
      <c r="WQ1148" s="381"/>
      <c r="WR1148" s="381"/>
      <c r="WS1148" s="381"/>
      <c r="WT1148" s="381"/>
      <c r="WU1148" s="381"/>
      <c r="WV1148" s="381"/>
      <c r="WW1148" s="381"/>
      <c r="WX1148" s="381"/>
      <c r="WY1148" s="381"/>
      <c r="WZ1148" s="381"/>
      <c r="XA1148" s="381"/>
      <c r="XB1148" s="381"/>
      <c r="XC1148" s="381"/>
      <c r="XD1148" s="381"/>
      <c r="XE1148" s="381"/>
      <c r="XF1148" s="381"/>
      <c r="XG1148" s="381"/>
      <c r="XH1148" s="381"/>
      <c r="XI1148" s="381"/>
      <c r="XJ1148" s="381"/>
      <c r="XK1148" s="381"/>
      <c r="XL1148" s="381"/>
      <c r="XM1148" s="381"/>
      <c r="XN1148" s="381"/>
      <c r="XO1148" s="381"/>
      <c r="XP1148" s="381"/>
      <c r="XQ1148" s="381"/>
      <c r="XR1148" s="381"/>
      <c r="XS1148" s="381"/>
      <c r="XT1148" s="381"/>
      <c r="XU1148" s="381"/>
      <c r="XV1148" s="381"/>
      <c r="XW1148" s="381"/>
      <c r="XX1148" s="381"/>
      <c r="XY1148" s="381"/>
      <c r="XZ1148" s="381"/>
      <c r="YA1148" s="381"/>
      <c r="YB1148" s="381"/>
      <c r="YC1148" s="381"/>
      <c r="YD1148" s="381"/>
      <c r="YE1148" s="381"/>
      <c r="YF1148" s="381"/>
      <c r="YG1148" s="381"/>
      <c r="YH1148" s="381"/>
      <c r="YI1148" s="381"/>
      <c r="YJ1148" s="381"/>
      <c r="YK1148" s="381"/>
      <c r="YL1148" s="381"/>
      <c r="YM1148" s="381"/>
      <c r="YN1148" s="381"/>
      <c r="YO1148" s="381"/>
      <c r="YP1148" s="381"/>
      <c r="YQ1148" s="381"/>
      <c r="YR1148" s="381"/>
      <c r="YS1148" s="381"/>
      <c r="YT1148" s="381"/>
      <c r="YU1148" s="381"/>
      <c r="YV1148" s="381"/>
      <c r="YW1148" s="381"/>
      <c r="YX1148" s="381"/>
      <c r="YY1148" s="381"/>
      <c r="YZ1148" s="381"/>
      <c r="ZA1148" s="381"/>
      <c r="ZB1148" s="381"/>
      <c r="ZC1148" s="381"/>
      <c r="ZD1148" s="381"/>
      <c r="ZE1148" s="381"/>
      <c r="ZF1148" s="381"/>
      <c r="ZG1148" s="381"/>
      <c r="ZH1148" s="381"/>
      <c r="ZI1148" s="381"/>
      <c r="ZJ1148" s="381"/>
      <c r="ZK1148" s="381"/>
      <c r="ZL1148" s="381"/>
      <c r="ZM1148" s="381"/>
      <c r="ZN1148" s="381"/>
      <c r="ZO1148" s="381"/>
      <c r="ZP1148" s="381"/>
      <c r="ZQ1148" s="381"/>
      <c r="ZR1148" s="381"/>
      <c r="ZS1148" s="381"/>
      <c r="ZT1148" s="381"/>
      <c r="ZU1148" s="381"/>
      <c r="ZV1148" s="381"/>
      <c r="ZW1148" s="381"/>
      <c r="ZX1148" s="381"/>
      <c r="ZY1148" s="381"/>
      <c r="ZZ1148" s="381"/>
      <c r="AAA1148" s="381"/>
      <c r="AAB1148" s="381"/>
      <c r="AAC1148" s="381"/>
      <c r="AAD1148" s="381"/>
      <c r="AAE1148" s="381"/>
      <c r="AAF1148" s="381"/>
      <c r="AAG1148" s="381"/>
      <c r="AAH1148" s="381"/>
      <c r="AAI1148" s="381"/>
      <c r="AAJ1148" s="381"/>
      <c r="AAK1148" s="381"/>
      <c r="AAL1148" s="381"/>
      <c r="AAM1148" s="381"/>
      <c r="AAN1148" s="381"/>
      <c r="AAO1148" s="381"/>
      <c r="AAP1148" s="381"/>
      <c r="AAQ1148" s="381"/>
      <c r="AAR1148" s="381"/>
      <c r="AAS1148" s="381"/>
      <c r="AAT1148" s="381"/>
      <c r="AAU1148" s="381"/>
      <c r="AAV1148" s="381"/>
      <c r="AAW1148" s="381"/>
      <c r="AAX1148" s="381"/>
      <c r="AAY1148" s="381"/>
      <c r="AAZ1148" s="381"/>
      <c r="ABA1148" s="381"/>
      <c r="ABB1148" s="381"/>
      <c r="ABC1148" s="381"/>
      <c r="ABD1148" s="381"/>
      <c r="ABE1148" s="381"/>
      <c r="ABF1148" s="381"/>
      <c r="ABG1148" s="381"/>
      <c r="ABH1148" s="381"/>
      <c r="ABI1148" s="381"/>
      <c r="ABJ1148" s="381"/>
      <c r="ABK1148" s="381"/>
      <c r="ABL1148" s="381"/>
      <c r="ABM1148" s="381"/>
      <c r="ABN1148" s="381"/>
      <c r="ABO1148" s="381"/>
      <c r="ABP1148" s="381"/>
      <c r="ABQ1148" s="381"/>
      <c r="ABR1148" s="381"/>
      <c r="ABS1148" s="381"/>
      <c r="ABT1148" s="381"/>
      <c r="ABU1148" s="381"/>
      <c r="ABV1148" s="381"/>
      <c r="ABW1148" s="381"/>
      <c r="ABX1148" s="381"/>
      <c r="ABY1148" s="381"/>
      <c r="ABZ1148" s="381"/>
      <c r="ACA1148" s="381"/>
      <c r="ACB1148" s="381"/>
      <c r="ACC1148" s="381"/>
      <c r="ACD1148" s="381"/>
      <c r="ACE1148" s="381"/>
      <c r="ACF1148" s="381"/>
      <c r="ACG1148" s="381"/>
      <c r="ACH1148" s="381"/>
      <c r="ACI1148" s="381"/>
      <c r="ACJ1148" s="381"/>
      <c r="ACK1148" s="381"/>
      <c r="ACL1148" s="381"/>
      <c r="ACM1148" s="381"/>
      <c r="ACN1148" s="381"/>
      <c r="ACO1148" s="381"/>
      <c r="ACP1148" s="381"/>
      <c r="ACQ1148" s="381"/>
      <c r="ACR1148" s="381"/>
      <c r="ACS1148" s="381"/>
      <c r="ACT1148" s="381"/>
      <c r="ACU1148" s="381"/>
      <c r="ACV1148" s="381"/>
      <c r="ACW1148" s="381"/>
      <c r="ACX1148" s="381"/>
      <c r="ACY1148" s="381"/>
      <c r="ACZ1148" s="381"/>
      <c r="ADA1148" s="381"/>
      <c r="ADB1148" s="381"/>
      <c r="ADC1148" s="381"/>
      <c r="ADD1148" s="381"/>
      <c r="ADE1148" s="381"/>
      <c r="ADF1148" s="381"/>
      <c r="ADG1148" s="381"/>
      <c r="ADH1148" s="381"/>
      <c r="ADI1148" s="381"/>
      <c r="ADJ1148" s="381"/>
      <c r="ADK1148" s="381"/>
      <c r="ADL1148" s="381"/>
      <c r="ADM1148" s="381"/>
      <c r="ADN1148" s="381"/>
      <c r="ADO1148" s="381"/>
      <c r="ADP1148" s="381"/>
      <c r="ADQ1148" s="381"/>
      <c r="ADR1148" s="381"/>
      <c r="ADS1148" s="381"/>
      <c r="ADT1148" s="381"/>
      <c r="ADU1148" s="381"/>
      <c r="ADV1148" s="381"/>
      <c r="ADW1148" s="381"/>
      <c r="ADX1148" s="381"/>
      <c r="ADY1148" s="381"/>
      <c r="ADZ1148" s="381"/>
      <c r="AEA1148" s="381"/>
      <c r="AEB1148" s="381"/>
      <c r="AEC1148" s="381"/>
      <c r="AED1148" s="381"/>
      <c r="AEE1148" s="381"/>
      <c r="AEF1148" s="381"/>
      <c r="AEG1148" s="381"/>
      <c r="AEH1148" s="381"/>
      <c r="AEI1148" s="381"/>
      <c r="AEJ1148" s="381"/>
      <c r="AEK1148" s="381"/>
      <c r="AEL1148" s="381"/>
      <c r="AEM1148" s="381"/>
      <c r="AEN1148" s="381"/>
      <c r="AEO1148" s="381"/>
      <c r="AEP1148" s="381"/>
      <c r="AEQ1148" s="381"/>
      <c r="AER1148" s="381"/>
      <c r="AES1148" s="381"/>
      <c r="AET1148" s="381"/>
      <c r="AEU1148" s="381"/>
      <c r="AEV1148" s="381"/>
      <c r="AEW1148" s="381"/>
      <c r="AEX1148" s="381"/>
      <c r="AEY1148" s="381"/>
      <c r="AEZ1148" s="381"/>
      <c r="AFA1148" s="381"/>
      <c r="AFB1148" s="381"/>
      <c r="AFC1148" s="381"/>
      <c r="AFD1148" s="381"/>
      <c r="AFE1148" s="381"/>
      <c r="AFF1148" s="381"/>
      <c r="AFG1148" s="381"/>
      <c r="AFH1148" s="381"/>
      <c r="AFI1148" s="381"/>
      <c r="AFJ1148" s="381"/>
      <c r="AFK1148" s="381"/>
      <c r="AFL1148" s="381"/>
      <c r="AFM1148" s="381"/>
      <c r="AFN1148" s="381"/>
      <c r="AFO1148" s="381"/>
      <c r="AFP1148" s="381"/>
      <c r="AFQ1148" s="381"/>
      <c r="AFR1148" s="381"/>
      <c r="AFS1148" s="381"/>
      <c r="AFT1148" s="381"/>
      <c r="AFU1148" s="381"/>
      <c r="AFV1148" s="381"/>
      <c r="AFW1148" s="381"/>
      <c r="AFX1148" s="381"/>
      <c r="AFY1148" s="381"/>
      <c r="AFZ1148" s="381"/>
      <c r="AGA1148" s="381"/>
    </row>
    <row r="1149" spans="1:859" customFormat="1" x14ac:dyDescent="0.2">
      <c r="A1149" s="16"/>
      <c r="B1149" s="16"/>
      <c r="C1149" s="16"/>
      <c r="D1149" s="16"/>
      <c r="E1149" s="238" t="s">
        <v>1263</v>
      </c>
      <c r="F1149" s="364" t="s">
        <v>3650</v>
      </c>
      <c r="G1149" s="239" t="s">
        <v>453</v>
      </c>
      <c r="H1149" s="238" t="s">
        <v>1261</v>
      </c>
      <c r="I1149" s="238" t="s">
        <v>1086</v>
      </c>
      <c r="J1149" s="238" t="s">
        <v>913</v>
      </c>
      <c r="K1149" s="238" t="s">
        <v>1102</v>
      </c>
      <c r="L1149" s="238" t="s">
        <v>866</v>
      </c>
      <c r="M1149" s="238"/>
      <c r="N1149" s="239"/>
      <c r="O1149" s="238"/>
      <c r="P1149" s="238"/>
      <c r="Q1149" s="239"/>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c r="CR1149" s="16"/>
      <c r="CS1149" s="16"/>
      <c r="CT1149" s="16"/>
      <c r="CU1149" s="16"/>
      <c r="CV1149" s="16"/>
      <c r="CW1149" s="16"/>
      <c r="CX1149" s="16"/>
      <c r="CY1149" s="16"/>
      <c r="CZ1149" s="16"/>
      <c r="DA1149" s="16"/>
      <c r="DB1149" s="16"/>
      <c r="DC1149" s="16"/>
      <c r="DD1149" s="16"/>
      <c r="DE1149" s="16"/>
      <c r="DF1149" s="16"/>
      <c r="DG1149" s="16"/>
      <c r="DH1149" s="16"/>
      <c r="DI1149" s="16"/>
      <c r="DJ1149" s="16"/>
      <c r="DK1149" s="16"/>
      <c r="DL1149" s="16"/>
      <c r="DM1149" s="16"/>
      <c r="DN1149" s="16"/>
      <c r="DO1149" s="16"/>
      <c r="DP1149" s="16"/>
      <c r="DQ1149" s="16"/>
      <c r="DR1149" s="16"/>
      <c r="DS1149" s="16"/>
      <c r="DT1149" s="16"/>
      <c r="DU1149" s="16"/>
      <c r="DV1149" s="16"/>
      <c r="DW1149" s="16"/>
      <c r="DX1149" s="16"/>
      <c r="DY1149" s="16"/>
      <c r="DZ1149" s="16"/>
      <c r="EA1149" s="16"/>
      <c r="EB1149" s="16"/>
      <c r="EC1149" s="16"/>
      <c r="ED1149" s="16"/>
      <c r="EE1149" s="16"/>
      <c r="EF1149" s="16"/>
      <c r="EG1149" s="16"/>
      <c r="EH1149" s="16"/>
      <c r="EI1149" s="16"/>
      <c r="EJ1149" s="16"/>
      <c r="EK1149" s="16"/>
      <c r="EL1149" s="16"/>
      <c r="EM1149" s="16"/>
      <c r="EN1149" s="16"/>
      <c r="EO1149" s="16"/>
      <c r="EP1149" s="16"/>
      <c r="EQ1149" s="16"/>
      <c r="ER1149" s="16"/>
      <c r="ES1149" s="16"/>
      <c r="ET1149" s="16"/>
      <c r="EU1149" s="16"/>
      <c r="EV1149" s="16"/>
      <c r="EW1149" s="16"/>
      <c r="EX1149" s="16"/>
      <c r="EY1149" s="16"/>
      <c r="EZ1149" s="16"/>
      <c r="FA1149" s="16"/>
      <c r="FB1149" s="16"/>
      <c r="FC1149" s="16"/>
      <c r="FD1149" s="16"/>
      <c r="FE1149" s="16"/>
      <c r="FF1149" s="16"/>
      <c r="FG1149" s="16"/>
      <c r="FH1149" s="16"/>
      <c r="FI1149" s="16"/>
      <c r="FJ1149" s="16"/>
      <c r="FK1149" s="16"/>
      <c r="FL1149" s="16"/>
      <c r="FM1149" s="16"/>
      <c r="FN1149" s="16"/>
      <c r="FO1149" s="16"/>
      <c r="FP1149" s="16"/>
      <c r="FQ1149" s="16"/>
      <c r="FR1149" s="16"/>
      <c r="FS1149" s="16"/>
      <c r="FT1149" s="16"/>
      <c r="FU1149" s="16"/>
      <c r="FV1149" s="16"/>
      <c r="FW1149" s="16"/>
      <c r="FX1149" s="16"/>
      <c r="FY1149" s="16"/>
      <c r="FZ1149" s="16"/>
      <c r="GA1149" s="16"/>
      <c r="GB1149" s="16"/>
      <c r="GC1149" s="16"/>
      <c r="GD1149" s="16"/>
      <c r="GE1149" s="16"/>
      <c r="GF1149" s="16"/>
      <c r="GG1149" s="16"/>
      <c r="GH1149" s="16"/>
      <c r="GI1149" s="16"/>
      <c r="GJ1149" s="16"/>
      <c r="GK1149" s="16"/>
      <c r="GL1149" s="16"/>
      <c r="GM1149" s="16"/>
      <c r="GN1149" s="16"/>
      <c r="GO1149" s="16"/>
      <c r="GP1149" s="16"/>
      <c r="GQ1149" s="16"/>
      <c r="GR1149" s="16"/>
      <c r="GS1149" s="16"/>
      <c r="GT1149" s="16"/>
      <c r="GU1149" s="16"/>
      <c r="GV1149" s="16"/>
      <c r="GW1149" s="16"/>
      <c r="GX1149" s="16"/>
      <c r="GY1149" s="16"/>
      <c r="GZ1149" s="16"/>
      <c r="HA1149" s="16"/>
      <c r="HB1149" s="16"/>
      <c r="HC1149" s="16"/>
      <c r="HD1149" s="16"/>
      <c r="HE1149" s="16"/>
      <c r="HF1149" s="16"/>
      <c r="HG1149" s="16"/>
      <c r="HH1149" s="16"/>
      <c r="HI1149" s="16"/>
      <c r="HJ1149" s="16"/>
      <c r="HK1149" s="16"/>
      <c r="HL1149" s="16"/>
      <c r="HM1149" s="16"/>
      <c r="HN1149" s="16"/>
      <c r="HO1149" s="16"/>
      <c r="HP1149" s="16"/>
      <c r="HQ1149" s="16"/>
      <c r="HR1149" s="16"/>
      <c r="HS1149" s="16"/>
      <c r="HT1149" s="16"/>
      <c r="HU1149" s="16"/>
      <c r="HV1149" s="16"/>
      <c r="HW1149" s="16"/>
      <c r="HX1149" s="16"/>
      <c r="HY1149" s="16"/>
      <c r="HZ1149" s="16"/>
      <c r="IA1149" s="16"/>
      <c r="IB1149" s="16"/>
      <c r="IC1149" s="16"/>
      <c r="ID1149" s="16"/>
      <c r="IE1149" s="16"/>
      <c r="IF1149" s="16"/>
      <c r="IG1149" s="16"/>
      <c r="IH1149" s="16"/>
      <c r="II1149" s="16"/>
      <c r="IJ1149" s="16"/>
      <c r="IK1149" s="16"/>
      <c r="IL1149" s="16"/>
      <c r="IM1149" s="16"/>
      <c r="IN1149" s="16"/>
      <c r="IO1149" s="16"/>
      <c r="IP1149" s="16"/>
      <c r="IQ1149" s="16"/>
      <c r="IR1149" s="16"/>
      <c r="IS1149" s="16"/>
      <c r="IT1149" s="16"/>
      <c r="IU1149" s="16"/>
      <c r="IV1149" s="16"/>
      <c r="IW1149" s="16"/>
      <c r="IX1149" s="16"/>
      <c r="IY1149" s="16"/>
      <c r="IZ1149" s="16"/>
      <c r="JA1149" s="16"/>
      <c r="JB1149" s="16"/>
      <c r="JC1149" s="16"/>
      <c r="JD1149" s="16"/>
      <c r="JE1149" s="16"/>
      <c r="JF1149" s="16"/>
      <c r="JG1149" s="16"/>
      <c r="JH1149" s="16"/>
      <c r="JI1149" s="16"/>
      <c r="JJ1149" s="16"/>
      <c r="JK1149" s="16"/>
      <c r="JL1149" s="16"/>
      <c r="JM1149" s="16"/>
      <c r="JN1149" s="16"/>
      <c r="JO1149" s="16"/>
      <c r="JP1149" s="16"/>
      <c r="JQ1149" s="16"/>
      <c r="JR1149" s="16"/>
      <c r="JS1149" s="16"/>
      <c r="JT1149" s="16"/>
      <c r="JU1149" s="16"/>
      <c r="JV1149" s="16"/>
      <c r="JW1149" s="16"/>
      <c r="JX1149" s="16"/>
      <c r="JY1149" s="16"/>
      <c r="JZ1149" s="16"/>
      <c r="KA1149" s="16"/>
      <c r="KB1149" s="16"/>
      <c r="KC1149" s="16"/>
      <c r="KD1149" s="16"/>
      <c r="KE1149" s="16"/>
      <c r="KF1149" s="16"/>
      <c r="KG1149" s="16"/>
      <c r="KH1149" s="16"/>
      <c r="KI1149" s="16"/>
      <c r="KJ1149" s="16"/>
      <c r="KK1149" s="16"/>
      <c r="KL1149" s="16"/>
      <c r="KM1149" s="16"/>
      <c r="KN1149" s="16"/>
      <c r="KO1149" s="16"/>
      <c r="KP1149" s="16"/>
      <c r="KQ1149" s="16"/>
      <c r="KR1149" s="16"/>
      <c r="KS1149" s="16"/>
      <c r="KT1149" s="16"/>
      <c r="KU1149" s="16"/>
      <c r="KV1149" s="16"/>
      <c r="KW1149" s="16"/>
      <c r="KX1149" s="16"/>
      <c r="KY1149" s="16"/>
      <c r="KZ1149" s="16"/>
      <c r="LA1149" s="16"/>
      <c r="LB1149" s="16"/>
      <c r="LC1149" s="16"/>
      <c r="LD1149" s="16"/>
      <c r="LE1149" s="16"/>
      <c r="LF1149" s="16"/>
      <c r="LG1149" s="16"/>
      <c r="LH1149" s="16"/>
      <c r="LI1149" s="16"/>
      <c r="LJ1149" s="16"/>
      <c r="LK1149" s="16"/>
      <c r="LL1149" s="16"/>
      <c r="LM1149" s="16"/>
      <c r="LN1149" s="16"/>
      <c r="LO1149" s="16"/>
      <c r="LP1149" s="16"/>
      <c r="LQ1149" s="16"/>
      <c r="LR1149" s="16"/>
      <c r="LS1149" s="16"/>
      <c r="LT1149" s="16"/>
      <c r="LU1149" s="16"/>
      <c r="LV1149" s="16"/>
      <c r="LW1149" s="16"/>
      <c r="LX1149" s="16"/>
      <c r="LY1149" s="16"/>
      <c r="LZ1149" s="16"/>
      <c r="MA1149" s="16"/>
      <c r="MB1149" s="16"/>
      <c r="MC1149" s="16"/>
      <c r="MD1149" s="16"/>
      <c r="ME1149" s="16"/>
      <c r="MF1149" s="16"/>
      <c r="MG1149" s="16"/>
      <c r="MH1149" s="16"/>
      <c r="MI1149" s="16"/>
      <c r="MJ1149" s="16"/>
      <c r="MK1149" s="16"/>
      <c r="ML1149" s="16"/>
      <c r="MM1149" s="16"/>
      <c r="MN1149" s="16"/>
      <c r="MO1149" s="16"/>
      <c r="MP1149" s="16"/>
      <c r="MQ1149" s="16"/>
      <c r="MR1149" s="16"/>
      <c r="MS1149" s="16"/>
      <c r="MT1149" s="16"/>
      <c r="MU1149" s="16"/>
      <c r="MV1149" s="16"/>
      <c r="MW1149" s="16"/>
      <c r="MX1149" s="16"/>
      <c r="MY1149" s="16"/>
      <c r="MZ1149" s="16"/>
      <c r="NA1149" s="16"/>
      <c r="NB1149" s="16"/>
      <c r="NC1149" s="16"/>
      <c r="ND1149" s="16"/>
      <c r="NE1149" s="16"/>
      <c r="NF1149" s="16"/>
      <c r="NG1149" s="16"/>
      <c r="NH1149" s="16"/>
      <c r="NI1149" s="16"/>
      <c r="NJ1149" s="16"/>
      <c r="NK1149" s="16"/>
      <c r="NL1149" s="16"/>
      <c r="NM1149" s="16"/>
      <c r="NN1149" s="16"/>
      <c r="NO1149" s="16"/>
      <c r="NP1149" s="16"/>
      <c r="NQ1149" s="16"/>
      <c r="NR1149" s="16"/>
      <c r="NS1149" s="16"/>
      <c r="NT1149" s="16"/>
      <c r="NU1149" s="16"/>
      <c r="NV1149" s="16"/>
      <c r="NW1149" s="16"/>
      <c r="NX1149" s="16"/>
      <c r="NY1149" s="16"/>
      <c r="NZ1149" s="16"/>
      <c r="OA1149" s="16"/>
      <c r="OB1149" s="16"/>
      <c r="OC1149" s="16"/>
      <c r="OD1149" s="16"/>
      <c r="OE1149" s="16"/>
      <c r="OF1149" s="16"/>
      <c r="OG1149" s="16"/>
      <c r="OH1149" s="16"/>
      <c r="OI1149" s="16"/>
      <c r="OJ1149" s="16"/>
      <c r="OK1149" s="16"/>
      <c r="OL1149" s="16"/>
      <c r="OM1149" s="16"/>
      <c r="ON1149" s="16"/>
      <c r="OO1149" s="16"/>
      <c r="OP1149" s="16"/>
      <c r="OQ1149" s="16"/>
      <c r="OR1149" s="16"/>
      <c r="OS1149" s="16"/>
      <c r="OT1149" s="16"/>
      <c r="OU1149" s="16"/>
      <c r="OV1149" s="16"/>
      <c r="OW1149" s="16"/>
      <c r="OX1149" s="16"/>
      <c r="OY1149" s="16"/>
      <c r="OZ1149" s="16"/>
      <c r="PA1149" s="16"/>
      <c r="PB1149" s="16"/>
      <c r="PC1149" s="16"/>
      <c r="PD1149" s="16"/>
      <c r="PE1149" s="16"/>
      <c r="PF1149" s="16"/>
      <c r="PG1149" s="16"/>
      <c r="PH1149" s="16"/>
      <c r="PI1149" s="16"/>
      <c r="PJ1149" s="16"/>
      <c r="PK1149" s="16"/>
      <c r="PL1149" s="16"/>
      <c r="PM1149" s="16"/>
      <c r="PN1149" s="16"/>
      <c r="PO1149" s="16"/>
      <c r="PP1149" s="16"/>
      <c r="PQ1149" s="16"/>
      <c r="PR1149" s="16"/>
      <c r="PS1149" s="16"/>
      <c r="PT1149" s="16"/>
      <c r="PU1149" s="16"/>
      <c r="PV1149" s="16"/>
      <c r="PW1149" s="16"/>
      <c r="PX1149" s="16"/>
      <c r="PY1149" s="16"/>
      <c r="PZ1149" s="16"/>
      <c r="QA1149" s="16"/>
      <c r="QB1149" s="16"/>
      <c r="QC1149" s="16"/>
      <c r="QD1149" s="16"/>
      <c r="QE1149" s="16"/>
      <c r="QF1149" s="16"/>
      <c r="QG1149" s="16"/>
      <c r="QH1149" s="16"/>
      <c r="QI1149" s="16"/>
      <c r="QJ1149" s="16"/>
      <c r="QK1149" s="16"/>
      <c r="QL1149" s="16"/>
      <c r="QM1149" s="16"/>
      <c r="QN1149" s="16"/>
      <c r="QO1149" s="16"/>
      <c r="QP1149" s="16"/>
      <c r="QQ1149" s="16"/>
      <c r="QR1149" s="16"/>
      <c r="QS1149" s="16"/>
      <c r="QT1149" s="16"/>
      <c r="QU1149" s="16"/>
      <c r="QV1149" s="16"/>
      <c r="QW1149" s="16"/>
      <c r="QX1149" s="16"/>
      <c r="QY1149" s="16"/>
      <c r="QZ1149" s="16"/>
      <c r="RA1149" s="16"/>
      <c r="RB1149" s="16"/>
      <c r="RC1149" s="16"/>
      <c r="RD1149" s="16"/>
      <c r="RE1149" s="16"/>
      <c r="RF1149" s="16"/>
      <c r="RG1149" s="16"/>
      <c r="RH1149" s="16"/>
      <c r="RI1149" s="16"/>
      <c r="RJ1149" s="16"/>
      <c r="RK1149" s="16"/>
      <c r="RL1149" s="16"/>
      <c r="RM1149" s="16"/>
      <c r="RN1149" s="16"/>
      <c r="RO1149" s="16"/>
      <c r="RP1149" s="16"/>
      <c r="RQ1149" s="16"/>
      <c r="RR1149" s="16"/>
      <c r="RS1149" s="16"/>
      <c r="RT1149" s="16"/>
      <c r="RU1149" s="16"/>
      <c r="RV1149" s="16"/>
      <c r="RW1149" s="16"/>
      <c r="RX1149" s="16"/>
      <c r="RY1149" s="16"/>
      <c r="RZ1149" s="16"/>
      <c r="SA1149" s="16"/>
      <c r="SB1149" s="16"/>
      <c r="SC1149" s="16"/>
      <c r="SD1149" s="16"/>
      <c r="SE1149" s="16"/>
      <c r="SF1149" s="16"/>
      <c r="SG1149" s="16"/>
      <c r="SH1149" s="16"/>
      <c r="SI1149" s="16"/>
      <c r="SJ1149" s="16"/>
      <c r="SK1149" s="16"/>
      <c r="SL1149" s="16"/>
      <c r="SM1149" s="16"/>
      <c r="SN1149" s="16"/>
      <c r="SO1149" s="16"/>
      <c r="SP1149" s="16"/>
      <c r="SQ1149" s="16"/>
      <c r="SR1149" s="16"/>
      <c r="SS1149" s="16"/>
      <c r="ST1149" s="16"/>
      <c r="SU1149" s="16"/>
      <c r="SV1149" s="16"/>
      <c r="SW1149" s="16"/>
      <c r="SX1149" s="16"/>
      <c r="SY1149" s="16"/>
      <c r="SZ1149" s="16"/>
      <c r="TA1149" s="16"/>
      <c r="TB1149" s="16"/>
      <c r="TC1149" s="16"/>
      <c r="TD1149" s="16"/>
      <c r="TE1149" s="16"/>
      <c r="TF1149" s="16"/>
      <c r="TG1149" s="16"/>
      <c r="TH1149" s="16"/>
      <c r="TI1149" s="16"/>
      <c r="TJ1149" s="16"/>
      <c r="TK1149" s="16"/>
      <c r="TL1149" s="16"/>
      <c r="TM1149" s="16"/>
      <c r="TN1149" s="16"/>
      <c r="TO1149" s="16"/>
      <c r="TP1149" s="16"/>
      <c r="TQ1149" s="16"/>
      <c r="TR1149" s="16"/>
      <c r="TS1149" s="16"/>
      <c r="TT1149" s="16"/>
      <c r="TU1149" s="16"/>
      <c r="TV1149" s="16"/>
      <c r="TW1149" s="16"/>
      <c r="TX1149" s="16"/>
      <c r="TY1149" s="16"/>
      <c r="TZ1149" s="16"/>
      <c r="UA1149" s="16"/>
      <c r="UB1149" s="16"/>
      <c r="UC1149" s="16"/>
      <c r="UD1149" s="16"/>
      <c r="UE1149" s="16"/>
      <c r="UF1149" s="16"/>
      <c r="UG1149" s="16"/>
      <c r="UH1149" s="16"/>
      <c r="UI1149" s="16"/>
      <c r="UJ1149" s="16"/>
      <c r="UK1149" s="16"/>
      <c r="UL1149" s="16"/>
      <c r="UM1149" s="16"/>
      <c r="UN1149" s="16"/>
      <c r="UO1149" s="16"/>
      <c r="UP1149" s="16"/>
      <c r="UQ1149" s="16"/>
      <c r="UR1149" s="16"/>
      <c r="US1149" s="16"/>
      <c r="UT1149" s="16"/>
      <c r="UU1149" s="16"/>
      <c r="UV1149" s="16"/>
      <c r="UW1149" s="16"/>
      <c r="UX1149" s="16"/>
      <c r="UY1149" s="16"/>
      <c r="UZ1149" s="16"/>
      <c r="VA1149" s="16"/>
      <c r="VB1149" s="16"/>
      <c r="VC1149" s="16"/>
      <c r="VD1149" s="16"/>
      <c r="VE1149" s="16"/>
      <c r="VF1149" s="16"/>
      <c r="VG1149" s="16"/>
      <c r="VH1149" s="16"/>
      <c r="VI1149" s="16"/>
      <c r="VJ1149" s="16"/>
      <c r="VK1149" s="16"/>
      <c r="VL1149" s="16"/>
      <c r="VM1149" s="16"/>
      <c r="VN1149" s="16"/>
      <c r="VO1149" s="16"/>
      <c r="VP1149" s="16"/>
      <c r="VQ1149" s="16"/>
      <c r="VR1149" s="16"/>
      <c r="VS1149" s="16"/>
      <c r="VT1149" s="16"/>
      <c r="VU1149" s="16"/>
      <c r="VV1149" s="16"/>
      <c r="VW1149" s="16"/>
      <c r="VX1149" s="16"/>
      <c r="VY1149" s="16"/>
      <c r="VZ1149" s="16"/>
      <c r="WA1149" s="16"/>
      <c r="WB1149" s="16"/>
      <c r="WC1149" s="16"/>
      <c r="WD1149" s="16"/>
      <c r="WE1149" s="16"/>
      <c r="WF1149" s="16"/>
      <c r="WG1149" s="16"/>
      <c r="WH1149" s="16"/>
      <c r="WI1149" s="16"/>
      <c r="WJ1149" s="16"/>
      <c r="WK1149" s="16"/>
      <c r="WL1149" s="16"/>
      <c r="WM1149" s="16"/>
      <c r="WN1149" s="16"/>
      <c r="WO1149" s="16"/>
      <c r="WP1149" s="16"/>
      <c r="WQ1149" s="16"/>
      <c r="WR1149" s="16"/>
      <c r="WS1149" s="16"/>
      <c r="WT1149" s="16"/>
      <c r="WU1149" s="16"/>
      <c r="WV1149" s="16"/>
      <c r="WW1149" s="16"/>
      <c r="WX1149" s="16"/>
      <c r="WY1149" s="16"/>
      <c r="WZ1149" s="16"/>
      <c r="XA1149" s="16"/>
      <c r="XB1149" s="16"/>
      <c r="XC1149" s="16"/>
      <c r="XD1149" s="16"/>
      <c r="XE1149" s="16"/>
      <c r="XF1149" s="16"/>
      <c r="XG1149" s="16"/>
      <c r="XH1149" s="16"/>
      <c r="XI1149" s="16"/>
      <c r="XJ1149" s="16"/>
      <c r="XK1149" s="16"/>
      <c r="XL1149" s="16"/>
      <c r="XM1149" s="16"/>
      <c r="XN1149" s="16"/>
      <c r="XO1149" s="16"/>
      <c r="XP1149" s="16"/>
      <c r="XQ1149" s="16"/>
      <c r="XR1149" s="16"/>
      <c r="XS1149" s="16"/>
      <c r="XT1149" s="16"/>
      <c r="XU1149" s="16"/>
      <c r="XV1149" s="16"/>
      <c r="XW1149" s="16"/>
      <c r="XX1149" s="16"/>
      <c r="XY1149" s="16"/>
      <c r="XZ1149" s="16"/>
      <c r="YA1149" s="16"/>
      <c r="YB1149" s="16"/>
      <c r="YC1149" s="16"/>
      <c r="YD1149" s="16"/>
      <c r="YE1149" s="16"/>
      <c r="YF1149" s="16"/>
      <c r="YG1149" s="16"/>
      <c r="YH1149" s="16"/>
      <c r="YI1149" s="16"/>
      <c r="YJ1149" s="16"/>
      <c r="YK1149" s="16"/>
      <c r="YL1149" s="16"/>
      <c r="YM1149" s="16"/>
      <c r="YN1149" s="16"/>
      <c r="YO1149" s="16"/>
      <c r="YP1149" s="16"/>
      <c r="YQ1149" s="16"/>
      <c r="YR1149" s="16"/>
      <c r="YS1149" s="16"/>
      <c r="YT1149" s="16"/>
      <c r="YU1149" s="16"/>
      <c r="YV1149" s="16"/>
      <c r="YW1149" s="16"/>
      <c r="YX1149" s="16"/>
      <c r="YY1149" s="16"/>
      <c r="YZ1149" s="16"/>
      <c r="ZA1149" s="16"/>
      <c r="ZB1149" s="16"/>
      <c r="ZC1149" s="16"/>
      <c r="ZD1149" s="16"/>
      <c r="ZE1149" s="16"/>
      <c r="ZF1149" s="16"/>
      <c r="ZG1149" s="16"/>
      <c r="ZH1149" s="16"/>
      <c r="ZI1149" s="16"/>
      <c r="ZJ1149" s="16"/>
      <c r="ZK1149" s="16"/>
      <c r="ZL1149" s="16"/>
      <c r="ZM1149" s="16"/>
      <c r="ZN1149" s="16"/>
      <c r="ZO1149" s="16"/>
      <c r="ZP1149" s="16"/>
      <c r="ZQ1149" s="16"/>
      <c r="ZR1149" s="16"/>
      <c r="ZS1149" s="16"/>
      <c r="ZT1149" s="16"/>
      <c r="ZU1149" s="16"/>
      <c r="ZV1149" s="16"/>
      <c r="ZW1149" s="16"/>
      <c r="ZX1149" s="16"/>
      <c r="ZY1149" s="16"/>
      <c r="ZZ1149" s="16"/>
      <c r="AAA1149" s="16"/>
      <c r="AAB1149" s="16"/>
      <c r="AAC1149" s="16"/>
      <c r="AAD1149" s="16"/>
      <c r="AAE1149" s="16"/>
      <c r="AAF1149" s="16"/>
      <c r="AAG1149" s="16"/>
      <c r="AAH1149" s="16"/>
      <c r="AAI1149" s="16"/>
      <c r="AAJ1149" s="16"/>
      <c r="AAK1149" s="16"/>
      <c r="AAL1149" s="16"/>
      <c r="AAM1149" s="16"/>
      <c r="AAN1149" s="16"/>
      <c r="AAO1149" s="16"/>
      <c r="AAP1149" s="16"/>
      <c r="AAQ1149" s="16"/>
      <c r="AAR1149" s="16"/>
      <c r="AAS1149" s="16"/>
      <c r="AAT1149" s="16"/>
      <c r="AAU1149" s="16"/>
      <c r="AAV1149" s="16"/>
      <c r="AAW1149" s="16"/>
      <c r="AAX1149" s="16"/>
      <c r="AAY1149" s="16"/>
      <c r="AAZ1149" s="16"/>
      <c r="ABA1149" s="16"/>
      <c r="ABB1149" s="16"/>
      <c r="ABC1149" s="16"/>
      <c r="ABD1149" s="16"/>
      <c r="ABE1149" s="16"/>
      <c r="ABF1149" s="16"/>
      <c r="ABG1149" s="16"/>
      <c r="ABH1149" s="16"/>
      <c r="ABI1149" s="16"/>
      <c r="ABJ1149" s="16"/>
      <c r="ABK1149" s="16"/>
      <c r="ABL1149" s="16"/>
      <c r="ABM1149" s="16"/>
      <c r="ABN1149" s="16"/>
      <c r="ABO1149" s="16"/>
      <c r="ABP1149" s="16"/>
      <c r="ABQ1149" s="16"/>
      <c r="ABR1149" s="16"/>
      <c r="ABS1149" s="16"/>
      <c r="ABT1149" s="16"/>
      <c r="ABU1149" s="16"/>
      <c r="ABV1149" s="16"/>
      <c r="ABW1149" s="16"/>
      <c r="ABX1149" s="16"/>
      <c r="ABY1149" s="16"/>
      <c r="ABZ1149" s="16"/>
      <c r="ACA1149" s="16"/>
      <c r="ACB1149" s="16"/>
      <c r="ACC1149" s="16"/>
      <c r="ACD1149" s="16"/>
      <c r="ACE1149" s="16"/>
      <c r="ACF1149" s="16"/>
      <c r="ACG1149" s="16"/>
      <c r="ACH1149" s="16"/>
      <c r="ACI1149" s="16"/>
      <c r="ACJ1149" s="16"/>
      <c r="ACK1149" s="16"/>
      <c r="ACL1149" s="16"/>
      <c r="ACM1149" s="16"/>
      <c r="ACN1149" s="16"/>
      <c r="ACO1149" s="16"/>
      <c r="ACP1149" s="16"/>
      <c r="ACQ1149" s="16"/>
      <c r="ACR1149" s="16"/>
      <c r="ACS1149" s="16"/>
      <c r="ACT1149" s="16"/>
      <c r="ACU1149" s="16"/>
      <c r="ACV1149" s="16"/>
      <c r="ACW1149" s="16"/>
      <c r="ACX1149" s="16"/>
      <c r="ACY1149" s="16"/>
      <c r="ACZ1149" s="16"/>
      <c r="ADA1149" s="16"/>
      <c r="ADB1149" s="16"/>
      <c r="ADC1149" s="16"/>
      <c r="ADD1149" s="16"/>
      <c r="ADE1149" s="16"/>
      <c r="ADF1149" s="16"/>
      <c r="ADG1149" s="16"/>
      <c r="ADH1149" s="16"/>
      <c r="ADI1149" s="16"/>
      <c r="ADJ1149" s="16"/>
      <c r="ADK1149" s="16"/>
      <c r="ADL1149" s="16"/>
      <c r="ADM1149" s="16"/>
      <c r="ADN1149" s="16"/>
      <c r="ADO1149" s="16"/>
      <c r="ADP1149" s="16"/>
      <c r="ADQ1149" s="16"/>
      <c r="ADR1149" s="16"/>
      <c r="ADS1149" s="16"/>
      <c r="ADT1149" s="16"/>
      <c r="ADU1149" s="16"/>
      <c r="ADV1149" s="16"/>
      <c r="ADW1149" s="16"/>
      <c r="ADX1149" s="16"/>
      <c r="ADY1149" s="16"/>
      <c r="ADZ1149" s="16"/>
      <c r="AEA1149" s="16"/>
      <c r="AEB1149" s="16"/>
      <c r="AEC1149" s="16"/>
      <c r="AED1149" s="16"/>
      <c r="AEE1149" s="16"/>
      <c r="AEF1149" s="16"/>
      <c r="AEG1149" s="16"/>
      <c r="AEH1149" s="16"/>
      <c r="AEI1149" s="16"/>
      <c r="AEJ1149" s="16"/>
      <c r="AEK1149" s="16"/>
      <c r="AEL1149" s="16"/>
      <c r="AEM1149" s="16"/>
      <c r="AEN1149" s="16"/>
      <c r="AEO1149" s="16"/>
      <c r="AEP1149" s="16"/>
      <c r="AEQ1149" s="16"/>
      <c r="AER1149" s="16"/>
      <c r="AES1149" s="16"/>
      <c r="AET1149" s="16"/>
      <c r="AEU1149" s="16"/>
      <c r="AEV1149" s="16"/>
      <c r="AEW1149" s="16"/>
      <c r="AEX1149" s="16"/>
      <c r="AEY1149" s="16"/>
      <c r="AEZ1149" s="16"/>
      <c r="AFA1149" s="16"/>
      <c r="AFB1149" s="16"/>
      <c r="AFC1149" s="16"/>
      <c r="AFD1149" s="16"/>
      <c r="AFE1149" s="16"/>
      <c r="AFF1149" s="16"/>
      <c r="AFG1149" s="16"/>
      <c r="AFH1149" s="16"/>
      <c r="AFI1149" s="16"/>
      <c r="AFJ1149" s="16"/>
      <c r="AFK1149" s="16"/>
      <c r="AFL1149" s="16"/>
      <c r="AFM1149" s="16"/>
      <c r="AFN1149" s="16"/>
      <c r="AFO1149" s="16"/>
      <c r="AFP1149" s="16"/>
      <c r="AFQ1149" s="16"/>
      <c r="AFR1149" s="16"/>
      <c r="AFS1149" s="16"/>
      <c r="AFT1149" s="16"/>
      <c r="AFU1149" s="16"/>
      <c r="AFV1149" s="16"/>
      <c r="AFW1149" s="16"/>
      <c r="AFX1149" s="16"/>
      <c r="AFY1149" s="16"/>
      <c r="AFZ1149" s="16"/>
      <c r="AGA1149" s="16"/>
    </row>
    <row r="1150" spans="1:859" s="383" customFormat="1" x14ac:dyDescent="0.2">
      <c r="A1150" s="381"/>
      <c r="B1150" s="381"/>
      <c r="C1150" s="381"/>
      <c r="D1150" s="381"/>
      <c r="E1150" s="365" t="s">
        <v>1171</v>
      </c>
      <c r="F1150" s="380" t="s">
        <v>3651</v>
      </c>
      <c r="G1150" s="380" t="s">
        <v>453</v>
      </c>
      <c r="H1150" s="365" t="s">
        <v>1169</v>
      </c>
      <c r="I1150" s="365" t="s">
        <v>1086</v>
      </c>
      <c r="J1150" s="365" t="s">
        <v>905</v>
      </c>
      <c r="K1150" s="365" t="s">
        <v>1102</v>
      </c>
      <c r="L1150" s="365" t="s">
        <v>866</v>
      </c>
      <c r="M1150" s="365"/>
      <c r="N1150" s="380"/>
      <c r="O1150" s="365"/>
      <c r="P1150" s="365"/>
      <c r="Q1150" s="380"/>
      <c r="R1150" s="381"/>
      <c r="S1150" s="381"/>
      <c r="T1150" s="381"/>
      <c r="U1150" s="381"/>
      <c r="V1150" s="381"/>
      <c r="W1150" s="381"/>
      <c r="X1150" s="381"/>
      <c r="Y1150" s="381"/>
      <c r="Z1150" s="381"/>
      <c r="AA1150" s="381"/>
      <c r="AB1150" s="381"/>
      <c r="AC1150" s="381"/>
      <c r="AD1150" s="381"/>
      <c r="AE1150" s="381"/>
      <c r="AF1150" s="381"/>
      <c r="AG1150" s="381"/>
      <c r="AH1150" s="381"/>
      <c r="AI1150" s="381"/>
      <c r="AJ1150" s="381"/>
      <c r="AK1150" s="381"/>
      <c r="AL1150" s="381"/>
      <c r="AM1150" s="381"/>
      <c r="AN1150" s="381"/>
      <c r="AO1150" s="381"/>
      <c r="AP1150" s="381"/>
      <c r="AQ1150" s="381"/>
      <c r="AR1150" s="381"/>
      <c r="AS1150" s="381"/>
      <c r="AT1150" s="381"/>
      <c r="AU1150" s="381"/>
      <c r="AV1150" s="381"/>
      <c r="AW1150" s="381"/>
      <c r="AX1150" s="381"/>
      <c r="AY1150" s="381"/>
      <c r="AZ1150" s="381"/>
      <c r="BA1150" s="381"/>
      <c r="BB1150" s="381"/>
      <c r="BC1150" s="381"/>
      <c r="BD1150" s="381"/>
      <c r="BE1150" s="381"/>
      <c r="BF1150" s="381"/>
      <c r="BG1150" s="381"/>
      <c r="BH1150" s="381"/>
      <c r="BI1150" s="381"/>
      <c r="BJ1150" s="381"/>
      <c r="BK1150" s="381"/>
      <c r="BL1150" s="381"/>
      <c r="BM1150" s="381"/>
      <c r="BN1150" s="381"/>
      <c r="BO1150" s="381"/>
      <c r="BP1150" s="381"/>
      <c r="BQ1150" s="381"/>
      <c r="BR1150" s="381"/>
      <c r="BS1150" s="381"/>
      <c r="BT1150" s="381"/>
      <c r="BU1150" s="381"/>
      <c r="BV1150" s="381"/>
      <c r="BW1150" s="381"/>
      <c r="BX1150" s="381"/>
      <c r="BY1150" s="381"/>
      <c r="BZ1150" s="381"/>
      <c r="CA1150" s="381"/>
      <c r="CB1150" s="381"/>
      <c r="CC1150" s="381"/>
      <c r="CD1150" s="381"/>
      <c r="CE1150" s="381"/>
      <c r="CF1150" s="381"/>
      <c r="CG1150" s="381"/>
      <c r="CH1150" s="381"/>
      <c r="CI1150" s="381"/>
      <c r="CJ1150" s="381"/>
      <c r="CK1150" s="381"/>
      <c r="CL1150" s="381"/>
      <c r="CM1150" s="381"/>
      <c r="CN1150" s="381"/>
      <c r="CO1150" s="381"/>
      <c r="CP1150" s="381"/>
      <c r="CQ1150" s="381"/>
      <c r="CR1150" s="381"/>
      <c r="CS1150" s="381"/>
      <c r="CT1150" s="381"/>
      <c r="CU1150" s="381"/>
      <c r="CV1150" s="381"/>
      <c r="CW1150" s="381"/>
      <c r="CX1150" s="381"/>
      <c r="CY1150" s="381"/>
      <c r="CZ1150" s="381"/>
      <c r="DA1150" s="381"/>
      <c r="DB1150" s="381"/>
      <c r="DC1150" s="381"/>
      <c r="DD1150" s="381"/>
      <c r="DE1150" s="381"/>
      <c r="DF1150" s="381"/>
      <c r="DG1150" s="381"/>
      <c r="DH1150" s="381"/>
      <c r="DI1150" s="381"/>
      <c r="DJ1150" s="381"/>
      <c r="DK1150" s="381"/>
      <c r="DL1150" s="381"/>
      <c r="DM1150" s="381"/>
      <c r="DN1150" s="381"/>
      <c r="DO1150" s="381"/>
      <c r="DP1150" s="381"/>
      <c r="DQ1150" s="381"/>
      <c r="DR1150" s="381"/>
      <c r="DS1150" s="381"/>
      <c r="DT1150" s="381"/>
      <c r="DU1150" s="381"/>
      <c r="DV1150" s="381"/>
      <c r="DW1150" s="381"/>
      <c r="DX1150" s="381"/>
      <c r="DY1150" s="381"/>
      <c r="DZ1150" s="381"/>
      <c r="EA1150" s="381"/>
      <c r="EB1150" s="381"/>
      <c r="EC1150" s="381"/>
      <c r="ED1150" s="381"/>
      <c r="EE1150" s="381"/>
      <c r="EF1150" s="381"/>
      <c r="EG1150" s="381"/>
      <c r="EH1150" s="381"/>
      <c r="EI1150" s="381"/>
      <c r="EJ1150" s="381"/>
      <c r="EK1150" s="381"/>
      <c r="EL1150" s="381"/>
      <c r="EM1150" s="381"/>
      <c r="EN1150" s="381"/>
      <c r="EO1150" s="381"/>
      <c r="EP1150" s="381"/>
      <c r="EQ1150" s="381"/>
      <c r="ER1150" s="381"/>
      <c r="ES1150" s="381"/>
      <c r="ET1150" s="381"/>
      <c r="EU1150" s="381"/>
      <c r="EV1150" s="381"/>
      <c r="EW1150" s="381"/>
      <c r="EX1150" s="381"/>
      <c r="EY1150" s="381"/>
      <c r="EZ1150" s="381"/>
      <c r="FA1150" s="381"/>
      <c r="FB1150" s="381"/>
      <c r="FC1150" s="381"/>
      <c r="FD1150" s="381"/>
      <c r="FE1150" s="381"/>
      <c r="FF1150" s="381"/>
      <c r="FG1150" s="381"/>
      <c r="FH1150" s="381"/>
      <c r="FI1150" s="381"/>
      <c r="FJ1150" s="381"/>
      <c r="FK1150" s="381"/>
      <c r="FL1150" s="381"/>
      <c r="FM1150" s="381"/>
      <c r="FN1150" s="381"/>
      <c r="FO1150" s="381"/>
      <c r="FP1150" s="381"/>
      <c r="FQ1150" s="381"/>
      <c r="FR1150" s="381"/>
      <c r="FS1150" s="381"/>
      <c r="FT1150" s="381"/>
      <c r="FU1150" s="381"/>
      <c r="FV1150" s="381"/>
      <c r="FW1150" s="381"/>
      <c r="FX1150" s="381"/>
      <c r="FY1150" s="381"/>
      <c r="FZ1150" s="381"/>
      <c r="GA1150" s="381"/>
      <c r="GB1150" s="381"/>
      <c r="GC1150" s="381"/>
      <c r="GD1150" s="381"/>
      <c r="GE1150" s="381"/>
      <c r="GF1150" s="381"/>
      <c r="GG1150" s="381"/>
      <c r="GH1150" s="381"/>
      <c r="GI1150" s="381"/>
      <c r="GJ1150" s="381"/>
      <c r="GK1150" s="381"/>
      <c r="GL1150" s="381"/>
      <c r="GM1150" s="381"/>
      <c r="GN1150" s="381"/>
      <c r="GO1150" s="381"/>
      <c r="GP1150" s="381"/>
      <c r="GQ1150" s="381"/>
      <c r="GR1150" s="381"/>
      <c r="GS1150" s="381"/>
      <c r="GT1150" s="381"/>
      <c r="GU1150" s="381"/>
      <c r="GV1150" s="381"/>
      <c r="GW1150" s="381"/>
      <c r="GX1150" s="381"/>
      <c r="GY1150" s="381"/>
      <c r="GZ1150" s="381"/>
      <c r="HA1150" s="381"/>
      <c r="HB1150" s="381"/>
      <c r="HC1150" s="381"/>
      <c r="HD1150" s="381"/>
      <c r="HE1150" s="381"/>
      <c r="HF1150" s="381"/>
      <c r="HG1150" s="381"/>
      <c r="HH1150" s="381"/>
      <c r="HI1150" s="381"/>
      <c r="HJ1150" s="381"/>
      <c r="HK1150" s="381"/>
      <c r="HL1150" s="381"/>
      <c r="HM1150" s="381"/>
      <c r="HN1150" s="381"/>
      <c r="HO1150" s="381"/>
      <c r="HP1150" s="381"/>
      <c r="HQ1150" s="381"/>
      <c r="HR1150" s="381"/>
      <c r="HS1150" s="381"/>
      <c r="HT1150" s="381"/>
      <c r="HU1150" s="381"/>
      <c r="HV1150" s="381"/>
      <c r="HW1150" s="381"/>
      <c r="HX1150" s="381"/>
      <c r="HY1150" s="381"/>
      <c r="HZ1150" s="381"/>
      <c r="IA1150" s="381"/>
      <c r="IB1150" s="381"/>
      <c r="IC1150" s="381"/>
      <c r="ID1150" s="381"/>
      <c r="IE1150" s="381"/>
      <c r="IF1150" s="381"/>
      <c r="IG1150" s="381"/>
      <c r="IH1150" s="381"/>
      <c r="II1150" s="381"/>
      <c r="IJ1150" s="381"/>
      <c r="IK1150" s="381"/>
      <c r="IL1150" s="381"/>
      <c r="IM1150" s="381"/>
      <c r="IN1150" s="381"/>
      <c r="IO1150" s="381"/>
      <c r="IP1150" s="381"/>
      <c r="IQ1150" s="381"/>
      <c r="IR1150" s="381"/>
      <c r="IS1150" s="381"/>
      <c r="IT1150" s="381"/>
      <c r="IU1150" s="381"/>
      <c r="IV1150" s="381"/>
      <c r="IW1150" s="381"/>
      <c r="IX1150" s="381"/>
      <c r="IY1150" s="381"/>
      <c r="IZ1150" s="381"/>
      <c r="JA1150" s="381"/>
      <c r="JB1150" s="381"/>
      <c r="JC1150" s="381"/>
      <c r="JD1150" s="381"/>
      <c r="JE1150" s="381"/>
      <c r="JF1150" s="381"/>
      <c r="JG1150" s="381"/>
      <c r="JH1150" s="381"/>
      <c r="JI1150" s="381"/>
      <c r="JJ1150" s="381"/>
      <c r="JK1150" s="381"/>
      <c r="JL1150" s="381"/>
      <c r="JM1150" s="381"/>
      <c r="JN1150" s="381"/>
      <c r="JO1150" s="381"/>
      <c r="JP1150" s="381"/>
      <c r="JQ1150" s="381"/>
      <c r="JR1150" s="381"/>
      <c r="JS1150" s="381"/>
      <c r="JT1150" s="381"/>
      <c r="JU1150" s="381"/>
      <c r="JV1150" s="381"/>
      <c r="JW1150" s="381"/>
      <c r="JX1150" s="381"/>
      <c r="JY1150" s="381"/>
      <c r="JZ1150" s="381"/>
      <c r="KA1150" s="381"/>
      <c r="KB1150" s="381"/>
      <c r="KC1150" s="381"/>
      <c r="KD1150" s="381"/>
      <c r="KE1150" s="381"/>
      <c r="KF1150" s="381"/>
      <c r="KG1150" s="381"/>
      <c r="KH1150" s="381"/>
      <c r="KI1150" s="381"/>
      <c r="KJ1150" s="381"/>
      <c r="KK1150" s="381"/>
      <c r="KL1150" s="381"/>
      <c r="KM1150" s="381"/>
      <c r="KN1150" s="381"/>
      <c r="KO1150" s="381"/>
      <c r="KP1150" s="381"/>
      <c r="KQ1150" s="381"/>
      <c r="KR1150" s="381"/>
      <c r="KS1150" s="381"/>
      <c r="KT1150" s="381"/>
      <c r="KU1150" s="381"/>
      <c r="KV1150" s="381"/>
      <c r="KW1150" s="381"/>
      <c r="KX1150" s="381"/>
      <c r="KY1150" s="381"/>
      <c r="KZ1150" s="381"/>
      <c r="LA1150" s="381"/>
      <c r="LB1150" s="381"/>
      <c r="LC1150" s="381"/>
      <c r="LD1150" s="381"/>
      <c r="LE1150" s="381"/>
      <c r="LF1150" s="381"/>
      <c r="LG1150" s="381"/>
      <c r="LH1150" s="381"/>
      <c r="LI1150" s="381"/>
      <c r="LJ1150" s="381"/>
      <c r="LK1150" s="381"/>
      <c r="LL1150" s="381"/>
      <c r="LM1150" s="381"/>
      <c r="LN1150" s="381"/>
      <c r="LO1150" s="381"/>
      <c r="LP1150" s="381"/>
      <c r="LQ1150" s="381"/>
      <c r="LR1150" s="381"/>
      <c r="LS1150" s="381"/>
      <c r="LT1150" s="381"/>
      <c r="LU1150" s="381"/>
      <c r="LV1150" s="381"/>
      <c r="LW1150" s="381"/>
      <c r="LX1150" s="381"/>
      <c r="LY1150" s="381"/>
      <c r="LZ1150" s="381"/>
      <c r="MA1150" s="381"/>
      <c r="MB1150" s="381"/>
      <c r="MC1150" s="381"/>
      <c r="MD1150" s="381"/>
      <c r="ME1150" s="381"/>
      <c r="MF1150" s="381"/>
      <c r="MG1150" s="381"/>
      <c r="MH1150" s="381"/>
      <c r="MI1150" s="381"/>
      <c r="MJ1150" s="381"/>
      <c r="MK1150" s="381"/>
      <c r="ML1150" s="381"/>
      <c r="MM1150" s="381"/>
      <c r="MN1150" s="381"/>
      <c r="MO1150" s="381"/>
      <c r="MP1150" s="381"/>
      <c r="MQ1150" s="381"/>
      <c r="MR1150" s="381"/>
      <c r="MS1150" s="381"/>
      <c r="MT1150" s="381"/>
      <c r="MU1150" s="381"/>
      <c r="MV1150" s="381"/>
      <c r="MW1150" s="381"/>
      <c r="MX1150" s="381"/>
      <c r="MY1150" s="381"/>
      <c r="MZ1150" s="381"/>
      <c r="NA1150" s="381"/>
      <c r="NB1150" s="381"/>
      <c r="NC1150" s="381"/>
      <c r="ND1150" s="381"/>
      <c r="NE1150" s="381"/>
      <c r="NF1150" s="381"/>
      <c r="NG1150" s="381"/>
      <c r="NH1150" s="381"/>
      <c r="NI1150" s="381"/>
      <c r="NJ1150" s="381"/>
      <c r="NK1150" s="381"/>
      <c r="NL1150" s="381"/>
      <c r="NM1150" s="381"/>
      <c r="NN1150" s="381"/>
      <c r="NO1150" s="381"/>
      <c r="NP1150" s="381"/>
      <c r="NQ1150" s="381"/>
      <c r="NR1150" s="381"/>
      <c r="NS1150" s="381"/>
      <c r="NT1150" s="381"/>
      <c r="NU1150" s="381"/>
      <c r="NV1150" s="381"/>
      <c r="NW1150" s="381"/>
      <c r="NX1150" s="381"/>
      <c r="NY1150" s="381"/>
      <c r="NZ1150" s="381"/>
      <c r="OA1150" s="381"/>
      <c r="OB1150" s="381"/>
      <c r="OC1150" s="381"/>
      <c r="OD1150" s="381"/>
      <c r="OE1150" s="381"/>
      <c r="OF1150" s="381"/>
      <c r="OG1150" s="381"/>
      <c r="OH1150" s="381"/>
      <c r="OI1150" s="381"/>
      <c r="OJ1150" s="381"/>
      <c r="OK1150" s="381"/>
      <c r="OL1150" s="381"/>
      <c r="OM1150" s="381"/>
      <c r="ON1150" s="381"/>
      <c r="OO1150" s="381"/>
      <c r="OP1150" s="381"/>
      <c r="OQ1150" s="381"/>
      <c r="OR1150" s="381"/>
      <c r="OS1150" s="381"/>
      <c r="OT1150" s="381"/>
      <c r="OU1150" s="381"/>
      <c r="OV1150" s="381"/>
      <c r="OW1150" s="381"/>
      <c r="OX1150" s="381"/>
      <c r="OY1150" s="381"/>
      <c r="OZ1150" s="381"/>
      <c r="PA1150" s="381"/>
      <c r="PB1150" s="381"/>
      <c r="PC1150" s="381"/>
      <c r="PD1150" s="381"/>
      <c r="PE1150" s="381"/>
      <c r="PF1150" s="381"/>
      <c r="PG1150" s="381"/>
      <c r="PH1150" s="381"/>
      <c r="PI1150" s="381"/>
      <c r="PJ1150" s="381"/>
      <c r="PK1150" s="381"/>
      <c r="PL1150" s="381"/>
      <c r="PM1150" s="381"/>
      <c r="PN1150" s="381"/>
      <c r="PO1150" s="381"/>
      <c r="PP1150" s="381"/>
      <c r="PQ1150" s="381"/>
      <c r="PR1150" s="381"/>
      <c r="PS1150" s="381"/>
      <c r="PT1150" s="381"/>
      <c r="PU1150" s="381"/>
      <c r="PV1150" s="381"/>
      <c r="PW1150" s="381"/>
      <c r="PX1150" s="381"/>
      <c r="PY1150" s="381"/>
      <c r="PZ1150" s="381"/>
      <c r="QA1150" s="381"/>
      <c r="QB1150" s="381"/>
      <c r="QC1150" s="381"/>
      <c r="QD1150" s="381"/>
      <c r="QE1150" s="381"/>
      <c r="QF1150" s="381"/>
      <c r="QG1150" s="381"/>
      <c r="QH1150" s="381"/>
      <c r="QI1150" s="381"/>
      <c r="QJ1150" s="381"/>
      <c r="QK1150" s="381"/>
      <c r="QL1150" s="381"/>
      <c r="QM1150" s="381"/>
      <c r="QN1150" s="381"/>
      <c r="QO1150" s="381"/>
      <c r="QP1150" s="381"/>
      <c r="QQ1150" s="381"/>
      <c r="QR1150" s="381"/>
      <c r="QS1150" s="381"/>
      <c r="QT1150" s="381"/>
      <c r="QU1150" s="381"/>
      <c r="QV1150" s="381"/>
      <c r="QW1150" s="381"/>
      <c r="QX1150" s="381"/>
      <c r="QY1150" s="381"/>
      <c r="QZ1150" s="381"/>
      <c r="RA1150" s="381"/>
      <c r="RB1150" s="381"/>
      <c r="RC1150" s="381"/>
      <c r="RD1150" s="381"/>
      <c r="RE1150" s="381"/>
      <c r="RF1150" s="381"/>
      <c r="RG1150" s="381"/>
      <c r="RH1150" s="381"/>
      <c r="RI1150" s="381"/>
      <c r="RJ1150" s="381"/>
      <c r="RK1150" s="381"/>
      <c r="RL1150" s="381"/>
      <c r="RM1150" s="381"/>
      <c r="RN1150" s="381"/>
      <c r="RO1150" s="381"/>
      <c r="RP1150" s="381"/>
      <c r="RQ1150" s="381"/>
      <c r="RR1150" s="381"/>
      <c r="RS1150" s="381"/>
      <c r="RT1150" s="381"/>
      <c r="RU1150" s="381"/>
      <c r="RV1150" s="381"/>
      <c r="RW1150" s="381"/>
      <c r="RX1150" s="381"/>
      <c r="RY1150" s="381"/>
      <c r="RZ1150" s="381"/>
      <c r="SA1150" s="381"/>
      <c r="SB1150" s="381"/>
      <c r="SC1150" s="381"/>
      <c r="SD1150" s="381"/>
      <c r="SE1150" s="381"/>
      <c r="SF1150" s="381"/>
      <c r="SG1150" s="381"/>
      <c r="SH1150" s="381"/>
      <c r="SI1150" s="381"/>
      <c r="SJ1150" s="381"/>
      <c r="SK1150" s="381"/>
      <c r="SL1150" s="381"/>
      <c r="SM1150" s="381"/>
      <c r="SN1150" s="381"/>
      <c r="SO1150" s="381"/>
      <c r="SP1150" s="381"/>
      <c r="SQ1150" s="381"/>
      <c r="SR1150" s="381"/>
      <c r="SS1150" s="381"/>
      <c r="ST1150" s="381"/>
      <c r="SU1150" s="381"/>
      <c r="SV1150" s="381"/>
      <c r="SW1150" s="381"/>
      <c r="SX1150" s="381"/>
      <c r="SY1150" s="381"/>
      <c r="SZ1150" s="381"/>
      <c r="TA1150" s="381"/>
      <c r="TB1150" s="381"/>
      <c r="TC1150" s="381"/>
      <c r="TD1150" s="381"/>
      <c r="TE1150" s="381"/>
      <c r="TF1150" s="381"/>
      <c r="TG1150" s="381"/>
      <c r="TH1150" s="381"/>
      <c r="TI1150" s="381"/>
      <c r="TJ1150" s="381"/>
      <c r="TK1150" s="381"/>
      <c r="TL1150" s="381"/>
      <c r="TM1150" s="381"/>
      <c r="TN1150" s="381"/>
      <c r="TO1150" s="381"/>
      <c r="TP1150" s="381"/>
      <c r="TQ1150" s="381"/>
      <c r="TR1150" s="381"/>
      <c r="TS1150" s="381"/>
      <c r="TT1150" s="381"/>
      <c r="TU1150" s="381"/>
      <c r="TV1150" s="381"/>
      <c r="TW1150" s="381"/>
      <c r="TX1150" s="381"/>
      <c r="TY1150" s="381"/>
      <c r="TZ1150" s="381"/>
      <c r="UA1150" s="381"/>
      <c r="UB1150" s="381"/>
      <c r="UC1150" s="381"/>
      <c r="UD1150" s="381"/>
      <c r="UE1150" s="381"/>
      <c r="UF1150" s="381"/>
      <c r="UG1150" s="381"/>
      <c r="UH1150" s="381"/>
      <c r="UI1150" s="381"/>
      <c r="UJ1150" s="381"/>
      <c r="UK1150" s="381"/>
      <c r="UL1150" s="381"/>
      <c r="UM1150" s="381"/>
      <c r="UN1150" s="381"/>
      <c r="UO1150" s="381"/>
      <c r="UP1150" s="381"/>
      <c r="UQ1150" s="381"/>
      <c r="UR1150" s="381"/>
      <c r="US1150" s="381"/>
      <c r="UT1150" s="381"/>
      <c r="UU1150" s="381"/>
      <c r="UV1150" s="381"/>
      <c r="UW1150" s="381"/>
      <c r="UX1150" s="381"/>
      <c r="UY1150" s="381"/>
      <c r="UZ1150" s="381"/>
      <c r="VA1150" s="381"/>
      <c r="VB1150" s="381"/>
      <c r="VC1150" s="381"/>
      <c r="VD1150" s="381"/>
      <c r="VE1150" s="381"/>
      <c r="VF1150" s="381"/>
      <c r="VG1150" s="381"/>
      <c r="VH1150" s="381"/>
      <c r="VI1150" s="381"/>
      <c r="VJ1150" s="381"/>
      <c r="VK1150" s="381"/>
      <c r="VL1150" s="381"/>
      <c r="VM1150" s="381"/>
      <c r="VN1150" s="381"/>
      <c r="VO1150" s="381"/>
      <c r="VP1150" s="381"/>
      <c r="VQ1150" s="381"/>
      <c r="VR1150" s="381"/>
      <c r="VS1150" s="381"/>
      <c r="VT1150" s="381"/>
      <c r="VU1150" s="381"/>
      <c r="VV1150" s="381"/>
      <c r="VW1150" s="381"/>
      <c r="VX1150" s="381"/>
      <c r="VY1150" s="381"/>
      <c r="VZ1150" s="381"/>
      <c r="WA1150" s="381"/>
      <c r="WB1150" s="381"/>
      <c r="WC1150" s="381"/>
      <c r="WD1150" s="381"/>
      <c r="WE1150" s="381"/>
      <c r="WF1150" s="381"/>
      <c r="WG1150" s="381"/>
      <c r="WH1150" s="381"/>
      <c r="WI1150" s="381"/>
      <c r="WJ1150" s="381"/>
      <c r="WK1150" s="381"/>
      <c r="WL1150" s="381"/>
      <c r="WM1150" s="381"/>
      <c r="WN1150" s="381"/>
      <c r="WO1150" s="381"/>
      <c r="WP1150" s="381"/>
      <c r="WQ1150" s="381"/>
      <c r="WR1150" s="381"/>
      <c r="WS1150" s="381"/>
      <c r="WT1150" s="381"/>
      <c r="WU1150" s="381"/>
      <c r="WV1150" s="381"/>
      <c r="WW1150" s="381"/>
      <c r="WX1150" s="381"/>
      <c r="WY1150" s="381"/>
      <c r="WZ1150" s="381"/>
      <c r="XA1150" s="381"/>
      <c r="XB1150" s="381"/>
      <c r="XC1150" s="381"/>
      <c r="XD1150" s="381"/>
      <c r="XE1150" s="381"/>
      <c r="XF1150" s="381"/>
      <c r="XG1150" s="381"/>
      <c r="XH1150" s="381"/>
      <c r="XI1150" s="381"/>
      <c r="XJ1150" s="381"/>
      <c r="XK1150" s="381"/>
      <c r="XL1150" s="381"/>
      <c r="XM1150" s="381"/>
      <c r="XN1150" s="381"/>
      <c r="XO1150" s="381"/>
      <c r="XP1150" s="381"/>
      <c r="XQ1150" s="381"/>
      <c r="XR1150" s="381"/>
      <c r="XS1150" s="381"/>
      <c r="XT1150" s="381"/>
      <c r="XU1150" s="381"/>
      <c r="XV1150" s="381"/>
      <c r="XW1150" s="381"/>
      <c r="XX1150" s="381"/>
      <c r="XY1150" s="381"/>
      <c r="XZ1150" s="381"/>
      <c r="YA1150" s="381"/>
      <c r="YB1150" s="381"/>
      <c r="YC1150" s="381"/>
      <c r="YD1150" s="381"/>
      <c r="YE1150" s="381"/>
      <c r="YF1150" s="381"/>
      <c r="YG1150" s="381"/>
      <c r="YH1150" s="381"/>
      <c r="YI1150" s="381"/>
      <c r="YJ1150" s="381"/>
      <c r="YK1150" s="381"/>
      <c r="YL1150" s="381"/>
      <c r="YM1150" s="381"/>
      <c r="YN1150" s="381"/>
      <c r="YO1150" s="381"/>
      <c r="YP1150" s="381"/>
      <c r="YQ1150" s="381"/>
      <c r="YR1150" s="381"/>
      <c r="YS1150" s="381"/>
      <c r="YT1150" s="381"/>
      <c r="YU1150" s="381"/>
      <c r="YV1150" s="381"/>
      <c r="YW1150" s="381"/>
      <c r="YX1150" s="381"/>
      <c r="YY1150" s="381"/>
      <c r="YZ1150" s="381"/>
      <c r="ZA1150" s="381"/>
      <c r="ZB1150" s="381"/>
      <c r="ZC1150" s="381"/>
      <c r="ZD1150" s="381"/>
      <c r="ZE1150" s="381"/>
      <c r="ZF1150" s="381"/>
      <c r="ZG1150" s="381"/>
      <c r="ZH1150" s="381"/>
      <c r="ZI1150" s="381"/>
      <c r="ZJ1150" s="381"/>
      <c r="ZK1150" s="381"/>
      <c r="ZL1150" s="381"/>
      <c r="ZM1150" s="381"/>
      <c r="ZN1150" s="381"/>
      <c r="ZO1150" s="381"/>
      <c r="ZP1150" s="381"/>
      <c r="ZQ1150" s="381"/>
      <c r="ZR1150" s="381"/>
      <c r="ZS1150" s="381"/>
      <c r="ZT1150" s="381"/>
      <c r="ZU1150" s="381"/>
      <c r="ZV1150" s="381"/>
      <c r="ZW1150" s="381"/>
      <c r="ZX1150" s="381"/>
      <c r="ZY1150" s="381"/>
      <c r="ZZ1150" s="381"/>
      <c r="AAA1150" s="381"/>
      <c r="AAB1150" s="381"/>
      <c r="AAC1150" s="381"/>
      <c r="AAD1150" s="381"/>
      <c r="AAE1150" s="381"/>
      <c r="AAF1150" s="381"/>
      <c r="AAG1150" s="381"/>
      <c r="AAH1150" s="381"/>
      <c r="AAI1150" s="381"/>
      <c r="AAJ1150" s="381"/>
      <c r="AAK1150" s="381"/>
      <c r="AAL1150" s="381"/>
      <c r="AAM1150" s="381"/>
      <c r="AAN1150" s="381"/>
      <c r="AAO1150" s="381"/>
      <c r="AAP1150" s="381"/>
      <c r="AAQ1150" s="381"/>
      <c r="AAR1150" s="381"/>
      <c r="AAS1150" s="381"/>
      <c r="AAT1150" s="381"/>
      <c r="AAU1150" s="381"/>
      <c r="AAV1150" s="381"/>
      <c r="AAW1150" s="381"/>
      <c r="AAX1150" s="381"/>
      <c r="AAY1150" s="381"/>
      <c r="AAZ1150" s="381"/>
      <c r="ABA1150" s="381"/>
      <c r="ABB1150" s="381"/>
      <c r="ABC1150" s="381"/>
      <c r="ABD1150" s="381"/>
      <c r="ABE1150" s="381"/>
      <c r="ABF1150" s="381"/>
      <c r="ABG1150" s="381"/>
      <c r="ABH1150" s="381"/>
      <c r="ABI1150" s="381"/>
      <c r="ABJ1150" s="381"/>
      <c r="ABK1150" s="381"/>
      <c r="ABL1150" s="381"/>
      <c r="ABM1150" s="381"/>
      <c r="ABN1150" s="381"/>
      <c r="ABO1150" s="381"/>
      <c r="ABP1150" s="381"/>
      <c r="ABQ1150" s="381"/>
      <c r="ABR1150" s="381"/>
      <c r="ABS1150" s="381"/>
      <c r="ABT1150" s="381"/>
      <c r="ABU1150" s="381"/>
      <c r="ABV1150" s="381"/>
      <c r="ABW1150" s="381"/>
      <c r="ABX1150" s="381"/>
      <c r="ABY1150" s="381"/>
      <c r="ABZ1150" s="381"/>
      <c r="ACA1150" s="381"/>
      <c r="ACB1150" s="381"/>
      <c r="ACC1150" s="381"/>
      <c r="ACD1150" s="381"/>
      <c r="ACE1150" s="381"/>
      <c r="ACF1150" s="381"/>
      <c r="ACG1150" s="381"/>
      <c r="ACH1150" s="381"/>
      <c r="ACI1150" s="381"/>
      <c r="ACJ1150" s="381"/>
      <c r="ACK1150" s="381"/>
      <c r="ACL1150" s="381"/>
      <c r="ACM1150" s="381"/>
      <c r="ACN1150" s="381"/>
      <c r="ACO1150" s="381"/>
      <c r="ACP1150" s="381"/>
      <c r="ACQ1150" s="381"/>
      <c r="ACR1150" s="381"/>
      <c r="ACS1150" s="381"/>
      <c r="ACT1150" s="381"/>
      <c r="ACU1150" s="381"/>
      <c r="ACV1150" s="381"/>
      <c r="ACW1150" s="381"/>
      <c r="ACX1150" s="381"/>
      <c r="ACY1150" s="381"/>
      <c r="ACZ1150" s="381"/>
      <c r="ADA1150" s="381"/>
      <c r="ADB1150" s="381"/>
      <c r="ADC1150" s="381"/>
      <c r="ADD1150" s="381"/>
      <c r="ADE1150" s="381"/>
      <c r="ADF1150" s="381"/>
      <c r="ADG1150" s="381"/>
      <c r="ADH1150" s="381"/>
      <c r="ADI1150" s="381"/>
      <c r="ADJ1150" s="381"/>
      <c r="ADK1150" s="381"/>
      <c r="ADL1150" s="381"/>
      <c r="ADM1150" s="381"/>
      <c r="ADN1150" s="381"/>
      <c r="ADO1150" s="381"/>
      <c r="ADP1150" s="381"/>
      <c r="ADQ1150" s="381"/>
      <c r="ADR1150" s="381"/>
      <c r="ADS1150" s="381"/>
      <c r="ADT1150" s="381"/>
      <c r="ADU1150" s="381"/>
      <c r="ADV1150" s="381"/>
      <c r="ADW1150" s="381"/>
      <c r="ADX1150" s="381"/>
      <c r="ADY1150" s="381"/>
      <c r="ADZ1150" s="381"/>
      <c r="AEA1150" s="381"/>
      <c r="AEB1150" s="381"/>
      <c r="AEC1150" s="381"/>
      <c r="AED1150" s="381"/>
      <c r="AEE1150" s="381"/>
      <c r="AEF1150" s="381"/>
      <c r="AEG1150" s="381"/>
      <c r="AEH1150" s="381"/>
      <c r="AEI1150" s="381"/>
      <c r="AEJ1150" s="381"/>
      <c r="AEK1150" s="381"/>
      <c r="AEL1150" s="381"/>
      <c r="AEM1150" s="381"/>
      <c r="AEN1150" s="381"/>
      <c r="AEO1150" s="381"/>
      <c r="AEP1150" s="381"/>
      <c r="AEQ1150" s="381"/>
      <c r="AER1150" s="381"/>
      <c r="AES1150" s="381"/>
      <c r="AET1150" s="381"/>
      <c r="AEU1150" s="381"/>
      <c r="AEV1150" s="381"/>
      <c r="AEW1150" s="381"/>
      <c r="AEX1150" s="381"/>
      <c r="AEY1150" s="381"/>
      <c r="AEZ1150" s="381"/>
      <c r="AFA1150" s="381"/>
      <c r="AFB1150" s="381"/>
      <c r="AFC1150" s="381"/>
      <c r="AFD1150" s="381"/>
      <c r="AFE1150" s="381"/>
      <c r="AFF1150" s="381"/>
      <c r="AFG1150" s="381"/>
      <c r="AFH1150" s="381"/>
      <c r="AFI1150" s="381"/>
      <c r="AFJ1150" s="381"/>
      <c r="AFK1150" s="381"/>
      <c r="AFL1150" s="381"/>
      <c r="AFM1150" s="381"/>
      <c r="AFN1150" s="381"/>
      <c r="AFO1150" s="381"/>
      <c r="AFP1150" s="381"/>
      <c r="AFQ1150" s="381"/>
      <c r="AFR1150" s="381"/>
      <c r="AFS1150" s="381"/>
      <c r="AFT1150" s="381"/>
      <c r="AFU1150" s="381"/>
      <c r="AFV1150" s="381"/>
      <c r="AFW1150" s="381"/>
      <c r="AFX1150" s="381"/>
      <c r="AFY1150" s="381"/>
      <c r="AFZ1150" s="381"/>
      <c r="AGA1150" s="381"/>
    </row>
    <row r="1151" spans="1:859" customFormat="1" x14ac:dyDescent="0.2">
      <c r="A1151" s="16"/>
      <c r="B1151" s="16"/>
      <c r="C1151" s="16"/>
      <c r="D1151" s="16"/>
      <c r="E1151" s="238" t="s">
        <v>1268</v>
      </c>
      <c r="F1151" s="364" t="s">
        <v>3559</v>
      </c>
      <c r="G1151" s="239" t="s">
        <v>453</v>
      </c>
      <c r="H1151" s="238" t="s">
        <v>1269</v>
      </c>
      <c r="I1151" s="238" t="s">
        <v>1086</v>
      </c>
      <c r="J1151" s="238" t="s">
        <v>913</v>
      </c>
      <c r="K1151" s="238" t="s">
        <v>1112</v>
      </c>
      <c r="L1151" s="238" t="s">
        <v>864</v>
      </c>
      <c r="M1151" s="238"/>
      <c r="N1151" s="239"/>
      <c r="O1151" s="238"/>
      <c r="P1151" s="238"/>
      <c r="Q1151" s="239"/>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c r="CR1151" s="16"/>
      <c r="CS1151" s="16"/>
      <c r="CT1151" s="16"/>
      <c r="CU1151" s="16"/>
      <c r="CV1151" s="16"/>
      <c r="CW1151" s="16"/>
      <c r="CX1151" s="16"/>
      <c r="CY1151" s="16"/>
      <c r="CZ1151" s="16"/>
      <c r="DA1151" s="16"/>
      <c r="DB1151" s="16"/>
      <c r="DC1151" s="16"/>
      <c r="DD1151" s="16"/>
      <c r="DE1151" s="16"/>
      <c r="DF1151" s="16"/>
      <c r="DG1151" s="16"/>
      <c r="DH1151" s="16"/>
      <c r="DI1151" s="16"/>
      <c r="DJ1151" s="16"/>
      <c r="DK1151" s="16"/>
      <c r="DL1151" s="16"/>
      <c r="DM1151" s="16"/>
      <c r="DN1151" s="16"/>
      <c r="DO1151" s="16"/>
      <c r="DP1151" s="16"/>
      <c r="DQ1151" s="16"/>
      <c r="DR1151" s="16"/>
      <c r="DS1151" s="16"/>
      <c r="DT1151" s="16"/>
      <c r="DU1151" s="16"/>
      <c r="DV1151" s="16"/>
      <c r="DW1151" s="16"/>
      <c r="DX1151" s="16"/>
      <c r="DY1151" s="16"/>
      <c r="DZ1151" s="16"/>
      <c r="EA1151" s="16"/>
      <c r="EB1151" s="16"/>
      <c r="EC1151" s="16"/>
      <c r="ED1151" s="16"/>
      <c r="EE1151" s="16"/>
      <c r="EF1151" s="16"/>
      <c r="EG1151" s="16"/>
      <c r="EH1151" s="16"/>
      <c r="EI1151" s="16"/>
      <c r="EJ1151" s="16"/>
      <c r="EK1151" s="16"/>
      <c r="EL1151" s="16"/>
      <c r="EM1151" s="16"/>
      <c r="EN1151" s="16"/>
      <c r="EO1151" s="16"/>
      <c r="EP1151" s="16"/>
      <c r="EQ1151" s="16"/>
      <c r="ER1151" s="16"/>
      <c r="ES1151" s="16"/>
      <c r="ET1151" s="16"/>
      <c r="EU1151" s="16"/>
      <c r="EV1151" s="16"/>
      <c r="EW1151" s="16"/>
      <c r="EX1151" s="16"/>
      <c r="EY1151" s="16"/>
      <c r="EZ1151" s="16"/>
      <c r="FA1151" s="16"/>
      <c r="FB1151" s="16"/>
      <c r="FC1151" s="16"/>
      <c r="FD1151" s="16"/>
      <c r="FE1151" s="16"/>
      <c r="FF1151" s="16"/>
      <c r="FG1151" s="16"/>
      <c r="FH1151" s="16"/>
      <c r="FI1151" s="16"/>
      <c r="FJ1151" s="16"/>
      <c r="FK1151" s="16"/>
      <c r="FL1151" s="16"/>
      <c r="FM1151" s="16"/>
      <c r="FN1151" s="16"/>
      <c r="FO1151" s="16"/>
      <c r="FP1151" s="16"/>
      <c r="FQ1151" s="16"/>
      <c r="FR1151" s="16"/>
      <c r="FS1151" s="16"/>
      <c r="FT1151" s="16"/>
      <c r="FU1151" s="16"/>
      <c r="FV1151" s="16"/>
      <c r="FW1151" s="16"/>
      <c r="FX1151" s="16"/>
      <c r="FY1151" s="16"/>
      <c r="FZ1151" s="16"/>
      <c r="GA1151" s="16"/>
      <c r="GB1151" s="16"/>
      <c r="GC1151" s="16"/>
      <c r="GD1151" s="16"/>
      <c r="GE1151" s="16"/>
      <c r="GF1151" s="16"/>
      <c r="GG1151" s="16"/>
      <c r="GH1151" s="16"/>
      <c r="GI1151" s="16"/>
      <c r="GJ1151" s="16"/>
      <c r="GK1151" s="16"/>
      <c r="GL1151" s="16"/>
      <c r="GM1151" s="16"/>
      <c r="GN1151" s="16"/>
      <c r="GO1151" s="16"/>
      <c r="GP1151" s="16"/>
      <c r="GQ1151" s="16"/>
      <c r="GR1151" s="16"/>
      <c r="GS1151" s="16"/>
      <c r="GT1151" s="16"/>
      <c r="GU1151" s="16"/>
      <c r="GV1151" s="16"/>
      <c r="GW1151" s="16"/>
      <c r="GX1151" s="16"/>
      <c r="GY1151" s="16"/>
      <c r="GZ1151" s="16"/>
      <c r="HA1151" s="16"/>
      <c r="HB1151" s="16"/>
      <c r="HC1151" s="16"/>
      <c r="HD1151" s="16"/>
      <c r="HE1151" s="16"/>
      <c r="HF1151" s="16"/>
      <c r="HG1151" s="16"/>
      <c r="HH1151" s="16"/>
      <c r="HI1151" s="16"/>
      <c r="HJ1151" s="16"/>
      <c r="HK1151" s="16"/>
      <c r="HL1151" s="16"/>
      <c r="HM1151" s="16"/>
      <c r="HN1151" s="16"/>
      <c r="HO1151" s="16"/>
      <c r="HP1151" s="16"/>
      <c r="HQ1151" s="16"/>
      <c r="HR1151" s="16"/>
      <c r="HS1151" s="16"/>
      <c r="HT1151" s="16"/>
      <c r="HU1151" s="16"/>
      <c r="HV1151" s="16"/>
      <c r="HW1151" s="16"/>
      <c r="HX1151" s="16"/>
      <c r="HY1151" s="16"/>
      <c r="HZ1151" s="16"/>
      <c r="IA1151" s="16"/>
      <c r="IB1151" s="16"/>
      <c r="IC1151" s="16"/>
      <c r="ID1151" s="16"/>
      <c r="IE1151" s="16"/>
      <c r="IF1151" s="16"/>
      <c r="IG1151" s="16"/>
      <c r="IH1151" s="16"/>
      <c r="II1151" s="16"/>
      <c r="IJ1151" s="16"/>
      <c r="IK1151" s="16"/>
      <c r="IL1151" s="16"/>
      <c r="IM1151" s="16"/>
      <c r="IN1151" s="16"/>
      <c r="IO1151" s="16"/>
      <c r="IP1151" s="16"/>
      <c r="IQ1151" s="16"/>
      <c r="IR1151" s="16"/>
      <c r="IS1151" s="16"/>
      <c r="IT1151" s="16"/>
      <c r="IU1151" s="16"/>
      <c r="IV1151" s="16"/>
      <c r="IW1151" s="16"/>
      <c r="IX1151" s="16"/>
      <c r="IY1151" s="16"/>
      <c r="IZ1151" s="16"/>
      <c r="JA1151" s="16"/>
      <c r="JB1151" s="16"/>
      <c r="JC1151" s="16"/>
      <c r="JD1151" s="16"/>
      <c r="JE1151" s="16"/>
      <c r="JF1151" s="16"/>
      <c r="JG1151" s="16"/>
      <c r="JH1151" s="16"/>
      <c r="JI1151" s="16"/>
      <c r="JJ1151" s="16"/>
      <c r="JK1151" s="16"/>
      <c r="JL1151" s="16"/>
      <c r="JM1151" s="16"/>
      <c r="JN1151" s="16"/>
      <c r="JO1151" s="16"/>
      <c r="JP1151" s="16"/>
      <c r="JQ1151" s="16"/>
      <c r="JR1151" s="16"/>
      <c r="JS1151" s="16"/>
      <c r="JT1151" s="16"/>
      <c r="JU1151" s="16"/>
      <c r="JV1151" s="16"/>
      <c r="JW1151" s="16"/>
      <c r="JX1151" s="16"/>
      <c r="JY1151" s="16"/>
      <c r="JZ1151" s="16"/>
      <c r="KA1151" s="16"/>
      <c r="KB1151" s="16"/>
      <c r="KC1151" s="16"/>
      <c r="KD1151" s="16"/>
      <c r="KE1151" s="16"/>
      <c r="KF1151" s="16"/>
      <c r="KG1151" s="16"/>
      <c r="KH1151" s="16"/>
      <c r="KI1151" s="16"/>
      <c r="KJ1151" s="16"/>
      <c r="KK1151" s="16"/>
      <c r="KL1151" s="16"/>
      <c r="KM1151" s="16"/>
      <c r="KN1151" s="16"/>
      <c r="KO1151" s="16"/>
      <c r="KP1151" s="16"/>
      <c r="KQ1151" s="16"/>
      <c r="KR1151" s="16"/>
      <c r="KS1151" s="16"/>
      <c r="KT1151" s="16"/>
      <c r="KU1151" s="16"/>
      <c r="KV1151" s="16"/>
      <c r="KW1151" s="16"/>
      <c r="KX1151" s="16"/>
      <c r="KY1151" s="16"/>
      <c r="KZ1151" s="16"/>
      <c r="LA1151" s="16"/>
      <c r="LB1151" s="16"/>
      <c r="LC1151" s="16"/>
      <c r="LD1151" s="16"/>
      <c r="LE1151" s="16"/>
      <c r="LF1151" s="16"/>
      <c r="LG1151" s="16"/>
      <c r="LH1151" s="16"/>
      <c r="LI1151" s="16"/>
      <c r="LJ1151" s="16"/>
      <c r="LK1151" s="16"/>
      <c r="LL1151" s="16"/>
      <c r="LM1151" s="16"/>
      <c r="LN1151" s="16"/>
      <c r="LO1151" s="16"/>
      <c r="LP1151" s="16"/>
      <c r="LQ1151" s="16"/>
      <c r="LR1151" s="16"/>
      <c r="LS1151" s="16"/>
      <c r="LT1151" s="16"/>
      <c r="LU1151" s="16"/>
      <c r="LV1151" s="16"/>
      <c r="LW1151" s="16"/>
      <c r="LX1151" s="16"/>
      <c r="LY1151" s="16"/>
      <c r="LZ1151" s="16"/>
      <c r="MA1151" s="16"/>
      <c r="MB1151" s="16"/>
      <c r="MC1151" s="16"/>
      <c r="MD1151" s="16"/>
      <c r="ME1151" s="16"/>
      <c r="MF1151" s="16"/>
      <c r="MG1151" s="16"/>
      <c r="MH1151" s="16"/>
      <c r="MI1151" s="16"/>
      <c r="MJ1151" s="16"/>
      <c r="MK1151" s="16"/>
      <c r="ML1151" s="16"/>
      <c r="MM1151" s="16"/>
      <c r="MN1151" s="16"/>
      <c r="MO1151" s="16"/>
      <c r="MP1151" s="16"/>
      <c r="MQ1151" s="16"/>
      <c r="MR1151" s="16"/>
      <c r="MS1151" s="16"/>
      <c r="MT1151" s="16"/>
      <c r="MU1151" s="16"/>
      <c r="MV1151" s="16"/>
      <c r="MW1151" s="16"/>
      <c r="MX1151" s="16"/>
      <c r="MY1151" s="16"/>
      <c r="MZ1151" s="16"/>
      <c r="NA1151" s="16"/>
      <c r="NB1151" s="16"/>
      <c r="NC1151" s="16"/>
      <c r="ND1151" s="16"/>
      <c r="NE1151" s="16"/>
      <c r="NF1151" s="16"/>
      <c r="NG1151" s="16"/>
      <c r="NH1151" s="16"/>
      <c r="NI1151" s="16"/>
      <c r="NJ1151" s="16"/>
      <c r="NK1151" s="16"/>
      <c r="NL1151" s="16"/>
      <c r="NM1151" s="16"/>
      <c r="NN1151" s="16"/>
      <c r="NO1151" s="16"/>
      <c r="NP1151" s="16"/>
      <c r="NQ1151" s="16"/>
      <c r="NR1151" s="16"/>
      <c r="NS1151" s="16"/>
      <c r="NT1151" s="16"/>
      <c r="NU1151" s="16"/>
      <c r="NV1151" s="16"/>
      <c r="NW1151" s="16"/>
      <c r="NX1151" s="16"/>
      <c r="NY1151" s="16"/>
      <c r="NZ1151" s="16"/>
      <c r="OA1151" s="16"/>
      <c r="OB1151" s="16"/>
      <c r="OC1151" s="16"/>
      <c r="OD1151" s="16"/>
      <c r="OE1151" s="16"/>
      <c r="OF1151" s="16"/>
      <c r="OG1151" s="16"/>
      <c r="OH1151" s="16"/>
      <c r="OI1151" s="16"/>
      <c r="OJ1151" s="16"/>
      <c r="OK1151" s="16"/>
      <c r="OL1151" s="16"/>
      <c r="OM1151" s="16"/>
      <c r="ON1151" s="16"/>
      <c r="OO1151" s="16"/>
      <c r="OP1151" s="16"/>
      <c r="OQ1151" s="16"/>
      <c r="OR1151" s="16"/>
      <c r="OS1151" s="16"/>
      <c r="OT1151" s="16"/>
      <c r="OU1151" s="16"/>
      <c r="OV1151" s="16"/>
      <c r="OW1151" s="16"/>
      <c r="OX1151" s="16"/>
      <c r="OY1151" s="16"/>
      <c r="OZ1151" s="16"/>
      <c r="PA1151" s="16"/>
      <c r="PB1151" s="16"/>
      <c r="PC1151" s="16"/>
      <c r="PD1151" s="16"/>
      <c r="PE1151" s="16"/>
      <c r="PF1151" s="16"/>
      <c r="PG1151" s="16"/>
      <c r="PH1151" s="16"/>
      <c r="PI1151" s="16"/>
      <c r="PJ1151" s="16"/>
      <c r="PK1151" s="16"/>
      <c r="PL1151" s="16"/>
      <c r="PM1151" s="16"/>
      <c r="PN1151" s="16"/>
      <c r="PO1151" s="16"/>
      <c r="PP1151" s="16"/>
      <c r="PQ1151" s="16"/>
      <c r="PR1151" s="16"/>
      <c r="PS1151" s="16"/>
      <c r="PT1151" s="16"/>
      <c r="PU1151" s="16"/>
      <c r="PV1151" s="16"/>
      <c r="PW1151" s="16"/>
      <c r="PX1151" s="16"/>
      <c r="PY1151" s="16"/>
      <c r="PZ1151" s="16"/>
      <c r="QA1151" s="16"/>
      <c r="QB1151" s="16"/>
      <c r="QC1151" s="16"/>
      <c r="QD1151" s="16"/>
      <c r="QE1151" s="16"/>
      <c r="QF1151" s="16"/>
      <c r="QG1151" s="16"/>
      <c r="QH1151" s="16"/>
      <c r="QI1151" s="16"/>
      <c r="QJ1151" s="16"/>
      <c r="QK1151" s="16"/>
      <c r="QL1151" s="16"/>
      <c r="QM1151" s="16"/>
      <c r="QN1151" s="16"/>
      <c r="QO1151" s="16"/>
      <c r="QP1151" s="16"/>
      <c r="QQ1151" s="16"/>
      <c r="QR1151" s="16"/>
      <c r="QS1151" s="16"/>
      <c r="QT1151" s="16"/>
      <c r="QU1151" s="16"/>
      <c r="QV1151" s="16"/>
      <c r="QW1151" s="16"/>
      <c r="QX1151" s="16"/>
      <c r="QY1151" s="16"/>
      <c r="QZ1151" s="16"/>
      <c r="RA1151" s="16"/>
      <c r="RB1151" s="16"/>
      <c r="RC1151" s="16"/>
      <c r="RD1151" s="16"/>
      <c r="RE1151" s="16"/>
      <c r="RF1151" s="16"/>
      <c r="RG1151" s="16"/>
      <c r="RH1151" s="16"/>
      <c r="RI1151" s="16"/>
      <c r="RJ1151" s="16"/>
      <c r="RK1151" s="16"/>
      <c r="RL1151" s="16"/>
      <c r="RM1151" s="16"/>
      <c r="RN1151" s="16"/>
      <c r="RO1151" s="16"/>
      <c r="RP1151" s="16"/>
      <c r="RQ1151" s="16"/>
      <c r="RR1151" s="16"/>
      <c r="RS1151" s="16"/>
      <c r="RT1151" s="16"/>
      <c r="RU1151" s="16"/>
      <c r="RV1151" s="16"/>
      <c r="RW1151" s="16"/>
      <c r="RX1151" s="16"/>
      <c r="RY1151" s="16"/>
      <c r="RZ1151" s="16"/>
      <c r="SA1151" s="16"/>
      <c r="SB1151" s="16"/>
      <c r="SC1151" s="16"/>
      <c r="SD1151" s="16"/>
      <c r="SE1151" s="16"/>
      <c r="SF1151" s="16"/>
      <c r="SG1151" s="16"/>
      <c r="SH1151" s="16"/>
      <c r="SI1151" s="16"/>
      <c r="SJ1151" s="16"/>
      <c r="SK1151" s="16"/>
      <c r="SL1151" s="16"/>
      <c r="SM1151" s="16"/>
      <c r="SN1151" s="16"/>
      <c r="SO1151" s="16"/>
      <c r="SP1151" s="16"/>
      <c r="SQ1151" s="16"/>
      <c r="SR1151" s="16"/>
      <c r="SS1151" s="16"/>
      <c r="ST1151" s="16"/>
      <c r="SU1151" s="16"/>
      <c r="SV1151" s="16"/>
      <c r="SW1151" s="16"/>
      <c r="SX1151" s="16"/>
      <c r="SY1151" s="16"/>
      <c r="SZ1151" s="16"/>
      <c r="TA1151" s="16"/>
      <c r="TB1151" s="16"/>
      <c r="TC1151" s="16"/>
      <c r="TD1151" s="16"/>
      <c r="TE1151" s="16"/>
      <c r="TF1151" s="16"/>
      <c r="TG1151" s="16"/>
      <c r="TH1151" s="16"/>
      <c r="TI1151" s="16"/>
      <c r="TJ1151" s="16"/>
      <c r="TK1151" s="16"/>
      <c r="TL1151" s="16"/>
      <c r="TM1151" s="16"/>
      <c r="TN1151" s="16"/>
      <c r="TO1151" s="16"/>
      <c r="TP1151" s="16"/>
      <c r="TQ1151" s="16"/>
      <c r="TR1151" s="16"/>
      <c r="TS1151" s="16"/>
      <c r="TT1151" s="16"/>
      <c r="TU1151" s="16"/>
      <c r="TV1151" s="16"/>
      <c r="TW1151" s="16"/>
      <c r="TX1151" s="16"/>
      <c r="TY1151" s="16"/>
      <c r="TZ1151" s="16"/>
      <c r="UA1151" s="16"/>
      <c r="UB1151" s="16"/>
      <c r="UC1151" s="16"/>
      <c r="UD1151" s="16"/>
      <c r="UE1151" s="16"/>
      <c r="UF1151" s="16"/>
      <c r="UG1151" s="16"/>
      <c r="UH1151" s="16"/>
      <c r="UI1151" s="16"/>
      <c r="UJ1151" s="16"/>
      <c r="UK1151" s="16"/>
      <c r="UL1151" s="16"/>
      <c r="UM1151" s="16"/>
      <c r="UN1151" s="16"/>
      <c r="UO1151" s="16"/>
      <c r="UP1151" s="16"/>
      <c r="UQ1151" s="16"/>
      <c r="UR1151" s="16"/>
      <c r="US1151" s="16"/>
      <c r="UT1151" s="16"/>
      <c r="UU1151" s="16"/>
      <c r="UV1151" s="16"/>
      <c r="UW1151" s="16"/>
      <c r="UX1151" s="16"/>
      <c r="UY1151" s="16"/>
      <c r="UZ1151" s="16"/>
      <c r="VA1151" s="16"/>
      <c r="VB1151" s="16"/>
      <c r="VC1151" s="16"/>
      <c r="VD1151" s="16"/>
      <c r="VE1151" s="16"/>
      <c r="VF1151" s="16"/>
      <c r="VG1151" s="16"/>
      <c r="VH1151" s="16"/>
      <c r="VI1151" s="16"/>
      <c r="VJ1151" s="16"/>
      <c r="VK1151" s="16"/>
      <c r="VL1151" s="16"/>
      <c r="VM1151" s="16"/>
      <c r="VN1151" s="16"/>
      <c r="VO1151" s="16"/>
      <c r="VP1151" s="16"/>
      <c r="VQ1151" s="16"/>
      <c r="VR1151" s="16"/>
      <c r="VS1151" s="16"/>
      <c r="VT1151" s="16"/>
      <c r="VU1151" s="16"/>
      <c r="VV1151" s="16"/>
      <c r="VW1151" s="16"/>
      <c r="VX1151" s="16"/>
      <c r="VY1151" s="16"/>
      <c r="VZ1151" s="16"/>
      <c r="WA1151" s="16"/>
      <c r="WB1151" s="16"/>
      <c r="WC1151" s="16"/>
      <c r="WD1151" s="16"/>
      <c r="WE1151" s="16"/>
      <c r="WF1151" s="16"/>
      <c r="WG1151" s="16"/>
      <c r="WH1151" s="16"/>
      <c r="WI1151" s="16"/>
      <c r="WJ1151" s="16"/>
      <c r="WK1151" s="16"/>
      <c r="WL1151" s="16"/>
      <c r="WM1151" s="16"/>
      <c r="WN1151" s="16"/>
      <c r="WO1151" s="16"/>
      <c r="WP1151" s="16"/>
      <c r="WQ1151" s="16"/>
      <c r="WR1151" s="16"/>
      <c r="WS1151" s="16"/>
      <c r="WT1151" s="16"/>
      <c r="WU1151" s="16"/>
      <c r="WV1151" s="16"/>
      <c r="WW1151" s="16"/>
      <c r="WX1151" s="16"/>
      <c r="WY1151" s="16"/>
      <c r="WZ1151" s="16"/>
      <c r="XA1151" s="16"/>
      <c r="XB1151" s="16"/>
      <c r="XC1151" s="16"/>
      <c r="XD1151" s="16"/>
      <c r="XE1151" s="16"/>
      <c r="XF1151" s="16"/>
      <c r="XG1151" s="16"/>
      <c r="XH1151" s="16"/>
      <c r="XI1151" s="16"/>
      <c r="XJ1151" s="16"/>
      <c r="XK1151" s="16"/>
      <c r="XL1151" s="16"/>
      <c r="XM1151" s="16"/>
      <c r="XN1151" s="16"/>
      <c r="XO1151" s="16"/>
      <c r="XP1151" s="16"/>
      <c r="XQ1151" s="16"/>
      <c r="XR1151" s="16"/>
      <c r="XS1151" s="16"/>
      <c r="XT1151" s="16"/>
      <c r="XU1151" s="16"/>
      <c r="XV1151" s="16"/>
      <c r="XW1151" s="16"/>
      <c r="XX1151" s="16"/>
      <c r="XY1151" s="16"/>
      <c r="XZ1151" s="16"/>
      <c r="YA1151" s="16"/>
      <c r="YB1151" s="16"/>
      <c r="YC1151" s="16"/>
      <c r="YD1151" s="16"/>
      <c r="YE1151" s="16"/>
      <c r="YF1151" s="16"/>
      <c r="YG1151" s="16"/>
      <c r="YH1151" s="16"/>
      <c r="YI1151" s="16"/>
      <c r="YJ1151" s="16"/>
      <c r="YK1151" s="16"/>
      <c r="YL1151" s="16"/>
      <c r="YM1151" s="16"/>
      <c r="YN1151" s="16"/>
      <c r="YO1151" s="16"/>
      <c r="YP1151" s="16"/>
      <c r="YQ1151" s="16"/>
      <c r="YR1151" s="16"/>
      <c r="YS1151" s="16"/>
      <c r="YT1151" s="16"/>
      <c r="YU1151" s="16"/>
      <c r="YV1151" s="16"/>
      <c r="YW1151" s="16"/>
      <c r="YX1151" s="16"/>
      <c r="YY1151" s="16"/>
      <c r="YZ1151" s="16"/>
      <c r="ZA1151" s="16"/>
      <c r="ZB1151" s="16"/>
      <c r="ZC1151" s="16"/>
      <c r="ZD1151" s="16"/>
      <c r="ZE1151" s="16"/>
      <c r="ZF1151" s="16"/>
      <c r="ZG1151" s="16"/>
      <c r="ZH1151" s="16"/>
      <c r="ZI1151" s="16"/>
      <c r="ZJ1151" s="16"/>
      <c r="ZK1151" s="16"/>
      <c r="ZL1151" s="16"/>
      <c r="ZM1151" s="16"/>
      <c r="ZN1151" s="16"/>
      <c r="ZO1151" s="16"/>
      <c r="ZP1151" s="16"/>
      <c r="ZQ1151" s="16"/>
      <c r="ZR1151" s="16"/>
      <c r="ZS1151" s="16"/>
      <c r="ZT1151" s="16"/>
      <c r="ZU1151" s="16"/>
      <c r="ZV1151" s="16"/>
      <c r="ZW1151" s="16"/>
      <c r="ZX1151" s="16"/>
      <c r="ZY1151" s="16"/>
      <c r="ZZ1151" s="16"/>
      <c r="AAA1151" s="16"/>
      <c r="AAB1151" s="16"/>
      <c r="AAC1151" s="16"/>
      <c r="AAD1151" s="16"/>
      <c r="AAE1151" s="16"/>
      <c r="AAF1151" s="16"/>
      <c r="AAG1151" s="16"/>
      <c r="AAH1151" s="16"/>
      <c r="AAI1151" s="16"/>
      <c r="AAJ1151" s="16"/>
      <c r="AAK1151" s="16"/>
      <c r="AAL1151" s="16"/>
      <c r="AAM1151" s="16"/>
      <c r="AAN1151" s="16"/>
      <c r="AAO1151" s="16"/>
      <c r="AAP1151" s="16"/>
      <c r="AAQ1151" s="16"/>
      <c r="AAR1151" s="16"/>
      <c r="AAS1151" s="16"/>
      <c r="AAT1151" s="16"/>
      <c r="AAU1151" s="16"/>
      <c r="AAV1151" s="16"/>
      <c r="AAW1151" s="16"/>
      <c r="AAX1151" s="16"/>
      <c r="AAY1151" s="16"/>
      <c r="AAZ1151" s="16"/>
      <c r="ABA1151" s="16"/>
      <c r="ABB1151" s="16"/>
      <c r="ABC1151" s="16"/>
      <c r="ABD1151" s="16"/>
      <c r="ABE1151" s="16"/>
      <c r="ABF1151" s="16"/>
      <c r="ABG1151" s="16"/>
      <c r="ABH1151" s="16"/>
      <c r="ABI1151" s="16"/>
      <c r="ABJ1151" s="16"/>
      <c r="ABK1151" s="16"/>
      <c r="ABL1151" s="16"/>
      <c r="ABM1151" s="16"/>
      <c r="ABN1151" s="16"/>
      <c r="ABO1151" s="16"/>
      <c r="ABP1151" s="16"/>
      <c r="ABQ1151" s="16"/>
      <c r="ABR1151" s="16"/>
      <c r="ABS1151" s="16"/>
      <c r="ABT1151" s="16"/>
      <c r="ABU1151" s="16"/>
      <c r="ABV1151" s="16"/>
      <c r="ABW1151" s="16"/>
      <c r="ABX1151" s="16"/>
      <c r="ABY1151" s="16"/>
      <c r="ABZ1151" s="16"/>
      <c r="ACA1151" s="16"/>
      <c r="ACB1151" s="16"/>
      <c r="ACC1151" s="16"/>
      <c r="ACD1151" s="16"/>
      <c r="ACE1151" s="16"/>
      <c r="ACF1151" s="16"/>
      <c r="ACG1151" s="16"/>
      <c r="ACH1151" s="16"/>
      <c r="ACI1151" s="16"/>
      <c r="ACJ1151" s="16"/>
      <c r="ACK1151" s="16"/>
      <c r="ACL1151" s="16"/>
      <c r="ACM1151" s="16"/>
      <c r="ACN1151" s="16"/>
      <c r="ACO1151" s="16"/>
      <c r="ACP1151" s="16"/>
      <c r="ACQ1151" s="16"/>
      <c r="ACR1151" s="16"/>
      <c r="ACS1151" s="16"/>
      <c r="ACT1151" s="16"/>
      <c r="ACU1151" s="16"/>
      <c r="ACV1151" s="16"/>
      <c r="ACW1151" s="16"/>
      <c r="ACX1151" s="16"/>
      <c r="ACY1151" s="16"/>
      <c r="ACZ1151" s="16"/>
      <c r="ADA1151" s="16"/>
      <c r="ADB1151" s="16"/>
      <c r="ADC1151" s="16"/>
      <c r="ADD1151" s="16"/>
      <c r="ADE1151" s="16"/>
      <c r="ADF1151" s="16"/>
      <c r="ADG1151" s="16"/>
      <c r="ADH1151" s="16"/>
      <c r="ADI1151" s="16"/>
      <c r="ADJ1151" s="16"/>
      <c r="ADK1151" s="16"/>
      <c r="ADL1151" s="16"/>
      <c r="ADM1151" s="16"/>
      <c r="ADN1151" s="16"/>
      <c r="ADO1151" s="16"/>
      <c r="ADP1151" s="16"/>
      <c r="ADQ1151" s="16"/>
      <c r="ADR1151" s="16"/>
      <c r="ADS1151" s="16"/>
      <c r="ADT1151" s="16"/>
      <c r="ADU1151" s="16"/>
      <c r="ADV1151" s="16"/>
      <c r="ADW1151" s="16"/>
      <c r="ADX1151" s="16"/>
      <c r="ADY1151" s="16"/>
      <c r="ADZ1151" s="16"/>
      <c r="AEA1151" s="16"/>
      <c r="AEB1151" s="16"/>
      <c r="AEC1151" s="16"/>
      <c r="AED1151" s="16"/>
      <c r="AEE1151" s="16"/>
      <c r="AEF1151" s="16"/>
      <c r="AEG1151" s="16"/>
      <c r="AEH1151" s="16"/>
      <c r="AEI1151" s="16"/>
      <c r="AEJ1151" s="16"/>
      <c r="AEK1151" s="16"/>
      <c r="AEL1151" s="16"/>
      <c r="AEM1151" s="16"/>
      <c r="AEN1151" s="16"/>
      <c r="AEO1151" s="16"/>
      <c r="AEP1151" s="16"/>
      <c r="AEQ1151" s="16"/>
      <c r="AER1151" s="16"/>
      <c r="AES1151" s="16"/>
      <c r="AET1151" s="16"/>
      <c r="AEU1151" s="16"/>
      <c r="AEV1151" s="16"/>
      <c r="AEW1151" s="16"/>
      <c r="AEX1151" s="16"/>
      <c r="AEY1151" s="16"/>
      <c r="AEZ1151" s="16"/>
      <c r="AFA1151" s="16"/>
      <c r="AFB1151" s="16"/>
      <c r="AFC1151" s="16"/>
      <c r="AFD1151" s="16"/>
      <c r="AFE1151" s="16"/>
      <c r="AFF1151" s="16"/>
      <c r="AFG1151" s="16"/>
      <c r="AFH1151" s="16"/>
      <c r="AFI1151" s="16"/>
      <c r="AFJ1151" s="16"/>
      <c r="AFK1151" s="16"/>
      <c r="AFL1151" s="16"/>
      <c r="AFM1151" s="16"/>
      <c r="AFN1151" s="16"/>
      <c r="AFO1151" s="16"/>
      <c r="AFP1151" s="16"/>
      <c r="AFQ1151" s="16"/>
      <c r="AFR1151" s="16"/>
      <c r="AFS1151" s="16"/>
      <c r="AFT1151" s="16"/>
      <c r="AFU1151" s="16"/>
      <c r="AFV1151" s="16"/>
      <c r="AFW1151" s="16"/>
      <c r="AFX1151" s="16"/>
      <c r="AFY1151" s="16"/>
      <c r="AFZ1151" s="16"/>
      <c r="AGA1151" s="16"/>
    </row>
    <row r="1152" spans="1:859" s="383" customFormat="1" x14ac:dyDescent="0.2">
      <c r="A1152" s="381"/>
      <c r="B1152" s="381"/>
      <c r="C1152" s="381"/>
      <c r="D1152" s="381"/>
      <c r="E1152" s="365" t="s">
        <v>1176</v>
      </c>
      <c r="F1152" s="378" t="s">
        <v>3560</v>
      </c>
      <c r="G1152" s="380" t="s">
        <v>453</v>
      </c>
      <c r="H1152" s="365" t="s">
        <v>1177</v>
      </c>
      <c r="I1152" s="365" t="s">
        <v>1086</v>
      </c>
      <c r="J1152" s="365" t="s">
        <v>905</v>
      </c>
      <c r="K1152" s="365" t="s">
        <v>1112</v>
      </c>
      <c r="L1152" s="365" t="s">
        <v>864</v>
      </c>
      <c r="M1152" s="365"/>
      <c r="N1152" s="380"/>
      <c r="O1152" s="365"/>
      <c r="P1152" s="365"/>
      <c r="Q1152" s="380"/>
      <c r="R1152" s="381"/>
      <c r="S1152" s="381"/>
      <c r="T1152" s="381"/>
      <c r="U1152" s="381"/>
      <c r="V1152" s="381"/>
      <c r="W1152" s="381"/>
      <c r="X1152" s="381"/>
      <c r="Y1152" s="381"/>
      <c r="Z1152" s="381"/>
      <c r="AA1152" s="381"/>
      <c r="AB1152" s="381"/>
      <c r="AC1152" s="381"/>
      <c r="AD1152" s="381"/>
      <c r="AE1152" s="381"/>
      <c r="AF1152" s="381"/>
      <c r="AG1152" s="381"/>
      <c r="AH1152" s="381"/>
      <c r="AI1152" s="381"/>
      <c r="AJ1152" s="381"/>
      <c r="AK1152" s="381"/>
      <c r="AL1152" s="381"/>
      <c r="AM1152" s="381"/>
      <c r="AN1152" s="381"/>
      <c r="AO1152" s="381"/>
      <c r="AP1152" s="381"/>
      <c r="AQ1152" s="381"/>
      <c r="AR1152" s="381"/>
      <c r="AS1152" s="381"/>
      <c r="AT1152" s="381"/>
      <c r="AU1152" s="381"/>
      <c r="AV1152" s="381"/>
      <c r="AW1152" s="381"/>
      <c r="AX1152" s="381"/>
      <c r="AY1152" s="381"/>
      <c r="AZ1152" s="381"/>
      <c r="BA1152" s="381"/>
      <c r="BB1152" s="381"/>
      <c r="BC1152" s="381"/>
      <c r="BD1152" s="381"/>
      <c r="BE1152" s="381"/>
      <c r="BF1152" s="381"/>
      <c r="BG1152" s="381"/>
      <c r="BH1152" s="381"/>
      <c r="BI1152" s="381"/>
      <c r="BJ1152" s="381"/>
      <c r="BK1152" s="381"/>
      <c r="BL1152" s="381"/>
      <c r="BM1152" s="381"/>
      <c r="BN1152" s="381"/>
      <c r="BO1152" s="381"/>
      <c r="BP1152" s="381"/>
      <c r="BQ1152" s="381"/>
      <c r="BR1152" s="381"/>
      <c r="BS1152" s="381"/>
      <c r="BT1152" s="381"/>
      <c r="BU1152" s="381"/>
      <c r="BV1152" s="381"/>
      <c r="BW1152" s="381"/>
      <c r="BX1152" s="381"/>
      <c r="BY1152" s="381"/>
      <c r="BZ1152" s="381"/>
      <c r="CA1152" s="381"/>
      <c r="CB1152" s="381"/>
      <c r="CC1152" s="381"/>
      <c r="CD1152" s="381"/>
      <c r="CE1152" s="381"/>
      <c r="CF1152" s="381"/>
      <c r="CG1152" s="381"/>
      <c r="CH1152" s="381"/>
      <c r="CI1152" s="381"/>
      <c r="CJ1152" s="381"/>
      <c r="CK1152" s="381"/>
      <c r="CL1152" s="381"/>
      <c r="CM1152" s="381"/>
      <c r="CN1152" s="381"/>
      <c r="CO1152" s="381"/>
      <c r="CP1152" s="381"/>
      <c r="CQ1152" s="381"/>
      <c r="CR1152" s="381"/>
      <c r="CS1152" s="381"/>
      <c r="CT1152" s="381"/>
      <c r="CU1152" s="381"/>
      <c r="CV1152" s="381"/>
      <c r="CW1152" s="381"/>
      <c r="CX1152" s="381"/>
      <c r="CY1152" s="381"/>
      <c r="CZ1152" s="381"/>
      <c r="DA1152" s="381"/>
      <c r="DB1152" s="381"/>
      <c r="DC1152" s="381"/>
      <c r="DD1152" s="381"/>
      <c r="DE1152" s="381"/>
      <c r="DF1152" s="381"/>
      <c r="DG1152" s="381"/>
      <c r="DH1152" s="381"/>
      <c r="DI1152" s="381"/>
      <c r="DJ1152" s="381"/>
      <c r="DK1152" s="381"/>
      <c r="DL1152" s="381"/>
      <c r="DM1152" s="381"/>
      <c r="DN1152" s="381"/>
      <c r="DO1152" s="381"/>
      <c r="DP1152" s="381"/>
      <c r="DQ1152" s="381"/>
      <c r="DR1152" s="381"/>
      <c r="DS1152" s="381"/>
      <c r="DT1152" s="381"/>
      <c r="DU1152" s="381"/>
      <c r="DV1152" s="381"/>
      <c r="DW1152" s="381"/>
      <c r="DX1152" s="381"/>
      <c r="DY1152" s="381"/>
      <c r="DZ1152" s="381"/>
      <c r="EA1152" s="381"/>
      <c r="EB1152" s="381"/>
      <c r="EC1152" s="381"/>
      <c r="ED1152" s="381"/>
      <c r="EE1152" s="381"/>
      <c r="EF1152" s="381"/>
      <c r="EG1152" s="381"/>
      <c r="EH1152" s="381"/>
      <c r="EI1152" s="381"/>
      <c r="EJ1152" s="381"/>
      <c r="EK1152" s="381"/>
      <c r="EL1152" s="381"/>
      <c r="EM1152" s="381"/>
      <c r="EN1152" s="381"/>
      <c r="EO1152" s="381"/>
      <c r="EP1152" s="381"/>
      <c r="EQ1152" s="381"/>
      <c r="ER1152" s="381"/>
      <c r="ES1152" s="381"/>
      <c r="ET1152" s="381"/>
      <c r="EU1152" s="381"/>
      <c r="EV1152" s="381"/>
      <c r="EW1152" s="381"/>
      <c r="EX1152" s="381"/>
      <c r="EY1152" s="381"/>
      <c r="EZ1152" s="381"/>
      <c r="FA1152" s="381"/>
      <c r="FB1152" s="381"/>
      <c r="FC1152" s="381"/>
      <c r="FD1152" s="381"/>
      <c r="FE1152" s="381"/>
      <c r="FF1152" s="381"/>
      <c r="FG1152" s="381"/>
      <c r="FH1152" s="381"/>
      <c r="FI1152" s="381"/>
      <c r="FJ1152" s="381"/>
      <c r="FK1152" s="381"/>
      <c r="FL1152" s="381"/>
      <c r="FM1152" s="381"/>
      <c r="FN1152" s="381"/>
      <c r="FO1152" s="381"/>
      <c r="FP1152" s="381"/>
      <c r="FQ1152" s="381"/>
      <c r="FR1152" s="381"/>
      <c r="FS1152" s="381"/>
      <c r="FT1152" s="381"/>
      <c r="FU1152" s="381"/>
      <c r="FV1152" s="381"/>
      <c r="FW1152" s="381"/>
      <c r="FX1152" s="381"/>
      <c r="FY1152" s="381"/>
      <c r="FZ1152" s="381"/>
      <c r="GA1152" s="381"/>
      <c r="GB1152" s="381"/>
      <c r="GC1152" s="381"/>
      <c r="GD1152" s="381"/>
      <c r="GE1152" s="381"/>
      <c r="GF1152" s="381"/>
      <c r="GG1152" s="381"/>
      <c r="GH1152" s="381"/>
      <c r="GI1152" s="381"/>
      <c r="GJ1152" s="381"/>
      <c r="GK1152" s="381"/>
      <c r="GL1152" s="381"/>
      <c r="GM1152" s="381"/>
      <c r="GN1152" s="381"/>
      <c r="GO1152" s="381"/>
      <c r="GP1152" s="381"/>
      <c r="GQ1152" s="381"/>
      <c r="GR1152" s="381"/>
      <c r="GS1152" s="381"/>
      <c r="GT1152" s="381"/>
      <c r="GU1152" s="381"/>
      <c r="GV1152" s="381"/>
      <c r="GW1152" s="381"/>
      <c r="GX1152" s="381"/>
      <c r="GY1152" s="381"/>
      <c r="GZ1152" s="381"/>
      <c r="HA1152" s="381"/>
      <c r="HB1152" s="381"/>
      <c r="HC1152" s="381"/>
      <c r="HD1152" s="381"/>
      <c r="HE1152" s="381"/>
      <c r="HF1152" s="381"/>
      <c r="HG1152" s="381"/>
      <c r="HH1152" s="381"/>
      <c r="HI1152" s="381"/>
      <c r="HJ1152" s="381"/>
      <c r="HK1152" s="381"/>
      <c r="HL1152" s="381"/>
      <c r="HM1152" s="381"/>
      <c r="HN1152" s="381"/>
      <c r="HO1152" s="381"/>
      <c r="HP1152" s="381"/>
      <c r="HQ1152" s="381"/>
      <c r="HR1152" s="381"/>
      <c r="HS1152" s="381"/>
      <c r="HT1152" s="381"/>
      <c r="HU1152" s="381"/>
      <c r="HV1152" s="381"/>
      <c r="HW1152" s="381"/>
      <c r="HX1152" s="381"/>
      <c r="HY1152" s="381"/>
      <c r="HZ1152" s="381"/>
      <c r="IA1152" s="381"/>
      <c r="IB1152" s="381"/>
      <c r="IC1152" s="381"/>
      <c r="ID1152" s="381"/>
      <c r="IE1152" s="381"/>
      <c r="IF1152" s="381"/>
      <c r="IG1152" s="381"/>
      <c r="IH1152" s="381"/>
      <c r="II1152" s="381"/>
      <c r="IJ1152" s="381"/>
      <c r="IK1152" s="381"/>
      <c r="IL1152" s="381"/>
      <c r="IM1152" s="381"/>
      <c r="IN1152" s="381"/>
      <c r="IO1152" s="381"/>
      <c r="IP1152" s="381"/>
      <c r="IQ1152" s="381"/>
      <c r="IR1152" s="381"/>
      <c r="IS1152" s="381"/>
      <c r="IT1152" s="381"/>
      <c r="IU1152" s="381"/>
      <c r="IV1152" s="381"/>
      <c r="IW1152" s="381"/>
      <c r="IX1152" s="381"/>
      <c r="IY1152" s="381"/>
      <c r="IZ1152" s="381"/>
      <c r="JA1152" s="381"/>
      <c r="JB1152" s="381"/>
      <c r="JC1152" s="381"/>
      <c r="JD1152" s="381"/>
      <c r="JE1152" s="381"/>
      <c r="JF1152" s="381"/>
      <c r="JG1152" s="381"/>
      <c r="JH1152" s="381"/>
      <c r="JI1152" s="381"/>
      <c r="JJ1152" s="381"/>
      <c r="JK1152" s="381"/>
      <c r="JL1152" s="381"/>
      <c r="JM1152" s="381"/>
      <c r="JN1152" s="381"/>
      <c r="JO1152" s="381"/>
      <c r="JP1152" s="381"/>
      <c r="JQ1152" s="381"/>
      <c r="JR1152" s="381"/>
      <c r="JS1152" s="381"/>
      <c r="JT1152" s="381"/>
      <c r="JU1152" s="381"/>
      <c r="JV1152" s="381"/>
      <c r="JW1152" s="381"/>
      <c r="JX1152" s="381"/>
      <c r="JY1152" s="381"/>
      <c r="JZ1152" s="381"/>
      <c r="KA1152" s="381"/>
      <c r="KB1152" s="381"/>
      <c r="KC1152" s="381"/>
      <c r="KD1152" s="381"/>
      <c r="KE1152" s="381"/>
      <c r="KF1152" s="381"/>
      <c r="KG1152" s="381"/>
      <c r="KH1152" s="381"/>
      <c r="KI1152" s="381"/>
      <c r="KJ1152" s="381"/>
      <c r="KK1152" s="381"/>
      <c r="KL1152" s="381"/>
      <c r="KM1152" s="381"/>
      <c r="KN1152" s="381"/>
      <c r="KO1152" s="381"/>
      <c r="KP1152" s="381"/>
      <c r="KQ1152" s="381"/>
      <c r="KR1152" s="381"/>
      <c r="KS1152" s="381"/>
      <c r="KT1152" s="381"/>
      <c r="KU1152" s="381"/>
      <c r="KV1152" s="381"/>
      <c r="KW1152" s="381"/>
      <c r="KX1152" s="381"/>
      <c r="KY1152" s="381"/>
      <c r="KZ1152" s="381"/>
      <c r="LA1152" s="381"/>
      <c r="LB1152" s="381"/>
      <c r="LC1152" s="381"/>
      <c r="LD1152" s="381"/>
      <c r="LE1152" s="381"/>
      <c r="LF1152" s="381"/>
      <c r="LG1152" s="381"/>
      <c r="LH1152" s="381"/>
      <c r="LI1152" s="381"/>
      <c r="LJ1152" s="381"/>
      <c r="LK1152" s="381"/>
      <c r="LL1152" s="381"/>
      <c r="LM1152" s="381"/>
      <c r="LN1152" s="381"/>
      <c r="LO1152" s="381"/>
      <c r="LP1152" s="381"/>
      <c r="LQ1152" s="381"/>
      <c r="LR1152" s="381"/>
      <c r="LS1152" s="381"/>
      <c r="LT1152" s="381"/>
      <c r="LU1152" s="381"/>
      <c r="LV1152" s="381"/>
      <c r="LW1152" s="381"/>
      <c r="LX1152" s="381"/>
      <c r="LY1152" s="381"/>
      <c r="LZ1152" s="381"/>
      <c r="MA1152" s="381"/>
      <c r="MB1152" s="381"/>
      <c r="MC1152" s="381"/>
      <c r="MD1152" s="381"/>
      <c r="ME1152" s="381"/>
      <c r="MF1152" s="381"/>
      <c r="MG1152" s="381"/>
      <c r="MH1152" s="381"/>
      <c r="MI1152" s="381"/>
      <c r="MJ1152" s="381"/>
      <c r="MK1152" s="381"/>
      <c r="ML1152" s="381"/>
      <c r="MM1152" s="381"/>
      <c r="MN1152" s="381"/>
      <c r="MO1152" s="381"/>
      <c r="MP1152" s="381"/>
      <c r="MQ1152" s="381"/>
      <c r="MR1152" s="381"/>
      <c r="MS1152" s="381"/>
      <c r="MT1152" s="381"/>
      <c r="MU1152" s="381"/>
      <c r="MV1152" s="381"/>
      <c r="MW1152" s="381"/>
      <c r="MX1152" s="381"/>
      <c r="MY1152" s="381"/>
      <c r="MZ1152" s="381"/>
      <c r="NA1152" s="381"/>
      <c r="NB1152" s="381"/>
      <c r="NC1152" s="381"/>
      <c r="ND1152" s="381"/>
      <c r="NE1152" s="381"/>
      <c r="NF1152" s="381"/>
      <c r="NG1152" s="381"/>
      <c r="NH1152" s="381"/>
      <c r="NI1152" s="381"/>
      <c r="NJ1152" s="381"/>
      <c r="NK1152" s="381"/>
      <c r="NL1152" s="381"/>
      <c r="NM1152" s="381"/>
      <c r="NN1152" s="381"/>
      <c r="NO1152" s="381"/>
      <c r="NP1152" s="381"/>
      <c r="NQ1152" s="381"/>
      <c r="NR1152" s="381"/>
      <c r="NS1152" s="381"/>
      <c r="NT1152" s="381"/>
      <c r="NU1152" s="381"/>
      <c r="NV1152" s="381"/>
      <c r="NW1152" s="381"/>
      <c r="NX1152" s="381"/>
      <c r="NY1152" s="381"/>
      <c r="NZ1152" s="381"/>
      <c r="OA1152" s="381"/>
      <c r="OB1152" s="381"/>
      <c r="OC1152" s="381"/>
      <c r="OD1152" s="381"/>
      <c r="OE1152" s="381"/>
      <c r="OF1152" s="381"/>
      <c r="OG1152" s="381"/>
      <c r="OH1152" s="381"/>
      <c r="OI1152" s="381"/>
      <c r="OJ1152" s="381"/>
      <c r="OK1152" s="381"/>
      <c r="OL1152" s="381"/>
      <c r="OM1152" s="381"/>
      <c r="ON1152" s="381"/>
      <c r="OO1152" s="381"/>
      <c r="OP1152" s="381"/>
      <c r="OQ1152" s="381"/>
      <c r="OR1152" s="381"/>
      <c r="OS1152" s="381"/>
      <c r="OT1152" s="381"/>
      <c r="OU1152" s="381"/>
      <c r="OV1152" s="381"/>
      <c r="OW1152" s="381"/>
      <c r="OX1152" s="381"/>
      <c r="OY1152" s="381"/>
      <c r="OZ1152" s="381"/>
      <c r="PA1152" s="381"/>
      <c r="PB1152" s="381"/>
      <c r="PC1152" s="381"/>
      <c r="PD1152" s="381"/>
      <c r="PE1152" s="381"/>
      <c r="PF1152" s="381"/>
      <c r="PG1152" s="381"/>
      <c r="PH1152" s="381"/>
      <c r="PI1152" s="381"/>
      <c r="PJ1152" s="381"/>
      <c r="PK1152" s="381"/>
      <c r="PL1152" s="381"/>
      <c r="PM1152" s="381"/>
      <c r="PN1152" s="381"/>
      <c r="PO1152" s="381"/>
      <c r="PP1152" s="381"/>
      <c r="PQ1152" s="381"/>
      <c r="PR1152" s="381"/>
      <c r="PS1152" s="381"/>
      <c r="PT1152" s="381"/>
      <c r="PU1152" s="381"/>
      <c r="PV1152" s="381"/>
      <c r="PW1152" s="381"/>
      <c r="PX1152" s="381"/>
      <c r="PY1152" s="381"/>
      <c r="PZ1152" s="381"/>
      <c r="QA1152" s="381"/>
      <c r="QB1152" s="381"/>
      <c r="QC1152" s="381"/>
      <c r="QD1152" s="381"/>
      <c r="QE1152" s="381"/>
      <c r="QF1152" s="381"/>
      <c r="QG1152" s="381"/>
      <c r="QH1152" s="381"/>
      <c r="QI1152" s="381"/>
      <c r="QJ1152" s="381"/>
      <c r="QK1152" s="381"/>
      <c r="QL1152" s="381"/>
      <c r="QM1152" s="381"/>
      <c r="QN1152" s="381"/>
      <c r="QO1152" s="381"/>
      <c r="QP1152" s="381"/>
      <c r="QQ1152" s="381"/>
      <c r="QR1152" s="381"/>
      <c r="QS1152" s="381"/>
      <c r="QT1152" s="381"/>
      <c r="QU1152" s="381"/>
      <c r="QV1152" s="381"/>
      <c r="QW1152" s="381"/>
      <c r="QX1152" s="381"/>
      <c r="QY1152" s="381"/>
      <c r="QZ1152" s="381"/>
      <c r="RA1152" s="381"/>
      <c r="RB1152" s="381"/>
      <c r="RC1152" s="381"/>
      <c r="RD1152" s="381"/>
      <c r="RE1152" s="381"/>
      <c r="RF1152" s="381"/>
      <c r="RG1152" s="381"/>
      <c r="RH1152" s="381"/>
      <c r="RI1152" s="381"/>
      <c r="RJ1152" s="381"/>
      <c r="RK1152" s="381"/>
      <c r="RL1152" s="381"/>
      <c r="RM1152" s="381"/>
      <c r="RN1152" s="381"/>
      <c r="RO1152" s="381"/>
      <c r="RP1152" s="381"/>
      <c r="RQ1152" s="381"/>
      <c r="RR1152" s="381"/>
      <c r="RS1152" s="381"/>
      <c r="RT1152" s="381"/>
      <c r="RU1152" s="381"/>
      <c r="RV1152" s="381"/>
      <c r="RW1152" s="381"/>
      <c r="RX1152" s="381"/>
      <c r="RY1152" s="381"/>
      <c r="RZ1152" s="381"/>
      <c r="SA1152" s="381"/>
      <c r="SB1152" s="381"/>
      <c r="SC1152" s="381"/>
      <c r="SD1152" s="381"/>
      <c r="SE1152" s="381"/>
      <c r="SF1152" s="381"/>
      <c r="SG1152" s="381"/>
      <c r="SH1152" s="381"/>
      <c r="SI1152" s="381"/>
      <c r="SJ1152" s="381"/>
      <c r="SK1152" s="381"/>
      <c r="SL1152" s="381"/>
      <c r="SM1152" s="381"/>
      <c r="SN1152" s="381"/>
      <c r="SO1152" s="381"/>
      <c r="SP1152" s="381"/>
      <c r="SQ1152" s="381"/>
      <c r="SR1152" s="381"/>
      <c r="SS1152" s="381"/>
      <c r="ST1152" s="381"/>
      <c r="SU1152" s="381"/>
      <c r="SV1152" s="381"/>
      <c r="SW1152" s="381"/>
      <c r="SX1152" s="381"/>
      <c r="SY1152" s="381"/>
      <c r="SZ1152" s="381"/>
      <c r="TA1152" s="381"/>
      <c r="TB1152" s="381"/>
      <c r="TC1152" s="381"/>
      <c r="TD1152" s="381"/>
      <c r="TE1152" s="381"/>
      <c r="TF1152" s="381"/>
      <c r="TG1152" s="381"/>
      <c r="TH1152" s="381"/>
      <c r="TI1152" s="381"/>
      <c r="TJ1152" s="381"/>
      <c r="TK1152" s="381"/>
      <c r="TL1152" s="381"/>
      <c r="TM1152" s="381"/>
      <c r="TN1152" s="381"/>
      <c r="TO1152" s="381"/>
      <c r="TP1152" s="381"/>
      <c r="TQ1152" s="381"/>
      <c r="TR1152" s="381"/>
      <c r="TS1152" s="381"/>
      <c r="TT1152" s="381"/>
      <c r="TU1152" s="381"/>
      <c r="TV1152" s="381"/>
      <c r="TW1152" s="381"/>
      <c r="TX1152" s="381"/>
      <c r="TY1152" s="381"/>
      <c r="TZ1152" s="381"/>
      <c r="UA1152" s="381"/>
      <c r="UB1152" s="381"/>
      <c r="UC1152" s="381"/>
      <c r="UD1152" s="381"/>
      <c r="UE1152" s="381"/>
      <c r="UF1152" s="381"/>
      <c r="UG1152" s="381"/>
      <c r="UH1152" s="381"/>
      <c r="UI1152" s="381"/>
      <c r="UJ1152" s="381"/>
      <c r="UK1152" s="381"/>
      <c r="UL1152" s="381"/>
      <c r="UM1152" s="381"/>
      <c r="UN1152" s="381"/>
      <c r="UO1152" s="381"/>
      <c r="UP1152" s="381"/>
      <c r="UQ1152" s="381"/>
      <c r="UR1152" s="381"/>
      <c r="US1152" s="381"/>
      <c r="UT1152" s="381"/>
      <c r="UU1152" s="381"/>
      <c r="UV1152" s="381"/>
      <c r="UW1152" s="381"/>
      <c r="UX1152" s="381"/>
      <c r="UY1152" s="381"/>
      <c r="UZ1152" s="381"/>
      <c r="VA1152" s="381"/>
      <c r="VB1152" s="381"/>
      <c r="VC1152" s="381"/>
      <c r="VD1152" s="381"/>
      <c r="VE1152" s="381"/>
      <c r="VF1152" s="381"/>
      <c r="VG1152" s="381"/>
      <c r="VH1152" s="381"/>
      <c r="VI1152" s="381"/>
      <c r="VJ1152" s="381"/>
      <c r="VK1152" s="381"/>
      <c r="VL1152" s="381"/>
      <c r="VM1152" s="381"/>
      <c r="VN1152" s="381"/>
      <c r="VO1152" s="381"/>
      <c r="VP1152" s="381"/>
      <c r="VQ1152" s="381"/>
      <c r="VR1152" s="381"/>
      <c r="VS1152" s="381"/>
      <c r="VT1152" s="381"/>
      <c r="VU1152" s="381"/>
      <c r="VV1152" s="381"/>
      <c r="VW1152" s="381"/>
      <c r="VX1152" s="381"/>
      <c r="VY1152" s="381"/>
      <c r="VZ1152" s="381"/>
      <c r="WA1152" s="381"/>
      <c r="WB1152" s="381"/>
      <c r="WC1152" s="381"/>
      <c r="WD1152" s="381"/>
      <c r="WE1152" s="381"/>
      <c r="WF1152" s="381"/>
      <c r="WG1152" s="381"/>
      <c r="WH1152" s="381"/>
      <c r="WI1152" s="381"/>
      <c r="WJ1152" s="381"/>
      <c r="WK1152" s="381"/>
      <c r="WL1152" s="381"/>
      <c r="WM1152" s="381"/>
      <c r="WN1152" s="381"/>
      <c r="WO1152" s="381"/>
      <c r="WP1152" s="381"/>
      <c r="WQ1152" s="381"/>
      <c r="WR1152" s="381"/>
      <c r="WS1152" s="381"/>
      <c r="WT1152" s="381"/>
      <c r="WU1152" s="381"/>
      <c r="WV1152" s="381"/>
      <c r="WW1152" s="381"/>
      <c r="WX1152" s="381"/>
      <c r="WY1152" s="381"/>
      <c r="WZ1152" s="381"/>
      <c r="XA1152" s="381"/>
      <c r="XB1152" s="381"/>
      <c r="XC1152" s="381"/>
      <c r="XD1152" s="381"/>
      <c r="XE1152" s="381"/>
      <c r="XF1152" s="381"/>
      <c r="XG1152" s="381"/>
      <c r="XH1152" s="381"/>
      <c r="XI1152" s="381"/>
      <c r="XJ1152" s="381"/>
      <c r="XK1152" s="381"/>
      <c r="XL1152" s="381"/>
      <c r="XM1152" s="381"/>
      <c r="XN1152" s="381"/>
      <c r="XO1152" s="381"/>
      <c r="XP1152" s="381"/>
      <c r="XQ1152" s="381"/>
      <c r="XR1152" s="381"/>
      <c r="XS1152" s="381"/>
      <c r="XT1152" s="381"/>
      <c r="XU1152" s="381"/>
      <c r="XV1152" s="381"/>
      <c r="XW1152" s="381"/>
      <c r="XX1152" s="381"/>
      <c r="XY1152" s="381"/>
      <c r="XZ1152" s="381"/>
      <c r="YA1152" s="381"/>
      <c r="YB1152" s="381"/>
      <c r="YC1152" s="381"/>
      <c r="YD1152" s="381"/>
      <c r="YE1152" s="381"/>
      <c r="YF1152" s="381"/>
      <c r="YG1152" s="381"/>
      <c r="YH1152" s="381"/>
      <c r="YI1152" s="381"/>
      <c r="YJ1152" s="381"/>
      <c r="YK1152" s="381"/>
      <c r="YL1152" s="381"/>
      <c r="YM1152" s="381"/>
      <c r="YN1152" s="381"/>
      <c r="YO1152" s="381"/>
      <c r="YP1152" s="381"/>
      <c r="YQ1152" s="381"/>
      <c r="YR1152" s="381"/>
      <c r="YS1152" s="381"/>
      <c r="YT1152" s="381"/>
      <c r="YU1152" s="381"/>
      <c r="YV1152" s="381"/>
      <c r="YW1152" s="381"/>
      <c r="YX1152" s="381"/>
      <c r="YY1152" s="381"/>
      <c r="YZ1152" s="381"/>
      <c r="ZA1152" s="381"/>
      <c r="ZB1152" s="381"/>
      <c r="ZC1152" s="381"/>
      <c r="ZD1152" s="381"/>
      <c r="ZE1152" s="381"/>
      <c r="ZF1152" s="381"/>
      <c r="ZG1152" s="381"/>
      <c r="ZH1152" s="381"/>
      <c r="ZI1152" s="381"/>
      <c r="ZJ1152" s="381"/>
      <c r="ZK1152" s="381"/>
      <c r="ZL1152" s="381"/>
      <c r="ZM1152" s="381"/>
      <c r="ZN1152" s="381"/>
      <c r="ZO1152" s="381"/>
      <c r="ZP1152" s="381"/>
      <c r="ZQ1152" s="381"/>
      <c r="ZR1152" s="381"/>
      <c r="ZS1152" s="381"/>
      <c r="ZT1152" s="381"/>
      <c r="ZU1152" s="381"/>
      <c r="ZV1152" s="381"/>
      <c r="ZW1152" s="381"/>
      <c r="ZX1152" s="381"/>
      <c r="ZY1152" s="381"/>
      <c r="ZZ1152" s="381"/>
      <c r="AAA1152" s="381"/>
      <c r="AAB1152" s="381"/>
      <c r="AAC1152" s="381"/>
      <c r="AAD1152" s="381"/>
      <c r="AAE1152" s="381"/>
      <c r="AAF1152" s="381"/>
      <c r="AAG1152" s="381"/>
      <c r="AAH1152" s="381"/>
      <c r="AAI1152" s="381"/>
      <c r="AAJ1152" s="381"/>
      <c r="AAK1152" s="381"/>
      <c r="AAL1152" s="381"/>
      <c r="AAM1152" s="381"/>
      <c r="AAN1152" s="381"/>
      <c r="AAO1152" s="381"/>
      <c r="AAP1152" s="381"/>
      <c r="AAQ1152" s="381"/>
      <c r="AAR1152" s="381"/>
      <c r="AAS1152" s="381"/>
      <c r="AAT1152" s="381"/>
      <c r="AAU1152" s="381"/>
      <c r="AAV1152" s="381"/>
      <c r="AAW1152" s="381"/>
      <c r="AAX1152" s="381"/>
      <c r="AAY1152" s="381"/>
      <c r="AAZ1152" s="381"/>
      <c r="ABA1152" s="381"/>
      <c r="ABB1152" s="381"/>
      <c r="ABC1152" s="381"/>
      <c r="ABD1152" s="381"/>
      <c r="ABE1152" s="381"/>
      <c r="ABF1152" s="381"/>
      <c r="ABG1152" s="381"/>
      <c r="ABH1152" s="381"/>
      <c r="ABI1152" s="381"/>
      <c r="ABJ1152" s="381"/>
      <c r="ABK1152" s="381"/>
      <c r="ABL1152" s="381"/>
      <c r="ABM1152" s="381"/>
      <c r="ABN1152" s="381"/>
      <c r="ABO1152" s="381"/>
      <c r="ABP1152" s="381"/>
      <c r="ABQ1152" s="381"/>
      <c r="ABR1152" s="381"/>
      <c r="ABS1152" s="381"/>
      <c r="ABT1152" s="381"/>
      <c r="ABU1152" s="381"/>
      <c r="ABV1152" s="381"/>
      <c r="ABW1152" s="381"/>
      <c r="ABX1152" s="381"/>
      <c r="ABY1152" s="381"/>
      <c r="ABZ1152" s="381"/>
      <c r="ACA1152" s="381"/>
      <c r="ACB1152" s="381"/>
      <c r="ACC1152" s="381"/>
      <c r="ACD1152" s="381"/>
      <c r="ACE1152" s="381"/>
      <c r="ACF1152" s="381"/>
      <c r="ACG1152" s="381"/>
      <c r="ACH1152" s="381"/>
      <c r="ACI1152" s="381"/>
      <c r="ACJ1152" s="381"/>
      <c r="ACK1152" s="381"/>
      <c r="ACL1152" s="381"/>
      <c r="ACM1152" s="381"/>
      <c r="ACN1152" s="381"/>
      <c r="ACO1152" s="381"/>
      <c r="ACP1152" s="381"/>
      <c r="ACQ1152" s="381"/>
      <c r="ACR1152" s="381"/>
      <c r="ACS1152" s="381"/>
      <c r="ACT1152" s="381"/>
      <c r="ACU1152" s="381"/>
      <c r="ACV1152" s="381"/>
      <c r="ACW1152" s="381"/>
      <c r="ACX1152" s="381"/>
      <c r="ACY1152" s="381"/>
      <c r="ACZ1152" s="381"/>
      <c r="ADA1152" s="381"/>
      <c r="ADB1152" s="381"/>
      <c r="ADC1152" s="381"/>
      <c r="ADD1152" s="381"/>
      <c r="ADE1152" s="381"/>
      <c r="ADF1152" s="381"/>
      <c r="ADG1152" s="381"/>
      <c r="ADH1152" s="381"/>
      <c r="ADI1152" s="381"/>
      <c r="ADJ1152" s="381"/>
      <c r="ADK1152" s="381"/>
      <c r="ADL1152" s="381"/>
      <c r="ADM1152" s="381"/>
      <c r="ADN1152" s="381"/>
      <c r="ADO1152" s="381"/>
      <c r="ADP1152" s="381"/>
      <c r="ADQ1152" s="381"/>
      <c r="ADR1152" s="381"/>
      <c r="ADS1152" s="381"/>
      <c r="ADT1152" s="381"/>
      <c r="ADU1152" s="381"/>
      <c r="ADV1152" s="381"/>
      <c r="ADW1152" s="381"/>
      <c r="ADX1152" s="381"/>
      <c r="ADY1152" s="381"/>
      <c r="ADZ1152" s="381"/>
      <c r="AEA1152" s="381"/>
      <c r="AEB1152" s="381"/>
      <c r="AEC1152" s="381"/>
      <c r="AED1152" s="381"/>
      <c r="AEE1152" s="381"/>
      <c r="AEF1152" s="381"/>
      <c r="AEG1152" s="381"/>
      <c r="AEH1152" s="381"/>
      <c r="AEI1152" s="381"/>
      <c r="AEJ1152" s="381"/>
      <c r="AEK1152" s="381"/>
      <c r="AEL1152" s="381"/>
      <c r="AEM1152" s="381"/>
      <c r="AEN1152" s="381"/>
      <c r="AEO1152" s="381"/>
      <c r="AEP1152" s="381"/>
      <c r="AEQ1152" s="381"/>
      <c r="AER1152" s="381"/>
      <c r="AES1152" s="381"/>
      <c r="AET1152" s="381"/>
      <c r="AEU1152" s="381"/>
      <c r="AEV1152" s="381"/>
      <c r="AEW1152" s="381"/>
      <c r="AEX1152" s="381"/>
      <c r="AEY1152" s="381"/>
      <c r="AEZ1152" s="381"/>
      <c r="AFA1152" s="381"/>
      <c r="AFB1152" s="381"/>
      <c r="AFC1152" s="381"/>
      <c r="AFD1152" s="381"/>
      <c r="AFE1152" s="381"/>
      <c r="AFF1152" s="381"/>
      <c r="AFG1152" s="381"/>
      <c r="AFH1152" s="381"/>
      <c r="AFI1152" s="381"/>
      <c r="AFJ1152" s="381"/>
      <c r="AFK1152" s="381"/>
      <c r="AFL1152" s="381"/>
      <c r="AFM1152" s="381"/>
      <c r="AFN1152" s="381"/>
      <c r="AFO1152" s="381"/>
      <c r="AFP1152" s="381"/>
      <c r="AFQ1152" s="381"/>
      <c r="AFR1152" s="381"/>
      <c r="AFS1152" s="381"/>
      <c r="AFT1152" s="381"/>
      <c r="AFU1152" s="381"/>
      <c r="AFV1152" s="381"/>
      <c r="AFW1152" s="381"/>
      <c r="AFX1152" s="381"/>
      <c r="AFY1152" s="381"/>
      <c r="AFZ1152" s="381"/>
      <c r="AGA1152" s="381"/>
    </row>
    <row r="1153" spans="1:859" customFormat="1" x14ac:dyDescent="0.2">
      <c r="A1153" s="16"/>
      <c r="B1153" s="16"/>
      <c r="C1153" s="16"/>
      <c r="D1153" s="16"/>
      <c r="E1153" s="238" t="s">
        <v>1270</v>
      </c>
      <c r="F1153" s="364" t="s">
        <v>3561</v>
      </c>
      <c r="G1153" s="239" t="s">
        <v>453</v>
      </c>
      <c r="H1153" s="238" t="s">
        <v>1269</v>
      </c>
      <c r="I1153" s="238" t="s">
        <v>1086</v>
      </c>
      <c r="J1153" s="238" t="s">
        <v>913</v>
      </c>
      <c r="K1153" s="238" t="s">
        <v>1112</v>
      </c>
      <c r="L1153" s="238" t="s">
        <v>865</v>
      </c>
      <c r="M1153" s="238"/>
      <c r="N1153" s="239"/>
      <c r="O1153" s="238"/>
      <c r="P1153" s="238"/>
      <c r="Q1153" s="239"/>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c r="CR1153" s="16"/>
      <c r="CS1153" s="16"/>
      <c r="CT1153" s="16"/>
      <c r="CU1153" s="16"/>
      <c r="CV1153" s="16"/>
      <c r="CW1153" s="16"/>
      <c r="CX1153" s="16"/>
      <c r="CY1153" s="16"/>
      <c r="CZ1153" s="16"/>
      <c r="DA1153" s="16"/>
      <c r="DB1153" s="16"/>
      <c r="DC1153" s="16"/>
      <c r="DD1153" s="16"/>
      <c r="DE1153" s="16"/>
      <c r="DF1153" s="16"/>
      <c r="DG1153" s="16"/>
      <c r="DH1153" s="16"/>
      <c r="DI1153" s="16"/>
      <c r="DJ1153" s="16"/>
      <c r="DK1153" s="16"/>
      <c r="DL1153" s="16"/>
      <c r="DM1153" s="16"/>
      <c r="DN1153" s="16"/>
      <c r="DO1153" s="16"/>
      <c r="DP1153" s="16"/>
      <c r="DQ1153" s="16"/>
      <c r="DR1153" s="16"/>
      <c r="DS1153" s="16"/>
      <c r="DT1153" s="16"/>
      <c r="DU1153" s="16"/>
      <c r="DV1153" s="16"/>
      <c r="DW1153" s="16"/>
      <c r="DX1153" s="16"/>
      <c r="DY1153" s="16"/>
      <c r="DZ1153" s="16"/>
      <c r="EA1153" s="16"/>
      <c r="EB1153" s="16"/>
      <c r="EC1153" s="16"/>
      <c r="ED1153" s="16"/>
      <c r="EE1153" s="16"/>
      <c r="EF1153" s="16"/>
      <c r="EG1153" s="16"/>
      <c r="EH1153" s="16"/>
      <c r="EI1153" s="16"/>
      <c r="EJ1153" s="16"/>
      <c r="EK1153" s="16"/>
      <c r="EL1153" s="16"/>
      <c r="EM1153" s="16"/>
      <c r="EN1153" s="16"/>
      <c r="EO1153" s="16"/>
      <c r="EP1153" s="16"/>
      <c r="EQ1153" s="16"/>
      <c r="ER1153" s="16"/>
      <c r="ES1153" s="16"/>
      <c r="ET1153" s="16"/>
      <c r="EU1153" s="16"/>
      <c r="EV1153" s="16"/>
      <c r="EW1153" s="16"/>
      <c r="EX1153" s="16"/>
      <c r="EY1153" s="16"/>
      <c r="EZ1153" s="16"/>
      <c r="FA1153" s="16"/>
      <c r="FB1153" s="16"/>
      <c r="FC1153" s="16"/>
      <c r="FD1153" s="16"/>
      <c r="FE1153" s="16"/>
      <c r="FF1153" s="16"/>
      <c r="FG1153" s="16"/>
      <c r="FH1153" s="16"/>
      <c r="FI1153" s="16"/>
      <c r="FJ1153" s="16"/>
      <c r="FK1153" s="16"/>
      <c r="FL1153" s="16"/>
      <c r="FM1153" s="16"/>
      <c r="FN1153" s="16"/>
      <c r="FO1153" s="16"/>
      <c r="FP1153" s="16"/>
      <c r="FQ1153" s="16"/>
      <c r="FR1153" s="16"/>
      <c r="FS1153" s="16"/>
      <c r="FT1153" s="16"/>
      <c r="FU1153" s="16"/>
      <c r="FV1153" s="16"/>
      <c r="FW1153" s="16"/>
      <c r="FX1153" s="16"/>
      <c r="FY1153" s="16"/>
      <c r="FZ1153" s="16"/>
      <c r="GA1153" s="16"/>
      <c r="GB1153" s="16"/>
      <c r="GC1153" s="16"/>
      <c r="GD1153" s="16"/>
      <c r="GE1153" s="16"/>
      <c r="GF1153" s="16"/>
      <c r="GG1153" s="16"/>
      <c r="GH1153" s="16"/>
      <c r="GI1153" s="16"/>
      <c r="GJ1153" s="16"/>
      <c r="GK1153" s="16"/>
      <c r="GL1153" s="16"/>
      <c r="GM1153" s="16"/>
      <c r="GN1153" s="16"/>
      <c r="GO1153" s="16"/>
      <c r="GP1153" s="16"/>
      <c r="GQ1153" s="16"/>
      <c r="GR1153" s="16"/>
      <c r="GS1153" s="16"/>
      <c r="GT1153" s="16"/>
      <c r="GU1153" s="16"/>
      <c r="GV1153" s="16"/>
      <c r="GW1153" s="16"/>
      <c r="GX1153" s="16"/>
      <c r="GY1153" s="16"/>
      <c r="GZ1153" s="16"/>
      <c r="HA1153" s="16"/>
      <c r="HB1153" s="16"/>
      <c r="HC1153" s="16"/>
      <c r="HD1153" s="16"/>
      <c r="HE1153" s="16"/>
      <c r="HF1153" s="16"/>
      <c r="HG1153" s="16"/>
      <c r="HH1153" s="16"/>
      <c r="HI1153" s="16"/>
      <c r="HJ1153" s="16"/>
      <c r="HK1153" s="16"/>
      <c r="HL1153" s="16"/>
      <c r="HM1153" s="16"/>
      <c r="HN1153" s="16"/>
      <c r="HO1153" s="16"/>
      <c r="HP1153" s="16"/>
      <c r="HQ1153" s="16"/>
      <c r="HR1153" s="16"/>
      <c r="HS1153" s="16"/>
      <c r="HT1153" s="16"/>
      <c r="HU1153" s="16"/>
      <c r="HV1153" s="16"/>
      <c r="HW1153" s="16"/>
      <c r="HX1153" s="16"/>
      <c r="HY1153" s="16"/>
      <c r="HZ1153" s="16"/>
      <c r="IA1153" s="16"/>
      <c r="IB1153" s="16"/>
      <c r="IC1153" s="16"/>
      <c r="ID1153" s="16"/>
      <c r="IE1153" s="16"/>
      <c r="IF1153" s="16"/>
      <c r="IG1153" s="16"/>
      <c r="IH1153" s="16"/>
      <c r="II1153" s="16"/>
      <c r="IJ1153" s="16"/>
      <c r="IK1153" s="16"/>
      <c r="IL1153" s="16"/>
      <c r="IM1153" s="16"/>
      <c r="IN1153" s="16"/>
      <c r="IO1153" s="16"/>
      <c r="IP1153" s="16"/>
      <c r="IQ1153" s="16"/>
      <c r="IR1153" s="16"/>
      <c r="IS1153" s="16"/>
      <c r="IT1153" s="16"/>
      <c r="IU1153" s="16"/>
      <c r="IV1153" s="16"/>
      <c r="IW1153" s="16"/>
      <c r="IX1153" s="16"/>
      <c r="IY1153" s="16"/>
      <c r="IZ1153" s="16"/>
      <c r="JA1153" s="16"/>
      <c r="JB1153" s="16"/>
      <c r="JC1153" s="16"/>
      <c r="JD1153" s="16"/>
      <c r="JE1153" s="16"/>
      <c r="JF1153" s="16"/>
      <c r="JG1153" s="16"/>
      <c r="JH1153" s="16"/>
      <c r="JI1153" s="16"/>
      <c r="JJ1153" s="16"/>
      <c r="JK1153" s="16"/>
      <c r="JL1153" s="16"/>
      <c r="JM1153" s="16"/>
      <c r="JN1153" s="16"/>
      <c r="JO1153" s="16"/>
      <c r="JP1153" s="16"/>
      <c r="JQ1153" s="16"/>
      <c r="JR1153" s="16"/>
      <c r="JS1153" s="16"/>
      <c r="JT1153" s="16"/>
      <c r="JU1153" s="16"/>
      <c r="JV1153" s="16"/>
      <c r="JW1153" s="16"/>
      <c r="JX1153" s="16"/>
      <c r="JY1153" s="16"/>
      <c r="JZ1153" s="16"/>
      <c r="KA1153" s="16"/>
      <c r="KB1153" s="16"/>
      <c r="KC1153" s="16"/>
      <c r="KD1153" s="16"/>
      <c r="KE1153" s="16"/>
      <c r="KF1153" s="16"/>
      <c r="KG1153" s="16"/>
      <c r="KH1153" s="16"/>
      <c r="KI1153" s="16"/>
      <c r="KJ1153" s="16"/>
      <c r="KK1153" s="16"/>
      <c r="KL1153" s="16"/>
      <c r="KM1153" s="16"/>
      <c r="KN1153" s="16"/>
      <c r="KO1153" s="16"/>
      <c r="KP1153" s="16"/>
      <c r="KQ1153" s="16"/>
      <c r="KR1153" s="16"/>
      <c r="KS1153" s="16"/>
      <c r="KT1153" s="16"/>
      <c r="KU1153" s="16"/>
      <c r="KV1153" s="16"/>
      <c r="KW1153" s="16"/>
      <c r="KX1153" s="16"/>
      <c r="KY1153" s="16"/>
      <c r="KZ1153" s="16"/>
      <c r="LA1153" s="16"/>
      <c r="LB1153" s="16"/>
      <c r="LC1153" s="16"/>
      <c r="LD1153" s="16"/>
      <c r="LE1153" s="16"/>
      <c r="LF1153" s="16"/>
      <c r="LG1153" s="16"/>
      <c r="LH1153" s="16"/>
      <c r="LI1153" s="16"/>
      <c r="LJ1153" s="16"/>
      <c r="LK1153" s="16"/>
      <c r="LL1153" s="16"/>
      <c r="LM1153" s="16"/>
      <c r="LN1153" s="16"/>
      <c r="LO1153" s="16"/>
      <c r="LP1153" s="16"/>
      <c r="LQ1153" s="16"/>
      <c r="LR1153" s="16"/>
      <c r="LS1153" s="16"/>
      <c r="LT1153" s="16"/>
      <c r="LU1153" s="16"/>
      <c r="LV1153" s="16"/>
      <c r="LW1153" s="16"/>
      <c r="LX1153" s="16"/>
      <c r="LY1153" s="16"/>
      <c r="LZ1153" s="16"/>
      <c r="MA1153" s="16"/>
      <c r="MB1153" s="16"/>
      <c r="MC1153" s="16"/>
      <c r="MD1153" s="16"/>
      <c r="ME1153" s="16"/>
      <c r="MF1153" s="16"/>
      <c r="MG1153" s="16"/>
      <c r="MH1153" s="16"/>
      <c r="MI1153" s="16"/>
      <c r="MJ1153" s="16"/>
      <c r="MK1153" s="16"/>
      <c r="ML1153" s="16"/>
      <c r="MM1153" s="16"/>
      <c r="MN1153" s="16"/>
      <c r="MO1153" s="16"/>
      <c r="MP1153" s="16"/>
      <c r="MQ1153" s="16"/>
      <c r="MR1153" s="16"/>
      <c r="MS1153" s="16"/>
      <c r="MT1153" s="16"/>
      <c r="MU1153" s="16"/>
      <c r="MV1153" s="16"/>
      <c r="MW1153" s="16"/>
      <c r="MX1153" s="16"/>
      <c r="MY1153" s="16"/>
      <c r="MZ1153" s="16"/>
      <c r="NA1153" s="16"/>
      <c r="NB1153" s="16"/>
      <c r="NC1153" s="16"/>
      <c r="ND1153" s="16"/>
      <c r="NE1153" s="16"/>
      <c r="NF1153" s="16"/>
      <c r="NG1153" s="16"/>
      <c r="NH1153" s="16"/>
      <c r="NI1153" s="16"/>
      <c r="NJ1153" s="16"/>
      <c r="NK1153" s="16"/>
      <c r="NL1153" s="16"/>
      <c r="NM1153" s="16"/>
      <c r="NN1153" s="16"/>
      <c r="NO1153" s="16"/>
      <c r="NP1153" s="16"/>
      <c r="NQ1153" s="16"/>
      <c r="NR1153" s="16"/>
      <c r="NS1153" s="16"/>
      <c r="NT1153" s="16"/>
      <c r="NU1153" s="16"/>
      <c r="NV1153" s="16"/>
      <c r="NW1153" s="16"/>
      <c r="NX1153" s="16"/>
      <c r="NY1153" s="16"/>
      <c r="NZ1153" s="16"/>
      <c r="OA1153" s="16"/>
      <c r="OB1153" s="16"/>
      <c r="OC1153" s="16"/>
      <c r="OD1153" s="16"/>
      <c r="OE1153" s="16"/>
      <c r="OF1153" s="16"/>
      <c r="OG1153" s="16"/>
      <c r="OH1153" s="16"/>
      <c r="OI1153" s="16"/>
      <c r="OJ1153" s="16"/>
      <c r="OK1153" s="16"/>
      <c r="OL1153" s="16"/>
      <c r="OM1153" s="16"/>
      <c r="ON1153" s="16"/>
      <c r="OO1153" s="16"/>
      <c r="OP1153" s="16"/>
      <c r="OQ1153" s="16"/>
      <c r="OR1153" s="16"/>
      <c r="OS1153" s="16"/>
      <c r="OT1153" s="16"/>
      <c r="OU1153" s="16"/>
      <c r="OV1153" s="16"/>
      <c r="OW1153" s="16"/>
      <c r="OX1153" s="16"/>
      <c r="OY1153" s="16"/>
      <c r="OZ1153" s="16"/>
      <c r="PA1153" s="16"/>
      <c r="PB1153" s="16"/>
      <c r="PC1153" s="16"/>
      <c r="PD1153" s="16"/>
      <c r="PE1153" s="16"/>
      <c r="PF1153" s="16"/>
      <c r="PG1153" s="16"/>
      <c r="PH1153" s="16"/>
      <c r="PI1153" s="16"/>
      <c r="PJ1153" s="16"/>
      <c r="PK1153" s="16"/>
      <c r="PL1153" s="16"/>
      <c r="PM1153" s="16"/>
      <c r="PN1153" s="16"/>
      <c r="PO1153" s="16"/>
      <c r="PP1153" s="16"/>
      <c r="PQ1153" s="16"/>
      <c r="PR1153" s="16"/>
      <c r="PS1153" s="16"/>
      <c r="PT1153" s="16"/>
      <c r="PU1153" s="16"/>
      <c r="PV1153" s="16"/>
      <c r="PW1153" s="16"/>
      <c r="PX1153" s="16"/>
      <c r="PY1153" s="16"/>
      <c r="PZ1153" s="16"/>
      <c r="QA1153" s="16"/>
      <c r="QB1153" s="16"/>
      <c r="QC1153" s="16"/>
      <c r="QD1153" s="16"/>
      <c r="QE1153" s="16"/>
      <c r="QF1153" s="16"/>
      <c r="QG1153" s="16"/>
      <c r="QH1153" s="16"/>
      <c r="QI1153" s="16"/>
      <c r="QJ1153" s="16"/>
      <c r="QK1153" s="16"/>
      <c r="QL1153" s="16"/>
      <c r="QM1153" s="16"/>
      <c r="QN1153" s="16"/>
      <c r="QO1153" s="16"/>
      <c r="QP1153" s="16"/>
      <c r="QQ1153" s="16"/>
      <c r="QR1153" s="16"/>
      <c r="QS1153" s="16"/>
      <c r="QT1153" s="16"/>
      <c r="QU1153" s="16"/>
      <c r="QV1153" s="16"/>
      <c r="QW1153" s="16"/>
      <c r="QX1153" s="16"/>
      <c r="QY1153" s="16"/>
      <c r="QZ1153" s="16"/>
      <c r="RA1153" s="16"/>
      <c r="RB1153" s="16"/>
      <c r="RC1153" s="16"/>
      <c r="RD1153" s="16"/>
      <c r="RE1153" s="16"/>
      <c r="RF1153" s="16"/>
      <c r="RG1153" s="16"/>
      <c r="RH1153" s="16"/>
      <c r="RI1153" s="16"/>
      <c r="RJ1153" s="16"/>
      <c r="RK1153" s="16"/>
      <c r="RL1153" s="16"/>
      <c r="RM1153" s="16"/>
      <c r="RN1153" s="16"/>
      <c r="RO1153" s="16"/>
      <c r="RP1153" s="16"/>
      <c r="RQ1153" s="16"/>
      <c r="RR1153" s="16"/>
      <c r="RS1153" s="16"/>
      <c r="RT1153" s="16"/>
      <c r="RU1153" s="16"/>
      <c r="RV1153" s="16"/>
      <c r="RW1153" s="16"/>
      <c r="RX1153" s="16"/>
      <c r="RY1153" s="16"/>
      <c r="RZ1153" s="16"/>
      <c r="SA1153" s="16"/>
      <c r="SB1153" s="16"/>
      <c r="SC1153" s="16"/>
      <c r="SD1153" s="16"/>
      <c r="SE1153" s="16"/>
      <c r="SF1153" s="16"/>
      <c r="SG1153" s="16"/>
      <c r="SH1153" s="16"/>
      <c r="SI1153" s="16"/>
      <c r="SJ1153" s="16"/>
      <c r="SK1153" s="16"/>
      <c r="SL1153" s="16"/>
      <c r="SM1153" s="16"/>
      <c r="SN1153" s="16"/>
      <c r="SO1153" s="16"/>
      <c r="SP1153" s="16"/>
      <c r="SQ1153" s="16"/>
      <c r="SR1153" s="16"/>
      <c r="SS1153" s="16"/>
      <c r="ST1153" s="16"/>
      <c r="SU1153" s="16"/>
      <c r="SV1153" s="16"/>
      <c r="SW1153" s="16"/>
      <c r="SX1153" s="16"/>
      <c r="SY1153" s="16"/>
      <c r="SZ1153" s="16"/>
      <c r="TA1153" s="16"/>
      <c r="TB1153" s="16"/>
      <c r="TC1153" s="16"/>
      <c r="TD1153" s="16"/>
      <c r="TE1153" s="16"/>
      <c r="TF1153" s="16"/>
      <c r="TG1153" s="16"/>
      <c r="TH1153" s="16"/>
      <c r="TI1153" s="16"/>
      <c r="TJ1153" s="16"/>
      <c r="TK1153" s="16"/>
      <c r="TL1153" s="16"/>
      <c r="TM1153" s="16"/>
      <c r="TN1153" s="16"/>
      <c r="TO1153" s="16"/>
      <c r="TP1153" s="16"/>
      <c r="TQ1153" s="16"/>
      <c r="TR1153" s="16"/>
      <c r="TS1153" s="16"/>
      <c r="TT1153" s="16"/>
      <c r="TU1153" s="16"/>
      <c r="TV1153" s="16"/>
      <c r="TW1153" s="16"/>
      <c r="TX1153" s="16"/>
      <c r="TY1153" s="16"/>
      <c r="TZ1153" s="16"/>
      <c r="UA1153" s="16"/>
      <c r="UB1153" s="16"/>
      <c r="UC1153" s="16"/>
      <c r="UD1153" s="16"/>
      <c r="UE1153" s="16"/>
      <c r="UF1153" s="16"/>
      <c r="UG1153" s="16"/>
      <c r="UH1153" s="16"/>
      <c r="UI1153" s="16"/>
      <c r="UJ1153" s="16"/>
      <c r="UK1153" s="16"/>
      <c r="UL1153" s="16"/>
      <c r="UM1153" s="16"/>
      <c r="UN1153" s="16"/>
      <c r="UO1153" s="16"/>
      <c r="UP1153" s="16"/>
      <c r="UQ1153" s="16"/>
      <c r="UR1153" s="16"/>
      <c r="US1153" s="16"/>
      <c r="UT1153" s="16"/>
      <c r="UU1153" s="16"/>
      <c r="UV1153" s="16"/>
      <c r="UW1153" s="16"/>
      <c r="UX1153" s="16"/>
      <c r="UY1153" s="16"/>
      <c r="UZ1153" s="16"/>
      <c r="VA1153" s="16"/>
      <c r="VB1153" s="16"/>
      <c r="VC1153" s="16"/>
      <c r="VD1153" s="16"/>
      <c r="VE1153" s="16"/>
      <c r="VF1153" s="16"/>
      <c r="VG1153" s="16"/>
      <c r="VH1153" s="16"/>
      <c r="VI1153" s="16"/>
      <c r="VJ1153" s="16"/>
      <c r="VK1153" s="16"/>
      <c r="VL1153" s="16"/>
      <c r="VM1153" s="16"/>
      <c r="VN1153" s="16"/>
      <c r="VO1153" s="16"/>
      <c r="VP1153" s="16"/>
      <c r="VQ1153" s="16"/>
      <c r="VR1153" s="16"/>
      <c r="VS1153" s="16"/>
      <c r="VT1153" s="16"/>
      <c r="VU1153" s="16"/>
      <c r="VV1153" s="16"/>
      <c r="VW1153" s="16"/>
      <c r="VX1153" s="16"/>
      <c r="VY1153" s="16"/>
      <c r="VZ1153" s="16"/>
      <c r="WA1153" s="16"/>
      <c r="WB1153" s="16"/>
      <c r="WC1153" s="16"/>
      <c r="WD1153" s="16"/>
      <c r="WE1153" s="16"/>
      <c r="WF1153" s="16"/>
      <c r="WG1153" s="16"/>
      <c r="WH1153" s="16"/>
      <c r="WI1153" s="16"/>
      <c r="WJ1153" s="16"/>
      <c r="WK1153" s="16"/>
      <c r="WL1153" s="16"/>
      <c r="WM1153" s="16"/>
      <c r="WN1153" s="16"/>
      <c r="WO1153" s="16"/>
      <c r="WP1153" s="16"/>
      <c r="WQ1153" s="16"/>
      <c r="WR1153" s="16"/>
      <c r="WS1153" s="16"/>
      <c r="WT1153" s="16"/>
      <c r="WU1153" s="16"/>
      <c r="WV1153" s="16"/>
      <c r="WW1153" s="16"/>
      <c r="WX1153" s="16"/>
      <c r="WY1153" s="16"/>
      <c r="WZ1153" s="16"/>
      <c r="XA1153" s="16"/>
      <c r="XB1153" s="16"/>
      <c r="XC1153" s="16"/>
      <c r="XD1153" s="16"/>
      <c r="XE1153" s="16"/>
      <c r="XF1153" s="16"/>
      <c r="XG1153" s="16"/>
      <c r="XH1153" s="16"/>
      <c r="XI1153" s="16"/>
      <c r="XJ1153" s="16"/>
      <c r="XK1153" s="16"/>
      <c r="XL1153" s="16"/>
      <c r="XM1153" s="16"/>
      <c r="XN1153" s="16"/>
      <c r="XO1153" s="16"/>
      <c r="XP1153" s="16"/>
      <c r="XQ1153" s="16"/>
      <c r="XR1153" s="16"/>
      <c r="XS1153" s="16"/>
      <c r="XT1153" s="16"/>
      <c r="XU1153" s="16"/>
      <c r="XV1153" s="16"/>
      <c r="XW1153" s="16"/>
      <c r="XX1153" s="16"/>
      <c r="XY1153" s="16"/>
      <c r="XZ1153" s="16"/>
      <c r="YA1153" s="16"/>
      <c r="YB1153" s="16"/>
      <c r="YC1153" s="16"/>
      <c r="YD1153" s="16"/>
      <c r="YE1153" s="16"/>
      <c r="YF1153" s="16"/>
      <c r="YG1153" s="16"/>
      <c r="YH1153" s="16"/>
      <c r="YI1153" s="16"/>
      <c r="YJ1153" s="16"/>
      <c r="YK1153" s="16"/>
      <c r="YL1153" s="16"/>
      <c r="YM1153" s="16"/>
      <c r="YN1153" s="16"/>
      <c r="YO1153" s="16"/>
      <c r="YP1153" s="16"/>
      <c r="YQ1153" s="16"/>
      <c r="YR1153" s="16"/>
      <c r="YS1153" s="16"/>
      <c r="YT1153" s="16"/>
      <c r="YU1153" s="16"/>
      <c r="YV1153" s="16"/>
      <c r="YW1153" s="16"/>
      <c r="YX1153" s="16"/>
      <c r="YY1153" s="16"/>
      <c r="YZ1153" s="16"/>
      <c r="ZA1153" s="16"/>
      <c r="ZB1153" s="16"/>
      <c r="ZC1153" s="16"/>
      <c r="ZD1153" s="16"/>
      <c r="ZE1153" s="16"/>
      <c r="ZF1153" s="16"/>
      <c r="ZG1153" s="16"/>
      <c r="ZH1153" s="16"/>
      <c r="ZI1153" s="16"/>
      <c r="ZJ1153" s="16"/>
      <c r="ZK1153" s="16"/>
      <c r="ZL1153" s="16"/>
      <c r="ZM1153" s="16"/>
      <c r="ZN1153" s="16"/>
      <c r="ZO1153" s="16"/>
      <c r="ZP1153" s="16"/>
      <c r="ZQ1153" s="16"/>
      <c r="ZR1153" s="16"/>
      <c r="ZS1153" s="16"/>
      <c r="ZT1153" s="16"/>
      <c r="ZU1153" s="16"/>
      <c r="ZV1153" s="16"/>
      <c r="ZW1153" s="16"/>
      <c r="ZX1153" s="16"/>
      <c r="ZY1153" s="16"/>
      <c r="ZZ1153" s="16"/>
      <c r="AAA1153" s="16"/>
      <c r="AAB1153" s="16"/>
      <c r="AAC1153" s="16"/>
      <c r="AAD1153" s="16"/>
      <c r="AAE1153" s="16"/>
      <c r="AAF1153" s="16"/>
      <c r="AAG1153" s="16"/>
      <c r="AAH1153" s="16"/>
      <c r="AAI1153" s="16"/>
      <c r="AAJ1153" s="16"/>
      <c r="AAK1153" s="16"/>
      <c r="AAL1153" s="16"/>
      <c r="AAM1153" s="16"/>
      <c r="AAN1153" s="16"/>
      <c r="AAO1153" s="16"/>
      <c r="AAP1153" s="16"/>
      <c r="AAQ1153" s="16"/>
      <c r="AAR1153" s="16"/>
      <c r="AAS1153" s="16"/>
      <c r="AAT1153" s="16"/>
      <c r="AAU1153" s="16"/>
      <c r="AAV1153" s="16"/>
      <c r="AAW1153" s="16"/>
      <c r="AAX1153" s="16"/>
      <c r="AAY1153" s="16"/>
      <c r="AAZ1153" s="16"/>
      <c r="ABA1153" s="16"/>
      <c r="ABB1153" s="16"/>
      <c r="ABC1153" s="16"/>
      <c r="ABD1153" s="16"/>
      <c r="ABE1153" s="16"/>
      <c r="ABF1153" s="16"/>
      <c r="ABG1153" s="16"/>
      <c r="ABH1153" s="16"/>
      <c r="ABI1153" s="16"/>
      <c r="ABJ1153" s="16"/>
      <c r="ABK1153" s="16"/>
      <c r="ABL1153" s="16"/>
      <c r="ABM1153" s="16"/>
      <c r="ABN1153" s="16"/>
      <c r="ABO1153" s="16"/>
      <c r="ABP1153" s="16"/>
      <c r="ABQ1153" s="16"/>
      <c r="ABR1153" s="16"/>
      <c r="ABS1153" s="16"/>
      <c r="ABT1153" s="16"/>
      <c r="ABU1153" s="16"/>
      <c r="ABV1153" s="16"/>
      <c r="ABW1153" s="16"/>
      <c r="ABX1153" s="16"/>
      <c r="ABY1153" s="16"/>
      <c r="ABZ1153" s="16"/>
      <c r="ACA1153" s="16"/>
      <c r="ACB1153" s="16"/>
      <c r="ACC1153" s="16"/>
      <c r="ACD1153" s="16"/>
      <c r="ACE1153" s="16"/>
      <c r="ACF1153" s="16"/>
      <c r="ACG1153" s="16"/>
      <c r="ACH1153" s="16"/>
      <c r="ACI1153" s="16"/>
      <c r="ACJ1153" s="16"/>
      <c r="ACK1153" s="16"/>
      <c r="ACL1153" s="16"/>
      <c r="ACM1153" s="16"/>
      <c r="ACN1153" s="16"/>
      <c r="ACO1153" s="16"/>
      <c r="ACP1153" s="16"/>
      <c r="ACQ1153" s="16"/>
      <c r="ACR1153" s="16"/>
      <c r="ACS1153" s="16"/>
      <c r="ACT1153" s="16"/>
      <c r="ACU1153" s="16"/>
      <c r="ACV1153" s="16"/>
      <c r="ACW1153" s="16"/>
      <c r="ACX1153" s="16"/>
      <c r="ACY1153" s="16"/>
      <c r="ACZ1153" s="16"/>
      <c r="ADA1153" s="16"/>
      <c r="ADB1153" s="16"/>
      <c r="ADC1153" s="16"/>
      <c r="ADD1153" s="16"/>
      <c r="ADE1153" s="16"/>
      <c r="ADF1153" s="16"/>
      <c r="ADG1153" s="16"/>
      <c r="ADH1153" s="16"/>
      <c r="ADI1153" s="16"/>
      <c r="ADJ1153" s="16"/>
      <c r="ADK1153" s="16"/>
      <c r="ADL1153" s="16"/>
      <c r="ADM1153" s="16"/>
      <c r="ADN1153" s="16"/>
      <c r="ADO1153" s="16"/>
      <c r="ADP1153" s="16"/>
      <c r="ADQ1153" s="16"/>
      <c r="ADR1153" s="16"/>
      <c r="ADS1153" s="16"/>
      <c r="ADT1153" s="16"/>
      <c r="ADU1153" s="16"/>
      <c r="ADV1153" s="16"/>
      <c r="ADW1153" s="16"/>
      <c r="ADX1153" s="16"/>
      <c r="ADY1153" s="16"/>
      <c r="ADZ1153" s="16"/>
      <c r="AEA1153" s="16"/>
      <c r="AEB1153" s="16"/>
      <c r="AEC1153" s="16"/>
      <c r="AED1153" s="16"/>
      <c r="AEE1153" s="16"/>
      <c r="AEF1153" s="16"/>
      <c r="AEG1153" s="16"/>
      <c r="AEH1153" s="16"/>
      <c r="AEI1153" s="16"/>
      <c r="AEJ1153" s="16"/>
      <c r="AEK1153" s="16"/>
      <c r="AEL1153" s="16"/>
      <c r="AEM1153" s="16"/>
      <c r="AEN1153" s="16"/>
      <c r="AEO1153" s="16"/>
      <c r="AEP1153" s="16"/>
      <c r="AEQ1153" s="16"/>
      <c r="AER1153" s="16"/>
      <c r="AES1153" s="16"/>
      <c r="AET1153" s="16"/>
      <c r="AEU1153" s="16"/>
      <c r="AEV1153" s="16"/>
      <c r="AEW1153" s="16"/>
      <c r="AEX1153" s="16"/>
      <c r="AEY1153" s="16"/>
      <c r="AEZ1153" s="16"/>
      <c r="AFA1153" s="16"/>
      <c r="AFB1153" s="16"/>
      <c r="AFC1153" s="16"/>
      <c r="AFD1153" s="16"/>
      <c r="AFE1153" s="16"/>
      <c r="AFF1153" s="16"/>
      <c r="AFG1153" s="16"/>
      <c r="AFH1153" s="16"/>
      <c r="AFI1153" s="16"/>
      <c r="AFJ1153" s="16"/>
      <c r="AFK1153" s="16"/>
      <c r="AFL1153" s="16"/>
      <c r="AFM1153" s="16"/>
      <c r="AFN1153" s="16"/>
      <c r="AFO1153" s="16"/>
      <c r="AFP1153" s="16"/>
      <c r="AFQ1153" s="16"/>
      <c r="AFR1153" s="16"/>
      <c r="AFS1153" s="16"/>
      <c r="AFT1153" s="16"/>
      <c r="AFU1153" s="16"/>
      <c r="AFV1153" s="16"/>
      <c r="AFW1153" s="16"/>
      <c r="AFX1153" s="16"/>
      <c r="AFY1153" s="16"/>
      <c r="AFZ1153" s="16"/>
      <c r="AGA1153" s="16"/>
    </row>
    <row r="1154" spans="1:859" s="383" customFormat="1" x14ac:dyDescent="0.2">
      <c r="A1154" s="381"/>
      <c r="B1154" s="381"/>
      <c r="C1154" s="381"/>
      <c r="D1154" s="381"/>
      <c r="E1154" s="365" t="s">
        <v>1178</v>
      </c>
      <c r="F1154" s="380" t="s">
        <v>3562</v>
      </c>
      <c r="G1154" s="380" t="s">
        <v>453</v>
      </c>
      <c r="H1154" s="365" t="s">
        <v>1177</v>
      </c>
      <c r="I1154" s="365" t="s">
        <v>1086</v>
      </c>
      <c r="J1154" s="365" t="s">
        <v>905</v>
      </c>
      <c r="K1154" s="365" t="s">
        <v>1112</v>
      </c>
      <c r="L1154" s="365" t="s">
        <v>865</v>
      </c>
      <c r="M1154" s="365"/>
      <c r="N1154" s="380"/>
      <c r="O1154" s="365"/>
      <c r="P1154" s="365"/>
      <c r="Q1154" s="380"/>
      <c r="R1154" s="381"/>
      <c r="S1154" s="381"/>
      <c r="T1154" s="381"/>
      <c r="U1154" s="381"/>
      <c r="V1154" s="381"/>
      <c r="W1154" s="381"/>
      <c r="X1154" s="381"/>
      <c r="Y1154" s="381"/>
      <c r="Z1154" s="381"/>
      <c r="AA1154" s="381"/>
      <c r="AB1154" s="381"/>
      <c r="AC1154" s="381"/>
      <c r="AD1154" s="381"/>
      <c r="AE1154" s="381"/>
      <c r="AF1154" s="381"/>
      <c r="AG1154" s="381"/>
      <c r="AH1154" s="381"/>
      <c r="AI1154" s="381"/>
      <c r="AJ1154" s="381"/>
      <c r="AK1154" s="381"/>
      <c r="AL1154" s="381"/>
      <c r="AM1154" s="381"/>
      <c r="AN1154" s="381"/>
      <c r="AO1154" s="381"/>
      <c r="AP1154" s="381"/>
      <c r="AQ1154" s="381"/>
      <c r="AR1154" s="381"/>
      <c r="AS1154" s="381"/>
      <c r="AT1154" s="381"/>
      <c r="AU1154" s="381"/>
      <c r="AV1154" s="381"/>
      <c r="AW1154" s="381"/>
      <c r="AX1154" s="381"/>
      <c r="AY1154" s="381"/>
      <c r="AZ1154" s="381"/>
      <c r="BA1154" s="381"/>
      <c r="BB1154" s="381"/>
      <c r="BC1154" s="381"/>
      <c r="BD1154" s="381"/>
      <c r="BE1154" s="381"/>
      <c r="BF1154" s="381"/>
      <c r="BG1154" s="381"/>
      <c r="BH1154" s="381"/>
      <c r="BI1154" s="381"/>
      <c r="BJ1154" s="381"/>
      <c r="BK1154" s="381"/>
      <c r="BL1154" s="381"/>
      <c r="BM1154" s="381"/>
      <c r="BN1154" s="381"/>
      <c r="BO1154" s="381"/>
      <c r="BP1154" s="381"/>
      <c r="BQ1154" s="381"/>
      <c r="BR1154" s="381"/>
      <c r="BS1154" s="381"/>
      <c r="BT1154" s="381"/>
      <c r="BU1154" s="381"/>
      <c r="BV1154" s="381"/>
      <c r="BW1154" s="381"/>
      <c r="BX1154" s="381"/>
      <c r="BY1154" s="381"/>
      <c r="BZ1154" s="381"/>
      <c r="CA1154" s="381"/>
      <c r="CB1154" s="381"/>
      <c r="CC1154" s="381"/>
      <c r="CD1154" s="381"/>
      <c r="CE1154" s="381"/>
      <c r="CF1154" s="381"/>
      <c r="CG1154" s="381"/>
      <c r="CH1154" s="381"/>
      <c r="CI1154" s="381"/>
      <c r="CJ1154" s="381"/>
      <c r="CK1154" s="381"/>
      <c r="CL1154" s="381"/>
      <c r="CM1154" s="381"/>
      <c r="CN1154" s="381"/>
      <c r="CO1154" s="381"/>
      <c r="CP1154" s="381"/>
      <c r="CQ1154" s="381"/>
      <c r="CR1154" s="381"/>
      <c r="CS1154" s="381"/>
      <c r="CT1154" s="381"/>
      <c r="CU1154" s="381"/>
      <c r="CV1154" s="381"/>
      <c r="CW1154" s="381"/>
      <c r="CX1154" s="381"/>
      <c r="CY1154" s="381"/>
      <c r="CZ1154" s="381"/>
      <c r="DA1154" s="381"/>
      <c r="DB1154" s="381"/>
      <c r="DC1154" s="381"/>
      <c r="DD1154" s="381"/>
      <c r="DE1154" s="381"/>
      <c r="DF1154" s="381"/>
      <c r="DG1154" s="381"/>
      <c r="DH1154" s="381"/>
      <c r="DI1154" s="381"/>
      <c r="DJ1154" s="381"/>
      <c r="DK1154" s="381"/>
      <c r="DL1154" s="381"/>
      <c r="DM1154" s="381"/>
      <c r="DN1154" s="381"/>
      <c r="DO1154" s="381"/>
      <c r="DP1154" s="381"/>
      <c r="DQ1154" s="381"/>
      <c r="DR1154" s="381"/>
      <c r="DS1154" s="381"/>
      <c r="DT1154" s="381"/>
      <c r="DU1154" s="381"/>
      <c r="DV1154" s="381"/>
      <c r="DW1154" s="381"/>
      <c r="DX1154" s="381"/>
      <c r="DY1154" s="381"/>
      <c r="DZ1154" s="381"/>
      <c r="EA1154" s="381"/>
      <c r="EB1154" s="381"/>
      <c r="EC1154" s="381"/>
      <c r="ED1154" s="381"/>
      <c r="EE1154" s="381"/>
      <c r="EF1154" s="381"/>
      <c r="EG1154" s="381"/>
      <c r="EH1154" s="381"/>
      <c r="EI1154" s="381"/>
      <c r="EJ1154" s="381"/>
      <c r="EK1154" s="381"/>
      <c r="EL1154" s="381"/>
      <c r="EM1154" s="381"/>
      <c r="EN1154" s="381"/>
      <c r="EO1154" s="381"/>
      <c r="EP1154" s="381"/>
      <c r="EQ1154" s="381"/>
      <c r="ER1154" s="381"/>
      <c r="ES1154" s="381"/>
      <c r="ET1154" s="381"/>
      <c r="EU1154" s="381"/>
      <c r="EV1154" s="381"/>
      <c r="EW1154" s="381"/>
      <c r="EX1154" s="381"/>
      <c r="EY1154" s="381"/>
      <c r="EZ1154" s="381"/>
      <c r="FA1154" s="381"/>
      <c r="FB1154" s="381"/>
      <c r="FC1154" s="381"/>
      <c r="FD1154" s="381"/>
      <c r="FE1154" s="381"/>
      <c r="FF1154" s="381"/>
      <c r="FG1154" s="381"/>
      <c r="FH1154" s="381"/>
      <c r="FI1154" s="381"/>
      <c r="FJ1154" s="381"/>
      <c r="FK1154" s="381"/>
      <c r="FL1154" s="381"/>
      <c r="FM1154" s="381"/>
      <c r="FN1154" s="381"/>
      <c r="FO1154" s="381"/>
      <c r="FP1154" s="381"/>
      <c r="FQ1154" s="381"/>
      <c r="FR1154" s="381"/>
      <c r="FS1154" s="381"/>
      <c r="FT1154" s="381"/>
      <c r="FU1154" s="381"/>
      <c r="FV1154" s="381"/>
      <c r="FW1154" s="381"/>
      <c r="FX1154" s="381"/>
      <c r="FY1154" s="381"/>
      <c r="FZ1154" s="381"/>
      <c r="GA1154" s="381"/>
      <c r="GB1154" s="381"/>
      <c r="GC1154" s="381"/>
      <c r="GD1154" s="381"/>
      <c r="GE1154" s="381"/>
      <c r="GF1154" s="381"/>
      <c r="GG1154" s="381"/>
      <c r="GH1154" s="381"/>
      <c r="GI1154" s="381"/>
      <c r="GJ1154" s="381"/>
      <c r="GK1154" s="381"/>
      <c r="GL1154" s="381"/>
      <c r="GM1154" s="381"/>
      <c r="GN1154" s="381"/>
      <c r="GO1154" s="381"/>
      <c r="GP1154" s="381"/>
      <c r="GQ1154" s="381"/>
      <c r="GR1154" s="381"/>
      <c r="GS1154" s="381"/>
      <c r="GT1154" s="381"/>
      <c r="GU1154" s="381"/>
      <c r="GV1154" s="381"/>
      <c r="GW1154" s="381"/>
      <c r="GX1154" s="381"/>
      <c r="GY1154" s="381"/>
      <c r="GZ1154" s="381"/>
      <c r="HA1154" s="381"/>
      <c r="HB1154" s="381"/>
      <c r="HC1154" s="381"/>
      <c r="HD1154" s="381"/>
      <c r="HE1154" s="381"/>
      <c r="HF1154" s="381"/>
      <c r="HG1154" s="381"/>
      <c r="HH1154" s="381"/>
      <c r="HI1154" s="381"/>
      <c r="HJ1154" s="381"/>
      <c r="HK1154" s="381"/>
      <c r="HL1154" s="381"/>
      <c r="HM1154" s="381"/>
      <c r="HN1154" s="381"/>
      <c r="HO1154" s="381"/>
      <c r="HP1154" s="381"/>
      <c r="HQ1154" s="381"/>
      <c r="HR1154" s="381"/>
      <c r="HS1154" s="381"/>
      <c r="HT1154" s="381"/>
      <c r="HU1154" s="381"/>
      <c r="HV1154" s="381"/>
      <c r="HW1154" s="381"/>
      <c r="HX1154" s="381"/>
      <c r="HY1154" s="381"/>
      <c r="HZ1154" s="381"/>
      <c r="IA1154" s="381"/>
      <c r="IB1154" s="381"/>
      <c r="IC1154" s="381"/>
      <c r="ID1154" s="381"/>
      <c r="IE1154" s="381"/>
      <c r="IF1154" s="381"/>
      <c r="IG1154" s="381"/>
      <c r="IH1154" s="381"/>
      <c r="II1154" s="381"/>
      <c r="IJ1154" s="381"/>
      <c r="IK1154" s="381"/>
      <c r="IL1154" s="381"/>
      <c r="IM1154" s="381"/>
      <c r="IN1154" s="381"/>
      <c r="IO1154" s="381"/>
      <c r="IP1154" s="381"/>
      <c r="IQ1154" s="381"/>
      <c r="IR1154" s="381"/>
      <c r="IS1154" s="381"/>
      <c r="IT1154" s="381"/>
      <c r="IU1154" s="381"/>
      <c r="IV1154" s="381"/>
      <c r="IW1154" s="381"/>
      <c r="IX1154" s="381"/>
      <c r="IY1154" s="381"/>
      <c r="IZ1154" s="381"/>
      <c r="JA1154" s="381"/>
      <c r="JB1154" s="381"/>
      <c r="JC1154" s="381"/>
      <c r="JD1154" s="381"/>
      <c r="JE1154" s="381"/>
      <c r="JF1154" s="381"/>
      <c r="JG1154" s="381"/>
      <c r="JH1154" s="381"/>
      <c r="JI1154" s="381"/>
      <c r="JJ1154" s="381"/>
      <c r="JK1154" s="381"/>
      <c r="JL1154" s="381"/>
      <c r="JM1154" s="381"/>
      <c r="JN1154" s="381"/>
      <c r="JO1154" s="381"/>
      <c r="JP1154" s="381"/>
      <c r="JQ1154" s="381"/>
      <c r="JR1154" s="381"/>
      <c r="JS1154" s="381"/>
      <c r="JT1154" s="381"/>
      <c r="JU1154" s="381"/>
      <c r="JV1154" s="381"/>
      <c r="JW1154" s="381"/>
      <c r="JX1154" s="381"/>
      <c r="JY1154" s="381"/>
      <c r="JZ1154" s="381"/>
      <c r="KA1154" s="381"/>
      <c r="KB1154" s="381"/>
      <c r="KC1154" s="381"/>
      <c r="KD1154" s="381"/>
      <c r="KE1154" s="381"/>
      <c r="KF1154" s="381"/>
      <c r="KG1154" s="381"/>
      <c r="KH1154" s="381"/>
      <c r="KI1154" s="381"/>
      <c r="KJ1154" s="381"/>
      <c r="KK1154" s="381"/>
      <c r="KL1154" s="381"/>
      <c r="KM1154" s="381"/>
      <c r="KN1154" s="381"/>
      <c r="KO1154" s="381"/>
      <c r="KP1154" s="381"/>
      <c r="KQ1154" s="381"/>
      <c r="KR1154" s="381"/>
      <c r="KS1154" s="381"/>
      <c r="KT1154" s="381"/>
      <c r="KU1154" s="381"/>
      <c r="KV1154" s="381"/>
      <c r="KW1154" s="381"/>
      <c r="KX1154" s="381"/>
      <c r="KY1154" s="381"/>
      <c r="KZ1154" s="381"/>
      <c r="LA1154" s="381"/>
      <c r="LB1154" s="381"/>
      <c r="LC1154" s="381"/>
      <c r="LD1154" s="381"/>
      <c r="LE1154" s="381"/>
      <c r="LF1154" s="381"/>
      <c r="LG1154" s="381"/>
      <c r="LH1154" s="381"/>
      <c r="LI1154" s="381"/>
      <c r="LJ1154" s="381"/>
      <c r="LK1154" s="381"/>
      <c r="LL1154" s="381"/>
      <c r="LM1154" s="381"/>
      <c r="LN1154" s="381"/>
      <c r="LO1154" s="381"/>
      <c r="LP1154" s="381"/>
      <c r="LQ1154" s="381"/>
      <c r="LR1154" s="381"/>
      <c r="LS1154" s="381"/>
      <c r="LT1154" s="381"/>
      <c r="LU1154" s="381"/>
      <c r="LV1154" s="381"/>
      <c r="LW1154" s="381"/>
      <c r="LX1154" s="381"/>
      <c r="LY1154" s="381"/>
      <c r="LZ1154" s="381"/>
      <c r="MA1154" s="381"/>
      <c r="MB1154" s="381"/>
      <c r="MC1154" s="381"/>
      <c r="MD1154" s="381"/>
      <c r="ME1154" s="381"/>
      <c r="MF1154" s="381"/>
      <c r="MG1154" s="381"/>
      <c r="MH1154" s="381"/>
      <c r="MI1154" s="381"/>
      <c r="MJ1154" s="381"/>
      <c r="MK1154" s="381"/>
      <c r="ML1154" s="381"/>
      <c r="MM1154" s="381"/>
      <c r="MN1154" s="381"/>
      <c r="MO1154" s="381"/>
      <c r="MP1154" s="381"/>
      <c r="MQ1154" s="381"/>
      <c r="MR1154" s="381"/>
      <c r="MS1154" s="381"/>
      <c r="MT1154" s="381"/>
      <c r="MU1154" s="381"/>
      <c r="MV1154" s="381"/>
      <c r="MW1154" s="381"/>
      <c r="MX1154" s="381"/>
      <c r="MY1154" s="381"/>
      <c r="MZ1154" s="381"/>
      <c r="NA1154" s="381"/>
      <c r="NB1154" s="381"/>
      <c r="NC1154" s="381"/>
      <c r="ND1154" s="381"/>
      <c r="NE1154" s="381"/>
      <c r="NF1154" s="381"/>
      <c r="NG1154" s="381"/>
      <c r="NH1154" s="381"/>
      <c r="NI1154" s="381"/>
      <c r="NJ1154" s="381"/>
      <c r="NK1154" s="381"/>
      <c r="NL1154" s="381"/>
      <c r="NM1154" s="381"/>
      <c r="NN1154" s="381"/>
      <c r="NO1154" s="381"/>
      <c r="NP1154" s="381"/>
      <c r="NQ1154" s="381"/>
      <c r="NR1154" s="381"/>
      <c r="NS1154" s="381"/>
      <c r="NT1154" s="381"/>
      <c r="NU1154" s="381"/>
      <c r="NV1154" s="381"/>
      <c r="NW1154" s="381"/>
      <c r="NX1154" s="381"/>
      <c r="NY1154" s="381"/>
      <c r="NZ1154" s="381"/>
      <c r="OA1154" s="381"/>
      <c r="OB1154" s="381"/>
      <c r="OC1154" s="381"/>
      <c r="OD1154" s="381"/>
      <c r="OE1154" s="381"/>
      <c r="OF1154" s="381"/>
      <c r="OG1154" s="381"/>
      <c r="OH1154" s="381"/>
      <c r="OI1154" s="381"/>
      <c r="OJ1154" s="381"/>
      <c r="OK1154" s="381"/>
      <c r="OL1154" s="381"/>
      <c r="OM1154" s="381"/>
      <c r="ON1154" s="381"/>
      <c r="OO1154" s="381"/>
      <c r="OP1154" s="381"/>
      <c r="OQ1154" s="381"/>
      <c r="OR1154" s="381"/>
      <c r="OS1154" s="381"/>
      <c r="OT1154" s="381"/>
      <c r="OU1154" s="381"/>
      <c r="OV1154" s="381"/>
      <c r="OW1154" s="381"/>
      <c r="OX1154" s="381"/>
      <c r="OY1154" s="381"/>
      <c r="OZ1154" s="381"/>
      <c r="PA1154" s="381"/>
      <c r="PB1154" s="381"/>
      <c r="PC1154" s="381"/>
      <c r="PD1154" s="381"/>
      <c r="PE1154" s="381"/>
      <c r="PF1154" s="381"/>
      <c r="PG1154" s="381"/>
      <c r="PH1154" s="381"/>
      <c r="PI1154" s="381"/>
      <c r="PJ1154" s="381"/>
      <c r="PK1154" s="381"/>
      <c r="PL1154" s="381"/>
      <c r="PM1154" s="381"/>
      <c r="PN1154" s="381"/>
      <c r="PO1154" s="381"/>
      <c r="PP1154" s="381"/>
      <c r="PQ1154" s="381"/>
      <c r="PR1154" s="381"/>
      <c r="PS1154" s="381"/>
      <c r="PT1154" s="381"/>
      <c r="PU1154" s="381"/>
      <c r="PV1154" s="381"/>
      <c r="PW1154" s="381"/>
      <c r="PX1154" s="381"/>
      <c r="PY1154" s="381"/>
      <c r="PZ1154" s="381"/>
      <c r="QA1154" s="381"/>
      <c r="QB1154" s="381"/>
      <c r="QC1154" s="381"/>
      <c r="QD1154" s="381"/>
      <c r="QE1154" s="381"/>
      <c r="QF1154" s="381"/>
      <c r="QG1154" s="381"/>
      <c r="QH1154" s="381"/>
      <c r="QI1154" s="381"/>
      <c r="QJ1154" s="381"/>
      <c r="QK1154" s="381"/>
      <c r="QL1154" s="381"/>
      <c r="QM1154" s="381"/>
      <c r="QN1154" s="381"/>
      <c r="QO1154" s="381"/>
      <c r="QP1154" s="381"/>
      <c r="QQ1154" s="381"/>
      <c r="QR1154" s="381"/>
      <c r="QS1154" s="381"/>
      <c r="QT1154" s="381"/>
      <c r="QU1154" s="381"/>
      <c r="QV1154" s="381"/>
      <c r="QW1154" s="381"/>
      <c r="QX1154" s="381"/>
      <c r="QY1154" s="381"/>
      <c r="QZ1154" s="381"/>
      <c r="RA1154" s="381"/>
      <c r="RB1154" s="381"/>
      <c r="RC1154" s="381"/>
      <c r="RD1154" s="381"/>
      <c r="RE1154" s="381"/>
      <c r="RF1154" s="381"/>
      <c r="RG1154" s="381"/>
      <c r="RH1154" s="381"/>
      <c r="RI1154" s="381"/>
      <c r="RJ1154" s="381"/>
      <c r="RK1154" s="381"/>
      <c r="RL1154" s="381"/>
      <c r="RM1154" s="381"/>
      <c r="RN1154" s="381"/>
      <c r="RO1154" s="381"/>
      <c r="RP1154" s="381"/>
      <c r="RQ1154" s="381"/>
      <c r="RR1154" s="381"/>
      <c r="RS1154" s="381"/>
      <c r="RT1154" s="381"/>
      <c r="RU1154" s="381"/>
      <c r="RV1154" s="381"/>
      <c r="RW1154" s="381"/>
      <c r="RX1154" s="381"/>
      <c r="RY1154" s="381"/>
      <c r="RZ1154" s="381"/>
      <c r="SA1154" s="381"/>
      <c r="SB1154" s="381"/>
      <c r="SC1154" s="381"/>
      <c r="SD1154" s="381"/>
      <c r="SE1154" s="381"/>
      <c r="SF1154" s="381"/>
      <c r="SG1154" s="381"/>
      <c r="SH1154" s="381"/>
      <c r="SI1154" s="381"/>
      <c r="SJ1154" s="381"/>
      <c r="SK1154" s="381"/>
      <c r="SL1154" s="381"/>
      <c r="SM1154" s="381"/>
      <c r="SN1154" s="381"/>
      <c r="SO1154" s="381"/>
      <c r="SP1154" s="381"/>
      <c r="SQ1154" s="381"/>
      <c r="SR1154" s="381"/>
      <c r="SS1154" s="381"/>
      <c r="ST1154" s="381"/>
      <c r="SU1154" s="381"/>
      <c r="SV1154" s="381"/>
      <c r="SW1154" s="381"/>
      <c r="SX1154" s="381"/>
      <c r="SY1154" s="381"/>
      <c r="SZ1154" s="381"/>
      <c r="TA1154" s="381"/>
      <c r="TB1154" s="381"/>
      <c r="TC1154" s="381"/>
      <c r="TD1154" s="381"/>
      <c r="TE1154" s="381"/>
      <c r="TF1154" s="381"/>
      <c r="TG1154" s="381"/>
      <c r="TH1154" s="381"/>
      <c r="TI1154" s="381"/>
      <c r="TJ1154" s="381"/>
      <c r="TK1154" s="381"/>
      <c r="TL1154" s="381"/>
      <c r="TM1154" s="381"/>
      <c r="TN1154" s="381"/>
      <c r="TO1154" s="381"/>
      <c r="TP1154" s="381"/>
      <c r="TQ1154" s="381"/>
      <c r="TR1154" s="381"/>
      <c r="TS1154" s="381"/>
      <c r="TT1154" s="381"/>
      <c r="TU1154" s="381"/>
      <c r="TV1154" s="381"/>
      <c r="TW1154" s="381"/>
      <c r="TX1154" s="381"/>
      <c r="TY1154" s="381"/>
      <c r="TZ1154" s="381"/>
      <c r="UA1154" s="381"/>
      <c r="UB1154" s="381"/>
      <c r="UC1154" s="381"/>
      <c r="UD1154" s="381"/>
      <c r="UE1154" s="381"/>
      <c r="UF1154" s="381"/>
      <c r="UG1154" s="381"/>
      <c r="UH1154" s="381"/>
      <c r="UI1154" s="381"/>
      <c r="UJ1154" s="381"/>
      <c r="UK1154" s="381"/>
      <c r="UL1154" s="381"/>
      <c r="UM1154" s="381"/>
      <c r="UN1154" s="381"/>
      <c r="UO1154" s="381"/>
      <c r="UP1154" s="381"/>
      <c r="UQ1154" s="381"/>
      <c r="UR1154" s="381"/>
      <c r="US1154" s="381"/>
      <c r="UT1154" s="381"/>
      <c r="UU1154" s="381"/>
      <c r="UV1154" s="381"/>
      <c r="UW1154" s="381"/>
      <c r="UX1154" s="381"/>
      <c r="UY1154" s="381"/>
      <c r="UZ1154" s="381"/>
      <c r="VA1154" s="381"/>
      <c r="VB1154" s="381"/>
      <c r="VC1154" s="381"/>
      <c r="VD1154" s="381"/>
      <c r="VE1154" s="381"/>
      <c r="VF1154" s="381"/>
      <c r="VG1154" s="381"/>
      <c r="VH1154" s="381"/>
      <c r="VI1154" s="381"/>
      <c r="VJ1154" s="381"/>
      <c r="VK1154" s="381"/>
      <c r="VL1154" s="381"/>
      <c r="VM1154" s="381"/>
      <c r="VN1154" s="381"/>
      <c r="VO1154" s="381"/>
      <c r="VP1154" s="381"/>
      <c r="VQ1154" s="381"/>
      <c r="VR1154" s="381"/>
      <c r="VS1154" s="381"/>
      <c r="VT1154" s="381"/>
      <c r="VU1154" s="381"/>
      <c r="VV1154" s="381"/>
      <c r="VW1154" s="381"/>
      <c r="VX1154" s="381"/>
      <c r="VY1154" s="381"/>
      <c r="VZ1154" s="381"/>
      <c r="WA1154" s="381"/>
      <c r="WB1154" s="381"/>
      <c r="WC1154" s="381"/>
      <c r="WD1154" s="381"/>
      <c r="WE1154" s="381"/>
      <c r="WF1154" s="381"/>
      <c r="WG1154" s="381"/>
      <c r="WH1154" s="381"/>
      <c r="WI1154" s="381"/>
      <c r="WJ1154" s="381"/>
      <c r="WK1154" s="381"/>
      <c r="WL1154" s="381"/>
      <c r="WM1154" s="381"/>
      <c r="WN1154" s="381"/>
      <c r="WO1154" s="381"/>
      <c r="WP1154" s="381"/>
      <c r="WQ1154" s="381"/>
      <c r="WR1154" s="381"/>
      <c r="WS1154" s="381"/>
      <c r="WT1154" s="381"/>
      <c r="WU1154" s="381"/>
      <c r="WV1154" s="381"/>
      <c r="WW1154" s="381"/>
      <c r="WX1154" s="381"/>
      <c r="WY1154" s="381"/>
      <c r="WZ1154" s="381"/>
      <c r="XA1154" s="381"/>
      <c r="XB1154" s="381"/>
      <c r="XC1154" s="381"/>
      <c r="XD1154" s="381"/>
      <c r="XE1154" s="381"/>
      <c r="XF1154" s="381"/>
      <c r="XG1154" s="381"/>
      <c r="XH1154" s="381"/>
      <c r="XI1154" s="381"/>
      <c r="XJ1154" s="381"/>
      <c r="XK1154" s="381"/>
      <c r="XL1154" s="381"/>
      <c r="XM1154" s="381"/>
      <c r="XN1154" s="381"/>
      <c r="XO1154" s="381"/>
      <c r="XP1154" s="381"/>
      <c r="XQ1154" s="381"/>
      <c r="XR1154" s="381"/>
      <c r="XS1154" s="381"/>
      <c r="XT1154" s="381"/>
      <c r="XU1154" s="381"/>
      <c r="XV1154" s="381"/>
      <c r="XW1154" s="381"/>
      <c r="XX1154" s="381"/>
      <c r="XY1154" s="381"/>
      <c r="XZ1154" s="381"/>
      <c r="YA1154" s="381"/>
      <c r="YB1154" s="381"/>
      <c r="YC1154" s="381"/>
      <c r="YD1154" s="381"/>
      <c r="YE1154" s="381"/>
      <c r="YF1154" s="381"/>
      <c r="YG1154" s="381"/>
      <c r="YH1154" s="381"/>
      <c r="YI1154" s="381"/>
      <c r="YJ1154" s="381"/>
      <c r="YK1154" s="381"/>
      <c r="YL1154" s="381"/>
      <c r="YM1154" s="381"/>
      <c r="YN1154" s="381"/>
      <c r="YO1154" s="381"/>
      <c r="YP1154" s="381"/>
      <c r="YQ1154" s="381"/>
      <c r="YR1154" s="381"/>
      <c r="YS1154" s="381"/>
      <c r="YT1154" s="381"/>
      <c r="YU1154" s="381"/>
      <c r="YV1154" s="381"/>
      <c r="YW1154" s="381"/>
      <c r="YX1154" s="381"/>
      <c r="YY1154" s="381"/>
      <c r="YZ1154" s="381"/>
      <c r="ZA1154" s="381"/>
      <c r="ZB1154" s="381"/>
      <c r="ZC1154" s="381"/>
      <c r="ZD1154" s="381"/>
      <c r="ZE1154" s="381"/>
      <c r="ZF1154" s="381"/>
      <c r="ZG1154" s="381"/>
      <c r="ZH1154" s="381"/>
      <c r="ZI1154" s="381"/>
      <c r="ZJ1154" s="381"/>
      <c r="ZK1154" s="381"/>
      <c r="ZL1154" s="381"/>
      <c r="ZM1154" s="381"/>
      <c r="ZN1154" s="381"/>
      <c r="ZO1154" s="381"/>
      <c r="ZP1154" s="381"/>
      <c r="ZQ1154" s="381"/>
      <c r="ZR1154" s="381"/>
      <c r="ZS1154" s="381"/>
      <c r="ZT1154" s="381"/>
      <c r="ZU1154" s="381"/>
      <c r="ZV1154" s="381"/>
      <c r="ZW1154" s="381"/>
      <c r="ZX1154" s="381"/>
      <c r="ZY1154" s="381"/>
      <c r="ZZ1154" s="381"/>
      <c r="AAA1154" s="381"/>
      <c r="AAB1154" s="381"/>
      <c r="AAC1154" s="381"/>
      <c r="AAD1154" s="381"/>
      <c r="AAE1154" s="381"/>
      <c r="AAF1154" s="381"/>
      <c r="AAG1154" s="381"/>
      <c r="AAH1154" s="381"/>
      <c r="AAI1154" s="381"/>
      <c r="AAJ1154" s="381"/>
      <c r="AAK1154" s="381"/>
      <c r="AAL1154" s="381"/>
      <c r="AAM1154" s="381"/>
      <c r="AAN1154" s="381"/>
      <c r="AAO1154" s="381"/>
      <c r="AAP1154" s="381"/>
      <c r="AAQ1154" s="381"/>
      <c r="AAR1154" s="381"/>
      <c r="AAS1154" s="381"/>
      <c r="AAT1154" s="381"/>
      <c r="AAU1154" s="381"/>
      <c r="AAV1154" s="381"/>
      <c r="AAW1154" s="381"/>
      <c r="AAX1154" s="381"/>
      <c r="AAY1154" s="381"/>
      <c r="AAZ1154" s="381"/>
      <c r="ABA1154" s="381"/>
      <c r="ABB1154" s="381"/>
      <c r="ABC1154" s="381"/>
      <c r="ABD1154" s="381"/>
      <c r="ABE1154" s="381"/>
      <c r="ABF1154" s="381"/>
      <c r="ABG1154" s="381"/>
      <c r="ABH1154" s="381"/>
      <c r="ABI1154" s="381"/>
      <c r="ABJ1154" s="381"/>
      <c r="ABK1154" s="381"/>
      <c r="ABL1154" s="381"/>
      <c r="ABM1154" s="381"/>
      <c r="ABN1154" s="381"/>
      <c r="ABO1154" s="381"/>
      <c r="ABP1154" s="381"/>
      <c r="ABQ1154" s="381"/>
      <c r="ABR1154" s="381"/>
      <c r="ABS1154" s="381"/>
      <c r="ABT1154" s="381"/>
      <c r="ABU1154" s="381"/>
      <c r="ABV1154" s="381"/>
      <c r="ABW1154" s="381"/>
      <c r="ABX1154" s="381"/>
      <c r="ABY1154" s="381"/>
      <c r="ABZ1154" s="381"/>
      <c r="ACA1154" s="381"/>
      <c r="ACB1154" s="381"/>
      <c r="ACC1154" s="381"/>
      <c r="ACD1154" s="381"/>
      <c r="ACE1154" s="381"/>
      <c r="ACF1154" s="381"/>
      <c r="ACG1154" s="381"/>
      <c r="ACH1154" s="381"/>
      <c r="ACI1154" s="381"/>
      <c r="ACJ1154" s="381"/>
      <c r="ACK1154" s="381"/>
      <c r="ACL1154" s="381"/>
      <c r="ACM1154" s="381"/>
      <c r="ACN1154" s="381"/>
      <c r="ACO1154" s="381"/>
      <c r="ACP1154" s="381"/>
      <c r="ACQ1154" s="381"/>
      <c r="ACR1154" s="381"/>
      <c r="ACS1154" s="381"/>
      <c r="ACT1154" s="381"/>
      <c r="ACU1154" s="381"/>
      <c r="ACV1154" s="381"/>
      <c r="ACW1154" s="381"/>
      <c r="ACX1154" s="381"/>
      <c r="ACY1154" s="381"/>
      <c r="ACZ1154" s="381"/>
      <c r="ADA1154" s="381"/>
      <c r="ADB1154" s="381"/>
      <c r="ADC1154" s="381"/>
      <c r="ADD1154" s="381"/>
      <c r="ADE1154" s="381"/>
      <c r="ADF1154" s="381"/>
      <c r="ADG1154" s="381"/>
      <c r="ADH1154" s="381"/>
      <c r="ADI1154" s="381"/>
      <c r="ADJ1154" s="381"/>
      <c r="ADK1154" s="381"/>
      <c r="ADL1154" s="381"/>
      <c r="ADM1154" s="381"/>
      <c r="ADN1154" s="381"/>
      <c r="ADO1154" s="381"/>
      <c r="ADP1154" s="381"/>
      <c r="ADQ1154" s="381"/>
      <c r="ADR1154" s="381"/>
      <c r="ADS1154" s="381"/>
      <c r="ADT1154" s="381"/>
      <c r="ADU1154" s="381"/>
      <c r="ADV1154" s="381"/>
      <c r="ADW1154" s="381"/>
      <c r="ADX1154" s="381"/>
      <c r="ADY1154" s="381"/>
      <c r="ADZ1154" s="381"/>
      <c r="AEA1154" s="381"/>
      <c r="AEB1154" s="381"/>
      <c r="AEC1154" s="381"/>
      <c r="AED1154" s="381"/>
      <c r="AEE1154" s="381"/>
      <c r="AEF1154" s="381"/>
      <c r="AEG1154" s="381"/>
      <c r="AEH1154" s="381"/>
      <c r="AEI1154" s="381"/>
      <c r="AEJ1154" s="381"/>
      <c r="AEK1154" s="381"/>
      <c r="AEL1154" s="381"/>
      <c r="AEM1154" s="381"/>
      <c r="AEN1154" s="381"/>
      <c r="AEO1154" s="381"/>
      <c r="AEP1154" s="381"/>
      <c r="AEQ1154" s="381"/>
      <c r="AER1154" s="381"/>
      <c r="AES1154" s="381"/>
      <c r="AET1154" s="381"/>
      <c r="AEU1154" s="381"/>
      <c r="AEV1154" s="381"/>
      <c r="AEW1154" s="381"/>
      <c r="AEX1154" s="381"/>
      <c r="AEY1154" s="381"/>
      <c r="AEZ1154" s="381"/>
      <c r="AFA1154" s="381"/>
      <c r="AFB1154" s="381"/>
      <c r="AFC1154" s="381"/>
      <c r="AFD1154" s="381"/>
      <c r="AFE1154" s="381"/>
      <c r="AFF1154" s="381"/>
      <c r="AFG1154" s="381"/>
      <c r="AFH1154" s="381"/>
      <c r="AFI1154" s="381"/>
      <c r="AFJ1154" s="381"/>
      <c r="AFK1154" s="381"/>
      <c r="AFL1154" s="381"/>
      <c r="AFM1154" s="381"/>
      <c r="AFN1154" s="381"/>
      <c r="AFO1154" s="381"/>
      <c r="AFP1154" s="381"/>
      <c r="AFQ1154" s="381"/>
      <c r="AFR1154" s="381"/>
      <c r="AFS1154" s="381"/>
      <c r="AFT1154" s="381"/>
      <c r="AFU1154" s="381"/>
      <c r="AFV1154" s="381"/>
      <c r="AFW1154" s="381"/>
      <c r="AFX1154" s="381"/>
      <c r="AFY1154" s="381"/>
      <c r="AFZ1154" s="381"/>
      <c r="AGA1154" s="381"/>
    </row>
    <row r="1155" spans="1:859" customFormat="1" x14ac:dyDescent="0.2">
      <c r="A1155" s="16"/>
      <c r="B1155" s="16"/>
      <c r="C1155" s="16"/>
      <c r="D1155" s="16"/>
      <c r="E1155" s="238" t="s">
        <v>1271</v>
      </c>
      <c r="F1155" s="364" t="s">
        <v>3563</v>
      </c>
      <c r="G1155" s="239" t="s">
        <v>453</v>
      </c>
      <c r="H1155" s="238" t="s">
        <v>1269</v>
      </c>
      <c r="I1155" s="238" t="s">
        <v>1086</v>
      </c>
      <c r="J1155" s="238" t="s">
        <v>913</v>
      </c>
      <c r="K1155" s="238" t="s">
        <v>1112</v>
      </c>
      <c r="L1155" s="238" t="s">
        <v>866</v>
      </c>
      <c r="M1155" s="238"/>
      <c r="N1155" s="239"/>
      <c r="O1155" s="238"/>
      <c r="P1155" s="238"/>
      <c r="Q1155" s="239"/>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c r="CR1155" s="16"/>
      <c r="CS1155" s="16"/>
      <c r="CT1155" s="16"/>
      <c r="CU1155" s="16"/>
      <c r="CV1155" s="16"/>
      <c r="CW1155" s="16"/>
      <c r="CX1155" s="16"/>
      <c r="CY1155" s="16"/>
      <c r="CZ1155" s="16"/>
      <c r="DA1155" s="16"/>
      <c r="DB1155" s="16"/>
      <c r="DC1155" s="16"/>
      <c r="DD1155" s="16"/>
      <c r="DE1155" s="16"/>
      <c r="DF1155" s="16"/>
      <c r="DG1155" s="16"/>
      <c r="DH1155" s="16"/>
      <c r="DI1155" s="16"/>
      <c r="DJ1155" s="16"/>
      <c r="DK1155" s="16"/>
      <c r="DL1155" s="16"/>
      <c r="DM1155" s="16"/>
      <c r="DN1155" s="16"/>
      <c r="DO1155" s="16"/>
      <c r="DP1155" s="16"/>
      <c r="DQ1155" s="16"/>
      <c r="DR1155" s="16"/>
      <c r="DS1155" s="16"/>
      <c r="DT1155" s="16"/>
      <c r="DU1155" s="16"/>
      <c r="DV1155" s="16"/>
      <c r="DW1155" s="16"/>
      <c r="DX1155" s="16"/>
      <c r="DY1155" s="16"/>
      <c r="DZ1155" s="16"/>
      <c r="EA1155" s="16"/>
      <c r="EB1155" s="16"/>
      <c r="EC1155" s="16"/>
      <c r="ED1155" s="16"/>
      <c r="EE1155" s="16"/>
      <c r="EF1155" s="16"/>
      <c r="EG1155" s="16"/>
      <c r="EH1155" s="16"/>
      <c r="EI1155" s="16"/>
      <c r="EJ1155" s="16"/>
      <c r="EK1155" s="16"/>
      <c r="EL1155" s="16"/>
      <c r="EM1155" s="16"/>
      <c r="EN1155" s="16"/>
      <c r="EO1155" s="16"/>
      <c r="EP1155" s="16"/>
      <c r="EQ1155" s="16"/>
      <c r="ER1155" s="16"/>
      <c r="ES1155" s="16"/>
      <c r="ET1155" s="16"/>
      <c r="EU1155" s="16"/>
      <c r="EV1155" s="16"/>
      <c r="EW1155" s="16"/>
      <c r="EX1155" s="16"/>
      <c r="EY1155" s="16"/>
      <c r="EZ1155" s="16"/>
      <c r="FA1155" s="16"/>
      <c r="FB1155" s="16"/>
      <c r="FC1155" s="16"/>
      <c r="FD1155" s="16"/>
      <c r="FE1155" s="16"/>
      <c r="FF1155" s="16"/>
      <c r="FG1155" s="16"/>
      <c r="FH1155" s="16"/>
      <c r="FI1155" s="16"/>
      <c r="FJ1155" s="16"/>
      <c r="FK1155" s="16"/>
      <c r="FL1155" s="16"/>
      <c r="FM1155" s="16"/>
      <c r="FN1155" s="16"/>
      <c r="FO1155" s="16"/>
      <c r="FP1155" s="16"/>
      <c r="FQ1155" s="16"/>
      <c r="FR1155" s="16"/>
      <c r="FS1155" s="16"/>
      <c r="FT1155" s="16"/>
      <c r="FU1155" s="16"/>
      <c r="FV1155" s="16"/>
      <c r="FW1155" s="16"/>
      <c r="FX1155" s="16"/>
      <c r="FY1155" s="16"/>
      <c r="FZ1155" s="16"/>
      <c r="GA1155" s="16"/>
      <c r="GB1155" s="16"/>
      <c r="GC1155" s="16"/>
      <c r="GD1155" s="16"/>
      <c r="GE1155" s="16"/>
      <c r="GF1155" s="16"/>
      <c r="GG1155" s="16"/>
      <c r="GH1155" s="16"/>
      <c r="GI1155" s="16"/>
      <c r="GJ1155" s="16"/>
      <c r="GK1155" s="16"/>
      <c r="GL1155" s="16"/>
      <c r="GM1155" s="16"/>
      <c r="GN1155" s="16"/>
      <c r="GO1155" s="16"/>
      <c r="GP1155" s="16"/>
      <c r="GQ1155" s="16"/>
      <c r="GR1155" s="16"/>
      <c r="GS1155" s="16"/>
      <c r="GT1155" s="16"/>
      <c r="GU1155" s="16"/>
      <c r="GV1155" s="16"/>
      <c r="GW1155" s="16"/>
      <c r="GX1155" s="16"/>
      <c r="GY1155" s="16"/>
      <c r="GZ1155" s="16"/>
      <c r="HA1155" s="16"/>
      <c r="HB1155" s="16"/>
      <c r="HC1155" s="16"/>
      <c r="HD1155" s="16"/>
      <c r="HE1155" s="16"/>
      <c r="HF1155" s="16"/>
      <c r="HG1155" s="16"/>
      <c r="HH1155" s="16"/>
      <c r="HI1155" s="16"/>
      <c r="HJ1155" s="16"/>
      <c r="HK1155" s="16"/>
      <c r="HL1155" s="16"/>
      <c r="HM1155" s="16"/>
      <c r="HN1155" s="16"/>
      <c r="HO1155" s="16"/>
      <c r="HP1155" s="16"/>
      <c r="HQ1155" s="16"/>
      <c r="HR1155" s="16"/>
      <c r="HS1155" s="16"/>
      <c r="HT1155" s="16"/>
      <c r="HU1155" s="16"/>
      <c r="HV1155" s="16"/>
      <c r="HW1155" s="16"/>
      <c r="HX1155" s="16"/>
      <c r="HY1155" s="16"/>
      <c r="HZ1155" s="16"/>
      <c r="IA1155" s="16"/>
      <c r="IB1155" s="16"/>
      <c r="IC1155" s="16"/>
      <c r="ID1155" s="16"/>
      <c r="IE1155" s="16"/>
      <c r="IF1155" s="16"/>
      <c r="IG1155" s="16"/>
      <c r="IH1155" s="16"/>
      <c r="II1155" s="16"/>
      <c r="IJ1155" s="16"/>
      <c r="IK1155" s="16"/>
      <c r="IL1155" s="16"/>
      <c r="IM1155" s="16"/>
      <c r="IN1155" s="16"/>
      <c r="IO1155" s="16"/>
      <c r="IP1155" s="16"/>
      <c r="IQ1155" s="16"/>
      <c r="IR1155" s="16"/>
      <c r="IS1155" s="16"/>
      <c r="IT1155" s="16"/>
      <c r="IU1155" s="16"/>
      <c r="IV1155" s="16"/>
      <c r="IW1155" s="16"/>
      <c r="IX1155" s="16"/>
      <c r="IY1155" s="16"/>
      <c r="IZ1155" s="16"/>
      <c r="JA1155" s="16"/>
      <c r="JB1155" s="16"/>
      <c r="JC1155" s="16"/>
      <c r="JD1155" s="16"/>
      <c r="JE1155" s="16"/>
      <c r="JF1155" s="16"/>
      <c r="JG1155" s="16"/>
      <c r="JH1155" s="16"/>
      <c r="JI1155" s="16"/>
      <c r="JJ1155" s="16"/>
      <c r="JK1155" s="16"/>
      <c r="JL1155" s="16"/>
      <c r="JM1155" s="16"/>
      <c r="JN1155" s="16"/>
      <c r="JO1155" s="16"/>
      <c r="JP1155" s="16"/>
      <c r="JQ1155" s="16"/>
      <c r="JR1155" s="16"/>
      <c r="JS1155" s="16"/>
      <c r="JT1155" s="16"/>
      <c r="JU1155" s="16"/>
      <c r="JV1155" s="16"/>
      <c r="JW1155" s="16"/>
      <c r="JX1155" s="16"/>
      <c r="JY1155" s="16"/>
      <c r="JZ1155" s="16"/>
      <c r="KA1155" s="16"/>
      <c r="KB1155" s="16"/>
      <c r="KC1155" s="16"/>
      <c r="KD1155" s="16"/>
      <c r="KE1155" s="16"/>
      <c r="KF1155" s="16"/>
      <c r="KG1155" s="16"/>
      <c r="KH1155" s="16"/>
      <c r="KI1155" s="16"/>
      <c r="KJ1155" s="16"/>
      <c r="KK1155" s="16"/>
      <c r="KL1155" s="16"/>
      <c r="KM1155" s="16"/>
      <c r="KN1155" s="16"/>
      <c r="KO1155" s="16"/>
      <c r="KP1155" s="16"/>
      <c r="KQ1155" s="16"/>
      <c r="KR1155" s="16"/>
      <c r="KS1155" s="16"/>
      <c r="KT1155" s="16"/>
      <c r="KU1155" s="16"/>
      <c r="KV1155" s="16"/>
      <c r="KW1155" s="16"/>
      <c r="KX1155" s="16"/>
      <c r="KY1155" s="16"/>
      <c r="KZ1155" s="16"/>
      <c r="LA1155" s="16"/>
      <c r="LB1155" s="16"/>
      <c r="LC1155" s="16"/>
      <c r="LD1155" s="16"/>
      <c r="LE1155" s="16"/>
      <c r="LF1155" s="16"/>
      <c r="LG1155" s="16"/>
      <c r="LH1155" s="16"/>
      <c r="LI1155" s="16"/>
      <c r="LJ1155" s="16"/>
      <c r="LK1155" s="16"/>
      <c r="LL1155" s="16"/>
      <c r="LM1155" s="16"/>
      <c r="LN1155" s="16"/>
      <c r="LO1155" s="16"/>
      <c r="LP1155" s="16"/>
      <c r="LQ1155" s="16"/>
      <c r="LR1155" s="16"/>
      <c r="LS1155" s="16"/>
      <c r="LT1155" s="16"/>
      <c r="LU1155" s="16"/>
      <c r="LV1155" s="16"/>
      <c r="LW1155" s="16"/>
      <c r="LX1155" s="16"/>
      <c r="LY1155" s="16"/>
      <c r="LZ1155" s="16"/>
      <c r="MA1155" s="16"/>
      <c r="MB1155" s="16"/>
      <c r="MC1155" s="16"/>
      <c r="MD1155" s="16"/>
      <c r="ME1155" s="16"/>
      <c r="MF1155" s="16"/>
      <c r="MG1155" s="16"/>
      <c r="MH1155" s="16"/>
      <c r="MI1155" s="16"/>
      <c r="MJ1155" s="16"/>
      <c r="MK1155" s="16"/>
      <c r="ML1155" s="16"/>
      <c r="MM1155" s="16"/>
      <c r="MN1155" s="16"/>
      <c r="MO1155" s="16"/>
      <c r="MP1155" s="16"/>
      <c r="MQ1155" s="16"/>
      <c r="MR1155" s="16"/>
      <c r="MS1155" s="16"/>
      <c r="MT1155" s="16"/>
      <c r="MU1155" s="16"/>
      <c r="MV1155" s="16"/>
      <c r="MW1155" s="16"/>
      <c r="MX1155" s="16"/>
      <c r="MY1155" s="16"/>
      <c r="MZ1155" s="16"/>
      <c r="NA1155" s="16"/>
      <c r="NB1155" s="16"/>
      <c r="NC1155" s="16"/>
      <c r="ND1155" s="16"/>
      <c r="NE1155" s="16"/>
      <c r="NF1155" s="16"/>
      <c r="NG1155" s="16"/>
      <c r="NH1155" s="16"/>
      <c r="NI1155" s="16"/>
      <c r="NJ1155" s="16"/>
      <c r="NK1155" s="16"/>
      <c r="NL1155" s="16"/>
      <c r="NM1155" s="16"/>
      <c r="NN1155" s="16"/>
      <c r="NO1155" s="16"/>
      <c r="NP1155" s="16"/>
      <c r="NQ1155" s="16"/>
      <c r="NR1155" s="16"/>
      <c r="NS1155" s="16"/>
      <c r="NT1155" s="16"/>
      <c r="NU1155" s="16"/>
      <c r="NV1155" s="16"/>
      <c r="NW1155" s="16"/>
      <c r="NX1155" s="16"/>
      <c r="NY1155" s="16"/>
      <c r="NZ1155" s="16"/>
      <c r="OA1155" s="16"/>
      <c r="OB1155" s="16"/>
      <c r="OC1155" s="16"/>
      <c r="OD1155" s="16"/>
      <c r="OE1155" s="16"/>
      <c r="OF1155" s="16"/>
      <c r="OG1155" s="16"/>
      <c r="OH1155" s="16"/>
      <c r="OI1155" s="16"/>
      <c r="OJ1155" s="16"/>
      <c r="OK1155" s="16"/>
      <c r="OL1155" s="16"/>
      <c r="OM1155" s="16"/>
      <c r="ON1155" s="16"/>
      <c r="OO1155" s="16"/>
      <c r="OP1155" s="16"/>
      <c r="OQ1155" s="16"/>
      <c r="OR1155" s="16"/>
      <c r="OS1155" s="16"/>
      <c r="OT1155" s="16"/>
      <c r="OU1155" s="16"/>
      <c r="OV1155" s="16"/>
      <c r="OW1155" s="16"/>
      <c r="OX1155" s="16"/>
      <c r="OY1155" s="16"/>
      <c r="OZ1155" s="16"/>
      <c r="PA1155" s="16"/>
      <c r="PB1155" s="16"/>
      <c r="PC1155" s="16"/>
      <c r="PD1155" s="16"/>
      <c r="PE1155" s="16"/>
      <c r="PF1155" s="16"/>
      <c r="PG1155" s="16"/>
      <c r="PH1155" s="16"/>
      <c r="PI1155" s="16"/>
      <c r="PJ1155" s="16"/>
      <c r="PK1155" s="16"/>
      <c r="PL1155" s="16"/>
      <c r="PM1155" s="16"/>
      <c r="PN1155" s="16"/>
      <c r="PO1155" s="16"/>
      <c r="PP1155" s="16"/>
      <c r="PQ1155" s="16"/>
      <c r="PR1155" s="16"/>
      <c r="PS1155" s="16"/>
      <c r="PT1155" s="16"/>
      <c r="PU1155" s="16"/>
      <c r="PV1155" s="16"/>
      <c r="PW1155" s="16"/>
      <c r="PX1155" s="16"/>
      <c r="PY1155" s="16"/>
      <c r="PZ1155" s="16"/>
      <c r="QA1155" s="16"/>
      <c r="QB1155" s="16"/>
      <c r="QC1155" s="16"/>
      <c r="QD1155" s="16"/>
      <c r="QE1155" s="16"/>
      <c r="QF1155" s="16"/>
      <c r="QG1155" s="16"/>
      <c r="QH1155" s="16"/>
      <c r="QI1155" s="16"/>
      <c r="QJ1155" s="16"/>
      <c r="QK1155" s="16"/>
      <c r="QL1155" s="16"/>
      <c r="QM1155" s="16"/>
      <c r="QN1155" s="16"/>
      <c r="QO1155" s="16"/>
      <c r="QP1155" s="16"/>
      <c r="QQ1155" s="16"/>
      <c r="QR1155" s="16"/>
      <c r="QS1155" s="16"/>
      <c r="QT1155" s="16"/>
      <c r="QU1155" s="16"/>
      <c r="QV1155" s="16"/>
      <c r="QW1155" s="16"/>
      <c r="QX1155" s="16"/>
      <c r="QY1155" s="16"/>
      <c r="QZ1155" s="16"/>
      <c r="RA1155" s="16"/>
      <c r="RB1155" s="16"/>
      <c r="RC1155" s="16"/>
      <c r="RD1155" s="16"/>
      <c r="RE1155" s="16"/>
      <c r="RF1155" s="16"/>
      <c r="RG1155" s="16"/>
      <c r="RH1155" s="16"/>
      <c r="RI1155" s="16"/>
      <c r="RJ1155" s="16"/>
      <c r="RK1155" s="16"/>
      <c r="RL1155" s="16"/>
      <c r="RM1155" s="16"/>
      <c r="RN1155" s="16"/>
      <c r="RO1155" s="16"/>
      <c r="RP1155" s="16"/>
      <c r="RQ1155" s="16"/>
      <c r="RR1155" s="16"/>
      <c r="RS1155" s="16"/>
      <c r="RT1155" s="16"/>
      <c r="RU1155" s="16"/>
      <c r="RV1155" s="16"/>
      <c r="RW1155" s="16"/>
      <c r="RX1155" s="16"/>
      <c r="RY1155" s="16"/>
      <c r="RZ1155" s="16"/>
      <c r="SA1155" s="16"/>
      <c r="SB1155" s="16"/>
      <c r="SC1155" s="16"/>
      <c r="SD1155" s="16"/>
      <c r="SE1155" s="16"/>
      <c r="SF1155" s="16"/>
      <c r="SG1155" s="16"/>
      <c r="SH1155" s="16"/>
      <c r="SI1155" s="16"/>
      <c r="SJ1155" s="16"/>
      <c r="SK1155" s="16"/>
      <c r="SL1155" s="16"/>
      <c r="SM1155" s="16"/>
      <c r="SN1155" s="16"/>
      <c r="SO1155" s="16"/>
      <c r="SP1155" s="16"/>
      <c r="SQ1155" s="16"/>
      <c r="SR1155" s="16"/>
      <c r="SS1155" s="16"/>
      <c r="ST1155" s="16"/>
      <c r="SU1155" s="16"/>
      <c r="SV1155" s="16"/>
      <c r="SW1155" s="16"/>
      <c r="SX1155" s="16"/>
      <c r="SY1155" s="16"/>
      <c r="SZ1155" s="16"/>
      <c r="TA1155" s="16"/>
      <c r="TB1155" s="16"/>
      <c r="TC1155" s="16"/>
      <c r="TD1155" s="16"/>
      <c r="TE1155" s="16"/>
      <c r="TF1155" s="16"/>
      <c r="TG1155" s="16"/>
      <c r="TH1155" s="16"/>
      <c r="TI1155" s="16"/>
      <c r="TJ1155" s="16"/>
      <c r="TK1155" s="16"/>
      <c r="TL1155" s="16"/>
      <c r="TM1155" s="16"/>
      <c r="TN1155" s="16"/>
      <c r="TO1155" s="16"/>
      <c r="TP1155" s="16"/>
      <c r="TQ1155" s="16"/>
      <c r="TR1155" s="16"/>
      <c r="TS1155" s="16"/>
      <c r="TT1155" s="16"/>
      <c r="TU1155" s="16"/>
      <c r="TV1155" s="16"/>
      <c r="TW1155" s="16"/>
      <c r="TX1155" s="16"/>
      <c r="TY1155" s="16"/>
      <c r="TZ1155" s="16"/>
      <c r="UA1155" s="16"/>
      <c r="UB1155" s="16"/>
      <c r="UC1155" s="16"/>
      <c r="UD1155" s="16"/>
      <c r="UE1155" s="16"/>
      <c r="UF1155" s="16"/>
      <c r="UG1155" s="16"/>
      <c r="UH1155" s="16"/>
      <c r="UI1155" s="16"/>
      <c r="UJ1155" s="16"/>
      <c r="UK1155" s="16"/>
      <c r="UL1155" s="16"/>
      <c r="UM1155" s="16"/>
      <c r="UN1155" s="16"/>
      <c r="UO1155" s="16"/>
      <c r="UP1155" s="16"/>
      <c r="UQ1155" s="16"/>
      <c r="UR1155" s="16"/>
      <c r="US1155" s="16"/>
      <c r="UT1155" s="16"/>
      <c r="UU1155" s="16"/>
      <c r="UV1155" s="16"/>
      <c r="UW1155" s="16"/>
      <c r="UX1155" s="16"/>
      <c r="UY1155" s="16"/>
      <c r="UZ1155" s="16"/>
      <c r="VA1155" s="16"/>
      <c r="VB1155" s="16"/>
      <c r="VC1155" s="16"/>
      <c r="VD1155" s="16"/>
      <c r="VE1155" s="16"/>
      <c r="VF1155" s="16"/>
      <c r="VG1155" s="16"/>
      <c r="VH1155" s="16"/>
      <c r="VI1155" s="16"/>
      <c r="VJ1155" s="16"/>
      <c r="VK1155" s="16"/>
      <c r="VL1155" s="16"/>
      <c r="VM1155" s="16"/>
      <c r="VN1155" s="16"/>
      <c r="VO1155" s="16"/>
      <c r="VP1155" s="16"/>
      <c r="VQ1155" s="16"/>
      <c r="VR1155" s="16"/>
      <c r="VS1155" s="16"/>
      <c r="VT1155" s="16"/>
      <c r="VU1155" s="16"/>
      <c r="VV1155" s="16"/>
      <c r="VW1155" s="16"/>
      <c r="VX1155" s="16"/>
      <c r="VY1155" s="16"/>
      <c r="VZ1155" s="16"/>
      <c r="WA1155" s="16"/>
      <c r="WB1155" s="16"/>
      <c r="WC1155" s="16"/>
      <c r="WD1155" s="16"/>
      <c r="WE1155" s="16"/>
      <c r="WF1155" s="16"/>
      <c r="WG1155" s="16"/>
      <c r="WH1155" s="16"/>
      <c r="WI1155" s="16"/>
      <c r="WJ1155" s="16"/>
      <c r="WK1155" s="16"/>
      <c r="WL1155" s="16"/>
      <c r="WM1155" s="16"/>
      <c r="WN1155" s="16"/>
      <c r="WO1155" s="16"/>
      <c r="WP1155" s="16"/>
      <c r="WQ1155" s="16"/>
      <c r="WR1155" s="16"/>
      <c r="WS1155" s="16"/>
      <c r="WT1155" s="16"/>
      <c r="WU1155" s="16"/>
      <c r="WV1155" s="16"/>
      <c r="WW1155" s="16"/>
      <c r="WX1155" s="16"/>
      <c r="WY1155" s="16"/>
      <c r="WZ1155" s="16"/>
      <c r="XA1155" s="16"/>
      <c r="XB1155" s="16"/>
      <c r="XC1155" s="16"/>
      <c r="XD1155" s="16"/>
      <c r="XE1155" s="16"/>
      <c r="XF1155" s="16"/>
      <c r="XG1155" s="16"/>
      <c r="XH1155" s="16"/>
      <c r="XI1155" s="16"/>
      <c r="XJ1155" s="16"/>
      <c r="XK1155" s="16"/>
      <c r="XL1155" s="16"/>
      <c r="XM1155" s="16"/>
      <c r="XN1155" s="16"/>
      <c r="XO1155" s="16"/>
      <c r="XP1155" s="16"/>
      <c r="XQ1155" s="16"/>
      <c r="XR1155" s="16"/>
      <c r="XS1155" s="16"/>
      <c r="XT1155" s="16"/>
      <c r="XU1155" s="16"/>
      <c r="XV1155" s="16"/>
      <c r="XW1155" s="16"/>
      <c r="XX1155" s="16"/>
      <c r="XY1155" s="16"/>
      <c r="XZ1155" s="16"/>
      <c r="YA1155" s="16"/>
      <c r="YB1155" s="16"/>
      <c r="YC1155" s="16"/>
      <c r="YD1155" s="16"/>
      <c r="YE1155" s="16"/>
      <c r="YF1155" s="16"/>
      <c r="YG1155" s="16"/>
      <c r="YH1155" s="16"/>
      <c r="YI1155" s="16"/>
      <c r="YJ1155" s="16"/>
      <c r="YK1155" s="16"/>
      <c r="YL1155" s="16"/>
      <c r="YM1155" s="16"/>
      <c r="YN1155" s="16"/>
      <c r="YO1155" s="16"/>
      <c r="YP1155" s="16"/>
      <c r="YQ1155" s="16"/>
      <c r="YR1155" s="16"/>
      <c r="YS1155" s="16"/>
      <c r="YT1155" s="16"/>
      <c r="YU1155" s="16"/>
      <c r="YV1155" s="16"/>
      <c r="YW1155" s="16"/>
      <c r="YX1155" s="16"/>
      <c r="YY1155" s="16"/>
      <c r="YZ1155" s="16"/>
      <c r="ZA1155" s="16"/>
      <c r="ZB1155" s="16"/>
      <c r="ZC1155" s="16"/>
      <c r="ZD1155" s="16"/>
      <c r="ZE1155" s="16"/>
      <c r="ZF1155" s="16"/>
      <c r="ZG1155" s="16"/>
      <c r="ZH1155" s="16"/>
      <c r="ZI1155" s="16"/>
      <c r="ZJ1155" s="16"/>
      <c r="ZK1155" s="16"/>
      <c r="ZL1155" s="16"/>
      <c r="ZM1155" s="16"/>
      <c r="ZN1155" s="16"/>
      <c r="ZO1155" s="16"/>
      <c r="ZP1155" s="16"/>
      <c r="ZQ1155" s="16"/>
      <c r="ZR1155" s="16"/>
      <c r="ZS1155" s="16"/>
      <c r="ZT1155" s="16"/>
      <c r="ZU1155" s="16"/>
      <c r="ZV1155" s="16"/>
      <c r="ZW1155" s="16"/>
      <c r="ZX1155" s="16"/>
      <c r="ZY1155" s="16"/>
      <c r="ZZ1155" s="16"/>
      <c r="AAA1155" s="16"/>
      <c r="AAB1155" s="16"/>
      <c r="AAC1155" s="16"/>
      <c r="AAD1155" s="16"/>
      <c r="AAE1155" s="16"/>
      <c r="AAF1155" s="16"/>
      <c r="AAG1155" s="16"/>
      <c r="AAH1155" s="16"/>
      <c r="AAI1155" s="16"/>
      <c r="AAJ1155" s="16"/>
      <c r="AAK1155" s="16"/>
      <c r="AAL1155" s="16"/>
      <c r="AAM1155" s="16"/>
      <c r="AAN1155" s="16"/>
      <c r="AAO1155" s="16"/>
      <c r="AAP1155" s="16"/>
      <c r="AAQ1155" s="16"/>
      <c r="AAR1155" s="16"/>
      <c r="AAS1155" s="16"/>
      <c r="AAT1155" s="16"/>
      <c r="AAU1155" s="16"/>
      <c r="AAV1155" s="16"/>
      <c r="AAW1155" s="16"/>
      <c r="AAX1155" s="16"/>
      <c r="AAY1155" s="16"/>
      <c r="AAZ1155" s="16"/>
      <c r="ABA1155" s="16"/>
      <c r="ABB1155" s="16"/>
      <c r="ABC1155" s="16"/>
      <c r="ABD1155" s="16"/>
      <c r="ABE1155" s="16"/>
      <c r="ABF1155" s="16"/>
      <c r="ABG1155" s="16"/>
      <c r="ABH1155" s="16"/>
      <c r="ABI1155" s="16"/>
      <c r="ABJ1155" s="16"/>
      <c r="ABK1155" s="16"/>
      <c r="ABL1155" s="16"/>
      <c r="ABM1155" s="16"/>
      <c r="ABN1155" s="16"/>
      <c r="ABO1155" s="16"/>
      <c r="ABP1155" s="16"/>
      <c r="ABQ1155" s="16"/>
      <c r="ABR1155" s="16"/>
      <c r="ABS1155" s="16"/>
      <c r="ABT1155" s="16"/>
      <c r="ABU1155" s="16"/>
      <c r="ABV1155" s="16"/>
      <c r="ABW1155" s="16"/>
      <c r="ABX1155" s="16"/>
      <c r="ABY1155" s="16"/>
      <c r="ABZ1155" s="16"/>
      <c r="ACA1155" s="16"/>
      <c r="ACB1155" s="16"/>
      <c r="ACC1155" s="16"/>
      <c r="ACD1155" s="16"/>
      <c r="ACE1155" s="16"/>
      <c r="ACF1155" s="16"/>
      <c r="ACG1155" s="16"/>
      <c r="ACH1155" s="16"/>
      <c r="ACI1155" s="16"/>
      <c r="ACJ1155" s="16"/>
      <c r="ACK1155" s="16"/>
      <c r="ACL1155" s="16"/>
      <c r="ACM1155" s="16"/>
      <c r="ACN1155" s="16"/>
      <c r="ACO1155" s="16"/>
      <c r="ACP1155" s="16"/>
      <c r="ACQ1155" s="16"/>
      <c r="ACR1155" s="16"/>
      <c r="ACS1155" s="16"/>
      <c r="ACT1155" s="16"/>
      <c r="ACU1155" s="16"/>
      <c r="ACV1155" s="16"/>
      <c r="ACW1155" s="16"/>
      <c r="ACX1155" s="16"/>
      <c r="ACY1155" s="16"/>
      <c r="ACZ1155" s="16"/>
      <c r="ADA1155" s="16"/>
      <c r="ADB1155" s="16"/>
      <c r="ADC1155" s="16"/>
      <c r="ADD1155" s="16"/>
      <c r="ADE1155" s="16"/>
      <c r="ADF1155" s="16"/>
      <c r="ADG1155" s="16"/>
      <c r="ADH1155" s="16"/>
      <c r="ADI1155" s="16"/>
      <c r="ADJ1155" s="16"/>
      <c r="ADK1155" s="16"/>
      <c r="ADL1155" s="16"/>
      <c r="ADM1155" s="16"/>
      <c r="ADN1155" s="16"/>
      <c r="ADO1155" s="16"/>
      <c r="ADP1155" s="16"/>
      <c r="ADQ1155" s="16"/>
      <c r="ADR1155" s="16"/>
      <c r="ADS1155" s="16"/>
      <c r="ADT1155" s="16"/>
      <c r="ADU1155" s="16"/>
      <c r="ADV1155" s="16"/>
      <c r="ADW1155" s="16"/>
      <c r="ADX1155" s="16"/>
      <c r="ADY1155" s="16"/>
      <c r="ADZ1155" s="16"/>
      <c r="AEA1155" s="16"/>
      <c r="AEB1155" s="16"/>
      <c r="AEC1155" s="16"/>
      <c r="AED1155" s="16"/>
      <c r="AEE1155" s="16"/>
      <c r="AEF1155" s="16"/>
      <c r="AEG1155" s="16"/>
      <c r="AEH1155" s="16"/>
      <c r="AEI1155" s="16"/>
      <c r="AEJ1155" s="16"/>
      <c r="AEK1155" s="16"/>
      <c r="AEL1155" s="16"/>
      <c r="AEM1155" s="16"/>
      <c r="AEN1155" s="16"/>
      <c r="AEO1155" s="16"/>
      <c r="AEP1155" s="16"/>
      <c r="AEQ1155" s="16"/>
      <c r="AER1155" s="16"/>
      <c r="AES1155" s="16"/>
      <c r="AET1155" s="16"/>
      <c r="AEU1155" s="16"/>
      <c r="AEV1155" s="16"/>
      <c r="AEW1155" s="16"/>
      <c r="AEX1155" s="16"/>
      <c r="AEY1155" s="16"/>
      <c r="AEZ1155" s="16"/>
      <c r="AFA1155" s="16"/>
      <c r="AFB1155" s="16"/>
      <c r="AFC1155" s="16"/>
      <c r="AFD1155" s="16"/>
      <c r="AFE1155" s="16"/>
      <c r="AFF1155" s="16"/>
      <c r="AFG1155" s="16"/>
      <c r="AFH1155" s="16"/>
      <c r="AFI1155" s="16"/>
      <c r="AFJ1155" s="16"/>
      <c r="AFK1155" s="16"/>
      <c r="AFL1155" s="16"/>
      <c r="AFM1155" s="16"/>
      <c r="AFN1155" s="16"/>
      <c r="AFO1155" s="16"/>
      <c r="AFP1155" s="16"/>
      <c r="AFQ1155" s="16"/>
      <c r="AFR1155" s="16"/>
      <c r="AFS1155" s="16"/>
      <c r="AFT1155" s="16"/>
      <c r="AFU1155" s="16"/>
      <c r="AFV1155" s="16"/>
      <c r="AFW1155" s="16"/>
      <c r="AFX1155" s="16"/>
      <c r="AFY1155" s="16"/>
      <c r="AFZ1155" s="16"/>
      <c r="AGA1155" s="16"/>
    </row>
    <row r="1156" spans="1:859" s="383" customFormat="1" x14ac:dyDescent="0.2">
      <c r="A1156" s="381"/>
      <c r="B1156" s="381"/>
      <c r="C1156" s="381"/>
      <c r="D1156" s="381"/>
      <c r="E1156" s="365" t="s">
        <v>1179</v>
      </c>
      <c r="F1156" s="380" t="s">
        <v>3564</v>
      </c>
      <c r="G1156" s="380" t="s">
        <v>453</v>
      </c>
      <c r="H1156" s="365" t="s">
        <v>1177</v>
      </c>
      <c r="I1156" s="365" t="s">
        <v>1086</v>
      </c>
      <c r="J1156" s="365" t="s">
        <v>905</v>
      </c>
      <c r="K1156" s="365" t="s">
        <v>1112</v>
      </c>
      <c r="L1156" s="365" t="s">
        <v>866</v>
      </c>
      <c r="M1156" s="365"/>
      <c r="N1156" s="380"/>
      <c r="O1156" s="365"/>
      <c r="P1156" s="365"/>
      <c r="Q1156" s="380"/>
      <c r="R1156" s="381"/>
      <c r="S1156" s="381"/>
      <c r="T1156" s="381"/>
      <c r="U1156" s="381"/>
      <c r="V1156" s="381"/>
      <c r="W1156" s="381"/>
      <c r="X1156" s="381"/>
      <c r="Y1156" s="381"/>
      <c r="Z1156" s="381"/>
      <c r="AA1156" s="381"/>
      <c r="AB1156" s="381"/>
      <c r="AC1156" s="381"/>
      <c r="AD1156" s="381"/>
      <c r="AE1156" s="381"/>
      <c r="AF1156" s="381"/>
      <c r="AG1156" s="381"/>
      <c r="AH1156" s="381"/>
      <c r="AI1156" s="381"/>
      <c r="AJ1156" s="381"/>
      <c r="AK1156" s="381"/>
      <c r="AL1156" s="381"/>
      <c r="AM1156" s="381"/>
      <c r="AN1156" s="381"/>
      <c r="AO1156" s="381"/>
      <c r="AP1156" s="381"/>
      <c r="AQ1156" s="381"/>
      <c r="AR1156" s="381"/>
      <c r="AS1156" s="381"/>
      <c r="AT1156" s="381"/>
      <c r="AU1156" s="381"/>
      <c r="AV1156" s="381"/>
      <c r="AW1156" s="381"/>
      <c r="AX1156" s="381"/>
      <c r="AY1156" s="381"/>
      <c r="AZ1156" s="381"/>
      <c r="BA1156" s="381"/>
      <c r="BB1156" s="381"/>
      <c r="BC1156" s="381"/>
      <c r="BD1156" s="381"/>
      <c r="BE1156" s="381"/>
      <c r="BF1156" s="381"/>
      <c r="BG1156" s="381"/>
      <c r="BH1156" s="381"/>
      <c r="BI1156" s="381"/>
      <c r="BJ1156" s="381"/>
      <c r="BK1156" s="381"/>
      <c r="BL1156" s="381"/>
      <c r="BM1156" s="381"/>
      <c r="BN1156" s="381"/>
      <c r="BO1156" s="381"/>
      <c r="BP1156" s="381"/>
      <c r="BQ1156" s="381"/>
      <c r="BR1156" s="381"/>
      <c r="BS1156" s="381"/>
      <c r="BT1156" s="381"/>
      <c r="BU1156" s="381"/>
      <c r="BV1156" s="381"/>
      <c r="BW1156" s="381"/>
      <c r="BX1156" s="381"/>
      <c r="BY1156" s="381"/>
      <c r="BZ1156" s="381"/>
      <c r="CA1156" s="381"/>
      <c r="CB1156" s="381"/>
      <c r="CC1156" s="381"/>
      <c r="CD1156" s="381"/>
      <c r="CE1156" s="381"/>
      <c r="CF1156" s="381"/>
      <c r="CG1156" s="381"/>
      <c r="CH1156" s="381"/>
      <c r="CI1156" s="381"/>
      <c r="CJ1156" s="381"/>
      <c r="CK1156" s="381"/>
      <c r="CL1156" s="381"/>
      <c r="CM1156" s="381"/>
      <c r="CN1156" s="381"/>
      <c r="CO1156" s="381"/>
      <c r="CP1156" s="381"/>
      <c r="CQ1156" s="381"/>
      <c r="CR1156" s="381"/>
      <c r="CS1156" s="381"/>
      <c r="CT1156" s="381"/>
      <c r="CU1156" s="381"/>
      <c r="CV1156" s="381"/>
      <c r="CW1156" s="381"/>
      <c r="CX1156" s="381"/>
      <c r="CY1156" s="381"/>
      <c r="CZ1156" s="381"/>
      <c r="DA1156" s="381"/>
      <c r="DB1156" s="381"/>
      <c r="DC1156" s="381"/>
      <c r="DD1156" s="381"/>
      <c r="DE1156" s="381"/>
      <c r="DF1156" s="381"/>
      <c r="DG1156" s="381"/>
      <c r="DH1156" s="381"/>
      <c r="DI1156" s="381"/>
      <c r="DJ1156" s="381"/>
      <c r="DK1156" s="381"/>
      <c r="DL1156" s="381"/>
      <c r="DM1156" s="381"/>
      <c r="DN1156" s="381"/>
      <c r="DO1156" s="381"/>
      <c r="DP1156" s="381"/>
      <c r="DQ1156" s="381"/>
      <c r="DR1156" s="381"/>
      <c r="DS1156" s="381"/>
      <c r="DT1156" s="381"/>
      <c r="DU1156" s="381"/>
      <c r="DV1156" s="381"/>
      <c r="DW1156" s="381"/>
      <c r="DX1156" s="381"/>
      <c r="DY1156" s="381"/>
      <c r="DZ1156" s="381"/>
      <c r="EA1156" s="381"/>
      <c r="EB1156" s="381"/>
      <c r="EC1156" s="381"/>
      <c r="ED1156" s="381"/>
      <c r="EE1156" s="381"/>
      <c r="EF1156" s="381"/>
      <c r="EG1156" s="381"/>
      <c r="EH1156" s="381"/>
      <c r="EI1156" s="381"/>
      <c r="EJ1156" s="381"/>
      <c r="EK1156" s="381"/>
      <c r="EL1156" s="381"/>
      <c r="EM1156" s="381"/>
      <c r="EN1156" s="381"/>
      <c r="EO1156" s="381"/>
      <c r="EP1156" s="381"/>
      <c r="EQ1156" s="381"/>
      <c r="ER1156" s="381"/>
      <c r="ES1156" s="381"/>
      <c r="ET1156" s="381"/>
      <c r="EU1156" s="381"/>
      <c r="EV1156" s="381"/>
      <c r="EW1156" s="381"/>
      <c r="EX1156" s="381"/>
      <c r="EY1156" s="381"/>
      <c r="EZ1156" s="381"/>
      <c r="FA1156" s="381"/>
      <c r="FB1156" s="381"/>
      <c r="FC1156" s="381"/>
      <c r="FD1156" s="381"/>
      <c r="FE1156" s="381"/>
      <c r="FF1156" s="381"/>
      <c r="FG1156" s="381"/>
      <c r="FH1156" s="381"/>
      <c r="FI1156" s="381"/>
      <c r="FJ1156" s="381"/>
      <c r="FK1156" s="381"/>
      <c r="FL1156" s="381"/>
      <c r="FM1156" s="381"/>
      <c r="FN1156" s="381"/>
      <c r="FO1156" s="381"/>
      <c r="FP1156" s="381"/>
      <c r="FQ1156" s="381"/>
      <c r="FR1156" s="381"/>
      <c r="FS1156" s="381"/>
      <c r="FT1156" s="381"/>
      <c r="FU1156" s="381"/>
      <c r="FV1156" s="381"/>
      <c r="FW1156" s="381"/>
      <c r="FX1156" s="381"/>
      <c r="FY1156" s="381"/>
      <c r="FZ1156" s="381"/>
      <c r="GA1156" s="381"/>
      <c r="GB1156" s="381"/>
      <c r="GC1156" s="381"/>
      <c r="GD1156" s="381"/>
      <c r="GE1156" s="381"/>
      <c r="GF1156" s="381"/>
      <c r="GG1156" s="381"/>
      <c r="GH1156" s="381"/>
      <c r="GI1156" s="381"/>
      <c r="GJ1156" s="381"/>
      <c r="GK1156" s="381"/>
      <c r="GL1156" s="381"/>
      <c r="GM1156" s="381"/>
      <c r="GN1156" s="381"/>
      <c r="GO1156" s="381"/>
      <c r="GP1156" s="381"/>
      <c r="GQ1156" s="381"/>
      <c r="GR1156" s="381"/>
      <c r="GS1156" s="381"/>
      <c r="GT1156" s="381"/>
      <c r="GU1156" s="381"/>
      <c r="GV1156" s="381"/>
      <c r="GW1156" s="381"/>
      <c r="GX1156" s="381"/>
      <c r="GY1156" s="381"/>
      <c r="GZ1156" s="381"/>
      <c r="HA1156" s="381"/>
      <c r="HB1156" s="381"/>
      <c r="HC1156" s="381"/>
      <c r="HD1156" s="381"/>
      <c r="HE1156" s="381"/>
      <c r="HF1156" s="381"/>
      <c r="HG1156" s="381"/>
      <c r="HH1156" s="381"/>
      <c r="HI1156" s="381"/>
      <c r="HJ1156" s="381"/>
      <c r="HK1156" s="381"/>
      <c r="HL1156" s="381"/>
      <c r="HM1156" s="381"/>
      <c r="HN1156" s="381"/>
      <c r="HO1156" s="381"/>
      <c r="HP1156" s="381"/>
      <c r="HQ1156" s="381"/>
      <c r="HR1156" s="381"/>
      <c r="HS1156" s="381"/>
      <c r="HT1156" s="381"/>
      <c r="HU1156" s="381"/>
      <c r="HV1156" s="381"/>
      <c r="HW1156" s="381"/>
      <c r="HX1156" s="381"/>
      <c r="HY1156" s="381"/>
      <c r="HZ1156" s="381"/>
      <c r="IA1156" s="381"/>
      <c r="IB1156" s="381"/>
      <c r="IC1156" s="381"/>
      <c r="ID1156" s="381"/>
      <c r="IE1156" s="381"/>
      <c r="IF1156" s="381"/>
      <c r="IG1156" s="381"/>
      <c r="IH1156" s="381"/>
      <c r="II1156" s="381"/>
      <c r="IJ1156" s="381"/>
      <c r="IK1156" s="381"/>
      <c r="IL1156" s="381"/>
      <c r="IM1156" s="381"/>
      <c r="IN1156" s="381"/>
      <c r="IO1156" s="381"/>
      <c r="IP1156" s="381"/>
      <c r="IQ1156" s="381"/>
      <c r="IR1156" s="381"/>
      <c r="IS1156" s="381"/>
      <c r="IT1156" s="381"/>
      <c r="IU1156" s="381"/>
      <c r="IV1156" s="381"/>
      <c r="IW1156" s="381"/>
      <c r="IX1156" s="381"/>
      <c r="IY1156" s="381"/>
      <c r="IZ1156" s="381"/>
      <c r="JA1156" s="381"/>
      <c r="JB1156" s="381"/>
      <c r="JC1156" s="381"/>
      <c r="JD1156" s="381"/>
      <c r="JE1156" s="381"/>
      <c r="JF1156" s="381"/>
      <c r="JG1156" s="381"/>
      <c r="JH1156" s="381"/>
      <c r="JI1156" s="381"/>
      <c r="JJ1156" s="381"/>
      <c r="JK1156" s="381"/>
      <c r="JL1156" s="381"/>
      <c r="JM1156" s="381"/>
      <c r="JN1156" s="381"/>
      <c r="JO1156" s="381"/>
      <c r="JP1156" s="381"/>
      <c r="JQ1156" s="381"/>
      <c r="JR1156" s="381"/>
      <c r="JS1156" s="381"/>
      <c r="JT1156" s="381"/>
      <c r="JU1156" s="381"/>
      <c r="JV1156" s="381"/>
      <c r="JW1156" s="381"/>
      <c r="JX1156" s="381"/>
      <c r="JY1156" s="381"/>
      <c r="JZ1156" s="381"/>
      <c r="KA1156" s="381"/>
      <c r="KB1156" s="381"/>
      <c r="KC1156" s="381"/>
      <c r="KD1156" s="381"/>
      <c r="KE1156" s="381"/>
      <c r="KF1156" s="381"/>
      <c r="KG1156" s="381"/>
      <c r="KH1156" s="381"/>
      <c r="KI1156" s="381"/>
      <c r="KJ1156" s="381"/>
      <c r="KK1156" s="381"/>
      <c r="KL1156" s="381"/>
      <c r="KM1156" s="381"/>
      <c r="KN1156" s="381"/>
      <c r="KO1156" s="381"/>
      <c r="KP1156" s="381"/>
      <c r="KQ1156" s="381"/>
      <c r="KR1156" s="381"/>
      <c r="KS1156" s="381"/>
      <c r="KT1156" s="381"/>
      <c r="KU1156" s="381"/>
      <c r="KV1156" s="381"/>
      <c r="KW1156" s="381"/>
      <c r="KX1156" s="381"/>
      <c r="KY1156" s="381"/>
      <c r="KZ1156" s="381"/>
      <c r="LA1156" s="381"/>
      <c r="LB1156" s="381"/>
      <c r="LC1156" s="381"/>
      <c r="LD1156" s="381"/>
      <c r="LE1156" s="381"/>
      <c r="LF1156" s="381"/>
      <c r="LG1156" s="381"/>
      <c r="LH1156" s="381"/>
      <c r="LI1156" s="381"/>
      <c r="LJ1156" s="381"/>
      <c r="LK1156" s="381"/>
      <c r="LL1156" s="381"/>
      <c r="LM1156" s="381"/>
      <c r="LN1156" s="381"/>
      <c r="LO1156" s="381"/>
      <c r="LP1156" s="381"/>
      <c r="LQ1156" s="381"/>
      <c r="LR1156" s="381"/>
      <c r="LS1156" s="381"/>
      <c r="LT1156" s="381"/>
      <c r="LU1156" s="381"/>
      <c r="LV1156" s="381"/>
      <c r="LW1156" s="381"/>
      <c r="LX1156" s="381"/>
      <c r="LY1156" s="381"/>
      <c r="LZ1156" s="381"/>
      <c r="MA1156" s="381"/>
      <c r="MB1156" s="381"/>
      <c r="MC1156" s="381"/>
      <c r="MD1156" s="381"/>
      <c r="ME1156" s="381"/>
      <c r="MF1156" s="381"/>
      <c r="MG1156" s="381"/>
      <c r="MH1156" s="381"/>
      <c r="MI1156" s="381"/>
      <c r="MJ1156" s="381"/>
      <c r="MK1156" s="381"/>
      <c r="ML1156" s="381"/>
      <c r="MM1156" s="381"/>
      <c r="MN1156" s="381"/>
      <c r="MO1156" s="381"/>
      <c r="MP1156" s="381"/>
      <c r="MQ1156" s="381"/>
      <c r="MR1156" s="381"/>
      <c r="MS1156" s="381"/>
      <c r="MT1156" s="381"/>
      <c r="MU1156" s="381"/>
      <c r="MV1156" s="381"/>
      <c r="MW1156" s="381"/>
      <c r="MX1156" s="381"/>
      <c r="MY1156" s="381"/>
      <c r="MZ1156" s="381"/>
      <c r="NA1156" s="381"/>
      <c r="NB1156" s="381"/>
      <c r="NC1156" s="381"/>
      <c r="ND1156" s="381"/>
      <c r="NE1156" s="381"/>
      <c r="NF1156" s="381"/>
      <c r="NG1156" s="381"/>
      <c r="NH1156" s="381"/>
      <c r="NI1156" s="381"/>
      <c r="NJ1156" s="381"/>
      <c r="NK1156" s="381"/>
      <c r="NL1156" s="381"/>
      <c r="NM1156" s="381"/>
      <c r="NN1156" s="381"/>
      <c r="NO1156" s="381"/>
      <c r="NP1156" s="381"/>
      <c r="NQ1156" s="381"/>
      <c r="NR1156" s="381"/>
      <c r="NS1156" s="381"/>
      <c r="NT1156" s="381"/>
      <c r="NU1156" s="381"/>
      <c r="NV1156" s="381"/>
      <c r="NW1156" s="381"/>
      <c r="NX1156" s="381"/>
      <c r="NY1156" s="381"/>
      <c r="NZ1156" s="381"/>
      <c r="OA1156" s="381"/>
      <c r="OB1156" s="381"/>
      <c r="OC1156" s="381"/>
      <c r="OD1156" s="381"/>
      <c r="OE1156" s="381"/>
      <c r="OF1156" s="381"/>
      <c r="OG1156" s="381"/>
      <c r="OH1156" s="381"/>
      <c r="OI1156" s="381"/>
      <c r="OJ1156" s="381"/>
      <c r="OK1156" s="381"/>
      <c r="OL1156" s="381"/>
      <c r="OM1156" s="381"/>
      <c r="ON1156" s="381"/>
      <c r="OO1156" s="381"/>
      <c r="OP1156" s="381"/>
      <c r="OQ1156" s="381"/>
      <c r="OR1156" s="381"/>
      <c r="OS1156" s="381"/>
      <c r="OT1156" s="381"/>
      <c r="OU1156" s="381"/>
      <c r="OV1156" s="381"/>
      <c r="OW1156" s="381"/>
      <c r="OX1156" s="381"/>
      <c r="OY1156" s="381"/>
      <c r="OZ1156" s="381"/>
      <c r="PA1156" s="381"/>
      <c r="PB1156" s="381"/>
      <c r="PC1156" s="381"/>
      <c r="PD1156" s="381"/>
      <c r="PE1156" s="381"/>
      <c r="PF1156" s="381"/>
      <c r="PG1156" s="381"/>
      <c r="PH1156" s="381"/>
      <c r="PI1156" s="381"/>
      <c r="PJ1156" s="381"/>
      <c r="PK1156" s="381"/>
      <c r="PL1156" s="381"/>
      <c r="PM1156" s="381"/>
      <c r="PN1156" s="381"/>
      <c r="PO1156" s="381"/>
      <c r="PP1156" s="381"/>
      <c r="PQ1156" s="381"/>
      <c r="PR1156" s="381"/>
      <c r="PS1156" s="381"/>
      <c r="PT1156" s="381"/>
      <c r="PU1156" s="381"/>
      <c r="PV1156" s="381"/>
      <c r="PW1156" s="381"/>
      <c r="PX1156" s="381"/>
      <c r="PY1156" s="381"/>
      <c r="PZ1156" s="381"/>
      <c r="QA1156" s="381"/>
      <c r="QB1156" s="381"/>
      <c r="QC1156" s="381"/>
      <c r="QD1156" s="381"/>
      <c r="QE1156" s="381"/>
      <c r="QF1156" s="381"/>
      <c r="QG1156" s="381"/>
      <c r="QH1156" s="381"/>
      <c r="QI1156" s="381"/>
      <c r="QJ1156" s="381"/>
      <c r="QK1156" s="381"/>
      <c r="QL1156" s="381"/>
      <c r="QM1156" s="381"/>
      <c r="QN1156" s="381"/>
      <c r="QO1156" s="381"/>
      <c r="QP1156" s="381"/>
      <c r="QQ1156" s="381"/>
      <c r="QR1156" s="381"/>
      <c r="QS1156" s="381"/>
      <c r="QT1156" s="381"/>
      <c r="QU1156" s="381"/>
      <c r="QV1156" s="381"/>
      <c r="QW1156" s="381"/>
      <c r="QX1156" s="381"/>
      <c r="QY1156" s="381"/>
      <c r="QZ1156" s="381"/>
      <c r="RA1156" s="381"/>
      <c r="RB1156" s="381"/>
      <c r="RC1156" s="381"/>
      <c r="RD1156" s="381"/>
      <c r="RE1156" s="381"/>
      <c r="RF1156" s="381"/>
      <c r="RG1156" s="381"/>
      <c r="RH1156" s="381"/>
      <c r="RI1156" s="381"/>
      <c r="RJ1156" s="381"/>
      <c r="RK1156" s="381"/>
      <c r="RL1156" s="381"/>
      <c r="RM1156" s="381"/>
      <c r="RN1156" s="381"/>
      <c r="RO1156" s="381"/>
      <c r="RP1156" s="381"/>
      <c r="RQ1156" s="381"/>
      <c r="RR1156" s="381"/>
      <c r="RS1156" s="381"/>
      <c r="RT1156" s="381"/>
      <c r="RU1156" s="381"/>
      <c r="RV1156" s="381"/>
      <c r="RW1156" s="381"/>
      <c r="RX1156" s="381"/>
      <c r="RY1156" s="381"/>
      <c r="RZ1156" s="381"/>
      <c r="SA1156" s="381"/>
      <c r="SB1156" s="381"/>
      <c r="SC1156" s="381"/>
      <c r="SD1156" s="381"/>
      <c r="SE1156" s="381"/>
      <c r="SF1156" s="381"/>
      <c r="SG1156" s="381"/>
      <c r="SH1156" s="381"/>
      <c r="SI1156" s="381"/>
      <c r="SJ1156" s="381"/>
      <c r="SK1156" s="381"/>
      <c r="SL1156" s="381"/>
      <c r="SM1156" s="381"/>
      <c r="SN1156" s="381"/>
      <c r="SO1156" s="381"/>
      <c r="SP1156" s="381"/>
      <c r="SQ1156" s="381"/>
      <c r="SR1156" s="381"/>
      <c r="SS1156" s="381"/>
      <c r="ST1156" s="381"/>
      <c r="SU1156" s="381"/>
      <c r="SV1156" s="381"/>
      <c r="SW1156" s="381"/>
      <c r="SX1156" s="381"/>
      <c r="SY1156" s="381"/>
      <c r="SZ1156" s="381"/>
      <c r="TA1156" s="381"/>
      <c r="TB1156" s="381"/>
      <c r="TC1156" s="381"/>
      <c r="TD1156" s="381"/>
      <c r="TE1156" s="381"/>
      <c r="TF1156" s="381"/>
      <c r="TG1156" s="381"/>
      <c r="TH1156" s="381"/>
      <c r="TI1156" s="381"/>
      <c r="TJ1156" s="381"/>
      <c r="TK1156" s="381"/>
      <c r="TL1156" s="381"/>
      <c r="TM1156" s="381"/>
      <c r="TN1156" s="381"/>
      <c r="TO1156" s="381"/>
      <c r="TP1156" s="381"/>
      <c r="TQ1156" s="381"/>
      <c r="TR1156" s="381"/>
      <c r="TS1156" s="381"/>
      <c r="TT1156" s="381"/>
      <c r="TU1156" s="381"/>
      <c r="TV1156" s="381"/>
      <c r="TW1156" s="381"/>
      <c r="TX1156" s="381"/>
      <c r="TY1156" s="381"/>
      <c r="TZ1156" s="381"/>
      <c r="UA1156" s="381"/>
      <c r="UB1156" s="381"/>
      <c r="UC1156" s="381"/>
      <c r="UD1156" s="381"/>
      <c r="UE1156" s="381"/>
      <c r="UF1156" s="381"/>
      <c r="UG1156" s="381"/>
      <c r="UH1156" s="381"/>
      <c r="UI1156" s="381"/>
      <c r="UJ1156" s="381"/>
      <c r="UK1156" s="381"/>
      <c r="UL1156" s="381"/>
      <c r="UM1156" s="381"/>
      <c r="UN1156" s="381"/>
      <c r="UO1156" s="381"/>
      <c r="UP1156" s="381"/>
      <c r="UQ1156" s="381"/>
      <c r="UR1156" s="381"/>
      <c r="US1156" s="381"/>
      <c r="UT1156" s="381"/>
      <c r="UU1156" s="381"/>
      <c r="UV1156" s="381"/>
      <c r="UW1156" s="381"/>
      <c r="UX1156" s="381"/>
      <c r="UY1156" s="381"/>
      <c r="UZ1156" s="381"/>
      <c r="VA1156" s="381"/>
      <c r="VB1156" s="381"/>
      <c r="VC1156" s="381"/>
      <c r="VD1156" s="381"/>
      <c r="VE1156" s="381"/>
      <c r="VF1156" s="381"/>
      <c r="VG1156" s="381"/>
      <c r="VH1156" s="381"/>
      <c r="VI1156" s="381"/>
      <c r="VJ1156" s="381"/>
      <c r="VK1156" s="381"/>
      <c r="VL1156" s="381"/>
      <c r="VM1156" s="381"/>
      <c r="VN1156" s="381"/>
      <c r="VO1156" s="381"/>
      <c r="VP1156" s="381"/>
      <c r="VQ1156" s="381"/>
      <c r="VR1156" s="381"/>
      <c r="VS1156" s="381"/>
      <c r="VT1156" s="381"/>
      <c r="VU1156" s="381"/>
      <c r="VV1156" s="381"/>
      <c r="VW1156" s="381"/>
      <c r="VX1156" s="381"/>
      <c r="VY1156" s="381"/>
      <c r="VZ1156" s="381"/>
      <c r="WA1156" s="381"/>
      <c r="WB1156" s="381"/>
      <c r="WC1156" s="381"/>
      <c r="WD1156" s="381"/>
      <c r="WE1156" s="381"/>
      <c r="WF1156" s="381"/>
      <c r="WG1156" s="381"/>
      <c r="WH1156" s="381"/>
      <c r="WI1156" s="381"/>
      <c r="WJ1156" s="381"/>
      <c r="WK1156" s="381"/>
      <c r="WL1156" s="381"/>
      <c r="WM1156" s="381"/>
      <c r="WN1156" s="381"/>
      <c r="WO1156" s="381"/>
      <c r="WP1156" s="381"/>
      <c r="WQ1156" s="381"/>
      <c r="WR1156" s="381"/>
      <c r="WS1156" s="381"/>
      <c r="WT1156" s="381"/>
      <c r="WU1156" s="381"/>
      <c r="WV1156" s="381"/>
      <c r="WW1156" s="381"/>
      <c r="WX1156" s="381"/>
      <c r="WY1156" s="381"/>
      <c r="WZ1156" s="381"/>
      <c r="XA1156" s="381"/>
      <c r="XB1156" s="381"/>
      <c r="XC1156" s="381"/>
      <c r="XD1156" s="381"/>
      <c r="XE1156" s="381"/>
      <c r="XF1156" s="381"/>
      <c r="XG1156" s="381"/>
      <c r="XH1156" s="381"/>
      <c r="XI1156" s="381"/>
      <c r="XJ1156" s="381"/>
      <c r="XK1156" s="381"/>
      <c r="XL1156" s="381"/>
      <c r="XM1156" s="381"/>
      <c r="XN1156" s="381"/>
      <c r="XO1156" s="381"/>
      <c r="XP1156" s="381"/>
      <c r="XQ1156" s="381"/>
      <c r="XR1156" s="381"/>
      <c r="XS1156" s="381"/>
      <c r="XT1156" s="381"/>
      <c r="XU1156" s="381"/>
      <c r="XV1156" s="381"/>
      <c r="XW1156" s="381"/>
      <c r="XX1156" s="381"/>
      <c r="XY1156" s="381"/>
      <c r="XZ1156" s="381"/>
      <c r="YA1156" s="381"/>
      <c r="YB1156" s="381"/>
      <c r="YC1156" s="381"/>
      <c r="YD1156" s="381"/>
      <c r="YE1156" s="381"/>
      <c r="YF1156" s="381"/>
      <c r="YG1156" s="381"/>
      <c r="YH1156" s="381"/>
      <c r="YI1156" s="381"/>
      <c r="YJ1156" s="381"/>
      <c r="YK1156" s="381"/>
      <c r="YL1156" s="381"/>
      <c r="YM1156" s="381"/>
      <c r="YN1156" s="381"/>
      <c r="YO1156" s="381"/>
      <c r="YP1156" s="381"/>
      <c r="YQ1156" s="381"/>
      <c r="YR1156" s="381"/>
      <c r="YS1156" s="381"/>
      <c r="YT1156" s="381"/>
      <c r="YU1156" s="381"/>
      <c r="YV1156" s="381"/>
      <c r="YW1156" s="381"/>
      <c r="YX1156" s="381"/>
      <c r="YY1156" s="381"/>
      <c r="YZ1156" s="381"/>
      <c r="ZA1156" s="381"/>
      <c r="ZB1156" s="381"/>
      <c r="ZC1156" s="381"/>
      <c r="ZD1156" s="381"/>
      <c r="ZE1156" s="381"/>
      <c r="ZF1156" s="381"/>
      <c r="ZG1156" s="381"/>
      <c r="ZH1156" s="381"/>
      <c r="ZI1156" s="381"/>
      <c r="ZJ1156" s="381"/>
      <c r="ZK1156" s="381"/>
      <c r="ZL1156" s="381"/>
      <c r="ZM1156" s="381"/>
      <c r="ZN1156" s="381"/>
      <c r="ZO1156" s="381"/>
      <c r="ZP1156" s="381"/>
      <c r="ZQ1156" s="381"/>
      <c r="ZR1156" s="381"/>
      <c r="ZS1156" s="381"/>
      <c r="ZT1156" s="381"/>
      <c r="ZU1156" s="381"/>
      <c r="ZV1156" s="381"/>
      <c r="ZW1156" s="381"/>
      <c r="ZX1156" s="381"/>
      <c r="ZY1156" s="381"/>
      <c r="ZZ1156" s="381"/>
      <c r="AAA1156" s="381"/>
      <c r="AAB1156" s="381"/>
      <c r="AAC1156" s="381"/>
      <c r="AAD1156" s="381"/>
      <c r="AAE1156" s="381"/>
      <c r="AAF1156" s="381"/>
      <c r="AAG1156" s="381"/>
      <c r="AAH1156" s="381"/>
      <c r="AAI1156" s="381"/>
      <c r="AAJ1156" s="381"/>
      <c r="AAK1156" s="381"/>
      <c r="AAL1156" s="381"/>
      <c r="AAM1156" s="381"/>
      <c r="AAN1156" s="381"/>
      <c r="AAO1156" s="381"/>
      <c r="AAP1156" s="381"/>
      <c r="AAQ1156" s="381"/>
      <c r="AAR1156" s="381"/>
      <c r="AAS1156" s="381"/>
      <c r="AAT1156" s="381"/>
      <c r="AAU1156" s="381"/>
      <c r="AAV1156" s="381"/>
      <c r="AAW1156" s="381"/>
      <c r="AAX1156" s="381"/>
      <c r="AAY1156" s="381"/>
      <c r="AAZ1156" s="381"/>
      <c r="ABA1156" s="381"/>
      <c r="ABB1156" s="381"/>
      <c r="ABC1156" s="381"/>
      <c r="ABD1156" s="381"/>
      <c r="ABE1156" s="381"/>
      <c r="ABF1156" s="381"/>
      <c r="ABG1156" s="381"/>
      <c r="ABH1156" s="381"/>
      <c r="ABI1156" s="381"/>
      <c r="ABJ1156" s="381"/>
      <c r="ABK1156" s="381"/>
      <c r="ABL1156" s="381"/>
      <c r="ABM1156" s="381"/>
      <c r="ABN1156" s="381"/>
      <c r="ABO1156" s="381"/>
      <c r="ABP1156" s="381"/>
      <c r="ABQ1156" s="381"/>
      <c r="ABR1156" s="381"/>
      <c r="ABS1156" s="381"/>
      <c r="ABT1156" s="381"/>
      <c r="ABU1156" s="381"/>
      <c r="ABV1156" s="381"/>
      <c r="ABW1156" s="381"/>
      <c r="ABX1156" s="381"/>
      <c r="ABY1156" s="381"/>
      <c r="ABZ1156" s="381"/>
      <c r="ACA1156" s="381"/>
      <c r="ACB1156" s="381"/>
      <c r="ACC1156" s="381"/>
      <c r="ACD1156" s="381"/>
      <c r="ACE1156" s="381"/>
      <c r="ACF1156" s="381"/>
      <c r="ACG1156" s="381"/>
      <c r="ACH1156" s="381"/>
      <c r="ACI1156" s="381"/>
      <c r="ACJ1156" s="381"/>
      <c r="ACK1156" s="381"/>
      <c r="ACL1156" s="381"/>
      <c r="ACM1156" s="381"/>
      <c r="ACN1156" s="381"/>
      <c r="ACO1156" s="381"/>
      <c r="ACP1156" s="381"/>
      <c r="ACQ1156" s="381"/>
      <c r="ACR1156" s="381"/>
      <c r="ACS1156" s="381"/>
      <c r="ACT1156" s="381"/>
      <c r="ACU1156" s="381"/>
      <c r="ACV1156" s="381"/>
      <c r="ACW1156" s="381"/>
      <c r="ACX1156" s="381"/>
      <c r="ACY1156" s="381"/>
      <c r="ACZ1156" s="381"/>
      <c r="ADA1156" s="381"/>
      <c r="ADB1156" s="381"/>
      <c r="ADC1156" s="381"/>
      <c r="ADD1156" s="381"/>
      <c r="ADE1156" s="381"/>
      <c r="ADF1156" s="381"/>
      <c r="ADG1156" s="381"/>
      <c r="ADH1156" s="381"/>
      <c r="ADI1156" s="381"/>
      <c r="ADJ1156" s="381"/>
      <c r="ADK1156" s="381"/>
      <c r="ADL1156" s="381"/>
      <c r="ADM1156" s="381"/>
      <c r="ADN1156" s="381"/>
      <c r="ADO1156" s="381"/>
      <c r="ADP1156" s="381"/>
      <c r="ADQ1156" s="381"/>
      <c r="ADR1156" s="381"/>
      <c r="ADS1156" s="381"/>
      <c r="ADT1156" s="381"/>
      <c r="ADU1156" s="381"/>
      <c r="ADV1156" s="381"/>
      <c r="ADW1156" s="381"/>
      <c r="ADX1156" s="381"/>
      <c r="ADY1156" s="381"/>
      <c r="ADZ1156" s="381"/>
      <c r="AEA1156" s="381"/>
      <c r="AEB1156" s="381"/>
      <c r="AEC1156" s="381"/>
      <c r="AED1156" s="381"/>
      <c r="AEE1156" s="381"/>
      <c r="AEF1156" s="381"/>
      <c r="AEG1156" s="381"/>
      <c r="AEH1156" s="381"/>
      <c r="AEI1156" s="381"/>
      <c r="AEJ1156" s="381"/>
      <c r="AEK1156" s="381"/>
      <c r="AEL1156" s="381"/>
      <c r="AEM1156" s="381"/>
      <c r="AEN1156" s="381"/>
      <c r="AEO1156" s="381"/>
      <c r="AEP1156" s="381"/>
      <c r="AEQ1156" s="381"/>
      <c r="AER1156" s="381"/>
      <c r="AES1156" s="381"/>
      <c r="AET1156" s="381"/>
      <c r="AEU1156" s="381"/>
      <c r="AEV1156" s="381"/>
      <c r="AEW1156" s="381"/>
      <c r="AEX1156" s="381"/>
      <c r="AEY1156" s="381"/>
      <c r="AEZ1156" s="381"/>
      <c r="AFA1156" s="381"/>
      <c r="AFB1156" s="381"/>
      <c r="AFC1156" s="381"/>
      <c r="AFD1156" s="381"/>
      <c r="AFE1156" s="381"/>
      <c r="AFF1156" s="381"/>
      <c r="AFG1156" s="381"/>
      <c r="AFH1156" s="381"/>
      <c r="AFI1156" s="381"/>
      <c r="AFJ1156" s="381"/>
      <c r="AFK1156" s="381"/>
      <c r="AFL1156" s="381"/>
      <c r="AFM1156" s="381"/>
      <c r="AFN1156" s="381"/>
      <c r="AFO1156" s="381"/>
      <c r="AFP1156" s="381"/>
      <c r="AFQ1156" s="381"/>
      <c r="AFR1156" s="381"/>
      <c r="AFS1156" s="381"/>
      <c r="AFT1156" s="381"/>
      <c r="AFU1156" s="381"/>
      <c r="AFV1156" s="381"/>
      <c r="AFW1156" s="381"/>
      <c r="AFX1156" s="381"/>
      <c r="AFY1156" s="381"/>
      <c r="AFZ1156" s="381"/>
      <c r="AGA1156" s="381"/>
    </row>
    <row r="1157" spans="1:859" s="383" customFormat="1" x14ac:dyDescent="0.2">
      <c r="A1157" s="381"/>
      <c r="B1157" s="381"/>
      <c r="C1157" s="381"/>
      <c r="D1157" s="381"/>
      <c r="E1157" s="365" t="s">
        <v>1180</v>
      </c>
      <c r="F1157" s="378" t="s">
        <v>3566</v>
      </c>
      <c r="G1157" s="380" t="s">
        <v>453</v>
      </c>
      <c r="H1157" s="365" t="s">
        <v>1181</v>
      </c>
      <c r="I1157" s="365" t="s">
        <v>1086</v>
      </c>
      <c r="J1157" s="365" t="s">
        <v>905</v>
      </c>
      <c r="K1157" s="365" t="s">
        <v>1117</v>
      </c>
      <c r="L1157" s="365" t="s">
        <v>864</v>
      </c>
      <c r="M1157" s="365"/>
      <c r="N1157" s="380"/>
      <c r="O1157" s="365"/>
      <c r="P1157" s="365"/>
      <c r="Q1157" s="380"/>
      <c r="R1157" s="381"/>
      <c r="S1157" s="381"/>
      <c r="T1157" s="381"/>
      <c r="U1157" s="381"/>
      <c r="V1157" s="381"/>
      <c r="W1157" s="381"/>
      <c r="X1157" s="381"/>
      <c r="Y1157" s="381"/>
      <c r="Z1157" s="381"/>
      <c r="AA1157" s="381"/>
      <c r="AB1157" s="381"/>
      <c r="AC1157" s="381"/>
      <c r="AD1157" s="381"/>
      <c r="AE1157" s="381"/>
      <c r="AF1157" s="381"/>
      <c r="AG1157" s="381"/>
      <c r="AH1157" s="381"/>
      <c r="AI1157" s="381"/>
      <c r="AJ1157" s="381"/>
      <c r="AK1157" s="381"/>
      <c r="AL1157" s="381"/>
      <c r="AM1157" s="381"/>
      <c r="AN1157" s="381"/>
      <c r="AO1157" s="381"/>
      <c r="AP1157" s="381"/>
      <c r="AQ1157" s="381"/>
      <c r="AR1157" s="381"/>
      <c r="AS1157" s="381"/>
      <c r="AT1157" s="381"/>
      <c r="AU1157" s="381"/>
      <c r="AV1157" s="381"/>
      <c r="AW1157" s="381"/>
      <c r="AX1157" s="381"/>
      <c r="AY1157" s="381"/>
      <c r="AZ1157" s="381"/>
      <c r="BA1157" s="381"/>
      <c r="BB1157" s="381"/>
      <c r="BC1157" s="381"/>
      <c r="BD1157" s="381"/>
      <c r="BE1157" s="381"/>
      <c r="BF1157" s="381"/>
      <c r="BG1157" s="381"/>
      <c r="BH1157" s="381"/>
      <c r="BI1157" s="381"/>
      <c r="BJ1157" s="381"/>
      <c r="BK1157" s="381"/>
      <c r="BL1157" s="381"/>
      <c r="BM1157" s="381"/>
      <c r="BN1157" s="381"/>
      <c r="BO1157" s="381"/>
      <c r="BP1157" s="381"/>
      <c r="BQ1157" s="381"/>
      <c r="BR1157" s="381"/>
      <c r="BS1157" s="381"/>
      <c r="BT1157" s="381"/>
      <c r="BU1157" s="381"/>
      <c r="BV1157" s="381"/>
      <c r="BW1157" s="381"/>
      <c r="BX1157" s="381"/>
      <c r="BY1157" s="381"/>
      <c r="BZ1157" s="381"/>
      <c r="CA1157" s="381"/>
      <c r="CB1157" s="381"/>
      <c r="CC1157" s="381"/>
      <c r="CD1157" s="381"/>
      <c r="CE1157" s="381"/>
      <c r="CF1157" s="381"/>
      <c r="CG1157" s="381"/>
      <c r="CH1157" s="381"/>
      <c r="CI1157" s="381"/>
      <c r="CJ1157" s="381"/>
      <c r="CK1157" s="381"/>
      <c r="CL1157" s="381"/>
      <c r="CM1157" s="381"/>
      <c r="CN1157" s="381"/>
      <c r="CO1157" s="381"/>
      <c r="CP1157" s="381"/>
      <c r="CQ1157" s="381"/>
      <c r="CR1157" s="381"/>
      <c r="CS1157" s="381"/>
      <c r="CT1157" s="381"/>
      <c r="CU1157" s="381"/>
      <c r="CV1157" s="381"/>
      <c r="CW1157" s="381"/>
      <c r="CX1157" s="381"/>
      <c r="CY1157" s="381"/>
      <c r="CZ1157" s="381"/>
      <c r="DA1157" s="381"/>
      <c r="DB1157" s="381"/>
      <c r="DC1157" s="381"/>
      <c r="DD1157" s="381"/>
      <c r="DE1157" s="381"/>
      <c r="DF1157" s="381"/>
      <c r="DG1157" s="381"/>
      <c r="DH1157" s="381"/>
      <c r="DI1157" s="381"/>
      <c r="DJ1157" s="381"/>
      <c r="DK1157" s="381"/>
      <c r="DL1157" s="381"/>
      <c r="DM1157" s="381"/>
      <c r="DN1157" s="381"/>
      <c r="DO1157" s="381"/>
      <c r="DP1157" s="381"/>
      <c r="DQ1157" s="381"/>
      <c r="DR1157" s="381"/>
      <c r="DS1157" s="381"/>
      <c r="DT1157" s="381"/>
      <c r="DU1157" s="381"/>
      <c r="DV1157" s="381"/>
      <c r="DW1157" s="381"/>
      <c r="DX1157" s="381"/>
      <c r="DY1157" s="381"/>
      <c r="DZ1157" s="381"/>
      <c r="EA1157" s="381"/>
      <c r="EB1157" s="381"/>
      <c r="EC1157" s="381"/>
      <c r="ED1157" s="381"/>
      <c r="EE1157" s="381"/>
      <c r="EF1157" s="381"/>
      <c r="EG1157" s="381"/>
      <c r="EH1157" s="381"/>
      <c r="EI1157" s="381"/>
      <c r="EJ1157" s="381"/>
      <c r="EK1157" s="381"/>
      <c r="EL1157" s="381"/>
      <c r="EM1157" s="381"/>
      <c r="EN1157" s="381"/>
      <c r="EO1157" s="381"/>
      <c r="EP1157" s="381"/>
      <c r="EQ1157" s="381"/>
      <c r="ER1157" s="381"/>
      <c r="ES1157" s="381"/>
      <c r="ET1157" s="381"/>
      <c r="EU1157" s="381"/>
      <c r="EV1157" s="381"/>
      <c r="EW1157" s="381"/>
      <c r="EX1157" s="381"/>
      <c r="EY1157" s="381"/>
      <c r="EZ1157" s="381"/>
      <c r="FA1157" s="381"/>
      <c r="FB1157" s="381"/>
      <c r="FC1157" s="381"/>
      <c r="FD1157" s="381"/>
      <c r="FE1157" s="381"/>
      <c r="FF1157" s="381"/>
      <c r="FG1157" s="381"/>
      <c r="FH1157" s="381"/>
      <c r="FI1157" s="381"/>
      <c r="FJ1157" s="381"/>
      <c r="FK1157" s="381"/>
      <c r="FL1157" s="381"/>
      <c r="FM1157" s="381"/>
      <c r="FN1157" s="381"/>
      <c r="FO1157" s="381"/>
      <c r="FP1157" s="381"/>
      <c r="FQ1157" s="381"/>
      <c r="FR1157" s="381"/>
      <c r="FS1157" s="381"/>
      <c r="FT1157" s="381"/>
      <c r="FU1157" s="381"/>
      <c r="FV1157" s="381"/>
      <c r="FW1157" s="381"/>
      <c r="FX1157" s="381"/>
      <c r="FY1157" s="381"/>
      <c r="FZ1157" s="381"/>
      <c r="GA1157" s="381"/>
      <c r="GB1157" s="381"/>
      <c r="GC1157" s="381"/>
      <c r="GD1157" s="381"/>
      <c r="GE1157" s="381"/>
      <c r="GF1157" s="381"/>
      <c r="GG1157" s="381"/>
      <c r="GH1157" s="381"/>
      <c r="GI1157" s="381"/>
      <c r="GJ1157" s="381"/>
      <c r="GK1157" s="381"/>
      <c r="GL1157" s="381"/>
      <c r="GM1157" s="381"/>
      <c r="GN1157" s="381"/>
      <c r="GO1157" s="381"/>
      <c r="GP1157" s="381"/>
      <c r="GQ1157" s="381"/>
      <c r="GR1157" s="381"/>
      <c r="GS1157" s="381"/>
      <c r="GT1157" s="381"/>
      <c r="GU1157" s="381"/>
      <c r="GV1157" s="381"/>
      <c r="GW1157" s="381"/>
      <c r="GX1157" s="381"/>
      <c r="GY1157" s="381"/>
      <c r="GZ1157" s="381"/>
      <c r="HA1157" s="381"/>
      <c r="HB1157" s="381"/>
      <c r="HC1157" s="381"/>
      <c r="HD1157" s="381"/>
      <c r="HE1157" s="381"/>
      <c r="HF1157" s="381"/>
      <c r="HG1157" s="381"/>
      <c r="HH1157" s="381"/>
      <c r="HI1157" s="381"/>
      <c r="HJ1157" s="381"/>
      <c r="HK1157" s="381"/>
      <c r="HL1157" s="381"/>
      <c r="HM1157" s="381"/>
      <c r="HN1157" s="381"/>
      <c r="HO1157" s="381"/>
      <c r="HP1157" s="381"/>
      <c r="HQ1157" s="381"/>
      <c r="HR1157" s="381"/>
      <c r="HS1157" s="381"/>
      <c r="HT1157" s="381"/>
      <c r="HU1157" s="381"/>
      <c r="HV1157" s="381"/>
      <c r="HW1157" s="381"/>
      <c r="HX1157" s="381"/>
      <c r="HY1157" s="381"/>
      <c r="HZ1157" s="381"/>
      <c r="IA1157" s="381"/>
      <c r="IB1157" s="381"/>
      <c r="IC1157" s="381"/>
      <c r="ID1157" s="381"/>
      <c r="IE1157" s="381"/>
      <c r="IF1157" s="381"/>
      <c r="IG1157" s="381"/>
      <c r="IH1157" s="381"/>
      <c r="II1157" s="381"/>
      <c r="IJ1157" s="381"/>
      <c r="IK1157" s="381"/>
      <c r="IL1157" s="381"/>
      <c r="IM1157" s="381"/>
      <c r="IN1157" s="381"/>
      <c r="IO1157" s="381"/>
      <c r="IP1157" s="381"/>
      <c r="IQ1157" s="381"/>
      <c r="IR1157" s="381"/>
      <c r="IS1157" s="381"/>
      <c r="IT1157" s="381"/>
      <c r="IU1157" s="381"/>
      <c r="IV1157" s="381"/>
      <c r="IW1157" s="381"/>
      <c r="IX1157" s="381"/>
      <c r="IY1157" s="381"/>
      <c r="IZ1157" s="381"/>
      <c r="JA1157" s="381"/>
      <c r="JB1157" s="381"/>
      <c r="JC1157" s="381"/>
      <c r="JD1157" s="381"/>
      <c r="JE1157" s="381"/>
      <c r="JF1157" s="381"/>
      <c r="JG1157" s="381"/>
      <c r="JH1157" s="381"/>
      <c r="JI1157" s="381"/>
      <c r="JJ1157" s="381"/>
      <c r="JK1157" s="381"/>
      <c r="JL1157" s="381"/>
      <c r="JM1157" s="381"/>
      <c r="JN1157" s="381"/>
      <c r="JO1157" s="381"/>
      <c r="JP1157" s="381"/>
      <c r="JQ1157" s="381"/>
      <c r="JR1157" s="381"/>
      <c r="JS1157" s="381"/>
      <c r="JT1157" s="381"/>
      <c r="JU1157" s="381"/>
      <c r="JV1157" s="381"/>
      <c r="JW1157" s="381"/>
      <c r="JX1157" s="381"/>
      <c r="JY1157" s="381"/>
      <c r="JZ1157" s="381"/>
      <c r="KA1157" s="381"/>
      <c r="KB1157" s="381"/>
      <c r="KC1157" s="381"/>
      <c r="KD1157" s="381"/>
      <c r="KE1157" s="381"/>
      <c r="KF1157" s="381"/>
      <c r="KG1157" s="381"/>
      <c r="KH1157" s="381"/>
      <c r="KI1157" s="381"/>
      <c r="KJ1157" s="381"/>
      <c r="KK1157" s="381"/>
      <c r="KL1157" s="381"/>
      <c r="KM1157" s="381"/>
      <c r="KN1157" s="381"/>
      <c r="KO1157" s="381"/>
      <c r="KP1157" s="381"/>
      <c r="KQ1157" s="381"/>
      <c r="KR1157" s="381"/>
      <c r="KS1157" s="381"/>
      <c r="KT1157" s="381"/>
      <c r="KU1157" s="381"/>
      <c r="KV1157" s="381"/>
      <c r="KW1157" s="381"/>
      <c r="KX1157" s="381"/>
      <c r="KY1157" s="381"/>
      <c r="KZ1157" s="381"/>
      <c r="LA1157" s="381"/>
      <c r="LB1157" s="381"/>
      <c r="LC1157" s="381"/>
      <c r="LD1157" s="381"/>
      <c r="LE1157" s="381"/>
      <c r="LF1157" s="381"/>
      <c r="LG1157" s="381"/>
      <c r="LH1157" s="381"/>
      <c r="LI1157" s="381"/>
      <c r="LJ1157" s="381"/>
      <c r="LK1157" s="381"/>
      <c r="LL1157" s="381"/>
      <c r="LM1157" s="381"/>
      <c r="LN1157" s="381"/>
      <c r="LO1157" s="381"/>
      <c r="LP1157" s="381"/>
      <c r="LQ1157" s="381"/>
      <c r="LR1157" s="381"/>
      <c r="LS1157" s="381"/>
      <c r="LT1157" s="381"/>
      <c r="LU1157" s="381"/>
      <c r="LV1157" s="381"/>
      <c r="LW1157" s="381"/>
      <c r="LX1157" s="381"/>
      <c r="LY1157" s="381"/>
      <c r="LZ1157" s="381"/>
      <c r="MA1157" s="381"/>
      <c r="MB1157" s="381"/>
      <c r="MC1157" s="381"/>
      <c r="MD1157" s="381"/>
      <c r="ME1157" s="381"/>
      <c r="MF1157" s="381"/>
      <c r="MG1157" s="381"/>
      <c r="MH1157" s="381"/>
      <c r="MI1157" s="381"/>
      <c r="MJ1157" s="381"/>
      <c r="MK1157" s="381"/>
      <c r="ML1157" s="381"/>
      <c r="MM1157" s="381"/>
      <c r="MN1157" s="381"/>
      <c r="MO1157" s="381"/>
      <c r="MP1157" s="381"/>
      <c r="MQ1157" s="381"/>
      <c r="MR1157" s="381"/>
      <c r="MS1157" s="381"/>
      <c r="MT1157" s="381"/>
      <c r="MU1157" s="381"/>
      <c r="MV1157" s="381"/>
      <c r="MW1157" s="381"/>
      <c r="MX1157" s="381"/>
      <c r="MY1157" s="381"/>
      <c r="MZ1157" s="381"/>
      <c r="NA1157" s="381"/>
      <c r="NB1157" s="381"/>
      <c r="NC1157" s="381"/>
      <c r="ND1157" s="381"/>
      <c r="NE1157" s="381"/>
      <c r="NF1157" s="381"/>
      <c r="NG1157" s="381"/>
      <c r="NH1157" s="381"/>
      <c r="NI1157" s="381"/>
      <c r="NJ1157" s="381"/>
      <c r="NK1157" s="381"/>
      <c r="NL1157" s="381"/>
      <c r="NM1157" s="381"/>
      <c r="NN1157" s="381"/>
      <c r="NO1157" s="381"/>
      <c r="NP1157" s="381"/>
      <c r="NQ1157" s="381"/>
      <c r="NR1157" s="381"/>
      <c r="NS1157" s="381"/>
      <c r="NT1157" s="381"/>
      <c r="NU1157" s="381"/>
      <c r="NV1157" s="381"/>
      <c r="NW1157" s="381"/>
      <c r="NX1157" s="381"/>
      <c r="NY1157" s="381"/>
      <c r="NZ1157" s="381"/>
      <c r="OA1157" s="381"/>
      <c r="OB1157" s="381"/>
      <c r="OC1157" s="381"/>
      <c r="OD1157" s="381"/>
      <c r="OE1157" s="381"/>
      <c r="OF1157" s="381"/>
      <c r="OG1157" s="381"/>
      <c r="OH1157" s="381"/>
      <c r="OI1157" s="381"/>
      <c r="OJ1157" s="381"/>
      <c r="OK1157" s="381"/>
      <c r="OL1157" s="381"/>
      <c r="OM1157" s="381"/>
      <c r="ON1157" s="381"/>
      <c r="OO1157" s="381"/>
      <c r="OP1157" s="381"/>
      <c r="OQ1157" s="381"/>
      <c r="OR1157" s="381"/>
      <c r="OS1157" s="381"/>
      <c r="OT1157" s="381"/>
      <c r="OU1157" s="381"/>
      <c r="OV1157" s="381"/>
      <c r="OW1157" s="381"/>
      <c r="OX1157" s="381"/>
      <c r="OY1157" s="381"/>
      <c r="OZ1157" s="381"/>
      <c r="PA1157" s="381"/>
      <c r="PB1157" s="381"/>
      <c r="PC1157" s="381"/>
      <c r="PD1157" s="381"/>
      <c r="PE1157" s="381"/>
      <c r="PF1157" s="381"/>
      <c r="PG1157" s="381"/>
      <c r="PH1157" s="381"/>
      <c r="PI1157" s="381"/>
      <c r="PJ1157" s="381"/>
      <c r="PK1157" s="381"/>
      <c r="PL1157" s="381"/>
      <c r="PM1157" s="381"/>
      <c r="PN1157" s="381"/>
      <c r="PO1157" s="381"/>
      <c r="PP1157" s="381"/>
      <c r="PQ1157" s="381"/>
      <c r="PR1157" s="381"/>
      <c r="PS1157" s="381"/>
      <c r="PT1157" s="381"/>
      <c r="PU1157" s="381"/>
      <c r="PV1157" s="381"/>
      <c r="PW1157" s="381"/>
      <c r="PX1157" s="381"/>
      <c r="PY1157" s="381"/>
      <c r="PZ1157" s="381"/>
      <c r="QA1157" s="381"/>
      <c r="QB1157" s="381"/>
      <c r="QC1157" s="381"/>
      <c r="QD1157" s="381"/>
      <c r="QE1157" s="381"/>
      <c r="QF1157" s="381"/>
      <c r="QG1157" s="381"/>
      <c r="QH1157" s="381"/>
      <c r="QI1157" s="381"/>
      <c r="QJ1157" s="381"/>
      <c r="QK1157" s="381"/>
      <c r="QL1157" s="381"/>
      <c r="QM1157" s="381"/>
      <c r="QN1157" s="381"/>
      <c r="QO1157" s="381"/>
      <c r="QP1157" s="381"/>
      <c r="QQ1157" s="381"/>
      <c r="QR1157" s="381"/>
      <c r="QS1157" s="381"/>
      <c r="QT1157" s="381"/>
      <c r="QU1157" s="381"/>
      <c r="QV1157" s="381"/>
      <c r="QW1157" s="381"/>
      <c r="QX1157" s="381"/>
      <c r="QY1157" s="381"/>
      <c r="QZ1157" s="381"/>
      <c r="RA1157" s="381"/>
      <c r="RB1157" s="381"/>
      <c r="RC1157" s="381"/>
      <c r="RD1157" s="381"/>
      <c r="RE1157" s="381"/>
      <c r="RF1157" s="381"/>
      <c r="RG1157" s="381"/>
      <c r="RH1157" s="381"/>
      <c r="RI1157" s="381"/>
      <c r="RJ1157" s="381"/>
      <c r="RK1157" s="381"/>
      <c r="RL1157" s="381"/>
      <c r="RM1157" s="381"/>
      <c r="RN1157" s="381"/>
      <c r="RO1157" s="381"/>
      <c r="RP1157" s="381"/>
      <c r="RQ1157" s="381"/>
      <c r="RR1157" s="381"/>
      <c r="RS1157" s="381"/>
      <c r="RT1157" s="381"/>
      <c r="RU1157" s="381"/>
      <c r="RV1157" s="381"/>
      <c r="RW1157" s="381"/>
      <c r="RX1157" s="381"/>
      <c r="RY1157" s="381"/>
      <c r="RZ1157" s="381"/>
      <c r="SA1157" s="381"/>
      <c r="SB1157" s="381"/>
      <c r="SC1157" s="381"/>
      <c r="SD1157" s="381"/>
      <c r="SE1157" s="381"/>
      <c r="SF1157" s="381"/>
      <c r="SG1157" s="381"/>
      <c r="SH1157" s="381"/>
      <c r="SI1157" s="381"/>
      <c r="SJ1157" s="381"/>
      <c r="SK1157" s="381"/>
      <c r="SL1157" s="381"/>
      <c r="SM1157" s="381"/>
      <c r="SN1157" s="381"/>
      <c r="SO1157" s="381"/>
      <c r="SP1157" s="381"/>
      <c r="SQ1157" s="381"/>
      <c r="SR1157" s="381"/>
      <c r="SS1157" s="381"/>
      <c r="ST1157" s="381"/>
      <c r="SU1157" s="381"/>
      <c r="SV1157" s="381"/>
      <c r="SW1157" s="381"/>
      <c r="SX1157" s="381"/>
      <c r="SY1157" s="381"/>
      <c r="SZ1157" s="381"/>
      <c r="TA1157" s="381"/>
      <c r="TB1157" s="381"/>
      <c r="TC1157" s="381"/>
      <c r="TD1157" s="381"/>
      <c r="TE1157" s="381"/>
      <c r="TF1157" s="381"/>
      <c r="TG1157" s="381"/>
      <c r="TH1157" s="381"/>
      <c r="TI1157" s="381"/>
      <c r="TJ1157" s="381"/>
      <c r="TK1157" s="381"/>
      <c r="TL1157" s="381"/>
      <c r="TM1157" s="381"/>
      <c r="TN1157" s="381"/>
      <c r="TO1157" s="381"/>
      <c r="TP1157" s="381"/>
      <c r="TQ1157" s="381"/>
      <c r="TR1157" s="381"/>
      <c r="TS1157" s="381"/>
      <c r="TT1157" s="381"/>
      <c r="TU1157" s="381"/>
      <c r="TV1157" s="381"/>
      <c r="TW1157" s="381"/>
      <c r="TX1157" s="381"/>
      <c r="TY1157" s="381"/>
      <c r="TZ1157" s="381"/>
      <c r="UA1157" s="381"/>
      <c r="UB1157" s="381"/>
      <c r="UC1157" s="381"/>
      <c r="UD1157" s="381"/>
      <c r="UE1157" s="381"/>
      <c r="UF1157" s="381"/>
      <c r="UG1157" s="381"/>
      <c r="UH1157" s="381"/>
      <c r="UI1157" s="381"/>
      <c r="UJ1157" s="381"/>
      <c r="UK1157" s="381"/>
      <c r="UL1157" s="381"/>
      <c r="UM1157" s="381"/>
      <c r="UN1157" s="381"/>
      <c r="UO1157" s="381"/>
      <c r="UP1157" s="381"/>
      <c r="UQ1157" s="381"/>
      <c r="UR1157" s="381"/>
      <c r="US1157" s="381"/>
      <c r="UT1157" s="381"/>
      <c r="UU1157" s="381"/>
      <c r="UV1157" s="381"/>
      <c r="UW1157" s="381"/>
      <c r="UX1157" s="381"/>
      <c r="UY1157" s="381"/>
      <c r="UZ1157" s="381"/>
      <c r="VA1157" s="381"/>
      <c r="VB1157" s="381"/>
      <c r="VC1157" s="381"/>
      <c r="VD1157" s="381"/>
      <c r="VE1157" s="381"/>
      <c r="VF1157" s="381"/>
      <c r="VG1157" s="381"/>
      <c r="VH1157" s="381"/>
      <c r="VI1157" s="381"/>
      <c r="VJ1157" s="381"/>
      <c r="VK1157" s="381"/>
      <c r="VL1157" s="381"/>
      <c r="VM1157" s="381"/>
      <c r="VN1157" s="381"/>
      <c r="VO1157" s="381"/>
      <c r="VP1157" s="381"/>
      <c r="VQ1157" s="381"/>
      <c r="VR1157" s="381"/>
      <c r="VS1157" s="381"/>
      <c r="VT1157" s="381"/>
      <c r="VU1157" s="381"/>
      <c r="VV1157" s="381"/>
      <c r="VW1157" s="381"/>
      <c r="VX1157" s="381"/>
      <c r="VY1157" s="381"/>
      <c r="VZ1157" s="381"/>
      <c r="WA1157" s="381"/>
      <c r="WB1157" s="381"/>
      <c r="WC1157" s="381"/>
      <c r="WD1157" s="381"/>
      <c r="WE1157" s="381"/>
      <c r="WF1157" s="381"/>
      <c r="WG1157" s="381"/>
      <c r="WH1157" s="381"/>
      <c r="WI1157" s="381"/>
      <c r="WJ1157" s="381"/>
      <c r="WK1157" s="381"/>
      <c r="WL1157" s="381"/>
      <c r="WM1157" s="381"/>
      <c r="WN1157" s="381"/>
      <c r="WO1157" s="381"/>
      <c r="WP1157" s="381"/>
      <c r="WQ1157" s="381"/>
      <c r="WR1157" s="381"/>
      <c r="WS1157" s="381"/>
      <c r="WT1157" s="381"/>
      <c r="WU1157" s="381"/>
      <c r="WV1157" s="381"/>
      <c r="WW1157" s="381"/>
      <c r="WX1157" s="381"/>
      <c r="WY1157" s="381"/>
      <c r="WZ1157" s="381"/>
      <c r="XA1157" s="381"/>
      <c r="XB1157" s="381"/>
      <c r="XC1157" s="381"/>
      <c r="XD1157" s="381"/>
      <c r="XE1157" s="381"/>
      <c r="XF1157" s="381"/>
      <c r="XG1157" s="381"/>
      <c r="XH1157" s="381"/>
      <c r="XI1157" s="381"/>
      <c r="XJ1157" s="381"/>
      <c r="XK1157" s="381"/>
      <c r="XL1157" s="381"/>
      <c r="XM1157" s="381"/>
      <c r="XN1157" s="381"/>
      <c r="XO1157" s="381"/>
      <c r="XP1157" s="381"/>
      <c r="XQ1157" s="381"/>
      <c r="XR1157" s="381"/>
      <c r="XS1157" s="381"/>
      <c r="XT1157" s="381"/>
      <c r="XU1157" s="381"/>
      <c r="XV1157" s="381"/>
      <c r="XW1157" s="381"/>
      <c r="XX1157" s="381"/>
      <c r="XY1157" s="381"/>
      <c r="XZ1157" s="381"/>
      <c r="YA1157" s="381"/>
      <c r="YB1157" s="381"/>
      <c r="YC1157" s="381"/>
      <c r="YD1157" s="381"/>
      <c r="YE1157" s="381"/>
      <c r="YF1157" s="381"/>
      <c r="YG1157" s="381"/>
      <c r="YH1157" s="381"/>
      <c r="YI1157" s="381"/>
      <c r="YJ1157" s="381"/>
      <c r="YK1157" s="381"/>
      <c r="YL1157" s="381"/>
      <c r="YM1157" s="381"/>
      <c r="YN1157" s="381"/>
      <c r="YO1157" s="381"/>
      <c r="YP1157" s="381"/>
      <c r="YQ1157" s="381"/>
      <c r="YR1157" s="381"/>
      <c r="YS1157" s="381"/>
      <c r="YT1157" s="381"/>
      <c r="YU1157" s="381"/>
      <c r="YV1157" s="381"/>
      <c r="YW1157" s="381"/>
      <c r="YX1157" s="381"/>
      <c r="YY1157" s="381"/>
      <c r="YZ1157" s="381"/>
      <c r="ZA1157" s="381"/>
      <c r="ZB1157" s="381"/>
      <c r="ZC1157" s="381"/>
      <c r="ZD1157" s="381"/>
      <c r="ZE1157" s="381"/>
      <c r="ZF1157" s="381"/>
      <c r="ZG1157" s="381"/>
      <c r="ZH1157" s="381"/>
      <c r="ZI1157" s="381"/>
      <c r="ZJ1157" s="381"/>
      <c r="ZK1157" s="381"/>
      <c r="ZL1157" s="381"/>
      <c r="ZM1157" s="381"/>
      <c r="ZN1157" s="381"/>
      <c r="ZO1157" s="381"/>
      <c r="ZP1157" s="381"/>
      <c r="ZQ1157" s="381"/>
      <c r="ZR1157" s="381"/>
      <c r="ZS1157" s="381"/>
      <c r="ZT1157" s="381"/>
      <c r="ZU1157" s="381"/>
      <c r="ZV1157" s="381"/>
      <c r="ZW1157" s="381"/>
      <c r="ZX1157" s="381"/>
      <c r="ZY1157" s="381"/>
      <c r="ZZ1157" s="381"/>
      <c r="AAA1157" s="381"/>
      <c r="AAB1157" s="381"/>
      <c r="AAC1157" s="381"/>
      <c r="AAD1157" s="381"/>
      <c r="AAE1157" s="381"/>
      <c r="AAF1157" s="381"/>
      <c r="AAG1157" s="381"/>
      <c r="AAH1157" s="381"/>
      <c r="AAI1157" s="381"/>
      <c r="AAJ1157" s="381"/>
      <c r="AAK1157" s="381"/>
      <c r="AAL1157" s="381"/>
      <c r="AAM1157" s="381"/>
      <c r="AAN1157" s="381"/>
      <c r="AAO1157" s="381"/>
      <c r="AAP1157" s="381"/>
      <c r="AAQ1157" s="381"/>
      <c r="AAR1157" s="381"/>
      <c r="AAS1157" s="381"/>
      <c r="AAT1157" s="381"/>
      <c r="AAU1157" s="381"/>
      <c r="AAV1157" s="381"/>
      <c r="AAW1157" s="381"/>
      <c r="AAX1157" s="381"/>
      <c r="AAY1157" s="381"/>
      <c r="AAZ1157" s="381"/>
      <c r="ABA1157" s="381"/>
      <c r="ABB1157" s="381"/>
      <c r="ABC1157" s="381"/>
      <c r="ABD1157" s="381"/>
      <c r="ABE1157" s="381"/>
      <c r="ABF1157" s="381"/>
      <c r="ABG1157" s="381"/>
      <c r="ABH1157" s="381"/>
      <c r="ABI1157" s="381"/>
      <c r="ABJ1157" s="381"/>
      <c r="ABK1157" s="381"/>
      <c r="ABL1157" s="381"/>
      <c r="ABM1157" s="381"/>
      <c r="ABN1157" s="381"/>
      <c r="ABO1157" s="381"/>
      <c r="ABP1157" s="381"/>
      <c r="ABQ1157" s="381"/>
      <c r="ABR1157" s="381"/>
      <c r="ABS1157" s="381"/>
      <c r="ABT1157" s="381"/>
      <c r="ABU1157" s="381"/>
      <c r="ABV1157" s="381"/>
      <c r="ABW1157" s="381"/>
      <c r="ABX1157" s="381"/>
      <c r="ABY1157" s="381"/>
      <c r="ABZ1157" s="381"/>
      <c r="ACA1157" s="381"/>
      <c r="ACB1157" s="381"/>
      <c r="ACC1157" s="381"/>
      <c r="ACD1157" s="381"/>
      <c r="ACE1157" s="381"/>
      <c r="ACF1157" s="381"/>
      <c r="ACG1157" s="381"/>
      <c r="ACH1157" s="381"/>
      <c r="ACI1157" s="381"/>
      <c r="ACJ1157" s="381"/>
      <c r="ACK1157" s="381"/>
      <c r="ACL1157" s="381"/>
      <c r="ACM1157" s="381"/>
      <c r="ACN1157" s="381"/>
      <c r="ACO1157" s="381"/>
      <c r="ACP1157" s="381"/>
      <c r="ACQ1157" s="381"/>
      <c r="ACR1157" s="381"/>
      <c r="ACS1157" s="381"/>
      <c r="ACT1157" s="381"/>
      <c r="ACU1157" s="381"/>
      <c r="ACV1157" s="381"/>
      <c r="ACW1157" s="381"/>
      <c r="ACX1157" s="381"/>
      <c r="ACY1157" s="381"/>
      <c r="ACZ1157" s="381"/>
      <c r="ADA1157" s="381"/>
      <c r="ADB1157" s="381"/>
      <c r="ADC1157" s="381"/>
      <c r="ADD1157" s="381"/>
      <c r="ADE1157" s="381"/>
      <c r="ADF1157" s="381"/>
      <c r="ADG1157" s="381"/>
      <c r="ADH1157" s="381"/>
      <c r="ADI1157" s="381"/>
      <c r="ADJ1157" s="381"/>
      <c r="ADK1157" s="381"/>
      <c r="ADL1157" s="381"/>
      <c r="ADM1157" s="381"/>
      <c r="ADN1157" s="381"/>
      <c r="ADO1157" s="381"/>
      <c r="ADP1157" s="381"/>
      <c r="ADQ1157" s="381"/>
      <c r="ADR1157" s="381"/>
      <c r="ADS1157" s="381"/>
      <c r="ADT1157" s="381"/>
      <c r="ADU1157" s="381"/>
      <c r="ADV1157" s="381"/>
      <c r="ADW1157" s="381"/>
      <c r="ADX1157" s="381"/>
      <c r="ADY1157" s="381"/>
      <c r="ADZ1157" s="381"/>
      <c r="AEA1157" s="381"/>
      <c r="AEB1157" s="381"/>
      <c r="AEC1157" s="381"/>
      <c r="AED1157" s="381"/>
      <c r="AEE1157" s="381"/>
      <c r="AEF1157" s="381"/>
      <c r="AEG1157" s="381"/>
      <c r="AEH1157" s="381"/>
      <c r="AEI1157" s="381"/>
      <c r="AEJ1157" s="381"/>
      <c r="AEK1157" s="381"/>
      <c r="AEL1157" s="381"/>
      <c r="AEM1157" s="381"/>
      <c r="AEN1157" s="381"/>
      <c r="AEO1157" s="381"/>
      <c r="AEP1157" s="381"/>
      <c r="AEQ1157" s="381"/>
      <c r="AER1157" s="381"/>
      <c r="AES1157" s="381"/>
      <c r="AET1157" s="381"/>
      <c r="AEU1157" s="381"/>
      <c r="AEV1157" s="381"/>
      <c r="AEW1157" s="381"/>
      <c r="AEX1157" s="381"/>
      <c r="AEY1157" s="381"/>
      <c r="AEZ1157" s="381"/>
      <c r="AFA1157" s="381"/>
      <c r="AFB1157" s="381"/>
      <c r="AFC1157" s="381"/>
      <c r="AFD1157" s="381"/>
      <c r="AFE1157" s="381"/>
      <c r="AFF1157" s="381"/>
      <c r="AFG1157" s="381"/>
      <c r="AFH1157" s="381"/>
      <c r="AFI1157" s="381"/>
      <c r="AFJ1157" s="381"/>
      <c r="AFK1157" s="381"/>
      <c r="AFL1157" s="381"/>
      <c r="AFM1157" s="381"/>
      <c r="AFN1157" s="381"/>
      <c r="AFO1157" s="381"/>
      <c r="AFP1157" s="381"/>
      <c r="AFQ1157" s="381"/>
      <c r="AFR1157" s="381"/>
      <c r="AFS1157" s="381"/>
      <c r="AFT1157" s="381"/>
      <c r="AFU1157" s="381"/>
      <c r="AFV1157" s="381"/>
      <c r="AFW1157" s="381"/>
      <c r="AFX1157" s="381"/>
      <c r="AFY1157" s="381"/>
      <c r="AFZ1157" s="381"/>
      <c r="AGA1157" s="381"/>
    </row>
    <row r="1158" spans="1:859" customFormat="1" x14ac:dyDescent="0.2">
      <c r="A1158" s="16"/>
      <c r="B1158" s="16"/>
      <c r="C1158" s="16"/>
      <c r="D1158" s="16"/>
      <c r="E1158" s="238" t="s">
        <v>1272</v>
      </c>
      <c r="F1158" s="364" t="s">
        <v>3565</v>
      </c>
      <c r="G1158" s="239" t="s">
        <v>453</v>
      </c>
      <c r="H1158" s="238" t="s">
        <v>1273</v>
      </c>
      <c r="I1158" s="238" t="s">
        <v>1086</v>
      </c>
      <c r="J1158" s="238" t="s">
        <v>913</v>
      </c>
      <c r="K1158" s="238" t="s">
        <v>1117</v>
      </c>
      <c r="L1158" s="238" t="s">
        <v>864</v>
      </c>
      <c r="M1158" s="238"/>
      <c r="N1158" s="239"/>
      <c r="O1158" s="238"/>
      <c r="P1158" s="238"/>
      <c r="Q1158" s="239"/>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c r="DL1158" s="16"/>
      <c r="DM1158" s="16"/>
      <c r="DN1158" s="16"/>
      <c r="DO1158" s="16"/>
      <c r="DP1158" s="16"/>
      <c r="DQ1158" s="16"/>
      <c r="DR1158" s="16"/>
      <c r="DS1158" s="16"/>
      <c r="DT1158" s="16"/>
      <c r="DU1158" s="16"/>
      <c r="DV1158" s="16"/>
      <c r="DW1158" s="16"/>
      <c r="DX1158" s="16"/>
      <c r="DY1158" s="16"/>
      <c r="DZ1158" s="16"/>
      <c r="EA1158" s="16"/>
      <c r="EB1158" s="16"/>
      <c r="EC1158" s="16"/>
      <c r="ED1158" s="16"/>
      <c r="EE1158" s="16"/>
      <c r="EF1158" s="16"/>
      <c r="EG1158" s="16"/>
      <c r="EH1158" s="16"/>
      <c r="EI1158" s="16"/>
      <c r="EJ1158" s="16"/>
      <c r="EK1158" s="16"/>
      <c r="EL1158" s="16"/>
      <c r="EM1158" s="16"/>
      <c r="EN1158" s="16"/>
      <c r="EO1158" s="16"/>
      <c r="EP1158" s="16"/>
      <c r="EQ1158" s="16"/>
      <c r="ER1158" s="16"/>
      <c r="ES1158" s="16"/>
      <c r="ET1158" s="16"/>
      <c r="EU1158" s="16"/>
      <c r="EV1158" s="16"/>
      <c r="EW1158" s="16"/>
      <c r="EX1158" s="16"/>
      <c r="EY1158" s="16"/>
      <c r="EZ1158" s="16"/>
      <c r="FA1158" s="16"/>
      <c r="FB1158" s="16"/>
      <c r="FC1158" s="16"/>
      <c r="FD1158" s="16"/>
      <c r="FE1158" s="16"/>
      <c r="FF1158" s="16"/>
      <c r="FG1158" s="16"/>
      <c r="FH1158" s="16"/>
      <c r="FI1158" s="16"/>
      <c r="FJ1158" s="16"/>
      <c r="FK1158" s="16"/>
      <c r="FL1158" s="16"/>
      <c r="FM1158" s="16"/>
      <c r="FN1158" s="16"/>
      <c r="FO1158" s="16"/>
      <c r="FP1158" s="16"/>
      <c r="FQ1158" s="16"/>
      <c r="FR1158" s="16"/>
      <c r="FS1158" s="16"/>
      <c r="FT1158" s="16"/>
      <c r="FU1158" s="16"/>
      <c r="FV1158" s="16"/>
      <c r="FW1158" s="16"/>
      <c r="FX1158" s="16"/>
      <c r="FY1158" s="16"/>
      <c r="FZ1158" s="16"/>
      <c r="GA1158" s="16"/>
      <c r="GB1158" s="16"/>
      <c r="GC1158" s="16"/>
      <c r="GD1158" s="16"/>
      <c r="GE1158" s="16"/>
      <c r="GF1158" s="16"/>
      <c r="GG1158" s="16"/>
      <c r="GH1158" s="16"/>
      <c r="GI1158" s="16"/>
      <c r="GJ1158" s="16"/>
      <c r="GK1158" s="16"/>
      <c r="GL1158" s="16"/>
      <c r="GM1158" s="16"/>
      <c r="GN1158" s="16"/>
      <c r="GO1158" s="16"/>
      <c r="GP1158" s="16"/>
      <c r="GQ1158" s="16"/>
      <c r="GR1158" s="16"/>
      <c r="GS1158" s="16"/>
      <c r="GT1158" s="16"/>
      <c r="GU1158" s="16"/>
      <c r="GV1158" s="16"/>
      <c r="GW1158" s="16"/>
      <c r="GX1158" s="16"/>
      <c r="GY1158" s="16"/>
      <c r="GZ1158" s="16"/>
      <c r="HA1158" s="16"/>
      <c r="HB1158" s="16"/>
      <c r="HC1158" s="16"/>
      <c r="HD1158" s="16"/>
      <c r="HE1158" s="16"/>
      <c r="HF1158" s="16"/>
      <c r="HG1158" s="16"/>
      <c r="HH1158" s="16"/>
      <c r="HI1158" s="16"/>
      <c r="HJ1158" s="16"/>
      <c r="HK1158" s="16"/>
      <c r="HL1158" s="16"/>
      <c r="HM1158" s="16"/>
      <c r="HN1158" s="16"/>
      <c r="HO1158" s="16"/>
      <c r="HP1158" s="16"/>
      <c r="HQ1158" s="16"/>
      <c r="HR1158" s="16"/>
      <c r="HS1158" s="16"/>
      <c r="HT1158" s="16"/>
      <c r="HU1158" s="16"/>
      <c r="HV1158" s="16"/>
      <c r="HW1158" s="16"/>
      <c r="HX1158" s="16"/>
      <c r="HY1158" s="16"/>
      <c r="HZ1158" s="16"/>
      <c r="IA1158" s="16"/>
      <c r="IB1158" s="16"/>
      <c r="IC1158" s="16"/>
      <c r="ID1158" s="16"/>
      <c r="IE1158" s="16"/>
      <c r="IF1158" s="16"/>
      <c r="IG1158" s="16"/>
      <c r="IH1158" s="16"/>
      <c r="II1158" s="16"/>
      <c r="IJ1158" s="16"/>
      <c r="IK1158" s="16"/>
      <c r="IL1158" s="16"/>
      <c r="IM1158" s="16"/>
      <c r="IN1158" s="16"/>
      <c r="IO1158" s="16"/>
      <c r="IP1158" s="16"/>
      <c r="IQ1158" s="16"/>
      <c r="IR1158" s="16"/>
      <c r="IS1158" s="16"/>
      <c r="IT1158" s="16"/>
      <c r="IU1158" s="16"/>
      <c r="IV1158" s="16"/>
      <c r="IW1158" s="16"/>
      <c r="IX1158" s="16"/>
      <c r="IY1158" s="16"/>
      <c r="IZ1158" s="16"/>
      <c r="JA1158" s="16"/>
      <c r="JB1158" s="16"/>
      <c r="JC1158" s="16"/>
      <c r="JD1158" s="16"/>
      <c r="JE1158" s="16"/>
      <c r="JF1158" s="16"/>
      <c r="JG1158" s="16"/>
      <c r="JH1158" s="16"/>
      <c r="JI1158" s="16"/>
      <c r="JJ1158" s="16"/>
      <c r="JK1158" s="16"/>
      <c r="JL1158" s="16"/>
      <c r="JM1158" s="16"/>
      <c r="JN1158" s="16"/>
      <c r="JO1158" s="16"/>
      <c r="JP1158" s="16"/>
      <c r="JQ1158" s="16"/>
      <c r="JR1158" s="16"/>
      <c r="JS1158" s="16"/>
      <c r="JT1158" s="16"/>
      <c r="JU1158" s="16"/>
      <c r="JV1158" s="16"/>
      <c r="JW1158" s="16"/>
      <c r="JX1158" s="16"/>
      <c r="JY1158" s="16"/>
      <c r="JZ1158" s="16"/>
      <c r="KA1158" s="16"/>
      <c r="KB1158" s="16"/>
      <c r="KC1158" s="16"/>
      <c r="KD1158" s="16"/>
      <c r="KE1158" s="16"/>
      <c r="KF1158" s="16"/>
      <c r="KG1158" s="16"/>
      <c r="KH1158" s="16"/>
      <c r="KI1158" s="16"/>
      <c r="KJ1158" s="16"/>
      <c r="KK1158" s="16"/>
      <c r="KL1158" s="16"/>
      <c r="KM1158" s="16"/>
      <c r="KN1158" s="16"/>
      <c r="KO1158" s="16"/>
      <c r="KP1158" s="16"/>
      <c r="KQ1158" s="16"/>
      <c r="KR1158" s="16"/>
      <c r="KS1158" s="16"/>
      <c r="KT1158" s="16"/>
      <c r="KU1158" s="16"/>
      <c r="KV1158" s="16"/>
      <c r="KW1158" s="16"/>
      <c r="KX1158" s="16"/>
      <c r="KY1158" s="16"/>
      <c r="KZ1158" s="16"/>
      <c r="LA1158" s="16"/>
      <c r="LB1158" s="16"/>
      <c r="LC1158" s="16"/>
      <c r="LD1158" s="16"/>
      <c r="LE1158" s="16"/>
      <c r="LF1158" s="16"/>
      <c r="LG1158" s="16"/>
      <c r="LH1158" s="16"/>
      <c r="LI1158" s="16"/>
      <c r="LJ1158" s="16"/>
      <c r="LK1158" s="16"/>
      <c r="LL1158" s="16"/>
      <c r="LM1158" s="16"/>
      <c r="LN1158" s="16"/>
      <c r="LO1158" s="16"/>
      <c r="LP1158" s="16"/>
      <c r="LQ1158" s="16"/>
      <c r="LR1158" s="16"/>
      <c r="LS1158" s="16"/>
      <c r="LT1158" s="16"/>
      <c r="LU1158" s="16"/>
      <c r="LV1158" s="16"/>
      <c r="LW1158" s="16"/>
      <c r="LX1158" s="16"/>
      <c r="LY1158" s="16"/>
      <c r="LZ1158" s="16"/>
      <c r="MA1158" s="16"/>
      <c r="MB1158" s="16"/>
      <c r="MC1158" s="16"/>
      <c r="MD1158" s="16"/>
      <c r="ME1158" s="16"/>
      <c r="MF1158" s="16"/>
      <c r="MG1158" s="16"/>
      <c r="MH1158" s="16"/>
      <c r="MI1158" s="16"/>
      <c r="MJ1158" s="16"/>
      <c r="MK1158" s="16"/>
      <c r="ML1158" s="16"/>
      <c r="MM1158" s="16"/>
      <c r="MN1158" s="16"/>
      <c r="MO1158" s="16"/>
      <c r="MP1158" s="16"/>
      <c r="MQ1158" s="16"/>
      <c r="MR1158" s="16"/>
      <c r="MS1158" s="16"/>
      <c r="MT1158" s="16"/>
      <c r="MU1158" s="16"/>
      <c r="MV1158" s="16"/>
      <c r="MW1158" s="16"/>
      <c r="MX1158" s="16"/>
      <c r="MY1158" s="16"/>
      <c r="MZ1158" s="16"/>
      <c r="NA1158" s="16"/>
      <c r="NB1158" s="16"/>
      <c r="NC1158" s="16"/>
      <c r="ND1158" s="16"/>
      <c r="NE1158" s="16"/>
      <c r="NF1158" s="16"/>
      <c r="NG1158" s="16"/>
      <c r="NH1158" s="16"/>
      <c r="NI1158" s="16"/>
      <c r="NJ1158" s="16"/>
      <c r="NK1158" s="16"/>
      <c r="NL1158" s="16"/>
      <c r="NM1158" s="16"/>
      <c r="NN1158" s="16"/>
      <c r="NO1158" s="16"/>
      <c r="NP1158" s="16"/>
      <c r="NQ1158" s="16"/>
      <c r="NR1158" s="16"/>
      <c r="NS1158" s="16"/>
      <c r="NT1158" s="16"/>
      <c r="NU1158" s="16"/>
      <c r="NV1158" s="16"/>
      <c r="NW1158" s="16"/>
      <c r="NX1158" s="16"/>
      <c r="NY1158" s="16"/>
      <c r="NZ1158" s="16"/>
      <c r="OA1158" s="16"/>
      <c r="OB1158" s="16"/>
      <c r="OC1158" s="16"/>
      <c r="OD1158" s="16"/>
      <c r="OE1158" s="16"/>
      <c r="OF1158" s="16"/>
      <c r="OG1158" s="16"/>
      <c r="OH1158" s="16"/>
      <c r="OI1158" s="16"/>
      <c r="OJ1158" s="16"/>
      <c r="OK1158" s="16"/>
      <c r="OL1158" s="16"/>
      <c r="OM1158" s="16"/>
      <c r="ON1158" s="16"/>
      <c r="OO1158" s="16"/>
      <c r="OP1158" s="16"/>
      <c r="OQ1158" s="16"/>
      <c r="OR1158" s="16"/>
      <c r="OS1158" s="16"/>
      <c r="OT1158" s="16"/>
      <c r="OU1158" s="16"/>
      <c r="OV1158" s="16"/>
      <c r="OW1158" s="16"/>
      <c r="OX1158" s="16"/>
      <c r="OY1158" s="16"/>
      <c r="OZ1158" s="16"/>
      <c r="PA1158" s="16"/>
      <c r="PB1158" s="16"/>
      <c r="PC1158" s="16"/>
      <c r="PD1158" s="16"/>
      <c r="PE1158" s="16"/>
      <c r="PF1158" s="16"/>
      <c r="PG1158" s="16"/>
      <c r="PH1158" s="16"/>
      <c r="PI1158" s="16"/>
      <c r="PJ1158" s="16"/>
      <c r="PK1158" s="16"/>
      <c r="PL1158" s="16"/>
      <c r="PM1158" s="16"/>
      <c r="PN1158" s="16"/>
      <c r="PO1158" s="16"/>
      <c r="PP1158" s="16"/>
      <c r="PQ1158" s="16"/>
      <c r="PR1158" s="16"/>
      <c r="PS1158" s="16"/>
      <c r="PT1158" s="16"/>
      <c r="PU1158" s="16"/>
      <c r="PV1158" s="16"/>
      <c r="PW1158" s="16"/>
      <c r="PX1158" s="16"/>
      <c r="PY1158" s="16"/>
      <c r="PZ1158" s="16"/>
      <c r="QA1158" s="16"/>
      <c r="QB1158" s="16"/>
      <c r="QC1158" s="16"/>
      <c r="QD1158" s="16"/>
      <c r="QE1158" s="16"/>
      <c r="QF1158" s="16"/>
      <c r="QG1158" s="16"/>
      <c r="QH1158" s="16"/>
      <c r="QI1158" s="16"/>
      <c r="QJ1158" s="16"/>
      <c r="QK1158" s="16"/>
      <c r="QL1158" s="16"/>
      <c r="QM1158" s="16"/>
      <c r="QN1158" s="16"/>
      <c r="QO1158" s="16"/>
      <c r="QP1158" s="16"/>
      <c r="QQ1158" s="16"/>
      <c r="QR1158" s="16"/>
      <c r="QS1158" s="16"/>
      <c r="QT1158" s="16"/>
      <c r="QU1158" s="16"/>
      <c r="QV1158" s="16"/>
      <c r="QW1158" s="16"/>
      <c r="QX1158" s="16"/>
      <c r="QY1158" s="16"/>
      <c r="QZ1158" s="16"/>
      <c r="RA1158" s="16"/>
      <c r="RB1158" s="16"/>
      <c r="RC1158" s="16"/>
      <c r="RD1158" s="16"/>
      <c r="RE1158" s="16"/>
      <c r="RF1158" s="16"/>
      <c r="RG1158" s="16"/>
      <c r="RH1158" s="16"/>
      <c r="RI1158" s="16"/>
      <c r="RJ1158" s="16"/>
      <c r="RK1158" s="16"/>
      <c r="RL1158" s="16"/>
      <c r="RM1158" s="16"/>
      <c r="RN1158" s="16"/>
      <c r="RO1158" s="16"/>
      <c r="RP1158" s="16"/>
      <c r="RQ1158" s="16"/>
      <c r="RR1158" s="16"/>
      <c r="RS1158" s="16"/>
      <c r="RT1158" s="16"/>
      <c r="RU1158" s="16"/>
      <c r="RV1158" s="16"/>
      <c r="RW1158" s="16"/>
      <c r="RX1158" s="16"/>
      <c r="RY1158" s="16"/>
      <c r="RZ1158" s="16"/>
      <c r="SA1158" s="16"/>
      <c r="SB1158" s="16"/>
      <c r="SC1158" s="16"/>
      <c r="SD1158" s="16"/>
      <c r="SE1158" s="16"/>
      <c r="SF1158" s="16"/>
      <c r="SG1158" s="16"/>
      <c r="SH1158" s="16"/>
      <c r="SI1158" s="16"/>
      <c r="SJ1158" s="16"/>
      <c r="SK1158" s="16"/>
      <c r="SL1158" s="16"/>
      <c r="SM1158" s="16"/>
      <c r="SN1158" s="16"/>
      <c r="SO1158" s="16"/>
      <c r="SP1158" s="16"/>
      <c r="SQ1158" s="16"/>
      <c r="SR1158" s="16"/>
      <c r="SS1158" s="16"/>
      <c r="ST1158" s="16"/>
      <c r="SU1158" s="16"/>
      <c r="SV1158" s="16"/>
      <c r="SW1158" s="16"/>
      <c r="SX1158" s="16"/>
      <c r="SY1158" s="16"/>
      <c r="SZ1158" s="16"/>
      <c r="TA1158" s="16"/>
      <c r="TB1158" s="16"/>
      <c r="TC1158" s="16"/>
      <c r="TD1158" s="16"/>
      <c r="TE1158" s="16"/>
      <c r="TF1158" s="16"/>
      <c r="TG1158" s="16"/>
      <c r="TH1158" s="16"/>
      <c r="TI1158" s="16"/>
      <c r="TJ1158" s="16"/>
      <c r="TK1158" s="16"/>
      <c r="TL1158" s="16"/>
      <c r="TM1158" s="16"/>
      <c r="TN1158" s="16"/>
      <c r="TO1158" s="16"/>
      <c r="TP1158" s="16"/>
      <c r="TQ1158" s="16"/>
      <c r="TR1158" s="16"/>
      <c r="TS1158" s="16"/>
      <c r="TT1158" s="16"/>
      <c r="TU1158" s="16"/>
      <c r="TV1158" s="16"/>
      <c r="TW1158" s="16"/>
      <c r="TX1158" s="16"/>
      <c r="TY1158" s="16"/>
      <c r="TZ1158" s="16"/>
      <c r="UA1158" s="16"/>
      <c r="UB1158" s="16"/>
      <c r="UC1158" s="16"/>
      <c r="UD1158" s="16"/>
      <c r="UE1158" s="16"/>
      <c r="UF1158" s="16"/>
      <c r="UG1158" s="16"/>
      <c r="UH1158" s="16"/>
      <c r="UI1158" s="16"/>
      <c r="UJ1158" s="16"/>
      <c r="UK1158" s="16"/>
      <c r="UL1158" s="16"/>
      <c r="UM1158" s="16"/>
      <c r="UN1158" s="16"/>
      <c r="UO1158" s="16"/>
      <c r="UP1158" s="16"/>
      <c r="UQ1158" s="16"/>
      <c r="UR1158" s="16"/>
      <c r="US1158" s="16"/>
      <c r="UT1158" s="16"/>
      <c r="UU1158" s="16"/>
      <c r="UV1158" s="16"/>
      <c r="UW1158" s="16"/>
      <c r="UX1158" s="16"/>
      <c r="UY1158" s="16"/>
      <c r="UZ1158" s="16"/>
      <c r="VA1158" s="16"/>
      <c r="VB1158" s="16"/>
      <c r="VC1158" s="16"/>
      <c r="VD1158" s="16"/>
      <c r="VE1158" s="16"/>
      <c r="VF1158" s="16"/>
      <c r="VG1158" s="16"/>
      <c r="VH1158" s="16"/>
      <c r="VI1158" s="16"/>
      <c r="VJ1158" s="16"/>
      <c r="VK1158" s="16"/>
      <c r="VL1158" s="16"/>
      <c r="VM1158" s="16"/>
      <c r="VN1158" s="16"/>
      <c r="VO1158" s="16"/>
      <c r="VP1158" s="16"/>
      <c r="VQ1158" s="16"/>
      <c r="VR1158" s="16"/>
      <c r="VS1158" s="16"/>
      <c r="VT1158" s="16"/>
      <c r="VU1158" s="16"/>
      <c r="VV1158" s="16"/>
      <c r="VW1158" s="16"/>
      <c r="VX1158" s="16"/>
      <c r="VY1158" s="16"/>
      <c r="VZ1158" s="16"/>
      <c r="WA1158" s="16"/>
      <c r="WB1158" s="16"/>
      <c r="WC1158" s="16"/>
      <c r="WD1158" s="16"/>
      <c r="WE1158" s="16"/>
      <c r="WF1158" s="16"/>
      <c r="WG1158" s="16"/>
      <c r="WH1158" s="16"/>
      <c r="WI1158" s="16"/>
      <c r="WJ1158" s="16"/>
      <c r="WK1158" s="16"/>
      <c r="WL1158" s="16"/>
      <c r="WM1158" s="16"/>
      <c r="WN1158" s="16"/>
      <c r="WO1158" s="16"/>
      <c r="WP1158" s="16"/>
      <c r="WQ1158" s="16"/>
      <c r="WR1158" s="16"/>
      <c r="WS1158" s="16"/>
      <c r="WT1158" s="16"/>
      <c r="WU1158" s="16"/>
      <c r="WV1158" s="16"/>
      <c r="WW1158" s="16"/>
      <c r="WX1158" s="16"/>
      <c r="WY1158" s="16"/>
      <c r="WZ1158" s="16"/>
      <c r="XA1158" s="16"/>
      <c r="XB1158" s="16"/>
      <c r="XC1158" s="16"/>
      <c r="XD1158" s="16"/>
      <c r="XE1158" s="16"/>
      <c r="XF1158" s="16"/>
      <c r="XG1158" s="16"/>
      <c r="XH1158" s="16"/>
      <c r="XI1158" s="16"/>
      <c r="XJ1158" s="16"/>
      <c r="XK1158" s="16"/>
      <c r="XL1158" s="16"/>
      <c r="XM1158" s="16"/>
      <c r="XN1158" s="16"/>
      <c r="XO1158" s="16"/>
      <c r="XP1158" s="16"/>
      <c r="XQ1158" s="16"/>
      <c r="XR1158" s="16"/>
      <c r="XS1158" s="16"/>
      <c r="XT1158" s="16"/>
      <c r="XU1158" s="16"/>
      <c r="XV1158" s="16"/>
      <c r="XW1158" s="16"/>
      <c r="XX1158" s="16"/>
      <c r="XY1158" s="16"/>
      <c r="XZ1158" s="16"/>
      <c r="YA1158" s="16"/>
      <c r="YB1158" s="16"/>
      <c r="YC1158" s="16"/>
      <c r="YD1158" s="16"/>
      <c r="YE1158" s="16"/>
      <c r="YF1158" s="16"/>
      <c r="YG1158" s="16"/>
      <c r="YH1158" s="16"/>
      <c r="YI1158" s="16"/>
      <c r="YJ1158" s="16"/>
      <c r="YK1158" s="16"/>
      <c r="YL1158" s="16"/>
      <c r="YM1158" s="16"/>
      <c r="YN1158" s="16"/>
      <c r="YO1158" s="16"/>
      <c r="YP1158" s="16"/>
      <c r="YQ1158" s="16"/>
      <c r="YR1158" s="16"/>
      <c r="YS1158" s="16"/>
      <c r="YT1158" s="16"/>
      <c r="YU1158" s="16"/>
      <c r="YV1158" s="16"/>
      <c r="YW1158" s="16"/>
      <c r="YX1158" s="16"/>
      <c r="YY1158" s="16"/>
      <c r="YZ1158" s="16"/>
      <c r="ZA1158" s="16"/>
      <c r="ZB1158" s="16"/>
      <c r="ZC1158" s="16"/>
      <c r="ZD1158" s="16"/>
      <c r="ZE1158" s="16"/>
      <c r="ZF1158" s="16"/>
      <c r="ZG1158" s="16"/>
      <c r="ZH1158" s="16"/>
      <c r="ZI1158" s="16"/>
      <c r="ZJ1158" s="16"/>
      <c r="ZK1158" s="16"/>
      <c r="ZL1158" s="16"/>
      <c r="ZM1158" s="16"/>
      <c r="ZN1158" s="16"/>
      <c r="ZO1158" s="16"/>
      <c r="ZP1158" s="16"/>
      <c r="ZQ1158" s="16"/>
      <c r="ZR1158" s="16"/>
      <c r="ZS1158" s="16"/>
      <c r="ZT1158" s="16"/>
      <c r="ZU1158" s="16"/>
      <c r="ZV1158" s="16"/>
      <c r="ZW1158" s="16"/>
      <c r="ZX1158" s="16"/>
      <c r="ZY1158" s="16"/>
      <c r="ZZ1158" s="16"/>
      <c r="AAA1158" s="16"/>
      <c r="AAB1158" s="16"/>
      <c r="AAC1158" s="16"/>
      <c r="AAD1158" s="16"/>
      <c r="AAE1158" s="16"/>
      <c r="AAF1158" s="16"/>
      <c r="AAG1158" s="16"/>
      <c r="AAH1158" s="16"/>
      <c r="AAI1158" s="16"/>
      <c r="AAJ1158" s="16"/>
      <c r="AAK1158" s="16"/>
      <c r="AAL1158" s="16"/>
      <c r="AAM1158" s="16"/>
      <c r="AAN1158" s="16"/>
      <c r="AAO1158" s="16"/>
      <c r="AAP1158" s="16"/>
      <c r="AAQ1158" s="16"/>
      <c r="AAR1158" s="16"/>
      <c r="AAS1158" s="16"/>
      <c r="AAT1158" s="16"/>
      <c r="AAU1158" s="16"/>
      <c r="AAV1158" s="16"/>
      <c r="AAW1158" s="16"/>
      <c r="AAX1158" s="16"/>
      <c r="AAY1158" s="16"/>
      <c r="AAZ1158" s="16"/>
      <c r="ABA1158" s="16"/>
      <c r="ABB1158" s="16"/>
      <c r="ABC1158" s="16"/>
      <c r="ABD1158" s="16"/>
      <c r="ABE1158" s="16"/>
      <c r="ABF1158" s="16"/>
      <c r="ABG1158" s="16"/>
      <c r="ABH1158" s="16"/>
      <c r="ABI1158" s="16"/>
      <c r="ABJ1158" s="16"/>
      <c r="ABK1158" s="16"/>
      <c r="ABL1158" s="16"/>
      <c r="ABM1158" s="16"/>
      <c r="ABN1158" s="16"/>
      <c r="ABO1158" s="16"/>
      <c r="ABP1158" s="16"/>
      <c r="ABQ1158" s="16"/>
      <c r="ABR1158" s="16"/>
      <c r="ABS1158" s="16"/>
      <c r="ABT1158" s="16"/>
      <c r="ABU1158" s="16"/>
      <c r="ABV1158" s="16"/>
      <c r="ABW1158" s="16"/>
      <c r="ABX1158" s="16"/>
      <c r="ABY1158" s="16"/>
      <c r="ABZ1158" s="16"/>
      <c r="ACA1158" s="16"/>
      <c r="ACB1158" s="16"/>
      <c r="ACC1158" s="16"/>
      <c r="ACD1158" s="16"/>
      <c r="ACE1158" s="16"/>
      <c r="ACF1158" s="16"/>
      <c r="ACG1158" s="16"/>
      <c r="ACH1158" s="16"/>
      <c r="ACI1158" s="16"/>
      <c r="ACJ1158" s="16"/>
      <c r="ACK1158" s="16"/>
      <c r="ACL1158" s="16"/>
      <c r="ACM1158" s="16"/>
      <c r="ACN1158" s="16"/>
      <c r="ACO1158" s="16"/>
      <c r="ACP1158" s="16"/>
      <c r="ACQ1158" s="16"/>
      <c r="ACR1158" s="16"/>
      <c r="ACS1158" s="16"/>
      <c r="ACT1158" s="16"/>
      <c r="ACU1158" s="16"/>
      <c r="ACV1158" s="16"/>
      <c r="ACW1158" s="16"/>
      <c r="ACX1158" s="16"/>
      <c r="ACY1158" s="16"/>
      <c r="ACZ1158" s="16"/>
      <c r="ADA1158" s="16"/>
      <c r="ADB1158" s="16"/>
      <c r="ADC1158" s="16"/>
      <c r="ADD1158" s="16"/>
      <c r="ADE1158" s="16"/>
      <c r="ADF1158" s="16"/>
      <c r="ADG1158" s="16"/>
      <c r="ADH1158" s="16"/>
      <c r="ADI1158" s="16"/>
      <c r="ADJ1158" s="16"/>
      <c r="ADK1158" s="16"/>
      <c r="ADL1158" s="16"/>
      <c r="ADM1158" s="16"/>
      <c r="ADN1158" s="16"/>
      <c r="ADO1158" s="16"/>
      <c r="ADP1158" s="16"/>
      <c r="ADQ1158" s="16"/>
      <c r="ADR1158" s="16"/>
      <c r="ADS1158" s="16"/>
      <c r="ADT1158" s="16"/>
      <c r="ADU1158" s="16"/>
      <c r="ADV1158" s="16"/>
      <c r="ADW1158" s="16"/>
      <c r="ADX1158" s="16"/>
      <c r="ADY1158" s="16"/>
      <c r="ADZ1158" s="16"/>
      <c r="AEA1158" s="16"/>
      <c r="AEB1158" s="16"/>
      <c r="AEC1158" s="16"/>
      <c r="AED1158" s="16"/>
      <c r="AEE1158" s="16"/>
      <c r="AEF1158" s="16"/>
      <c r="AEG1158" s="16"/>
      <c r="AEH1158" s="16"/>
      <c r="AEI1158" s="16"/>
      <c r="AEJ1158" s="16"/>
      <c r="AEK1158" s="16"/>
      <c r="AEL1158" s="16"/>
      <c r="AEM1158" s="16"/>
      <c r="AEN1158" s="16"/>
      <c r="AEO1158" s="16"/>
      <c r="AEP1158" s="16"/>
      <c r="AEQ1158" s="16"/>
      <c r="AER1158" s="16"/>
      <c r="AES1158" s="16"/>
      <c r="AET1158" s="16"/>
      <c r="AEU1158" s="16"/>
      <c r="AEV1158" s="16"/>
      <c r="AEW1158" s="16"/>
      <c r="AEX1158" s="16"/>
      <c r="AEY1158" s="16"/>
      <c r="AEZ1158" s="16"/>
      <c r="AFA1158" s="16"/>
      <c r="AFB1158" s="16"/>
      <c r="AFC1158" s="16"/>
      <c r="AFD1158" s="16"/>
      <c r="AFE1158" s="16"/>
      <c r="AFF1158" s="16"/>
      <c r="AFG1158" s="16"/>
      <c r="AFH1158" s="16"/>
      <c r="AFI1158" s="16"/>
      <c r="AFJ1158" s="16"/>
      <c r="AFK1158" s="16"/>
      <c r="AFL1158" s="16"/>
      <c r="AFM1158" s="16"/>
      <c r="AFN1158" s="16"/>
      <c r="AFO1158" s="16"/>
      <c r="AFP1158" s="16"/>
      <c r="AFQ1158" s="16"/>
      <c r="AFR1158" s="16"/>
      <c r="AFS1158" s="16"/>
      <c r="AFT1158" s="16"/>
      <c r="AFU1158" s="16"/>
      <c r="AFV1158" s="16"/>
      <c r="AFW1158" s="16"/>
      <c r="AFX1158" s="16"/>
      <c r="AFY1158" s="16"/>
      <c r="AFZ1158" s="16"/>
      <c r="AGA1158" s="16"/>
    </row>
    <row r="1159" spans="1:859" customFormat="1" x14ac:dyDescent="0.2">
      <c r="A1159" s="16"/>
      <c r="B1159" s="16"/>
      <c r="C1159" s="16"/>
      <c r="D1159" s="16"/>
      <c r="E1159" s="238" t="s">
        <v>1274</v>
      </c>
      <c r="F1159" s="364" t="s">
        <v>3567</v>
      </c>
      <c r="G1159" s="239" t="s">
        <v>453</v>
      </c>
      <c r="H1159" s="238" t="s">
        <v>1273</v>
      </c>
      <c r="I1159" s="238" t="s">
        <v>1086</v>
      </c>
      <c r="J1159" s="238" t="s">
        <v>913</v>
      </c>
      <c r="K1159" s="238" t="s">
        <v>1117</v>
      </c>
      <c r="L1159" s="238" t="s">
        <v>865</v>
      </c>
      <c r="M1159" s="238"/>
      <c r="N1159" s="239"/>
      <c r="O1159" s="238"/>
      <c r="P1159" s="238"/>
      <c r="Q1159" s="239"/>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c r="DC1159" s="16"/>
      <c r="DD1159" s="16"/>
      <c r="DE1159" s="16"/>
      <c r="DF1159" s="16"/>
      <c r="DG1159" s="16"/>
      <c r="DH1159" s="16"/>
      <c r="DI1159" s="16"/>
      <c r="DJ1159" s="16"/>
      <c r="DK1159" s="16"/>
      <c r="DL1159" s="16"/>
      <c r="DM1159" s="16"/>
      <c r="DN1159" s="16"/>
      <c r="DO1159" s="16"/>
      <c r="DP1159" s="16"/>
      <c r="DQ1159" s="16"/>
      <c r="DR1159" s="16"/>
      <c r="DS1159" s="16"/>
      <c r="DT1159" s="16"/>
      <c r="DU1159" s="16"/>
      <c r="DV1159" s="16"/>
      <c r="DW1159" s="16"/>
      <c r="DX1159" s="16"/>
      <c r="DY1159" s="16"/>
      <c r="DZ1159" s="16"/>
      <c r="EA1159" s="16"/>
      <c r="EB1159" s="16"/>
      <c r="EC1159" s="16"/>
      <c r="ED1159" s="16"/>
      <c r="EE1159" s="16"/>
      <c r="EF1159" s="16"/>
      <c r="EG1159" s="16"/>
      <c r="EH1159" s="16"/>
      <c r="EI1159" s="16"/>
      <c r="EJ1159" s="16"/>
      <c r="EK1159" s="16"/>
      <c r="EL1159" s="16"/>
      <c r="EM1159" s="16"/>
      <c r="EN1159" s="16"/>
      <c r="EO1159" s="16"/>
      <c r="EP1159" s="16"/>
      <c r="EQ1159" s="16"/>
      <c r="ER1159" s="16"/>
      <c r="ES1159" s="16"/>
      <c r="ET1159" s="16"/>
      <c r="EU1159" s="16"/>
      <c r="EV1159" s="16"/>
      <c r="EW1159" s="16"/>
      <c r="EX1159" s="16"/>
      <c r="EY1159" s="16"/>
      <c r="EZ1159" s="16"/>
      <c r="FA1159" s="16"/>
      <c r="FB1159" s="16"/>
      <c r="FC1159" s="16"/>
      <c r="FD1159" s="16"/>
      <c r="FE1159" s="16"/>
      <c r="FF1159" s="16"/>
      <c r="FG1159" s="16"/>
      <c r="FH1159" s="16"/>
      <c r="FI1159" s="16"/>
      <c r="FJ1159" s="16"/>
      <c r="FK1159" s="16"/>
      <c r="FL1159" s="16"/>
      <c r="FM1159" s="16"/>
      <c r="FN1159" s="16"/>
      <c r="FO1159" s="16"/>
      <c r="FP1159" s="16"/>
      <c r="FQ1159" s="16"/>
      <c r="FR1159" s="16"/>
      <c r="FS1159" s="16"/>
      <c r="FT1159" s="16"/>
      <c r="FU1159" s="16"/>
      <c r="FV1159" s="16"/>
      <c r="FW1159" s="16"/>
      <c r="FX1159" s="16"/>
      <c r="FY1159" s="16"/>
      <c r="FZ1159" s="16"/>
      <c r="GA1159" s="16"/>
      <c r="GB1159" s="16"/>
      <c r="GC1159" s="16"/>
      <c r="GD1159" s="16"/>
      <c r="GE1159" s="16"/>
      <c r="GF1159" s="16"/>
      <c r="GG1159" s="16"/>
      <c r="GH1159" s="16"/>
      <c r="GI1159" s="16"/>
      <c r="GJ1159" s="16"/>
      <c r="GK1159" s="16"/>
      <c r="GL1159" s="16"/>
      <c r="GM1159" s="16"/>
      <c r="GN1159" s="16"/>
      <c r="GO1159" s="16"/>
      <c r="GP1159" s="16"/>
      <c r="GQ1159" s="16"/>
      <c r="GR1159" s="16"/>
      <c r="GS1159" s="16"/>
      <c r="GT1159" s="16"/>
      <c r="GU1159" s="16"/>
      <c r="GV1159" s="16"/>
      <c r="GW1159" s="16"/>
      <c r="GX1159" s="16"/>
      <c r="GY1159" s="16"/>
      <c r="GZ1159" s="16"/>
      <c r="HA1159" s="16"/>
      <c r="HB1159" s="16"/>
      <c r="HC1159" s="16"/>
      <c r="HD1159" s="16"/>
      <c r="HE1159" s="16"/>
      <c r="HF1159" s="16"/>
      <c r="HG1159" s="16"/>
      <c r="HH1159" s="16"/>
      <c r="HI1159" s="16"/>
      <c r="HJ1159" s="16"/>
      <c r="HK1159" s="16"/>
      <c r="HL1159" s="16"/>
      <c r="HM1159" s="16"/>
      <c r="HN1159" s="16"/>
      <c r="HO1159" s="16"/>
      <c r="HP1159" s="16"/>
      <c r="HQ1159" s="16"/>
      <c r="HR1159" s="16"/>
      <c r="HS1159" s="16"/>
      <c r="HT1159" s="16"/>
      <c r="HU1159" s="16"/>
      <c r="HV1159" s="16"/>
      <c r="HW1159" s="16"/>
      <c r="HX1159" s="16"/>
      <c r="HY1159" s="16"/>
      <c r="HZ1159" s="16"/>
      <c r="IA1159" s="16"/>
      <c r="IB1159" s="16"/>
      <c r="IC1159" s="16"/>
      <c r="ID1159" s="16"/>
      <c r="IE1159" s="16"/>
      <c r="IF1159" s="16"/>
      <c r="IG1159" s="16"/>
      <c r="IH1159" s="16"/>
      <c r="II1159" s="16"/>
      <c r="IJ1159" s="16"/>
      <c r="IK1159" s="16"/>
      <c r="IL1159" s="16"/>
      <c r="IM1159" s="16"/>
      <c r="IN1159" s="16"/>
      <c r="IO1159" s="16"/>
      <c r="IP1159" s="16"/>
      <c r="IQ1159" s="16"/>
      <c r="IR1159" s="16"/>
      <c r="IS1159" s="16"/>
      <c r="IT1159" s="16"/>
      <c r="IU1159" s="16"/>
      <c r="IV1159" s="16"/>
      <c r="IW1159" s="16"/>
      <c r="IX1159" s="16"/>
      <c r="IY1159" s="16"/>
      <c r="IZ1159" s="16"/>
      <c r="JA1159" s="16"/>
      <c r="JB1159" s="16"/>
      <c r="JC1159" s="16"/>
      <c r="JD1159" s="16"/>
      <c r="JE1159" s="16"/>
      <c r="JF1159" s="16"/>
      <c r="JG1159" s="16"/>
      <c r="JH1159" s="16"/>
      <c r="JI1159" s="16"/>
      <c r="JJ1159" s="16"/>
      <c r="JK1159" s="16"/>
      <c r="JL1159" s="16"/>
      <c r="JM1159" s="16"/>
      <c r="JN1159" s="16"/>
      <c r="JO1159" s="16"/>
      <c r="JP1159" s="16"/>
      <c r="JQ1159" s="16"/>
      <c r="JR1159" s="16"/>
      <c r="JS1159" s="16"/>
      <c r="JT1159" s="16"/>
      <c r="JU1159" s="16"/>
      <c r="JV1159" s="16"/>
      <c r="JW1159" s="16"/>
      <c r="JX1159" s="16"/>
      <c r="JY1159" s="16"/>
      <c r="JZ1159" s="16"/>
      <c r="KA1159" s="16"/>
      <c r="KB1159" s="16"/>
      <c r="KC1159" s="16"/>
      <c r="KD1159" s="16"/>
      <c r="KE1159" s="16"/>
      <c r="KF1159" s="16"/>
      <c r="KG1159" s="16"/>
      <c r="KH1159" s="16"/>
      <c r="KI1159" s="16"/>
      <c r="KJ1159" s="16"/>
      <c r="KK1159" s="16"/>
      <c r="KL1159" s="16"/>
      <c r="KM1159" s="16"/>
      <c r="KN1159" s="16"/>
      <c r="KO1159" s="16"/>
      <c r="KP1159" s="16"/>
      <c r="KQ1159" s="16"/>
      <c r="KR1159" s="16"/>
      <c r="KS1159" s="16"/>
      <c r="KT1159" s="16"/>
      <c r="KU1159" s="16"/>
      <c r="KV1159" s="16"/>
      <c r="KW1159" s="16"/>
      <c r="KX1159" s="16"/>
      <c r="KY1159" s="16"/>
      <c r="KZ1159" s="16"/>
      <c r="LA1159" s="16"/>
      <c r="LB1159" s="16"/>
      <c r="LC1159" s="16"/>
      <c r="LD1159" s="16"/>
      <c r="LE1159" s="16"/>
      <c r="LF1159" s="16"/>
      <c r="LG1159" s="16"/>
      <c r="LH1159" s="16"/>
      <c r="LI1159" s="16"/>
      <c r="LJ1159" s="16"/>
      <c r="LK1159" s="16"/>
      <c r="LL1159" s="16"/>
      <c r="LM1159" s="16"/>
      <c r="LN1159" s="16"/>
      <c r="LO1159" s="16"/>
      <c r="LP1159" s="16"/>
      <c r="LQ1159" s="16"/>
      <c r="LR1159" s="16"/>
      <c r="LS1159" s="16"/>
      <c r="LT1159" s="16"/>
      <c r="LU1159" s="16"/>
      <c r="LV1159" s="16"/>
      <c r="LW1159" s="16"/>
      <c r="LX1159" s="16"/>
      <c r="LY1159" s="16"/>
      <c r="LZ1159" s="16"/>
      <c r="MA1159" s="16"/>
      <c r="MB1159" s="16"/>
      <c r="MC1159" s="16"/>
      <c r="MD1159" s="16"/>
      <c r="ME1159" s="16"/>
      <c r="MF1159" s="16"/>
      <c r="MG1159" s="16"/>
      <c r="MH1159" s="16"/>
      <c r="MI1159" s="16"/>
      <c r="MJ1159" s="16"/>
      <c r="MK1159" s="16"/>
      <c r="ML1159" s="16"/>
      <c r="MM1159" s="16"/>
      <c r="MN1159" s="16"/>
      <c r="MO1159" s="16"/>
      <c r="MP1159" s="16"/>
      <c r="MQ1159" s="16"/>
      <c r="MR1159" s="16"/>
      <c r="MS1159" s="16"/>
      <c r="MT1159" s="16"/>
      <c r="MU1159" s="16"/>
      <c r="MV1159" s="16"/>
      <c r="MW1159" s="16"/>
      <c r="MX1159" s="16"/>
      <c r="MY1159" s="16"/>
      <c r="MZ1159" s="16"/>
      <c r="NA1159" s="16"/>
      <c r="NB1159" s="16"/>
      <c r="NC1159" s="16"/>
      <c r="ND1159" s="16"/>
      <c r="NE1159" s="16"/>
      <c r="NF1159" s="16"/>
      <c r="NG1159" s="16"/>
      <c r="NH1159" s="16"/>
      <c r="NI1159" s="16"/>
      <c r="NJ1159" s="16"/>
      <c r="NK1159" s="16"/>
      <c r="NL1159" s="16"/>
      <c r="NM1159" s="16"/>
      <c r="NN1159" s="16"/>
      <c r="NO1159" s="16"/>
      <c r="NP1159" s="16"/>
      <c r="NQ1159" s="16"/>
      <c r="NR1159" s="16"/>
      <c r="NS1159" s="16"/>
      <c r="NT1159" s="16"/>
      <c r="NU1159" s="16"/>
      <c r="NV1159" s="16"/>
      <c r="NW1159" s="16"/>
      <c r="NX1159" s="16"/>
      <c r="NY1159" s="16"/>
      <c r="NZ1159" s="16"/>
      <c r="OA1159" s="16"/>
      <c r="OB1159" s="16"/>
      <c r="OC1159" s="16"/>
      <c r="OD1159" s="16"/>
      <c r="OE1159" s="16"/>
      <c r="OF1159" s="16"/>
      <c r="OG1159" s="16"/>
      <c r="OH1159" s="16"/>
      <c r="OI1159" s="16"/>
      <c r="OJ1159" s="16"/>
      <c r="OK1159" s="16"/>
      <c r="OL1159" s="16"/>
      <c r="OM1159" s="16"/>
      <c r="ON1159" s="16"/>
      <c r="OO1159" s="16"/>
      <c r="OP1159" s="16"/>
      <c r="OQ1159" s="16"/>
      <c r="OR1159" s="16"/>
      <c r="OS1159" s="16"/>
      <c r="OT1159" s="16"/>
      <c r="OU1159" s="16"/>
      <c r="OV1159" s="16"/>
      <c r="OW1159" s="16"/>
      <c r="OX1159" s="16"/>
      <c r="OY1159" s="16"/>
      <c r="OZ1159" s="16"/>
      <c r="PA1159" s="16"/>
      <c r="PB1159" s="16"/>
      <c r="PC1159" s="16"/>
      <c r="PD1159" s="16"/>
      <c r="PE1159" s="16"/>
      <c r="PF1159" s="16"/>
      <c r="PG1159" s="16"/>
      <c r="PH1159" s="16"/>
      <c r="PI1159" s="16"/>
      <c r="PJ1159" s="16"/>
      <c r="PK1159" s="16"/>
      <c r="PL1159" s="16"/>
      <c r="PM1159" s="16"/>
      <c r="PN1159" s="16"/>
      <c r="PO1159" s="16"/>
      <c r="PP1159" s="16"/>
      <c r="PQ1159" s="16"/>
      <c r="PR1159" s="16"/>
      <c r="PS1159" s="16"/>
      <c r="PT1159" s="16"/>
      <c r="PU1159" s="16"/>
      <c r="PV1159" s="16"/>
      <c r="PW1159" s="16"/>
      <c r="PX1159" s="16"/>
      <c r="PY1159" s="16"/>
      <c r="PZ1159" s="16"/>
      <c r="QA1159" s="16"/>
      <c r="QB1159" s="16"/>
      <c r="QC1159" s="16"/>
      <c r="QD1159" s="16"/>
      <c r="QE1159" s="16"/>
      <c r="QF1159" s="16"/>
      <c r="QG1159" s="16"/>
      <c r="QH1159" s="16"/>
      <c r="QI1159" s="16"/>
      <c r="QJ1159" s="16"/>
      <c r="QK1159" s="16"/>
      <c r="QL1159" s="16"/>
      <c r="QM1159" s="16"/>
      <c r="QN1159" s="16"/>
      <c r="QO1159" s="16"/>
      <c r="QP1159" s="16"/>
      <c r="QQ1159" s="16"/>
      <c r="QR1159" s="16"/>
      <c r="QS1159" s="16"/>
      <c r="QT1159" s="16"/>
      <c r="QU1159" s="16"/>
      <c r="QV1159" s="16"/>
      <c r="QW1159" s="16"/>
      <c r="QX1159" s="16"/>
      <c r="QY1159" s="16"/>
      <c r="QZ1159" s="16"/>
      <c r="RA1159" s="16"/>
      <c r="RB1159" s="16"/>
      <c r="RC1159" s="16"/>
      <c r="RD1159" s="16"/>
      <c r="RE1159" s="16"/>
      <c r="RF1159" s="16"/>
      <c r="RG1159" s="16"/>
      <c r="RH1159" s="16"/>
      <c r="RI1159" s="16"/>
      <c r="RJ1159" s="16"/>
      <c r="RK1159" s="16"/>
      <c r="RL1159" s="16"/>
      <c r="RM1159" s="16"/>
      <c r="RN1159" s="16"/>
      <c r="RO1159" s="16"/>
      <c r="RP1159" s="16"/>
      <c r="RQ1159" s="16"/>
      <c r="RR1159" s="16"/>
      <c r="RS1159" s="16"/>
      <c r="RT1159" s="16"/>
      <c r="RU1159" s="16"/>
      <c r="RV1159" s="16"/>
      <c r="RW1159" s="16"/>
      <c r="RX1159" s="16"/>
      <c r="RY1159" s="16"/>
      <c r="RZ1159" s="16"/>
      <c r="SA1159" s="16"/>
      <c r="SB1159" s="16"/>
      <c r="SC1159" s="16"/>
      <c r="SD1159" s="16"/>
      <c r="SE1159" s="16"/>
      <c r="SF1159" s="16"/>
      <c r="SG1159" s="16"/>
      <c r="SH1159" s="16"/>
      <c r="SI1159" s="16"/>
      <c r="SJ1159" s="16"/>
      <c r="SK1159" s="16"/>
      <c r="SL1159" s="16"/>
      <c r="SM1159" s="16"/>
      <c r="SN1159" s="16"/>
      <c r="SO1159" s="16"/>
      <c r="SP1159" s="16"/>
      <c r="SQ1159" s="16"/>
      <c r="SR1159" s="16"/>
      <c r="SS1159" s="16"/>
      <c r="ST1159" s="16"/>
      <c r="SU1159" s="16"/>
      <c r="SV1159" s="16"/>
      <c r="SW1159" s="16"/>
      <c r="SX1159" s="16"/>
      <c r="SY1159" s="16"/>
      <c r="SZ1159" s="16"/>
      <c r="TA1159" s="16"/>
      <c r="TB1159" s="16"/>
      <c r="TC1159" s="16"/>
      <c r="TD1159" s="16"/>
      <c r="TE1159" s="16"/>
      <c r="TF1159" s="16"/>
      <c r="TG1159" s="16"/>
      <c r="TH1159" s="16"/>
      <c r="TI1159" s="16"/>
      <c r="TJ1159" s="16"/>
      <c r="TK1159" s="16"/>
      <c r="TL1159" s="16"/>
      <c r="TM1159" s="16"/>
      <c r="TN1159" s="16"/>
      <c r="TO1159" s="16"/>
      <c r="TP1159" s="16"/>
      <c r="TQ1159" s="16"/>
      <c r="TR1159" s="16"/>
      <c r="TS1159" s="16"/>
      <c r="TT1159" s="16"/>
      <c r="TU1159" s="16"/>
      <c r="TV1159" s="16"/>
      <c r="TW1159" s="16"/>
      <c r="TX1159" s="16"/>
      <c r="TY1159" s="16"/>
      <c r="TZ1159" s="16"/>
      <c r="UA1159" s="16"/>
      <c r="UB1159" s="16"/>
      <c r="UC1159" s="16"/>
      <c r="UD1159" s="16"/>
      <c r="UE1159" s="16"/>
      <c r="UF1159" s="16"/>
      <c r="UG1159" s="16"/>
      <c r="UH1159" s="16"/>
      <c r="UI1159" s="16"/>
      <c r="UJ1159" s="16"/>
      <c r="UK1159" s="16"/>
      <c r="UL1159" s="16"/>
      <c r="UM1159" s="16"/>
      <c r="UN1159" s="16"/>
      <c r="UO1159" s="16"/>
      <c r="UP1159" s="16"/>
      <c r="UQ1159" s="16"/>
      <c r="UR1159" s="16"/>
      <c r="US1159" s="16"/>
      <c r="UT1159" s="16"/>
      <c r="UU1159" s="16"/>
      <c r="UV1159" s="16"/>
      <c r="UW1159" s="16"/>
      <c r="UX1159" s="16"/>
      <c r="UY1159" s="16"/>
      <c r="UZ1159" s="16"/>
      <c r="VA1159" s="16"/>
      <c r="VB1159" s="16"/>
      <c r="VC1159" s="16"/>
      <c r="VD1159" s="16"/>
      <c r="VE1159" s="16"/>
      <c r="VF1159" s="16"/>
      <c r="VG1159" s="16"/>
      <c r="VH1159" s="16"/>
      <c r="VI1159" s="16"/>
      <c r="VJ1159" s="16"/>
      <c r="VK1159" s="16"/>
      <c r="VL1159" s="16"/>
      <c r="VM1159" s="16"/>
      <c r="VN1159" s="16"/>
      <c r="VO1159" s="16"/>
      <c r="VP1159" s="16"/>
      <c r="VQ1159" s="16"/>
      <c r="VR1159" s="16"/>
      <c r="VS1159" s="16"/>
      <c r="VT1159" s="16"/>
      <c r="VU1159" s="16"/>
      <c r="VV1159" s="16"/>
      <c r="VW1159" s="16"/>
      <c r="VX1159" s="16"/>
      <c r="VY1159" s="16"/>
      <c r="VZ1159" s="16"/>
      <c r="WA1159" s="16"/>
      <c r="WB1159" s="16"/>
      <c r="WC1159" s="16"/>
      <c r="WD1159" s="16"/>
      <c r="WE1159" s="16"/>
      <c r="WF1159" s="16"/>
      <c r="WG1159" s="16"/>
      <c r="WH1159" s="16"/>
      <c r="WI1159" s="16"/>
      <c r="WJ1159" s="16"/>
      <c r="WK1159" s="16"/>
      <c r="WL1159" s="16"/>
      <c r="WM1159" s="16"/>
      <c r="WN1159" s="16"/>
      <c r="WO1159" s="16"/>
      <c r="WP1159" s="16"/>
      <c r="WQ1159" s="16"/>
      <c r="WR1159" s="16"/>
      <c r="WS1159" s="16"/>
      <c r="WT1159" s="16"/>
      <c r="WU1159" s="16"/>
      <c r="WV1159" s="16"/>
      <c r="WW1159" s="16"/>
      <c r="WX1159" s="16"/>
      <c r="WY1159" s="16"/>
      <c r="WZ1159" s="16"/>
      <c r="XA1159" s="16"/>
      <c r="XB1159" s="16"/>
      <c r="XC1159" s="16"/>
      <c r="XD1159" s="16"/>
      <c r="XE1159" s="16"/>
      <c r="XF1159" s="16"/>
      <c r="XG1159" s="16"/>
      <c r="XH1159" s="16"/>
      <c r="XI1159" s="16"/>
      <c r="XJ1159" s="16"/>
      <c r="XK1159" s="16"/>
      <c r="XL1159" s="16"/>
      <c r="XM1159" s="16"/>
      <c r="XN1159" s="16"/>
      <c r="XO1159" s="16"/>
      <c r="XP1159" s="16"/>
      <c r="XQ1159" s="16"/>
      <c r="XR1159" s="16"/>
      <c r="XS1159" s="16"/>
      <c r="XT1159" s="16"/>
      <c r="XU1159" s="16"/>
      <c r="XV1159" s="16"/>
      <c r="XW1159" s="16"/>
      <c r="XX1159" s="16"/>
      <c r="XY1159" s="16"/>
      <c r="XZ1159" s="16"/>
      <c r="YA1159" s="16"/>
      <c r="YB1159" s="16"/>
      <c r="YC1159" s="16"/>
      <c r="YD1159" s="16"/>
      <c r="YE1159" s="16"/>
      <c r="YF1159" s="16"/>
      <c r="YG1159" s="16"/>
      <c r="YH1159" s="16"/>
      <c r="YI1159" s="16"/>
      <c r="YJ1159" s="16"/>
      <c r="YK1159" s="16"/>
      <c r="YL1159" s="16"/>
      <c r="YM1159" s="16"/>
      <c r="YN1159" s="16"/>
      <c r="YO1159" s="16"/>
      <c r="YP1159" s="16"/>
      <c r="YQ1159" s="16"/>
      <c r="YR1159" s="16"/>
      <c r="YS1159" s="16"/>
      <c r="YT1159" s="16"/>
      <c r="YU1159" s="16"/>
      <c r="YV1159" s="16"/>
      <c r="YW1159" s="16"/>
      <c r="YX1159" s="16"/>
      <c r="YY1159" s="16"/>
      <c r="YZ1159" s="16"/>
      <c r="ZA1159" s="16"/>
      <c r="ZB1159" s="16"/>
      <c r="ZC1159" s="16"/>
      <c r="ZD1159" s="16"/>
      <c r="ZE1159" s="16"/>
      <c r="ZF1159" s="16"/>
      <c r="ZG1159" s="16"/>
      <c r="ZH1159" s="16"/>
      <c r="ZI1159" s="16"/>
      <c r="ZJ1159" s="16"/>
      <c r="ZK1159" s="16"/>
      <c r="ZL1159" s="16"/>
      <c r="ZM1159" s="16"/>
      <c r="ZN1159" s="16"/>
      <c r="ZO1159" s="16"/>
      <c r="ZP1159" s="16"/>
      <c r="ZQ1159" s="16"/>
      <c r="ZR1159" s="16"/>
      <c r="ZS1159" s="16"/>
      <c r="ZT1159" s="16"/>
      <c r="ZU1159" s="16"/>
      <c r="ZV1159" s="16"/>
      <c r="ZW1159" s="16"/>
      <c r="ZX1159" s="16"/>
      <c r="ZY1159" s="16"/>
      <c r="ZZ1159" s="16"/>
      <c r="AAA1159" s="16"/>
      <c r="AAB1159" s="16"/>
      <c r="AAC1159" s="16"/>
      <c r="AAD1159" s="16"/>
      <c r="AAE1159" s="16"/>
      <c r="AAF1159" s="16"/>
      <c r="AAG1159" s="16"/>
      <c r="AAH1159" s="16"/>
      <c r="AAI1159" s="16"/>
      <c r="AAJ1159" s="16"/>
      <c r="AAK1159" s="16"/>
      <c r="AAL1159" s="16"/>
      <c r="AAM1159" s="16"/>
      <c r="AAN1159" s="16"/>
      <c r="AAO1159" s="16"/>
      <c r="AAP1159" s="16"/>
      <c r="AAQ1159" s="16"/>
      <c r="AAR1159" s="16"/>
      <c r="AAS1159" s="16"/>
      <c r="AAT1159" s="16"/>
      <c r="AAU1159" s="16"/>
      <c r="AAV1159" s="16"/>
      <c r="AAW1159" s="16"/>
      <c r="AAX1159" s="16"/>
      <c r="AAY1159" s="16"/>
      <c r="AAZ1159" s="16"/>
      <c r="ABA1159" s="16"/>
      <c r="ABB1159" s="16"/>
      <c r="ABC1159" s="16"/>
      <c r="ABD1159" s="16"/>
      <c r="ABE1159" s="16"/>
      <c r="ABF1159" s="16"/>
      <c r="ABG1159" s="16"/>
      <c r="ABH1159" s="16"/>
      <c r="ABI1159" s="16"/>
      <c r="ABJ1159" s="16"/>
      <c r="ABK1159" s="16"/>
      <c r="ABL1159" s="16"/>
      <c r="ABM1159" s="16"/>
      <c r="ABN1159" s="16"/>
      <c r="ABO1159" s="16"/>
      <c r="ABP1159" s="16"/>
      <c r="ABQ1159" s="16"/>
      <c r="ABR1159" s="16"/>
      <c r="ABS1159" s="16"/>
      <c r="ABT1159" s="16"/>
      <c r="ABU1159" s="16"/>
      <c r="ABV1159" s="16"/>
      <c r="ABW1159" s="16"/>
      <c r="ABX1159" s="16"/>
      <c r="ABY1159" s="16"/>
      <c r="ABZ1159" s="16"/>
      <c r="ACA1159" s="16"/>
      <c r="ACB1159" s="16"/>
      <c r="ACC1159" s="16"/>
      <c r="ACD1159" s="16"/>
      <c r="ACE1159" s="16"/>
      <c r="ACF1159" s="16"/>
      <c r="ACG1159" s="16"/>
      <c r="ACH1159" s="16"/>
      <c r="ACI1159" s="16"/>
      <c r="ACJ1159" s="16"/>
      <c r="ACK1159" s="16"/>
      <c r="ACL1159" s="16"/>
      <c r="ACM1159" s="16"/>
      <c r="ACN1159" s="16"/>
      <c r="ACO1159" s="16"/>
      <c r="ACP1159" s="16"/>
      <c r="ACQ1159" s="16"/>
      <c r="ACR1159" s="16"/>
      <c r="ACS1159" s="16"/>
      <c r="ACT1159" s="16"/>
      <c r="ACU1159" s="16"/>
      <c r="ACV1159" s="16"/>
      <c r="ACW1159" s="16"/>
      <c r="ACX1159" s="16"/>
      <c r="ACY1159" s="16"/>
      <c r="ACZ1159" s="16"/>
      <c r="ADA1159" s="16"/>
      <c r="ADB1159" s="16"/>
      <c r="ADC1159" s="16"/>
      <c r="ADD1159" s="16"/>
      <c r="ADE1159" s="16"/>
      <c r="ADF1159" s="16"/>
      <c r="ADG1159" s="16"/>
      <c r="ADH1159" s="16"/>
      <c r="ADI1159" s="16"/>
      <c r="ADJ1159" s="16"/>
      <c r="ADK1159" s="16"/>
      <c r="ADL1159" s="16"/>
      <c r="ADM1159" s="16"/>
      <c r="ADN1159" s="16"/>
      <c r="ADO1159" s="16"/>
      <c r="ADP1159" s="16"/>
      <c r="ADQ1159" s="16"/>
      <c r="ADR1159" s="16"/>
      <c r="ADS1159" s="16"/>
      <c r="ADT1159" s="16"/>
      <c r="ADU1159" s="16"/>
      <c r="ADV1159" s="16"/>
      <c r="ADW1159" s="16"/>
      <c r="ADX1159" s="16"/>
      <c r="ADY1159" s="16"/>
      <c r="ADZ1159" s="16"/>
      <c r="AEA1159" s="16"/>
      <c r="AEB1159" s="16"/>
      <c r="AEC1159" s="16"/>
      <c r="AED1159" s="16"/>
      <c r="AEE1159" s="16"/>
      <c r="AEF1159" s="16"/>
      <c r="AEG1159" s="16"/>
      <c r="AEH1159" s="16"/>
      <c r="AEI1159" s="16"/>
      <c r="AEJ1159" s="16"/>
      <c r="AEK1159" s="16"/>
      <c r="AEL1159" s="16"/>
      <c r="AEM1159" s="16"/>
      <c r="AEN1159" s="16"/>
      <c r="AEO1159" s="16"/>
      <c r="AEP1159" s="16"/>
      <c r="AEQ1159" s="16"/>
      <c r="AER1159" s="16"/>
      <c r="AES1159" s="16"/>
      <c r="AET1159" s="16"/>
      <c r="AEU1159" s="16"/>
      <c r="AEV1159" s="16"/>
      <c r="AEW1159" s="16"/>
      <c r="AEX1159" s="16"/>
      <c r="AEY1159" s="16"/>
      <c r="AEZ1159" s="16"/>
      <c r="AFA1159" s="16"/>
      <c r="AFB1159" s="16"/>
      <c r="AFC1159" s="16"/>
      <c r="AFD1159" s="16"/>
      <c r="AFE1159" s="16"/>
      <c r="AFF1159" s="16"/>
      <c r="AFG1159" s="16"/>
      <c r="AFH1159" s="16"/>
      <c r="AFI1159" s="16"/>
      <c r="AFJ1159" s="16"/>
      <c r="AFK1159" s="16"/>
      <c r="AFL1159" s="16"/>
      <c r="AFM1159" s="16"/>
      <c r="AFN1159" s="16"/>
      <c r="AFO1159" s="16"/>
      <c r="AFP1159" s="16"/>
      <c r="AFQ1159" s="16"/>
      <c r="AFR1159" s="16"/>
      <c r="AFS1159" s="16"/>
      <c r="AFT1159" s="16"/>
      <c r="AFU1159" s="16"/>
      <c r="AFV1159" s="16"/>
      <c r="AFW1159" s="16"/>
      <c r="AFX1159" s="16"/>
      <c r="AFY1159" s="16"/>
      <c r="AFZ1159" s="16"/>
      <c r="AGA1159" s="16"/>
    </row>
    <row r="1160" spans="1:859" s="383" customFormat="1" x14ac:dyDescent="0.2">
      <c r="A1160" s="381"/>
      <c r="B1160" s="381"/>
      <c r="C1160" s="381"/>
      <c r="D1160" s="381"/>
      <c r="E1160" s="365" t="s">
        <v>1182</v>
      </c>
      <c r="F1160" s="380" t="s">
        <v>3568</v>
      </c>
      <c r="G1160" s="380" t="s">
        <v>453</v>
      </c>
      <c r="H1160" s="365" t="s">
        <v>1181</v>
      </c>
      <c r="I1160" s="365" t="s">
        <v>1086</v>
      </c>
      <c r="J1160" s="365" t="s">
        <v>905</v>
      </c>
      <c r="K1160" s="365" t="s">
        <v>1117</v>
      </c>
      <c r="L1160" s="365" t="s">
        <v>865</v>
      </c>
      <c r="M1160" s="365"/>
      <c r="N1160" s="380"/>
      <c r="O1160" s="365"/>
      <c r="P1160" s="365"/>
      <c r="Q1160" s="380"/>
      <c r="R1160" s="381"/>
      <c r="S1160" s="381"/>
      <c r="T1160" s="381"/>
      <c r="U1160" s="381"/>
      <c r="V1160" s="381"/>
      <c r="W1160" s="381"/>
      <c r="X1160" s="381"/>
      <c r="Y1160" s="381"/>
      <c r="Z1160" s="381"/>
      <c r="AA1160" s="381"/>
      <c r="AB1160" s="381"/>
      <c r="AC1160" s="381"/>
      <c r="AD1160" s="381"/>
      <c r="AE1160" s="381"/>
      <c r="AF1160" s="381"/>
      <c r="AG1160" s="381"/>
      <c r="AH1160" s="381"/>
      <c r="AI1160" s="381"/>
      <c r="AJ1160" s="381"/>
      <c r="AK1160" s="381"/>
      <c r="AL1160" s="381"/>
      <c r="AM1160" s="381"/>
      <c r="AN1160" s="381"/>
      <c r="AO1160" s="381"/>
      <c r="AP1160" s="381"/>
      <c r="AQ1160" s="381"/>
      <c r="AR1160" s="381"/>
      <c r="AS1160" s="381"/>
      <c r="AT1160" s="381"/>
      <c r="AU1160" s="381"/>
      <c r="AV1160" s="381"/>
      <c r="AW1160" s="381"/>
      <c r="AX1160" s="381"/>
      <c r="AY1160" s="381"/>
      <c r="AZ1160" s="381"/>
      <c r="BA1160" s="381"/>
      <c r="BB1160" s="381"/>
      <c r="BC1160" s="381"/>
      <c r="BD1160" s="381"/>
      <c r="BE1160" s="381"/>
      <c r="BF1160" s="381"/>
      <c r="BG1160" s="381"/>
      <c r="BH1160" s="381"/>
      <c r="BI1160" s="381"/>
      <c r="BJ1160" s="381"/>
      <c r="BK1160" s="381"/>
      <c r="BL1160" s="381"/>
      <c r="BM1160" s="381"/>
      <c r="BN1160" s="381"/>
      <c r="BO1160" s="381"/>
      <c r="BP1160" s="381"/>
      <c r="BQ1160" s="381"/>
      <c r="BR1160" s="381"/>
      <c r="BS1160" s="381"/>
      <c r="BT1160" s="381"/>
      <c r="BU1160" s="381"/>
      <c r="BV1160" s="381"/>
      <c r="BW1160" s="381"/>
      <c r="BX1160" s="381"/>
      <c r="BY1160" s="381"/>
      <c r="BZ1160" s="381"/>
      <c r="CA1160" s="381"/>
      <c r="CB1160" s="381"/>
      <c r="CC1160" s="381"/>
      <c r="CD1160" s="381"/>
      <c r="CE1160" s="381"/>
      <c r="CF1160" s="381"/>
      <c r="CG1160" s="381"/>
      <c r="CH1160" s="381"/>
      <c r="CI1160" s="381"/>
      <c r="CJ1160" s="381"/>
      <c r="CK1160" s="381"/>
      <c r="CL1160" s="381"/>
      <c r="CM1160" s="381"/>
      <c r="CN1160" s="381"/>
      <c r="CO1160" s="381"/>
      <c r="CP1160" s="381"/>
      <c r="CQ1160" s="381"/>
      <c r="CR1160" s="381"/>
      <c r="CS1160" s="381"/>
      <c r="CT1160" s="381"/>
      <c r="CU1160" s="381"/>
      <c r="CV1160" s="381"/>
      <c r="CW1160" s="381"/>
      <c r="CX1160" s="381"/>
      <c r="CY1160" s="381"/>
      <c r="CZ1160" s="381"/>
      <c r="DA1160" s="381"/>
      <c r="DB1160" s="381"/>
      <c r="DC1160" s="381"/>
      <c r="DD1160" s="381"/>
      <c r="DE1160" s="381"/>
      <c r="DF1160" s="381"/>
      <c r="DG1160" s="381"/>
      <c r="DH1160" s="381"/>
      <c r="DI1160" s="381"/>
      <c r="DJ1160" s="381"/>
      <c r="DK1160" s="381"/>
      <c r="DL1160" s="381"/>
      <c r="DM1160" s="381"/>
      <c r="DN1160" s="381"/>
      <c r="DO1160" s="381"/>
      <c r="DP1160" s="381"/>
      <c r="DQ1160" s="381"/>
      <c r="DR1160" s="381"/>
      <c r="DS1160" s="381"/>
      <c r="DT1160" s="381"/>
      <c r="DU1160" s="381"/>
      <c r="DV1160" s="381"/>
      <c r="DW1160" s="381"/>
      <c r="DX1160" s="381"/>
      <c r="DY1160" s="381"/>
      <c r="DZ1160" s="381"/>
      <c r="EA1160" s="381"/>
      <c r="EB1160" s="381"/>
      <c r="EC1160" s="381"/>
      <c r="ED1160" s="381"/>
      <c r="EE1160" s="381"/>
      <c r="EF1160" s="381"/>
      <c r="EG1160" s="381"/>
      <c r="EH1160" s="381"/>
      <c r="EI1160" s="381"/>
      <c r="EJ1160" s="381"/>
      <c r="EK1160" s="381"/>
      <c r="EL1160" s="381"/>
      <c r="EM1160" s="381"/>
      <c r="EN1160" s="381"/>
      <c r="EO1160" s="381"/>
      <c r="EP1160" s="381"/>
      <c r="EQ1160" s="381"/>
      <c r="ER1160" s="381"/>
      <c r="ES1160" s="381"/>
      <c r="ET1160" s="381"/>
      <c r="EU1160" s="381"/>
      <c r="EV1160" s="381"/>
      <c r="EW1160" s="381"/>
      <c r="EX1160" s="381"/>
      <c r="EY1160" s="381"/>
      <c r="EZ1160" s="381"/>
      <c r="FA1160" s="381"/>
      <c r="FB1160" s="381"/>
      <c r="FC1160" s="381"/>
      <c r="FD1160" s="381"/>
      <c r="FE1160" s="381"/>
      <c r="FF1160" s="381"/>
      <c r="FG1160" s="381"/>
      <c r="FH1160" s="381"/>
      <c r="FI1160" s="381"/>
      <c r="FJ1160" s="381"/>
      <c r="FK1160" s="381"/>
      <c r="FL1160" s="381"/>
      <c r="FM1160" s="381"/>
      <c r="FN1160" s="381"/>
      <c r="FO1160" s="381"/>
      <c r="FP1160" s="381"/>
      <c r="FQ1160" s="381"/>
      <c r="FR1160" s="381"/>
      <c r="FS1160" s="381"/>
      <c r="FT1160" s="381"/>
      <c r="FU1160" s="381"/>
      <c r="FV1160" s="381"/>
      <c r="FW1160" s="381"/>
      <c r="FX1160" s="381"/>
      <c r="FY1160" s="381"/>
      <c r="FZ1160" s="381"/>
      <c r="GA1160" s="381"/>
      <c r="GB1160" s="381"/>
      <c r="GC1160" s="381"/>
      <c r="GD1160" s="381"/>
      <c r="GE1160" s="381"/>
      <c r="GF1160" s="381"/>
      <c r="GG1160" s="381"/>
      <c r="GH1160" s="381"/>
      <c r="GI1160" s="381"/>
      <c r="GJ1160" s="381"/>
      <c r="GK1160" s="381"/>
      <c r="GL1160" s="381"/>
      <c r="GM1160" s="381"/>
      <c r="GN1160" s="381"/>
      <c r="GO1160" s="381"/>
      <c r="GP1160" s="381"/>
      <c r="GQ1160" s="381"/>
      <c r="GR1160" s="381"/>
      <c r="GS1160" s="381"/>
      <c r="GT1160" s="381"/>
      <c r="GU1160" s="381"/>
      <c r="GV1160" s="381"/>
      <c r="GW1160" s="381"/>
      <c r="GX1160" s="381"/>
      <c r="GY1160" s="381"/>
      <c r="GZ1160" s="381"/>
      <c r="HA1160" s="381"/>
      <c r="HB1160" s="381"/>
      <c r="HC1160" s="381"/>
      <c r="HD1160" s="381"/>
      <c r="HE1160" s="381"/>
      <c r="HF1160" s="381"/>
      <c r="HG1160" s="381"/>
      <c r="HH1160" s="381"/>
      <c r="HI1160" s="381"/>
      <c r="HJ1160" s="381"/>
      <c r="HK1160" s="381"/>
      <c r="HL1160" s="381"/>
      <c r="HM1160" s="381"/>
      <c r="HN1160" s="381"/>
      <c r="HO1160" s="381"/>
      <c r="HP1160" s="381"/>
      <c r="HQ1160" s="381"/>
      <c r="HR1160" s="381"/>
      <c r="HS1160" s="381"/>
      <c r="HT1160" s="381"/>
      <c r="HU1160" s="381"/>
      <c r="HV1160" s="381"/>
      <c r="HW1160" s="381"/>
      <c r="HX1160" s="381"/>
      <c r="HY1160" s="381"/>
      <c r="HZ1160" s="381"/>
      <c r="IA1160" s="381"/>
      <c r="IB1160" s="381"/>
      <c r="IC1160" s="381"/>
      <c r="ID1160" s="381"/>
      <c r="IE1160" s="381"/>
      <c r="IF1160" s="381"/>
      <c r="IG1160" s="381"/>
      <c r="IH1160" s="381"/>
      <c r="II1160" s="381"/>
      <c r="IJ1160" s="381"/>
      <c r="IK1160" s="381"/>
      <c r="IL1160" s="381"/>
      <c r="IM1160" s="381"/>
      <c r="IN1160" s="381"/>
      <c r="IO1160" s="381"/>
      <c r="IP1160" s="381"/>
      <c r="IQ1160" s="381"/>
      <c r="IR1160" s="381"/>
      <c r="IS1160" s="381"/>
      <c r="IT1160" s="381"/>
      <c r="IU1160" s="381"/>
      <c r="IV1160" s="381"/>
      <c r="IW1160" s="381"/>
      <c r="IX1160" s="381"/>
      <c r="IY1160" s="381"/>
      <c r="IZ1160" s="381"/>
      <c r="JA1160" s="381"/>
      <c r="JB1160" s="381"/>
      <c r="JC1160" s="381"/>
      <c r="JD1160" s="381"/>
      <c r="JE1160" s="381"/>
      <c r="JF1160" s="381"/>
      <c r="JG1160" s="381"/>
      <c r="JH1160" s="381"/>
      <c r="JI1160" s="381"/>
      <c r="JJ1160" s="381"/>
      <c r="JK1160" s="381"/>
      <c r="JL1160" s="381"/>
      <c r="JM1160" s="381"/>
      <c r="JN1160" s="381"/>
      <c r="JO1160" s="381"/>
      <c r="JP1160" s="381"/>
      <c r="JQ1160" s="381"/>
      <c r="JR1160" s="381"/>
      <c r="JS1160" s="381"/>
      <c r="JT1160" s="381"/>
      <c r="JU1160" s="381"/>
      <c r="JV1160" s="381"/>
      <c r="JW1160" s="381"/>
      <c r="JX1160" s="381"/>
      <c r="JY1160" s="381"/>
      <c r="JZ1160" s="381"/>
      <c r="KA1160" s="381"/>
      <c r="KB1160" s="381"/>
      <c r="KC1160" s="381"/>
      <c r="KD1160" s="381"/>
      <c r="KE1160" s="381"/>
      <c r="KF1160" s="381"/>
      <c r="KG1160" s="381"/>
      <c r="KH1160" s="381"/>
      <c r="KI1160" s="381"/>
      <c r="KJ1160" s="381"/>
      <c r="KK1160" s="381"/>
      <c r="KL1160" s="381"/>
      <c r="KM1160" s="381"/>
      <c r="KN1160" s="381"/>
      <c r="KO1160" s="381"/>
      <c r="KP1160" s="381"/>
      <c r="KQ1160" s="381"/>
      <c r="KR1160" s="381"/>
      <c r="KS1160" s="381"/>
      <c r="KT1160" s="381"/>
      <c r="KU1160" s="381"/>
      <c r="KV1160" s="381"/>
      <c r="KW1160" s="381"/>
      <c r="KX1160" s="381"/>
      <c r="KY1160" s="381"/>
      <c r="KZ1160" s="381"/>
      <c r="LA1160" s="381"/>
      <c r="LB1160" s="381"/>
      <c r="LC1160" s="381"/>
      <c r="LD1160" s="381"/>
      <c r="LE1160" s="381"/>
      <c r="LF1160" s="381"/>
      <c r="LG1160" s="381"/>
      <c r="LH1160" s="381"/>
      <c r="LI1160" s="381"/>
      <c r="LJ1160" s="381"/>
      <c r="LK1160" s="381"/>
      <c r="LL1160" s="381"/>
      <c r="LM1160" s="381"/>
      <c r="LN1160" s="381"/>
      <c r="LO1160" s="381"/>
      <c r="LP1160" s="381"/>
      <c r="LQ1160" s="381"/>
      <c r="LR1160" s="381"/>
      <c r="LS1160" s="381"/>
      <c r="LT1160" s="381"/>
      <c r="LU1160" s="381"/>
      <c r="LV1160" s="381"/>
      <c r="LW1160" s="381"/>
      <c r="LX1160" s="381"/>
      <c r="LY1160" s="381"/>
      <c r="LZ1160" s="381"/>
      <c r="MA1160" s="381"/>
      <c r="MB1160" s="381"/>
      <c r="MC1160" s="381"/>
      <c r="MD1160" s="381"/>
      <c r="ME1160" s="381"/>
      <c r="MF1160" s="381"/>
      <c r="MG1160" s="381"/>
      <c r="MH1160" s="381"/>
      <c r="MI1160" s="381"/>
      <c r="MJ1160" s="381"/>
      <c r="MK1160" s="381"/>
      <c r="ML1160" s="381"/>
      <c r="MM1160" s="381"/>
      <c r="MN1160" s="381"/>
      <c r="MO1160" s="381"/>
      <c r="MP1160" s="381"/>
      <c r="MQ1160" s="381"/>
      <c r="MR1160" s="381"/>
      <c r="MS1160" s="381"/>
      <c r="MT1160" s="381"/>
      <c r="MU1160" s="381"/>
      <c r="MV1160" s="381"/>
      <c r="MW1160" s="381"/>
      <c r="MX1160" s="381"/>
      <c r="MY1160" s="381"/>
      <c r="MZ1160" s="381"/>
      <c r="NA1160" s="381"/>
      <c r="NB1160" s="381"/>
      <c r="NC1160" s="381"/>
      <c r="ND1160" s="381"/>
      <c r="NE1160" s="381"/>
      <c r="NF1160" s="381"/>
      <c r="NG1160" s="381"/>
      <c r="NH1160" s="381"/>
      <c r="NI1160" s="381"/>
      <c r="NJ1160" s="381"/>
      <c r="NK1160" s="381"/>
      <c r="NL1160" s="381"/>
      <c r="NM1160" s="381"/>
      <c r="NN1160" s="381"/>
      <c r="NO1160" s="381"/>
      <c r="NP1160" s="381"/>
      <c r="NQ1160" s="381"/>
      <c r="NR1160" s="381"/>
      <c r="NS1160" s="381"/>
      <c r="NT1160" s="381"/>
      <c r="NU1160" s="381"/>
      <c r="NV1160" s="381"/>
      <c r="NW1160" s="381"/>
      <c r="NX1160" s="381"/>
      <c r="NY1160" s="381"/>
      <c r="NZ1160" s="381"/>
      <c r="OA1160" s="381"/>
      <c r="OB1160" s="381"/>
      <c r="OC1160" s="381"/>
      <c r="OD1160" s="381"/>
      <c r="OE1160" s="381"/>
      <c r="OF1160" s="381"/>
      <c r="OG1160" s="381"/>
      <c r="OH1160" s="381"/>
      <c r="OI1160" s="381"/>
      <c r="OJ1160" s="381"/>
      <c r="OK1160" s="381"/>
      <c r="OL1160" s="381"/>
      <c r="OM1160" s="381"/>
      <c r="ON1160" s="381"/>
      <c r="OO1160" s="381"/>
      <c r="OP1160" s="381"/>
      <c r="OQ1160" s="381"/>
      <c r="OR1160" s="381"/>
      <c r="OS1160" s="381"/>
      <c r="OT1160" s="381"/>
      <c r="OU1160" s="381"/>
      <c r="OV1160" s="381"/>
      <c r="OW1160" s="381"/>
      <c r="OX1160" s="381"/>
      <c r="OY1160" s="381"/>
      <c r="OZ1160" s="381"/>
      <c r="PA1160" s="381"/>
      <c r="PB1160" s="381"/>
      <c r="PC1160" s="381"/>
      <c r="PD1160" s="381"/>
      <c r="PE1160" s="381"/>
      <c r="PF1160" s="381"/>
      <c r="PG1160" s="381"/>
      <c r="PH1160" s="381"/>
      <c r="PI1160" s="381"/>
      <c r="PJ1160" s="381"/>
      <c r="PK1160" s="381"/>
      <c r="PL1160" s="381"/>
      <c r="PM1160" s="381"/>
      <c r="PN1160" s="381"/>
      <c r="PO1160" s="381"/>
      <c r="PP1160" s="381"/>
      <c r="PQ1160" s="381"/>
      <c r="PR1160" s="381"/>
      <c r="PS1160" s="381"/>
      <c r="PT1160" s="381"/>
      <c r="PU1160" s="381"/>
      <c r="PV1160" s="381"/>
      <c r="PW1160" s="381"/>
      <c r="PX1160" s="381"/>
      <c r="PY1160" s="381"/>
      <c r="PZ1160" s="381"/>
      <c r="QA1160" s="381"/>
      <c r="QB1160" s="381"/>
      <c r="QC1160" s="381"/>
      <c r="QD1160" s="381"/>
      <c r="QE1160" s="381"/>
      <c r="QF1160" s="381"/>
      <c r="QG1160" s="381"/>
      <c r="QH1160" s="381"/>
      <c r="QI1160" s="381"/>
      <c r="QJ1160" s="381"/>
      <c r="QK1160" s="381"/>
      <c r="QL1160" s="381"/>
      <c r="QM1160" s="381"/>
      <c r="QN1160" s="381"/>
      <c r="QO1160" s="381"/>
      <c r="QP1160" s="381"/>
      <c r="QQ1160" s="381"/>
      <c r="QR1160" s="381"/>
      <c r="QS1160" s="381"/>
      <c r="QT1160" s="381"/>
      <c r="QU1160" s="381"/>
      <c r="QV1160" s="381"/>
      <c r="QW1160" s="381"/>
      <c r="QX1160" s="381"/>
      <c r="QY1160" s="381"/>
      <c r="QZ1160" s="381"/>
      <c r="RA1160" s="381"/>
      <c r="RB1160" s="381"/>
      <c r="RC1160" s="381"/>
      <c r="RD1160" s="381"/>
      <c r="RE1160" s="381"/>
      <c r="RF1160" s="381"/>
      <c r="RG1160" s="381"/>
      <c r="RH1160" s="381"/>
      <c r="RI1160" s="381"/>
      <c r="RJ1160" s="381"/>
      <c r="RK1160" s="381"/>
      <c r="RL1160" s="381"/>
      <c r="RM1160" s="381"/>
      <c r="RN1160" s="381"/>
      <c r="RO1160" s="381"/>
      <c r="RP1160" s="381"/>
      <c r="RQ1160" s="381"/>
      <c r="RR1160" s="381"/>
      <c r="RS1160" s="381"/>
      <c r="RT1160" s="381"/>
      <c r="RU1160" s="381"/>
      <c r="RV1160" s="381"/>
      <c r="RW1160" s="381"/>
      <c r="RX1160" s="381"/>
      <c r="RY1160" s="381"/>
      <c r="RZ1160" s="381"/>
      <c r="SA1160" s="381"/>
      <c r="SB1160" s="381"/>
      <c r="SC1160" s="381"/>
      <c r="SD1160" s="381"/>
      <c r="SE1160" s="381"/>
      <c r="SF1160" s="381"/>
      <c r="SG1160" s="381"/>
      <c r="SH1160" s="381"/>
      <c r="SI1160" s="381"/>
      <c r="SJ1160" s="381"/>
      <c r="SK1160" s="381"/>
      <c r="SL1160" s="381"/>
      <c r="SM1160" s="381"/>
      <c r="SN1160" s="381"/>
      <c r="SO1160" s="381"/>
      <c r="SP1160" s="381"/>
      <c r="SQ1160" s="381"/>
      <c r="SR1160" s="381"/>
      <c r="SS1160" s="381"/>
      <c r="ST1160" s="381"/>
      <c r="SU1160" s="381"/>
      <c r="SV1160" s="381"/>
      <c r="SW1160" s="381"/>
      <c r="SX1160" s="381"/>
      <c r="SY1160" s="381"/>
      <c r="SZ1160" s="381"/>
      <c r="TA1160" s="381"/>
      <c r="TB1160" s="381"/>
      <c r="TC1160" s="381"/>
      <c r="TD1160" s="381"/>
      <c r="TE1160" s="381"/>
      <c r="TF1160" s="381"/>
      <c r="TG1160" s="381"/>
      <c r="TH1160" s="381"/>
      <c r="TI1160" s="381"/>
      <c r="TJ1160" s="381"/>
      <c r="TK1160" s="381"/>
      <c r="TL1160" s="381"/>
      <c r="TM1160" s="381"/>
      <c r="TN1160" s="381"/>
      <c r="TO1160" s="381"/>
      <c r="TP1160" s="381"/>
      <c r="TQ1160" s="381"/>
      <c r="TR1160" s="381"/>
      <c r="TS1160" s="381"/>
      <c r="TT1160" s="381"/>
      <c r="TU1160" s="381"/>
      <c r="TV1160" s="381"/>
      <c r="TW1160" s="381"/>
      <c r="TX1160" s="381"/>
      <c r="TY1160" s="381"/>
      <c r="TZ1160" s="381"/>
      <c r="UA1160" s="381"/>
      <c r="UB1160" s="381"/>
      <c r="UC1160" s="381"/>
      <c r="UD1160" s="381"/>
      <c r="UE1160" s="381"/>
      <c r="UF1160" s="381"/>
      <c r="UG1160" s="381"/>
      <c r="UH1160" s="381"/>
      <c r="UI1160" s="381"/>
      <c r="UJ1160" s="381"/>
      <c r="UK1160" s="381"/>
      <c r="UL1160" s="381"/>
      <c r="UM1160" s="381"/>
      <c r="UN1160" s="381"/>
      <c r="UO1160" s="381"/>
      <c r="UP1160" s="381"/>
      <c r="UQ1160" s="381"/>
      <c r="UR1160" s="381"/>
      <c r="US1160" s="381"/>
      <c r="UT1160" s="381"/>
      <c r="UU1160" s="381"/>
      <c r="UV1160" s="381"/>
      <c r="UW1160" s="381"/>
      <c r="UX1160" s="381"/>
      <c r="UY1160" s="381"/>
      <c r="UZ1160" s="381"/>
      <c r="VA1160" s="381"/>
      <c r="VB1160" s="381"/>
      <c r="VC1160" s="381"/>
      <c r="VD1160" s="381"/>
      <c r="VE1160" s="381"/>
      <c r="VF1160" s="381"/>
      <c r="VG1160" s="381"/>
      <c r="VH1160" s="381"/>
      <c r="VI1160" s="381"/>
      <c r="VJ1160" s="381"/>
      <c r="VK1160" s="381"/>
      <c r="VL1160" s="381"/>
      <c r="VM1160" s="381"/>
      <c r="VN1160" s="381"/>
      <c r="VO1160" s="381"/>
      <c r="VP1160" s="381"/>
      <c r="VQ1160" s="381"/>
      <c r="VR1160" s="381"/>
      <c r="VS1160" s="381"/>
      <c r="VT1160" s="381"/>
      <c r="VU1160" s="381"/>
      <c r="VV1160" s="381"/>
      <c r="VW1160" s="381"/>
      <c r="VX1160" s="381"/>
      <c r="VY1160" s="381"/>
      <c r="VZ1160" s="381"/>
      <c r="WA1160" s="381"/>
      <c r="WB1160" s="381"/>
      <c r="WC1160" s="381"/>
      <c r="WD1160" s="381"/>
      <c r="WE1160" s="381"/>
      <c r="WF1160" s="381"/>
      <c r="WG1160" s="381"/>
      <c r="WH1160" s="381"/>
      <c r="WI1160" s="381"/>
      <c r="WJ1160" s="381"/>
      <c r="WK1160" s="381"/>
      <c r="WL1160" s="381"/>
      <c r="WM1160" s="381"/>
      <c r="WN1160" s="381"/>
      <c r="WO1160" s="381"/>
      <c r="WP1160" s="381"/>
      <c r="WQ1160" s="381"/>
      <c r="WR1160" s="381"/>
      <c r="WS1160" s="381"/>
      <c r="WT1160" s="381"/>
      <c r="WU1160" s="381"/>
      <c r="WV1160" s="381"/>
      <c r="WW1160" s="381"/>
      <c r="WX1160" s="381"/>
      <c r="WY1160" s="381"/>
      <c r="WZ1160" s="381"/>
      <c r="XA1160" s="381"/>
      <c r="XB1160" s="381"/>
      <c r="XC1160" s="381"/>
      <c r="XD1160" s="381"/>
      <c r="XE1160" s="381"/>
      <c r="XF1160" s="381"/>
      <c r="XG1160" s="381"/>
      <c r="XH1160" s="381"/>
      <c r="XI1160" s="381"/>
      <c r="XJ1160" s="381"/>
      <c r="XK1160" s="381"/>
      <c r="XL1160" s="381"/>
      <c r="XM1160" s="381"/>
      <c r="XN1160" s="381"/>
      <c r="XO1160" s="381"/>
      <c r="XP1160" s="381"/>
      <c r="XQ1160" s="381"/>
      <c r="XR1160" s="381"/>
      <c r="XS1160" s="381"/>
      <c r="XT1160" s="381"/>
      <c r="XU1160" s="381"/>
      <c r="XV1160" s="381"/>
      <c r="XW1160" s="381"/>
      <c r="XX1160" s="381"/>
      <c r="XY1160" s="381"/>
      <c r="XZ1160" s="381"/>
      <c r="YA1160" s="381"/>
      <c r="YB1160" s="381"/>
      <c r="YC1160" s="381"/>
      <c r="YD1160" s="381"/>
      <c r="YE1160" s="381"/>
      <c r="YF1160" s="381"/>
      <c r="YG1160" s="381"/>
      <c r="YH1160" s="381"/>
      <c r="YI1160" s="381"/>
      <c r="YJ1160" s="381"/>
      <c r="YK1160" s="381"/>
      <c r="YL1160" s="381"/>
      <c r="YM1160" s="381"/>
      <c r="YN1160" s="381"/>
      <c r="YO1160" s="381"/>
      <c r="YP1160" s="381"/>
      <c r="YQ1160" s="381"/>
      <c r="YR1160" s="381"/>
      <c r="YS1160" s="381"/>
      <c r="YT1160" s="381"/>
      <c r="YU1160" s="381"/>
      <c r="YV1160" s="381"/>
      <c r="YW1160" s="381"/>
      <c r="YX1160" s="381"/>
      <c r="YY1160" s="381"/>
      <c r="YZ1160" s="381"/>
      <c r="ZA1160" s="381"/>
      <c r="ZB1160" s="381"/>
      <c r="ZC1160" s="381"/>
      <c r="ZD1160" s="381"/>
      <c r="ZE1160" s="381"/>
      <c r="ZF1160" s="381"/>
      <c r="ZG1160" s="381"/>
      <c r="ZH1160" s="381"/>
      <c r="ZI1160" s="381"/>
      <c r="ZJ1160" s="381"/>
      <c r="ZK1160" s="381"/>
      <c r="ZL1160" s="381"/>
      <c r="ZM1160" s="381"/>
      <c r="ZN1160" s="381"/>
      <c r="ZO1160" s="381"/>
      <c r="ZP1160" s="381"/>
      <c r="ZQ1160" s="381"/>
      <c r="ZR1160" s="381"/>
      <c r="ZS1160" s="381"/>
      <c r="ZT1160" s="381"/>
      <c r="ZU1160" s="381"/>
      <c r="ZV1160" s="381"/>
      <c r="ZW1160" s="381"/>
      <c r="ZX1160" s="381"/>
      <c r="ZY1160" s="381"/>
      <c r="ZZ1160" s="381"/>
      <c r="AAA1160" s="381"/>
      <c r="AAB1160" s="381"/>
      <c r="AAC1160" s="381"/>
      <c r="AAD1160" s="381"/>
      <c r="AAE1160" s="381"/>
      <c r="AAF1160" s="381"/>
      <c r="AAG1160" s="381"/>
      <c r="AAH1160" s="381"/>
      <c r="AAI1160" s="381"/>
      <c r="AAJ1160" s="381"/>
      <c r="AAK1160" s="381"/>
      <c r="AAL1160" s="381"/>
      <c r="AAM1160" s="381"/>
      <c r="AAN1160" s="381"/>
      <c r="AAO1160" s="381"/>
      <c r="AAP1160" s="381"/>
      <c r="AAQ1160" s="381"/>
      <c r="AAR1160" s="381"/>
      <c r="AAS1160" s="381"/>
      <c r="AAT1160" s="381"/>
      <c r="AAU1160" s="381"/>
      <c r="AAV1160" s="381"/>
      <c r="AAW1160" s="381"/>
      <c r="AAX1160" s="381"/>
      <c r="AAY1160" s="381"/>
      <c r="AAZ1160" s="381"/>
      <c r="ABA1160" s="381"/>
      <c r="ABB1160" s="381"/>
      <c r="ABC1160" s="381"/>
      <c r="ABD1160" s="381"/>
      <c r="ABE1160" s="381"/>
      <c r="ABF1160" s="381"/>
      <c r="ABG1160" s="381"/>
      <c r="ABH1160" s="381"/>
      <c r="ABI1160" s="381"/>
      <c r="ABJ1160" s="381"/>
      <c r="ABK1160" s="381"/>
      <c r="ABL1160" s="381"/>
      <c r="ABM1160" s="381"/>
      <c r="ABN1160" s="381"/>
      <c r="ABO1160" s="381"/>
      <c r="ABP1160" s="381"/>
      <c r="ABQ1160" s="381"/>
      <c r="ABR1160" s="381"/>
      <c r="ABS1160" s="381"/>
      <c r="ABT1160" s="381"/>
      <c r="ABU1160" s="381"/>
      <c r="ABV1160" s="381"/>
      <c r="ABW1160" s="381"/>
      <c r="ABX1160" s="381"/>
      <c r="ABY1160" s="381"/>
      <c r="ABZ1160" s="381"/>
      <c r="ACA1160" s="381"/>
      <c r="ACB1160" s="381"/>
      <c r="ACC1160" s="381"/>
      <c r="ACD1160" s="381"/>
      <c r="ACE1160" s="381"/>
      <c r="ACF1160" s="381"/>
      <c r="ACG1160" s="381"/>
      <c r="ACH1160" s="381"/>
      <c r="ACI1160" s="381"/>
      <c r="ACJ1160" s="381"/>
      <c r="ACK1160" s="381"/>
      <c r="ACL1160" s="381"/>
      <c r="ACM1160" s="381"/>
      <c r="ACN1160" s="381"/>
      <c r="ACO1160" s="381"/>
      <c r="ACP1160" s="381"/>
      <c r="ACQ1160" s="381"/>
      <c r="ACR1160" s="381"/>
      <c r="ACS1160" s="381"/>
      <c r="ACT1160" s="381"/>
      <c r="ACU1160" s="381"/>
      <c r="ACV1160" s="381"/>
      <c r="ACW1160" s="381"/>
      <c r="ACX1160" s="381"/>
      <c r="ACY1160" s="381"/>
      <c r="ACZ1160" s="381"/>
      <c r="ADA1160" s="381"/>
      <c r="ADB1160" s="381"/>
      <c r="ADC1160" s="381"/>
      <c r="ADD1160" s="381"/>
      <c r="ADE1160" s="381"/>
      <c r="ADF1160" s="381"/>
      <c r="ADG1160" s="381"/>
      <c r="ADH1160" s="381"/>
      <c r="ADI1160" s="381"/>
      <c r="ADJ1160" s="381"/>
      <c r="ADK1160" s="381"/>
      <c r="ADL1160" s="381"/>
      <c r="ADM1160" s="381"/>
      <c r="ADN1160" s="381"/>
      <c r="ADO1160" s="381"/>
      <c r="ADP1160" s="381"/>
      <c r="ADQ1160" s="381"/>
      <c r="ADR1160" s="381"/>
      <c r="ADS1160" s="381"/>
      <c r="ADT1160" s="381"/>
      <c r="ADU1160" s="381"/>
      <c r="ADV1160" s="381"/>
      <c r="ADW1160" s="381"/>
      <c r="ADX1160" s="381"/>
      <c r="ADY1160" s="381"/>
      <c r="ADZ1160" s="381"/>
      <c r="AEA1160" s="381"/>
      <c r="AEB1160" s="381"/>
      <c r="AEC1160" s="381"/>
      <c r="AED1160" s="381"/>
      <c r="AEE1160" s="381"/>
      <c r="AEF1160" s="381"/>
      <c r="AEG1160" s="381"/>
      <c r="AEH1160" s="381"/>
      <c r="AEI1160" s="381"/>
      <c r="AEJ1160" s="381"/>
      <c r="AEK1160" s="381"/>
      <c r="AEL1160" s="381"/>
      <c r="AEM1160" s="381"/>
      <c r="AEN1160" s="381"/>
      <c r="AEO1160" s="381"/>
      <c r="AEP1160" s="381"/>
      <c r="AEQ1160" s="381"/>
      <c r="AER1160" s="381"/>
      <c r="AES1160" s="381"/>
      <c r="AET1160" s="381"/>
      <c r="AEU1160" s="381"/>
      <c r="AEV1160" s="381"/>
      <c r="AEW1160" s="381"/>
      <c r="AEX1160" s="381"/>
      <c r="AEY1160" s="381"/>
      <c r="AEZ1160" s="381"/>
      <c r="AFA1160" s="381"/>
      <c r="AFB1160" s="381"/>
      <c r="AFC1160" s="381"/>
      <c r="AFD1160" s="381"/>
      <c r="AFE1160" s="381"/>
      <c r="AFF1160" s="381"/>
      <c r="AFG1160" s="381"/>
      <c r="AFH1160" s="381"/>
      <c r="AFI1160" s="381"/>
      <c r="AFJ1160" s="381"/>
      <c r="AFK1160" s="381"/>
      <c r="AFL1160" s="381"/>
      <c r="AFM1160" s="381"/>
      <c r="AFN1160" s="381"/>
      <c r="AFO1160" s="381"/>
      <c r="AFP1160" s="381"/>
      <c r="AFQ1160" s="381"/>
      <c r="AFR1160" s="381"/>
      <c r="AFS1160" s="381"/>
      <c r="AFT1160" s="381"/>
      <c r="AFU1160" s="381"/>
      <c r="AFV1160" s="381"/>
      <c r="AFW1160" s="381"/>
      <c r="AFX1160" s="381"/>
      <c r="AFY1160" s="381"/>
      <c r="AFZ1160" s="381"/>
      <c r="AGA1160" s="381"/>
    </row>
    <row r="1161" spans="1:859" customFormat="1" x14ac:dyDescent="0.2">
      <c r="A1161" s="16"/>
      <c r="B1161" s="16"/>
      <c r="C1161" s="16"/>
      <c r="D1161" s="16"/>
      <c r="E1161" s="238" t="s">
        <v>1275</v>
      </c>
      <c r="F1161" s="364" t="s">
        <v>3569</v>
      </c>
      <c r="G1161" s="239" t="s">
        <v>453</v>
      </c>
      <c r="H1161" s="238" t="s">
        <v>1273</v>
      </c>
      <c r="I1161" s="238" t="s">
        <v>1086</v>
      </c>
      <c r="J1161" s="238" t="s">
        <v>913</v>
      </c>
      <c r="K1161" s="238" t="s">
        <v>1117</v>
      </c>
      <c r="L1161" s="238" t="s">
        <v>866</v>
      </c>
      <c r="M1161" s="238"/>
      <c r="N1161" s="239"/>
      <c r="O1161" s="238"/>
      <c r="P1161" s="238"/>
      <c r="Q1161" s="239"/>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c r="CR1161" s="16"/>
      <c r="CS1161" s="16"/>
      <c r="CT1161" s="16"/>
      <c r="CU1161" s="16"/>
      <c r="CV1161" s="16"/>
      <c r="CW1161" s="16"/>
      <c r="CX1161" s="16"/>
      <c r="CY1161" s="16"/>
      <c r="CZ1161" s="16"/>
      <c r="DA1161" s="16"/>
      <c r="DB1161" s="16"/>
      <c r="DC1161" s="16"/>
      <c r="DD1161" s="16"/>
      <c r="DE1161" s="16"/>
      <c r="DF1161" s="16"/>
      <c r="DG1161" s="16"/>
      <c r="DH1161" s="16"/>
      <c r="DI1161" s="16"/>
      <c r="DJ1161" s="16"/>
      <c r="DK1161" s="16"/>
      <c r="DL1161" s="16"/>
      <c r="DM1161" s="16"/>
      <c r="DN1161" s="16"/>
      <c r="DO1161" s="16"/>
      <c r="DP1161" s="16"/>
      <c r="DQ1161" s="16"/>
      <c r="DR1161" s="16"/>
      <c r="DS1161" s="16"/>
      <c r="DT1161" s="16"/>
      <c r="DU1161" s="16"/>
      <c r="DV1161" s="16"/>
      <c r="DW1161" s="16"/>
      <c r="DX1161" s="16"/>
      <c r="DY1161" s="16"/>
      <c r="DZ1161" s="16"/>
      <c r="EA1161" s="16"/>
      <c r="EB1161" s="16"/>
      <c r="EC1161" s="16"/>
      <c r="ED1161" s="16"/>
      <c r="EE1161" s="16"/>
      <c r="EF1161" s="16"/>
      <c r="EG1161" s="16"/>
      <c r="EH1161" s="16"/>
      <c r="EI1161" s="16"/>
      <c r="EJ1161" s="16"/>
      <c r="EK1161" s="16"/>
      <c r="EL1161" s="16"/>
      <c r="EM1161" s="16"/>
      <c r="EN1161" s="16"/>
      <c r="EO1161" s="16"/>
      <c r="EP1161" s="16"/>
      <c r="EQ1161" s="16"/>
      <c r="ER1161" s="16"/>
      <c r="ES1161" s="16"/>
      <c r="ET1161" s="16"/>
      <c r="EU1161" s="16"/>
      <c r="EV1161" s="16"/>
      <c r="EW1161" s="16"/>
      <c r="EX1161" s="16"/>
      <c r="EY1161" s="16"/>
      <c r="EZ1161" s="16"/>
      <c r="FA1161" s="16"/>
      <c r="FB1161" s="16"/>
      <c r="FC1161" s="16"/>
      <c r="FD1161" s="16"/>
      <c r="FE1161" s="16"/>
      <c r="FF1161" s="16"/>
      <c r="FG1161" s="16"/>
      <c r="FH1161" s="16"/>
      <c r="FI1161" s="16"/>
      <c r="FJ1161" s="16"/>
      <c r="FK1161" s="16"/>
      <c r="FL1161" s="16"/>
      <c r="FM1161" s="16"/>
      <c r="FN1161" s="16"/>
      <c r="FO1161" s="16"/>
      <c r="FP1161" s="16"/>
      <c r="FQ1161" s="16"/>
      <c r="FR1161" s="16"/>
      <c r="FS1161" s="16"/>
      <c r="FT1161" s="16"/>
      <c r="FU1161" s="16"/>
      <c r="FV1161" s="16"/>
      <c r="FW1161" s="16"/>
      <c r="FX1161" s="16"/>
      <c r="FY1161" s="16"/>
      <c r="FZ1161" s="16"/>
      <c r="GA1161" s="16"/>
      <c r="GB1161" s="16"/>
      <c r="GC1161" s="16"/>
      <c r="GD1161" s="16"/>
      <c r="GE1161" s="16"/>
      <c r="GF1161" s="16"/>
      <c r="GG1161" s="16"/>
      <c r="GH1161" s="16"/>
      <c r="GI1161" s="16"/>
      <c r="GJ1161" s="16"/>
      <c r="GK1161" s="16"/>
      <c r="GL1161" s="16"/>
      <c r="GM1161" s="16"/>
      <c r="GN1161" s="16"/>
      <c r="GO1161" s="16"/>
      <c r="GP1161" s="16"/>
      <c r="GQ1161" s="16"/>
      <c r="GR1161" s="16"/>
      <c r="GS1161" s="16"/>
      <c r="GT1161" s="16"/>
      <c r="GU1161" s="16"/>
      <c r="GV1161" s="16"/>
      <c r="GW1161" s="16"/>
      <c r="GX1161" s="16"/>
      <c r="GY1161" s="16"/>
      <c r="GZ1161" s="16"/>
      <c r="HA1161" s="16"/>
      <c r="HB1161" s="16"/>
      <c r="HC1161" s="16"/>
      <c r="HD1161" s="16"/>
      <c r="HE1161" s="16"/>
      <c r="HF1161" s="16"/>
      <c r="HG1161" s="16"/>
      <c r="HH1161" s="16"/>
      <c r="HI1161" s="16"/>
      <c r="HJ1161" s="16"/>
      <c r="HK1161" s="16"/>
      <c r="HL1161" s="16"/>
      <c r="HM1161" s="16"/>
      <c r="HN1161" s="16"/>
      <c r="HO1161" s="16"/>
      <c r="HP1161" s="16"/>
      <c r="HQ1161" s="16"/>
      <c r="HR1161" s="16"/>
      <c r="HS1161" s="16"/>
      <c r="HT1161" s="16"/>
      <c r="HU1161" s="16"/>
      <c r="HV1161" s="16"/>
      <c r="HW1161" s="16"/>
      <c r="HX1161" s="16"/>
      <c r="HY1161" s="16"/>
      <c r="HZ1161" s="16"/>
      <c r="IA1161" s="16"/>
      <c r="IB1161" s="16"/>
      <c r="IC1161" s="16"/>
      <c r="ID1161" s="16"/>
      <c r="IE1161" s="16"/>
      <c r="IF1161" s="16"/>
      <c r="IG1161" s="16"/>
      <c r="IH1161" s="16"/>
      <c r="II1161" s="16"/>
      <c r="IJ1161" s="16"/>
      <c r="IK1161" s="16"/>
      <c r="IL1161" s="16"/>
      <c r="IM1161" s="16"/>
      <c r="IN1161" s="16"/>
      <c r="IO1161" s="16"/>
      <c r="IP1161" s="16"/>
      <c r="IQ1161" s="16"/>
      <c r="IR1161" s="16"/>
      <c r="IS1161" s="16"/>
      <c r="IT1161" s="16"/>
      <c r="IU1161" s="16"/>
      <c r="IV1161" s="16"/>
      <c r="IW1161" s="16"/>
      <c r="IX1161" s="16"/>
      <c r="IY1161" s="16"/>
      <c r="IZ1161" s="16"/>
      <c r="JA1161" s="16"/>
      <c r="JB1161" s="16"/>
      <c r="JC1161" s="16"/>
      <c r="JD1161" s="16"/>
      <c r="JE1161" s="16"/>
      <c r="JF1161" s="16"/>
      <c r="JG1161" s="16"/>
      <c r="JH1161" s="16"/>
      <c r="JI1161" s="16"/>
      <c r="JJ1161" s="16"/>
      <c r="JK1161" s="16"/>
      <c r="JL1161" s="16"/>
      <c r="JM1161" s="16"/>
      <c r="JN1161" s="16"/>
      <c r="JO1161" s="16"/>
      <c r="JP1161" s="16"/>
      <c r="JQ1161" s="16"/>
      <c r="JR1161" s="16"/>
      <c r="JS1161" s="16"/>
      <c r="JT1161" s="16"/>
      <c r="JU1161" s="16"/>
      <c r="JV1161" s="16"/>
      <c r="JW1161" s="16"/>
      <c r="JX1161" s="16"/>
      <c r="JY1161" s="16"/>
      <c r="JZ1161" s="16"/>
      <c r="KA1161" s="16"/>
      <c r="KB1161" s="16"/>
      <c r="KC1161" s="16"/>
      <c r="KD1161" s="16"/>
      <c r="KE1161" s="16"/>
      <c r="KF1161" s="16"/>
      <c r="KG1161" s="16"/>
      <c r="KH1161" s="16"/>
      <c r="KI1161" s="16"/>
      <c r="KJ1161" s="16"/>
      <c r="KK1161" s="16"/>
      <c r="KL1161" s="16"/>
      <c r="KM1161" s="16"/>
      <c r="KN1161" s="16"/>
      <c r="KO1161" s="16"/>
      <c r="KP1161" s="16"/>
      <c r="KQ1161" s="16"/>
      <c r="KR1161" s="16"/>
      <c r="KS1161" s="16"/>
      <c r="KT1161" s="16"/>
      <c r="KU1161" s="16"/>
      <c r="KV1161" s="16"/>
      <c r="KW1161" s="16"/>
      <c r="KX1161" s="16"/>
      <c r="KY1161" s="16"/>
      <c r="KZ1161" s="16"/>
      <c r="LA1161" s="16"/>
      <c r="LB1161" s="16"/>
      <c r="LC1161" s="16"/>
      <c r="LD1161" s="16"/>
      <c r="LE1161" s="16"/>
      <c r="LF1161" s="16"/>
      <c r="LG1161" s="16"/>
      <c r="LH1161" s="16"/>
      <c r="LI1161" s="16"/>
      <c r="LJ1161" s="16"/>
      <c r="LK1161" s="16"/>
      <c r="LL1161" s="16"/>
      <c r="LM1161" s="16"/>
      <c r="LN1161" s="16"/>
      <c r="LO1161" s="16"/>
      <c r="LP1161" s="16"/>
      <c r="LQ1161" s="16"/>
      <c r="LR1161" s="16"/>
      <c r="LS1161" s="16"/>
      <c r="LT1161" s="16"/>
      <c r="LU1161" s="16"/>
      <c r="LV1161" s="16"/>
      <c r="LW1161" s="16"/>
      <c r="LX1161" s="16"/>
      <c r="LY1161" s="16"/>
      <c r="LZ1161" s="16"/>
      <c r="MA1161" s="16"/>
      <c r="MB1161" s="16"/>
      <c r="MC1161" s="16"/>
      <c r="MD1161" s="16"/>
      <c r="ME1161" s="16"/>
      <c r="MF1161" s="16"/>
      <c r="MG1161" s="16"/>
      <c r="MH1161" s="16"/>
      <c r="MI1161" s="16"/>
      <c r="MJ1161" s="16"/>
      <c r="MK1161" s="16"/>
      <c r="ML1161" s="16"/>
      <c r="MM1161" s="16"/>
      <c r="MN1161" s="16"/>
      <c r="MO1161" s="16"/>
      <c r="MP1161" s="16"/>
      <c r="MQ1161" s="16"/>
      <c r="MR1161" s="16"/>
      <c r="MS1161" s="16"/>
      <c r="MT1161" s="16"/>
      <c r="MU1161" s="16"/>
      <c r="MV1161" s="16"/>
      <c r="MW1161" s="16"/>
      <c r="MX1161" s="16"/>
      <c r="MY1161" s="16"/>
      <c r="MZ1161" s="16"/>
      <c r="NA1161" s="16"/>
      <c r="NB1161" s="16"/>
      <c r="NC1161" s="16"/>
      <c r="ND1161" s="16"/>
      <c r="NE1161" s="16"/>
      <c r="NF1161" s="16"/>
      <c r="NG1161" s="16"/>
      <c r="NH1161" s="16"/>
      <c r="NI1161" s="16"/>
      <c r="NJ1161" s="16"/>
      <c r="NK1161" s="16"/>
      <c r="NL1161" s="16"/>
      <c r="NM1161" s="16"/>
      <c r="NN1161" s="16"/>
      <c r="NO1161" s="16"/>
      <c r="NP1161" s="16"/>
      <c r="NQ1161" s="16"/>
      <c r="NR1161" s="16"/>
      <c r="NS1161" s="16"/>
      <c r="NT1161" s="16"/>
      <c r="NU1161" s="16"/>
      <c r="NV1161" s="16"/>
      <c r="NW1161" s="16"/>
      <c r="NX1161" s="16"/>
      <c r="NY1161" s="16"/>
      <c r="NZ1161" s="16"/>
      <c r="OA1161" s="16"/>
      <c r="OB1161" s="16"/>
      <c r="OC1161" s="16"/>
      <c r="OD1161" s="16"/>
      <c r="OE1161" s="16"/>
      <c r="OF1161" s="16"/>
      <c r="OG1161" s="16"/>
      <c r="OH1161" s="16"/>
      <c r="OI1161" s="16"/>
      <c r="OJ1161" s="16"/>
      <c r="OK1161" s="16"/>
      <c r="OL1161" s="16"/>
      <c r="OM1161" s="16"/>
      <c r="ON1161" s="16"/>
      <c r="OO1161" s="16"/>
      <c r="OP1161" s="16"/>
      <c r="OQ1161" s="16"/>
      <c r="OR1161" s="16"/>
      <c r="OS1161" s="16"/>
      <c r="OT1161" s="16"/>
      <c r="OU1161" s="16"/>
      <c r="OV1161" s="16"/>
      <c r="OW1161" s="16"/>
      <c r="OX1161" s="16"/>
      <c r="OY1161" s="16"/>
      <c r="OZ1161" s="16"/>
      <c r="PA1161" s="16"/>
      <c r="PB1161" s="16"/>
      <c r="PC1161" s="16"/>
      <c r="PD1161" s="16"/>
      <c r="PE1161" s="16"/>
      <c r="PF1161" s="16"/>
      <c r="PG1161" s="16"/>
      <c r="PH1161" s="16"/>
      <c r="PI1161" s="16"/>
      <c r="PJ1161" s="16"/>
      <c r="PK1161" s="16"/>
      <c r="PL1161" s="16"/>
      <c r="PM1161" s="16"/>
      <c r="PN1161" s="16"/>
      <c r="PO1161" s="16"/>
      <c r="PP1161" s="16"/>
      <c r="PQ1161" s="16"/>
      <c r="PR1161" s="16"/>
      <c r="PS1161" s="16"/>
      <c r="PT1161" s="16"/>
      <c r="PU1161" s="16"/>
      <c r="PV1161" s="16"/>
      <c r="PW1161" s="16"/>
      <c r="PX1161" s="16"/>
      <c r="PY1161" s="16"/>
      <c r="PZ1161" s="16"/>
      <c r="QA1161" s="16"/>
      <c r="QB1161" s="16"/>
      <c r="QC1161" s="16"/>
      <c r="QD1161" s="16"/>
      <c r="QE1161" s="16"/>
      <c r="QF1161" s="16"/>
      <c r="QG1161" s="16"/>
      <c r="QH1161" s="16"/>
      <c r="QI1161" s="16"/>
      <c r="QJ1161" s="16"/>
      <c r="QK1161" s="16"/>
      <c r="QL1161" s="16"/>
      <c r="QM1161" s="16"/>
      <c r="QN1161" s="16"/>
      <c r="QO1161" s="16"/>
      <c r="QP1161" s="16"/>
      <c r="QQ1161" s="16"/>
      <c r="QR1161" s="16"/>
      <c r="QS1161" s="16"/>
      <c r="QT1161" s="16"/>
      <c r="QU1161" s="16"/>
      <c r="QV1161" s="16"/>
      <c r="QW1161" s="16"/>
      <c r="QX1161" s="16"/>
      <c r="QY1161" s="16"/>
      <c r="QZ1161" s="16"/>
      <c r="RA1161" s="16"/>
      <c r="RB1161" s="16"/>
      <c r="RC1161" s="16"/>
      <c r="RD1161" s="16"/>
      <c r="RE1161" s="16"/>
      <c r="RF1161" s="16"/>
      <c r="RG1161" s="16"/>
      <c r="RH1161" s="16"/>
      <c r="RI1161" s="16"/>
      <c r="RJ1161" s="16"/>
      <c r="RK1161" s="16"/>
      <c r="RL1161" s="16"/>
      <c r="RM1161" s="16"/>
      <c r="RN1161" s="16"/>
      <c r="RO1161" s="16"/>
      <c r="RP1161" s="16"/>
      <c r="RQ1161" s="16"/>
      <c r="RR1161" s="16"/>
      <c r="RS1161" s="16"/>
      <c r="RT1161" s="16"/>
      <c r="RU1161" s="16"/>
      <c r="RV1161" s="16"/>
      <c r="RW1161" s="16"/>
      <c r="RX1161" s="16"/>
      <c r="RY1161" s="16"/>
      <c r="RZ1161" s="16"/>
      <c r="SA1161" s="16"/>
      <c r="SB1161" s="16"/>
      <c r="SC1161" s="16"/>
      <c r="SD1161" s="16"/>
      <c r="SE1161" s="16"/>
      <c r="SF1161" s="16"/>
      <c r="SG1161" s="16"/>
      <c r="SH1161" s="16"/>
      <c r="SI1161" s="16"/>
      <c r="SJ1161" s="16"/>
      <c r="SK1161" s="16"/>
      <c r="SL1161" s="16"/>
      <c r="SM1161" s="16"/>
      <c r="SN1161" s="16"/>
      <c r="SO1161" s="16"/>
      <c r="SP1161" s="16"/>
      <c r="SQ1161" s="16"/>
      <c r="SR1161" s="16"/>
      <c r="SS1161" s="16"/>
      <c r="ST1161" s="16"/>
      <c r="SU1161" s="16"/>
      <c r="SV1161" s="16"/>
      <c r="SW1161" s="16"/>
      <c r="SX1161" s="16"/>
      <c r="SY1161" s="16"/>
      <c r="SZ1161" s="16"/>
      <c r="TA1161" s="16"/>
      <c r="TB1161" s="16"/>
      <c r="TC1161" s="16"/>
      <c r="TD1161" s="16"/>
      <c r="TE1161" s="16"/>
      <c r="TF1161" s="16"/>
      <c r="TG1161" s="16"/>
      <c r="TH1161" s="16"/>
      <c r="TI1161" s="16"/>
      <c r="TJ1161" s="16"/>
      <c r="TK1161" s="16"/>
      <c r="TL1161" s="16"/>
      <c r="TM1161" s="16"/>
      <c r="TN1161" s="16"/>
      <c r="TO1161" s="16"/>
      <c r="TP1161" s="16"/>
      <c r="TQ1161" s="16"/>
      <c r="TR1161" s="16"/>
      <c r="TS1161" s="16"/>
      <c r="TT1161" s="16"/>
      <c r="TU1161" s="16"/>
      <c r="TV1161" s="16"/>
      <c r="TW1161" s="16"/>
      <c r="TX1161" s="16"/>
      <c r="TY1161" s="16"/>
      <c r="TZ1161" s="16"/>
      <c r="UA1161" s="16"/>
      <c r="UB1161" s="16"/>
      <c r="UC1161" s="16"/>
      <c r="UD1161" s="16"/>
      <c r="UE1161" s="16"/>
      <c r="UF1161" s="16"/>
      <c r="UG1161" s="16"/>
      <c r="UH1161" s="16"/>
      <c r="UI1161" s="16"/>
      <c r="UJ1161" s="16"/>
      <c r="UK1161" s="16"/>
      <c r="UL1161" s="16"/>
      <c r="UM1161" s="16"/>
      <c r="UN1161" s="16"/>
      <c r="UO1161" s="16"/>
      <c r="UP1161" s="16"/>
      <c r="UQ1161" s="16"/>
      <c r="UR1161" s="16"/>
      <c r="US1161" s="16"/>
      <c r="UT1161" s="16"/>
      <c r="UU1161" s="16"/>
      <c r="UV1161" s="16"/>
      <c r="UW1161" s="16"/>
      <c r="UX1161" s="16"/>
      <c r="UY1161" s="16"/>
      <c r="UZ1161" s="16"/>
      <c r="VA1161" s="16"/>
      <c r="VB1161" s="16"/>
      <c r="VC1161" s="16"/>
      <c r="VD1161" s="16"/>
      <c r="VE1161" s="16"/>
      <c r="VF1161" s="16"/>
      <c r="VG1161" s="16"/>
      <c r="VH1161" s="16"/>
      <c r="VI1161" s="16"/>
      <c r="VJ1161" s="16"/>
      <c r="VK1161" s="16"/>
      <c r="VL1161" s="16"/>
      <c r="VM1161" s="16"/>
      <c r="VN1161" s="16"/>
      <c r="VO1161" s="16"/>
      <c r="VP1161" s="16"/>
      <c r="VQ1161" s="16"/>
      <c r="VR1161" s="16"/>
      <c r="VS1161" s="16"/>
      <c r="VT1161" s="16"/>
      <c r="VU1161" s="16"/>
      <c r="VV1161" s="16"/>
      <c r="VW1161" s="16"/>
      <c r="VX1161" s="16"/>
      <c r="VY1161" s="16"/>
      <c r="VZ1161" s="16"/>
      <c r="WA1161" s="16"/>
      <c r="WB1161" s="16"/>
      <c r="WC1161" s="16"/>
      <c r="WD1161" s="16"/>
      <c r="WE1161" s="16"/>
      <c r="WF1161" s="16"/>
      <c r="WG1161" s="16"/>
      <c r="WH1161" s="16"/>
      <c r="WI1161" s="16"/>
      <c r="WJ1161" s="16"/>
      <c r="WK1161" s="16"/>
      <c r="WL1161" s="16"/>
      <c r="WM1161" s="16"/>
      <c r="WN1161" s="16"/>
      <c r="WO1161" s="16"/>
      <c r="WP1161" s="16"/>
      <c r="WQ1161" s="16"/>
      <c r="WR1161" s="16"/>
      <c r="WS1161" s="16"/>
      <c r="WT1161" s="16"/>
      <c r="WU1161" s="16"/>
      <c r="WV1161" s="16"/>
      <c r="WW1161" s="16"/>
      <c r="WX1161" s="16"/>
      <c r="WY1161" s="16"/>
      <c r="WZ1161" s="16"/>
      <c r="XA1161" s="16"/>
      <c r="XB1161" s="16"/>
      <c r="XC1161" s="16"/>
      <c r="XD1161" s="16"/>
      <c r="XE1161" s="16"/>
      <c r="XF1161" s="16"/>
      <c r="XG1161" s="16"/>
      <c r="XH1161" s="16"/>
      <c r="XI1161" s="16"/>
      <c r="XJ1161" s="16"/>
      <c r="XK1161" s="16"/>
      <c r="XL1161" s="16"/>
      <c r="XM1161" s="16"/>
      <c r="XN1161" s="16"/>
      <c r="XO1161" s="16"/>
      <c r="XP1161" s="16"/>
      <c r="XQ1161" s="16"/>
      <c r="XR1161" s="16"/>
      <c r="XS1161" s="16"/>
      <c r="XT1161" s="16"/>
      <c r="XU1161" s="16"/>
      <c r="XV1161" s="16"/>
      <c r="XW1161" s="16"/>
      <c r="XX1161" s="16"/>
      <c r="XY1161" s="16"/>
      <c r="XZ1161" s="16"/>
      <c r="YA1161" s="16"/>
      <c r="YB1161" s="16"/>
      <c r="YC1161" s="16"/>
      <c r="YD1161" s="16"/>
      <c r="YE1161" s="16"/>
      <c r="YF1161" s="16"/>
      <c r="YG1161" s="16"/>
      <c r="YH1161" s="16"/>
      <c r="YI1161" s="16"/>
      <c r="YJ1161" s="16"/>
      <c r="YK1161" s="16"/>
      <c r="YL1161" s="16"/>
      <c r="YM1161" s="16"/>
      <c r="YN1161" s="16"/>
      <c r="YO1161" s="16"/>
      <c r="YP1161" s="16"/>
      <c r="YQ1161" s="16"/>
      <c r="YR1161" s="16"/>
      <c r="YS1161" s="16"/>
      <c r="YT1161" s="16"/>
      <c r="YU1161" s="16"/>
      <c r="YV1161" s="16"/>
      <c r="YW1161" s="16"/>
      <c r="YX1161" s="16"/>
      <c r="YY1161" s="16"/>
      <c r="YZ1161" s="16"/>
      <c r="ZA1161" s="16"/>
      <c r="ZB1161" s="16"/>
      <c r="ZC1161" s="16"/>
      <c r="ZD1161" s="16"/>
      <c r="ZE1161" s="16"/>
      <c r="ZF1161" s="16"/>
      <c r="ZG1161" s="16"/>
      <c r="ZH1161" s="16"/>
      <c r="ZI1161" s="16"/>
      <c r="ZJ1161" s="16"/>
      <c r="ZK1161" s="16"/>
      <c r="ZL1161" s="16"/>
      <c r="ZM1161" s="16"/>
      <c r="ZN1161" s="16"/>
      <c r="ZO1161" s="16"/>
      <c r="ZP1161" s="16"/>
      <c r="ZQ1161" s="16"/>
      <c r="ZR1161" s="16"/>
      <c r="ZS1161" s="16"/>
      <c r="ZT1161" s="16"/>
      <c r="ZU1161" s="16"/>
      <c r="ZV1161" s="16"/>
      <c r="ZW1161" s="16"/>
      <c r="ZX1161" s="16"/>
      <c r="ZY1161" s="16"/>
      <c r="ZZ1161" s="16"/>
      <c r="AAA1161" s="16"/>
      <c r="AAB1161" s="16"/>
      <c r="AAC1161" s="16"/>
      <c r="AAD1161" s="16"/>
      <c r="AAE1161" s="16"/>
      <c r="AAF1161" s="16"/>
      <c r="AAG1161" s="16"/>
      <c r="AAH1161" s="16"/>
      <c r="AAI1161" s="16"/>
      <c r="AAJ1161" s="16"/>
      <c r="AAK1161" s="16"/>
      <c r="AAL1161" s="16"/>
      <c r="AAM1161" s="16"/>
      <c r="AAN1161" s="16"/>
      <c r="AAO1161" s="16"/>
      <c r="AAP1161" s="16"/>
      <c r="AAQ1161" s="16"/>
      <c r="AAR1161" s="16"/>
      <c r="AAS1161" s="16"/>
      <c r="AAT1161" s="16"/>
      <c r="AAU1161" s="16"/>
      <c r="AAV1161" s="16"/>
      <c r="AAW1161" s="16"/>
      <c r="AAX1161" s="16"/>
      <c r="AAY1161" s="16"/>
      <c r="AAZ1161" s="16"/>
      <c r="ABA1161" s="16"/>
      <c r="ABB1161" s="16"/>
      <c r="ABC1161" s="16"/>
      <c r="ABD1161" s="16"/>
      <c r="ABE1161" s="16"/>
      <c r="ABF1161" s="16"/>
      <c r="ABG1161" s="16"/>
      <c r="ABH1161" s="16"/>
      <c r="ABI1161" s="16"/>
      <c r="ABJ1161" s="16"/>
      <c r="ABK1161" s="16"/>
      <c r="ABL1161" s="16"/>
      <c r="ABM1161" s="16"/>
      <c r="ABN1161" s="16"/>
      <c r="ABO1161" s="16"/>
      <c r="ABP1161" s="16"/>
      <c r="ABQ1161" s="16"/>
      <c r="ABR1161" s="16"/>
      <c r="ABS1161" s="16"/>
      <c r="ABT1161" s="16"/>
      <c r="ABU1161" s="16"/>
      <c r="ABV1161" s="16"/>
      <c r="ABW1161" s="16"/>
      <c r="ABX1161" s="16"/>
      <c r="ABY1161" s="16"/>
      <c r="ABZ1161" s="16"/>
      <c r="ACA1161" s="16"/>
      <c r="ACB1161" s="16"/>
      <c r="ACC1161" s="16"/>
      <c r="ACD1161" s="16"/>
      <c r="ACE1161" s="16"/>
      <c r="ACF1161" s="16"/>
      <c r="ACG1161" s="16"/>
      <c r="ACH1161" s="16"/>
      <c r="ACI1161" s="16"/>
      <c r="ACJ1161" s="16"/>
      <c r="ACK1161" s="16"/>
      <c r="ACL1161" s="16"/>
      <c r="ACM1161" s="16"/>
      <c r="ACN1161" s="16"/>
      <c r="ACO1161" s="16"/>
      <c r="ACP1161" s="16"/>
      <c r="ACQ1161" s="16"/>
      <c r="ACR1161" s="16"/>
      <c r="ACS1161" s="16"/>
      <c r="ACT1161" s="16"/>
      <c r="ACU1161" s="16"/>
      <c r="ACV1161" s="16"/>
      <c r="ACW1161" s="16"/>
      <c r="ACX1161" s="16"/>
      <c r="ACY1161" s="16"/>
      <c r="ACZ1161" s="16"/>
      <c r="ADA1161" s="16"/>
      <c r="ADB1161" s="16"/>
      <c r="ADC1161" s="16"/>
      <c r="ADD1161" s="16"/>
      <c r="ADE1161" s="16"/>
      <c r="ADF1161" s="16"/>
      <c r="ADG1161" s="16"/>
      <c r="ADH1161" s="16"/>
      <c r="ADI1161" s="16"/>
      <c r="ADJ1161" s="16"/>
      <c r="ADK1161" s="16"/>
      <c r="ADL1161" s="16"/>
      <c r="ADM1161" s="16"/>
      <c r="ADN1161" s="16"/>
      <c r="ADO1161" s="16"/>
      <c r="ADP1161" s="16"/>
      <c r="ADQ1161" s="16"/>
      <c r="ADR1161" s="16"/>
      <c r="ADS1161" s="16"/>
      <c r="ADT1161" s="16"/>
      <c r="ADU1161" s="16"/>
      <c r="ADV1161" s="16"/>
      <c r="ADW1161" s="16"/>
      <c r="ADX1161" s="16"/>
      <c r="ADY1161" s="16"/>
      <c r="ADZ1161" s="16"/>
      <c r="AEA1161" s="16"/>
      <c r="AEB1161" s="16"/>
      <c r="AEC1161" s="16"/>
      <c r="AED1161" s="16"/>
      <c r="AEE1161" s="16"/>
      <c r="AEF1161" s="16"/>
      <c r="AEG1161" s="16"/>
      <c r="AEH1161" s="16"/>
      <c r="AEI1161" s="16"/>
      <c r="AEJ1161" s="16"/>
      <c r="AEK1161" s="16"/>
      <c r="AEL1161" s="16"/>
      <c r="AEM1161" s="16"/>
      <c r="AEN1161" s="16"/>
      <c r="AEO1161" s="16"/>
      <c r="AEP1161" s="16"/>
      <c r="AEQ1161" s="16"/>
      <c r="AER1161" s="16"/>
      <c r="AES1161" s="16"/>
      <c r="AET1161" s="16"/>
      <c r="AEU1161" s="16"/>
      <c r="AEV1161" s="16"/>
      <c r="AEW1161" s="16"/>
      <c r="AEX1161" s="16"/>
      <c r="AEY1161" s="16"/>
      <c r="AEZ1161" s="16"/>
      <c r="AFA1161" s="16"/>
      <c r="AFB1161" s="16"/>
      <c r="AFC1161" s="16"/>
      <c r="AFD1161" s="16"/>
      <c r="AFE1161" s="16"/>
      <c r="AFF1161" s="16"/>
      <c r="AFG1161" s="16"/>
      <c r="AFH1161" s="16"/>
      <c r="AFI1161" s="16"/>
      <c r="AFJ1161" s="16"/>
      <c r="AFK1161" s="16"/>
      <c r="AFL1161" s="16"/>
      <c r="AFM1161" s="16"/>
      <c r="AFN1161" s="16"/>
      <c r="AFO1161" s="16"/>
      <c r="AFP1161" s="16"/>
      <c r="AFQ1161" s="16"/>
      <c r="AFR1161" s="16"/>
      <c r="AFS1161" s="16"/>
      <c r="AFT1161" s="16"/>
      <c r="AFU1161" s="16"/>
      <c r="AFV1161" s="16"/>
      <c r="AFW1161" s="16"/>
      <c r="AFX1161" s="16"/>
      <c r="AFY1161" s="16"/>
      <c r="AFZ1161" s="16"/>
      <c r="AGA1161" s="16"/>
    </row>
    <row r="1162" spans="1:859" s="383" customFormat="1" x14ac:dyDescent="0.2">
      <c r="A1162" s="381"/>
      <c r="B1162" s="381"/>
      <c r="C1162" s="381"/>
      <c r="D1162" s="381"/>
      <c r="E1162" s="365" t="s">
        <v>1183</v>
      </c>
      <c r="F1162" s="380" t="s">
        <v>3570</v>
      </c>
      <c r="G1162" s="380" t="s">
        <v>453</v>
      </c>
      <c r="H1162" s="365" t="s">
        <v>1181</v>
      </c>
      <c r="I1162" s="365" t="s">
        <v>1086</v>
      </c>
      <c r="J1162" s="365" t="s">
        <v>905</v>
      </c>
      <c r="K1162" s="365" t="s">
        <v>1117</v>
      </c>
      <c r="L1162" s="365" t="s">
        <v>866</v>
      </c>
      <c r="M1162" s="365"/>
      <c r="N1162" s="380"/>
      <c r="O1162" s="365"/>
      <c r="P1162" s="365"/>
      <c r="Q1162" s="380"/>
      <c r="R1162" s="381"/>
      <c r="S1162" s="381"/>
      <c r="T1162" s="381"/>
      <c r="U1162" s="381"/>
      <c r="V1162" s="381"/>
      <c r="W1162" s="381"/>
      <c r="X1162" s="381"/>
      <c r="Y1162" s="381"/>
      <c r="Z1162" s="381"/>
      <c r="AA1162" s="381"/>
      <c r="AB1162" s="381"/>
      <c r="AC1162" s="381"/>
      <c r="AD1162" s="381"/>
      <c r="AE1162" s="381"/>
      <c r="AF1162" s="381"/>
      <c r="AG1162" s="381"/>
      <c r="AH1162" s="381"/>
      <c r="AI1162" s="381"/>
      <c r="AJ1162" s="381"/>
      <c r="AK1162" s="381"/>
      <c r="AL1162" s="381"/>
      <c r="AM1162" s="381"/>
      <c r="AN1162" s="381"/>
      <c r="AO1162" s="381"/>
      <c r="AP1162" s="381"/>
      <c r="AQ1162" s="381"/>
      <c r="AR1162" s="381"/>
      <c r="AS1162" s="381"/>
      <c r="AT1162" s="381"/>
      <c r="AU1162" s="381"/>
      <c r="AV1162" s="381"/>
      <c r="AW1162" s="381"/>
      <c r="AX1162" s="381"/>
      <c r="AY1162" s="381"/>
      <c r="AZ1162" s="381"/>
      <c r="BA1162" s="381"/>
      <c r="BB1162" s="381"/>
      <c r="BC1162" s="381"/>
      <c r="BD1162" s="381"/>
      <c r="BE1162" s="381"/>
      <c r="BF1162" s="381"/>
      <c r="BG1162" s="381"/>
      <c r="BH1162" s="381"/>
      <c r="BI1162" s="381"/>
      <c r="BJ1162" s="381"/>
      <c r="BK1162" s="381"/>
      <c r="BL1162" s="381"/>
      <c r="BM1162" s="381"/>
      <c r="BN1162" s="381"/>
      <c r="BO1162" s="381"/>
      <c r="BP1162" s="381"/>
      <c r="BQ1162" s="381"/>
      <c r="BR1162" s="381"/>
      <c r="BS1162" s="381"/>
      <c r="BT1162" s="381"/>
      <c r="BU1162" s="381"/>
      <c r="BV1162" s="381"/>
      <c r="BW1162" s="381"/>
      <c r="BX1162" s="381"/>
      <c r="BY1162" s="381"/>
      <c r="BZ1162" s="381"/>
      <c r="CA1162" s="381"/>
      <c r="CB1162" s="381"/>
      <c r="CC1162" s="381"/>
      <c r="CD1162" s="381"/>
      <c r="CE1162" s="381"/>
      <c r="CF1162" s="381"/>
      <c r="CG1162" s="381"/>
      <c r="CH1162" s="381"/>
      <c r="CI1162" s="381"/>
      <c r="CJ1162" s="381"/>
      <c r="CK1162" s="381"/>
      <c r="CL1162" s="381"/>
      <c r="CM1162" s="381"/>
      <c r="CN1162" s="381"/>
      <c r="CO1162" s="381"/>
      <c r="CP1162" s="381"/>
      <c r="CQ1162" s="381"/>
      <c r="CR1162" s="381"/>
      <c r="CS1162" s="381"/>
      <c r="CT1162" s="381"/>
      <c r="CU1162" s="381"/>
      <c r="CV1162" s="381"/>
      <c r="CW1162" s="381"/>
      <c r="CX1162" s="381"/>
      <c r="CY1162" s="381"/>
      <c r="CZ1162" s="381"/>
      <c r="DA1162" s="381"/>
      <c r="DB1162" s="381"/>
      <c r="DC1162" s="381"/>
      <c r="DD1162" s="381"/>
      <c r="DE1162" s="381"/>
      <c r="DF1162" s="381"/>
      <c r="DG1162" s="381"/>
      <c r="DH1162" s="381"/>
      <c r="DI1162" s="381"/>
      <c r="DJ1162" s="381"/>
      <c r="DK1162" s="381"/>
      <c r="DL1162" s="381"/>
      <c r="DM1162" s="381"/>
      <c r="DN1162" s="381"/>
      <c r="DO1162" s="381"/>
      <c r="DP1162" s="381"/>
      <c r="DQ1162" s="381"/>
      <c r="DR1162" s="381"/>
      <c r="DS1162" s="381"/>
      <c r="DT1162" s="381"/>
      <c r="DU1162" s="381"/>
      <c r="DV1162" s="381"/>
      <c r="DW1162" s="381"/>
      <c r="DX1162" s="381"/>
      <c r="DY1162" s="381"/>
      <c r="DZ1162" s="381"/>
      <c r="EA1162" s="381"/>
      <c r="EB1162" s="381"/>
      <c r="EC1162" s="381"/>
      <c r="ED1162" s="381"/>
      <c r="EE1162" s="381"/>
      <c r="EF1162" s="381"/>
      <c r="EG1162" s="381"/>
      <c r="EH1162" s="381"/>
      <c r="EI1162" s="381"/>
      <c r="EJ1162" s="381"/>
      <c r="EK1162" s="381"/>
      <c r="EL1162" s="381"/>
      <c r="EM1162" s="381"/>
      <c r="EN1162" s="381"/>
      <c r="EO1162" s="381"/>
      <c r="EP1162" s="381"/>
      <c r="EQ1162" s="381"/>
      <c r="ER1162" s="381"/>
      <c r="ES1162" s="381"/>
      <c r="ET1162" s="381"/>
      <c r="EU1162" s="381"/>
      <c r="EV1162" s="381"/>
      <c r="EW1162" s="381"/>
      <c r="EX1162" s="381"/>
      <c r="EY1162" s="381"/>
      <c r="EZ1162" s="381"/>
      <c r="FA1162" s="381"/>
      <c r="FB1162" s="381"/>
      <c r="FC1162" s="381"/>
      <c r="FD1162" s="381"/>
      <c r="FE1162" s="381"/>
      <c r="FF1162" s="381"/>
      <c r="FG1162" s="381"/>
      <c r="FH1162" s="381"/>
      <c r="FI1162" s="381"/>
      <c r="FJ1162" s="381"/>
      <c r="FK1162" s="381"/>
      <c r="FL1162" s="381"/>
      <c r="FM1162" s="381"/>
      <c r="FN1162" s="381"/>
      <c r="FO1162" s="381"/>
      <c r="FP1162" s="381"/>
      <c r="FQ1162" s="381"/>
      <c r="FR1162" s="381"/>
      <c r="FS1162" s="381"/>
      <c r="FT1162" s="381"/>
      <c r="FU1162" s="381"/>
      <c r="FV1162" s="381"/>
      <c r="FW1162" s="381"/>
      <c r="FX1162" s="381"/>
      <c r="FY1162" s="381"/>
      <c r="FZ1162" s="381"/>
      <c r="GA1162" s="381"/>
      <c r="GB1162" s="381"/>
      <c r="GC1162" s="381"/>
      <c r="GD1162" s="381"/>
      <c r="GE1162" s="381"/>
      <c r="GF1162" s="381"/>
      <c r="GG1162" s="381"/>
      <c r="GH1162" s="381"/>
      <c r="GI1162" s="381"/>
      <c r="GJ1162" s="381"/>
      <c r="GK1162" s="381"/>
      <c r="GL1162" s="381"/>
      <c r="GM1162" s="381"/>
      <c r="GN1162" s="381"/>
      <c r="GO1162" s="381"/>
      <c r="GP1162" s="381"/>
      <c r="GQ1162" s="381"/>
      <c r="GR1162" s="381"/>
      <c r="GS1162" s="381"/>
      <c r="GT1162" s="381"/>
      <c r="GU1162" s="381"/>
      <c r="GV1162" s="381"/>
      <c r="GW1162" s="381"/>
      <c r="GX1162" s="381"/>
      <c r="GY1162" s="381"/>
      <c r="GZ1162" s="381"/>
      <c r="HA1162" s="381"/>
      <c r="HB1162" s="381"/>
      <c r="HC1162" s="381"/>
      <c r="HD1162" s="381"/>
      <c r="HE1162" s="381"/>
      <c r="HF1162" s="381"/>
      <c r="HG1162" s="381"/>
      <c r="HH1162" s="381"/>
      <c r="HI1162" s="381"/>
      <c r="HJ1162" s="381"/>
      <c r="HK1162" s="381"/>
      <c r="HL1162" s="381"/>
      <c r="HM1162" s="381"/>
      <c r="HN1162" s="381"/>
      <c r="HO1162" s="381"/>
      <c r="HP1162" s="381"/>
      <c r="HQ1162" s="381"/>
      <c r="HR1162" s="381"/>
      <c r="HS1162" s="381"/>
      <c r="HT1162" s="381"/>
      <c r="HU1162" s="381"/>
      <c r="HV1162" s="381"/>
      <c r="HW1162" s="381"/>
      <c r="HX1162" s="381"/>
      <c r="HY1162" s="381"/>
      <c r="HZ1162" s="381"/>
      <c r="IA1162" s="381"/>
      <c r="IB1162" s="381"/>
      <c r="IC1162" s="381"/>
      <c r="ID1162" s="381"/>
      <c r="IE1162" s="381"/>
      <c r="IF1162" s="381"/>
      <c r="IG1162" s="381"/>
      <c r="IH1162" s="381"/>
      <c r="II1162" s="381"/>
      <c r="IJ1162" s="381"/>
      <c r="IK1162" s="381"/>
      <c r="IL1162" s="381"/>
      <c r="IM1162" s="381"/>
      <c r="IN1162" s="381"/>
      <c r="IO1162" s="381"/>
      <c r="IP1162" s="381"/>
      <c r="IQ1162" s="381"/>
      <c r="IR1162" s="381"/>
      <c r="IS1162" s="381"/>
      <c r="IT1162" s="381"/>
      <c r="IU1162" s="381"/>
      <c r="IV1162" s="381"/>
      <c r="IW1162" s="381"/>
      <c r="IX1162" s="381"/>
      <c r="IY1162" s="381"/>
      <c r="IZ1162" s="381"/>
      <c r="JA1162" s="381"/>
      <c r="JB1162" s="381"/>
      <c r="JC1162" s="381"/>
      <c r="JD1162" s="381"/>
      <c r="JE1162" s="381"/>
      <c r="JF1162" s="381"/>
      <c r="JG1162" s="381"/>
      <c r="JH1162" s="381"/>
      <c r="JI1162" s="381"/>
      <c r="JJ1162" s="381"/>
      <c r="JK1162" s="381"/>
      <c r="JL1162" s="381"/>
      <c r="JM1162" s="381"/>
      <c r="JN1162" s="381"/>
      <c r="JO1162" s="381"/>
      <c r="JP1162" s="381"/>
      <c r="JQ1162" s="381"/>
      <c r="JR1162" s="381"/>
      <c r="JS1162" s="381"/>
      <c r="JT1162" s="381"/>
      <c r="JU1162" s="381"/>
      <c r="JV1162" s="381"/>
      <c r="JW1162" s="381"/>
      <c r="JX1162" s="381"/>
      <c r="JY1162" s="381"/>
      <c r="JZ1162" s="381"/>
      <c r="KA1162" s="381"/>
      <c r="KB1162" s="381"/>
      <c r="KC1162" s="381"/>
      <c r="KD1162" s="381"/>
      <c r="KE1162" s="381"/>
      <c r="KF1162" s="381"/>
      <c r="KG1162" s="381"/>
      <c r="KH1162" s="381"/>
      <c r="KI1162" s="381"/>
      <c r="KJ1162" s="381"/>
      <c r="KK1162" s="381"/>
      <c r="KL1162" s="381"/>
      <c r="KM1162" s="381"/>
      <c r="KN1162" s="381"/>
      <c r="KO1162" s="381"/>
      <c r="KP1162" s="381"/>
      <c r="KQ1162" s="381"/>
      <c r="KR1162" s="381"/>
      <c r="KS1162" s="381"/>
      <c r="KT1162" s="381"/>
      <c r="KU1162" s="381"/>
      <c r="KV1162" s="381"/>
      <c r="KW1162" s="381"/>
      <c r="KX1162" s="381"/>
      <c r="KY1162" s="381"/>
      <c r="KZ1162" s="381"/>
      <c r="LA1162" s="381"/>
      <c r="LB1162" s="381"/>
      <c r="LC1162" s="381"/>
      <c r="LD1162" s="381"/>
      <c r="LE1162" s="381"/>
      <c r="LF1162" s="381"/>
      <c r="LG1162" s="381"/>
      <c r="LH1162" s="381"/>
      <c r="LI1162" s="381"/>
      <c r="LJ1162" s="381"/>
      <c r="LK1162" s="381"/>
      <c r="LL1162" s="381"/>
      <c r="LM1162" s="381"/>
      <c r="LN1162" s="381"/>
      <c r="LO1162" s="381"/>
      <c r="LP1162" s="381"/>
      <c r="LQ1162" s="381"/>
      <c r="LR1162" s="381"/>
      <c r="LS1162" s="381"/>
      <c r="LT1162" s="381"/>
      <c r="LU1162" s="381"/>
      <c r="LV1162" s="381"/>
      <c r="LW1162" s="381"/>
      <c r="LX1162" s="381"/>
      <c r="LY1162" s="381"/>
      <c r="LZ1162" s="381"/>
      <c r="MA1162" s="381"/>
      <c r="MB1162" s="381"/>
      <c r="MC1162" s="381"/>
      <c r="MD1162" s="381"/>
      <c r="ME1162" s="381"/>
      <c r="MF1162" s="381"/>
      <c r="MG1162" s="381"/>
      <c r="MH1162" s="381"/>
      <c r="MI1162" s="381"/>
      <c r="MJ1162" s="381"/>
      <c r="MK1162" s="381"/>
      <c r="ML1162" s="381"/>
      <c r="MM1162" s="381"/>
      <c r="MN1162" s="381"/>
      <c r="MO1162" s="381"/>
      <c r="MP1162" s="381"/>
      <c r="MQ1162" s="381"/>
      <c r="MR1162" s="381"/>
      <c r="MS1162" s="381"/>
      <c r="MT1162" s="381"/>
      <c r="MU1162" s="381"/>
      <c r="MV1162" s="381"/>
      <c r="MW1162" s="381"/>
      <c r="MX1162" s="381"/>
      <c r="MY1162" s="381"/>
      <c r="MZ1162" s="381"/>
      <c r="NA1162" s="381"/>
      <c r="NB1162" s="381"/>
      <c r="NC1162" s="381"/>
      <c r="ND1162" s="381"/>
      <c r="NE1162" s="381"/>
      <c r="NF1162" s="381"/>
      <c r="NG1162" s="381"/>
      <c r="NH1162" s="381"/>
      <c r="NI1162" s="381"/>
      <c r="NJ1162" s="381"/>
      <c r="NK1162" s="381"/>
      <c r="NL1162" s="381"/>
      <c r="NM1162" s="381"/>
      <c r="NN1162" s="381"/>
      <c r="NO1162" s="381"/>
      <c r="NP1162" s="381"/>
      <c r="NQ1162" s="381"/>
      <c r="NR1162" s="381"/>
      <c r="NS1162" s="381"/>
      <c r="NT1162" s="381"/>
      <c r="NU1162" s="381"/>
      <c r="NV1162" s="381"/>
      <c r="NW1162" s="381"/>
      <c r="NX1162" s="381"/>
      <c r="NY1162" s="381"/>
      <c r="NZ1162" s="381"/>
      <c r="OA1162" s="381"/>
      <c r="OB1162" s="381"/>
      <c r="OC1162" s="381"/>
      <c r="OD1162" s="381"/>
      <c r="OE1162" s="381"/>
      <c r="OF1162" s="381"/>
      <c r="OG1162" s="381"/>
      <c r="OH1162" s="381"/>
      <c r="OI1162" s="381"/>
      <c r="OJ1162" s="381"/>
      <c r="OK1162" s="381"/>
      <c r="OL1162" s="381"/>
      <c r="OM1162" s="381"/>
      <c r="ON1162" s="381"/>
      <c r="OO1162" s="381"/>
      <c r="OP1162" s="381"/>
      <c r="OQ1162" s="381"/>
      <c r="OR1162" s="381"/>
      <c r="OS1162" s="381"/>
      <c r="OT1162" s="381"/>
      <c r="OU1162" s="381"/>
      <c r="OV1162" s="381"/>
      <c r="OW1162" s="381"/>
      <c r="OX1162" s="381"/>
      <c r="OY1162" s="381"/>
      <c r="OZ1162" s="381"/>
      <c r="PA1162" s="381"/>
      <c r="PB1162" s="381"/>
      <c r="PC1162" s="381"/>
      <c r="PD1162" s="381"/>
      <c r="PE1162" s="381"/>
      <c r="PF1162" s="381"/>
      <c r="PG1162" s="381"/>
      <c r="PH1162" s="381"/>
      <c r="PI1162" s="381"/>
      <c r="PJ1162" s="381"/>
      <c r="PK1162" s="381"/>
      <c r="PL1162" s="381"/>
      <c r="PM1162" s="381"/>
      <c r="PN1162" s="381"/>
      <c r="PO1162" s="381"/>
      <c r="PP1162" s="381"/>
      <c r="PQ1162" s="381"/>
      <c r="PR1162" s="381"/>
      <c r="PS1162" s="381"/>
      <c r="PT1162" s="381"/>
      <c r="PU1162" s="381"/>
      <c r="PV1162" s="381"/>
      <c r="PW1162" s="381"/>
      <c r="PX1162" s="381"/>
      <c r="PY1162" s="381"/>
      <c r="PZ1162" s="381"/>
      <c r="QA1162" s="381"/>
      <c r="QB1162" s="381"/>
      <c r="QC1162" s="381"/>
      <c r="QD1162" s="381"/>
      <c r="QE1162" s="381"/>
      <c r="QF1162" s="381"/>
      <c r="QG1162" s="381"/>
      <c r="QH1162" s="381"/>
      <c r="QI1162" s="381"/>
      <c r="QJ1162" s="381"/>
      <c r="QK1162" s="381"/>
      <c r="QL1162" s="381"/>
      <c r="QM1162" s="381"/>
      <c r="QN1162" s="381"/>
      <c r="QO1162" s="381"/>
      <c r="QP1162" s="381"/>
      <c r="QQ1162" s="381"/>
      <c r="QR1162" s="381"/>
      <c r="QS1162" s="381"/>
      <c r="QT1162" s="381"/>
      <c r="QU1162" s="381"/>
      <c r="QV1162" s="381"/>
      <c r="QW1162" s="381"/>
      <c r="QX1162" s="381"/>
      <c r="QY1162" s="381"/>
      <c r="QZ1162" s="381"/>
      <c r="RA1162" s="381"/>
      <c r="RB1162" s="381"/>
      <c r="RC1162" s="381"/>
      <c r="RD1162" s="381"/>
      <c r="RE1162" s="381"/>
      <c r="RF1162" s="381"/>
      <c r="RG1162" s="381"/>
      <c r="RH1162" s="381"/>
      <c r="RI1162" s="381"/>
      <c r="RJ1162" s="381"/>
      <c r="RK1162" s="381"/>
      <c r="RL1162" s="381"/>
      <c r="RM1162" s="381"/>
      <c r="RN1162" s="381"/>
      <c r="RO1162" s="381"/>
      <c r="RP1162" s="381"/>
      <c r="RQ1162" s="381"/>
      <c r="RR1162" s="381"/>
      <c r="RS1162" s="381"/>
      <c r="RT1162" s="381"/>
      <c r="RU1162" s="381"/>
      <c r="RV1162" s="381"/>
      <c r="RW1162" s="381"/>
      <c r="RX1162" s="381"/>
      <c r="RY1162" s="381"/>
      <c r="RZ1162" s="381"/>
      <c r="SA1162" s="381"/>
      <c r="SB1162" s="381"/>
      <c r="SC1162" s="381"/>
      <c r="SD1162" s="381"/>
      <c r="SE1162" s="381"/>
      <c r="SF1162" s="381"/>
      <c r="SG1162" s="381"/>
      <c r="SH1162" s="381"/>
      <c r="SI1162" s="381"/>
      <c r="SJ1162" s="381"/>
      <c r="SK1162" s="381"/>
      <c r="SL1162" s="381"/>
      <c r="SM1162" s="381"/>
      <c r="SN1162" s="381"/>
      <c r="SO1162" s="381"/>
      <c r="SP1162" s="381"/>
      <c r="SQ1162" s="381"/>
      <c r="SR1162" s="381"/>
      <c r="SS1162" s="381"/>
      <c r="ST1162" s="381"/>
      <c r="SU1162" s="381"/>
      <c r="SV1162" s="381"/>
      <c r="SW1162" s="381"/>
      <c r="SX1162" s="381"/>
      <c r="SY1162" s="381"/>
      <c r="SZ1162" s="381"/>
      <c r="TA1162" s="381"/>
      <c r="TB1162" s="381"/>
      <c r="TC1162" s="381"/>
      <c r="TD1162" s="381"/>
      <c r="TE1162" s="381"/>
      <c r="TF1162" s="381"/>
      <c r="TG1162" s="381"/>
      <c r="TH1162" s="381"/>
      <c r="TI1162" s="381"/>
      <c r="TJ1162" s="381"/>
      <c r="TK1162" s="381"/>
      <c r="TL1162" s="381"/>
      <c r="TM1162" s="381"/>
      <c r="TN1162" s="381"/>
      <c r="TO1162" s="381"/>
      <c r="TP1162" s="381"/>
      <c r="TQ1162" s="381"/>
      <c r="TR1162" s="381"/>
      <c r="TS1162" s="381"/>
      <c r="TT1162" s="381"/>
      <c r="TU1162" s="381"/>
      <c r="TV1162" s="381"/>
      <c r="TW1162" s="381"/>
      <c r="TX1162" s="381"/>
      <c r="TY1162" s="381"/>
      <c r="TZ1162" s="381"/>
      <c r="UA1162" s="381"/>
      <c r="UB1162" s="381"/>
      <c r="UC1162" s="381"/>
      <c r="UD1162" s="381"/>
      <c r="UE1162" s="381"/>
      <c r="UF1162" s="381"/>
      <c r="UG1162" s="381"/>
      <c r="UH1162" s="381"/>
      <c r="UI1162" s="381"/>
      <c r="UJ1162" s="381"/>
      <c r="UK1162" s="381"/>
      <c r="UL1162" s="381"/>
      <c r="UM1162" s="381"/>
      <c r="UN1162" s="381"/>
      <c r="UO1162" s="381"/>
      <c r="UP1162" s="381"/>
      <c r="UQ1162" s="381"/>
      <c r="UR1162" s="381"/>
      <c r="US1162" s="381"/>
      <c r="UT1162" s="381"/>
      <c r="UU1162" s="381"/>
      <c r="UV1162" s="381"/>
      <c r="UW1162" s="381"/>
      <c r="UX1162" s="381"/>
      <c r="UY1162" s="381"/>
      <c r="UZ1162" s="381"/>
      <c r="VA1162" s="381"/>
      <c r="VB1162" s="381"/>
      <c r="VC1162" s="381"/>
      <c r="VD1162" s="381"/>
      <c r="VE1162" s="381"/>
      <c r="VF1162" s="381"/>
      <c r="VG1162" s="381"/>
      <c r="VH1162" s="381"/>
      <c r="VI1162" s="381"/>
      <c r="VJ1162" s="381"/>
      <c r="VK1162" s="381"/>
      <c r="VL1162" s="381"/>
      <c r="VM1162" s="381"/>
      <c r="VN1162" s="381"/>
      <c r="VO1162" s="381"/>
      <c r="VP1162" s="381"/>
      <c r="VQ1162" s="381"/>
      <c r="VR1162" s="381"/>
      <c r="VS1162" s="381"/>
      <c r="VT1162" s="381"/>
      <c r="VU1162" s="381"/>
      <c r="VV1162" s="381"/>
      <c r="VW1162" s="381"/>
      <c r="VX1162" s="381"/>
      <c r="VY1162" s="381"/>
      <c r="VZ1162" s="381"/>
      <c r="WA1162" s="381"/>
      <c r="WB1162" s="381"/>
      <c r="WC1162" s="381"/>
      <c r="WD1162" s="381"/>
      <c r="WE1162" s="381"/>
      <c r="WF1162" s="381"/>
      <c r="WG1162" s="381"/>
      <c r="WH1162" s="381"/>
      <c r="WI1162" s="381"/>
      <c r="WJ1162" s="381"/>
      <c r="WK1162" s="381"/>
      <c r="WL1162" s="381"/>
      <c r="WM1162" s="381"/>
      <c r="WN1162" s="381"/>
      <c r="WO1162" s="381"/>
      <c r="WP1162" s="381"/>
      <c r="WQ1162" s="381"/>
      <c r="WR1162" s="381"/>
      <c r="WS1162" s="381"/>
      <c r="WT1162" s="381"/>
      <c r="WU1162" s="381"/>
      <c r="WV1162" s="381"/>
      <c r="WW1162" s="381"/>
      <c r="WX1162" s="381"/>
      <c r="WY1162" s="381"/>
      <c r="WZ1162" s="381"/>
      <c r="XA1162" s="381"/>
      <c r="XB1162" s="381"/>
      <c r="XC1162" s="381"/>
      <c r="XD1162" s="381"/>
      <c r="XE1162" s="381"/>
      <c r="XF1162" s="381"/>
      <c r="XG1162" s="381"/>
      <c r="XH1162" s="381"/>
      <c r="XI1162" s="381"/>
      <c r="XJ1162" s="381"/>
      <c r="XK1162" s="381"/>
      <c r="XL1162" s="381"/>
      <c r="XM1162" s="381"/>
      <c r="XN1162" s="381"/>
      <c r="XO1162" s="381"/>
      <c r="XP1162" s="381"/>
      <c r="XQ1162" s="381"/>
      <c r="XR1162" s="381"/>
      <c r="XS1162" s="381"/>
      <c r="XT1162" s="381"/>
      <c r="XU1162" s="381"/>
      <c r="XV1162" s="381"/>
      <c r="XW1162" s="381"/>
      <c r="XX1162" s="381"/>
      <c r="XY1162" s="381"/>
      <c r="XZ1162" s="381"/>
      <c r="YA1162" s="381"/>
      <c r="YB1162" s="381"/>
      <c r="YC1162" s="381"/>
      <c r="YD1162" s="381"/>
      <c r="YE1162" s="381"/>
      <c r="YF1162" s="381"/>
      <c r="YG1162" s="381"/>
      <c r="YH1162" s="381"/>
      <c r="YI1162" s="381"/>
      <c r="YJ1162" s="381"/>
      <c r="YK1162" s="381"/>
      <c r="YL1162" s="381"/>
      <c r="YM1162" s="381"/>
      <c r="YN1162" s="381"/>
      <c r="YO1162" s="381"/>
      <c r="YP1162" s="381"/>
      <c r="YQ1162" s="381"/>
      <c r="YR1162" s="381"/>
      <c r="YS1162" s="381"/>
      <c r="YT1162" s="381"/>
      <c r="YU1162" s="381"/>
      <c r="YV1162" s="381"/>
      <c r="YW1162" s="381"/>
      <c r="YX1162" s="381"/>
      <c r="YY1162" s="381"/>
      <c r="YZ1162" s="381"/>
      <c r="ZA1162" s="381"/>
      <c r="ZB1162" s="381"/>
      <c r="ZC1162" s="381"/>
      <c r="ZD1162" s="381"/>
      <c r="ZE1162" s="381"/>
      <c r="ZF1162" s="381"/>
      <c r="ZG1162" s="381"/>
      <c r="ZH1162" s="381"/>
      <c r="ZI1162" s="381"/>
      <c r="ZJ1162" s="381"/>
      <c r="ZK1162" s="381"/>
      <c r="ZL1162" s="381"/>
      <c r="ZM1162" s="381"/>
      <c r="ZN1162" s="381"/>
      <c r="ZO1162" s="381"/>
      <c r="ZP1162" s="381"/>
      <c r="ZQ1162" s="381"/>
      <c r="ZR1162" s="381"/>
      <c r="ZS1162" s="381"/>
      <c r="ZT1162" s="381"/>
      <c r="ZU1162" s="381"/>
      <c r="ZV1162" s="381"/>
      <c r="ZW1162" s="381"/>
      <c r="ZX1162" s="381"/>
      <c r="ZY1162" s="381"/>
      <c r="ZZ1162" s="381"/>
      <c r="AAA1162" s="381"/>
      <c r="AAB1162" s="381"/>
      <c r="AAC1162" s="381"/>
      <c r="AAD1162" s="381"/>
      <c r="AAE1162" s="381"/>
      <c r="AAF1162" s="381"/>
      <c r="AAG1162" s="381"/>
      <c r="AAH1162" s="381"/>
      <c r="AAI1162" s="381"/>
      <c r="AAJ1162" s="381"/>
      <c r="AAK1162" s="381"/>
      <c r="AAL1162" s="381"/>
      <c r="AAM1162" s="381"/>
      <c r="AAN1162" s="381"/>
      <c r="AAO1162" s="381"/>
      <c r="AAP1162" s="381"/>
      <c r="AAQ1162" s="381"/>
      <c r="AAR1162" s="381"/>
      <c r="AAS1162" s="381"/>
      <c r="AAT1162" s="381"/>
      <c r="AAU1162" s="381"/>
      <c r="AAV1162" s="381"/>
      <c r="AAW1162" s="381"/>
      <c r="AAX1162" s="381"/>
      <c r="AAY1162" s="381"/>
      <c r="AAZ1162" s="381"/>
      <c r="ABA1162" s="381"/>
      <c r="ABB1162" s="381"/>
      <c r="ABC1162" s="381"/>
      <c r="ABD1162" s="381"/>
      <c r="ABE1162" s="381"/>
      <c r="ABF1162" s="381"/>
      <c r="ABG1162" s="381"/>
      <c r="ABH1162" s="381"/>
      <c r="ABI1162" s="381"/>
      <c r="ABJ1162" s="381"/>
      <c r="ABK1162" s="381"/>
      <c r="ABL1162" s="381"/>
      <c r="ABM1162" s="381"/>
      <c r="ABN1162" s="381"/>
      <c r="ABO1162" s="381"/>
      <c r="ABP1162" s="381"/>
      <c r="ABQ1162" s="381"/>
      <c r="ABR1162" s="381"/>
      <c r="ABS1162" s="381"/>
      <c r="ABT1162" s="381"/>
      <c r="ABU1162" s="381"/>
      <c r="ABV1162" s="381"/>
      <c r="ABW1162" s="381"/>
      <c r="ABX1162" s="381"/>
      <c r="ABY1162" s="381"/>
      <c r="ABZ1162" s="381"/>
      <c r="ACA1162" s="381"/>
      <c r="ACB1162" s="381"/>
      <c r="ACC1162" s="381"/>
      <c r="ACD1162" s="381"/>
      <c r="ACE1162" s="381"/>
      <c r="ACF1162" s="381"/>
      <c r="ACG1162" s="381"/>
      <c r="ACH1162" s="381"/>
      <c r="ACI1162" s="381"/>
      <c r="ACJ1162" s="381"/>
      <c r="ACK1162" s="381"/>
      <c r="ACL1162" s="381"/>
      <c r="ACM1162" s="381"/>
      <c r="ACN1162" s="381"/>
      <c r="ACO1162" s="381"/>
      <c r="ACP1162" s="381"/>
      <c r="ACQ1162" s="381"/>
      <c r="ACR1162" s="381"/>
      <c r="ACS1162" s="381"/>
      <c r="ACT1162" s="381"/>
      <c r="ACU1162" s="381"/>
      <c r="ACV1162" s="381"/>
      <c r="ACW1162" s="381"/>
      <c r="ACX1162" s="381"/>
      <c r="ACY1162" s="381"/>
      <c r="ACZ1162" s="381"/>
      <c r="ADA1162" s="381"/>
      <c r="ADB1162" s="381"/>
      <c r="ADC1162" s="381"/>
      <c r="ADD1162" s="381"/>
      <c r="ADE1162" s="381"/>
      <c r="ADF1162" s="381"/>
      <c r="ADG1162" s="381"/>
      <c r="ADH1162" s="381"/>
      <c r="ADI1162" s="381"/>
      <c r="ADJ1162" s="381"/>
      <c r="ADK1162" s="381"/>
      <c r="ADL1162" s="381"/>
      <c r="ADM1162" s="381"/>
      <c r="ADN1162" s="381"/>
      <c r="ADO1162" s="381"/>
      <c r="ADP1162" s="381"/>
      <c r="ADQ1162" s="381"/>
      <c r="ADR1162" s="381"/>
      <c r="ADS1162" s="381"/>
      <c r="ADT1162" s="381"/>
      <c r="ADU1162" s="381"/>
      <c r="ADV1162" s="381"/>
      <c r="ADW1162" s="381"/>
      <c r="ADX1162" s="381"/>
      <c r="ADY1162" s="381"/>
      <c r="ADZ1162" s="381"/>
      <c r="AEA1162" s="381"/>
      <c r="AEB1162" s="381"/>
      <c r="AEC1162" s="381"/>
      <c r="AED1162" s="381"/>
      <c r="AEE1162" s="381"/>
      <c r="AEF1162" s="381"/>
      <c r="AEG1162" s="381"/>
      <c r="AEH1162" s="381"/>
      <c r="AEI1162" s="381"/>
      <c r="AEJ1162" s="381"/>
      <c r="AEK1162" s="381"/>
      <c r="AEL1162" s="381"/>
      <c r="AEM1162" s="381"/>
      <c r="AEN1162" s="381"/>
      <c r="AEO1162" s="381"/>
      <c r="AEP1162" s="381"/>
      <c r="AEQ1162" s="381"/>
      <c r="AER1162" s="381"/>
      <c r="AES1162" s="381"/>
      <c r="AET1162" s="381"/>
      <c r="AEU1162" s="381"/>
      <c r="AEV1162" s="381"/>
      <c r="AEW1162" s="381"/>
      <c r="AEX1162" s="381"/>
      <c r="AEY1162" s="381"/>
      <c r="AEZ1162" s="381"/>
      <c r="AFA1162" s="381"/>
      <c r="AFB1162" s="381"/>
      <c r="AFC1162" s="381"/>
      <c r="AFD1162" s="381"/>
      <c r="AFE1162" s="381"/>
      <c r="AFF1162" s="381"/>
      <c r="AFG1162" s="381"/>
      <c r="AFH1162" s="381"/>
      <c r="AFI1162" s="381"/>
      <c r="AFJ1162" s="381"/>
      <c r="AFK1162" s="381"/>
      <c r="AFL1162" s="381"/>
      <c r="AFM1162" s="381"/>
      <c r="AFN1162" s="381"/>
      <c r="AFO1162" s="381"/>
      <c r="AFP1162" s="381"/>
      <c r="AFQ1162" s="381"/>
      <c r="AFR1162" s="381"/>
      <c r="AFS1162" s="381"/>
      <c r="AFT1162" s="381"/>
      <c r="AFU1162" s="381"/>
      <c r="AFV1162" s="381"/>
      <c r="AFW1162" s="381"/>
      <c r="AFX1162" s="381"/>
      <c r="AFY1162" s="381"/>
      <c r="AFZ1162" s="381"/>
      <c r="AGA1162" s="381"/>
    </row>
    <row r="1163" spans="1:859" customFormat="1" x14ac:dyDescent="0.2">
      <c r="A1163" s="16"/>
      <c r="B1163" s="16"/>
      <c r="C1163" s="16"/>
      <c r="D1163" s="16"/>
      <c r="E1163" s="238" t="s">
        <v>1264</v>
      </c>
      <c r="F1163" s="364" t="s">
        <v>3572</v>
      </c>
      <c r="G1163" s="239" t="s">
        <v>453</v>
      </c>
      <c r="H1163" s="238" t="s">
        <v>1265</v>
      </c>
      <c r="I1163" s="238" t="s">
        <v>1086</v>
      </c>
      <c r="J1163" s="238" t="s">
        <v>913</v>
      </c>
      <c r="K1163" s="238" t="s">
        <v>1107</v>
      </c>
      <c r="L1163" s="238" t="s">
        <v>864</v>
      </c>
      <c r="M1163" s="238"/>
      <c r="N1163" s="239"/>
      <c r="O1163" s="238"/>
      <c r="P1163" s="238"/>
      <c r="Q1163" s="239"/>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c r="CR1163" s="16"/>
      <c r="CS1163" s="16"/>
      <c r="CT1163" s="16"/>
      <c r="CU1163" s="16"/>
      <c r="CV1163" s="16"/>
      <c r="CW1163" s="16"/>
      <c r="CX1163" s="16"/>
      <c r="CY1163" s="16"/>
      <c r="CZ1163" s="16"/>
      <c r="DA1163" s="16"/>
      <c r="DB1163" s="16"/>
      <c r="DC1163" s="16"/>
      <c r="DD1163" s="16"/>
      <c r="DE1163" s="16"/>
      <c r="DF1163" s="16"/>
      <c r="DG1163" s="16"/>
      <c r="DH1163" s="16"/>
      <c r="DI1163" s="16"/>
      <c r="DJ1163" s="16"/>
      <c r="DK1163" s="16"/>
      <c r="DL1163" s="16"/>
      <c r="DM1163" s="16"/>
      <c r="DN1163" s="16"/>
      <c r="DO1163" s="16"/>
      <c r="DP1163" s="16"/>
      <c r="DQ1163" s="16"/>
      <c r="DR1163" s="16"/>
      <c r="DS1163" s="16"/>
      <c r="DT1163" s="16"/>
      <c r="DU1163" s="16"/>
      <c r="DV1163" s="16"/>
      <c r="DW1163" s="16"/>
      <c r="DX1163" s="16"/>
      <c r="DY1163" s="16"/>
      <c r="DZ1163" s="16"/>
      <c r="EA1163" s="16"/>
      <c r="EB1163" s="16"/>
      <c r="EC1163" s="16"/>
      <c r="ED1163" s="16"/>
      <c r="EE1163" s="16"/>
      <c r="EF1163" s="16"/>
      <c r="EG1163" s="16"/>
      <c r="EH1163" s="16"/>
      <c r="EI1163" s="16"/>
      <c r="EJ1163" s="16"/>
      <c r="EK1163" s="16"/>
      <c r="EL1163" s="16"/>
      <c r="EM1163" s="16"/>
      <c r="EN1163" s="16"/>
      <c r="EO1163" s="16"/>
      <c r="EP1163" s="16"/>
      <c r="EQ1163" s="16"/>
      <c r="ER1163" s="16"/>
      <c r="ES1163" s="16"/>
      <c r="ET1163" s="16"/>
      <c r="EU1163" s="16"/>
      <c r="EV1163" s="16"/>
      <c r="EW1163" s="16"/>
      <c r="EX1163" s="16"/>
      <c r="EY1163" s="16"/>
      <c r="EZ1163" s="16"/>
      <c r="FA1163" s="16"/>
      <c r="FB1163" s="16"/>
      <c r="FC1163" s="16"/>
      <c r="FD1163" s="16"/>
      <c r="FE1163" s="16"/>
      <c r="FF1163" s="16"/>
      <c r="FG1163" s="16"/>
      <c r="FH1163" s="16"/>
      <c r="FI1163" s="16"/>
      <c r="FJ1163" s="16"/>
      <c r="FK1163" s="16"/>
      <c r="FL1163" s="16"/>
      <c r="FM1163" s="16"/>
      <c r="FN1163" s="16"/>
      <c r="FO1163" s="16"/>
      <c r="FP1163" s="16"/>
      <c r="FQ1163" s="16"/>
      <c r="FR1163" s="16"/>
      <c r="FS1163" s="16"/>
      <c r="FT1163" s="16"/>
      <c r="FU1163" s="16"/>
      <c r="FV1163" s="16"/>
      <c r="FW1163" s="16"/>
      <c r="FX1163" s="16"/>
      <c r="FY1163" s="16"/>
      <c r="FZ1163" s="16"/>
      <c r="GA1163" s="16"/>
      <c r="GB1163" s="16"/>
      <c r="GC1163" s="16"/>
      <c r="GD1163" s="16"/>
      <c r="GE1163" s="16"/>
      <c r="GF1163" s="16"/>
      <c r="GG1163" s="16"/>
      <c r="GH1163" s="16"/>
      <c r="GI1163" s="16"/>
      <c r="GJ1163" s="16"/>
      <c r="GK1163" s="16"/>
      <c r="GL1163" s="16"/>
      <c r="GM1163" s="16"/>
      <c r="GN1163" s="16"/>
      <c r="GO1163" s="16"/>
      <c r="GP1163" s="16"/>
      <c r="GQ1163" s="16"/>
      <c r="GR1163" s="16"/>
      <c r="GS1163" s="16"/>
      <c r="GT1163" s="16"/>
      <c r="GU1163" s="16"/>
      <c r="GV1163" s="16"/>
      <c r="GW1163" s="16"/>
      <c r="GX1163" s="16"/>
      <c r="GY1163" s="16"/>
      <c r="GZ1163" s="16"/>
      <c r="HA1163" s="16"/>
      <c r="HB1163" s="16"/>
      <c r="HC1163" s="16"/>
      <c r="HD1163" s="16"/>
      <c r="HE1163" s="16"/>
      <c r="HF1163" s="16"/>
      <c r="HG1163" s="16"/>
      <c r="HH1163" s="16"/>
      <c r="HI1163" s="16"/>
      <c r="HJ1163" s="16"/>
      <c r="HK1163" s="16"/>
      <c r="HL1163" s="16"/>
      <c r="HM1163" s="16"/>
      <c r="HN1163" s="16"/>
      <c r="HO1163" s="16"/>
      <c r="HP1163" s="16"/>
      <c r="HQ1163" s="16"/>
      <c r="HR1163" s="16"/>
      <c r="HS1163" s="16"/>
      <c r="HT1163" s="16"/>
      <c r="HU1163" s="16"/>
      <c r="HV1163" s="16"/>
      <c r="HW1163" s="16"/>
      <c r="HX1163" s="16"/>
      <c r="HY1163" s="16"/>
      <c r="HZ1163" s="16"/>
      <c r="IA1163" s="16"/>
      <c r="IB1163" s="16"/>
      <c r="IC1163" s="16"/>
      <c r="ID1163" s="16"/>
      <c r="IE1163" s="16"/>
      <c r="IF1163" s="16"/>
      <c r="IG1163" s="16"/>
      <c r="IH1163" s="16"/>
      <c r="II1163" s="16"/>
      <c r="IJ1163" s="16"/>
      <c r="IK1163" s="16"/>
      <c r="IL1163" s="16"/>
      <c r="IM1163" s="16"/>
      <c r="IN1163" s="16"/>
      <c r="IO1163" s="16"/>
      <c r="IP1163" s="16"/>
      <c r="IQ1163" s="16"/>
      <c r="IR1163" s="16"/>
      <c r="IS1163" s="16"/>
      <c r="IT1163" s="16"/>
      <c r="IU1163" s="16"/>
      <c r="IV1163" s="16"/>
      <c r="IW1163" s="16"/>
      <c r="IX1163" s="16"/>
      <c r="IY1163" s="16"/>
      <c r="IZ1163" s="16"/>
      <c r="JA1163" s="16"/>
      <c r="JB1163" s="16"/>
      <c r="JC1163" s="16"/>
      <c r="JD1163" s="16"/>
      <c r="JE1163" s="16"/>
      <c r="JF1163" s="16"/>
      <c r="JG1163" s="16"/>
      <c r="JH1163" s="16"/>
      <c r="JI1163" s="16"/>
      <c r="JJ1163" s="16"/>
      <c r="JK1163" s="16"/>
      <c r="JL1163" s="16"/>
      <c r="JM1163" s="16"/>
      <c r="JN1163" s="16"/>
      <c r="JO1163" s="16"/>
      <c r="JP1163" s="16"/>
      <c r="JQ1163" s="16"/>
      <c r="JR1163" s="16"/>
      <c r="JS1163" s="16"/>
      <c r="JT1163" s="16"/>
      <c r="JU1163" s="16"/>
      <c r="JV1163" s="16"/>
      <c r="JW1163" s="16"/>
      <c r="JX1163" s="16"/>
      <c r="JY1163" s="16"/>
      <c r="JZ1163" s="16"/>
      <c r="KA1163" s="16"/>
      <c r="KB1163" s="16"/>
      <c r="KC1163" s="16"/>
      <c r="KD1163" s="16"/>
      <c r="KE1163" s="16"/>
      <c r="KF1163" s="16"/>
      <c r="KG1163" s="16"/>
      <c r="KH1163" s="16"/>
      <c r="KI1163" s="16"/>
      <c r="KJ1163" s="16"/>
      <c r="KK1163" s="16"/>
      <c r="KL1163" s="16"/>
      <c r="KM1163" s="16"/>
      <c r="KN1163" s="16"/>
      <c r="KO1163" s="16"/>
      <c r="KP1163" s="16"/>
      <c r="KQ1163" s="16"/>
      <c r="KR1163" s="16"/>
      <c r="KS1163" s="16"/>
      <c r="KT1163" s="16"/>
      <c r="KU1163" s="16"/>
      <c r="KV1163" s="16"/>
      <c r="KW1163" s="16"/>
      <c r="KX1163" s="16"/>
      <c r="KY1163" s="16"/>
      <c r="KZ1163" s="16"/>
      <c r="LA1163" s="16"/>
      <c r="LB1163" s="16"/>
      <c r="LC1163" s="16"/>
      <c r="LD1163" s="16"/>
      <c r="LE1163" s="16"/>
      <c r="LF1163" s="16"/>
      <c r="LG1163" s="16"/>
      <c r="LH1163" s="16"/>
      <c r="LI1163" s="16"/>
      <c r="LJ1163" s="16"/>
      <c r="LK1163" s="16"/>
      <c r="LL1163" s="16"/>
      <c r="LM1163" s="16"/>
      <c r="LN1163" s="16"/>
      <c r="LO1163" s="16"/>
      <c r="LP1163" s="16"/>
      <c r="LQ1163" s="16"/>
      <c r="LR1163" s="16"/>
      <c r="LS1163" s="16"/>
      <c r="LT1163" s="16"/>
      <c r="LU1163" s="16"/>
      <c r="LV1163" s="16"/>
      <c r="LW1163" s="16"/>
      <c r="LX1163" s="16"/>
      <c r="LY1163" s="16"/>
      <c r="LZ1163" s="16"/>
      <c r="MA1163" s="16"/>
      <c r="MB1163" s="16"/>
      <c r="MC1163" s="16"/>
      <c r="MD1163" s="16"/>
      <c r="ME1163" s="16"/>
      <c r="MF1163" s="16"/>
      <c r="MG1163" s="16"/>
      <c r="MH1163" s="16"/>
      <c r="MI1163" s="16"/>
      <c r="MJ1163" s="16"/>
      <c r="MK1163" s="16"/>
      <c r="ML1163" s="16"/>
      <c r="MM1163" s="16"/>
      <c r="MN1163" s="16"/>
      <c r="MO1163" s="16"/>
      <c r="MP1163" s="16"/>
      <c r="MQ1163" s="16"/>
      <c r="MR1163" s="16"/>
      <c r="MS1163" s="16"/>
      <c r="MT1163" s="16"/>
      <c r="MU1163" s="16"/>
      <c r="MV1163" s="16"/>
      <c r="MW1163" s="16"/>
      <c r="MX1163" s="16"/>
      <c r="MY1163" s="16"/>
      <c r="MZ1163" s="16"/>
      <c r="NA1163" s="16"/>
      <c r="NB1163" s="16"/>
      <c r="NC1163" s="16"/>
      <c r="ND1163" s="16"/>
      <c r="NE1163" s="16"/>
      <c r="NF1163" s="16"/>
      <c r="NG1163" s="16"/>
      <c r="NH1163" s="16"/>
      <c r="NI1163" s="16"/>
      <c r="NJ1163" s="16"/>
      <c r="NK1163" s="16"/>
      <c r="NL1163" s="16"/>
      <c r="NM1163" s="16"/>
      <c r="NN1163" s="16"/>
      <c r="NO1163" s="16"/>
      <c r="NP1163" s="16"/>
      <c r="NQ1163" s="16"/>
      <c r="NR1163" s="16"/>
      <c r="NS1163" s="16"/>
      <c r="NT1163" s="16"/>
      <c r="NU1163" s="16"/>
      <c r="NV1163" s="16"/>
      <c r="NW1163" s="16"/>
      <c r="NX1163" s="16"/>
      <c r="NY1163" s="16"/>
      <c r="NZ1163" s="16"/>
      <c r="OA1163" s="16"/>
      <c r="OB1163" s="16"/>
      <c r="OC1163" s="16"/>
      <c r="OD1163" s="16"/>
      <c r="OE1163" s="16"/>
      <c r="OF1163" s="16"/>
      <c r="OG1163" s="16"/>
      <c r="OH1163" s="16"/>
      <c r="OI1163" s="16"/>
      <c r="OJ1163" s="16"/>
      <c r="OK1163" s="16"/>
      <c r="OL1163" s="16"/>
      <c r="OM1163" s="16"/>
      <c r="ON1163" s="16"/>
      <c r="OO1163" s="16"/>
      <c r="OP1163" s="16"/>
      <c r="OQ1163" s="16"/>
      <c r="OR1163" s="16"/>
      <c r="OS1163" s="16"/>
      <c r="OT1163" s="16"/>
      <c r="OU1163" s="16"/>
      <c r="OV1163" s="16"/>
      <c r="OW1163" s="16"/>
      <c r="OX1163" s="16"/>
      <c r="OY1163" s="16"/>
      <c r="OZ1163" s="16"/>
      <c r="PA1163" s="16"/>
      <c r="PB1163" s="16"/>
      <c r="PC1163" s="16"/>
      <c r="PD1163" s="16"/>
      <c r="PE1163" s="16"/>
      <c r="PF1163" s="16"/>
      <c r="PG1163" s="16"/>
      <c r="PH1163" s="16"/>
      <c r="PI1163" s="16"/>
      <c r="PJ1163" s="16"/>
      <c r="PK1163" s="16"/>
      <c r="PL1163" s="16"/>
      <c r="PM1163" s="16"/>
      <c r="PN1163" s="16"/>
      <c r="PO1163" s="16"/>
      <c r="PP1163" s="16"/>
      <c r="PQ1163" s="16"/>
      <c r="PR1163" s="16"/>
      <c r="PS1163" s="16"/>
      <c r="PT1163" s="16"/>
      <c r="PU1163" s="16"/>
      <c r="PV1163" s="16"/>
      <c r="PW1163" s="16"/>
      <c r="PX1163" s="16"/>
      <c r="PY1163" s="16"/>
      <c r="PZ1163" s="16"/>
      <c r="QA1163" s="16"/>
      <c r="QB1163" s="16"/>
      <c r="QC1163" s="16"/>
      <c r="QD1163" s="16"/>
      <c r="QE1163" s="16"/>
      <c r="QF1163" s="16"/>
      <c r="QG1163" s="16"/>
      <c r="QH1163" s="16"/>
      <c r="QI1163" s="16"/>
      <c r="QJ1163" s="16"/>
      <c r="QK1163" s="16"/>
      <c r="QL1163" s="16"/>
      <c r="QM1163" s="16"/>
      <c r="QN1163" s="16"/>
      <c r="QO1163" s="16"/>
      <c r="QP1163" s="16"/>
      <c r="QQ1163" s="16"/>
      <c r="QR1163" s="16"/>
      <c r="QS1163" s="16"/>
      <c r="QT1163" s="16"/>
      <c r="QU1163" s="16"/>
      <c r="QV1163" s="16"/>
      <c r="QW1163" s="16"/>
      <c r="QX1163" s="16"/>
      <c r="QY1163" s="16"/>
      <c r="QZ1163" s="16"/>
      <c r="RA1163" s="16"/>
      <c r="RB1163" s="16"/>
      <c r="RC1163" s="16"/>
      <c r="RD1163" s="16"/>
      <c r="RE1163" s="16"/>
      <c r="RF1163" s="16"/>
      <c r="RG1163" s="16"/>
      <c r="RH1163" s="16"/>
      <c r="RI1163" s="16"/>
      <c r="RJ1163" s="16"/>
      <c r="RK1163" s="16"/>
      <c r="RL1163" s="16"/>
      <c r="RM1163" s="16"/>
      <c r="RN1163" s="16"/>
      <c r="RO1163" s="16"/>
      <c r="RP1163" s="16"/>
      <c r="RQ1163" s="16"/>
      <c r="RR1163" s="16"/>
      <c r="RS1163" s="16"/>
      <c r="RT1163" s="16"/>
      <c r="RU1163" s="16"/>
      <c r="RV1163" s="16"/>
      <c r="RW1163" s="16"/>
      <c r="RX1163" s="16"/>
      <c r="RY1163" s="16"/>
      <c r="RZ1163" s="16"/>
      <c r="SA1163" s="16"/>
      <c r="SB1163" s="16"/>
      <c r="SC1163" s="16"/>
      <c r="SD1163" s="16"/>
      <c r="SE1163" s="16"/>
      <c r="SF1163" s="16"/>
      <c r="SG1163" s="16"/>
      <c r="SH1163" s="16"/>
      <c r="SI1163" s="16"/>
      <c r="SJ1163" s="16"/>
      <c r="SK1163" s="16"/>
      <c r="SL1163" s="16"/>
      <c r="SM1163" s="16"/>
      <c r="SN1163" s="16"/>
      <c r="SO1163" s="16"/>
      <c r="SP1163" s="16"/>
      <c r="SQ1163" s="16"/>
      <c r="SR1163" s="16"/>
      <c r="SS1163" s="16"/>
      <c r="ST1163" s="16"/>
      <c r="SU1163" s="16"/>
      <c r="SV1163" s="16"/>
      <c r="SW1163" s="16"/>
      <c r="SX1163" s="16"/>
      <c r="SY1163" s="16"/>
      <c r="SZ1163" s="16"/>
      <c r="TA1163" s="16"/>
      <c r="TB1163" s="16"/>
      <c r="TC1163" s="16"/>
      <c r="TD1163" s="16"/>
      <c r="TE1163" s="16"/>
      <c r="TF1163" s="16"/>
      <c r="TG1163" s="16"/>
      <c r="TH1163" s="16"/>
      <c r="TI1163" s="16"/>
      <c r="TJ1163" s="16"/>
      <c r="TK1163" s="16"/>
      <c r="TL1163" s="16"/>
      <c r="TM1163" s="16"/>
      <c r="TN1163" s="16"/>
      <c r="TO1163" s="16"/>
      <c r="TP1163" s="16"/>
      <c r="TQ1163" s="16"/>
      <c r="TR1163" s="16"/>
      <c r="TS1163" s="16"/>
      <c r="TT1163" s="16"/>
      <c r="TU1163" s="16"/>
      <c r="TV1163" s="16"/>
      <c r="TW1163" s="16"/>
      <c r="TX1163" s="16"/>
      <c r="TY1163" s="16"/>
      <c r="TZ1163" s="16"/>
      <c r="UA1163" s="16"/>
      <c r="UB1163" s="16"/>
      <c r="UC1163" s="16"/>
      <c r="UD1163" s="16"/>
      <c r="UE1163" s="16"/>
      <c r="UF1163" s="16"/>
      <c r="UG1163" s="16"/>
      <c r="UH1163" s="16"/>
      <c r="UI1163" s="16"/>
      <c r="UJ1163" s="16"/>
      <c r="UK1163" s="16"/>
      <c r="UL1163" s="16"/>
      <c r="UM1163" s="16"/>
      <c r="UN1163" s="16"/>
      <c r="UO1163" s="16"/>
      <c r="UP1163" s="16"/>
      <c r="UQ1163" s="16"/>
      <c r="UR1163" s="16"/>
      <c r="US1163" s="16"/>
      <c r="UT1163" s="16"/>
      <c r="UU1163" s="16"/>
      <c r="UV1163" s="16"/>
      <c r="UW1163" s="16"/>
      <c r="UX1163" s="16"/>
      <c r="UY1163" s="16"/>
      <c r="UZ1163" s="16"/>
      <c r="VA1163" s="16"/>
      <c r="VB1163" s="16"/>
      <c r="VC1163" s="16"/>
      <c r="VD1163" s="16"/>
      <c r="VE1163" s="16"/>
      <c r="VF1163" s="16"/>
      <c r="VG1163" s="16"/>
      <c r="VH1163" s="16"/>
      <c r="VI1163" s="16"/>
      <c r="VJ1163" s="16"/>
      <c r="VK1163" s="16"/>
      <c r="VL1163" s="16"/>
      <c r="VM1163" s="16"/>
      <c r="VN1163" s="16"/>
      <c r="VO1163" s="16"/>
      <c r="VP1163" s="16"/>
      <c r="VQ1163" s="16"/>
      <c r="VR1163" s="16"/>
      <c r="VS1163" s="16"/>
      <c r="VT1163" s="16"/>
      <c r="VU1163" s="16"/>
      <c r="VV1163" s="16"/>
      <c r="VW1163" s="16"/>
      <c r="VX1163" s="16"/>
      <c r="VY1163" s="16"/>
      <c r="VZ1163" s="16"/>
      <c r="WA1163" s="16"/>
      <c r="WB1163" s="16"/>
      <c r="WC1163" s="16"/>
      <c r="WD1163" s="16"/>
      <c r="WE1163" s="16"/>
      <c r="WF1163" s="16"/>
      <c r="WG1163" s="16"/>
      <c r="WH1163" s="16"/>
      <c r="WI1163" s="16"/>
      <c r="WJ1163" s="16"/>
      <c r="WK1163" s="16"/>
      <c r="WL1163" s="16"/>
      <c r="WM1163" s="16"/>
      <c r="WN1163" s="16"/>
      <c r="WO1163" s="16"/>
      <c r="WP1163" s="16"/>
      <c r="WQ1163" s="16"/>
      <c r="WR1163" s="16"/>
      <c r="WS1163" s="16"/>
      <c r="WT1163" s="16"/>
      <c r="WU1163" s="16"/>
      <c r="WV1163" s="16"/>
      <c r="WW1163" s="16"/>
      <c r="WX1163" s="16"/>
      <c r="WY1163" s="16"/>
      <c r="WZ1163" s="16"/>
      <c r="XA1163" s="16"/>
      <c r="XB1163" s="16"/>
      <c r="XC1163" s="16"/>
      <c r="XD1163" s="16"/>
      <c r="XE1163" s="16"/>
      <c r="XF1163" s="16"/>
      <c r="XG1163" s="16"/>
      <c r="XH1163" s="16"/>
      <c r="XI1163" s="16"/>
      <c r="XJ1163" s="16"/>
      <c r="XK1163" s="16"/>
      <c r="XL1163" s="16"/>
      <c r="XM1163" s="16"/>
      <c r="XN1163" s="16"/>
      <c r="XO1163" s="16"/>
      <c r="XP1163" s="16"/>
      <c r="XQ1163" s="16"/>
      <c r="XR1163" s="16"/>
      <c r="XS1163" s="16"/>
      <c r="XT1163" s="16"/>
      <c r="XU1163" s="16"/>
      <c r="XV1163" s="16"/>
      <c r="XW1163" s="16"/>
      <c r="XX1163" s="16"/>
      <c r="XY1163" s="16"/>
      <c r="XZ1163" s="16"/>
      <c r="YA1163" s="16"/>
      <c r="YB1163" s="16"/>
      <c r="YC1163" s="16"/>
      <c r="YD1163" s="16"/>
      <c r="YE1163" s="16"/>
      <c r="YF1163" s="16"/>
      <c r="YG1163" s="16"/>
      <c r="YH1163" s="16"/>
      <c r="YI1163" s="16"/>
      <c r="YJ1163" s="16"/>
      <c r="YK1163" s="16"/>
      <c r="YL1163" s="16"/>
      <c r="YM1163" s="16"/>
      <c r="YN1163" s="16"/>
      <c r="YO1163" s="16"/>
      <c r="YP1163" s="16"/>
      <c r="YQ1163" s="16"/>
      <c r="YR1163" s="16"/>
      <c r="YS1163" s="16"/>
      <c r="YT1163" s="16"/>
      <c r="YU1163" s="16"/>
      <c r="YV1163" s="16"/>
      <c r="YW1163" s="16"/>
      <c r="YX1163" s="16"/>
      <c r="YY1163" s="16"/>
      <c r="YZ1163" s="16"/>
      <c r="ZA1163" s="16"/>
      <c r="ZB1163" s="16"/>
      <c r="ZC1163" s="16"/>
      <c r="ZD1163" s="16"/>
      <c r="ZE1163" s="16"/>
      <c r="ZF1163" s="16"/>
      <c r="ZG1163" s="16"/>
      <c r="ZH1163" s="16"/>
      <c r="ZI1163" s="16"/>
      <c r="ZJ1163" s="16"/>
      <c r="ZK1163" s="16"/>
      <c r="ZL1163" s="16"/>
      <c r="ZM1163" s="16"/>
      <c r="ZN1163" s="16"/>
      <c r="ZO1163" s="16"/>
      <c r="ZP1163" s="16"/>
      <c r="ZQ1163" s="16"/>
      <c r="ZR1163" s="16"/>
      <c r="ZS1163" s="16"/>
      <c r="ZT1163" s="16"/>
      <c r="ZU1163" s="16"/>
      <c r="ZV1163" s="16"/>
      <c r="ZW1163" s="16"/>
      <c r="ZX1163" s="16"/>
      <c r="ZY1163" s="16"/>
      <c r="ZZ1163" s="16"/>
      <c r="AAA1163" s="16"/>
      <c r="AAB1163" s="16"/>
      <c r="AAC1163" s="16"/>
      <c r="AAD1163" s="16"/>
      <c r="AAE1163" s="16"/>
      <c r="AAF1163" s="16"/>
      <c r="AAG1163" s="16"/>
      <c r="AAH1163" s="16"/>
      <c r="AAI1163" s="16"/>
      <c r="AAJ1163" s="16"/>
      <c r="AAK1163" s="16"/>
      <c r="AAL1163" s="16"/>
      <c r="AAM1163" s="16"/>
      <c r="AAN1163" s="16"/>
      <c r="AAO1163" s="16"/>
      <c r="AAP1163" s="16"/>
      <c r="AAQ1163" s="16"/>
      <c r="AAR1163" s="16"/>
      <c r="AAS1163" s="16"/>
      <c r="AAT1163" s="16"/>
      <c r="AAU1163" s="16"/>
      <c r="AAV1163" s="16"/>
      <c r="AAW1163" s="16"/>
      <c r="AAX1163" s="16"/>
      <c r="AAY1163" s="16"/>
      <c r="AAZ1163" s="16"/>
      <c r="ABA1163" s="16"/>
      <c r="ABB1163" s="16"/>
      <c r="ABC1163" s="16"/>
      <c r="ABD1163" s="16"/>
      <c r="ABE1163" s="16"/>
      <c r="ABF1163" s="16"/>
      <c r="ABG1163" s="16"/>
      <c r="ABH1163" s="16"/>
      <c r="ABI1163" s="16"/>
      <c r="ABJ1163" s="16"/>
      <c r="ABK1163" s="16"/>
      <c r="ABL1163" s="16"/>
      <c r="ABM1163" s="16"/>
      <c r="ABN1163" s="16"/>
      <c r="ABO1163" s="16"/>
      <c r="ABP1163" s="16"/>
      <c r="ABQ1163" s="16"/>
      <c r="ABR1163" s="16"/>
      <c r="ABS1163" s="16"/>
      <c r="ABT1163" s="16"/>
      <c r="ABU1163" s="16"/>
      <c r="ABV1163" s="16"/>
      <c r="ABW1163" s="16"/>
      <c r="ABX1163" s="16"/>
      <c r="ABY1163" s="16"/>
      <c r="ABZ1163" s="16"/>
      <c r="ACA1163" s="16"/>
      <c r="ACB1163" s="16"/>
      <c r="ACC1163" s="16"/>
      <c r="ACD1163" s="16"/>
      <c r="ACE1163" s="16"/>
      <c r="ACF1163" s="16"/>
      <c r="ACG1163" s="16"/>
      <c r="ACH1163" s="16"/>
      <c r="ACI1163" s="16"/>
      <c r="ACJ1163" s="16"/>
      <c r="ACK1163" s="16"/>
      <c r="ACL1163" s="16"/>
      <c r="ACM1163" s="16"/>
      <c r="ACN1163" s="16"/>
      <c r="ACO1163" s="16"/>
      <c r="ACP1163" s="16"/>
      <c r="ACQ1163" s="16"/>
      <c r="ACR1163" s="16"/>
      <c r="ACS1163" s="16"/>
      <c r="ACT1163" s="16"/>
      <c r="ACU1163" s="16"/>
      <c r="ACV1163" s="16"/>
      <c r="ACW1163" s="16"/>
      <c r="ACX1163" s="16"/>
      <c r="ACY1163" s="16"/>
      <c r="ACZ1163" s="16"/>
      <c r="ADA1163" s="16"/>
      <c r="ADB1163" s="16"/>
      <c r="ADC1163" s="16"/>
      <c r="ADD1163" s="16"/>
      <c r="ADE1163" s="16"/>
      <c r="ADF1163" s="16"/>
      <c r="ADG1163" s="16"/>
      <c r="ADH1163" s="16"/>
      <c r="ADI1163" s="16"/>
      <c r="ADJ1163" s="16"/>
      <c r="ADK1163" s="16"/>
      <c r="ADL1163" s="16"/>
      <c r="ADM1163" s="16"/>
      <c r="ADN1163" s="16"/>
      <c r="ADO1163" s="16"/>
      <c r="ADP1163" s="16"/>
      <c r="ADQ1163" s="16"/>
      <c r="ADR1163" s="16"/>
      <c r="ADS1163" s="16"/>
      <c r="ADT1163" s="16"/>
      <c r="ADU1163" s="16"/>
      <c r="ADV1163" s="16"/>
      <c r="ADW1163" s="16"/>
      <c r="ADX1163" s="16"/>
      <c r="ADY1163" s="16"/>
      <c r="ADZ1163" s="16"/>
      <c r="AEA1163" s="16"/>
      <c r="AEB1163" s="16"/>
      <c r="AEC1163" s="16"/>
      <c r="AED1163" s="16"/>
      <c r="AEE1163" s="16"/>
      <c r="AEF1163" s="16"/>
      <c r="AEG1163" s="16"/>
      <c r="AEH1163" s="16"/>
      <c r="AEI1163" s="16"/>
      <c r="AEJ1163" s="16"/>
      <c r="AEK1163" s="16"/>
      <c r="AEL1163" s="16"/>
      <c r="AEM1163" s="16"/>
      <c r="AEN1163" s="16"/>
      <c r="AEO1163" s="16"/>
      <c r="AEP1163" s="16"/>
      <c r="AEQ1163" s="16"/>
      <c r="AER1163" s="16"/>
      <c r="AES1163" s="16"/>
      <c r="AET1163" s="16"/>
      <c r="AEU1163" s="16"/>
      <c r="AEV1163" s="16"/>
      <c r="AEW1163" s="16"/>
      <c r="AEX1163" s="16"/>
      <c r="AEY1163" s="16"/>
      <c r="AEZ1163" s="16"/>
      <c r="AFA1163" s="16"/>
      <c r="AFB1163" s="16"/>
      <c r="AFC1163" s="16"/>
      <c r="AFD1163" s="16"/>
      <c r="AFE1163" s="16"/>
      <c r="AFF1163" s="16"/>
      <c r="AFG1163" s="16"/>
      <c r="AFH1163" s="16"/>
      <c r="AFI1163" s="16"/>
      <c r="AFJ1163" s="16"/>
      <c r="AFK1163" s="16"/>
      <c r="AFL1163" s="16"/>
      <c r="AFM1163" s="16"/>
      <c r="AFN1163" s="16"/>
      <c r="AFO1163" s="16"/>
      <c r="AFP1163" s="16"/>
      <c r="AFQ1163" s="16"/>
      <c r="AFR1163" s="16"/>
      <c r="AFS1163" s="16"/>
      <c r="AFT1163" s="16"/>
      <c r="AFU1163" s="16"/>
      <c r="AFV1163" s="16"/>
      <c r="AFW1163" s="16"/>
      <c r="AFX1163" s="16"/>
      <c r="AFY1163" s="16"/>
      <c r="AFZ1163" s="16"/>
      <c r="AGA1163" s="16"/>
    </row>
    <row r="1164" spans="1:859" s="383" customFormat="1" x14ac:dyDescent="0.2">
      <c r="A1164" s="381"/>
      <c r="B1164" s="381"/>
      <c r="C1164" s="381"/>
      <c r="D1164" s="381"/>
      <c r="E1164" s="365" t="s">
        <v>1172</v>
      </c>
      <c r="F1164" s="378" t="s">
        <v>3571</v>
      </c>
      <c r="G1164" s="380" t="s">
        <v>453</v>
      </c>
      <c r="H1164" s="365" t="s">
        <v>1173</v>
      </c>
      <c r="I1164" s="365" t="s">
        <v>1086</v>
      </c>
      <c r="J1164" s="365" t="s">
        <v>905</v>
      </c>
      <c r="K1164" s="365" t="s">
        <v>1107</v>
      </c>
      <c r="L1164" s="365" t="s">
        <v>864</v>
      </c>
      <c r="M1164" s="365"/>
      <c r="N1164" s="380"/>
      <c r="O1164" s="365"/>
      <c r="P1164" s="365"/>
      <c r="Q1164" s="380"/>
      <c r="R1164" s="381"/>
      <c r="S1164" s="381"/>
      <c r="T1164" s="381"/>
      <c r="U1164" s="381"/>
      <c r="V1164" s="381"/>
      <c r="W1164" s="381"/>
      <c r="X1164" s="381"/>
      <c r="Y1164" s="381"/>
      <c r="Z1164" s="381"/>
      <c r="AA1164" s="381"/>
      <c r="AB1164" s="381"/>
      <c r="AC1164" s="381"/>
      <c r="AD1164" s="381"/>
      <c r="AE1164" s="381"/>
      <c r="AF1164" s="381"/>
      <c r="AG1164" s="381"/>
      <c r="AH1164" s="381"/>
      <c r="AI1164" s="381"/>
      <c r="AJ1164" s="381"/>
      <c r="AK1164" s="381"/>
      <c r="AL1164" s="381"/>
      <c r="AM1164" s="381"/>
      <c r="AN1164" s="381"/>
      <c r="AO1164" s="381"/>
      <c r="AP1164" s="381"/>
      <c r="AQ1164" s="381"/>
      <c r="AR1164" s="381"/>
      <c r="AS1164" s="381"/>
      <c r="AT1164" s="381"/>
      <c r="AU1164" s="381"/>
      <c r="AV1164" s="381"/>
      <c r="AW1164" s="381"/>
      <c r="AX1164" s="381"/>
      <c r="AY1164" s="381"/>
      <c r="AZ1164" s="381"/>
      <c r="BA1164" s="381"/>
      <c r="BB1164" s="381"/>
      <c r="BC1164" s="381"/>
      <c r="BD1164" s="381"/>
      <c r="BE1164" s="381"/>
      <c r="BF1164" s="381"/>
      <c r="BG1164" s="381"/>
      <c r="BH1164" s="381"/>
      <c r="BI1164" s="381"/>
      <c r="BJ1164" s="381"/>
      <c r="BK1164" s="381"/>
      <c r="BL1164" s="381"/>
      <c r="BM1164" s="381"/>
      <c r="BN1164" s="381"/>
      <c r="BO1164" s="381"/>
      <c r="BP1164" s="381"/>
      <c r="BQ1164" s="381"/>
      <c r="BR1164" s="381"/>
      <c r="BS1164" s="381"/>
      <c r="BT1164" s="381"/>
      <c r="BU1164" s="381"/>
      <c r="BV1164" s="381"/>
      <c r="BW1164" s="381"/>
      <c r="BX1164" s="381"/>
      <c r="BY1164" s="381"/>
      <c r="BZ1164" s="381"/>
      <c r="CA1164" s="381"/>
      <c r="CB1164" s="381"/>
      <c r="CC1164" s="381"/>
      <c r="CD1164" s="381"/>
      <c r="CE1164" s="381"/>
      <c r="CF1164" s="381"/>
      <c r="CG1164" s="381"/>
      <c r="CH1164" s="381"/>
      <c r="CI1164" s="381"/>
      <c r="CJ1164" s="381"/>
      <c r="CK1164" s="381"/>
      <c r="CL1164" s="381"/>
      <c r="CM1164" s="381"/>
      <c r="CN1164" s="381"/>
      <c r="CO1164" s="381"/>
      <c r="CP1164" s="381"/>
      <c r="CQ1164" s="381"/>
      <c r="CR1164" s="381"/>
      <c r="CS1164" s="381"/>
      <c r="CT1164" s="381"/>
      <c r="CU1164" s="381"/>
      <c r="CV1164" s="381"/>
      <c r="CW1164" s="381"/>
      <c r="CX1164" s="381"/>
      <c r="CY1164" s="381"/>
      <c r="CZ1164" s="381"/>
      <c r="DA1164" s="381"/>
      <c r="DB1164" s="381"/>
      <c r="DC1164" s="381"/>
      <c r="DD1164" s="381"/>
      <c r="DE1164" s="381"/>
      <c r="DF1164" s="381"/>
      <c r="DG1164" s="381"/>
      <c r="DH1164" s="381"/>
      <c r="DI1164" s="381"/>
      <c r="DJ1164" s="381"/>
      <c r="DK1164" s="381"/>
      <c r="DL1164" s="381"/>
      <c r="DM1164" s="381"/>
      <c r="DN1164" s="381"/>
      <c r="DO1164" s="381"/>
      <c r="DP1164" s="381"/>
      <c r="DQ1164" s="381"/>
      <c r="DR1164" s="381"/>
      <c r="DS1164" s="381"/>
      <c r="DT1164" s="381"/>
      <c r="DU1164" s="381"/>
      <c r="DV1164" s="381"/>
      <c r="DW1164" s="381"/>
      <c r="DX1164" s="381"/>
      <c r="DY1164" s="381"/>
      <c r="DZ1164" s="381"/>
      <c r="EA1164" s="381"/>
      <c r="EB1164" s="381"/>
      <c r="EC1164" s="381"/>
      <c r="ED1164" s="381"/>
      <c r="EE1164" s="381"/>
      <c r="EF1164" s="381"/>
      <c r="EG1164" s="381"/>
      <c r="EH1164" s="381"/>
      <c r="EI1164" s="381"/>
      <c r="EJ1164" s="381"/>
      <c r="EK1164" s="381"/>
      <c r="EL1164" s="381"/>
      <c r="EM1164" s="381"/>
      <c r="EN1164" s="381"/>
      <c r="EO1164" s="381"/>
      <c r="EP1164" s="381"/>
      <c r="EQ1164" s="381"/>
      <c r="ER1164" s="381"/>
      <c r="ES1164" s="381"/>
      <c r="ET1164" s="381"/>
      <c r="EU1164" s="381"/>
      <c r="EV1164" s="381"/>
      <c r="EW1164" s="381"/>
      <c r="EX1164" s="381"/>
      <c r="EY1164" s="381"/>
      <c r="EZ1164" s="381"/>
      <c r="FA1164" s="381"/>
      <c r="FB1164" s="381"/>
      <c r="FC1164" s="381"/>
      <c r="FD1164" s="381"/>
      <c r="FE1164" s="381"/>
      <c r="FF1164" s="381"/>
      <c r="FG1164" s="381"/>
      <c r="FH1164" s="381"/>
      <c r="FI1164" s="381"/>
      <c r="FJ1164" s="381"/>
      <c r="FK1164" s="381"/>
      <c r="FL1164" s="381"/>
      <c r="FM1164" s="381"/>
      <c r="FN1164" s="381"/>
      <c r="FO1164" s="381"/>
      <c r="FP1164" s="381"/>
      <c r="FQ1164" s="381"/>
      <c r="FR1164" s="381"/>
      <c r="FS1164" s="381"/>
      <c r="FT1164" s="381"/>
      <c r="FU1164" s="381"/>
      <c r="FV1164" s="381"/>
      <c r="FW1164" s="381"/>
      <c r="FX1164" s="381"/>
      <c r="FY1164" s="381"/>
      <c r="FZ1164" s="381"/>
      <c r="GA1164" s="381"/>
      <c r="GB1164" s="381"/>
      <c r="GC1164" s="381"/>
      <c r="GD1164" s="381"/>
      <c r="GE1164" s="381"/>
      <c r="GF1164" s="381"/>
      <c r="GG1164" s="381"/>
      <c r="GH1164" s="381"/>
      <c r="GI1164" s="381"/>
      <c r="GJ1164" s="381"/>
      <c r="GK1164" s="381"/>
      <c r="GL1164" s="381"/>
      <c r="GM1164" s="381"/>
      <c r="GN1164" s="381"/>
      <c r="GO1164" s="381"/>
      <c r="GP1164" s="381"/>
      <c r="GQ1164" s="381"/>
      <c r="GR1164" s="381"/>
      <c r="GS1164" s="381"/>
      <c r="GT1164" s="381"/>
      <c r="GU1164" s="381"/>
      <c r="GV1164" s="381"/>
      <c r="GW1164" s="381"/>
      <c r="GX1164" s="381"/>
      <c r="GY1164" s="381"/>
      <c r="GZ1164" s="381"/>
      <c r="HA1164" s="381"/>
      <c r="HB1164" s="381"/>
      <c r="HC1164" s="381"/>
      <c r="HD1164" s="381"/>
      <c r="HE1164" s="381"/>
      <c r="HF1164" s="381"/>
      <c r="HG1164" s="381"/>
      <c r="HH1164" s="381"/>
      <c r="HI1164" s="381"/>
      <c r="HJ1164" s="381"/>
      <c r="HK1164" s="381"/>
      <c r="HL1164" s="381"/>
      <c r="HM1164" s="381"/>
      <c r="HN1164" s="381"/>
      <c r="HO1164" s="381"/>
      <c r="HP1164" s="381"/>
      <c r="HQ1164" s="381"/>
      <c r="HR1164" s="381"/>
      <c r="HS1164" s="381"/>
      <c r="HT1164" s="381"/>
      <c r="HU1164" s="381"/>
      <c r="HV1164" s="381"/>
      <c r="HW1164" s="381"/>
      <c r="HX1164" s="381"/>
      <c r="HY1164" s="381"/>
      <c r="HZ1164" s="381"/>
      <c r="IA1164" s="381"/>
      <c r="IB1164" s="381"/>
      <c r="IC1164" s="381"/>
      <c r="ID1164" s="381"/>
      <c r="IE1164" s="381"/>
      <c r="IF1164" s="381"/>
      <c r="IG1164" s="381"/>
      <c r="IH1164" s="381"/>
      <c r="II1164" s="381"/>
      <c r="IJ1164" s="381"/>
      <c r="IK1164" s="381"/>
      <c r="IL1164" s="381"/>
      <c r="IM1164" s="381"/>
      <c r="IN1164" s="381"/>
      <c r="IO1164" s="381"/>
      <c r="IP1164" s="381"/>
      <c r="IQ1164" s="381"/>
      <c r="IR1164" s="381"/>
      <c r="IS1164" s="381"/>
      <c r="IT1164" s="381"/>
      <c r="IU1164" s="381"/>
      <c r="IV1164" s="381"/>
      <c r="IW1164" s="381"/>
      <c r="IX1164" s="381"/>
      <c r="IY1164" s="381"/>
      <c r="IZ1164" s="381"/>
      <c r="JA1164" s="381"/>
      <c r="JB1164" s="381"/>
      <c r="JC1164" s="381"/>
      <c r="JD1164" s="381"/>
      <c r="JE1164" s="381"/>
      <c r="JF1164" s="381"/>
      <c r="JG1164" s="381"/>
      <c r="JH1164" s="381"/>
      <c r="JI1164" s="381"/>
      <c r="JJ1164" s="381"/>
      <c r="JK1164" s="381"/>
      <c r="JL1164" s="381"/>
      <c r="JM1164" s="381"/>
      <c r="JN1164" s="381"/>
      <c r="JO1164" s="381"/>
      <c r="JP1164" s="381"/>
      <c r="JQ1164" s="381"/>
      <c r="JR1164" s="381"/>
      <c r="JS1164" s="381"/>
      <c r="JT1164" s="381"/>
      <c r="JU1164" s="381"/>
      <c r="JV1164" s="381"/>
      <c r="JW1164" s="381"/>
      <c r="JX1164" s="381"/>
      <c r="JY1164" s="381"/>
      <c r="JZ1164" s="381"/>
      <c r="KA1164" s="381"/>
      <c r="KB1164" s="381"/>
      <c r="KC1164" s="381"/>
      <c r="KD1164" s="381"/>
      <c r="KE1164" s="381"/>
      <c r="KF1164" s="381"/>
      <c r="KG1164" s="381"/>
      <c r="KH1164" s="381"/>
      <c r="KI1164" s="381"/>
      <c r="KJ1164" s="381"/>
      <c r="KK1164" s="381"/>
      <c r="KL1164" s="381"/>
      <c r="KM1164" s="381"/>
      <c r="KN1164" s="381"/>
      <c r="KO1164" s="381"/>
      <c r="KP1164" s="381"/>
      <c r="KQ1164" s="381"/>
      <c r="KR1164" s="381"/>
      <c r="KS1164" s="381"/>
      <c r="KT1164" s="381"/>
      <c r="KU1164" s="381"/>
      <c r="KV1164" s="381"/>
      <c r="KW1164" s="381"/>
      <c r="KX1164" s="381"/>
      <c r="KY1164" s="381"/>
      <c r="KZ1164" s="381"/>
      <c r="LA1164" s="381"/>
      <c r="LB1164" s="381"/>
      <c r="LC1164" s="381"/>
      <c r="LD1164" s="381"/>
      <c r="LE1164" s="381"/>
      <c r="LF1164" s="381"/>
      <c r="LG1164" s="381"/>
      <c r="LH1164" s="381"/>
      <c r="LI1164" s="381"/>
      <c r="LJ1164" s="381"/>
      <c r="LK1164" s="381"/>
      <c r="LL1164" s="381"/>
      <c r="LM1164" s="381"/>
      <c r="LN1164" s="381"/>
      <c r="LO1164" s="381"/>
      <c r="LP1164" s="381"/>
      <c r="LQ1164" s="381"/>
      <c r="LR1164" s="381"/>
      <c r="LS1164" s="381"/>
      <c r="LT1164" s="381"/>
      <c r="LU1164" s="381"/>
      <c r="LV1164" s="381"/>
      <c r="LW1164" s="381"/>
      <c r="LX1164" s="381"/>
      <c r="LY1164" s="381"/>
      <c r="LZ1164" s="381"/>
      <c r="MA1164" s="381"/>
      <c r="MB1164" s="381"/>
      <c r="MC1164" s="381"/>
      <c r="MD1164" s="381"/>
      <c r="ME1164" s="381"/>
      <c r="MF1164" s="381"/>
      <c r="MG1164" s="381"/>
      <c r="MH1164" s="381"/>
      <c r="MI1164" s="381"/>
      <c r="MJ1164" s="381"/>
      <c r="MK1164" s="381"/>
      <c r="ML1164" s="381"/>
      <c r="MM1164" s="381"/>
      <c r="MN1164" s="381"/>
      <c r="MO1164" s="381"/>
      <c r="MP1164" s="381"/>
      <c r="MQ1164" s="381"/>
      <c r="MR1164" s="381"/>
      <c r="MS1164" s="381"/>
      <c r="MT1164" s="381"/>
      <c r="MU1164" s="381"/>
      <c r="MV1164" s="381"/>
      <c r="MW1164" s="381"/>
      <c r="MX1164" s="381"/>
      <c r="MY1164" s="381"/>
      <c r="MZ1164" s="381"/>
      <c r="NA1164" s="381"/>
      <c r="NB1164" s="381"/>
      <c r="NC1164" s="381"/>
      <c r="ND1164" s="381"/>
      <c r="NE1164" s="381"/>
      <c r="NF1164" s="381"/>
      <c r="NG1164" s="381"/>
      <c r="NH1164" s="381"/>
      <c r="NI1164" s="381"/>
      <c r="NJ1164" s="381"/>
      <c r="NK1164" s="381"/>
      <c r="NL1164" s="381"/>
      <c r="NM1164" s="381"/>
      <c r="NN1164" s="381"/>
      <c r="NO1164" s="381"/>
      <c r="NP1164" s="381"/>
      <c r="NQ1164" s="381"/>
      <c r="NR1164" s="381"/>
      <c r="NS1164" s="381"/>
      <c r="NT1164" s="381"/>
      <c r="NU1164" s="381"/>
      <c r="NV1164" s="381"/>
      <c r="NW1164" s="381"/>
      <c r="NX1164" s="381"/>
      <c r="NY1164" s="381"/>
      <c r="NZ1164" s="381"/>
      <c r="OA1164" s="381"/>
      <c r="OB1164" s="381"/>
      <c r="OC1164" s="381"/>
      <c r="OD1164" s="381"/>
      <c r="OE1164" s="381"/>
      <c r="OF1164" s="381"/>
      <c r="OG1164" s="381"/>
      <c r="OH1164" s="381"/>
      <c r="OI1164" s="381"/>
      <c r="OJ1164" s="381"/>
      <c r="OK1164" s="381"/>
      <c r="OL1164" s="381"/>
      <c r="OM1164" s="381"/>
      <c r="ON1164" s="381"/>
      <c r="OO1164" s="381"/>
      <c r="OP1164" s="381"/>
      <c r="OQ1164" s="381"/>
      <c r="OR1164" s="381"/>
      <c r="OS1164" s="381"/>
      <c r="OT1164" s="381"/>
      <c r="OU1164" s="381"/>
      <c r="OV1164" s="381"/>
      <c r="OW1164" s="381"/>
      <c r="OX1164" s="381"/>
      <c r="OY1164" s="381"/>
      <c r="OZ1164" s="381"/>
      <c r="PA1164" s="381"/>
      <c r="PB1164" s="381"/>
      <c r="PC1164" s="381"/>
      <c r="PD1164" s="381"/>
      <c r="PE1164" s="381"/>
      <c r="PF1164" s="381"/>
      <c r="PG1164" s="381"/>
      <c r="PH1164" s="381"/>
      <c r="PI1164" s="381"/>
      <c r="PJ1164" s="381"/>
      <c r="PK1164" s="381"/>
      <c r="PL1164" s="381"/>
      <c r="PM1164" s="381"/>
      <c r="PN1164" s="381"/>
      <c r="PO1164" s="381"/>
      <c r="PP1164" s="381"/>
      <c r="PQ1164" s="381"/>
      <c r="PR1164" s="381"/>
      <c r="PS1164" s="381"/>
      <c r="PT1164" s="381"/>
      <c r="PU1164" s="381"/>
      <c r="PV1164" s="381"/>
      <c r="PW1164" s="381"/>
      <c r="PX1164" s="381"/>
      <c r="PY1164" s="381"/>
      <c r="PZ1164" s="381"/>
      <c r="QA1164" s="381"/>
      <c r="QB1164" s="381"/>
      <c r="QC1164" s="381"/>
      <c r="QD1164" s="381"/>
      <c r="QE1164" s="381"/>
      <c r="QF1164" s="381"/>
      <c r="QG1164" s="381"/>
      <c r="QH1164" s="381"/>
      <c r="QI1164" s="381"/>
      <c r="QJ1164" s="381"/>
      <c r="QK1164" s="381"/>
      <c r="QL1164" s="381"/>
      <c r="QM1164" s="381"/>
      <c r="QN1164" s="381"/>
      <c r="QO1164" s="381"/>
      <c r="QP1164" s="381"/>
      <c r="QQ1164" s="381"/>
      <c r="QR1164" s="381"/>
      <c r="QS1164" s="381"/>
      <c r="QT1164" s="381"/>
      <c r="QU1164" s="381"/>
      <c r="QV1164" s="381"/>
      <c r="QW1164" s="381"/>
      <c r="QX1164" s="381"/>
      <c r="QY1164" s="381"/>
      <c r="QZ1164" s="381"/>
      <c r="RA1164" s="381"/>
      <c r="RB1164" s="381"/>
      <c r="RC1164" s="381"/>
      <c r="RD1164" s="381"/>
      <c r="RE1164" s="381"/>
      <c r="RF1164" s="381"/>
      <c r="RG1164" s="381"/>
      <c r="RH1164" s="381"/>
      <c r="RI1164" s="381"/>
      <c r="RJ1164" s="381"/>
      <c r="RK1164" s="381"/>
      <c r="RL1164" s="381"/>
      <c r="RM1164" s="381"/>
      <c r="RN1164" s="381"/>
      <c r="RO1164" s="381"/>
      <c r="RP1164" s="381"/>
      <c r="RQ1164" s="381"/>
      <c r="RR1164" s="381"/>
      <c r="RS1164" s="381"/>
      <c r="RT1164" s="381"/>
      <c r="RU1164" s="381"/>
      <c r="RV1164" s="381"/>
      <c r="RW1164" s="381"/>
      <c r="RX1164" s="381"/>
      <c r="RY1164" s="381"/>
      <c r="RZ1164" s="381"/>
      <c r="SA1164" s="381"/>
      <c r="SB1164" s="381"/>
      <c r="SC1164" s="381"/>
      <c r="SD1164" s="381"/>
      <c r="SE1164" s="381"/>
      <c r="SF1164" s="381"/>
      <c r="SG1164" s="381"/>
      <c r="SH1164" s="381"/>
      <c r="SI1164" s="381"/>
      <c r="SJ1164" s="381"/>
      <c r="SK1164" s="381"/>
      <c r="SL1164" s="381"/>
      <c r="SM1164" s="381"/>
      <c r="SN1164" s="381"/>
      <c r="SO1164" s="381"/>
      <c r="SP1164" s="381"/>
      <c r="SQ1164" s="381"/>
      <c r="SR1164" s="381"/>
      <c r="SS1164" s="381"/>
      <c r="ST1164" s="381"/>
      <c r="SU1164" s="381"/>
      <c r="SV1164" s="381"/>
      <c r="SW1164" s="381"/>
      <c r="SX1164" s="381"/>
      <c r="SY1164" s="381"/>
      <c r="SZ1164" s="381"/>
      <c r="TA1164" s="381"/>
      <c r="TB1164" s="381"/>
      <c r="TC1164" s="381"/>
      <c r="TD1164" s="381"/>
      <c r="TE1164" s="381"/>
      <c r="TF1164" s="381"/>
      <c r="TG1164" s="381"/>
      <c r="TH1164" s="381"/>
      <c r="TI1164" s="381"/>
      <c r="TJ1164" s="381"/>
      <c r="TK1164" s="381"/>
      <c r="TL1164" s="381"/>
      <c r="TM1164" s="381"/>
      <c r="TN1164" s="381"/>
      <c r="TO1164" s="381"/>
      <c r="TP1164" s="381"/>
      <c r="TQ1164" s="381"/>
      <c r="TR1164" s="381"/>
      <c r="TS1164" s="381"/>
      <c r="TT1164" s="381"/>
      <c r="TU1164" s="381"/>
      <c r="TV1164" s="381"/>
      <c r="TW1164" s="381"/>
      <c r="TX1164" s="381"/>
      <c r="TY1164" s="381"/>
      <c r="TZ1164" s="381"/>
      <c r="UA1164" s="381"/>
      <c r="UB1164" s="381"/>
      <c r="UC1164" s="381"/>
      <c r="UD1164" s="381"/>
      <c r="UE1164" s="381"/>
      <c r="UF1164" s="381"/>
      <c r="UG1164" s="381"/>
      <c r="UH1164" s="381"/>
      <c r="UI1164" s="381"/>
      <c r="UJ1164" s="381"/>
      <c r="UK1164" s="381"/>
      <c r="UL1164" s="381"/>
      <c r="UM1164" s="381"/>
      <c r="UN1164" s="381"/>
      <c r="UO1164" s="381"/>
      <c r="UP1164" s="381"/>
      <c r="UQ1164" s="381"/>
      <c r="UR1164" s="381"/>
      <c r="US1164" s="381"/>
      <c r="UT1164" s="381"/>
      <c r="UU1164" s="381"/>
      <c r="UV1164" s="381"/>
      <c r="UW1164" s="381"/>
      <c r="UX1164" s="381"/>
      <c r="UY1164" s="381"/>
      <c r="UZ1164" s="381"/>
      <c r="VA1164" s="381"/>
      <c r="VB1164" s="381"/>
      <c r="VC1164" s="381"/>
      <c r="VD1164" s="381"/>
      <c r="VE1164" s="381"/>
      <c r="VF1164" s="381"/>
      <c r="VG1164" s="381"/>
      <c r="VH1164" s="381"/>
      <c r="VI1164" s="381"/>
      <c r="VJ1164" s="381"/>
      <c r="VK1164" s="381"/>
      <c r="VL1164" s="381"/>
      <c r="VM1164" s="381"/>
      <c r="VN1164" s="381"/>
      <c r="VO1164" s="381"/>
      <c r="VP1164" s="381"/>
      <c r="VQ1164" s="381"/>
      <c r="VR1164" s="381"/>
      <c r="VS1164" s="381"/>
      <c r="VT1164" s="381"/>
      <c r="VU1164" s="381"/>
      <c r="VV1164" s="381"/>
      <c r="VW1164" s="381"/>
      <c r="VX1164" s="381"/>
      <c r="VY1164" s="381"/>
      <c r="VZ1164" s="381"/>
      <c r="WA1164" s="381"/>
      <c r="WB1164" s="381"/>
      <c r="WC1164" s="381"/>
      <c r="WD1164" s="381"/>
      <c r="WE1164" s="381"/>
      <c r="WF1164" s="381"/>
      <c r="WG1164" s="381"/>
      <c r="WH1164" s="381"/>
      <c r="WI1164" s="381"/>
      <c r="WJ1164" s="381"/>
      <c r="WK1164" s="381"/>
      <c r="WL1164" s="381"/>
      <c r="WM1164" s="381"/>
      <c r="WN1164" s="381"/>
      <c r="WO1164" s="381"/>
      <c r="WP1164" s="381"/>
      <c r="WQ1164" s="381"/>
      <c r="WR1164" s="381"/>
      <c r="WS1164" s="381"/>
      <c r="WT1164" s="381"/>
      <c r="WU1164" s="381"/>
      <c r="WV1164" s="381"/>
      <c r="WW1164" s="381"/>
      <c r="WX1164" s="381"/>
      <c r="WY1164" s="381"/>
      <c r="WZ1164" s="381"/>
      <c r="XA1164" s="381"/>
      <c r="XB1164" s="381"/>
      <c r="XC1164" s="381"/>
      <c r="XD1164" s="381"/>
      <c r="XE1164" s="381"/>
      <c r="XF1164" s="381"/>
      <c r="XG1164" s="381"/>
      <c r="XH1164" s="381"/>
      <c r="XI1164" s="381"/>
      <c r="XJ1164" s="381"/>
      <c r="XK1164" s="381"/>
      <c r="XL1164" s="381"/>
      <c r="XM1164" s="381"/>
      <c r="XN1164" s="381"/>
      <c r="XO1164" s="381"/>
      <c r="XP1164" s="381"/>
      <c r="XQ1164" s="381"/>
      <c r="XR1164" s="381"/>
      <c r="XS1164" s="381"/>
      <c r="XT1164" s="381"/>
      <c r="XU1164" s="381"/>
      <c r="XV1164" s="381"/>
      <c r="XW1164" s="381"/>
      <c r="XX1164" s="381"/>
      <c r="XY1164" s="381"/>
      <c r="XZ1164" s="381"/>
      <c r="YA1164" s="381"/>
      <c r="YB1164" s="381"/>
      <c r="YC1164" s="381"/>
      <c r="YD1164" s="381"/>
      <c r="YE1164" s="381"/>
      <c r="YF1164" s="381"/>
      <c r="YG1164" s="381"/>
      <c r="YH1164" s="381"/>
      <c r="YI1164" s="381"/>
      <c r="YJ1164" s="381"/>
      <c r="YK1164" s="381"/>
      <c r="YL1164" s="381"/>
      <c r="YM1164" s="381"/>
      <c r="YN1164" s="381"/>
      <c r="YO1164" s="381"/>
      <c r="YP1164" s="381"/>
      <c r="YQ1164" s="381"/>
      <c r="YR1164" s="381"/>
      <c r="YS1164" s="381"/>
      <c r="YT1164" s="381"/>
      <c r="YU1164" s="381"/>
      <c r="YV1164" s="381"/>
      <c r="YW1164" s="381"/>
      <c r="YX1164" s="381"/>
      <c r="YY1164" s="381"/>
      <c r="YZ1164" s="381"/>
      <c r="ZA1164" s="381"/>
      <c r="ZB1164" s="381"/>
      <c r="ZC1164" s="381"/>
      <c r="ZD1164" s="381"/>
      <c r="ZE1164" s="381"/>
      <c r="ZF1164" s="381"/>
      <c r="ZG1164" s="381"/>
      <c r="ZH1164" s="381"/>
      <c r="ZI1164" s="381"/>
      <c r="ZJ1164" s="381"/>
      <c r="ZK1164" s="381"/>
      <c r="ZL1164" s="381"/>
      <c r="ZM1164" s="381"/>
      <c r="ZN1164" s="381"/>
      <c r="ZO1164" s="381"/>
      <c r="ZP1164" s="381"/>
      <c r="ZQ1164" s="381"/>
      <c r="ZR1164" s="381"/>
      <c r="ZS1164" s="381"/>
      <c r="ZT1164" s="381"/>
      <c r="ZU1164" s="381"/>
      <c r="ZV1164" s="381"/>
      <c r="ZW1164" s="381"/>
      <c r="ZX1164" s="381"/>
      <c r="ZY1164" s="381"/>
      <c r="ZZ1164" s="381"/>
      <c r="AAA1164" s="381"/>
      <c r="AAB1164" s="381"/>
      <c r="AAC1164" s="381"/>
      <c r="AAD1164" s="381"/>
      <c r="AAE1164" s="381"/>
      <c r="AAF1164" s="381"/>
      <c r="AAG1164" s="381"/>
      <c r="AAH1164" s="381"/>
      <c r="AAI1164" s="381"/>
      <c r="AAJ1164" s="381"/>
      <c r="AAK1164" s="381"/>
      <c r="AAL1164" s="381"/>
      <c r="AAM1164" s="381"/>
      <c r="AAN1164" s="381"/>
      <c r="AAO1164" s="381"/>
      <c r="AAP1164" s="381"/>
      <c r="AAQ1164" s="381"/>
      <c r="AAR1164" s="381"/>
      <c r="AAS1164" s="381"/>
      <c r="AAT1164" s="381"/>
      <c r="AAU1164" s="381"/>
      <c r="AAV1164" s="381"/>
      <c r="AAW1164" s="381"/>
      <c r="AAX1164" s="381"/>
      <c r="AAY1164" s="381"/>
      <c r="AAZ1164" s="381"/>
      <c r="ABA1164" s="381"/>
      <c r="ABB1164" s="381"/>
      <c r="ABC1164" s="381"/>
      <c r="ABD1164" s="381"/>
      <c r="ABE1164" s="381"/>
      <c r="ABF1164" s="381"/>
      <c r="ABG1164" s="381"/>
      <c r="ABH1164" s="381"/>
      <c r="ABI1164" s="381"/>
      <c r="ABJ1164" s="381"/>
      <c r="ABK1164" s="381"/>
      <c r="ABL1164" s="381"/>
      <c r="ABM1164" s="381"/>
      <c r="ABN1164" s="381"/>
      <c r="ABO1164" s="381"/>
      <c r="ABP1164" s="381"/>
      <c r="ABQ1164" s="381"/>
      <c r="ABR1164" s="381"/>
      <c r="ABS1164" s="381"/>
      <c r="ABT1164" s="381"/>
      <c r="ABU1164" s="381"/>
      <c r="ABV1164" s="381"/>
      <c r="ABW1164" s="381"/>
      <c r="ABX1164" s="381"/>
      <c r="ABY1164" s="381"/>
      <c r="ABZ1164" s="381"/>
      <c r="ACA1164" s="381"/>
      <c r="ACB1164" s="381"/>
      <c r="ACC1164" s="381"/>
      <c r="ACD1164" s="381"/>
      <c r="ACE1164" s="381"/>
      <c r="ACF1164" s="381"/>
      <c r="ACG1164" s="381"/>
      <c r="ACH1164" s="381"/>
      <c r="ACI1164" s="381"/>
      <c r="ACJ1164" s="381"/>
      <c r="ACK1164" s="381"/>
      <c r="ACL1164" s="381"/>
      <c r="ACM1164" s="381"/>
      <c r="ACN1164" s="381"/>
      <c r="ACO1164" s="381"/>
      <c r="ACP1164" s="381"/>
      <c r="ACQ1164" s="381"/>
      <c r="ACR1164" s="381"/>
      <c r="ACS1164" s="381"/>
      <c r="ACT1164" s="381"/>
      <c r="ACU1164" s="381"/>
      <c r="ACV1164" s="381"/>
      <c r="ACW1164" s="381"/>
      <c r="ACX1164" s="381"/>
      <c r="ACY1164" s="381"/>
      <c r="ACZ1164" s="381"/>
      <c r="ADA1164" s="381"/>
      <c r="ADB1164" s="381"/>
      <c r="ADC1164" s="381"/>
      <c r="ADD1164" s="381"/>
      <c r="ADE1164" s="381"/>
      <c r="ADF1164" s="381"/>
      <c r="ADG1164" s="381"/>
      <c r="ADH1164" s="381"/>
      <c r="ADI1164" s="381"/>
      <c r="ADJ1164" s="381"/>
      <c r="ADK1164" s="381"/>
      <c r="ADL1164" s="381"/>
      <c r="ADM1164" s="381"/>
      <c r="ADN1164" s="381"/>
      <c r="ADO1164" s="381"/>
      <c r="ADP1164" s="381"/>
      <c r="ADQ1164" s="381"/>
      <c r="ADR1164" s="381"/>
      <c r="ADS1164" s="381"/>
      <c r="ADT1164" s="381"/>
      <c r="ADU1164" s="381"/>
      <c r="ADV1164" s="381"/>
      <c r="ADW1164" s="381"/>
      <c r="ADX1164" s="381"/>
      <c r="ADY1164" s="381"/>
      <c r="ADZ1164" s="381"/>
      <c r="AEA1164" s="381"/>
      <c r="AEB1164" s="381"/>
      <c r="AEC1164" s="381"/>
      <c r="AED1164" s="381"/>
      <c r="AEE1164" s="381"/>
      <c r="AEF1164" s="381"/>
      <c r="AEG1164" s="381"/>
      <c r="AEH1164" s="381"/>
      <c r="AEI1164" s="381"/>
      <c r="AEJ1164" s="381"/>
      <c r="AEK1164" s="381"/>
      <c r="AEL1164" s="381"/>
      <c r="AEM1164" s="381"/>
      <c r="AEN1164" s="381"/>
      <c r="AEO1164" s="381"/>
      <c r="AEP1164" s="381"/>
      <c r="AEQ1164" s="381"/>
      <c r="AER1164" s="381"/>
      <c r="AES1164" s="381"/>
      <c r="AET1164" s="381"/>
      <c r="AEU1164" s="381"/>
      <c r="AEV1164" s="381"/>
      <c r="AEW1164" s="381"/>
      <c r="AEX1164" s="381"/>
      <c r="AEY1164" s="381"/>
      <c r="AEZ1164" s="381"/>
      <c r="AFA1164" s="381"/>
      <c r="AFB1164" s="381"/>
      <c r="AFC1164" s="381"/>
      <c r="AFD1164" s="381"/>
      <c r="AFE1164" s="381"/>
      <c r="AFF1164" s="381"/>
      <c r="AFG1164" s="381"/>
      <c r="AFH1164" s="381"/>
      <c r="AFI1164" s="381"/>
      <c r="AFJ1164" s="381"/>
      <c r="AFK1164" s="381"/>
      <c r="AFL1164" s="381"/>
      <c r="AFM1164" s="381"/>
      <c r="AFN1164" s="381"/>
      <c r="AFO1164" s="381"/>
      <c r="AFP1164" s="381"/>
      <c r="AFQ1164" s="381"/>
      <c r="AFR1164" s="381"/>
      <c r="AFS1164" s="381"/>
      <c r="AFT1164" s="381"/>
      <c r="AFU1164" s="381"/>
      <c r="AFV1164" s="381"/>
      <c r="AFW1164" s="381"/>
      <c r="AFX1164" s="381"/>
      <c r="AFY1164" s="381"/>
      <c r="AFZ1164" s="381"/>
      <c r="AGA1164" s="381"/>
    </row>
    <row r="1165" spans="1:859" customFormat="1" x14ac:dyDescent="0.2">
      <c r="A1165" s="16"/>
      <c r="B1165" s="16"/>
      <c r="C1165" s="16"/>
      <c r="D1165" s="16"/>
      <c r="E1165" s="238" t="s">
        <v>1266</v>
      </c>
      <c r="F1165" s="364" t="s">
        <v>3573</v>
      </c>
      <c r="G1165" s="239" t="s">
        <v>453</v>
      </c>
      <c r="H1165" s="238" t="s">
        <v>1265</v>
      </c>
      <c r="I1165" s="238" t="s">
        <v>1086</v>
      </c>
      <c r="J1165" s="238" t="s">
        <v>913</v>
      </c>
      <c r="K1165" s="238" t="s">
        <v>1107</v>
      </c>
      <c r="L1165" s="238" t="s">
        <v>865</v>
      </c>
      <c r="M1165" s="238"/>
      <c r="N1165" s="239"/>
      <c r="O1165" s="238"/>
      <c r="P1165" s="238"/>
      <c r="Q1165" s="239"/>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c r="CR1165" s="16"/>
      <c r="CS1165" s="16"/>
      <c r="CT1165" s="16"/>
      <c r="CU1165" s="16"/>
      <c r="CV1165" s="16"/>
      <c r="CW1165" s="16"/>
      <c r="CX1165" s="16"/>
      <c r="CY1165" s="16"/>
      <c r="CZ1165" s="16"/>
      <c r="DA1165" s="16"/>
      <c r="DB1165" s="16"/>
      <c r="DC1165" s="16"/>
      <c r="DD1165" s="16"/>
      <c r="DE1165" s="16"/>
      <c r="DF1165" s="16"/>
      <c r="DG1165" s="16"/>
      <c r="DH1165" s="16"/>
      <c r="DI1165" s="16"/>
      <c r="DJ1165" s="16"/>
      <c r="DK1165" s="16"/>
      <c r="DL1165" s="16"/>
      <c r="DM1165" s="16"/>
      <c r="DN1165" s="16"/>
      <c r="DO1165" s="16"/>
      <c r="DP1165" s="16"/>
      <c r="DQ1165" s="16"/>
      <c r="DR1165" s="16"/>
      <c r="DS1165" s="16"/>
      <c r="DT1165" s="16"/>
      <c r="DU1165" s="16"/>
      <c r="DV1165" s="16"/>
      <c r="DW1165" s="16"/>
      <c r="DX1165" s="16"/>
      <c r="DY1165" s="16"/>
      <c r="DZ1165" s="16"/>
      <c r="EA1165" s="16"/>
      <c r="EB1165" s="16"/>
      <c r="EC1165" s="16"/>
      <c r="ED1165" s="16"/>
      <c r="EE1165" s="16"/>
      <c r="EF1165" s="16"/>
      <c r="EG1165" s="16"/>
      <c r="EH1165" s="16"/>
      <c r="EI1165" s="16"/>
      <c r="EJ1165" s="16"/>
      <c r="EK1165" s="16"/>
      <c r="EL1165" s="16"/>
      <c r="EM1165" s="16"/>
      <c r="EN1165" s="16"/>
      <c r="EO1165" s="16"/>
      <c r="EP1165" s="16"/>
      <c r="EQ1165" s="16"/>
      <c r="ER1165" s="16"/>
      <c r="ES1165" s="16"/>
      <c r="ET1165" s="16"/>
      <c r="EU1165" s="16"/>
      <c r="EV1165" s="16"/>
      <c r="EW1165" s="16"/>
      <c r="EX1165" s="16"/>
      <c r="EY1165" s="16"/>
      <c r="EZ1165" s="16"/>
      <c r="FA1165" s="16"/>
      <c r="FB1165" s="16"/>
      <c r="FC1165" s="16"/>
      <c r="FD1165" s="16"/>
      <c r="FE1165" s="16"/>
      <c r="FF1165" s="16"/>
      <c r="FG1165" s="16"/>
      <c r="FH1165" s="16"/>
      <c r="FI1165" s="16"/>
      <c r="FJ1165" s="16"/>
      <c r="FK1165" s="16"/>
      <c r="FL1165" s="16"/>
      <c r="FM1165" s="16"/>
      <c r="FN1165" s="16"/>
      <c r="FO1165" s="16"/>
      <c r="FP1165" s="16"/>
      <c r="FQ1165" s="16"/>
      <c r="FR1165" s="16"/>
      <c r="FS1165" s="16"/>
      <c r="FT1165" s="16"/>
      <c r="FU1165" s="16"/>
      <c r="FV1165" s="16"/>
      <c r="FW1165" s="16"/>
      <c r="FX1165" s="16"/>
      <c r="FY1165" s="16"/>
      <c r="FZ1165" s="16"/>
      <c r="GA1165" s="16"/>
      <c r="GB1165" s="16"/>
      <c r="GC1165" s="16"/>
      <c r="GD1165" s="16"/>
      <c r="GE1165" s="16"/>
      <c r="GF1165" s="16"/>
      <c r="GG1165" s="16"/>
      <c r="GH1165" s="16"/>
      <c r="GI1165" s="16"/>
      <c r="GJ1165" s="16"/>
      <c r="GK1165" s="16"/>
      <c r="GL1165" s="16"/>
      <c r="GM1165" s="16"/>
      <c r="GN1165" s="16"/>
      <c r="GO1165" s="16"/>
      <c r="GP1165" s="16"/>
      <c r="GQ1165" s="16"/>
      <c r="GR1165" s="16"/>
      <c r="GS1165" s="16"/>
      <c r="GT1165" s="16"/>
      <c r="GU1165" s="16"/>
      <c r="GV1165" s="16"/>
      <c r="GW1165" s="16"/>
      <c r="GX1165" s="16"/>
      <c r="GY1165" s="16"/>
      <c r="GZ1165" s="16"/>
      <c r="HA1165" s="16"/>
      <c r="HB1165" s="16"/>
      <c r="HC1165" s="16"/>
      <c r="HD1165" s="16"/>
      <c r="HE1165" s="16"/>
      <c r="HF1165" s="16"/>
      <c r="HG1165" s="16"/>
      <c r="HH1165" s="16"/>
      <c r="HI1165" s="16"/>
      <c r="HJ1165" s="16"/>
      <c r="HK1165" s="16"/>
      <c r="HL1165" s="16"/>
      <c r="HM1165" s="16"/>
      <c r="HN1165" s="16"/>
      <c r="HO1165" s="16"/>
      <c r="HP1165" s="16"/>
      <c r="HQ1165" s="16"/>
      <c r="HR1165" s="16"/>
      <c r="HS1165" s="16"/>
      <c r="HT1165" s="16"/>
      <c r="HU1165" s="16"/>
      <c r="HV1165" s="16"/>
      <c r="HW1165" s="16"/>
      <c r="HX1165" s="16"/>
      <c r="HY1165" s="16"/>
      <c r="HZ1165" s="16"/>
      <c r="IA1165" s="16"/>
      <c r="IB1165" s="16"/>
      <c r="IC1165" s="16"/>
      <c r="ID1165" s="16"/>
      <c r="IE1165" s="16"/>
      <c r="IF1165" s="16"/>
      <c r="IG1165" s="16"/>
      <c r="IH1165" s="16"/>
      <c r="II1165" s="16"/>
      <c r="IJ1165" s="16"/>
      <c r="IK1165" s="16"/>
      <c r="IL1165" s="16"/>
      <c r="IM1165" s="16"/>
      <c r="IN1165" s="16"/>
      <c r="IO1165" s="16"/>
      <c r="IP1165" s="16"/>
      <c r="IQ1165" s="16"/>
      <c r="IR1165" s="16"/>
      <c r="IS1165" s="16"/>
      <c r="IT1165" s="16"/>
      <c r="IU1165" s="16"/>
      <c r="IV1165" s="16"/>
      <c r="IW1165" s="16"/>
      <c r="IX1165" s="16"/>
      <c r="IY1165" s="16"/>
      <c r="IZ1165" s="16"/>
      <c r="JA1165" s="16"/>
      <c r="JB1165" s="16"/>
      <c r="JC1165" s="16"/>
      <c r="JD1165" s="16"/>
      <c r="JE1165" s="16"/>
      <c r="JF1165" s="16"/>
      <c r="JG1165" s="16"/>
      <c r="JH1165" s="16"/>
      <c r="JI1165" s="16"/>
      <c r="JJ1165" s="16"/>
      <c r="JK1165" s="16"/>
      <c r="JL1165" s="16"/>
      <c r="JM1165" s="16"/>
      <c r="JN1165" s="16"/>
      <c r="JO1165" s="16"/>
      <c r="JP1165" s="16"/>
      <c r="JQ1165" s="16"/>
      <c r="JR1165" s="16"/>
      <c r="JS1165" s="16"/>
      <c r="JT1165" s="16"/>
      <c r="JU1165" s="16"/>
      <c r="JV1165" s="16"/>
      <c r="JW1165" s="16"/>
      <c r="JX1165" s="16"/>
      <c r="JY1165" s="16"/>
      <c r="JZ1165" s="16"/>
      <c r="KA1165" s="16"/>
      <c r="KB1165" s="16"/>
      <c r="KC1165" s="16"/>
      <c r="KD1165" s="16"/>
      <c r="KE1165" s="16"/>
      <c r="KF1165" s="16"/>
      <c r="KG1165" s="16"/>
      <c r="KH1165" s="16"/>
      <c r="KI1165" s="16"/>
      <c r="KJ1165" s="16"/>
      <c r="KK1165" s="16"/>
      <c r="KL1165" s="16"/>
      <c r="KM1165" s="16"/>
      <c r="KN1165" s="16"/>
      <c r="KO1165" s="16"/>
      <c r="KP1165" s="16"/>
      <c r="KQ1165" s="16"/>
      <c r="KR1165" s="16"/>
      <c r="KS1165" s="16"/>
      <c r="KT1165" s="16"/>
      <c r="KU1165" s="16"/>
      <c r="KV1165" s="16"/>
      <c r="KW1165" s="16"/>
      <c r="KX1165" s="16"/>
      <c r="KY1165" s="16"/>
      <c r="KZ1165" s="16"/>
      <c r="LA1165" s="16"/>
      <c r="LB1165" s="16"/>
      <c r="LC1165" s="16"/>
      <c r="LD1165" s="16"/>
      <c r="LE1165" s="16"/>
      <c r="LF1165" s="16"/>
      <c r="LG1165" s="16"/>
      <c r="LH1165" s="16"/>
      <c r="LI1165" s="16"/>
      <c r="LJ1165" s="16"/>
      <c r="LK1165" s="16"/>
      <c r="LL1165" s="16"/>
      <c r="LM1165" s="16"/>
      <c r="LN1165" s="16"/>
      <c r="LO1165" s="16"/>
      <c r="LP1165" s="16"/>
      <c r="LQ1165" s="16"/>
      <c r="LR1165" s="16"/>
      <c r="LS1165" s="16"/>
      <c r="LT1165" s="16"/>
      <c r="LU1165" s="16"/>
      <c r="LV1165" s="16"/>
      <c r="LW1165" s="16"/>
      <c r="LX1165" s="16"/>
      <c r="LY1165" s="16"/>
      <c r="LZ1165" s="16"/>
      <c r="MA1165" s="16"/>
      <c r="MB1165" s="16"/>
      <c r="MC1165" s="16"/>
      <c r="MD1165" s="16"/>
      <c r="ME1165" s="16"/>
      <c r="MF1165" s="16"/>
      <c r="MG1165" s="16"/>
      <c r="MH1165" s="16"/>
      <c r="MI1165" s="16"/>
      <c r="MJ1165" s="16"/>
      <c r="MK1165" s="16"/>
      <c r="ML1165" s="16"/>
      <c r="MM1165" s="16"/>
      <c r="MN1165" s="16"/>
      <c r="MO1165" s="16"/>
      <c r="MP1165" s="16"/>
      <c r="MQ1165" s="16"/>
      <c r="MR1165" s="16"/>
      <c r="MS1165" s="16"/>
      <c r="MT1165" s="16"/>
      <c r="MU1165" s="16"/>
      <c r="MV1165" s="16"/>
      <c r="MW1165" s="16"/>
      <c r="MX1165" s="16"/>
      <c r="MY1165" s="16"/>
      <c r="MZ1165" s="16"/>
      <c r="NA1165" s="16"/>
      <c r="NB1165" s="16"/>
      <c r="NC1165" s="16"/>
      <c r="ND1165" s="16"/>
      <c r="NE1165" s="16"/>
      <c r="NF1165" s="16"/>
      <c r="NG1165" s="16"/>
      <c r="NH1165" s="16"/>
      <c r="NI1165" s="16"/>
      <c r="NJ1165" s="16"/>
      <c r="NK1165" s="16"/>
      <c r="NL1165" s="16"/>
      <c r="NM1165" s="16"/>
      <c r="NN1165" s="16"/>
      <c r="NO1165" s="16"/>
      <c r="NP1165" s="16"/>
      <c r="NQ1165" s="16"/>
      <c r="NR1165" s="16"/>
      <c r="NS1165" s="16"/>
      <c r="NT1165" s="16"/>
      <c r="NU1165" s="16"/>
      <c r="NV1165" s="16"/>
      <c r="NW1165" s="16"/>
      <c r="NX1165" s="16"/>
      <c r="NY1165" s="16"/>
      <c r="NZ1165" s="16"/>
      <c r="OA1165" s="16"/>
      <c r="OB1165" s="16"/>
      <c r="OC1165" s="16"/>
      <c r="OD1165" s="16"/>
      <c r="OE1165" s="16"/>
      <c r="OF1165" s="16"/>
      <c r="OG1165" s="16"/>
      <c r="OH1165" s="16"/>
      <c r="OI1165" s="16"/>
      <c r="OJ1165" s="16"/>
      <c r="OK1165" s="16"/>
      <c r="OL1165" s="16"/>
      <c r="OM1165" s="16"/>
      <c r="ON1165" s="16"/>
      <c r="OO1165" s="16"/>
      <c r="OP1165" s="16"/>
      <c r="OQ1165" s="16"/>
      <c r="OR1165" s="16"/>
      <c r="OS1165" s="16"/>
      <c r="OT1165" s="16"/>
      <c r="OU1165" s="16"/>
      <c r="OV1165" s="16"/>
      <c r="OW1165" s="16"/>
      <c r="OX1165" s="16"/>
      <c r="OY1165" s="16"/>
      <c r="OZ1165" s="16"/>
      <c r="PA1165" s="16"/>
      <c r="PB1165" s="16"/>
      <c r="PC1165" s="16"/>
      <c r="PD1165" s="16"/>
      <c r="PE1165" s="16"/>
      <c r="PF1165" s="16"/>
      <c r="PG1165" s="16"/>
      <c r="PH1165" s="16"/>
      <c r="PI1165" s="16"/>
      <c r="PJ1165" s="16"/>
      <c r="PK1165" s="16"/>
      <c r="PL1165" s="16"/>
      <c r="PM1165" s="16"/>
      <c r="PN1165" s="16"/>
      <c r="PO1165" s="16"/>
      <c r="PP1165" s="16"/>
      <c r="PQ1165" s="16"/>
      <c r="PR1165" s="16"/>
      <c r="PS1165" s="16"/>
      <c r="PT1165" s="16"/>
      <c r="PU1165" s="16"/>
      <c r="PV1165" s="16"/>
      <c r="PW1165" s="16"/>
      <c r="PX1165" s="16"/>
      <c r="PY1165" s="16"/>
      <c r="PZ1165" s="16"/>
      <c r="QA1165" s="16"/>
      <c r="QB1165" s="16"/>
      <c r="QC1165" s="16"/>
      <c r="QD1165" s="16"/>
      <c r="QE1165" s="16"/>
      <c r="QF1165" s="16"/>
      <c r="QG1165" s="16"/>
      <c r="QH1165" s="16"/>
      <c r="QI1165" s="16"/>
      <c r="QJ1165" s="16"/>
      <c r="QK1165" s="16"/>
      <c r="QL1165" s="16"/>
      <c r="QM1165" s="16"/>
      <c r="QN1165" s="16"/>
      <c r="QO1165" s="16"/>
      <c r="QP1165" s="16"/>
      <c r="QQ1165" s="16"/>
      <c r="QR1165" s="16"/>
      <c r="QS1165" s="16"/>
      <c r="QT1165" s="16"/>
      <c r="QU1165" s="16"/>
      <c r="QV1165" s="16"/>
      <c r="QW1165" s="16"/>
      <c r="QX1165" s="16"/>
      <c r="QY1165" s="16"/>
      <c r="QZ1165" s="16"/>
      <c r="RA1165" s="16"/>
      <c r="RB1165" s="16"/>
      <c r="RC1165" s="16"/>
      <c r="RD1165" s="16"/>
      <c r="RE1165" s="16"/>
      <c r="RF1165" s="16"/>
      <c r="RG1165" s="16"/>
      <c r="RH1165" s="16"/>
      <c r="RI1165" s="16"/>
      <c r="RJ1165" s="16"/>
      <c r="RK1165" s="16"/>
      <c r="RL1165" s="16"/>
      <c r="RM1165" s="16"/>
      <c r="RN1165" s="16"/>
      <c r="RO1165" s="16"/>
      <c r="RP1165" s="16"/>
      <c r="RQ1165" s="16"/>
      <c r="RR1165" s="16"/>
      <c r="RS1165" s="16"/>
      <c r="RT1165" s="16"/>
      <c r="RU1165" s="16"/>
      <c r="RV1165" s="16"/>
      <c r="RW1165" s="16"/>
      <c r="RX1165" s="16"/>
      <c r="RY1165" s="16"/>
      <c r="RZ1165" s="16"/>
      <c r="SA1165" s="16"/>
      <c r="SB1165" s="16"/>
      <c r="SC1165" s="16"/>
      <c r="SD1165" s="16"/>
      <c r="SE1165" s="16"/>
      <c r="SF1165" s="16"/>
      <c r="SG1165" s="16"/>
      <c r="SH1165" s="16"/>
      <c r="SI1165" s="16"/>
      <c r="SJ1165" s="16"/>
      <c r="SK1165" s="16"/>
      <c r="SL1165" s="16"/>
      <c r="SM1165" s="16"/>
      <c r="SN1165" s="16"/>
      <c r="SO1165" s="16"/>
      <c r="SP1165" s="16"/>
      <c r="SQ1165" s="16"/>
      <c r="SR1165" s="16"/>
      <c r="SS1165" s="16"/>
      <c r="ST1165" s="16"/>
      <c r="SU1165" s="16"/>
      <c r="SV1165" s="16"/>
      <c r="SW1165" s="16"/>
      <c r="SX1165" s="16"/>
      <c r="SY1165" s="16"/>
      <c r="SZ1165" s="16"/>
      <c r="TA1165" s="16"/>
      <c r="TB1165" s="16"/>
      <c r="TC1165" s="16"/>
      <c r="TD1165" s="16"/>
      <c r="TE1165" s="16"/>
      <c r="TF1165" s="16"/>
      <c r="TG1165" s="16"/>
      <c r="TH1165" s="16"/>
      <c r="TI1165" s="16"/>
      <c r="TJ1165" s="16"/>
      <c r="TK1165" s="16"/>
      <c r="TL1165" s="16"/>
      <c r="TM1165" s="16"/>
      <c r="TN1165" s="16"/>
      <c r="TO1165" s="16"/>
      <c r="TP1165" s="16"/>
      <c r="TQ1165" s="16"/>
      <c r="TR1165" s="16"/>
      <c r="TS1165" s="16"/>
      <c r="TT1165" s="16"/>
      <c r="TU1165" s="16"/>
      <c r="TV1165" s="16"/>
      <c r="TW1165" s="16"/>
      <c r="TX1165" s="16"/>
      <c r="TY1165" s="16"/>
      <c r="TZ1165" s="16"/>
      <c r="UA1165" s="16"/>
      <c r="UB1165" s="16"/>
      <c r="UC1165" s="16"/>
      <c r="UD1165" s="16"/>
      <c r="UE1165" s="16"/>
      <c r="UF1165" s="16"/>
      <c r="UG1165" s="16"/>
      <c r="UH1165" s="16"/>
      <c r="UI1165" s="16"/>
      <c r="UJ1165" s="16"/>
      <c r="UK1165" s="16"/>
      <c r="UL1165" s="16"/>
      <c r="UM1165" s="16"/>
      <c r="UN1165" s="16"/>
      <c r="UO1165" s="16"/>
      <c r="UP1165" s="16"/>
      <c r="UQ1165" s="16"/>
      <c r="UR1165" s="16"/>
      <c r="US1165" s="16"/>
      <c r="UT1165" s="16"/>
      <c r="UU1165" s="16"/>
      <c r="UV1165" s="16"/>
      <c r="UW1165" s="16"/>
      <c r="UX1165" s="16"/>
      <c r="UY1165" s="16"/>
      <c r="UZ1165" s="16"/>
      <c r="VA1165" s="16"/>
      <c r="VB1165" s="16"/>
      <c r="VC1165" s="16"/>
      <c r="VD1165" s="16"/>
      <c r="VE1165" s="16"/>
      <c r="VF1165" s="16"/>
      <c r="VG1165" s="16"/>
      <c r="VH1165" s="16"/>
      <c r="VI1165" s="16"/>
      <c r="VJ1165" s="16"/>
      <c r="VK1165" s="16"/>
      <c r="VL1165" s="16"/>
      <c r="VM1165" s="16"/>
      <c r="VN1165" s="16"/>
      <c r="VO1165" s="16"/>
      <c r="VP1165" s="16"/>
      <c r="VQ1165" s="16"/>
      <c r="VR1165" s="16"/>
      <c r="VS1165" s="16"/>
      <c r="VT1165" s="16"/>
      <c r="VU1165" s="16"/>
      <c r="VV1165" s="16"/>
      <c r="VW1165" s="16"/>
      <c r="VX1165" s="16"/>
      <c r="VY1165" s="16"/>
      <c r="VZ1165" s="16"/>
      <c r="WA1165" s="16"/>
      <c r="WB1165" s="16"/>
      <c r="WC1165" s="16"/>
      <c r="WD1165" s="16"/>
      <c r="WE1165" s="16"/>
      <c r="WF1165" s="16"/>
      <c r="WG1165" s="16"/>
      <c r="WH1165" s="16"/>
      <c r="WI1165" s="16"/>
      <c r="WJ1165" s="16"/>
      <c r="WK1165" s="16"/>
      <c r="WL1165" s="16"/>
      <c r="WM1165" s="16"/>
      <c r="WN1165" s="16"/>
      <c r="WO1165" s="16"/>
      <c r="WP1165" s="16"/>
      <c r="WQ1165" s="16"/>
      <c r="WR1165" s="16"/>
      <c r="WS1165" s="16"/>
      <c r="WT1165" s="16"/>
      <c r="WU1165" s="16"/>
      <c r="WV1165" s="16"/>
      <c r="WW1165" s="16"/>
      <c r="WX1165" s="16"/>
      <c r="WY1165" s="16"/>
      <c r="WZ1165" s="16"/>
      <c r="XA1165" s="16"/>
      <c r="XB1165" s="16"/>
      <c r="XC1165" s="16"/>
      <c r="XD1165" s="16"/>
      <c r="XE1165" s="16"/>
      <c r="XF1165" s="16"/>
      <c r="XG1165" s="16"/>
      <c r="XH1165" s="16"/>
      <c r="XI1165" s="16"/>
      <c r="XJ1165" s="16"/>
      <c r="XK1165" s="16"/>
      <c r="XL1165" s="16"/>
      <c r="XM1165" s="16"/>
      <c r="XN1165" s="16"/>
      <c r="XO1165" s="16"/>
      <c r="XP1165" s="16"/>
      <c r="XQ1165" s="16"/>
      <c r="XR1165" s="16"/>
      <c r="XS1165" s="16"/>
      <c r="XT1165" s="16"/>
      <c r="XU1165" s="16"/>
      <c r="XV1165" s="16"/>
      <c r="XW1165" s="16"/>
      <c r="XX1165" s="16"/>
      <c r="XY1165" s="16"/>
      <c r="XZ1165" s="16"/>
      <c r="YA1165" s="16"/>
      <c r="YB1165" s="16"/>
      <c r="YC1165" s="16"/>
      <c r="YD1165" s="16"/>
      <c r="YE1165" s="16"/>
      <c r="YF1165" s="16"/>
      <c r="YG1165" s="16"/>
      <c r="YH1165" s="16"/>
      <c r="YI1165" s="16"/>
      <c r="YJ1165" s="16"/>
      <c r="YK1165" s="16"/>
      <c r="YL1165" s="16"/>
      <c r="YM1165" s="16"/>
      <c r="YN1165" s="16"/>
      <c r="YO1165" s="16"/>
      <c r="YP1165" s="16"/>
      <c r="YQ1165" s="16"/>
      <c r="YR1165" s="16"/>
      <c r="YS1165" s="16"/>
      <c r="YT1165" s="16"/>
      <c r="YU1165" s="16"/>
      <c r="YV1165" s="16"/>
      <c r="YW1165" s="16"/>
      <c r="YX1165" s="16"/>
      <c r="YY1165" s="16"/>
      <c r="YZ1165" s="16"/>
      <c r="ZA1165" s="16"/>
      <c r="ZB1165" s="16"/>
      <c r="ZC1165" s="16"/>
      <c r="ZD1165" s="16"/>
      <c r="ZE1165" s="16"/>
      <c r="ZF1165" s="16"/>
      <c r="ZG1165" s="16"/>
      <c r="ZH1165" s="16"/>
      <c r="ZI1165" s="16"/>
      <c r="ZJ1165" s="16"/>
      <c r="ZK1165" s="16"/>
      <c r="ZL1165" s="16"/>
      <c r="ZM1165" s="16"/>
      <c r="ZN1165" s="16"/>
      <c r="ZO1165" s="16"/>
      <c r="ZP1165" s="16"/>
      <c r="ZQ1165" s="16"/>
      <c r="ZR1165" s="16"/>
      <c r="ZS1165" s="16"/>
      <c r="ZT1165" s="16"/>
      <c r="ZU1165" s="16"/>
      <c r="ZV1165" s="16"/>
      <c r="ZW1165" s="16"/>
      <c r="ZX1165" s="16"/>
      <c r="ZY1165" s="16"/>
      <c r="ZZ1165" s="16"/>
      <c r="AAA1165" s="16"/>
      <c r="AAB1165" s="16"/>
      <c r="AAC1165" s="16"/>
      <c r="AAD1165" s="16"/>
      <c r="AAE1165" s="16"/>
      <c r="AAF1165" s="16"/>
      <c r="AAG1165" s="16"/>
      <c r="AAH1165" s="16"/>
      <c r="AAI1165" s="16"/>
      <c r="AAJ1165" s="16"/>
      <c r="AAK1165" s="16"/>
      <c r="AAL1165" s="16"/>
      <c r="AAM1165" s="16"/>
      <c r="AAN1165" s="16"/>
      <c r="AAO1165" s="16"/>
      <c r="AAP1165" s="16"/>
      <c r="AAQ1165" s="16"/>
      <c r="AAR1165" s="16"/>
      <c r="AAS1165" s="16"/>
      <c r="AAT1165" s="16"/>
      <c r="AAU1165" s="16"/>
      <c r="AAV1165" s="16"/>
      <c r="AAW1165" s="16"/>
      <c r="AAX1165" s="16"/>
      <c r="AAY1165" s="16"/>
      <c r="AAZ1165" s="16"/>
      <c r="ABA1165" s="16"/>
      <c r="ABB1165" s="16"/>
      <c r="ABC1165" s="16"/>
      <c r="ABD1165" s="16"/>
      <c r="ABE1165" s="16"/>
      <c r="ABF1165" s="16"/>
      <c r="ABG1165" s="16"/>
      <c r="ABH1165" s="16"/>
      <c r="ABI1165" s="16"/>
      <c r="ABJ1165" s="16"/>
      <c r="ABK1165" s="16"/>
      <c r="ABL1165" s="16"/>
      <c r="ABM1165" s="16"/>
      <c r="ABN1165" s="16"/>
      <c r="ABO1165" s="16"/>
      <c r="ABP1165" s="16"/>
      <c r="ABQ1165" s="16"/>
      <c r="ABR1165" s="16"/>
      <c r="ABS1165" s="16"/>
      <c r="ABT1165" s="16"/>
      <c r="ABU1165" s="16"/>
      <c r="ABV1165" s="16"/>
      <c r="ABW1165" s="16"/>
      <c r="ABX1165" s="16"/>
      <c r="ABY1165" s="16"/>
      <c r="ABZ1165" s="16"/>
      <c r="ACA1165" s="16"/>
      <c r="ACB1165" s="16"/>
      <c r="ACC1165" s="16"/>
      <c r="ACD1165" s="16"/>
      <c r="ACE1165" s="16"/>
      <c r="ACF1165" s="16"/>
      <c r="ACG1165" s="16"/>
      <c r="ACH1165" s="16"/>
      <c r="ACI1165" s="16"/>
      <c r="ACJ1165" s="16"/>
      <c r="ACK1165" s="16"/>
      <c r="ACL1165" s="16"/>
      <c r="ACM1165" s="16"/>
      <c r="ACN1165" s="16"/>
      <c r="ACO1165" s="16"/>
      <c r="ACP1165" s="16"/>
      <c r="ACQ1165" s="16"/>
      <c r="ACR1165" s="16"/>
      <c r="ACS1165" s="16"/>
      <c r="ACT1165" s="16"/>
      <c r="ACU1165" s="16"/>
      <c r="ACV1165" s="16"/>
      <c r="ACW1165" s="16"/>
      <c r="ACX1165" s="16"/>
      <c r="ACY1165" s="16"/>
      <c r="ACZ1165" s="16"/>
      <c r="ADA1165" s="16"/>
      <c r="ADB1165" s="16"/>
      <c r="ADC1165" s="16"/>
      <c r="ADD1165" s="16"/>
      <c r="ADE1165" s="16"/>
      <c r="ADF1165" s="16"/>
      <c r="ADG1165" s="16"/>
      <c r="ADH1165" s="16"/>
      <c r="ADI1165" s="16"/>
      <c r="ADJ1165" s="16"/>
      <c r="ADK1165" s="16"/>
      <c r="ADL1165" s="16"/>
      <c r="ADM1165" s="16"/>
      <c r="ADN1165" s="16"/>
      <c r="ADO1165" s="16"/>
      <c r="ADP1165" s="16"/>
      <c r="ADQ1165" s="16"/>
      <c r="ADR1165" s="16"/>
      <c r="ADS1165" s="16"/>
      <c r="ADT1165" s="16"/>
      <c r="ADU1165" s="16"/>
      <c r="ADV1165" s="16"/>
      <c r="ADW1165" s="16"/>
      <c r="ADX1165" s="16"/>
      <c r="ADY1165" s="16"/>
      <c r="ADZ1165" s="16"/>
      <c r="AEA1165" s="16"/>
      <c r="AEB1165" s="16"/>
      <c r="AEC1165" s="16"/>
      <c r="AED1165" s="16"/>
      <c r="AEE1165" s="16"/>
      <c r="AEF1165" s="16"/>
      <c r="AEG1165" s="16"/>
      <c r="AEH1165" s="16"/>
      <c r="AEI1165" s="16"/>
      <c r="AEJ1165" s="16"/>
      <c r="AEK1165" s="16"/>
      <c r="AEL1165" s="16"/>
      <c r="AEM1165" s="16"/>
      <c r="AEN1165" s="16"/>
      <c r="AEO1165" s="16"/>
      <c r="AEP1165" s="16"/>
      <c r="AEQ1165" s="16"/>
      <c r="AER1165" s="16"/>
      <c r="AES1165" s="16"/>
      <c r="AET1165" s="16"/>
      <c r="AEU1165" s="16"/>
      <c r="AEV1165" s="16"/>
      <c r="AEW1165" s="16"/>
      <c r="AEX1165" s="16"/>
      <c r="AEY1165" s="16"/>
      <c r="AEZ1165" s="16"/>
      <c r="AFA1165" s="16"/>
      <c r="AFB1165" s="16"/>
      <c r="AFC1165" s="16"/>
      <c r="AFD1165" s="16"/>
      <c r="AFE1165" s="16"/>
      <c r="AFF1165" s="16"/>
      <c r="AFG1165" s="16"/>
      <c r="AFH1165" s="16"/>
      <c r="AFI1165" s="16"/>
      <c r="AFJ1165" s="16"/>
      <c r="AFK1165" s="16"/>
      <c r="AFL1165" s="16"/>
      <c r="AFM1165" s="16"/>
      <c r="AFN1165" s="16"/>
      <c r="AFO1165" s="16"/>
      <c r="AFP1165" s="16"/>
      <c r="AFQ1165" s="16"/>
      <c r="AFR1165" s="16"/>
      <c r="AFS1165" s="16"/>
      <c r="AFT1165" s="16"/>
      <c r="AFU1165" s="16"/>
      <c r="AFV1165" s="16"/>
      <c r="AFW1165" s="16"/>
      <c r="AFX1165" s="16"/>
      <c r="AFY1165" s="16"/>
      <c r="AFZ1165" s="16"/>
      <c r="AGA1165" s="16"/>
    </row>
    <row r="1166" spans="1:859" s="383" customFormat="1" x14ac:dyDescent="0.2">
      <c r="A1166" s="381"/>
      <c r="B1166" s="381"/>
      <c r="C1166" s="381"/>
      <c r="D1166" s="381"/>
      <c r="E1166" s="365" t="s">
        <v>1174</v>
      </c>
      <c r="F1166" s="380" t="s">
        <v>3574</v>
      </c>
      <c r="G1166" s="380" t="s">
        <v>453</v>
      </c>
      <c r="H1166" s="365" t="s">
        <v>1173</v>
      </c>
      <c r="I1166" s="365" t="s">
        <v>1086</v>
      </c>
      <c r="J1166" s="365" t="s">
        <v>905</v>
      </c>
      <c r="K1166" s="365" t="s">
        <v>1107</v>
      </c>
      <c r="L1166" s="365" t="s">
        <v>865</v>
      </c>
      <c r="M1166" s="365"/>
      <c r="N1166" s="380"/>
      <c r="O1166" s="365"/>
      <c r="P1166" s="365"/>
      <c r="Q1166" s="380"/>
      <c r="R1166" s="381"/>
      <c r="S1166" s="381"/>
      <c r="T1166" s="381"/>
      <c r="U1166" s="381"/>
      <c r="V1166" s="381"/>
      <c r="W1166" s="381"/>
      <c r="X1166" s="381"/>
      <c r="Y1166" s="381"/>
      <c r="Z1166" s="381"/>
      <c r="AA1166" s="381"/>
      <c r="AB1166" s="381"/>
      <c r="AC1166" s="381"/>
      <c r="AD1166" s="381"/>
      <c r="AE1166" s="381"/>
      <c r="AF1166" s="381"/>
      <c r="AG1166" s="381"/>
      <c r="AH1166" s="381"/>
      <c r="AI1166" s="381"/>
      <c r="AJ1166" s="381"/>
      <c r="AK1166" s="381"/>
      <c r="AL1166" s="381"/>
      <c r="AM1166" s="381"/>
      <c r="AN1166" s="381"/>
      <c r="AO1166" s="381"/>
      <c r="AP1166" s="381"/>
      <c r="AQ1166" s="381"/>
      <c r="AR1166" s="381"/>
      <c r="AS1166" s="381"/>
      <c r="AT1166" s="381"/>
      <c r="AU1166" s="381"/>
      <c r="AV1166" s="381"/>
      <c r="AW1166" s="381"/>
      <c r="AX1166" s="381"/>
      <c r="AY1166" s="381"/>
      <c r="AZ1166" s="381"/>
      <c r="BA1166" s="381"/>
      <c r="BB1166" s="381"/>
      <c r="BC1166" s="381"/>
      <c r="BD1166" s="381"/>
      <c r="BE1166" s="381"/>
      <c r="BF1166" s="381"/>
      <c r="BG1166" s="381"/>
      <c r="BH1166" s="381"/>
      <c r="BI1166" s="381"/>
      <c r="BJ1166" s="381"/>
      <c r="BK1166" s="381"/>
      <c r="BL1166" s="381"/>
      <c r="BM1166" s="381"/>
      <c r="BN1166" s="381"/>
      <c r="BO1166" s="381"/>
      <c r="BP1166" s="381"/>
      <c r="BQ1166" s="381"/>
      <c r="BR1166" s="381"/>
      <c r="BS1166" s="381"/>
      <c r="BT1166" s="381"/>
      <c r="BU1166" s="381"/>
      <c r="BV1166" s="381"/>
      <c r="BW1166" s="381"/>
      <c r="BX1166" s="381"/>
      <c r="BY1166" s="381"/>
      <c r="BZ1166" s="381"/>
      <c r="CA1166" s="381"/>
      <c r="CB1166" s="381"/>
      <c r="CC1166" s="381"/>
      <c r="CD1166" s="381"/>
      <c r="CE1166" s="381"/>
      <c r="CF1166" s="381"/>
      <c r="CG1166" s="381"/>
      <c r="CH1166" s="381"/>
      <c r="CI1166" s="381"/>
      <c r="CJ1166" s="381"/>
      <c r="CK1166" s="381"/>
      <c r="CL1166" s="381"/>
      <c r="CM1166" s="381"/>
      <c r="CN1166" s="381"/>
      <c r="CO1166" s="381"/>
      <c r="CP1166" s="381"/>
      <c r="CQ1166" s="381"/>
      <c r="CR1166" s="381"/>
      <c r="CS1166" s="381"/>
      <c r="CT1166" s="381"/>
      <c r="CU1166" s="381"/>
      <c r="CV1166" s="381"/>
      <c r="CW1166" s="381"/>
      <c r="CX1166" s="381"/>
      <c r="CY1166" s="381"/>
      <c r="CZ1166" s="381"/>
      <c r="DA1166" s="381"/>
      <c r="DB1166" s="381"/>
      <c r="DC1166" s="381"/>
      <c r="DD1166" s="381"/>
      <c r="DE1166" s="381"/>
      <c r="DF1166" s="381"/>
      <c r="DG1166" s="381"/>
      <c r="DH1166" s="381"/>
      <c r="DI1166" s="381"/>
      <c r="DJ1166" s="381"/>
      <c r="DK1166" s="381"/>
      <c r="DL1166" s="381"/>
      <c r="DM1166" s="381"/>
      <c r="DN1166" s="381"/>
      <c r="DO1166" s="381"/>
      <c r="DP1166" s="381"/>
      <c r="DQ1166" s="381"/>
      <c r="DR1166" s="381"/>
      <c r="DS1166" s="381"/>
      <c r="DT1166" s="381"/>
      <c r="DU1166" s="381"/>
      <c r="DV1166" s="381"/>
      <c r="DW1166" s="381"/>
      <c r="DX1166" s="381"/>
      <c r="DY1166" s="381"/>
      <c r="DZ1166" s="381"/>
      <c r="EA1166" s="381"/>
      <c r="EB1166" s="381"/>
      <c r="EC1166" s="381"/>
      <c r="ED1166" s="381"/>
      <c r="EE1166" s="381"/>
      <c r="EF1166" s="381"/>
      <c r="EG1166" s="381"/>
      <c r="EH1166" s="381"/>
      <c r="EI1166" s="381"/>
      <c r="EJ1166" s="381"/>
      <c r="EK1166" s="381"/>
      <c r="EL1166" s="381"/>
      <c r="EM1166" s="381"/>
      <c r="EN1166" s="381"/>
      <c r="EO1166" s="381"/>
      <c r="EP1166" s="381"/>
      <c r="EQ1166" s="381"/>
      <c r="ER1166" s="381"/>
      <c r="ES1166" s="381"/>
      <c r="ET1166" s="381"/>
      <c r="EU1166" s="381"/>
      <c r="EV1166" s="381"/>
      <c r="EW1166" s="381"/>
      <c r="EX1166" s="381"/>
      <c r="EY1166" s="381"/>
      <c r="EZ1166" s="381"/>
      <c r="FA1166" s="381"/>
      <c r="FB1166" s="381"/>
      <c r="FC1166" s="381"/>
      <c r="FD1166" s="381"/>
      <c r="FE1166" s="381"/>
      <c r="FF1166" s="381"/>
      <c r="FG1166" s="381"/>
      <c r="FH1166" s="381"/>
      <c r="FI1166" s="381"/>
      <c r="FJ1166" s="381"/>
      <c r="FK1166" s="381"/>
      <c r="FL1166" s="381"/>
      <c r="FM1166" s="381"/>
      <c r="FN1166" s="381"/>
      <c r="FO1166" s="381"/>
      <c r="FP1166" s="381"/>
      <c r="FQ1166" s="381"/>
      <c r="FR1166" s="381"/>
      <c r="FS1166" s="381"/>
      <c r="FT1166" s="381"/>
      <c r="FU1166" s="381"/>
      <c r="FV1166" s="381"/>
      <c r="FW1166" s="381"/>
      <c r="FX1166" s="381"/>
      <c r="FY1166" s="381"/>
      <c r="FZ1166" s="381"/>
      <c r="GA1166" s="381"/>
      <c r="GB1166" s="381"/>
      <c r="GC1166" s="381"/>
      <c r="GD1166" s="381"/>
      <c r="GE1166" s="381"/>
      <c r="GF1166" s="381"/>
      <c r="GG1166" s="381"/>
      <c r="GH1166" s="381"/>
      <c r="GI1166" s="381"/>
      <c r="GJ1166" s="381"/>
      <c r="GK1166" s="381"/>
      <c r="GL1166" s="381"/>
      <c r="GM1166" s="381"/>
      <c r="GN1166" s="381"/>
      <c r="GO1166" s="381"/>
      <c r="GP1166" s="381"/>
      <c r="GQ1166" s="381"/>
      <c r="GR1166" s="381"/>
      <c r="GS1166" s="381"/>
      <c r="GT1166" s="381"/>
      <c r="GU1166" s="381"/>
      <c r="GV1166" s="381"/>
      <c r="GW1166" s="381"/>
      <c r="GX1166" s="381"/>
      <c r="GY1166" s="381"/>
      <c r="GZ1166" s="381"/>
      <c r="HA1166" s="381"/>
      <c r="HB1166" s="381"/>
      <c r="HC1166" s="381"/>
      <c r="HD1166" s="381"/>
      <c r="HE1166" s="381"/>
      <c r="HF1166" s="381"/>
      <c r="HG1166" s="381"/>
      <c r="HH1166" s="381"/>
      <c r="HI1166" s="381"/>
      <c r="HJ1166" s="381"/>
      <c r="HK1166" s="381"/>
      <c r="HL1166" s="381"/>
      <c r="HM1166" s="381"/>
      <c r="HN1166" s="381"/>
      <c r="HO1166" s="381"/>
      <c r="HP1166" s="381"/>
      <c r="HQ1166" s="381"/>
      <c r="HR1166" s="381"/>
      <c r="HS1166" s="381"/>
      <c r="HT1166" s="381"/>
      <c r="HU1166" s="381"/>
      <c r="HV1166" s="381"/>
      <c r="HW1166" s="381"/>
      <c r="HX1166" s="381"/>
      <c r="HY1166" s="381"/>
      <c r="HZ1166" s="381"/>
      <c r="IA1166" s="381"/>
      <c r="IB1166" s="381"/>
      <c r="IC1166" s="381"/>
      <c r="ID1166" s="381"/>
      <c r="IE1166" s="381"/>
      <c r="IF1166" s="381"/>
      <c r="IG1166" s="381"/>
      <c r="IH1166" s="381"/>
      <c r="II1166" s="381"/>
      <c r="IJ1166" s="381"/>
      <c r="IK1166" s="381"/>
      <c r="IL1166" s="381"/>
      <c r="IM1166" s="381"/>
      <c r="IN1166" s="381"/>
      <c r="IO1166" s="381"/>
      <c r="IP1166" s="381"/>
      <c r="IQ1166" s="381"/>
      <c r="IR1166" s="381"/>
      <c r="IS1166" s="381"/>
      <c r="IT1166" s="381"/>
      <c r="IU1166" s="381"/>
      <c r="IV1166" s="381"/>
      <c r="IW1166" s="381"/>
      <c r="IX1166" s="381"/>
      <c r="IY1166" s="381"/>
      <c r="IZ1166" s="381"/>
      <c r="JA1166" s="381"/>
      <c r="JB1166" s="381"/>
      <c r="JC1166" s="381"/>
      <c r="JD1166" s="381"/>
      <c r="JE1166" s="381"/>
      <c r="JF1166" s="381"/>
      <c r="JG1166" s="381"/>
      <c r="JH1166" s="381"/>
      <c r="JI1166" s="381"/>
      <c r="JJ1166" s="381"/>
      <c r="JK1166" s="381"/>
      <c r="JL1166" s="381"/>
      <c r="JM1166" s="381"/>
      <c r="JN1166" s="381"/>
      <c r="JO1166" s="381"/>
      <c r="JP1166" s="381"/>
      <c r="JQ1166" s="381"/>
      <c r="JR1166" s="381"/>
      <c r="JS1166" s="381"/>
      <c r="JT1166" s="381"/>
      <c r="JU1166" s="381"/>
      <c r="JV1166" s="381"/>
      <c r="JW1166" s="381"/>
      <c r="JX1166" s="381"/>
      <c r="JY1166" s="381"/>
      <c r="JZ1166" s="381"/>
      <c r="KA1166" s="381"/>
      <c r="KB1166" s="381"/>
      <c r="KC1166" s="381"/>
      <c r="KD1166" s="381"/>
      <c r="KE1166" s="381"/>
      <c r="KF1166" s="381"/>
      <c r="KG1166" s="381"/>
      <c r="KH1166" s="381"/>
      <c r="KI1166" s="381"/>
      <c r="KJ1166" s="381"/>
      <c r="KK1166" s="381"/>
      <c r="KL1166" s="381"/>
      <c r="KM1166" s="381"/>
      <c r="KN1166" s="381"/>
      <c r="KO1166" s="381"/>
      <c r="KP1166" s="381"/>
      <c r="KQ1166" s="381"/>
      <c r="KR1166" s="381"/>
      <c r="KS1166" s="381"/>
      <c r="KT1166" s="381"/>
      <c r="KU1166" s="381"/>
      <c r="KV1166" s="381"/>
      <c r="KW1166" s="381"/>
      <c r="KX1166" s="381"/>
      <c r="KY1166" s="381"/>
      <c r="KZ1166" s="381"/>
      <c r="LA1166" s="381"/>
      <c r="LB1166" s="381"/>
      <c r="LC1166" s="381"/>
      <c r="LD1166" s="381"/>
      <c r="LE1166" s="381"/>
      <c r="LF1166" s="381"/>
      <c r="LG1166" s="381"/>
      <c r="LH1166" s="381"/>
      <c r="LI1166" s="381"/>
      <c r="LJ1166" s="381"/>
      <c r="LK1166" s="381"/>
      <c r="LL1166" s="381"/>
      <c r="LM1166" s="381"/>
      <c r="LN1166" s="381"/>
      <c r="LO1166" s="381"/>
      <c r="LP1166" s="381"/>
      <c r="LQ1166" s="381"/>
      <c r="LR1166" s="381"/>
      <c r="LS1166" s="381"/>
      <c r="LT1166" s="381"/>
      <c r="LU1166" s="381"/>
      <c r="LV1166" s="381"/>
      <c r="LW1166" s="381"/>
      <c r="LX1166" s="381"/>
      <c r="LY1166" s="381"/>
      <c r="LZ1166" s="381"/>
      <c r="MA1166" s="381"/>
      <c r="MB1166" s="381"/>
      <c r="MC1166" s="381"/>
      <c r="MD1166" s="381"/>
      <c r="ME1166" s="381"/>
      <c r="MF1166" s="381"/>
      <c r="MG1166" s="381"/>
      <c r="MH1166" s="381"/>
      <c r="MI1166" s="381"/>
      <c r="MJ1166" s="381"/>
      <c r="MK1166" s="381"/>
      <c r="ML1166" s="381"/>
      <c r="MM1166" s="381"/>
      <c r="MN1166" s="381"/>
      <c r="MO1166" s="381"/>
      <c r="MP1166" s="381"/>
      <c r="MQ1166" s="381"/>
      <c r="MR1166" s="381"/>
      <c r="MS1166" s="381"/>
      <c r="MT1166" s="381"/>
      <c r="MU1166" s="381"/>
      <c r="MV1166" s="381"/>
      <c r="MW1166" s="381"/>
      <c r="MX1166" s="381"/>
      <c r="MY1166" s="381"/>
      <c r="MZ1166" s="381"/>
      <c r="NA1166" s="381"/>
      <c r="NB1166" s="381"/>
      <c r="NC1166" s="381"/>
      <c r="ND1166" s="381"/>
      <c r="NE1166" s="381"/>
      <c r="NF1166" s="381"/>
      <c r="NG1166" s="381"/>
      <c r="NH1166" s="381"/>
      <c r="NI1166" s="381"/>
      <c r="NJ1166" s="381"/>
      <c r="NK1166" s="381"/>
      <c r="NL1166" s="381"/>
      <c r="NM1166" s="381"/>
      <c r="NN1166" s="381"/>
      <c r="NO1166" s="381"/>
      <c r="NP1166" s="381"/>
      <c r="NQ1166" s="381"/>
      <c r="NR1166" s="381"/>
      <c r="NS1166" s="381"/>
      <c r="NT1166" s="381"/>
      <c r="NU1166" s="381"/>
      <c r="NV1166" s="381"/>
      <c r="NW1166" s="381"/>
      <c r="NX1166" s="381"/>
      <c r="NY1166" s="381"/>
      <c r="NZ1166" s="381"/>
      <c r="OA1166" s="381"/>
      <c r="OB1166" s="381"/>
      <c r="OC1166" s="381"/>
      <c r="OD1166" s="381"/>
      <c r="OE1166" s="381"/>
      <c r="OF1166" s="381"/>
      <c r="OG1166" s="381"/>
      <c r="OH1166" s="381"/>
      <c r="OI1166" s="381"/>
      <c r="OJ1166" s="381"/>
      <c r="OK1166" s="381"/>
      <c r="OL1166" s="381"/>
      <c r="OM1166" s="381"/>
      <c r="ON1166" s="381"/>
      <c r="OO1166" s="381"/>
      <c r="OP1166" s="381"/>
      <c r="OQ1166" s="381"/>
      <c r="OR1166" s="381"/>
      <c r="OS1166" s="381"/>
      <c r="OT1166" s="381"/>
      <c r="OU1166" s="381"/>
      <c r="OV1166" s="381"/>
      <c r="OW1166" s="381"/>
      <c r="OX1166" s="381"/>
      <c r="OY1166" s="381"/>
      <c r="OZ1166" s="381"/>
      <c r="PA1166" s="381"/>
      <c r="PB1166" s="381"/>
      <c r="PC1166" s="381"/>
      <c r="PD1166" s="381"/>
      <c r="PE1166" s="381"/>
      <c r="PF1166" s="381"/>
      <c r="PG1166" s="381"/>
      <c r="PH1166" s="381"/>
      <c r="PI1166" s="381"/>
      <c r="PJ1166" s="381"/>
      <c r="PK1166" s="381"/>
      <c r="PL1166" s="381"/>
      <c r="PM1166" s="381"/>
      <c r="PN1166" s="381"/>
      <c r="PO1166" s="381"/>
      <c r="PP1166" s="381"/>
      <c r="PQ1166" s="381"/>
      <c r="PR1166" s="381"/>
      <c r="PS1166" s="381"/>
      <c r="PT1166" s="381"/>
      <c r="PU1166" s="381"/>
      <c r="PV1166" s="381"/>
      <c r="PW1166" s="381"/>
      <c r="PX1166" s="381"/>
      <c r="PY1166" s="381"/>
      <c r="PZ1166" s="381"/>
      <c r="QA1166" s="381"/>
      <c r="QB1166" s="381"/>
      <c r="QC1166" s="381"/>
      <c r="QD1166" s="381"/>
      <c r="QE1166" s="381"/>
      <c r="QF1166" s="381"/>
      <c r="QG1166" s="381"/>
      <c r="QH1166" s="381"/>
      <c r="QI1166" s="381"/>
      <c r="QJ1166" s="381"/>
      <c r="QK1166" s="381"/>
      <c r="QL1166" s="381"/>
      <c r="QM1166" s="381"/>
      <c r="QN1166" s="381"/>
      <c r="QO1166" s="381"/>
      <c r="QP1166" s="381"/>
      <c r="QQ1166" s="381"/>
      <c r="QR1166" s="381"/>
      <c r="QS1166" s="381"/>
      <c r="QT1166" s="381"/>
      <c r="QU1166" s="381"/>
      <c r="QV1166" s="381"/>
      <c r="QW1166" s="381"/>
      <c r="QX1166" s="381"/>
      <c r="QY1166" s="381"/>
      <c r="QZ1166" s="381"/>
      <c r="RA1166" s="381"/>
      <c r="RB1166" s="381"/>
      <c r="RC1166" s="381"/>
      <c r="RD1166" s="381"/>
      <c r="RE1166" s="381"/>
      <c r="RF1166" s="381"/>
      <c r="RG1166" s="381"/>
      <c r="RH1166" s="381"/>
      <c r="RI1166" s="381"/>
      <c r="RJ1166" s="381"/>
      <c r="RK1166" s="381"/>
      <c r="RL1166" s="381"/>
      <c r="RM1166" s="381"/>
      <c r="RN1166" s="381"/>
      <c r="RO1166" s="381"/>
      <c r="RP1166" s="381"/>
      <c r="RQ1166" s="381"/>
      <c r="RR1166" s="381"/>
      <c r="RS1166" s="381"/>
      <c r="RT1166" s="381"/>
      <c r="RU1166" s="381"/>
      <c r="RV1166" s="381"/>
      <c r="RW1166" s="381"/>
      <c r="RX1166" s="381"/>
      <c r="RY1166" s="381"/>
      <c r="RZ1166" s="381"/>
      <c r="SA1166" s="381"/>
      <c r="SB1166" s="381"/>
      <c r="SC1166" s="381"/>
      <c r="SD1166" s="381"/>
      <c r="SE1166" s="381"/>
      <c r="SF1166" s="381"/>
      <c r="SG1166" s="381"/>
      <c r="SH1166" s="381"/>
      <c r="SI1166" s="381"/>
      <c r="SJ1166" s="381"/>
      <c r="SK1166" s="381"/>
      <c r="SL1166" s="381"/>
      <c r="SM1166" s="381"/>
      <c r="SN1166" s="381"/>
      <c r="SO1166" s="381"/>
      <c r="SP1166" s="381"/>
      <c r="SQ1166" s="381"/>
      <c r="SR1166" s="381"/>
      <c r="SS1166" s="381"/>
      <c r="ST1166" s="381"/>
      <c r="SU1166" s="381"/>
      <c r="SV1166" s="381"/>
      <c r="SW1166" s="381"/>
      <c r="SX1166" s="381"/>
      <c r="SY1166" s="381"/>
      <c r="SZ1166" s="381"/>
      <c r="TA1166" s="381"/>
      <c r="TB1166" s="381"/>
      <c r="TC1166" s="381"/>
      <c r="TD1166" s="381"/>
      <c r="TE1166" s="381"/>
      <c r="TF1166" s="381"/>
      <c r="TG1166" s="381"/>
      <c r="TH1166" s="381"/>
      <c r="TI1166" s="381"/>
      <c r="TJ1166" s="381"/>
      <c r="TK1166" s="381"/>
      <c r="TL1166" s="381"/>
      <c r="TM1166" s="381"/>
      <c r="TN1166" s="381"/>
      <c r="TO1166" s="381"/>
      <c r="TP1166" s="381"/>
      <c r="TQ1166" s="381"/>
      <c r="TR1166" s="381"/>
      <c r="TS1166" s="381"/>
      <c r="TT1166" s="381"/>
      <c r="TU1166" s="381"/>
      <c r="TV1166" s="381"/>
      <c r="TW1166" s="381"/>
      <c r="TX1166" s="381"/>
      <c r="TY1166" s="381"/>
      <c r="TZ1166" s="381"/>
      <c r="UA1166" s="381"/>
      <c r="UB1166" s="381"/>
      <c r="UC1166" s="381"/>
      <c r="UD1166" s="381"/>
      <c r="UE1166" s="381"/>
      <c r="UF1166" s="381"/>
      <c r="UG1166" s="381"/>
      <c r="UH1166" s="381"/>
      <c r="UI1166" s="381"/>
      <c r="UJ1166" s="381"/>
      <c r="UK1166" s="381"/>
      <c r="UL1166" s="381"/>
      <c r="UM1166" s="381"/>
      <c r="UN1166" s="381"/>
      <c r="UO1166" s="381"/>
      <c r="UP1166" s="381"/>
      <c r="UQ1166" s="381"/>
      <c r="UR1166" s="381"/>
      <c r="US1166" s="381"/>
      <c r="UT1166" s="381"/>
      <c r="UU1166" s="381"/>
      <c r="UV1166" s="381"/>
      <c r="UW1166" s="381"/>
      <c r="UX1166" s="381"/>
      <c r="UY1166" s="381"/>
      <c r="UZ1166" s="381"/>
      <c r="VA1166" s="381"/>
      <c r="VB1166" s="381"/>
      <c r="VC1166" s="381"/>
      <c r="VD1166" s="381"/>
      <c r="VE1166" s="381"/>
      <c r="VF1166" s="381"/>
      <c r="VG1166" s="381"/>
      <c r="VH1166" s="381"/>
      <c r="VI1166" s="381"/>
      <c r="VJ1166" s="381"/>
      <c r="VK1166" s="381"/>
      <c r="VL1166" s="381"/>
      <c r="VM1166" s="381"/>
      <c r="VN1166" s="381"/>
      <c r="VO1166" s="381"/>
      <c r="VP1166" s="381"/>
      <c r="VQ1166" s="381"/>
      <c r="VR1166" s="381"/>
      <c r="VS1166" s="381"/>
      <c r="VT1166" s="381"/>
      <c r="VU1166" s="381"/>
      <c r="VV1166" s="381"/>
      <c r="VW1166" s="381"/>
      <c r="VX1166" s="381"/>
      <c r="VY1166" s="381"/>
      <c r="VZ1166" s="381"/>
      <c r="WA1166" s="381"/>
      <c r="WB1166" s="381"/>
      <c r="WC1166" s="381"/>
      <c r="WD1166" s="381"/>
      <c r="WE1166" s="381"/>
      <c r="WF1166" s="381"/>
      <c r="WG1166" s="381"/>
      <c r="WH1166" s="381"/>
      <c r="WI1166" s="381"/>
      <c r="WJ1166" s="381"/>
      <c r="WK1166" s="381"/>
      <c r="WL1166" s="381"/>
      <c r="WM1166" s="381"/>
      <c r="WN1166" s="381"/>
      <c r="WO1166" s="381"/>
      <c r="WP1166" s="381"/>
      <c r="WQ1166" s="381"/>
      <c r="WR1166" s="381"/>
      <c r="WS1166" s="381"/>
      <c r="WT1166" s="381"/>
      <c r="WU1166" s="381"/>
      <c r="WV1166" s="381"/>
      <c r="WW1166" s="381"/>
      <c r="WX1166" s="381"/>
      <c r="WY1166" s="381"/>
      <c r="WZ1166" s="381"/>
      <c r="XA1166" s="381"/>
      <c r="XB1166" s="381"/>
      <c r="XC1166" s="381"/>
      <c r="XD1166" s="381"/>
      <c r="XE1166" s="381"/>
      <c r="XF1166" s="381"/>
      <c r="XG1166" s="381"/>
      <c r="XH1166" s="381"/>
      <c r="XI1166" s="381"/>
      <c r="XJ1166" s="381"/>
      <c r="XK1166" s="381"/>
      <c r="XL1166" s="381"/>
      <c r="XM1166" s="381"/>
      <c r="XN1166" s="381"/>
      <c r="XO1166" s="381"/>
      <c r="XP1166" s="381"/>
      <c r="XQ1166" s="381"/>
      <c r="XR1166" s="381"/>
      <c r="XS1166" s="381"/>
      <c r="XT1166" s="381"/>
      <c r="XU1166" s="381"/>
      <c r="XV1166" s="381"/>
      <c r="XW1166" s="381"/>
      <c r="XX1166" s="381"/>
      <c r="XY1166" s="381"/>
      <c r="XZ1166" s="381"/>
      <c r="YA1166" s="381"/>
      <c r="YB1166" s="381"/>
      <c r="YC1166" s="381"/>
      <c r="YD1166" s="381"/>
      <c r="YE1166" s="381"/>
      <c r="YF1166" s="381"/>
      <c r="YG1166" s="381"/>
      <c r="YH1166" s="381"/>
      <c r="YI1166" s="381"/>
      <c r="YJ1166" s="381"/>
      <c r="YK1166" s="381"/>
      <c r="YL1166" s="381"/>
      <c r="YM1166" s="381"/>
      <c r="YN1166" s="381"/>
      <c r="YO1166" s="381"/>
      <c r="YP1166" s="381"/>
      <c r="YQ1166" s="381"/>
      <c r="YR1166" s="381"/>
      <c r="YS1166" s="381"/>
      <c r="YT1166" s="381"/>
      <c r="YU1166" s="381"/>
      <c r="YV1166" s="381"/>
      <c r="YW1166" s="381"/>
      <c r="YX1166" s="381"/>
      <c r="YY1166" s="381"/>
      <c r="YZ1166" s="381"/>
      <c r="ZA1166" s="381"/>
      <c r="ZB1166" s="381"/>
      <c r="ZC1166" s="381"/>
      <c r="ZD1166" s="381"/>
      <c r="ZE1166" s="381"/>
      <c r="ZF1166" s="381"/>
      <c r="ZG1166" s="381"/>
      <c r="ZH1166" s="381"/>
      <c r="ZI1166" s="381"/>
      <c r="ZJ1166" s="381"/>
      <c r="ZK1166" s="381"/>
      <c r="ZL1166" s="381"/>
      <c r="ZM1166" s="381"/>
      <c r="ZN1166" s="381"/>
      <c r="ZO1166" s="381"/>
      <c r="ZP1166" s="381"/>
      <c r="ZQ1166" s="381"/>
      <c r="ZR1166" s="381"/>
      <c r="ZS1166" s="381"/>
      <c r="ZT1166" s="381"/>
      <c r="ZU1166" s="381"/>
      <c r="ZV1166" s="381"/>
      <c r="ZW1166" s="381"/>
      <c r="ZX1166" s="381"/>
      <c r="ZY1166" s="381"/>
      <c r="ZZ1166" s="381"/>
      <c r="AAA1166" s="381"/>
      <c r="AAB1166" s="381"/>
      <c r="AAC1166" s="381"/>
      <c r="AAD1166" s="381"/>
      <c r="AAE1166" s="381"/>
      <c r="AAF1166" s="381"/>
      <c r="AAG1166" s="381"/>
      <c r="AAH1166" s="381"/>
      <c r="AAI1166" s="381"/>
      <c r="AAJ1166" s="381"/>
      <c r="AAK1166" s="381"/>
      <c r="AAL1166" s="381"/>
      <c r="AAM1166" s="381"/>
      <c r="AAN1166" s="381"/>
      <c r="AAO1166" s="381"/>
      <c r="AAP1166" s="381"/>
      <c r="AAQ1166" s="381"/>
      <c r="AAR1166" s="381"/>
      <c r="AAS1166" s="381"/>
      <c r="AAT1166" s="381"/>
      <c r="AAU1166" s="381"/>
      <c r="AAV1166" s="381"/>
      <c r="AAW1166" s="381"/>
      <c r="AAX1166" s="381"/>
      <c r="AAY1166" s="381"/>
      <c r="AAZ1166" s="381"/>
      <c r="ABA1166" s="381"/>
      <c r="ABB1166" s="381"/>
      <c r="ABC1166" s="381"/>
      <c r="ABD1166" s="381"/>
      <c r="ABE1166" s="381"/>
      <c r="ABF1166" s="381"/>
      <c r="ABG1166" s="381"/>
      <c r="ABH1166" s="381"/>
      <c r="ABI1166" s="381"/>
      <c r="ABJ1166" s="381"/>
      <c r="ABK1166" s="381"/>
      <c r="ABL1166" s="381"/>
      <c r="ABM1166" s="381"/>
      <c r="ABN1166" s="381"/>
      <c r="ABO1166" s="381"/>
      <c r="ABP1166" s="381"/>
      <c r="ABQ1166" s="381"/>
      <c r="ABR1166" s="381"/>
      <c r="ABS1166" s="381"/>
      <c r="ABT1166" s="381"/>
      <c r="ABU1166" s="381"/>
      <c r="ABV1166" s="381"/>
      <c r="ABW1166" s="381"/>
      <c r="ABX1166" s="381"/>
      <c r="ABY1166" s="381"/>
      <c r="ABZ1166" s="381"/>
      <c r="ACA1166" s="381"/>
      <c r="ACB1166" s="381"/>
      <c r="ACC1166" s="381"/>
      <c r="ACD1166" s="381"/>
      <c r="ACE1166" s="381"/>
      <c r="ACF1166" s="381"/>
      <c r="ACG1166" s="381"/>
      <c r="ACH1166" s="381"/>
      <c r="ACI1166" s="381"/>
      <c r="ACJ1166" s="381"/>
      <c r="ACK1166" s="381"/>
      <c r="ACL1166" s="381"/>
      <c r="ACM1166" s="381"/>
      <c r="ACN1166" s="381"/>
      <c r="ACO1166" s="381"/>
      <c r="ACP1166" s="381"/>
      <c r="ACQ1166" s="381"/>
      <c r="ACR1166" s="381"/>
      <c r="ACS1166" s="381"/>
      <c r="ACT1166" s="381"/>
      <c r="ACU1166" s="381"/>
      <c r="ACV1166" s="381"/>
      <c r="ACW1166" s="381"/>
      <c r="ACX1166" s="381"/>
      <c r="ACY1166" s="381"/>
      <c r="ACZ1166" s="381"/>
      <c r="ADA1166" s="381"/>
      <c r="ADB1166" s="381"/>
      <c r="ADC1166" s="381"/>
      <c r="ADD1166" s="381"/>
      <c r="ADE1166" s="381"/>
      <c r="ADF1166" s="381"/>
      <c r="ADG1166" s="381"/>
      <c r="ADH1166" s="381"/>
      <c r="ADI1166" s="381"/>
      <c r="ADJ1166" s="381"/>
      <c r="ADK1166" s="381"/>
      <c r="ADL1166" s="381"/>
      <c r="ADM1166" s="381"/>
      <c r="ADN1166" s="381"/>
      <c r="ADO1166" s="381"/>
      <c r="ADP1166" s="381"/>
      <c r="ADQ1166" s="381"/>
      <c r="ADR1166" s="381"/>
      <c r="ADS1166" s="381"/>
      <c r="ADT1166" s="381"/>
      <c r="ADU1166" s="381"/>
      <c r="ADV1166" s="381"/>
      <c r="ADW1166" s="381"/>
      <c r="ADX1166" s="381"/>
      <c r="ADY1166" s="381"/>
      <c r="ADZ1166" s="381"/>
      <c r="AEA1166" s="381"/>
      <c r="AEB1166" s="381"/>
      <c r="AEC1166" s="381"/>
      <c r="AED1166" s="381"/>
      <c r="AEE1166" s="381"/>
      <c r="AEF1166" s="381"/>
      <c r="AEG1166" s="381"/>
      <c r="AEH1166" s="381"/>
      <c r="AEI1166" s="381"/>
      <c r="AEJ1166" s="381"/>
      <c r="AEK1166" s="381"/>
      <c r="AEL1166" s="381"/>
      <c r="AEM1166" s="381"/>
      <c r="AEN1166" s="381"/>
      <c r="AEO1166" s="381"/>
      <c r="AEP1166" s="381"/>
      <c r="AEQ1166" s="381"/>
      <c r="AER1166" s="381"/>
      <c r="AES1166" s="381"/>
      <c r="AET1166" s="381"/>
      <c r="AEU1166" s="381"/>
      <c r="AEV1166" s="381"/>
      <c r="AEW1166" s="381"/>
      <c r="AEX1166" s="381"/>
      <c r="AEY1166" s="381"/>
      <c r="AEZ1166" s="381"/>
      <c r="AFA1166" s="381"/>
      <c r="AFB1166" s="381"/>
      <c r="AFC1166" s="381"/>
      <c r="AFD1166" s="381"/>
      <c r="AFE1166" s="381"/>
      <c r="AFF1166" s="381"/>
      <c r="AFG1166" s="381"/>
      <c r="AFH1166" s="381"/>
      <c r="AFI1166" s="381"/>
      <c r="AFJ1166" s="381"/>
      <c r="AFK1166" s="381"/>
      <c r="AFL1166" s="381"/>
      <c r="AFM1166" s="381"/>
      <c r="AFN1166" s="381"/>
      <c r="AFO1166" s="381"/>
      <c r="AFP1166" s="381"/>
      <c r="AFQ1166" s="381"/>
      <c r="AFR1166" s="381"/>
      <c r="AFS1166" s="381"/>
      <c r="AFT1166" s="381"/>
      <c r="AFU1166" s="381"/>
      <c r="AFV1166" s="381"/>
      <c r="AFW1166" s="381"/>
      <c r="AFX1166" s="381"/>
      <c r="AFY1166" s="381"/>
      <c r="AFZ1166" s="381"/>
      <c r="AGA1166" s="381"/>
    </row>
    <row r="1167" spans="1:859" customFormat="1" x14ac:dyDescent="0.2">
      <c r="A1167" s="16"/>
      <c r="B1167" s="16"/>
      <c r="C1167" s="16"/>
      <c r="D1167" s="16"/>
      <c r="E1167" s="238" t="s">
        <v>1267</v>
      </c>
      <c r="F1167" s="364" t="s">
        <v>3575</v>
      </c>
      <c r="G1167" s="239" t="s">
        <v>453</v>
      </c>
      <c r="H1167" s="238" t="s">
        <v>1265</v>
      </c>
      <c r="I1167" s="238" t="s">
        <v>1086</v>
      </c>
      <c r="J1167" s="238" t="s">
        <v>913</v>
      </c>
      <c r="K1167" s="238" t="s">
        <v>1107</v>
      </c>
      <c r="L1167" s="238" t="s">
        <v>866</v>
      </c>
      <c r="M1167" s="238"/>
      <c r="N1167" s="239"/>
      <c r="O1167" s="238"/>
      <c r="P1167" s="238"/>
      <c r="Q1167" s="239"/>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c r="CR1167" s="16"/>
      <c r="CS1167" s="16"/>
      <c r="CT1167" s="16"/>
      <c r="CU1167" s="16"/>
      <c r="CV1167" s="16"/>
      <c r="CW1167" s="16"/>
      <c r="CX1167" s="16"/>
      <c r="CY1167" s="16"/>
      <c r="CZ1167" s="16"/>
      <c r="DA1167" s="16"/>
      <c r="DB1167" s="16"/>
      <c r="DC1167" s="16"/>
      <c r="DD1167" s="16"/>
      <c r="DE1167" s="16"/>
      <c r="DF1167" s="16"/>
      <c r="DG1167" s="16"/>
      <c r="DH1167" s="16"/>
      <c r="DI1167" s="16"/>
      <c r="DJ1167" s="16"/>
      <c r="DK1167" s="16"/>
      <c r="DL1167" s="16"/>
      <c r="DM1167" s="16"/>
      <c r="DN1167" s="16"/>
      <c r="DO1167" s="16"/>
      <c r="DP1167" s="16"/>
      <c r="DQ1167" s="16"/>
      <c r="DR1167" s="16"/>
      <c r="DS1167" s="16"/>
      <c r="DT1167" s="16"/>
      <c r="DU1167" s="16"/>
      <c r="DV1167" s="16"/>
      <c r="DW1167" s="16"/>
      <c r="DX1167" s="16"/>
      <c r="DY1167" s="16"/>
      <c r="DZ1167" s="16"/>
      <c r="EA1167" s="16"/>
      <c r="EB1167" s="16"/>
      <c r="EC1167" s="16"/>
      <c r="ED1167" s="16"/>
      <c r="EE1167" s="16"/>
      <c r="EF1167" s="16"/>
      <c r="EG1167" s="16"/>
      <c r="EH1167" s="16"/>
      <c r="EI1167" s="16"/>
      <c r="EJ1167" s="16"/>
      <c r="EK1167" s="16"/>
      <c r="EL1167" s="16"/>
      <c r="EM1167" s="16"/>
      <c r="EN1167" s="16"/>
      <c r="EO1167" s="16"/>
      <c r="EP1167" s="16"/>
      <c r="EQ1167" s="16"/>
      <c r="ER1167" s="16"/>
      <c r="ES1167" s="16"/>
      <c r="ET1167" s="16"/>
      <c r="EU1167" s="16"/>
      <c r="EV1167" s="16"/>
      <c r="EW1167" s="16"/>
      <c r="EX1167" s="16"/>
      <c r="EY1167" s="16"/>
      <c r="EZ1167" s="16"/>
      <c r="FA1167" s="16"/>
      <c r="FB1167" s="16"/>
      <c r="FC1167" s="16"/>
      <c r="FD1167" s="16"/>
      <c r="FE1167" s="16"/>
      <c r="FF1167" s="16"/>
      <c r="FG1167" s="16"/>
      <c r="FH1167" s="16"/>
      <c r="FI1167" s="16"/>
      <c r="FJ1167" s="16"/>
      <c r="FK1167" s="16"/>
      <c r="FL1167" s="16"/>
      <c r="FM1167" s="16"/>
      <c r="FN1167" s="16"/>
      <c r="FO1167" s="16"/>
      <c r="FP1167" s="16"/>
      <c r="FQ1167" s="16"/>
      <c r="FR1167" s="16"/>
      <c r="FS1167" s="16"/>
      <c r="FT1167" s="16"/>
      <c r="FU1167" s="16"/>
      <c r="FV1167" s="16"/>
      <c r="FW1167" s="16"/>
      <c r="FX1167" s="16"/>
      <c r="FY1167" s="16"/>
      <c r="FZ1167" s="16"/>
      <c r="GA1167" s="16"/>
      <c r="GB1167" s="16"/>
      <c r="GC1167" s="16"/>
      <c r="GD1167" s="16"/>
      <c r="GE1167" s="16"/>
      <c r="GF1167" s="16"/>
      <c r="GG1167" s="16"/>
      <c r="GH1167" s="16"/>
      <c r="GI1167" s="16"/>
      <c r="GJ1167" s="16"/>
      <c r="GK1167" s="16"/>
      <c r="GL1167" s="16"/>
      <c r="GM1167" s="16"/>
      <c r="GN1167" s="16"/>
      <c r="GO1167" s="16"/>
      <c r="GP1167" s="16"/>
      <c r="GQ1167" s="16"/>
      <c r="GR1167" s="16"/>
      <c r="GS1167" s="16"/>
      <c r="GT1167" s="16"/>
      <c r="GU1167" s="16"/>
      <c r="GV1167" s="16"/>
      <c r="GW1167" s="16"/>
      <c r="GX1167" s="16"/>
      <c r="GY1167" s="16"/>
      <c r="GZ1167" s="16"/>
      <c r="HA1167" s="16"/>
      <c r="HB1167" s="16"/>
      <c r="HC1167" s="16"/>
      <c r="HD1167" s="16"/>
      <c r="HE1167" s="16"/>
      <c r="HF1167" s="16"/>
      <c r="HG1167" s="16"/>
      <c r="HH1167" s="16"/>
      <c r="HI1167" s="16"/>
      <c r="HJ1167" s="16"/>
      <c r="HK1167" s="16"/>
      <c r="HL1167" s="16"/>
      <c r="HM1167" s="16"/>
      <c r="HN1167" s="16"/>
      <c r="HO1167" s="16"/>
      <c r="HP1167" s="16"/>
      <c r="HQ1167" s="16"/>
      <c r="HR1167" s="16"/>
      <c r="HS1167" s="16"/>
      <c r="HT1167" s="16"/>
      <c r="HU1167" s="16"/>
      <c r="HV1167" s="16"/>
      <c r="HW1167" s="16"/>
      <c r="HX1167" s="16"/>
      <c r="HY1167" s="16"/>
      <c r="HZ1167" s="16"/>
      <c r="IA1167" s="16"/>
      <c r="IB1167" s="16"/>
      <c r="IC1167" s="16"/>
      <c r="ID1167" s="16"/>
      <c r="IE1167" s="16"/>
      <c r="IF1167" s="16"/>
      <c r="IG1167" s="16"/>
      <c r="IH1167" s="16"/>
      <c r="II1167" s="16"/>
      <c r="IJ1167" s="16"/>
      <c r="IK1167" s="16"/>
      <c r="IL1167" s="16"/>
      <c r="IM1167" s="16"/>
      <c r="IN1167" s="16"/>
      <c r="IO1167" s="16"/>
      <c r="IP1167" s="16"/>
      <c r="IQ1167" s="16"/>
      <c r="IR1167" s="16"/>
      <c r="IS1167" s="16"/>
      <c r="IT1167" s="16"/>
      <c r="IU1167" s="16"/>
      <c r="IV1167" s="16"/>
      <c r="IW1167" s="16"/>
      <c r="IX1167" s="16"/>
      <c r="IY1167" s="16"/>
      <c r="IZ1167" s="16"/>
      <c r="JA1167" s="16"/>
      <c r="JB1167" s="16"/>
      <c r="JC1167" s="16"/>
      <c r="JD1167" s="16"/>
      <c r="JE1167" s="16"/>
      <c r="JF1167" s="16"/>
      <c r="JG1167" s="16"/>
      <c r="JH1167" s="16"/>
      <c r="JI1167" s="16"/>
      <c r="JJ1167" s="16"/>
      <c r="JK1167" s="16"/>
      <c r="JL1167" s="16"/>
      <c r="JM1167" s="16"/>
      <c r="JN1167" s="16"/>
      <c r="JO1167" s="16"/>
      <c r="JP1167" s="16"/>
      <c r="JQ1167" s="16"/>
      <c r="JR1167" s="16"/>
      <c r="JS1167" s="16"/>
      <c r="JT1167" s="16"/>
      <c r="JU1167" s="16"/>
      <c r="JV1167" s="16"/>
      <c r="JW1167" s="16"/>
      <c r="JX1167" s="16"/>
      <c r="JY1167" s="16"/>
      <c r="JZ1167" s="16"/>
      <c r="KA1167" s="16"/>
      <c r="KB1167" s="16"/>
      <c r="KC1167" s="16"/>
      <c r="KD1167" s="16"/>
      <c r="KE1167" s="16"/>
      <c r="KF1167" s="16"/>
      <c r="KG1167" s="16"/>
      <c r="KH1167" s="16"/>
      <c r="KI1167" s="16"/>
      <c r="KJ1167" s="16"/>
      <c r="KK1167" s="16"/>
      <c r="KL1167" s="16"/>
      <c r="KM1167" s="16"/>
      <c r="KN1167" s="16"/>
      <c r="KO1167" s="16"/>
      <c r="KP1167" s="16"/>
      <c r="KQ1167" s="16"/>
      <c r="KR1167" s="16"/>
      <c r="KS1167" s="16"/>
      <c r="KT1167" s="16"/>
      <c r="KU1167" s="16"/>
      <c r="KV1167" s="16"/>
      <c r="KW1167" s="16"/>
      <c r="KX1167" s="16"/>
      <c r="KY1167" s="16"/>
      <c r="KZ1167" s="16"/>
      <c r="LA1167" s="16"/>
      <c r="LB1167" s="16"/>
      <c r="LC1167" s="16"/>
      <c r="LD1167" s="16"/>
      <c r="LE1167" s="16"/>
      <c r="LF1167" s="16"/>
      <c r="LG1167" s="16"/>
      <c r="LH1167" s="16"/>
      <c r="LI1167" s="16"/>
      <c r="LJ1167" s="16"/>
      <c r="LK1167" s="16"/>
      <c r="LL1167" s="16"/>
      <c r="LM1167" s="16"/>
      <c r="LN1167" s="16"/>
      <c r="LO1167" s="16"/>
      <c r="LP1167" s="16"/>
      <c r="LQ1167" s="16"/>
      <c r="LR1167" s="16"/>
      <c r="LS1167" s="16"/>
      <c r="LT1167" s="16"/>
      <c r="LU1167" s="16"/>
      <c r="LV1167" s="16"/>
      <c r="LW1167" s="16"/>
      <c r="LX1167" s="16"/>
      <c r="LY1167" s="16"/>
      <c r="LZ1167" s="16"/>
      <c r="MA1167" s="16"/>
      <c r="MB1167" s="16"/>
      <c r="MC1167" s="16"/>
      <c r="MD1167" s="16"/>
      <c r="ME1167" s="16"/>
      <c r="MF1167" s="16"/>
      <c r="MG1167" s="16"/>
      <c r="MH1167" s="16"/>
      <c r="MI1167" s="16"/>
      <c r="MJ1167" s="16"/>
      <c r="MK1167" s="16"/>
      <c r="ML1167" s="16"/>
      <c r="MM1167" s="16"/>
      <c r="MN1167" s="16"/>
      <c r="MO1167" s="16"/>
      <c r="MP1167" s="16"/>
      <c r="MQ1167" s="16"/>
      <c r="MR1167" s="16"/>
      <c r="MS1167" s="16"/>
      <c r="MT1167" s="16"/>
      <c r="MU1167" s="16"/>
      <c r="MV1167" s="16"/>
      <c r="MW1167" s="16"/>
      <c r="MX1167" s="16"/>
      <c r="MY1167" s="16"/>
      <c r="MZ1167" s="16"/>
      <c r="NA1167" s="16"/>
      <c r="NB1167" s="16"/>
      <c r="NC1167" s="16"/>
      <c r="ND1167" s="16"/>
      <c r="NE1167" s="16"/>
      <c r="NF1167" s="16"/>
      <c r="NG1167" s="16"/>
      <c r="NH1167" s="16"/>
      <c r="NI1167" s="16"/>
      <c r="NJ1167" s="16"/>
      <c r="NK1167" s="16"/>
      <c r="NL1167" s="16"/>
      <c r="NM1167" s="16"/>
      <c r="NN1167" s="16"/>
      <c r="NO1167" s="16"/>
      <c r="NP1167" s="16"/>
      <c r="NQ1167" s="16"/>
      <c r="NR1167" s="16"/>
      <c r="NS1167" s="16"/>
      <c r="NT1167" s="16"/>
      <c r="NU1167" s="16"/>
      <c r="NV1167" s="16"/>
      <c r="NW1167" s="16"/>
      <c r="NX1167" s="16"/>
      <c r="NY1167" s="16"/>
      <c r="NZ1167" s="16"/>
      <c r="OA1167" s="16"/>
      <c r="OB1167" s="16"/>
      <c r="OC1167" s="16"/>
      <c r="OD1167" s="16"/>
      <c r="OE1167" s="16"/>
      <c r="OF1167" s="16"/>
      <c r="OG1167" s="16"/>
      <c r="OH1167" s="16"/>
      <c r="OI1167" s="16"/>
      <c r="OJ1167" s="16"/>
      <c r="OK1167" s="16"/>
      <c r="OL1167" s="16"/>
      <c r="OM1167" s="16"/>
      <c r="ON1167" s="16"/>
      <c r="OO1167" s="16"/>
      <c r="OP1167" s="16"/>
      <c r="OQ1167" s="16"/>
      <c r="OR1167" s="16"/>
      <c r="OS1167" s="16"/>
      <c r="OT1167" s="16"/>
      <c r="OU1167" s="16"/>
      <c r="OV1167" s="16"/>
      <c r="OW1167" s="16"/>
      <c r="OX1167" s="16"/>
      <c r="OY1167" s="16"/>
      <c r="OZ1167" s="16"/>
      <c r="PA1167" s="16"/>
      <c r="PB1167" s="16"/>
      <c r="PC1167" s="16"/>
      <c r="PD1167" s="16"/>
      <c r="PE1167" s="16"/>
      <c r="PF1167" s="16"/>
      <c r="PG1167" s="16"/>
      <c r="PH1167" s="16"/>
      <c r="PI1167" s="16"/>
      <c r="PJ1167" s="16"/>
      <c r="PK1167" s="16"/>
      <c r="PL1167" s="16"/>
      <c r="PM1167" s="16"/>
      <c r="PN1167" s="16"/>
      <c r="PO1167" s="16"/>
      <c r="PP1167" s="16"/>
      <c r="PQ1167" s="16"/>
      <c r="PR1167" s="16"/>
      <c r="PS1167" s="16"/>
      <c r="PT1167" s="16"/>
      <c r="PU1167" s="16"/>
      <c r="PV1167" s="16"/>
      <c r="PW1167" s="16"/>
      <c r="PX1167" s="16"/>
      <c r="PY1167" s="16"/>
      <c r="PZ1167" s="16"/>
      <c r="QA1167" s="16"/>
      <c r="QB1167" s="16"/>
      <c r="QC1167" s="16"/>
      <c r="QD1167" s="16"/>
      <c r="QE1167" s="16"/>
      <c r="QF1167" s="16"/>
      <c r="QG1167" s="16"/>
      <c r="QH1167" s="16"/>
      <c r="QI1167" s="16"/>
      <c r="QJ1167" s="16"/>
      <c r="QK1167" s="16"/>
      <c r="QL1167" s="16"/>
      <c r="QM1167" s="16"/>
      <c r="QN1167" s="16"/>
      <c r="QO1167" s="16"/>
      <c r="QP1167" s="16"/>
      <c r="QQ1167" s="16"/>
      <c r="QR1167" s="16"/>
      <c r="QS1167" s="16"/>
      <c r="QT1167" s="16"/>
      <c r="QU1167" s="16"/>
      <c r="QV1167" s="16"/>
      <c r="QW1167" s="16"/>
      <c r="QX1167" s="16"/>
      <c r="QY1167" s="16"/>
      <c r="QZ1167" s="16"/>
      <c r="RA1167" s="16"/>
      <c r="RB1167" s="16"/>
      <c r="RC1167" s="16"/>
      <c r="RD1167" s="16"/>
      <c r="RE1167" s="16"/>
      <c r="RF1167" s="16"/>
      <c r="RG1167" s="16"/>
      <c r="RH1167" s="16"/>
      <c r="RI1167" s="16"/>
      <c r="RJ1167" s="16"/>
      <c r="RK1167" s="16"/>
      <c r="RL1167" s="16"/>
      <c r="RM1167" s="16"/>
      <c r="RN1167" s="16"/>
      <c r="RO1167" s="16"/>
      <c r="RP1167" s="16"/>
      <c r="RQ1167" s="16"/>
      <c r="RR1167" s="16"/>
      <c r="RS1167" s="16"/>
      <c r="RT1167" s="16"/>
      <c r="RU1167" s="16"/>
      <c r="RV1167" s="16"/>
      <c r="RW1167" s="16"/>
      <c r="RX1167" s="16"/>
      <c r="RY1167" s="16"/>
      <c r="RZ1167" s="16"/>
      <c r="SA1167" s="16"/>
      <c r="SB1167" s="16"/>
      <c r="SC1167" s="16"/>
      <c r="SD1167" s="16"/>
      <c r="SE1167" s="16"/>
      <c r="SF1167" s="16"/>
      <c r="SG1167" s="16"/>
      <c r="SH1167" s="16"/>
      <c r="SI1167" s="16"/>
      <c r="SJ1167" s="16"/>
      <c r="SK1167" s="16"/>
      <c r="SL1167" s="16"/>
      <c r="SM1167" s="16"/>
      <c r="SN1167" s="16"/>
      <c r="SO1167" s="16"/>
      <c r="SP1167" s="16"/>
      <c r="SQ1167" s="16"/>
      <c r="SR1167" s="16"/>
      <c r="SS1167" s="16"/>
      <c r="ST1167" s="16"/>
      <c r="SU1167" s="16"/>
      <c r="SV1167" s="16"/>
      <c r="SW1167" s="16"/>
      <c r="SX1167" s="16"/>
      <c r="SY1167" s="16"/>
      <c r="SZ1167" s="16"/>
      <c r="TA1167" s="16"/>
      <c r="TB1167" s="16"/>
      <c r="TC1167" s="16"/>
      <c r="TD1167" s="16"/>
      <c r="TE1167" s="16"/>
      <c r="TF1167" s="16"/>
      <c r="TG1167" s="16"/>
      <c r="TH1167" s="16"/>
      <c r="TI1167" s="16"/>
      <c r="TJ1167" s="16"/>
      <c r="TK1167" s="16"/>
      <c r="TL1167" s="16"/>
      <c r="TM1167" s="16"/>
      <c r="TN1167" s="16"/>
      <c r="TO1167" s="16"/>
      <c r="TP1167" s="16"/>
      <c r="TQ1167" s="16"/>
      <c r="TR1167" s="16"/>
      <c r="TS1167" s="16"/>
      <c r="TT1167" s="16"/>
      <c r="TU1167" s="16"/>
      <c r="TV1167" s="16"/>
      <c r="TW1167" s="16"/>
      <c r="TX1167" s="16"/>
      <c r="TY1167" s="16"/>
      <c r="TZ1167" s="16"/>
      <c r="UA1167" s="16"/>
      <c r="UB1167" s="16"/>
      <c r="UC1167" s="16"/>
      <c r="UD1167" s="16"/>
      <c r="UE1167" s="16"/>
      <c r="UF1167" s="16"/>
      <c r="UG1167" s="16"/>
      <c r="UH1167" s="16"/>
      <c r="UI1167" s="16"/>
      <c r="UJ1167" s="16"/>
      <c r="UK1167" s="16"/>
      <c r="UL1167" s="16"/>
      <c r="UM1167" s="16"/>
      <c r="UN1167" s="16"/>
      <c r="UO1167" s="16"/>
      <c r="UP1167" s="16"/>
      <c r="UQ1167" s="16"/>
      <c r="UR1167" s="16"/>
      <c r="US1167" s="16"/>
      <c r="UT1167" s="16"/>
      <c r="UU1167" s="16"/>
      <c r="UV1167" s="16"/>
      <c r="UW1167" s="16"/>
      <c r="UX1167" s="16"/>
      <c r="UY1167" s="16"/>
      <c r="UZ1167" s="16"/>
      <c r="VA1167" s="16"/>
      <c r="VB1167" s="16"/>
      <c r="VC1167" s="16"/>
      <c r="VD1167" s="16"/>
      <c r="VE1167" s="16"/>
      <c r="VF1167" s="16"/>
      <c r="VG1167" s="16"/>
      <c r="VH1167" s="16"/>
      <c r="VI1167" s="16"/>
      <c r="VJ1167" s="16"/>
      <c r="VK1167" s="16"/>
      <c r="VL1167" s="16"/>
      <c r="VM1167" s="16"/>
      <c r="VN1167" s="16"/>
      <c r="VO1167" s="16"/>
      <c r="VP1167" s="16"/>
      <c r="VQ1167" s="16"/>
      <c r="VR1167" s="16"/>
      <c r="VS1167" s="16"/>
      <c r="VT1167" s="16"/>
      <c r="VU1167" s="16"/>
      <c r="VV1167" s="16"/>
      <c r="VW1167" s="16"/>
      <c r="VX1167" s="16"/>
      <c r="VY1167" s="16"/>
      <c r="VZ1167" s="16"/>
      <c r="WA1167" s="16"/>
      <c r="WB1167" s="16"/>
      <c r="WC1167" s="16"/>
      <c r="WD1167" s="16"/>
      <c r="WE1167" s="16"/>
      <c r="WF1167" s="16"/>
      <c r="WG1167" s="16"/>
      <c r="WH1167" s="16"/>
      <c r="WI1167" s="16"/>
      <c r="WJ1167" s="16"/>
      <c r="WK1167" s="16"/>
      <c r="WL1167" s="16"/>
      <c r="WM1167" s="16"/>
      <c r="WN1167" s="16"/>
      <c r="WO1167" s="16"/>
      <c r="WP1167" s="16"/>
      <c r="WQ1167" s="16"/>
      <c r="WR1167" s="16"/>
      <c r="WS1167" s="16"/>
      <c r="WT1167" s="16"/>
      <c r="WU1167" s="16"/>
      <c r="WV1167" s="16"/>
      <c r="WW1167" s="16"/>
      <c r="WX1167" s="16"/>
      <c r="WY1167" s="16"/>
      <c r="WZ1167" s="16"/>
      <c r="XA1167" s="16"/>
      <c r="XB1167" s="16"/>
      <c r="XC1167" s="16"/>
      <c r="XD1167" s="16"/>
      <c r="XE1167" s="16"/>
      <c r="XF1167" s="16"/>
      <c r="XG1167" s="16"/>
      <c r="XH1167" s="16"/>
      <c r="XI1167" s="16"/>
      <c r="XJ1167" s="16"/>
      <c r="XK1167" s="16"/>
      <c r="XL1167" s="16"/>
      <c r="XM1167" s="16"/>
      <c r="XN1167" s="16"/>
      <c r="XO1167" s="16"/>
      <c r="XP1167" s="16"/>
      <c r="XQ1167" s="16"/>
      <c r="XR1167" s="16"/>
      <c r="XS1167" s="16"/>
      <c r="XT1167" s="16"/>
      <c r="XU1167" s="16"/>
      <c r="XV1167" s="16"/>
      <c r="XW1167" s="16"/>
      <c r="XX1167" s="16"/>
      <c r="XY1167" s="16"/>
      <c r="XZ1167" s="16"/>
      <c r="YA1167" s="16"/>
      <c r="YB1167" s="16"/>
      <c r="YC1167" s="16"/>
      <c r="YD1167" s="16"/>
      <c r="YE1167" s="16"/>
      <c r="YF1167" s="16"/>
      <c r="YG1167" s="16"/>
      <c r="YH1167" s="16"/>
      <c r="YI1167" s="16"/>
      <c r="YJ1167" s="16"/>
      <c r="YK1167" s="16"/>
      <c r="YL1167" s="16"/>
      <c r="YM1167" s="16"/>
      <c r="YN1167" s="16"/>
      <c r="YO1167" s="16"/>
      <c r="YP1167" s="16"/>
      <c r="YQ1167" s="16"/>
      <c r="YR1167" s="16"/>
      <c r="YS1167" s="16"/>
      <c r="YT1167" s="16"/>
      <c r="YU1167" s="16"/>
      <c r="YV1167" s="16"/>
      <c r="YW1167" s="16"/>
      <c r="YX1167" s="16"/>
      <c r="YY1167" s="16"/>
      <c r="YZ1167" s="16"/>
      <c r="ZA1167" s="16"/>
      <c r="ZB1167" s="16"/>
      <c r="ZC1167" s="16"/>
      <c r="ZD1167" s="16"/>
      <c r="ZE1167" s="16"/>
      <c r="ZF1167" s="16"/>
      <c r="ZG1167" s="16"/>
      <c r="ZH1167" s="16"/>
      <c r="ZI1167" s="16"/>
      <c r="ZJ1167" s="16"/>
      <c r="ZK1167" s="16"/>
      <c r="ZL1167" s="16"/>
      <c r="ZM1167" s="16"/>
      <c r="ZN1167" s="16"/>
      <c r="ZO1167" s="16"/>
      <c r="ZP1167" s="16"/>
      <c r="ZQ1167" s="16"/>
      <c r="ZR1167" s="16"/>
      <c r="ZS1167" s="16"/>
      <c r="ZT1167" s="16"/>
      <c r="ZU1167" s="16"/>
      <c r="ZV1167" s="16"/>
      <c r="ZW1167" s="16"/>
      <c r="ZX1167" s="16"/>
      <c r="ZY1167" s="16"/>
      <c r="ZZ1167" s="16"/>
      <c r="AAA1167" s="16"/>
      <c r="AAB1167" s="16"/>
      <c r="AAC1167" s="16"/>
      <c r="AAD1167" s="16"/>
      <c r="AAE1167" s="16"/>
      <c r="AAF1167" s="16"/>
      <c r="AAG1167" s="16"/>
      <c r="AAH1167" s="16"/>
      <c r="AAI1167" s="16"/>
      <c r="AAJ1167" s="16"/>
      <c r="AAK1167" s="16"/>
      <c r="AAL1167" s="16"/>
      <c r="AAM1167" s="16"/>
      <c r="AAN1167" s="16"/>
      <c r="AAO1167" s="16"/>
      <c r="AAP1167" s="16"/>
      <c r="AAQ1167" s="16"/>
      <c r="AAR1167" s="16"/>
      <c r="AAS1167" s="16"/>
      <c r="AAT1167" s="16"/>
      <c r="AAU1167" s="16"/>
      <c r="AAV1167" s="16"/>
      <c r="AAW1167" s="16"/>
      <c r="AAX1167" s="16"/>
      <c r="AAY1167" s="16"/>
      <c r="AAZ1167" s="16"/>
      <c r="ABA1167" s="16"/>
      <c r="ABB1167" s="16"/>
      <c r="ABC1167" s="16"/>
      <c r="ABD1167" s="16"/>
      <c r="ABE1167" s="16"/>
      <c r="ABF1167" s="16"/>
      <c r="ABG1167" s="16"/>
      <c r="ABH1167" s="16"/>
      <c r="ABI1167" s="16"/>
      <c r="ABJ1167" s="16"/>
      <c r="ABK1167" s="16"/>
      <c r="ABL1167" s="16"/>
      <c r="ABM1167" s="16"/>
      <c r="ABN1167" s="16"/>
      <c r="ABO1167" s="16"/>
      <c r="ABP1167" s="16"/>
      <c r="ABQ1167" s="16"/>
      <c r="ABR1167" s="16"/>
      <c r="ABS1167" s="16"/>
      <c r="ABT1167" s="16"/>
      <c r="ABU1167" s="16"/>
      <c r="ABV1167" s="16"/>
      <c r="ABW1167" s="16"/>
      <c r="ABX1167" s="16"/>
      <c r="ABY1167" s="16"/>
      <c r="ABZ1167" s="16"/>
      <c r="ACA1167" s="16"/>
      <c r="ACB1167" s="16"/>
      <c r="ACC1167" s="16"/>
      <c r="ACD1167" s="16"/>
      <c r="ACE1167" s="16"/>
      <c r="ACF1167" s="16"/>
      <c r="ACG1167" s="16"/>
      <c r="ACH1167" s="16"/>
      <c r="ACI1167" s="16"/>
      <c r="ACJ1167" s="16"/>
      <c r="ACK1167" s="16"/>
      <c r="ACL1167" s="16"/>
      <c r="ACM1167" s="16"/>
      <c r="ACN1167" s="16"/>
      <c r="ACO1167" s="16"/>
      <c r="ACP1167" s="16"/>
      <c r="ACQ1167" s="16"/>
      <c r="ACR1167" s="16"/>
      <c r="ACS1167" s="16"/>
      <c r="ACT1167" s="16"/>
      <c r="ACU1167" s="16"/>
      <c r="ACV1167" s="16"/>
      <c r="ACW1167" s="16"/>
      <c r="ACX1167" s="16"/>
      <c r="ACY1167" s="16"/>
      <c r="ACZ1167" s="16"/>
      <c r="ADA1167" s="16"/>
      <c r="ADB1167" s="16"/>
      <c r="ADC1167" s="16"/>
      <c r="ADD1167" s="16"/>
      <c r="ADE1167" s="16"/>
      <c r="ADF1167" s="16"/>
      <c r="ADG1167" s="16"/>
      <c r="ADH1167" s="16"/>
      <c r="ADI1167" s="16"/>
      <c r="ADJ1167" s="16"/>
      <c r="ADK1167" s="16"/>
      <c r="ADL1167" s="16"/>
      <c r="ADM1167" s="16"/>
      <c r="ADN1167" s="16"/>
      <c r="ADO1167" s="16"/>
      <c r="ADP1167" s="16"/>
      <c r="ADQ1167" s="16"/>
      <c r="ADR1167" s="16"/>
      <c r="ADS1167" s="16"/>
      <c r="ADT1167" s="16"/>
      <c r="ADU1167" s="16"/>
      <c r="ADV1167" s="16"/>
      <c r="ADW1167" s="16"/>
      <c r="ADX1167" s="16"/>
      <c r="ADY1167" s="16"/>
      <c r="ADZ1167" s="16"/>
      <c r="AEA1167" s="16"/>
      <c r="AEB1167" s="16"/>
      <c r="AEC1167" s="16"/>
      <c r="AED1167" s="16"/>
      <c r="AEE1167" s="16"/>
      <c r="AEF1167" s="16"/>
      <c r="AEG1167" s="16"/>
      <c r="AEH1167" s="16"/>
      <c r="AEI1167" s="16"/>
      <c r="AEJ1167" s="16"/>
      <c r="AEK1167" s="16"/>
      <c r="AEL1167" s="16"/>
      <c r="AEM1167" s="16"/>
      <c r="AEN1167" s="16"/>
      <c r="AEO1167" s="16"/>
      <c r="AEP1167" s="16"/>
      <c r="AEQ1167" s="16"/>
      <c r="AER1167" s="16"/>
      <c r="AES1167" s="16"/>
      <c r="AET1167" s="16"/>
      <c r="AEU1167" s="16"/>
      <c r="AEV1167" s="16"/>
      <c r="AEW1167" s="16"/>
      <c r="AEX1167" s="16"/>
      <c r="AEY1167" s="16"/>
      <c r="AEZ1167" s="16"/>
      <c r="AFA1167" s="16"/>
      <c r="AFB1167" s="16"/>
      <c r="AFC1167" s="16"/>
      <c r="AFD1167" s="16"/>
      <c r="AFE1167" s="16"/>
      <c r="AFF1167" s="16"/>
      <c r="AFG1167" s="16"/>
      <c r="AFH1167" s="16"/>
      <c r="AFI1167" s="16"/>
      <c r="AFJ1167" s="16"/>
      <c r="AFK1167" s="16"/>
      <c r="AFL1167" s="16"/>
      <c r="AFM1167" s="16"/>
      <c r="AFN1167" s="16"/>
      <c r="AFO1167" s="16"/>
      <c r="AFP1167" s="16"/>
      <c r="AFQ1167" s="16"/>
      <c r="AFR1167" s="16"/>
      <c r="AFS1167" s="16"/>
      <c r="AFT1167" s="16"/>
      <c r="AFU1167" s="16"/>
      <c r="AFV1167" s="16"/>
      <c r="AFW1167" s="16"/>
      <c r="AFX1167" s="16"/>
      <c r="AFY1167" s="16"/>
      <c r="AFZ1167" s="16"/>
      <c r="AGA1167" s="16"/>
    </row>
    <row r="1168" spans="1:859" s="383" customFormat="1" x14ac:dyDescent="0.2">
      <c r="A1168" s="381"/>
      <c r="B1168" s="381"/>
      <c r="C1168" s="381"/>
      <c r="D1168" s="381"/>
      <c r="E1168" s="365" t="s">
        <v>1175</v>
      </c>
      <c r="F1168" s="380" t="s">
        <v>3576</v>
      </c>
      <c r="G1168" s="380" t="s">
        <v>453</v>
      </c>
      <c r="H1168" s="365" t="s">
        <v>1173</v>
      </c>
      <c r="I1168" s="365" t="s">
        <v>1086</v>
      </c>
      <c r="J1168" s="365" t="s">
        <v>905</v>
      </c>
      <c r="K1168" s="365" t="s">
        <v>1107</v>
      </c>
      <c r="L1168" s="365" t="s">
        <v>866</v>
      </c>
      <c r="M1168" s="365"/>
      <c r="N1168" s="380"/>
      <c r="O1168" s="365"/>
      <c r="P1168" s="365"/>
      <c r="Q1168" s="380"/>
      <c r="R1168" s="381"/>
      <c r="S1168" s="381"/>
      <c r="T1168" s="381"/>
      <c r="U1168" s="381"/>
      <c r="V1168" s="381"/>
      <c r="W1168" s="381"/>
      <c r="X1168" s="381"/>
      <c r="Y1168" s="381"/>
      <c r="Z1168" s="381"/>
      <c r="AA1168" s="381"/>
      <c r="AB1168" s="381"/>
      <c r="AC1168" s="381"/>
      <c r="AD1168" s="381"/>
      <c r="AE1168" s="381"/>
      <c r="AF1168" s="381"/>
      <c r="AG1168" s="381"/>
      <c r="AH1168" s="381"/>
      <c r="AI1168" s="381"/>
      <c r="AJ1168" s="381"/>
      <c r="AK1168" s="381"/>
      <c r="AL1168" s="381"/>
      <c r="AM1168" s="381"/>
      <c r="AN1168" s="381"/>
      <c r="AO1168" s="381"/>
      <c r="AP1168" s="381"/>
      <c r="AQ1168" s="381"/>
      <c r="AR1168" s="381"/>
      <c r="AS1168" s="381"/>
      <c r="AT1168" s="381"/>
      <c r="AU1168" s="381"/>
      <c r="AV1168" s="381"/>
      <c r="AW1168" s="381"/>
      <c r="AX1168" s="381"/>
      <c r="AY1168" s="381"/>
      <c r="AZ1168" s="381"/>
      <c r="BA1168" s="381"/>
      <c r="BB1168" s="381"/>
      <c r="BC1168" s="381"/>
      <c r="BD1168" s="381"/>
      <c r="BE1168" s="381"/>
      <c r="BF1168" s="381"/>
      <c r="BG1168" s="381"/>
      <c r="BH1168" s="381"/>
      <c r="BI1168" s="381"/>
      <c r="BJ1168" s="381"/>
      <c r="BK1168" s="381"/>
      <c r="BL1168" s="381"/>
      <c r="BM1168" s="381"/>
      <c r="BN1168" s="381"/>
      <c r="BO1168" s="381"/>
      <c r="BP1168" s="381"/>
      <c r="BQ1168" s="381"/>
      <c r="BR1168" s="381"/>
      <c r="BS1168" s="381"/>
      <c r="BT1168" s="381"/>
      <c r="BU1168" s="381"/>
      <c r="BV1168" s="381"/>
      <c r="BW1168" s="381"/>
      <c r="BX1168" s="381"/>
      <c r="BY1168" s="381"/>
      <c r="BZ1168" s="381"/>
      <c r="CA1168" s="381"/>
      <c r="CB1168" s="381"/>
      <c r="CC1168" s="381"/>
      <c r="CD1168" s="381"/>
      <c r="CE1168" s="381"/>
      <c r="CF1168" s="381"/>
      <c r="CG1168" s="381"/>
      <c r="CH1168" s="381"/>
      <c r="CI1168" s="381"/>
      <c r="CJ1168" s="381"/>
      <c r="CK1168" s="381"/>
      <c r="CL1168" s="381"/>
      <c r="CM1168" s="381"/>
      <c r="CN1168" s="381"/>
      <c r="CO1168" s="381"/>
      <c r="CP1168" s="381"/>
      <c r="CQ1168" s="381"/>
      <c r="CR1168" s="381"/>
      <c r="CS1168" s="381"/>
      <c r="CT1168" s="381"/>
      <c r="CU1168" s="381"/>
      <c r="CV1168" s="381"/>
      <c r="CW1168" s="381"/>
      <c r="CX1168" s="381"/>
      <c r="CY1168" s="381"/>
      <c r="CZ1168" s="381"/>
      <c r="DA1168" s="381"/>
      <c r="DB1168" s="381"/>
      <c r="DC1168" s="381"/>
      <c r="DD1168" s="381"/>
      <c r="DE1168" s="381"/>
      <c r="DF1168" s="381"/>
      <c r="DG1168" s="381"/>
      <c r="DH1168" s="381"/>
      <c r="DI1168" s="381"/>
      <c r="DJ1168" s="381"/>
      <c r="DK1168" s="381"/>
      <c r="DL1168" s="381"/>
      <c r="DM1168" s="381"/>
      <c r="DN1168" s="381"/>
      <c r="DO1168" s="381"/>
      <c r="DP1168" s="381"/>
      <c r="DQ1168" s="381"/>
      <c r="DR1168" s="381"/>
      <c r="DS1168" s="381"/>
      <c r="DT1168" s="381"/>
      <c r="DU1168" s="381"/>
      <c r="DV1168" s="381"/>
      <c r="DW1168" s="381"/>
      <c r="DX1168" s="381"/>
      <c r="DY1168" s="381"/>
      <c r="DZ1168" s="381"/>
      <c r="EA1168" s="381"/>
      <c r="EB1168" s="381"/>
      <c r="EC1168" s="381"/>
      <c r="ED1168" s="381"/>
      <c r="EE1168" s="381"/>
      <c r="EF1168" s="381"/>
      <c r="EG1168" s="381"/>
      <c r="EH1168" s="381"/>
      <c r="EI1168" s="381"/>
      <c r="EJ1168" s="381"/>
      <c r="EK1168" s="381"/>
      <c r="EL1168" s="381"/>
      <c r="EM1168" s="381"/>
      <c r="EN1168" s="381"/>
      <c r="EO1168" s="381"/>
      <c r="EP1168" s="381"/>
      <c r="EQ1168" s="381"/>
      <c r="ER1168" s="381"/>
      <c r="ES1168" s="381"/>
      <c r="ET1168" s="381"/>
      <c r="EU1168" s="381"/>
      <c r="EV1168" s="381"/>
      <c r="EW1168" s="381"/>
      <c r="EX1168" s="381"/>
      <c r="EY1168" s="381"/>
      <c r="EZ1168" s="381"/>
      <c r="FA1168" s="381"/>
      <c r="FB1168" s="381"/>
      <c r="FC1168" s="381"/>
      <c r="FD1168" s="381"/>
      <c r="FE1168" s="381"/>
      <c r="FF1168" s="381"/>
      <c r="FG1168" s="381"/>
      <c r="FH1168" s="381"/>
      <c r="FI1168" s="381"/>
      <c r="FJ1168" s="381"/>
      <c r="FK1168" s="381"/>
      <c r="FL1168" s="381"/>
      <c r="FM1168" s="381"/>
      <c r="FN1168" s="381"/>
      <c r="FO1168" s="381"/>
      <c r="FP1168" s="381"/>
      <c r="FQ1168" s="381"/>
      <c r="FR1168" s="381"/>
      <c r="FS1168" s="381"/>
      <c r="FT1168" s="381"/>
      <c r="FU1168" s="381"/>
      <c r="FV1168" s="381"/>
      <c r="FW1168" s="381"/>
      <c r="FX1168" s="381"/>
      <c r="FY1168" s="381"/>
      <c r="FZ1168" s="381"/>
      <c r="GA1168" s="381"/>
      <c r="GB1168" s="381"/>
      <c r="GC1168" s="381"/>
      <c r="GD1168" s="381"/>
      <c r="GE1168" s="381"/>
      <c r="GF1168" s="381"/>
      <c r="GG1168" s="381"/>
      <c r="GH1168" s="381"/>
      <c r="GI1168" s="381"/>
      <c r="GJ1168" s="381"/>
      <c r="GK1168" s="381"/>
      <c r="GL1168" s="381"/>
      <c r="GM1168" s="381"/>
      <c r="GN1168" s="381"/>
      <c r="GO1168" s="381"/>
      <c r="GP1168" s="381"/>
      <c r="GQ1168" s="381"/>
      <c r="GR1168" s="381"/>
      <c r="GS1168" s="381"/>
      <c r="GT1168" s="381"/>
      <c r="GU1168" s="381"/>
      <c r="GV1168" s="381"/>
      <c r="GW1168" s="381"/>
      <c r="GX1168" s="381"/>
      <c r="GY1168" s="381"/>
      <c r="GZ1168" s="381"/>
      <c r="HA1168" s="381"/>
      <c r="HB1168" s="381"/>
      <c r="HC1168" s="381"/>
      <c r="HD1168" s="381"/>
      <c r="HE1168" s="381"/>
      <c r="HF1168" s="381"/>
      <c r="HG1168" s="381"/>
      <c r="HH1168" s="381"/>
      <c r="HI1168" s="381"/>
      <c r="HJ1168" s="381"/>
      <c r="HK1168" s="381"/>
      <c r="HL1168" s="381"/>
      <c r="HM1168" s="381"/>
      <c r="HN1168" s="381"/>
      <c r="HO1168" s="381"/>
      <c r="HP1168" s="381"/>
      <c r="HQ1168" s="381"/>
      <c r="HR1168" s="381"/>
      <c r="HS1168" s="381"/>
      <c r="HT1168" s="381"/>
      <c r="HU1168" s="381"/>
      <c r="HV1168" s="381"/>
      <c r="HW1168" s="381"/>
      <c r="HX1168" s="381"/>
      <c r="HY1168" s="381"/>
      <c r="HZ1168" s="381"/>
      <c r="IA1168" s="381"/>
      <c r="IB1168" s="381"/>
      <c r="IC1168" s="381"/>
      <c r="ID1168" s="381"/>
      <c r="IE1168" s="381"/>
      <c r="IF1168" s="381"/>
      <c r="IG1168" s="381"/>
      <c r="IH1168" s="381"/>
      <c r="II1168" s="381"/>
      <c r="IJ1168" s="381"/>
      <c r="IK1168" s="381"/>
      <c r="IL1168" s="381"/>
      <c r="IM1168" s="381"/>
      <c r="IN1168" s="381"/>
      <c r="IO1168" s="381"/>
      <c r="IP1168" s="381"/>
      <c r="IQ1168" s="381"/>
      <c r="IR1168" s="381"/>
      <c r="IS1168" s="381"/>
      <c r="IT1168" s="381"/>
      <c r="IU1168" s="381"/>
      <c r="IV1168" s="381"/>
      <c r="IW1168" s="381"/>
      <c r="IX1168" s="381"/>
      <c r="IY1168" s="381"/>
      <c r="IZ1168" s="381"/>
      <c r="JA1168" s="381"/>
      <c r="JB1168" s="381"/>
      <c r="JC1168" s="381"/>
      <c r="JD1168" s="381"/>
      <c r="JE1168" s="381"/>
      <c r="JF1168" s="381"/>
      <c r="JG1168" s="381"/>
      <c r="JH1168" s="381"/>
      <c r="JI1168" s="381"/>
      <c r="JJ1168" s="381"/>
      <c r="JK1168" s="381"/>
      <c r="JL1168" s="381"/>
      <c r="JM1168" s="381"/>
      <c r="JN1168" s="381"/>
      <c r="JO1168" s="381"/>
      <c r="JP1168" s="381"/>
      <c r="JQ1168" s="381"/>
      <c r="JR1168" s="381"/>
      <c r="JS1168" s="381"/>
      <c r="JT1168" s="381"/>
      <c r="JU1168" s="381"/>
      <c r="JV1168" s="381"/>
      <c r="JW1168" s="381"/>
      <c r="JX1168" s="381"/>
      <c r="JY1168" s="381"/>
      <c r="JZ1168" s="381"/>
      <c r="KA1168" s="381"/>
      <c r="KB1168" s="381"/>
      <c r="KC1168" s="381"/>
      <c r="KD1168" s="381"/>
      <c r="KE1168" s="381"/>
      <c r="KF1168" s="381"/>
      <c r="KG1168" s="381"/>
      <c r="KH1168" s="381"/>
      <c r="KI1168" s="381"/>
      <c r="KJ1168" s="381"/>
      <c r="KK1168" s="381"/>
      <c r="KL1168" s="381"/>
      <c r="KM1168" s="381"/>
      <c r="KN1168" s="381"/>
      <c r="KO1168" s="381"/>
      <c r="KP1168" s="381"/>
      <c r="KQ1168" s="381"/>
      <c r="KR1168" s="381"/>
      <c r="KS1168" s="381"/>
      <c r="KT1168" s="381"/>
      <c r="KU1168" s="381"/>
      <c r="KV1168" s="381"/>
      <c r="KW1168" s="381"/>
      <c r="KX1168" s="381"/>
      <c r="KY1168" s="381"/>
      <c r="KZ1168" s="381"/>
      <c r="LA1168" s="381"/>
      <c r="LB1168" s="381"/>
      <c r="LC1168" s="381"/>
      <c r="LD1168" s="381"/>
      <c r="LE1168" s="381"/>
      <c r="LF1168" s="381"/>
      <c r="LG1168" s="381"/>
      <c r="LH1168" s="381"/>
      <c r="LI1168" s="381"/>
      <c r="LJ1168" s="381"/>
      <c r="LK1168" s="381"/>
      <c r="LL1168" s="381"/>
      <c r="LM1168" s="381"/>
      <c r="LN1168" s="381"/>
      <c r="LO1168" s="381"/>
      <c r="LP1168" s="381"/>
      <c r="LQ1168" s="381"/>
      <c r="LR1168" s="381"/>
      <c r="LS1168" s="381"/>
      <c r="LT1168" s="381"/>
      <c r="LU1168" s="381"/>
      <c r="LV1168" s="381"/>
      <c r="LW1168" s="381"/>
      <c r="LX1168" s="381"/>
      <c r="LY1168" s="381"/>
      <c r="LZ1168" s="381"/>
      <c r="MA1168" s="381"/>
      <c r="MB1168" s="381"/>
      <c r="MC1168" s="381"/>
      <c r="MD1168" s="381"/>
      <c r="ME1168" s="381"/>
      <c r="MF1168" s="381"/>
      <c r="MG1168" s="381"/>
      <c r="MH1168" s="381"/>
      <c r="MI1168" s="381"/>
      <c r="MJ1168" s="381"/>
      <c r="MK1168" s="381"/>
      <c r="ML1168" s="381"/>
      <c r="MM1168" s="381"/>
      <c r="MN1168" s="381"/>
      <c r="MO1168" s="381"/>
      <c r="MP1168" s="381"/>
      <c r="MQ1168" s="381"/>
      <c r="MR1168" s="381"/>
      <c r="MS1168" s="381"/>
      <c r="MT1168" s="381"/>
      <c r="MU1168" s="381"/>
      <c r="MV1168" s="381"/>
      <c r="MW1168" s="381"/>
      <c r="MX1168" s="381"/>
      <c r="MY1168" s="381"/>
      <c r="MZ1168" s="381"/>
      <c r="NA1168" s="381"/>
      <c r="NB1168" s="381"/>
      <c r="NC1168" s="381"/>
      <c r="ND1168" s="381"/>
      <c r="NE1168" s="381"/>
      <c r="NF1168" s="381"/>
      <c r="NG1168" s="381"/>
      <c r="NH1168" s="381"/>
      <c r="NI1168" s="381"/>
      <c r="NJ1168" s="381"/>
      <c r="NK1168" s="381"/>
      <c r="NL1168" s="381"/>
      <c r="NM1168" s="381"/>
      <c r="NN1168" s="381"/>
      <c r="NO1168" s="381"/>
      <c r="NP1168" s="381"/>
      <c r="NQ1168" s="381"/>
      <c r="NR1168" s="381"/>
      <c r="NS1168" s="381"/>
      <c r="NT1168" s="381"/>
      <c r="NU1168" s="381"/>
      <c r="NV1168" s="381"/>
      <c r="NW1168" s="381"/>
      <c r="NX1168" s="381"/>
      <c r="NY1168" s="381"/>
      <c r="NZ1168" s="381"/>
      <c r="OA1168" s="381"/>
      <c r="OB1168" s="381"/>
      <c r="OC1168" s="381"/>
      <c r="OD1168" s="381"/>
      <c r="OE1168" s="381"/>
      <c r="OF1168" s="381"/>
      <c r="OG1168" s="381"/>
      <c r="OH1168" s="381"/>
      <c r="OI1168" s="381"/>
      <c r="OJ1168" s="381"/>
      <c r="OK1168" s="381"/>
      <c r="OL1168" s="381"/>
      <c r="OM1168" s="381"/>
      <c r="ON1168" s="381"/>
      <c r="OO1168" s="381"/>
      <c r="OP1168" s="381"/>
      <c r="OQ1168" s="381"/>
      <c r="OR1168" s="381"/>
      <c r="OS1168" s="381"/>
      <c r="OT1168" s="381"/>
      <c r="OU1168" s="381"/>
      <c r="OV1168" s="381"/>
      <c r="OW1168" s="381"/>
      <c r="OX1168" s="381"/>
      <c r="OY1168" s="381"/>
      <c r="OZ1168" s="381"/>
      <c r="PA1168" s="381"/>
      <c r="PB1168" s="381"/>
      <c r="PC1168" s="381"/>
      <c r="PD1168" s="381"/>
      <c r="PE1168" s="381"/>
      <c r="PF1168" s="381"/>
      <c r="PG1168" s="381"/>
      <c r="PH1168" s="381"/>
      <c r="PI1168" s="381"/>
      <c r="PJ1168" s="381"/>
      <c r="PK1168" s="381"/>
      <c r="PL1168" s="381"/>
      <c r="PM1168" s="381"/>
      <c r="PN1168" s="381"/>
      <c r="PO1168" s="381"/>
      <c r="PP1168" s="381"/>
      <c r="PQ1168" s="381"/>
      <c r="PR1168" s="381"/>
      <c r="PS1168" s="381"/>
      <c r="PT1168" s="381"/>
      <c r="PU1168" s="381"/>
      <c r="PV1168" s="381"/>
      <c r="PW1168" s="381"/>
      <c r="PX1168" s="381"/>
      <c r="PY1168" s="381"/>
      <c r="PZ1168" s="381"/>
      <c r="QA1168" s="381"/>
      <c r="QB1168" s="381"/>
      <c r="QC1168" s="381"/>
      <c r="QD1168" s="381"/>
      <c r="QE1168" s="381"/>
      <c r="QF1168" s="381"/>
      <c r="QG1168" s="381"/>
      <c r="QH1168" s="381"/>
      <c r="QI1168" s="381"/>
      <c r="QJ1168" s="381"/>
      <c r="QK1168" s="381"/>
      <c r="QL1168" s="381"/>
      <c r="QM1168" s="381"/>
      <c r="QN1168" s="381"/>
      <c r="QO1168" s="381"/>
      <c r="QP1168" s="381"/>
      <c r="QQ1168" s="381"/>
      <c r="QR1168" s="381"/>
      <c r="QS1168" s="381"/>
      <c r="QT1168" s="381"/>
      <c r="QU1168" s="381"/>
      <c r="QV1168" s="381"/>
      <c r="QW1168" s="381"/>
      <c r="QX1168" s="381"/>
      <c r="QY1168" s="381"/>
      <c r="QZ1168" s="381"/>
      <c r="RA1168" s="381"/>
      <c r="RB1168" s="381"/>
      <c r="RC1168" s="381"/>
      <c r="RD1168" s="381"/>
      <c r="RE1168" s="381"/>
      <c r="RF1168" s="381"/>
      <c r="RG1168" s="381"/>
      <c r="RH1168" s="381"/>
      <c r="RI1168" s="381"/>
      <c r="RJ1168" s="381"/>
      <c r="RK1168" s="381"/>
      <c r="RL1168" s="381"/>
      <c r="RM1168" s="381"/>
      <c r="RN1168" s="381"/>
      <c r="RO1168" s="381"/>
      <c r="RP1168" s="381"/>
      <c r="RQ1168" s="381"/>
      <c r="RR1168" s="381"/>
      <c r="RS1168" s="381"/>
      <c r="RT1168" s="381"/>
      <c r="RU1168" s="381"/>
      <c r="RV1168" s="381"/>
      <c r="RW1168" s="381"/>
      <c r="RX1168" s="381"/>
      <c r="RY1168" s="381"/>
      <c r="RZ1168" s="381"/>
      <c r="SA1168" s="381"/>
      <c r="SB1168" s="381"/>
      <c r="SC1168" s="381"/>
      <c r="SD1168" s="381"/>
      <c r="SE1168" s="381"/>
      <c r="SF1168" s="381"/>
      <c r="SG1168" s="381"/>
      <c r="SH1168" s="381"/>
      <c r="SI1168" s="381"/>
      <c r="SJ1168" s="381"/>
      <c r="SK1168" s="381"/>
      <c r="SL1168" s="381"/>
      <c r="SM1168" s="381"/>
      <c r="SN1168" s="381"/>
      <c r="SO1168" s="381"/>
      <c r="SP1168" s="381"/>
      <c r="SQ1168" s="381"/>
      <c r="SR1168" s="381"/>
      <c r="SS1168" s="381"/>
      <c r="ST1168" s="381"/>
      <c r="SU1168" s="381"/>
      <c r="SV1168" s="381"/>
      <c r="SW1168" s="381"/>
      <c r="SX1168" s="381"/>
      <c r="SY1168" s="381"/>
      <c r="SZ1168" s="381"/>
      <c r="TA1168" s="381"/>
      <c r="TB1168" s="381"/>
      <c r="TC1168" s="381"/>
      <c r="TD1168" s="381"/>
      <c r="TE1168" s="381"/>
      <c r="TF1168" s="381"/>
      <c r="TG1168" s="381"/>
      <c r="TH1168" s="381"/>
      <c r="TI1168" s="381"/>
      <c r="TJ1168" s="381"/>
      <c r="TK1168" s="381"/>
      <c r="TL1168" s="381"/>
      <c r="TM1168" s="381"/>
      <c r="TN1168" s="381"/>
      <c r="TO1168" s="381"/>
      <c r="TP1168" s="381"/>
      <c r="TQ1168" s="381"/>
      <c r="TR1168" s="381"/>
      <c r="TS1168" s="381"/>
      <c r="TT1168" s="381"/>
      <c r="TU1168" s="381"/>
      <c r="TV1168" s="381"/>
      <c r="TW1168" s="381"/>
      <c r="TX1168" s="381"/>
      <c r="TY1168" s="381"/>
      <c r="TZ1168" s="381"/>
      <c r="UA1168" s="381"/>
      <c r="UB1168" s="381"/>
      <c r="UC1168" s="381"/>
      <c r="UD1168" s="381"/>
      <c r="UE1168" s="381"/>
      <c r="UF1168" s="381"/>
      <c r="UG1168" s="381"/>
      <c r="UH1168" s="381"/>
      <c r="UI1168" s="381"/>
      <c r="UJ1168" s="381"/>
      <c r="UK1168" s="381"/>
      <c r="UL1168" s="381"/>
      <c r="UM1168" s="381"/>
      <c r="UN1168" s="381"/>
      <c r="UO1168" s="381"/>
      <c r="UP1168" s="381"/>
      <c r="UQ1168" s="381"/>
      <c r="UR1168" s="381"/>
      <c r="US1168" s="381"/>
      <c r="UT1168" s="381"/>
      <c r="UU1168" s="381"/>
      <c r="UV1168" s="381"/>
      <c r="UW1168" s="381"/>
      <c r="UX1168" s="381"/>
      <c r="UY1168" s="381"/>
      <c r="UZ1168" s="381"/>
      <c r="VA1168" s="381"/>
      <c r="VB1168" s="381"/>
      <c r="VC1168" s="381"/>
      <c r="VD1168" s="381"/>
      <c r="VE1168" s="381"/>
      <c r="VF1168" s="381"/>
      <c r="VG1168" s="381"/>
      <c r="VH1168" s="381"/>
      <c r="VI1168" s="381"/>
      <c r="VJ1168" s="381"/>
      <c r="VK1168" s="381"/>
      <c r="VL1168" s="381"/>
      <c r="VM1168" s="381"/>
      <c r="VN1168" s="381"/>
      <c r="VO1168" s="381"/>
      <c r="VP1168" s="381"/>
      <c r="VQ1168" s="381"/>
      <c r="VR1168" s="381"/>
      <c r="VS1168" s="381"/>
      <c r="VT1168" s="381"/>
      <c r="VU1168" s="381"/>
      <c r="VV1168" s="381"/>
      <c r="VW1168" s="381"/>
      <c r="VX1168" s="381"/>
      <c r="VY1168" s="381"/>
      <c r="VZ1168" s="381"/>
      <c r="WA1168" s="381"/>
      <c r="WB1168" s="381"/>
      <c r="WC1168" s="381"/>
      <c r="WD1168" s="381"/>
      <c r="WE1168" s="381"/>
      <c r="WF1168" s="381"/>
      <c r="WG1168" s="381"/>
      <c r="WH1168" s="381"/>
      <c r="WI1168" s="381"/>
      <c r="WJ1168" s="381"/>
      <c r="WK1168" s="381"/>
      <c r="WL1168" s="381"/>
      <c r="WM1168" s="381"/>
      <c r="WN1168" s="381"/>
      <c r="WO1168" s="381"/>
      <c r="WP1168" s="381"/>
      <c r="WQ1168" s="381"/>
      <c r="WR1168" s="381"/>
      <c r="WS1168" s="381"/>
      <c r="WT1168" s="381"/>
      <c r="WU1168" s="381"/>
      <c r="WV1168" s="381"/>
      <c r="WW1168" s="381"/>
      <c r="WX1168" s="381"/>
      <c r="WY1168" s="381"/>
      <c r="WZ1168" s="381"/>
      <c r="XA1168" s="381"/>
      <c r="XB1168" s="381"/>
      <c r="XC1168" s="381"/>
      <c r="XD1168" s="381"/>
      <c r="XE1168" s="381"/>
      <c r="XF1168" s="381"/>
      <c r="XG1168" s="381"/>
      <c r="XH1168" s="381"/>
      <c r="XI1168" s="381"/>
      <c r="XJ1168" s="381"/>
      <c r="XK1168" s="381"/>
      <c r="XL1168" s="381"/>
      <c r="XM1168" s="381"/>
      <c r="XN1168" s="381"/>
      <c r="XO1168" s="381"/>
      <c r="XP1168" s="381"/>
      <c r="XQ1168" s="381"/>
      <c r="XR1168" s="381"/>
      <c r="XS1168" s="381"/>
      <c r="XT1168" s="381"/>
      <c r="XU1168" s="381"/>
      <c r="XV1168" s="381"/>
      <c r="XW1168" s="381"/>
      <c r="XX1168" s="381"/>
      <c r="XY1168" s="381"/>
      <c r="XZ1168" s="381"/>
      <c r="YA1168" s="381"/>
      <c r="YB1168" s="381"/>
      <c r="YC1168" s="381"/>
      <c r="YD1168" s="381"/>
      <c r="YE1168" s="381"/>
      <c r="YF1168" s="381"/>
      <c r="YG1168" s="381"/>
      <c r="YH1168" s="381"/>
      <c r="YI1168" s="381"/>
      <c r="YJ1168" s="381"/>
      <c r="YK1168" s="381"/>
      <c r="YL1168" s="381"/>
      <c r="YM1168" s="381"/>
      <c r="YN1168" s="381"/>
      <c r="YO1168" s="381"/>
      <c r="YP1168" s="381"/>
      <c r="YQ1168" s="381"/>
      <c r="YR1168" s="381"/>
      <c r="YS1168" s="381"/>
      <c r="YT1168" s="381"/>
      <c r="YU1168" s="381"/>
      <c r="YV1168" s="381"/>
      <c r="YW1168" s="381"/>
      <c r="YX1168" s="381"/>
      <c r="YY1168" s="381"/>
      <c r="YZ1168" s="381"/>
      <c r="ZA1168" s="381"/>
      <c r="ZB1168" s="381"/>
      <c r="ZC1168" s="381"/>
      <c r="ZD1168" s="381"/>
      <c r="ZE1168" s="381"/>
      <c r="ZF1168" s="381"/>
      <c r="ZG1168" s="381"/>
      <c r="ZH1168" s="381"/>
      <c r="ZI1168" s="381"/>
      <c r="ZJ1168" s="381"/>
      <c r="ZK1168" s="381"/>
      <c r="ZL1168" s="381"/>
      <c r="ZM1168" s="381"/>
      <c r="ZN1168" s="381"/>
      <c r="ZO1168" s="381"/>
      <c r="ZP1168" s="381"/>
      <c r="ZQ1168" s="381"/>
      <c r="ZR1168" s="381"/>
      <c r="ZS1168" s="381"/>
      <c r="ZT1168" s="381"/>
      <c r="ZU1168" s="381"/>
      <c r="ZV1168" s="381"/>
      <c r="ZW1168" s="381"/>
      <c r="ZX1168" s="381"/>
      <c r="ZY1168" s="381"/>
      <c r="ZZ1168" s="381"/>
      <c r="AAA1168" s="381"/>
      <c r="AAB1168" s="381"/>
      <c r="AAC1168" s="381"/>
      <c r="AAD1168" s="381"/>
      <c r="AAE1168" s="381"/>
      <c r="AAF1168" s="381"/>
      <c r="AAG1168" s="381"/>
      <c r="AAH1168" s="381"/>
      <c r="AAI1168" s="381"/>
      <c r="AAJ1168" s="381"/>
      <c r="AAK1168" s="381"/>
      <c r="AAL1168" s="381"/>
      <c r="AAM1168" s="381"/>
      <c r="AAN1168" s="381"/>
      <c r="AAO1168" s="381"/>
      <c r="AAP1168" s="381"/>
      <c r="AAQ1168" s="381"/>
      <c r="AAR1168" s="381"/>
      <c r="AAS1168" s="381"/>
      <c r="AAT1168" s="381"/>
      <c r="AAU1168" s="381"/>
      <c r="AAV1168" s="381"/>
      <c r="AAW1168" s="381"/>
      <c r="AAX1168" s="381"/>
      <c r="AAY1168" s="381"/>
      <c r="AAZ1168" s="381"/>
      <c r="ABA1168" s="381"/>
      <c r="ABB1168" s="381"/>
      <c r="ABC1168" s="381"/>
      <c r="ABD1168" s="381"/>
      <c r="ABE1168" s="381"/>
      <c r="ABF1168" s="381"/>
      <c r="ABG1168" s="381"/>
      <c r="ABH1168" s="381"/>
      <c r="ABI1168" s="381"/>
      <c r="ABJ1168" s="381"/>
      <c r="ABK1168" s="381"/>
      <c r="ABL1168" s="381"/>
      <c r="ABM1168" s="381"/>
      <c r="ABN1168" s="381"/>
      <c r="ABO1168" s="381"/>
      <c r="ABP1168" s="381"/>
      <c r="ABQ1168" s="381"/>
      <c r="ABR1168" s="381"/>
      <c r="ABS1168" s="381"/>
      <c r="ABT1168" s="381"/>
      <c r="ABU1168" s="381"/>
      <c r="ABV1168" s="381"/>
      <c r="ABW1168" s="381"/>
      <c r="ABX1168" s="381"/>
      <c r="ABY1168" s="381"/>
      <c r="ABZ1168" s="381"/>
      <c r="ACA1168" s="381"/>
      <c r="ACB1168" s="381"/>
      <c r="ACC1168" s="381"/>
      <c r="ACD1168" s="381"/>
      <c r="ACE1168" s="381"/>
      <c r="ACF1168" s="381"/>
      <c r="ACG1168" s="381"/>
      <c r="ACH1168" s="381"/>
      <c r="ACI1168" s="381"/>
      <c r="ACJ1168" s="381"/>
      <c r="ACK1168" s="381"/>
      <c r="ACL1168" s="381"/>
      <c r="ACM1168" s="381"/>
      <c r="ACN1168" s="381"/>
      <c r="ACO1168" s="381"/>
      <c r="ACP1168" s="381"/>
      <c r="ACQ1168" s="381"/>
      <c r="ACR1168" s="381"/>
      <c r="ACS1168" s="381"/>
      <c r="ACT1168" s="381"/>
      <c r="ACU1168" s="381"/>
      <c r="ACV1168" s="381"/>
      <c r="ACW1168" s="381"/>
      <c r="ACX1168" s="381"/>
      <c r="ACY1168" s="381"/>
      <c r="ACZ1168" s="381"/>
      <c r="ADA1168" s="381"/>
      <c r="ADB1168" s="381"/>
      <c r="ADC1168" s="381"/>
      <c r="ADD1168" s="381"/>
      <c r="ADE1168" s="381"/>
      <c r="ADF1168" s="381"/>
      <c r="ADG1168" s="381"/>
      <c r="ADH1168" s="381"/>
      <c r="ADI1168" s="381"/>
      <c r="ADJ1168" s="381"/>
      <c r="ADK1168" s="381"/>
      <c r="ADL1168" s="381"/>
      <c r="ADM1168" s="381"/>
      <c r="ADN1168" s="381"/>
      <c r="ADO1168" s="381"/>
      <c r="ADP1168" s="381"/>
      <c r="ADQ1168" s="381"/>
      <c r="ADR1168" s="381"/>
      <c r="ADS1168" s="381"/>
      <c r="ADT1168" s="381"/>
      <c r="ADU1168" s="381"/>
      <c r="ADV1168" s="381"/>
      <c r="ADW1168" s="381"/>
      <c r="ADX1168" s="381"/>
      <c r="ADY1168" s="381"/>
      <c r="ADZ1168" s="381"/>
      <c r="AEA1168" s="381"/>
      <c r="AEB1168" s="381"/>
      <c r="AEC1168" s="381"/>
      <c r="AED1168" s="381"/>
      <c r="AEE1168" s="381"/>
      <c r="AEF1168" s="381"/>
      <c r="AEG1168" s="381"/>
      <c r="AEH1168" s="381"/>
      <c r="AEI1168" s="381"/>
      <c r="AEJ1168" s="381"/>
      <c r="AEK1168" s="381"/>
      <c r="AEL1168" s="381"/>
      <c r="AEM1168" s="381"/>
      <c r="AEN1168" s="381"/>
      <c r="AEO1168" s="381"/>
      <c r="AEP1168" s="381"/>
      <c r="AEQ1168" s="381"/>
      <c r="AER1168" s="381"/>
      <c r="AES1168" s="381"/>
      <c r="AET1168" s="381"/>
      <c r="AEU1168" s="381"/>
      <c r="AEV1168" s="381"/>
      <c r="AEW1168" s="381"/>
      <c r="AEX1168" s="381"/>
      <c r="AEY1168" s="381"/>
      <c r="AEZ1168" s="381"/>
      <c r="AFA1168" s="381"/>
      <c r="AFB1168" s="381"/>
      <c r="AFC1168" s="381"/>
      <c r="AFD1168" s="381"/>
      <c r="AFE1168" s="381"/>
      <c r="AFF1168" s="381"/>
      <c r="AFG1168" s="381"/>
      <c r="AFH1168" s="381"/>
      <c r="AFI1168" s="381"/>
      <c r="AFJ1168" s="381"/>
      <c r="AFK1168" s="381"/>
      <c r="AFL1168" s="381"/>
      <c r="AFM1168" s="381"/>
      <c r="AFN1168" s="381"/>
      <c r="AFO1168" s="381"/>
      <c r="AFP1168" s="381"/>
      <c r="AFQ1168" s="381"/>
      <c r="AFR1168" s="381"/>
      <c r="AFS1168" s="381"/>
      <c r="AFT1168" s="381"/>
      <c r="AFU1168" s="381"/>
      <c r="AFV1168" s="381"/>
      <c r="AFW1168" s="381"/>
      <c r="AFX1168" s="381"/>
      <c r="AFY1168" s="381"/>
      <c r="AFZ1168" s="381"/>
      <c r="AGA1168" s="381"/>
    </row>
    <row r="1169" spans="5:17" x14ac:dyDescent="0.2">
      <c r="E1169" s="238" t="s">
        <v>2280</v>
      </c>
      <c r="F1169" s="364" t="s">
        <v>3652</v>
      </c>
      <c r="G1169" s="239" t="s">
        <v>453</v>
      </c>
      <c r="H1169" s="238" t="s">
        <v>2281</v>
      </c>
      <c r="I1169" s="238" t="s">
        <v>2279</v>
      </c>
      <c r="J1169" s="238" t="s">
        <v>955</v>
      </c>
      <c r="K1169" s="238" t="s">
        <v>2282</v>
      </c>
      <c r="L1169" s="238" t="s">
        <v>864</v>
      </c>
      <c r="M1169" s="238"/>
      <c r="N1169" s="239"/>
      <c r="O1169" s="238"/>
      <c r="P1169" s="238"/>
      <c r="Q1169" s="239"/>
    </row>
    <row r="1170" spans="5:17" x14ac:dyDescent="0.2">
      <c r="E1170" s="238" t="s">
        <v>2283</v>
      </c>
      <c r="F1170" s="364" t="s">
        <v>2176</v>
      </c>
      <c r="G1170" s="239" t="s">
        <v>453</v>
      </c>
      <c r="H1170" s="238" t="s">
        <v>2284</v>
      </c>
      <c r="I1170" s="238" t="s">
        <v>2279</v>
      </c>
      <c r="J1170" s="238" t="s">
        <v>955</v>
      </c>
      <c r="K1170" s="238" t="s">
        <v>2285</v>
      </c>
      <c r="L1170" s="238" t="s">
        <v>864</v>
      </c>
      <c r="M1170" s="238"/>
      <c r="N1170" s="239"/>
      <c r="O1170" s="238"/>
      <c r="P1170" s="238"/>
      <c r="Q1170" s="239"/>
    </row>
    <row r="1171" spans="5:17" x14ac:dyDescent="0.2">
      <c r="E1171" s="238" t="s">
        <v>2286</v>
      </c>
      <c r="F1171" s="364" t="s">
        <v>2177</v>
      </c>
      <c r="G1171" s="239" t="s">
        <v>453</v>
      </c>
      <c r="H1171" s="238" t="s">
        <v>2287</v>
      </c>
      <c r="I1171" s="238" t="s">
        <v>2279</v>
      </c>
      <c r="J1171" s="238" t="s">
        <v>955</v>
      </c>
      <c r="K1171" s="238" t="s">
        <v>2288</v>
      </c>
      <c r="L1171" s="238" t="s">
        <v>864</v>
      </c>
      <c r="M1171" s="238"/>
      <c r="N1171" s="239"/>
      <c r="O1171" s="238"/>
      <c r="P1171" s="238"/>
      <c r="Q1171" s="239"/>
    </row>
    <row r="1172" spans="5:17" x14ac:dyDescent="0.2">
      <c r="E1172" s="238" t="s">
        <v>2289</v>
      </c>
      <c r="F1172" s="364" t="s">
        <v>2178</v>
      </c>
      <c r="G1172" s="239" t="s">
        <v>453</v>
      </c>
      <c r="H1172" s="238" t="s">
        <v>2290</v>
      </c>
      <c r="I1172" s="238" t="s">
        <v>2279</v>
      </c>
      <c r="J1172" s="238" t="s">
        <v>955</v>
      </c>
      <c r="K1172" s="238" t="s">
        <v>2291</v>
      </c>
      <c r="L1172" s="238" t="s">
        <v>864</v>
      </c>
      <c r="M1172" s="238"/>
      <c r="N1172" s="239"/>
      <c r="O1172" s="238"/>
      <c r="P1172" s="238"/>
      <c r="Q1172" s="239"/>
    </row>
    <row r="1173" spans="5:17" x14ac:dyDescent="0.2">
      <c r="E1173" s="238" t="s">
        <v>2292</v>
      </c>
      <c r="F1173" s="364" t="s">
        <v>3577</v>
      </c>
      <c r="G1173" s="239" t="s">
        <v>453</v>
      </c>
      <c r="H1173" s="238" t="s">
        <v>2293</v>
      </c>
      <c r="I1173" s="238" t="s">
        <v>2279</v>
      </c>
      <c r="J1173" s="238" t="s">
        <v>955</v>
      </c>
      <c r="K1173" s="238" t="s">
        <v>2294</v>
      </c>
      <c r="L1173" s="238" t="s">
        <v>864</v>
      </c>
      <c r="M1173" s="238"/>
      <c r="N1173" s="239"/>
      <c r="O1173" s="238"/>
      <c r="P1173" s="238"/>
      <c r="Q1173" s="239"/>
    </row>
    <row r="1174" spans="5:17" x14ac:dyDescent="0.2">
      <c r="E1174" s="238" t="s">
        <v>2295</v>
      </c>
      <c r="F1174" s="364" t="s">
        <v>3578</v>
      </c>
      <c r="G1174" s="239" t="s">
        <v>453</v>
      </c>
      <c r="H1174" s="238" t="s">
        <v>2296</v>
      </c>
      <c r="I1174" s="238" t="s">
        <v>2279</v>
      </c>
      <c r="J1174" s="238" t="s">
        <v>955</v>
      </c>
      <c r="K1174" s="238" t="s">
        <v>2297</v>
      </c>
      <c r="L1174" s="238" t="s">
        <v>864</v>
      </c>
      <c r="M1174" s="238"/>
      <c r="N1174" s="239"/>
      <c r="O1174" s="238"/>
      <c r="P1174" s="238"/>
      <c r="Q1174" s="239"/>
    </row>
    <row r="1175" spans="5:17" x14ac:dyDescent="0.2">
      <c r="E1175" s="238" t="s">
        <v>2298</v>
      </c>
      <c r="F1175" s="364" t="s">
        <v>3579</v>
      </c>
      <c r="G1175" s="239" t="s">
        <v>453</v>
      </c>
      <c r="H1175" s="238" t="s">
        <v>2299</v>
      </c>
      <c r="I1175" s="238" t="s">
        <v>2279</v>
      </c>
      <c r="J1175" s="238" t="s">
        <v>955</v>
      </c>
      <c r="K1175" s="238" t="s">
        <v>2300</v>
      </c>
      <c r="L1175" s="238" t="s">
        <v>864</v>
      </c>
      <c r="M1175" s="238"/>
      <c r="N1175" s="239"/>
      <c r="O1175" s="238"/>
      <c r="P1175" s="238"/>
      <c r="Q1175" s="239"/>
    </row>
    <row r="1176" spans="5:17" x14ac:dyDescent="0.2">
      <c r="E1176" s="238" t="s">
        <v>2301</v>
      </c>
      <c r="F1176" s="364" t="s">
        <v>3653</v>
      </c>
      <c r="G1176" s="239" t="s">
        <v>453</v>
      </c>
      <c r="H1176" s="238" t="s">
        <v>2302</v>
      </c>
      <c r="I1176" s="238" t="s">
        <v>2279</v>
      </c>
      <c r="J1176" s="238" t="s">
        <v>956</v>
      </c>
      <c r="K1176" s="238" t="s">
        <v>2303</v>
      </c>
      <c r="L1176" s="238" t="s">
        <v>864</v>
      </c>
      <c r="M1176" s="238"/>
      <c r="N1176" s="239"/>
      <c r="O1176" s="238"/>
      <c r="P1176" s="238"/>
      <c r="Q1176" s="239"/>
    </row>
    <row r="1177" spans="5:17" x14ac:dyDescent="0.2">
      <c r="E1177" s="238" t="s">
        <v>2304</v>
      </c>
      <c r="F1177" s="364" t="s">
        <v>2179</v>
      </c>
      <c r="G1177" s="239" t="s">
        <v>453</v>
      </c>
      <c r="H1177" s="238" t="s">
        <v>2305</v>
      </c>
      <c r="I1177" s="238" t="s">
        <v>2279</v>
      </c>
      <c r="J1177" s="238" t="s">
        <v>956</v>
      </c>
      <c r="K1177" s="238" t="s">
        <v>2306</v>
      </c>
      <c r="L1177" s="238" t="s">
        <v>864</v>
      </c>
      <c r="M1177" s="238"/>
      <c r="N1177" s="239"/>
      <c r="O1177" s="238"/>
      <c r="P1177" s="238"/>
      <c r="Q1177" s="239"/>
    </row>
    <row r="1178" spans="5:17" s="397" customFormat="1" ht="14.1" customHeight="1" x14ac:dyDescent="0.2">
      <c r="E1178" s="238" t="s">
        <v>3347</v>
      </c>
      <c r="F1178" s="364" t="s">
        <v>3618</v>
      </c>
      <c r="G1178" s="239" t="s">
        <v>453</v>
      </c>
      <c r="H1178" s="238" t="s">
        <v>2220</v>
      </c>
      <c r="I1178" s="365" t="s">
        <v>2221</v>
      </c>
      <c r="J1178" s="365" t="s">
        <v>2222</v>
      </c>
      <c r="K1178" s="238" t="s">
        <v>2223</v>
      </c>
      <c r="L1178" s="238" t="s">
        <v>864</v>
      </c>
      <c r="M1178" s="365"/>
      <c r="N1178" s="380"/>
      <c r="O1178" s="365"/>
      <c r="P1178" s="365"/>
      <c r="Q1178" s="380"/>
    </row>
    <row r="1179" spans="5:17" s="397" customFormat="1" ht="14.1" customHeight="1" x14ac:dyDescent="0.2">
      <c r="E1179" s="238" t="s">
        <v>3656</v>
      </c>
      <c r="F1179" s="364" t="s">
        <v>3617</v>
      </c>
      <c r="G1179" s="239"/>
      <c r="H1179" s="238" t="s">
        <v>3616</v>
      </c>
      <c r="I1179" s="238" t="s">
        <v>2221</v>
      </c>
      <c r="J1179" s="238" t="s">
        <v>2222</v>
      </c>
      <c r="K1179" s="238" t="s">
        <v>3615</v>
      </c>
      <c r="L1179" s="238" t="s">
        <v>3581</v>
      </c>
      <c r="M1179" s="238"/>
      <c r="N1179" s="239"/>
      <c r="O1179" s="238"/>
      <c r="P1179" s="238"/>
      <c r="Q1179" s="239"/>
    </row>
    <row r="1180" spans="5:17" s="397" customFormat="1" ht="14.1" customHeight="1" x14ac:dyDescent="0.2">
      <c r="E1180" s="238" t="s">
        <v>3349</v>
      </c>
      <c r="F1180" s="364" t="s">
        <v>3348</v>
      </c>
      <c r="G1180" s="239" t="s">
        <v>453</v>
      </c>
      <c r="H1180" s="238" t="s">
        <v>2224</v>
      </c>
      <c r="I1180" s="365" t="s">
        <v>2221</v>
      </c>
      <c r="J1180" s="365" t="s">
        <v>2222</v>
      </c>
      <c r="K1180" s="238" t="s">
        <v>2225</v>
      </c>
      <c r="L1180" s="238" t="s">
        <v>864</v>
      </c>
      <c r="M1180" s="365"/>
      <c r="N1180" s="380"/>
      <c r="O1180" s="365"/>
      <c r="P1180" s="365"/>
      <c r="Q1180" s="380"/>
    </row>
    <row r="1181" spans="5:17" s="397" customFormat="1" ht="14.1" customHeight="1" x14ac:dyDescent="0.2">
      <c r="E1181" s="238" t="s">
        <v>3350</v>
      </c>
      <c r="F1181" s="364" t="s">
        <v>3614</v>
      </c>
      <c r="G1181" s="239" t="s">
        <v>453</v>
      </c>
      <c r="H1181" s="238" t="s">
        <v>3351</v>
      </c>
      <c r="I1181" s="365" t="s">
        <v>2221</v>
      </c>
      <c r="J1181" s="365" t="s">
        <v>2222</v>
      </c>
      <c r="K1181" s="238" t="s">
        <v>2226</v>
      </c>
      <c r="L1181" s="238" t="s">
        <v>864</v>
      </c>
      <c r="M1181" s="365"/>
      <c r="N1181" s="380"/>
      <c r="O1181" s="365"/>
      <c r="P1181" s="365"/>
      <c r="Q1181" s="380"/>
    </row>
    <row r="1182" spans="5:17" s="397" customFormat="1" ht="14.1" customHeight="1" x14ac:dyDescent="0.2">
      <c r="E1182" s="238" t="s">
        <v>3657</v>
      </c>
      <c r="F1182" s="364" t="s">
        <v>3352</v>
      </c>
      <c r="G1182" s="239"/>
      <c r="H1182" s="238" t="s">
        <v>3613</v>
      </c>
      <c r="I1182" s="238" t="s">
        <v>2221</v>
      </c>
      <c r="J1182" s="238" t="s">
        <v>2222</v>
      </c>
      <c r="K1182" s="238" t="s">
        <v>3612</v>
      </c>
      <c r="L1182" s="238" t="s">
        <v>3581</v>
      </c>
      <c r="M1182" s="238"/>
      <c r="N1182" s="239"/>
      <c r="O1182" s="238"/>
      <c r="P1182" s="238"/>
      <c r="Q1182" s="239"/>
    </row>
    <row r="1183" spans="5:17" s="397" customFormat="1" ht="14.1" customHeight="1" x14ac:dyDescent="0.2">
      <c r="E1183" s="238" t="s">
        <v>3353</v>
      </c>
      <c r="F1183" s="364" t="s">
        <v>3354</v>
      </c>
      <c r="G1183" s="239" t="s">
        <v>453</v>
      </c>
      <c r="H1183" s="238" t="s">
        <v>2227</v>
      </c>
      <c r="I1183" s="365" t="s">
        <v>2221</v>
      </c>
      <c r="J1183" s="365" t="s">
        <v>2222</v>
      </c>
      <c r="K1183" s="238" t="s">
        <v>2228</v>
      </c>
      <c r="L1183" s="238" t="s">
        <v>864</v>
      </c>
      <c r="M1183" s="365"/>
      <c r="N1183" s="380"/>
      <c r="O1183" s="365"/>
      <c r="P1183" s="365"/>
      <c r="Q1183" s="380"/>
    </row>
    <row r="1184" spans="5:17" s="397" customFormat="1" ht="14.1" customHeight="1" x14ac:dyDescent="0.2">
      <c r="E1184" s="238" t="s">
        <v>3355</v>
      </c>
      <c r="F1184" s="364" t="s">
        <v>3356</v>
      </c>
      <c r="G1184" s="239"/>
      <c r="H1184" s="238" t="s">
        <v>3611</v>
      </c>
      <c r="I1184" s="365" t="s">
        <v>2221</v>
      </c>
      <c r="J1184" s="365" t="s">
        <v>2222</v>
      </c>
      <c r="K1184" s="238" t="s">
        <v>3414</v>
      </c>
      <c r="L1184" s="238" t="s">
        <v>864</v>
      </c>
      <c r="M1184" s="365"/>
      <c r="N1184" s="380"/>
      <c r="O1184" s="365"/>
      <c r="P1184" s="365"/>
      <c r="Q1184" s="380"/>
    </row>
    <row r="1185" spans="5:17" s="397" customFormat="1" ht="14.1" customHeight="1" x14ac:dyDescent="0.2">
      <c r="E1185" s="238" t="s">
        <v>3357</v>
      </c>
      <c r="F1185" s="364" t="s">
        <v>3610</v>
      </c>
      <c r="G1185" s="239" t="s">
        <v>453</v>
      </c>
      <c r="H1185" s="238" t="s">
        <v>2229</v>
      </c>
      <c r="I1185" s="365" t="s">
        <v>2230</v>
      </c>
      <c r="J1185" s="365" t="s">
        <v>2231</v>
      </c>
      <c r="K1185" s="238" t="s">
        <v>2232</v>
      </c>
      <c r="L1185" s="238" t="s">
        <v>864</v>
      </c>
      <c r="M1185" s="365"/>
      <c r="N1185" s="380"/>
      <c r="O1185" s="365"/>
      <c r="P1185" s="365"/>
      <c r="Q1185" s="380"/>
    </row>
    <row r="1186" spans="5:17" s="397" customFormat="1" ht="14.1" customHeight="1" x14ac:dyDescent="0.2">
      <c r="E1186" s="238" t="s">
        <v>3658</v>
      </c>
      <c r="F1186" s="364" t="s">
        <v>3358</v>
      </c>
      <c r="G1186" s="239"/>
      <c r="H1186" s="238" t="s">
        <v>3609</v>
      </c>
      <c r="I1186" s="238" t="s">
        <v>2230</v>
      </c>
      <c r="J1186" s="238" t="s">
        <v>2231</v>
      </c>
      <c r="K1186" s="238" t="s">
        <v>3598</v>
      </c>
      <c r="L1186" s="238" t="s">
        <v>3581</v>
      </c>
      <c r="M1186" s="238"/>
      <c r="N1186" s="239"/>
      <c r="O1186" s="238"/>
      <c r="P1186" s="238"/>
      <c r="Q1186" s="239"/>
    </row>
    <row r="1187" spans="5:17" s="397" customFormat="1" ht="14.1" customHeight="1" x14ac:dyDescent="0.2">
      <c r="E1187" s="238" t="s">
        <v>3361</v>
      </c>
      <c r="F1187" s="364" t="s">
        <v>3362</v>
      </c>
      <c r="G1187" s="239" t="s">
        <v>453</v>
      </c>
      <c r="H1187" s="238" t="s">
        <v>2233</v>
      </c>
      <c r="I1187" s="365" t="s">
        <v>2230</v>
      </c>
      <c r="J1187" s="365" t="s">
        <v>2231</v>
      </c>
      <c r="K1187" s="238" t="s">
        <v>2234</v>
      </c>
      <c r="L1187" s="238" t="s">
        <v>864</v>
      </c>
      <c r="M1187" s="365"/>
      <c r="N1187" s="380"/>
      <c r="O1187" s="365"/>
      <c r="P1187" s="365"/>
      <c r="Q1187" s="380"/>
    </row>
    <row r="1188" spans="5:17" s="397" customFormat="1" ht="14.1" customHeight="1" x14ac:dyDescent="0.2">
      <c r="E1188" s="238" t="s">
        <v>3363</v>
      </c>
      <c r="F1188" s="364" t="s">
        <v>3360</v>
      </c>
      <c r="G1188" s="239"/>
      <c r="H1188" s="238" t="s">
        <v>3608</v>
      </c>
      <c r="I1188" s="365" t="s">
        <v>2230</v>
      </c>
      <c r="J1188" s="365" t="s">
        <v>2222</v>
      </c>
      <c r="K1188" s="238" t="s">
        <v>3414</v>
      </c>
      <c r="L1188" s="238" t="s">
        <v>864</v>
      </c>
      <c r="M1188" s="365"/>
      <c r="N1188" s="380"/>
      <c r="O1188" s="365"/>
      <c r="P1188" s="365"/>
      <c r="Q1188" s="380"/>
    </row>
    <row r="1189" spans="5:17" s="397" customFormat="1" ht="14.1" customHeight="1" x14ac:dyDescent="0.2">
      <c r="E1189" s="238" t="s">
        <v>3359</v>
      </c>
      <c r="F1189" s="364" t="s">
        <v>3364</v>
      </c>
      <c r="G1189" s="239"/>
      <c r="H1189" s="238" t="s">
        <v>2235</v>
      </c>
      <c r="I1189" s="365" t="s">
        <v>2230</v>
      </c>
      <c r="J1189" s="365" t="s">
        <v>2231</v>
      </c>
      <c r="K1189" s="238" t="s">
        <v>2236</v>
      </c>
      <c r="L1189" s="238" t="s">
        <v>864</v>
      </c>
      <c r="M1189" s="365"/>
      <c r="N1189" s="380"/>
      <c r="O1189" s="365"/>
      <c r="P1189" s="365"/>
      <c r="Q1189" s="380"/>
    </row>
    <row r="1190" spans="5:17" s="397" customFormat="1" ht="14.1" customHeight="1" x14ac:dyDescent="0.2">
      <c r="E1190" s="238" t="s">
        <v>3365</v>
      </c>
      <c r="F1190" s="364" t="s">
        <v>3607</v>
      </c>
      <c r="G1190" s="239" t="s">
        <v>453</v>
      </c>
      <c r="H1190" s="238" t="s">
        <v>2237</v>
      </c>
      <c r="I1190" s="365" t="s">
        <v>2238</v>
      </c>
      <c r="J1190" s="365" t="s">
        <v>2239</v>
      </c>
      <c r="K1190" s="238" t="s">
        <v>2240</v>
      </c>
      <c r="L1190" s="238" t="s">
        <v>864</v>
      </c>
      <c r="M1190" s="365"/>
      <c r="N1190" s="380"/>
      <c r="O1190" s="365"/>
      <c r="P1190" s="365"/>
      <c r="Q1190" s="380"/>
    </row>
    <row r="1191" spans="5:17" s="397" customFormat="1" ht="14.1" customHeight="1" x14ac:dyDescent="0.2">
      <c r="E1191" s="238" t="s">
        <v>3367</v>
      </c>
      <c r="F1191" s="364" t="s">
        <v>3606</v>
      </c>
      <c r="G1191" s="239" t="s">
        <v>453</v>
      </c>
      <c r="H1191" s="238" t="s">
        <v>2241</v>
      </c>
      <c r="I1191" s="365" t="s">
        <v>2238</v>
      </c>
      <c r="J1191" s="365" t="s">
        <v>2239</v>
      </c>
      <c r="K1191" s="238" t="s">
        <v>2242</v>
      </c>
      <c r="L1191" s="238" t="s">
        <v>864</v>
      </c>
      <c r="M1191" s="365"/>
      <c r="N1191" s="380"/>
      <c r="O1191" s="365"/>
      <c r="P1191" s="365"/>
      <c r="Q1191" s="380"/>
    </row>
    <row r="1192" spans="5:17" s="397" customFormat="1" ht="14.1" customHeight="1" x14ac:dyDescent="0.2">
      <c r="E1192" s="238" t="s">
        <v>3369</v>
      </c>
      <c r="F1192" s="364" t="s">
        <v>3366</v>
      </c>
      <c r="G1192" s="239" t="s">
        <v>453</v>
      </c>
      <c r="H1192" s="238" t="s">
        <v>2243</v>
      </c>
      <c r="I1192" s="365" t="s">
        <v>2238</v>
      </c>
      <c r="J1192" s="365" t="s">
        <v>2239</v>
      </c>
      <c r="K1192" s="238" t="s">
        <v>2244</v>
      </c>
      <c r="L1192" s="238" t="s">
        <v>864</v>
      </c>
      <c r="M1192" s="365"/>
      <c r="N1192" s="380"/>
      <c r="O1192" s="365"/>
      <c r="P1192" s="365"/>
      <c r="Q1192" s="380"/>
    </row>
    <row r="1193" spans="5:17" s="397" customFormat="1" ht="14.1" customHeight="1" x14ac:dyDescent="0.2">
      <c r="E1193" s="238" t="s">
        <v>3370</v>
      </c>
      <c r="F1193" s="364" t="s">
        <v>3368</v>
      </c>
      <c r="G1193" s="239" t="s">
        <v>453</v>
      </c>
      <c r="H1193" s="238" t="s">
        <v>2245</v>
      </c>
      <c r="I1193" s="365" t="s">
        <v>2238</v>
      </c>
      <c r="J1193" s="365" t="s">
        <v>2239</v>
      </c>
      <c r="K1193" s="238" t="s">
        <v>2246</v>
      </c>
      <c r="L1193" s="238" t="s">
        <v>864</v>
      </c>
      <c r="M1193" s="365"/>
      <c r="N1193" s="380"/>
      <c r="O1193" s="365"/>
      <c r="P1193" s="365"/>
      <c r="Q1193" s="380"/>
    </row>
    <row r="1194" spans="5:17" s="397" customFormat="1" ht="14.1" customHeight="1" x14ac:dyDescent="0.2">
      <c r="E1194" s="238" t="s">
        <v>3659</v>
      </c>
      <c r="F1194" s="364" t="s">
        <v>3371</v>
      </c>
      <c r="G1194" s="239"/>
      <c r="H1194" s="238" t="s">
        <v>3605</v>
      </c>
      <c r="I1194" s="238" t="s">
        <v>2238</v>
      </c>
      <c r="J1194" s="238" t="s">
        <v>2239</v>
      </c>
      <c r="K1194" s="238" t="s">
        <v>3598</v>
      </c>
      <c r="L1194" s="238" t="s">
        <v>3581</v>
      </c>
      <c r="M1194" s="238"/>
      <c r="N1194" s="239"/>
      <c r="O1194" s="238"/>
      <c r="P1194" s="238"/>
      <c r="Q1194" s="239"/>
    </row>
    <row r="1195" spans="5:17" s="397" customFormat="1" ht="14.1" customHeight="1" x14ac:dyDescent="0.2">
      <c r="E1195" s="238" t="s">
        <v>3372</v>
      </c>
      <c r="F1195" s="364" t="s">
        <v>3604</v>
      </c>
      <c r="G1195" s="239" t="s">
        <v>453</v>
      </c>
      <c r="H1195" s="238" t="s">
        <v>2247</v>
      </c>
      <c r="I1195" s="365" t="s">
        <v>2238</v>
      </c>
      <c r="J1195" s="365" t="s">
        <v>2239</v>
      </c>
      <c r="K1195" s="238" t="s">
        <v>2234</v>
      </c>
      <c r="L1195" s="238" t="s">
        <v>864</v>
      </c>
      <c r="M1195" s="365"/>
      <c r="N1195" s="380"/>
      <c r="O1195" s="365"/>
      <c r="P1195" s="365"/>
      <c r="Q1195" s="380"/>
    </row>
    <row r="1196" spans="5:17" s="397" customFormat="1" ht="14.1" customHeight="1" x14ac:dyDescent="0.2">
      <c r="E1196" s="238" t="s">
        <v>3374</v>
      </c>
      <c r="F1196" s="364" t="s">
        <v>3373</v>
      </c>
      <c r="G1196" s="239"/>
      <c r="H1196" s="238" t="s">
        <v>3603</v>
      </c>
      <c r="I1196" s="365" t="s">
        <v>2238</v>
      </c>
      <c r="J1196" s="365" t="s">
        <v>2239</v>
      </c>
      <c r="K1196" s="238" t="s">
        <v>3414</v>
      </c>
      <c r="L1196" s="238" t="s">
        <v>864</v>
      </c>
      <c r="M1196" s="365"/>
      <c r="N1196" s="380"/>
      <c r="O1196" s="365"/>
      <c r="P1196" s="365"/>
      <c r="Q1196" s="380"/>
    </row>
    <row r="1197" spans="5:17" s="397" customFormat="1" ht="14.1" customHeight="1" x14ac:dyDescent="0.2">
      <c r="E1197" s="238" t="s">
        <v>3375</v>
      </c>
      <c r="F1197" s="364" t="s">
        <v>3602</v>
      </c>
      <c r="G1197" s="239"/>
      <c r="H1197" s="238" t="s">
        <v>3376</v>
      </c>
      <c r="I1197" s="365" t="s">
        <v>2238</v>
      </c>
      <c r="J1197" s="365" t="s">
        <v>2239</v>
      </c>
      <c r="K1197" s="238" t="s">
        <v>2248</v>
      </c>
      <c r="L1197" s="238" t="s">
        <v>864</v>
      </c>
      <c r="M1197" s="365"/>
      <c r="N1197" s="380"/>
      <c r="O1197" s="365"/>
      <c r="P1197" s="365"/>
      <c r="Q1197" s="380"/>
    </row>
    <row r="1198" spans="5:17" s="397" customFormat="1" ht="14.1" customHeight="1" x14ac:dyDescent="0.2">
      <c r="E1198" s="238" t="s">
        <v>3377</v>
      </c>
      <c r="F1198" s="364" t="s">
        <v>3601</v>
      </c>
      <c r="G1198" s="239" t="s">
        <v>453</v>
      </c>
      <c r="H1198" s="238" t="s">
        <v>2249</v>
      </c>
      <c r="I1198" s="365" t="s">
        <v>2250</v>
      </c>
      <c r="J1198" s="365" t="s">
        <v>2251</v>
      </c>
      <c r="K1198" s="238" t="s">
        <v>2240</v>
      </c>
      <c r="L1198" s="238" t="s">
        <v>864</v>
      </c>
      <c r="M1198" s="365"/>
      <c r="N1198" s="380"/>
      <c r="O1198" s="365"/>
      <c r="P1198" s="365"/>
      <c r="Q1198" s="380"/>
    </row>
    <row r="1199" spans="5:17" s="397" customFormat="1" ht="14.1" customHeight="1" x14ac:dyDescent="0.2">
      <c r="E1199" s="238" t="s">
        <v>3379</v>
      </c>
      <c r="F1199" s="364" t="s">
        <v>3378</v>
      </c>
      <c r="G1199" s="239" t="s">
        <v>453</v>
      </c>
      <c r="H1199" s="238" t="s">
        <v>2252</v>
      </c>
      <c r="I1199" s="365" t="s">
        <v>2250</v>
      </c>
      <c r="J1199" s="365" t="s">
        <v>2251</v>
      </c>
      <c r="K1199" s="238" t="s">
        <v>2242</v>
      </c>
      <c r="L1199" s="238" t="s">
        <v>864</v>
      </c>
      <c r="M1199" s="365"/>
      <c r="N1199" s="380"/>
      <c r="O1199" s="365"/>
      <c r="P1199" s="365"/>
      <c r="Q1199" s="380"/>
    </row>
    <row r="1200" spans="5:17" s="397" customFormat="1" ht="14.1" customHeight="1" x14ac:dyDescent="0.2">
      <c r="E1200" s="238" t="s">
        <v>3381</v>
      </c>
      <c r="F1200" s="364" t="s">
        <v>3380</v>
      </c>
      <c r="G1200" s="239" t="s">
        <v>453</v>
      </c>
      <c r="H1200" s="238" t="s">
        <v>2253</v>
      </c>
      <c r="I1200" s="365" t="s">
        <v>2250</v>
      </c>
      <c r="J1200" s="365" t="s">
        <v>2251</v>
      </c>
      <c r="K1200" s="238" t="s">
        <v>2244</v>
      </c>
      <c r="L1200" s="238" t="s">
        <v>864</v>
      </c>
      <c r="M1200" s="365"/>
      <c r="N1200" s="380"/>
      <c r="O1200" s="365"/>
      <c r="P1200" s="365"/>
      <c r="Q1200" s="380"/>
    </row>
    <row r="1201" spans="5:17" s="398" customFormat="1" ht="14.1" customHeight="1" x14ac:dyDescent="0.2">
      <c r="E1201" s="238" t="s">
        <v>3383</v>
      </c>
      <c r="F1201" s="364" t="s">
        <v>3382</v>
      </c>
      <c r="G1201" s="239" t="s">
        <v>453</v>
      </c>
      <c r="H1201" s="238" t="s">
        <v>2254</v>
      </c>
      <c r="I1201" s="365" t="s">
        <v>2250</v>
      </c>
      <c r="J1201" s="365" t="s">
        <v>2251</v>
      </c>
      <c r="K1201" s="238" t="s">
        <v>2246</v>
      </c>
      <c r="L1201" s="238" t="s">
        <v>864</v>
      </c>
      <c r="M1201" s="365"/>
      <c r="N1201" s="380"/>
      <c r="O1201" s="365"/>
      <c r="P1201" s="365"/>
      <c r="Q1201" s="380"/>
    </row>
    <row r="1202" spans="5:17" s="398" customFormat="1" ht="14.1" customHeight="1" x14ac:dyDescent="0.2">
      <c r="E1202" s="238" t="s">
        <v>3660</v>
      </c>
      <c r="F1202" s="364" t="s">
        <v>3600</v>
      </c>
      <c r="G1202" s="239"/>
      <c r="H1202" s="238" t="s">
        <v>3599</v>
      </c>
      <c r="I1202" s="238" t="s">
        <v>2250</v>
      </c>
      <c r="J1202" s="238" t="s">
        <v>2251</v>
      </c>
      <c r="K1202" s="238" t="s">
        <v>3598</v>
      </c>
      <c r="L1202" s="238" t="s">
        <v>3581</v>
      </c>
      <c r="M1202" s="238"/>
      <c r="N1202" s="239"/>
      <c r="O1202" s="238"/>
      <c r="P1202" s="238"/>
      <c r="Q1202" s="239"/>
    </row>
    <row r="1203" spans="5:17" s="398" customFormat="1" ht="14.1" customHeight="1" x14ac:dyDescent="0.2">
      <c r="E1203" s="238" t="s">
        <v>3384</v>
      </c>
      <c r="F1203" s="364" t="s">
        <v>3385</v>
      </c>
      <c r="G1203" s="239" t="s">
        <v>453</v>
      </c>
      <c r="H1203" s="238" t="s">
        <v>2255</v>
      </c>
      <c r="I1203" s="365" t="s">
        <v>2250</v>
      </c>
      <c r="J1203" s="365" t="s">
        <v>2251</v>
      </c>
      <c r="K1203" s="238" t="s">
        <v>2234</v>
      </c>
      <c r="L1203" s="238" t="s">
        <v>864</v>
      </c>
      <c r="M1203" s="365"/>
      <c r="N1203" s="380"/>
      <c r="O1203" s="365"/>
      <c r="P1203" s="365"/>
      <c r="Q1203" s="380"/>
    </row>
    <row r="1204" spans="5:17" s="398" customFormat="1" ht="14.1" customHeight="1" x14ac:dyDescent="0.2">
      <c r="E1204" s="238" t="s">
        <v>3386</v>
      </c>
      <c r="F1204" s="364" t="s">
        <v>3413</v>
      </c>
      <c r="G1204" s="239"/>
      <c r="H1204" s="238" t="s">
        <v>3597</v>
      </c>
      <c r="I1204" s="365" t="s">
        <v>2250</v>
      </c>
      <c r="J1204" s="365" t="s">
        <v>2251</v>
      </c>
      <c r="K1204" s="238" t="s">
        <v>3414</v>
      </c>
      <c r="L1204" s="238" t="s">
        <v>864</v>
      </c>
      <c r="M1204" s="365"/>
      <c r="N1204" s="380"/>
      <c r="O1204" s="365"/>
      <c r="P1204" s="365"/>
      <c r="Q1204" s="380"/>
    </row>
    <row r="1205" spans="5:17" s="398" customFormat="1" ht="14.1" customHeight="1" x14ac:dyDescent="0.2">
      <c r="E1205" s="238" t="s">
        <v>3387</v>
      </c>
      <c r="F1205" s="364" t="s">
        <v>3596</v>
      </c>
      <c r="G1205" s="239"/>
      <c r="H1205" s="238" t="s">
        <v>3388</v>
      </c>
      <c r="I1205" s="365" t="s">
        <v>2250</v>
      </c>
      <c r="J1205" s="365" t="s">
        <v>2251</v>
      </c>
      <c r="K1205" s="238" t="s">
        <v>2248</v>
      </c>
      <c r="L1205" s="238" t="s">
        <v>864</v>
      </c>
      <c r="M1205" s="365"/>
      <c r="N1205" s="380"/>
      <c r="O1205" s="365"/>
      <c r="P1205" s="365"/>
      <c r="Q1205" s="380"/>
    </row>
    <row r="1206" spans="5:17" s="398" customFormat="1" ht="14.1" customHeight="1" x14ac:dyDescent="0.2">
      <c r="E1206" s="238" t="s">
        <v>3389</v>
      </c>
      <c r="F1206" s="364" t="s">
        <v>3595</v>
      </c>
      <c r="G1206" s="239" t="s">
        <v>453</v>
      </c>
      <c r="H1206" s="238" t="s">
        <v>2256</v>
      </c>
      <c r="I1206" s="365" t="s">
        <v>2257</v>
      </c>
      <c r="J1206" s="365" t="s">
        <v>2258</v>
      </c>
      <c r="K1206" s="238" t="s">
        <v>2259</v>
      </c>
      <c r="L1206" s="238" t="s">
        <v>864</v>
      </c>
      <c r="M1206" s="365"/>
      <c r="N1206" s="380"/>
      <c r="O1206" s="365"/>
      <c r="P1206" s="365"/>
      <c r="Q1206" s="380"/>
    </row>
    <row r="1207" spans="5:17" s="398" customFormat="1" ht="14.1" customHeight="1" x14ac:dyDescent="0.2">
      <c r="E1207" s="238" t="s">
        <v>3661</v>
      </c>
      <c r="F1207" s="364" t="s">
        <v>3594</v>
      </c>
      <c r="G1207" s="239"/>
      <c r="H1207" s="238" t="s">
        <v>3593</v>
      </c>
      <c r="I1207" s="238" t="s">
        <v>2257</v>
      </c>
      <c r="J1207" s="238" t="s">
        <v>2258</v>
      </c>
      <c r="K1207" s="238" t="s">
        <v>3592</v>
      </c>
      <c r="L1207" s="238" t="s">
        <v>3581</v>
      </c>
      <c r="M1207" s="238"/>
      <c r="N1207" s="239"/>
      <c r="O1207" s="238"/>
      <c r="P1207" s="238"/>
      <c r="Q1207" s="239"/>
    </row>
    <row r="1208" spans="5:17" s="398" customFormat="1" ht="14.1" customHeight="1" x14ac:dyDescent="0.2">
      <c r="E1208" s="238" t="s">
        <v>3391</v>
      </c>
      <c r="F1208" s="364" t="s">
        <v>3390</v>
      </c>
      <c r="G1208" s="239" t="s">
        <v>453</v>
      </c>
      <c r="H1208" s="238" t="s">
        <v>2260</v>
      </c>
      <c r="I1208" s="365" t="s">
        <v>2257</v>
      </c>
      <c r="J1208" s="365" t="s">
        <v>2258</v>
      </c>
      <c r="K1208" s="238" t="s">
        <v>2261</v>
      </c>
      <c r="L1208" s="238" t="s">
        <v>864</v>
      </c>
      <c r="M1208" s="365"/>
      <c r="N1208" s="380"/>
      <c r="O1208" s="365"/>
      <c r="P1208" s="365"/>
      <c r="Q1208" s="380"/>
    </row>
    <row r="1209" spans="5:17" s="398" customFormat="1" ht="14.1" customHeight="1" x14ac:dyDescent="0.2">
      <c r="E1209" s="238" t="s">
        <v>3393</v>
      </c>
      <c r="F1209" s="364" t="s">
        <v>3392</v>
      </c>
      <c r="G1209" s="239"/>
      <c r="H1209" s="238" t="s">
        <v>3591</v>
      </c>
      <c r="I1209" s="365" t="s">
        <v>2257</v>
      </c>
      <c r="J1209" s="365" t="s">
        <v>2258</v>
      </c>
      <c r="K1209" s="238" t="s">
        <v>3414</v>
      </c>
      <c r="L1209" s="238" t="s">
        <v>864</v>
      </c>
      <c r="M1209" s="365"/>
      <c r="N1209" s="380"/>
      <c r="O1209" s="365"/>
      <c r="P1209" s="365"/>
      <c r="Q1209" s="380"/>
    </row>
    <row r="1210" spans="5:17" s="398" customFormat="1" ht="14.1" customHeight="1" x14ac:dyDescent="0.2">
      <c r="E1210" s="238" t="s">
        <v>3394</v>
      </c>
      <c r="F1210" s="364" t="s">
        <v>3590</v>
      </c>
      <c r="G1210" s="239" t="s">
        <v>453</v>
      </c>
      <c r="H1210" s="238" t="s">
        <v>3395</v>
      </c>
      <c r="I1210" s="365" t="s">
        <v>2262</v>
      </c>
      <c r="J1210" s="365" t="s">
        <v>2263</v>
      </c>
      <c r="K1210" s="238" t="s">
        <v>2264</v>
      </c>
      <c r="L1210" s="238" t="s">
        <v>864</v>
      </c>
      <c r="M1210" s="365"/>
      <c r="N1210" s="380"/>
      <c r="O1210" s="365"/>
      <c r="P1210" s="365"/>
      <c r="Q1210" s="380"/>
    </row>
    <row r="1211" spans="5:17" s="398" customFormat="1" ht="14.1" customHeight="1" x14ac:dyDescent="0.2">
      <c r="E1211" s="238" t="s">
        <v>3662</v>
      </c>
      <c r="F1211" s="364" t="s">
        <v>3589</v>
      </c>
      <c r="G1211" s="239"/>
      <c r="H1211" s="238" t="s">
        <v>3588</v>
      </c>
      <c r="I1211" s="238" t="s">
        <v>2262</v>
      </c>
      <c r="J1211" s="238" t="s">
        <v>2263</v>
      </c>
      <c r="K1211" s="238" t="s">
        <v>3587</v>
      </c>
      <c r="L1211" s="238" t="s">
        <v>3581</v>
      </c>
      <c r="M1211" s="238"/>
      <c r="N1211" s="239"/>
      <c r="O1211" s="238"/>
      <c r="P1211" s="238"/>
      <c r="Q1211" s="239"/>
    </row>
    <row r="1212" spans="5:17" s="398" customFormat="1" ht="14.1" customHeight="1" x14ac:dyDescent="0.2">
      <c r="E1212" s="238" t="s">
        <v>3396</v>
      </c>
      <c r="F1212" s="364" t="s">
        <v>3586</v>
      </c>
      <c r="G1212" s="239" t="s">
        <v>453</v>
      </c>
      <c r="H1212" s="238" t="s">
        <v>3397</v>
      </c>
      <c r="I1212" s="365" t="s">
        <v>2262</v>
      </c>
      <c r="J1212" s="365" t="s">
        <v>2263</v>
      </c>
      <c r="K1212" s="238" t="s">
        <v>2265</v>
      </c>
      <c r="L1212" s="238" t="s">
        <v>864</v>
      </c>
      <c r="M1212" s="365"/>
      <c r="N1212" s="380"/>
      <c r="O1212" s="365"/>
      <c r="P1212" s="365"/>
      <c r="Q1212" s="380"/>
    </row>
    <row r="1213" spans="5:17" s="397" customFormat="1" ht="14.1" customHeight="1" x14ac:dyDescent="0.2">
      <c r="E1213" s="238" t="s">
        <v>3401</v>
      </c>
      <c r="F1213" s="364" t="s">
        <v>3399</v>
      </c>
      <c r="G1213" s="239" t="s">
        <v>453</v>
      </c>
      <c r="H1213" s="238" t="s">
        <v>3402</v>
      </c>
      <c r="I1213" s="365" t="s">
        <v>2262</v>
      </c>
      <c r="J1213" s="365" t="s">
        <v>2263</v>
      </c>
      <c r="K1213" s="238" t="s">
        <v>2266</v>
      </c>
      <c r="L1213" s="238" t="s">
        <v>864</v>
      </c>
      <c r="M1213" s="365"/>
      <c r="N1213" s="380"/>
      <c r="O1213" s="365"/>
      <c r="P1213" s="365"/>
      <c r="Q1213" s="380"/>
    </row>
    <row r="1214" spans="5:17" s="397" customFormat="1" ht="14.1" customHeight="1" x14ac:dyDescent="0.2">
      <c r="E1214" s="238" t="s">
        <v>3663</v>
      </c>
      <c r="F1214" s="364" t="s">
        <v>3400</v>
      </c>
      <c r="G1214" s="239"/>
      <c r="H1214" s="238" t="s">
        <v>3585</v>
      </c>
      <c r="I1214" s="238" t="s">
        <v>2262</v>
      </c>
      <c r="J1214" s="238" t="s">
        <v>2263</v>
      </c>
      <c r="K1214" s="238" t="s">
        <v>3584</v>
      </c>
      <c r="L1214" s="238" t="s">
        <v>3581</v>
      </c>
      <c r="M1214" s="238"/>
      <c r="N1214" s="239"/>
      <c r="O1214" s="238"/>
      <c r="P1214" s="238"/>
      <c r="Q1214" s="239"/>
    </row>
    <row r="1215" spans="5:17" s="398" customFormat="1" ht="14.1" customHeight="1" x14ac:dyDescent="0.2">
      <c r="E1215" s="238" t="s">
        <v>3403</v>
      </c>
      <c r="F1215" s="364" t="s">
        <v>3583</v>
      </c>
      <c r="G1215" s="239" t="s">
        <v>453</v>
      </c>
      <c r="H1215" s="238" t="s">
        <v>3404</v>
      </c>
      <c r="I1215" s="365" t="s">
        <v>2262</v>
      </c>
      <c r="J1215" s="365" t="s">
        <v>2263</v>
      </c>
      <c r="K1215" s="238" t="s">
        <v>2267</v>
      </c>
      <c r="L1215" s="238" t="s">
        <v>864</v>
      </c>
      <c r="M1215" s="365"/>
      <c r="N1215" s="380"/>
      <c r="O1215" s="365"/>
      <c r="P1215" s="365"/>
      <c r="Q1215" s="380"/>
    </row>
    <row r="1216" spans="5:17" s="397" customFormat="1" ht="14.1" customHeight="1" x14ac:dyDescent="0.2">
      <c r="E1216" s="238" t="s">
        <v>3408</v>
      </c>
      <c r="F1216" s="364" t="s">
        <v>3405</v>
      </c>
      <c r="G1216" s="239"/>
      <c r="H1216" s="238" t="s">
        <v>2268</v>
      </c>
      <c r="I1216" s="365" t="s">
        <v>2262</v>
      </c>
      <c r="J1216" s="365" t="s">
        <v>2263</v>
      </c>
      <c r="K1216" s="238" t="s">
        <v>3409</v>
      </c>
      <c r="L1216" s="238" t="s">
        <v>864</v>
      </c>
      <c r="M1216" s="365"/>
      <c r="N1216" s="380"/>
      <c r="O1216" s="365"/>
      <c r="P1216" s="365"/>
      <c r="Q1216" s="380"/>
    </row>
    <row r="1217" spans="5:17" s="397" customFormat="1" ht="14.1" customHeight="1" x14ac:dyDescent="0.2">
      <c r="E1217" s="238" t="s">
        <v>3664</v>
      </c>
      <c r="F1217" s="364" t="s">
        <v>3406</v>
      </c>
      <c r="G1217" s="239"/>
      <c r="H1217" s="238" t="s">
        <v>3582</v>
      </c>
      <c r="I1217" s="238" t="s">
        <v>2262</v>
      </c>
      <c r="J1217" s="238" t="s">
        <v>2263</v>
      </c>
      <c r="K1217" s="238" t="s">
        <v>3621</v>
      </c>
      <c r="L1217" s="238" t="s">
        <v>3581</v>
      </c>
      <c r="M1217" s="238"/>
      <c r="N1217" s="239"/>
      <c r="O1217" s="238"/>
      <c r="P1217" s="238"/>
      <c r="Q1217" s="239"/>
    </row>
    <row r="1218" spans="5:17" s="397" customFormat="1" ht="14.1" customHeight="1" x14ac:dyDescent="0.2">
      <c r="E1218" s="238" t="s">
        <v>3410</v>
      </c>
      <c r="F1218" s="364" t="s">
        <v>3407</v>
      </c>
      <c r="G1218" s="239"/>
      <c r="H1218" s="238" t="s">
        <v>2269</v>
      </c>
      <c r="I1218" s="365" t="s">
        <v>2262</v>
      </c>
      <c r="J1218" s="365" t="s">
        <v>2263</v>
      </c>
      <c r="K1218" s="238" t="s">
        <v>3411</v>
      </c>
      <c r="L1218" s="238" t="s">
        <v>864</v>
      </c>
      <c r="M1218" s="365"/>
      <c r="N1218" s="380"/>
      <c r="O1218" s="365"/>
      <c r="P1218" s="365"/>
      <c r="Q1218" s="380"/>
    </row>
    <row r="1219" spans="5:17" s="397" customFormat="1" ht="14.1" customHeight="1" x14ac:dyDescent="0.2">
      <c r="E1219" s="238" t="s">
        <v>3412</v>
      </c>
      <c r="F1219" s="364" t="s">
        <v>3580</v>
      </c>
      <c r="G1219" s="239"/>
      <c r="H1219" s="238" t="s">
        <v>3398</v>
      </c>
      <c r="I1219" s="365" t="s">
        <v>2262</v>
      </c>
      <c r="J1219" s="365" t="s">
        <v>2263</v>
      </c>
      <c r="K1219" s="238" t="s">
        <v>3415</v>
      </c>
      <c r="L1219" s="238" t="s">
        <v>864</v>
      </c>
      <c r="M1219" s="365"/>
      <c r="N1219" s="380"/>
      <c r="O1219" s="365"/>
      <c r="P1219" s="365"/>
      <c r="Q1219" s="380"/>
    </row>
    <row r="1220" spans="5:17" s="381" customFormat="1" ht="14.1" customHeight="1" x14ac:dyDescent="0.2">
      <c r="E1220" s="365" t="s">
        <v>3797</v>
      </c>
      <c r="F1220" s="380" t="s">
        <v>2143</v>
      </c>
      <c r="G1220" s="380" t="s">
        <v>453</v>
      </c>
      <c r="H1220" s="365" t="s">
        <v>844</v>
      </c>
      <c r="I1220" s="365" t="s">
        <v>1002</v>
      </c>
      <c r="J1220" s="365" t="s">
        <v>1003</v>
      </c>
      <c r="K1220" s="365" t="s">
        <v>1004</v>
      </c>
      <c r="L1220" s="365" t="s">
        <v>3343</v>
      </c>
      <c r="M1220" s="365" t="s">
        <v>1019</v>
      </c>
      <c r="N1220" s="380"/>
      <c r="O1220" s="365" t="s">
        <v>1017</v>
      </c>
      <c r="P1220" s="365" t="s">
        <v>453</v>
      </c>
      <c r="Q1220" s="380"/>
    </row>
    <row r="1221" spans="5:17" s="381" customFormat="1" ht="14.1" customHeight="1" x14ac:dyDescent="0.2">
      <c r="E1221" s="365" t="s">
        <v>3808</v>
      </c>
      <c r="F1221" s="380" t="s">
        <v>2144</v>
      </c>
      <c r="G1221" s="380" t="s">
        <v>453</v>
      </c>
      <c r="H1221" s="365" t="s">
        <v>844</v>
      </c>
      <c r="I1221" s="365" t="s">
        <v>1002</v>
      </c>
      <c r="J1221" s="365" t="s">
        <v>1003</v>
      </c>
      <c r="K1221" s="365" t="s">
        <v>1004</v>
      </c>
      <c r="L1221" s="365" t="s">
        <v>3344</v>
      </c>
      <c r="M1221" s="365" t="s">
        <v>1019</v>
      </c>
      <c r="N1221" s="380"/>
      <c r="O1221" s="365" t="s">
        <v>1017</v>
      </c>
      <c r="P1221" s="365" t="s">
        <v>453</v>
      </c>
      <c r="Q1221" s="380"/>
    </row>
    <row r="1222" spans="5:17" s="381" customFormat="1" ht="14.1" customHeight="1" x14ac:dyDescent="0.2">
      <c r="E1222" s="365" t="s">
        <v>3819</v>
      </c>
      <c r="F1222" s="380" t="s">
        <v>2145</v>
      </c>
      <c r="G1222" s="380" t="s">
        <v>453</v>
      </c>
      <c r="H1222" s="365" t="s">
        <v>844</v>
      </c>
      <c r="I1222" s="365" t="s">
        <v>1002</v>
      </c>
      <c r="J1222" s="365" t="s">
        <v>1003</v>
      </c>
      <c r="K1222" s="365" t="s">
        <v>1004</v>
      </c>
      <c r="L1222" s="365" t="s">
        <v>3345</v>
      </c>
      <c r="M1222" s="365" t="s">
        <v>1019</v>
      </c>
      <c r="N1222" s="380"/>
      <c r="O1222" s="365" t="s">
        <v>1017</v>
      </c>
      <c r="P1222" s="365" t="s">
        <v>453</v>
      </c>
      <c r="Q1222" s="380"/>
    </row>
    <row r="1223" spans="5:17" ht="14.1" customHeight="1" x14ac:dyDescent="0.2">
      <c r="E1223" s="365" t="s">
        <v>3798</v>
      </c>
      <c r="F1223" s="380" t="s">
        <v>2146</v>
      </c>
      <c r="G1223" s="380" t="s">
        <v>453</v>
      </c>
      <c r="H1223" s="365" t="s">
        <v>845</v>
      </c>
      <c r="I1223" s="365" t="s">
        <v>1002</v>
      </c>
      <c r="J1223" s="365" t="s">
        <v>1003</v>
      </c>
      <c r="K1223" s="365" t="s">
        <v>1005</v>
      </c>
      <c r="L1223" s="365" t="s">
        <v>3343</v>
      </c>
      <c r="M1223" s="365" t="s">
        <v>1019</v>
      </c>
      <c r="N1223" s="380"/>
      <c r="O1223" s="365" t="s">
        <v>1017</v>
      </c>
      <c r="P1223" s="365" t="s">
        <v>453</v>
      </c>
      <c r="Q1223" s="380"/>
    </row>
    <row r="1224" spans="5:17" ht="14.1" customHeight="1" x14ac:dyDescent="0.2">
      <c r="E1224" s="365" t="s">
        <v>3809</v>
      </c>
      <c r="F1224" s="380" t="s">
        <v>2147</v>
      </c>
      <c r="G1224" s="380" t="s">
        <v>453</v>
      </c>
      <c r="H1224" s="365" t="s">
        <v>845</v>
      </c>
      <c r="I1224" s="365" t="s">
        <v>1002</v>
      </c>
      <c r="J1224" s="365" t="s">
        <v>1003</v>
      </c>
      <c r="K1224" s="365" t="s">
        <v>1005</v>
      </c>
      <c r="L1224" s="365" t="s">
        <v>3344</v>
      </c>
      <c r="M1224" s="365" t="s">
        <v>1019</v>
      </c>
      <c r="N1224" s="380"/>
      <c r="O1224" s="365" t="s">
        <v>1017</v>
      </c>
      <c r="P1224" s="365" t="s">
        <v>453</v>
      </c>
      <c r="Q1224" s="380"/>
    </row>
    <row r="1225" spans="5:17" ht="14.1" customHeight="1" x14ac:dyDescent="0.2">
      <c r="E1225" s="365" t="s">
        <v>3820</v>
      </c>
      <c r="F1225" s="380" t="s">
        <v>2148</v>
      </c>
      <c r="G1225" s="380" t="s">
        <v>453</v>
      </c>
      <c r="H1225" s="365" t="s">
        <v>845</v>
      </c>
      <c r="I1225" s="365" t="s">
        <v>1002</v>
      </c>
      <c r="J1225" s="365" t="s">
        <v>1003</v>
      </c>
      <c r="K1225" s="365" t="s">
        <v>1005</v>
      </c>
      <c r="L1225" s="365" t="s">
        <v>3345</v>
      </c>
      <c r="M1225" s="365" t="s">
        <v>1019</v>
      </c>
      <c r="N1225" s="380"/>
      <c r="O1225" s="365" t="s">
        <v>1017</v>
      </c>
      <c r="P1225" s="365" t="s">
        <v>453</v>
      </c>
      <c r="Q1225" s="380"/>
    </row>
    <row r="1226" spans="5:17" ht="14.1" customHeight="1" x14ac:dyDescent="0.2">
      <c r="E1226" s="365" t="s">
        <v>3799</v>
      </c>
      <c r="F1226" s="380" t="s">
        <v>2149</v>
      </c>
      <c r="G1226" s="380" t="s">
        <v>453</v>
      </c>
      <c r="H1226" s="365" t="s">
        <v>846</v>
      </c>
      <c r="I1226" s="365" t="s">
        <v>1002</v>
      </c>
      <c r="J1226" s="365" t="s">
        <v>1003</v>
      </c>
      <c r="K1226" s="365" t="s">
        <v>1006</v>
      </c>
      <c r="L1226" s="365" t="s">
        <v>3343</v>
      </c>
      <c r="M1226" s="365" t="s">
        <v>1019</v>
      </c>
      <c r="N1226" s="380"/>
      <c r="O1226" s="365" t="s">
        <v>1017</v>
      </c>
      <c r="P1226" s="365" t="s">
        <v>453</v>
      </c>
      <c r="Q1226" s="380"/>
    </row>
    <row r="1227" spans="5:17" ht="14.1" customHeight="1" x14ac:dyDescent="0.2">
      <c r="E1227" s="365" t="s">
        <v>3810</v>
      </c>
      <c r="F1227" s="380" t="s">
        <v>2150</v>
      </c>
      <c r="G1227" s="380" t="s">
        <v>453</v>
      </c>
      <c r="H1227" s="365" t="s">
        <v>846</v>
      </c>
      <c r="I1227" s="365" t="s">
        <v>1002</v>
      </c>
      <c r="J1227" s="365" t="s">
        <v>1003</v>
      </c>
      <c r="K1227" s="365" t="s">
        <v>1006</v>
      </c>
      <c r="L1227" s="365" t="s">
        <v>3344</v>
      </c>
      <c r="M1227" s="365" t="s">
        <v>1019</v>
      </c>
      <c r="N1227" s="380"/>
      <c r="O1227" s="365" t="s">
        <v>1017</v>
      </c>
      <c r="P1227" s="365" t="s">
        <v>453</v>
      </c>
      <c r="Q1227" s="380"/>
    </row>
    <row r="1228" spans="5:17" ht="14.1" customHeight="1" x14ac:dyDescent="0.2">
      <c r="E1228" s="365" t="s">
        <v>3821</v>
      </c>
      <c r="F1228" s="380" t="s">
        <v>2151</v>
      </c>
      <c r="G1228" s="380" t="s">
        <v>453</v>
      </c>
      <c r="H1228" s="365" t="s">
        <v>846</v>
      </c>
      <c r="I1228" s="365" t="s">
        <v>1002</v>
      </c>
      <c r="J1228" s="365" t="s">
        <v>1003</v>
      </c>
      <c r="K1228" s="365" t="s">
        <v>1006</v>
      </c>
      <c r="L1228" s="365" t="s">
        <v>3345</v>
      </c>
      <c r="M1228" s="365" t="s">
        <v>1019</v>
      </c>
      <c r="N1228" s="380"/>
      <c r="O1228" s="365" t="s">
        <v>1017</v>
      </c>
      <c r="P1228" s="365" t="s">
        <v>453</v>
      </c>
      <c r="Q1228" s="380"/>
    </row>
    <row r="1229" spans="5:17" ht="14.1" customHeight="1" x14ac:dyDescent="0.2">
      <c r="E1229" s="365" t="s">
        <v>3800</v>
      </c>
      <c r="F1229" s="380" t="s">
        <v>2152</v>
      </c>
      <c r="G1229" s="380" t="s">
        <v>453</v>
      </c>
      <c r="H1229" s="365" t="s">
        <v>847</v>
      </c>
      <c r="I1229" s="365" t="s">
        <v>1002</v>
      </c>
      <c r="J1229" s="365" t="s">
        <v>1003</v>
      </c>
      <c r="K1229" s="365" t="s">
        <v>1007</v>
      </c>
      <c r="L1229" s="365" t="s">
        <v>3343</v>
      </c>
      <c r="M1229" s="365" t="s">
        <v>1019</v>
      </c>
      <c r="N1229" s="380"/>
      <c r="O1229" s="365" t="s">
        <v>1017</v>
      </c>
      <c r="P1229" s="365" t="s">
        <v>453</v>
      </c>
      <c r="Q1229" s="380"/>
    </row>
    <row r="1230" spans="5:17" ht="14.1" customHeight="1" x14ac:dyDescent="0.2">
      <c r="E1230" s="365" t="s">
        <v>3811</v>
      </c>
      <c r="F1230" s="380" t="s">
        <v>2153</v>
      </c>
      <c r="G1230" s="380" t="s">
        <v>453</v>
      </c>
      <c r="H1230" s="365" t="s">
        <v>847</v>
      </c>
      <c r="I1230" s="365" t="s">
        <v>1002</v>
      </c>
      <c r="J1230" s="365" t="s">
        <v>1003</v>
      </c>
      <c r="K1230" s="365" t="s">
        <v>1007</v>
      </c>
      <c r="L1230" s="365" t="s">
        <v>3344</v>
      </c>
      <c r="M1230" s="365" t="s">
        <v>1019</v>
      </c>
      <c r="N1230" s="380"/>
      <c r="O1230" s="365" t="s">
        <v>1017</v>
      </c>
      <c r="P1230" s="365" t="s">
        <v>453</v>
      </c>
      <c r="Q1230" s="380"/>
    </row>
    <row r="1231" spans="5:17" ht="14.1" customHeight="1" x14ac:dyDescent="0.2">
      <c r="E1231" s="365" t="s">
        <v>3822</v>
      </c>
      <c r="F1231" s="380" t="s">
        <v>2154</v>
      </c>
      <c r="G1231" s="380" t="s">
        <v>453</v>
      </c>
      <c r="H1231" s="365" t="s">
        <v>847</v>
      </c>
      <c r="I1231" s="365" t="s">
        <v>1002</v>
      </c>
      <c r="J1231" s="365" t="s">
        <v>1003</v>
      </c>
      <c r="K1231" s="365" t="s">
        <v>1007</v>
      </c>
      <c r="L1231" s="365" t="s">
        <v>3345</v>
      </c>
      <c r="M1231" s="365" t="s">
        <v>1019</v>
      </c>
      <c r="N1231" s="380"/>
      <c r="O1231" s="365" t="s">
        <v>1017</v>
      </c>
      <c r="P1231" s="365" t="s">
        <v>453</v>
      </c>
      <c r="Q1231" s="380"/>
    </row>
    <row r="1232" spans="5:17" ht="14.1" customHeight="1" x14ac:dyDescent="0.2">
      <c r="E1232" s="365" t="s">
        <v>3801</v>
      </c>
      <c r="F1232" s="380" t="s">
        <v>2155</v>
      </c>
      <c r="G1232" s="380" t="s">
        <v>453</v>
      </c>
      <c r="H1232" s="365" t="s">
        <v>848</v>
      </c>
      <c r="I1232" s="365" t="s">
        <v>1002</v>
      </c>
      <c r="J1232" s="365" t="s">
        <v>1003</v>
      </c>
      <c r="K1232" s="365" t="s">
        <v>1008</v>
      </c>
      <c r="L1232" s="365" t="s">
        <v>3343</v>
      </c>
      <c r="M1232" s="365" t="s">
        <v>1019</v>
      </c>
      <c r="N1232" s="380"/>
      <c r="O1232" s="365" t="s">
        <v>1017</v>
      </c>
      <c r="P1232" s="365" t="s">
        <v>453</v>
      </c>
      <c r="Q1232" s="380"/>
    </row>
    <row r="1233" spans="1:856" ht="14.1" customHeight="1" x14ac:dyDescent="0.2">
      <c r="E1233" s="365" t="s">
        <v>3812</v>
      </c>
      <c r="F1233" s="380" t="s">
        <v>2156</v>
      </c>
      <c r="G1233" s="380" t="s">
        <v>453</v>
      </c>
      <c r="H1233" s="365" t="s">
        <v>848</v>
      </c>
      <c r="I1233" s="365" t="s">
        <v>1002</v>
      </c>
      <c r="J1233" s="365" t="s">
        <v>1003</v>
      </c>
      <c r="K1233" s="365" t="s">
        <v>1008</v>
      </c>
      <c r="L1233" s="365" t="s">
        <v>3344</v>
      </c>
      <c r="M1233" s="365" t="s">
        <v>1019</v>
      </c>
      <c r="N1233" s="380"/>
      <c r="O1233" s="365" t="s">
        <v>1017</v>
      </c>
      <c r="P1233" s="365" t="s">
        <v>453</v>
      </c>
      <c r="Q1233" s="380"/>
    </row>
    <row r="1234" spans="1:856" ht="14.1" customHeight="1" x14ac:dyDescent="0.2">
      <c r="E1234" s="365" t="s">
        <v>3823</v>
      </c>
      <c r="F1234" s="380" t="s">
        <v>2157</v>
      </c>
      <c r="G1234" s="380" t="s">
        <v>453</v>
      </c>
      <c r="H1234" s="365" t="s">
        <v>848</v>
      </c>
      <c r="I1234" s="365" t="s">
        <v>1002</v>
      </c>
      <c r="J1234" s="365" t="s">
        <v>1003</v>
      </c>
      <c r="K1234" s="365" t="s">
        <v>1008</v>
      </c>
      <c r="L1234" s="365" t="s">
        <v>3345</v>
      </c>
      <c r="M1234" s="365" t="s">
        <v>1019</v>
      </c>
      <c r="N1234" s="380"/>
      <c r="O1234" s="365" t="s">
        <v>1017</v>
      </c>
      <c r="P1234" s="365" t="s">
        <v>453</v>
      </c>
      <c r="Q1234" s="380"/>
    </row>
    <row r="1235" spans="1:856" ht="14.1" customHeight="1" x14ac:dyDescent="0.2">
      <c r="E1235" s="365" t="s">
        <v>3802</v>
      </c>
      <c r="F1235" s="380" t="s">
        <v>2158</v>
      </c>
      <c r="G1235" s="380" t="s">
        <v>453</v>
      </c>
      <c r="H1235" s="365" t="s">
        <v>850</v>
      </c>
      <c r="I1235" s="365" t="s">
        <v>1002</v>
      </c>
      <c r="J1235" s="365" t="s">
        <v>1003</v>
      </c>
      <c r="K1235" s="365" t="s">
        <v>1010</v>
      </c>
      <c r="L1235" s="365" t="s">
        <v>3343</v>
      </c>
      <c r="M1235" s="365" t="s">
        <v>1019</v>
      </c>
      <c r="N1235" s="380"/>
      <c r="O1235" s="365" t="s">
        <v>1017</v>
      </c>
      <c r="P1235" s="365" t="s">
        <v>453</v>
      </c>
      <c r="Q1235" s="380"/>
    </row>
    <row r="1236" spans="1:856" ht="14.1" customHeight="1" x14ac:dyDescent="0.2">
      <c r="E1236" s="365" t="s">
        <v>3813</v>
      </c>
      <c r="F1236" s="380" t="s">
        <v>2159</v>
      </c>
      <c r="G1236" s="380" t="s">
        <v>453</v>
      </c>
      <c r="H1236" s="365" t="s">
        <v>850</v>
      </c>
      <c r="I1236" s="365" t="s">
        <v>1002</v>
      </c>
      <c r="J1236" s="365" t="s">
        <v>1003</v>
      </c>
      <c r="K1236" s="365" t="s">
        <v>1010</v>
      </c>
      <c r="L1236" s="365" t="s">
        <v>3344</v>
      </c>
      <c r="M1236" s="365" t="s">
        <v>1019</v>
      </c>
      <c r="N1236" s="380"/>
      <c r="O1236" s="365" t="s">
        <v>1017</v>
      </c>
      <c r="P1236" s="365" t="s">
        <v>453</v>
      </c>
      <c r="Q1236" s="380"/>
    </row>
    <row r="1237" spans="1:856" ht="14.1" customHeight="1" x14ac:dyDescent="0.2">
      <c r="E1237" s="365" t="s">
        <v>3824</v>
      </c>
      <c r="F1237" s="380" t="s">
        <v>2160</v>
      </c>
      <c r="G1237" s="380" t="s">
        <v>453</v>
      </c>
      <c r="H1237" s="365" t="s">
        <v>850</v>
      </c>
      <c r="I1237" s="365" t="s">
        <v>1002</v>
      </c>
      <c r="J1237" s="365" t="s">
        <v>1003</v>
      </c>
      <c r="K1237" s="365" t="s">
        <v>1010</v>
      </c>
      <c r="L1237" s="365" t="s">
        <v>3345</v>
      </c>
      <c r="M1237" s="365" t="s">
        <v>1019</v>
      </c>
      <c r="N1237" s="380"/>
      <c r="O1237" s="365" t="s">
        <v>1017</v>
      </c>
      <c r="P1237" s="365" t="s">
        <v>453</v>
      </c>
      <c r="Q1237" s="380"/>
    </row>
    <row r="1238" spans="1:856" ht="14.1" customHeight="1" x14ac:dyDescent="0.2">
      <c r="E1238" s="365" t="s">
        <v>3803</v>
      </c>
      <c r="F1238" s="380" t="s">
        <v>2161</v>
      </c>
      <c r="G1238" s="380" t="s">
        <v>453</v>
      </c>
      <c r="H1238" s="365" t="s">
        <v>849</v>
      </c>
      <c r="I1238" s="365" t="s">
        <v>1002</v>
      </c>
      <c r="J1238" s="365" t="s">
        <v>1003</v>
      </c>
      <c r="K1238" s="365" t="s">
        <v>1009</v>
      </c>
      <c r="L1238" s="365" t="s">
        <v>3343</v>
      </c>
      <c r="M1238" s="365" t="s">
        <v>1019</v>
      </c>
      <c r="N1238" s="380"/>
      <c r="O1238" s="365" t="s">
        <v>1017</v>
      </c>
      <c r="P1238" s="365" t="s">
        <v>453</v>
      </c>
      <c r="Q1238" s="380"/>
    </row>
    <row r="1239" spans="1:856" ht="14.1" customHeight="1" x14ac:dyDescent="0.2">
      <c r="E1239" s="365" t="s">
        <v>3814</v>
      </c>
      <c r="F1239" s="380" t="s">
        <v>2162</v>
      </c>
      <c r="G1239" s="380" t="s">
        <v>453</v>
      </c>
      <c r="H1239" s="365" t="s">
        <v>849</v>
      </c>
      <c r="I1239" s="365" t="s">
        <v>1002</v>
      </c>
      <c r="J1239" s="365" t="s">
        <v>1003</v>
      </c>
      <c r="K1239" s="365" t="s">
        <v>1009</v>
      </c>
      <c r="L1239" s="365" t="s">
        <v>3344</v>
      </c>
      <c r="M1239" s="365" t="s">
        <v>1019</v>
      </c>
      <c r="N1239" s="380"/>
      <c r="O1239" s="365" t="s">
        <v>1017</v>
      </c>
      <c r="P1239" s="365" t="s">
        <v>453</v>
      </c>
      <c r="Q1239" s="380"/>
    </row>
    <row r="1240" spans="1:856" ht="14.1" customHeight="1" x14ac:dyDescent="0.2">
      <c r="E1240" s="365" t="s">
        <v>3825</v>
      </c>
      <c r="F1240" s="380" t="s">
        <v>2163</v>
      </c>
      <c r="G1240" s="380" t="s">
        <v>453</v>
      </c>
      <c r="H1240" s="365" t="s">
        <v>849</v>
      </c>
      <c r="I1240" s="365" t="s">
        <v>1002</v>
      </c>
      <c r="J1240" s="365" t="s">
        <v>1003</v>
      </c>
      <c r="K1240" s="365" t="s">
        <v>1009</v>
      </c>
      <c r="L1240" s="365" t="s">
        <v>3345</v>
      </c>
      <c r="M1240" s="365" t="s">
        <v>1019</v>
      </c>
      <c r="N1240" s="380"/>
      <c r="O1240" s="365" t="s">
        <v>1017</v>
      </c>
      <c r="P1240" s="365" t="s">
        <v>453</v>
      </c>
      <c r="Q1240" s="380"/>
    </row>
    <row r="1241" spans="1:856" ht="14.1" customHeight="1" x14ac:dyDescent="0.2">
      <c r="E1241" s="365" t="s">
        <v>3804</v>
      </c>
      <c r="F1241" s="380" t="s">
        <v>2164</v>
      </c>
      <c r="G1241" s="380" t="s">
        <v>453</v>
      </c>
      <c r="H1241" s="365" t="s">
        <v>851</v>
      </c>
      <c r="I1241" s="365" t="s">
        <v>1002</v>
      </c>
      <c r="J1241" s="365" t="s">
        <v>1003</v>
      </c>
      <c r="K1241" s="365" t="s">
        <v>1011</v>
      </c>
      <c r="L1241" s="365" t="s">
        <v>3343</v>
      </c>
      <c r="M1241" s="365" t="s">
        <v>1019</v>
      </c>
      <c r="N1241" s="380"/>
      <c r="O1241" s="365" t="s">
        <v>1017</v>
      </c>
      <c r="P1241" s="365" t="s">
        <v>453</v>
      </c>
      <c r="Q1241" s="380"/>
    </row>
    <row r="1242" spans="1:856" ht="14.1" customHeight="1" x14ac:dyDescent="0.2">
      <c r="E1242" s="365" t="s">
        <v>3815</v>
      </c>
      <c r="F1242" s="380" t="s">
        <v>2165</v>
      </c>
      <c r="G1242" s="380" t="s">
        <v>453</v>
      </c>
      <c r="H1242" s="365" t="s">
        <v>851</v>
      </c>
      <c r="I1242" s="365" t="s">
        <v>1002</v>
      </c>
      <c r="J1242" s="365" t="s">
        <v>1003</v>
      </c>
      <c r="K1242" s="365" t="s">
        <v>1011</v>
      </c>
      <c r="L1242" s="365" t="s">
        <v>3344</v>
      </c>
      <c r="M1242" s="365" t="s">
        <v>1019</v>
      </c>
      <c r="N1242" s="380"/>
      <c r="O1242" s="365" t="s">
        <v>1017</v>
      </c>
      <c r="P1242" s="365" t="s">
        <v>453</v>
      </c>
      <c r="Q1242" s="380"/>
    </row>
    <row r="1243" spans="1:856" ht="14.1" customHeight="1" x14ac:dyDescent="0.2">
      <c r="E1243" s="365" t="s">
        <v>3826</v>
      </c>
      <c r="F1243" s="380" t="s">
        <v>2166</v>
      </c>
      <c r="G1243" s="380" t="s">
        <v>453</v>
      </c>
      <c r="H1243" s="365" t="s">
        <v>851</v>
      </c>
      <c r="I1243" s="365" t="s">
        <v>1002</v>
      </c>
      <c r="J1243" s="365" t="s">
        <v>1003</v>
      </c>
      <c r="K1243" s="365" t="s">
        <v>1011</v>
      </c>
      <c r="L1243" s="365" t="s">
        <v>3345</v>
      </c>
      <c r="M1243" s="365" t="s">
        <v>1019</v>
      </c>
      <c r="N1243" s="380"/>
      <c r="O1243" s="365" t="s">
        <v>1017</v>
      </c>
      <c r="P1243" s="365" t="s">
        <v>453</v>
      </c>
      <c r="Q1243" s="380"/>
    </row>
    <row r="1244" spans="1:856" ht="14.1" customHeight="1" x14ac:dyDescent="0.2">
      <c r="E1244" s="365" t="s">
        <v>3805</v>
      </c>
      <c r="F1244" s="380" t="s">
        <v>2167</v>
      </c>
      <c r="G1244" s="380" t="s">
        <v>453</v>
      </c>
      <c r="H1244" s="365" t="s">
        <v>852</v>
      </c>
      <c r="I1244" s="365" t="s">
        <v>1002</v>
      </c>
      <c r="J1244" s="365" t="s">
        <v>1003</v>
      </c>
      <c r="K1244" s="365" t="s">
        <v>1012</v>
      </c>
      <c r="L1244" s="365" t="s">
        <v>3343</v>
      </c>
      <c r="M1244" s="365" t="s">
        <v>1019</v>
      </c>
      <c r="N1244" s="380"/>
      <c r="O1244" s="365" t="s">
        <v>1017</v>
      </c>
      <c r="P1244" s="365" t="s">
        <v>453</v>
      </c>
      <c r="Q1244" s="380"/>
    </row>
    <row r="1245" spans="1:856" ht="14.1" customHeight="1" x14ac:dyDescent="0.2">
      <c r="E1245" s="365" t="s">
        <v>3816</v>
      </c>
      <c r="F1245" s="380" t="s">
        <v>2168</v>
      </c>
      <c r="G1245" s="380" t="s">
        <v>453</v>
      </c>
      <c r="H1245" s="365" t="s">
        <v>852</v>
      </c>
      <c r="I1245" s="365" t="s">
        <v>1002</v>
      </c>
      <c r="J1245" s="365" t="s">
        <v>1003</v>
      </c>
      <c r="K1245" s="365" t="s">
        <v>1012</v>
      </c>
      <c r="L1245" s="365" t="s">
        <v>3344</v>
      </c>
      <c r="M1245" s="365" t="s">
        <v>1019</v>
      </c>
      <c r="N1245" s="380"/>
      <c r="O1245" s="365" t="s">
        <v>1017</v>
      </c>
      <c r="P1245" s="365" t="s">
        <v>453</v>
      </c>
      <c r="Q1245" s="380"/>
    </row>
    <row r="1246" spans="1:856" s="383" customFormat="1" ht="14.1" customHeight="1" x14ac:dyDescent="0.2">
      <c r="A1246" s="381"/>
      <c r="B1246" s="381"/>
      <c r="C1246" s="381"/>
      <c r="D1246" s="381"/>
      <c r="E1246" s="365" t="s">
        <v>3827</v>
      </c>
      <c r="F1246" s="380" t="s">
        <v>2169</v>
      </c>
      <c r="G1246" s="380" t="s">
        <v>453</v>
      </c>
      <c r="H1246" s="365" t="s">
        <v>852</v>
      </c>
      <c r="I1246" s="365" t="s">
        <v>1002</v>
      </c>
      <c r="J1246" s="365" t="s">
        <v>1003</v>
      </c>
      <c r="K1246" s="365" t="s">
        <v>1012</v>
      </c>
      <c r="L1246" s="365" t="s">
        <v>3345</v>
      </c>
      <c r="M1246" s="365" t="s">
        <v>1019</v>
      </c>
      <c r="N1246" s="380"/>
      <c r="O1246" s="365" t="s">
        <v>1017</v>
      </c>
      <c r="P1246" s="365" t="s">
        <v>453</v>
      </c>
      <c r="Q1246" s="380"/>
      <c r="R1246" s="381"/>
      <c r="S1246" s="381"/>
      <c r="T1246" s="381"/>
      <c r="U1246" s="381"/>
      <c r="V1246" s="381"/>
      <c r="W1246" s="381"/>
      <c r="X1246" s="381"/>
      <c r="Y1246" s="381"/>
      <c r="Z1246" s="381"/>
      <c r="AA1246" s="381"/>
      <c r="AB1246" s="381"/>
      <c r="AC1246" s="381"/>
      <c r="AD1246" s="381"/>
      <c r="AE1246" s="381"/>
      <c r="AF1246" s="381"/>
      <c r="AG1246" s="381"/>
      <c r="AH1246" s="381"/>
      <c r="AI1246" s="381"/>
      <c r="AJ1246" s="381"/>
      <c r="AK1246" s="381"/>
      <c r="AL1246" s="381"/>
      <c r="AM1246" s="381"/>
      <c r="AN1246" s="381"/>
      <c r="AO1246" s="381"/>
      <c r="AP1246" s="381"/>
      <c r="AQ1246" s="381"/>
      <c r="AR1246" s="381"/>
      <c r="AS1246" s="381"/>
      <c r="AT1246" s="381"/>
      <c r="AU1246" s="381"/>
      <c r="AV1246" s="381"/>
      <c r="AW1246" s="381"/>
      <c r="AX1246" s="381"/>
      <c r="AY1246" s="381"/>
      <c r="AZ1246" s="381"/>
      <c r="BA1246" s="381"/>
      <c r="BB1246" s="381"/>
      <c r="BC1246" s="381"/>
      <c r="BD1246" s="381"/>
      <c r="BE1246" s="381"/>
      <c r="BF1246" s="381"/>
      <c r="BG1246" s="381"/>
      <c r="BH1246" s="381"/>
      <c r="BI1246" s="381"/>
      <c r="BJ1246" s="381"/>
      <c r="BK1246" s="381"/>
      <c r="BL1246" s="381"/>
      <c r="BM1246" s="381"/>
      <c r="BN1246" s="381"/>
      <c r="BO1246" s="381"/>
      <c r="BP1246" s="381"/>
      <c r="BQ1246" s="381"/>
      <c r="BR1246" s="381"/>
      <c r="BS1246" s="381"/>
      <c r="BT1246" s="381"/>
      <c r="BU1246" s="381"/>
      <c r="BV1246" s="381"/>
      <c r="BW1246" s="381"/>
      <c r="BX1246" s="381"/>
      <c r="BY1246" s="381"/>
      <c r="BZ1246" s="381"/>
      <c r="CA1246" s="381"/>
      <c r="CB1246" s="381"/>
      <c r="CC1246" s="381"/>
      <c r="CD1246" s="381"/>
      <c r="CE1246" s="381"/>
      <c r="CF1246" s="381"/>
      <c r="CG1246" s="381"/>
      <c r="CH1246" s="381"/>
      <c r="CI1246" s="381"/>
      <c r="CJ1246" s="381"/>
      <c r="CK1246" s="381"/>
      <c r="CL1246" s="381"/>
      <c r="CM1246" s="381"/>
      <c r="CN1246" s="381"/>
      <c r="CO1246" s="381"/>
      <c r="CP1246" s="381"/>
      <c r="CQ1246" s="381"/>
      <c r="CR1246" s="381"/>
      <c r="CS1246" s="381"/>
      <c r="CT1246" s="381"/>
      <c r="CU1246" s="381"/>
      <c r="CV1246" s="381"/>
      <c r="CW1246" s="381"/>
      <c r="CX1246" s="381"/>
      <c r="CY1246" s="381"/>
      <c r="CZ1246" s="381"/>
      <c r="DA1246" s="381"/>
      <c r="DB1246" s="381"/>
      <c r="DC1246" s="381"/>
      <c r="DD1246" s="381"/>
      <c r="DE1246" s="381"/>
      <c r="DF1246" s="381"/>
      <c r="DG1246" s="381"/>
      <c r="DH1246" s="381"/>
      <c r="DI1246" s="381"/>
      <c r="DJ1246" s="381"/>
      <c r="DK1246" s="381"/>
      <c r="DL1246" s="381"/>
      <c r="DM1246" s="381"/>
      <c r="DN1246" s="381"/>
      <c r="DO1246" s="381"/>
      <c r="DP1246" s="381"/>
      <c r="DQ1246" s="381"/>
      <c r="DR1246" s="381"/>
      <c r="DS1246" s="381"/>
      <c r="DT1246" s="381"/>
      <c r="DU1246" s="381"/>
      <c r="DV1246" s="381"/>
      <c r="DW1246" s="381"/>
      <c r="DX1246" s="381"/>
      <c r="DY1246" s="381"/>
      <c r="DZ1246" s="381"/>
      <c r="EA1246" s="381"/>
      <c r="EB1246" s="381"/>
      <c r="EC1246" s="381"/>
      <c r="ED1246" s="381"/>
      <c r="EE1246" s="381"/>
      <c r="EF1246" s="381"/>
      <c r="EG1246" s="381"/>
      <c r="EH1246" s="381"/>
      <c r="EI1246" s="381"/>
      <c r="EJ1246" s="381"/>
      <c r="EK1246" s="381"/>
      <c r="EL1246" s="381"/>
      <c r="EM1246" s="381"/>
      <c r="EN1246" s="381"/>
      <c r="EO1246" s="381"/>
      <c r="EP1246" s="381"/>
      <c r="EQ1246" s="381"/>
      <c r="ER1246" s="381"/>
      <c r="ES1246" s="381"/>
      <c r="ET1246" s="381"/>
      <c r="EU1246" s="381"/>
      <c r="EV1246" s="381"/>
      <c r="EW1246" s="381"/>
      <c r="EX1246" s="381"/>
      <c r="EY1246" s="381"/>
      <c r="EZ1246" s="381"/>
      <c r="FA1246" s="381"/>
      <c r="FB1246" s="381"/>
      <c r="FC1246" s="381"/>
      <c r="FD1246" s="381"/>
      <c r="FE1246" s="381"/>
      <c r="FF1246" s="381"/>
      <c r="FG1246" s="381"/>
      <c r="FH1246" s="381"/>
      <c r="FI1246" s="381"/>
      <c r="FJ1246" s="381"/>
      <c r="FK1246" s="381"/>
      <c r="FL1246" s="381"/>
      <c r="FM1246" s="381"/>
      <c r="FN1246" s="381"/>
      <c r="FO1246" s="381"/>
      <c r="FP1246" s="381"/>
      <c r="FQ1246" s="381"/>
      <c r="FR1246" s="381"/>
      <c r="FS1246" s="381"/>
      <c r="FT1246" s="381"/>
      <c r="FU1246" s="381"/>
      <c r="FV1246" s="381"/>
      <c r="FW1246" s="381"/>
      <c r="FX1246" s="381"/>
      <c r="FY1246" s="381"/>
      <c r="FZ1246" s="381"/>
      <c r="GA1246" s="381"/>
      <c r="GB1246" s="381"/>
      <c r="GC1246" s="381"/>
      <c r="GD1246" s="381"/>
      <c r="GE1246" s="381"/>
      <c r="GF1246" s="381"/>
      <c r="GG1246" s="381"/>
      <c r="GH1246" s="381"/>
      <c r="GI1246" s="381"/>
      <c r="GJ1246" s="381"/>
      <c r="GK1246" s="381"/>
      <c r="GL1246" s="381"/>
      <c r="GM1246" s="381"/>
      <c r="GN1246" s="381"/>
      <c r="GO1246" s="381"/>
      <c r="GP1246" s="381"/>
      <c r="GQ1246" s="381"/>
      <c r="GR1246" s="381"/>
      <c r="GS1246" s="381"/>
      <c r="GT1246" s="381"/>
      <c r="GU1246" s="381"/>
      <c r="GV1246" s="381"/>
      <c r="GW1246" s="381"/>
      <c r="GX1246" s="381"/>
      <c r="GY1246" s="381"/>
      <c r="GZ1246" s="381"/>
      <c r="HA1246" s="381"/>
      <c r="HB1246" s="381"/>
      <c r="HC1246" s="381"/>
      <c r="HD1246" s="381"/>
      <c r="HE1246" s="381"/>
      <c r="HF1246" s="381"/>
      <c r="HG1246" s="381"/>
      <c r="HH1246" s="381"/>
      <c r="HI1246" s="381"/>
      <c r="HJ1246" s="381"/>
      <c r="HK1246" s="381"/>
      <c r="HL1246" s="381"/>
      <c r="HM1246" s="381"/>
      <c r="HN1246" s="381"/>
      <c r="HO1246" s="381"/>
      <c r="HP1246" s="381"/>
      <c r="HQ1246" s="381"/>
      <c r="HR1246" s="381"/>
      <c r="HS1246" s="381"/>
      <c r="HT1246" s="381"/>
      <c r="HU1246" s="381"/>
      <c r="HV1246" s="381"/>
      <c r="HW1246" s="381"/>
      <c r="HX1246" s="381"/>
      <c r="HY1246" s="381"/>
      <c r="HZ1246" s="381"/>
      <c r="IA1246" s="381"/>
      <c r="IB1246" s="381"/>
      <c r="IC1246" s="381"/>
      <c r="ID1246" s="381"/>
      <c r="IE1246" s="381"/>
      <c r="IF1246" s="381"/>
      <c r="IG1246" s="381"/>
      <c r="IH1246" s="381"/>
      <c r="II1246" s="381"/>
      <c r="IJ1246" s="381"/>
      <c r="IK1246" s="381"/>
      <c r="IL1246" s="381"/>
      <c r="IM1246" s="381"/>
      <c r="IN1246" s="381"/>
      <c r="IO1246" s="381"/>
      <c r="IP1246" s="381"/>
      <c r="IQ1246" s="381"/>
      <c r="IR1246" s="381"/>
      <c r="IS1246" s="381"/>
      <c r="IT1246" s="381"/>
      <c r="IU1246" s="381"/>
      <c r="IV1246" s="381"/>
      <c r="IW1246" s="381"/>
      <c r="IX1246" s="381"/>
      <c r="IY1246" s="381"/>
      <c r="IZ1246" s="381"/>
      <c r="JA1246" s="381"/>
      <c r="JB1246" s="381"/>
      <c r="JC1246" s="381"/>
      <c r="JD1246" s="381"/>
      <c r="JE1246" s="381"/>
      <c r="JF1246" s="381"/>
      <c r="JG1246" s="381"/>
      <c r="JH1246" s="381"/>
      <c r="JI1246" s="381"/>
      <c r="JJ1246" s="381"/>
      <c r="JK1246" s="381"/>
      <c r="JL1246" s="381"/>
      <c r="JM1246" s="381"/>
      <c r="JN1246" s="381"/>
      <c r="JO1246" s="381"/>
      <c r="JP1246" s="381"/>
      <c r="JQ1246" s="381"/>
      <c r="JR1246" s="381"/>
      <c r="JS1246" s="381"/>
      <c r="JT1246" s="381"/>
      <c r="JU1246" s="381"/>
      <c r="JV1246" s="381"/>
      <c r="JW1246" s="381"/>
      <c r="JX1246" s="381"/>
      <c r="JY1246" s="381"/>
      <c r="JZ1246" s="381"/>
      <c r="KA1246" s="381"/>
      <c r="KB1246" s="381"/>
      <c r="KC1246" s="381"/>
      <c r="KD1246" s="381"/>
      <c r="KE1246" s="381"/>
      <c r="KF1246" s="381"/>
      <c r="KG1246" s="381"/>
      <c r="KH1246" s="381"/>
      <c r="KI1246" s="381"/>
      <c r="KJ1246" s="381"/>
      <c r="KK1246" s="381"/>
      <c r="KL1246" s="381"/>
      <c r="KM1246" s="381"/>
      <c r="KN1246" s="381"/>
      <c r="KO1246" s="381"/>
      <c r="KP1246" s="381"/>
      <c r="KQ1246" s="381"/>
      <c r="KR1246" s="381"/>
      <c r="KS1246" s="381"/>
      <c r="KT1246" s="381"/>
      <c r="KU1246" s="381"/>
      <c r="KV1246" s="381"/>
      <c r="KW1246" s="381"/>
      <c r="KX1246" s="381"/>
      <c r="KY1246" s="381"/>
      <c r="KZ1246" s="381"/>
      <c r="LA1246" s="381"/>
      <c r="LB1246" s="381"/>
      <c r="LC1246" s="381"/>
      <c r="LD1246" s="381"/>
      <c r="LE1246" s="381"/>
      <c r="LF1246" s="381"/>
      <c r="LG1246" s="381"/>
      <c r="LH1246" s="381"/>
      <c r="LI1246" s="381"/>
      <c r="LJ1246" s="381"/>
      <c r="LK1246" s="381"/>
      <c r="LL1246" s="381"/>
      <c r="LM1246" s="381"/>
      <c r="LN1246" s="381"/>
      <c r="LO1246" s="381"/>
      <c r="LP1246" s="381"/>
      <c r="LQ1246" s="381"/>
      <c r="LR1246" s="381"/>
      <c r="LS1246" s="381"/>
      <c r="LT1246" s="381"/>
      <c r="LU1246" s="381"/>
      <c r="LV1246" s="381"/>
      <c r="LW1246" s="381"/>
      <c r="LX1246" s="381"/>
      <c r="LY1246" s="381"/>
      <c r="LZ1246" s="381"/>
      <c r="MA1246" s="381"/>
      <c r="MB1246" s="381"/>
      <c r="MC1246" s="381"/>
      <c r="MD1246" s="381"/>
      <c r="ME1246" s="381"/>
      <c r="MF1246" s="381"/>
      <c r="MG1246" s="381"/>
      <c r="MH1246" s="381"/>
      <c r="MI1246" s="381"/>
      <c r="MJ1246" s="381"/>
      <c r="MK1246" s="381"/>
      <c r="ML1246" s="381"/>
      <c r="MM1246" s="381"/>
      <c r="MN1246" s="381"/>
      <c r="MO1246" s="381"/>
      <c r="MP1246" s="381"/>
      <c r="MQ1246" s="381"/>
      <c r="MR1246" s="381"/>
      <c r="MS1246" s="381"/>
      <c r="MT1246" s="381"/>
      <c r="MU1246" s="381"/>
      <c r="MV1246" s="381"/>
      <c r="MW1246" s="381"/>
      <c r="MX1246" s="381"/>
      <c r="MY1246" s="381"/>
      <c r="MZ1246" s="381"/>
      <c r="NA1246" s="381"/>
      <c r="NB1246" s="381"/>
      <c r="NC1246" s="381"/>
      <c r="ND1246" s="381"/>
      <c r="NE1246" s="381"/>
      <c r="NF1246" s="381"/>
      <c r="NG1246" s="381"/>
      <c r="NH1246" s="381"/>
      <c r="NI1246" s="381"/>
      <c r="NJ1246" s="381"/>
      <c r="NK1246" s="381"/>
      <c r="NL1246" s="381"/>
      <c r="NM1246" s="381"/>
      <c r="NN1246" s="381"/>
      <c r="NO1246" s="381"/>
      <c r="NP1246" s="381"/>
      <c r="NQ1246" s="381"/>
      <c r="NR1246" s="381"/>
      <c r="NS1246" s="381"/>
      <c r="NT1246" s="381"/>
      <c r="NU1246" s="381"/>
      <c r="NV1246" s="381"/>
      <c r="NW1246" s="381"/>
      <c r="NX1246" s="381"/>
      <c r="NY1246" s="381"/>
      <c r="NZ1246" s="381"/>
      <c r="OA1246" s="381"/>
      <c r="OB1246" s="381"/>
      <c r="OC1246" s="381"/>
      <c r="OD1246" s="381"/>
      <c r="OE1246" s="381"/>
      <c r="OF1246" s="381"/>
      <c r="OG1246" s="381"/>
      <c r="OH1246" s="381"/>
      <c r="OI1246" s="381"/>
      <c r="OJ1246" s="381"/>
      <c r="OK1246" s="381"/>
      <c r="OL1246" s="381"/>
      <c r="OM1246" s="381"/>
      <c r="ON1246" s="381"/>
      <c r="OO1246" s="381"/>
      <c r="OP1246" s="381"/>
      <c r="OQ1246" s="381"/>
      <c r="OR1246" s="381"/>
      <c r="OS1246" s="381"/>
      <c r="OT1246" s="381"/>
      <c r="OU1246" s="381"/>
      <c r="OV1246" s="381"/>
      <c r="OW1246" s="381"/>
      <c r="OX1246" s="381"/>
      <c r="OY1246" s="381"/>
      <c r="OZ1246" s="381"/>
      <c r="PA1246" s="381"/>
      <c r="PB1246" s="381"/>
      <c r="PC1246" s="381"/>
      <c r="PD1246" s="381"/>
      <c r="PE1246" s="381"/>
      <c r="PF1246" s="381"/>
      <c r="PG1246" s="381"/>
      <c r="PH1246" s="381"/>
      <c r="PI1246" s="381"/>
      <c r="PJ1246" s="381"/>
      <c r="PK1246" s="381"/>
      <c r="PL1246" s="381"/>
      <c r="PM1246" s="381"/>
      <c r="PN1246" s="381"/>
      <c r="PO1246" s="381"/>
      <c r="PP1246" s="381"/>
      <c r="PQ1246" s="381"/>
      <c r="PR1246" s="381"/>
      <c r="PS1246" s="381"/>
      <c r="PT1246" s="381"/>
      <c r="PU1246" s="381"/>
      <c r="PV1246" s="381"/>
      <c r="PW1246" s="381"/>
      <c r="PX1246" s="381"/>
      <c r="PY1246" s="381"/>
      <c r="PZ1246" s="381"/>
      <c r="QA1246" s="381"/>
      <c r="QB1246" s="381"/>
      <c r="QC1246" s="381"/>
      <c r="QD1246" s="381"/>
      <c r="QE1246" s="381"/>
      <c r="QF1246" s="381"/>
      <c r="QG1246" s="381"/>
      <c r="QH1246" s="381"/>
      <c r="QI1246" s="381"/>
      <c r="QJ1246" s="381"/>
      <c r="QK1246" s="381"/>
      <c r="QL1246" s="381"/>
      <c r="QM1246" s="381"/>
      <c r="QN1246" s="381"/>
      <c r="QO1246" s="381"/>
      <c r="QP1246" s="381"/>
      <c r="QQ1246" s="381"/>
      <c r="QR1246" s="381"/>
      <c r="QS1246" s="381"/>
      <c r="QT1246" s="381"/>
      <c r="QU1246" s="381"/>
      <c r="QV1246" s="381"/>
      <c r="QW1246" s="381"/>
      <c r="QX1246" s="381"/>
      <c r="QY1246" s="381"/>
      <c r="QZ1246" s="381"/>
      <c r="RA1246" s="381"/>
      <c r="RB1246" s="381"/>
      <c r="RC1246" s="381"/>
      <c r="RD1246" s="381"/>
      <c r="RE1246" s="381"/>
      <c r="RF1246" s="381"/>
      <c r="RG1246" s="381"/>
      <c r="RH1246" s="381"/>
      <c r="RI1246" s="381"/>
      <c r="RJ1246" s="381"/>
      <c r="RK1246" s="381"/>
      <c r="RL1246" s="381"/>
      <c r="RM1246" s="381"/>
      <c r="RN1246" s="381"/>
      <c r="RO1246" s="381"/>
      <c r="RP1246" s="381"/>
      <c r="RQ1246" s="381"/>
      <c r="RR1246" s="381"/>
      <c r="RS1246" s="381"/>
      <c r="RT1246" s="381"/>
      <c r="RU1246" s="381"/>
      <c r="RV1246" s="381"/>
      <c r="RW1246" s="381"/>
      <c r="RX1246" s="381"/>
      <c r="RY1246" s="381"/>
      <c r="RZ1246" s="381"/>
      <c r="SA1246" s="381"/>
      <c r="SB1246" s="381"/>
      <c r="SC1246" s="381"/>
      <c r="SD1246" s="381"/>
      <c r="SE1246" s="381"/>
      <c r="SF1246" s="381"/>
      <c r="SG1246" s="381"/>
      <c r="SH1246" s="381"/>
      <c r="SI1246" s="381"/>
      <c r="SJ1246" s="381"/>
      <c r="SK1246" s="381"/>
      <c r="SL1246" s="381"/>
      <c r="SM1246" s="381"/>
      <c r="SN1246" s="381"/>
      <c r="SO1246" s="381"/>
      <c r="SP1246" s="381"/>
      <c r="SQ1246" s="381"/>
      <c r="SR1246" s="381"/>
      <c r="SS1246" s="381"/>
      <c r="ST1246" s="381"/>
      <c r="SU1246" s="381"/>
      <c r="SV1246" s="381"/>
      <c r="SW1246" s="381"/>
      <c r="SX1246" s="381"/>
      <c r="SY1246" s="381"/>
      <c r="SZ1246" s="381"/>
      <c r="TA1246" s="381"/>
      <c r="TB1246" s="381"/>
      <c r="TC1246" s="381"/>
      <c r="TD1246" s="381"/>
      <c r="TE1246" s="381"/>
      <c r="TF1246" s="381"/>
      <c r="TG1246" s="381"/>
      <c r="TH1246" s="381"/>
      <c r="TI1246" s="381"/>
      <c r="TJ1246" s="381"/>
      <c r="TK1246" s="381"/>
      <c r="TL1246" s="381"/>
      <c r="TM1246" s="381"/>
      <c r="TN1246" s="381"/>
      <c r="TO1246" s="381"/>
      <c r="TP1246" s="381"/>
      <c r="TQ1246" s="381"/>
      <c r="TR1246" s="381"/>
      <c r="TS1246" s="381"/>
      <c r="TT1246" s="381"/>
      <c r="TU1246" s="381"/>
      <c r="TV1246" s="381"/>
      <c r="TW1246" s="381"/>
      <c r="TX1246" s="381"/>
      <c r="TY1246" s="381"/>
      <c r="TZ1246" s="381"/>
      <c r="UA1246" s="381"/>
      <c r="UB1246" s="381"/>
      <c r="UC1246" s="381"/>
      <c r="UD1246" s="381"/>
      <c r="UE1246" s="381"/>
      <c r="UF1246" s="381"/>
      <c r="UG1246" s="381"/>
      <c r="UH1246" s="381"/>
      <c r="UI1246" s="381"/>
      <c r="UJ1246" s="381"/>
      <c r="UK1246" s="381"/>
      <c r="UL1246" s="381"/>
      <c r="UM1246" s="381"/>
      <c r="UN1246" s="381"/>
      <c r="UO1246" s="381"/>
      <c r="UP1246" s="381"/>
      <c r="UQ1246" s="381"/>
      <c r="UR1246" s="381"/>
      <c r="US1246" s="381"/>
      <c r="UT1246" s="381"/>
      <c r="UU1246" s="381"/>
      <c r="UV1246" s="381"/>
      <c r="UW1246" s="381"/>
      <c r="UX1246" s="381"/>
      <c r="UY1246" s="381"/>
      <c r="UZ1246" s="381"/>
      <c r="VA1246" s="381"/>
      <c r="VB1246" s="381"/>
      <c r="VC1246" s="381"/>
      <c r="VD1246" s="381"/>
      <c r="VE1246" s="381"/>
      <c r="VF1246" s="381"/>
      <c r="VG1246" s="381"/>
      <c r="VH1246" s="381"/>
      <c r="VI1246" s="381"/>
      <c r="VJ1246" s="381"/>
      <c r="VK1246" s="381"/>
      <c r="VL1246" s="381"/>
      <c r="VM1246" s="381"/>
      <c r="VN1246" s="381"/>
      <c r="VO1246" s="381"/>
      <c r="VP1246" s="381"/>
      <c r="VQ1246" s="381"/>
      <c r="VR1246" s="381"/>
      <c r="VS1246" s="381"/>
      <c r="VT1246" s="381"/>
      <c r="VU1246" s="381"/>
      <c r="VV1246" s="381"/>
      <c r="VW1246" s="381"/>
      <c r="VX1246" s="381"/>
      <c r="VY1246" s="381"/>
      <c r="VZ1246" s="381"/>
      <c r="WA1246" s="381"/>
      <c r="WB1246" s="381"/>
      <c r="WC1246" s="381"/>
      <c r="WD1246" s="381"/>
      <c r="WE1246" s="381"/>
      <c r="WF1246" s="381"/>
      <c r="WG1246" s="381"/>
      <c r="WH1246" s="381"/>
      <c r="WI1246" s="381"/>
      <c r="WJ1246" s="381"/>
      <c r="WK1246" s="381"/>
      <c r="WL1246" s="381"/>
      <c r="WM1246" s="381"/>
      <c r="WN1246" s="381"/>
      <c r="WO1246" s="381"/>
      <c r="WP1246" s="381"/>
      <c r="WQ1246" s="381"/>
      <c r="WR1246" s="381"/>
      <c r="WS1246" s="381"/>
      <c r="WT1246" s="381"/>
      <c r="WU1246" s="381"/>
      <c r="WV1246" s="381"/>
      <c r="WW1246" s="381"/>
      <c r="WX1246" s="381"/>
      <c r="WY1246" s="381"/>
      <c r="WZ1246" s="381"/>
      <c r="XA1246" s="381"/>
      <c r="XB1246" s="381"/>
      <c r="XC1246" s="381"/>
      <c r="XD1246" s="381"/>
      <c r="XE1246" s="381"/>
      <c r="XF1246" s="381"/>
      <c r="XG1246" s="381"/>
      <c r="XH1246" s="381"/>
      <c r="XI1246" s="381"/>
      <c r="XJ1246" s="381"/>
      <c r="XK1246" s="381"/>
      <c r="XL1246" s="381"/>
      <c r="XM1246" s="381"/>
      <c r="XN1246" s="381"/>
      <c r="XO1246" s="381"/>
      <c r="XP1246" s="381"/>
      <c r="XQ1246" s="381"/>
      <c r="XR1246" s="381"/>
      <c r="XS1246" s="381"/>
      <c r="XT1246" s="381"/>
      <c r="XU1246" s="381"/>
      <c r="XV1246" s="381"/>
      <c r="XW1246" s="381"/>
      <c r="XX1246" s="381"/>
      <c r="XY1246" s="381"/>
      <c r="XZ1246" s="381"/>
      <c r="YA1246" s="381"/>
      <c r="YB1246" s="381"/>
      <c r="YC1246" s="381"/>
      <c r="YD1246" s="381"/>
      <c r="YE1246" s="381"/>
      <c r="YF1246" s="381"/>
      <c r="YG1246" s="381"/>
      <c r="YH1246" s="381"/>
      <c r="YI1246" s="381"/>
      <c r="YJ1246" s="381"/>
      <c r="YK1246" s="381"/>
      <c r="YL1246" s="381"/>
      <c r="YM1246" s="381"/>
      <c r="YN1246" s="381"/>
      <c r="YO1246" s="381"/>
      <c r="YP1246" s="381"/>
      <c r="YQ1246" s="381"/>
      <c r="YR1246" s="381"/>
      <c r="YS1246" s="381"/>
      <c r="YT1246" s="381"/>
      <c r="YU1246" s="381"/>
      <c r="YV1246" s="381"/>
      <c r="YW1246" s="381"/>
      <c r="YX1246" s="381"/>
      <c r="YY1246" s="381"/>
      <c r="YZ1246" s="381"/>
      <c r="ZA1246" s="381"/>
      <c r="ZB1246" s="381"/>
      <c r="ZC1246" s="381"/>
      <c r="ZD1246" s="381"/>
      <c r="ZE1246" s="381"/>
      <c r="ZF1246" s="381"/>
      <c r="ZG1246" s="381"/>
      <c r="ZH1246" s="381"/>
      <c r="ZI1246" s="381"/>
      <c r="ZJ1246" s="381"/>
      <c r="ZK1246" s="381"/>
      <c r="ZL1246" s="381"/>
      <c r="ZM1246" s="381"/>
      <c r="ZN1246" s="381"/>
      <c r="ZO1246" s="381"/>
      <c r="ZP1246" s="381"/>
      <c r="ZQ1246" s="381"/>
      <c r="ZR1246" s="381"/>
      <c r="ZS1246" s="381"/>
      <c r="ZT1246" s="381"/>
      <c r="ZU1246" s="381"/>
      <c r="ZV1246" s="381"/>
      <c r="ZW1246" s="381"/>
      <c r="ZX1246" s="381"/>
      <c r="ZY1246" s="381"/>
      <c r="ZZ1246" s="381"/>
      <c r="AAA1246" s="381"/>
      <c r="AAB1246" s="381"/>
      <c r="AAC1246" s="381"/>
      <c r="AAD1246" s="381"/>
      <c r="AAE1246" s="381"/>
      <c r="AAF1246" s="381"/>
      <c r="AAG1246" s="381"/>
      <c r="AAH1246" s="381"/>
      <c r="AAI1246" s="381"/>
      <c r="AAJ1246" s="381"/>
      <c r="AAK1246" s="381"/>
      <c r="AAL1246" s="381"/>
      <c r="AAM1246" s="381"/>
      <c r="AAN1246" s="381"/>
      <c r="AAO1246" s="381"/>
      <c r="AAP1246" s="381"/>
      <c r="AAQ1246" s="381"/>
      <c r="AAR1246" s="381"/>
      <c r="AAS1246" s="381"/>
      <c r="AAT1246" s="381"/>
      <c r="AAU1246" s="381"/>
      <c r="AAV1246" s="381"/>
      <c r="AAW1246" s="381"/>
      <c r="AAX1246" s="381"/>
      <c r="AAY1246" s="381"/>
      <c r="AAZ1246" s="381"/>
      <c r="ABA1246" s="381"/>
      <c r="ABB1246" s="381"/>
      <c r="ABC1246" s="381"/>
      <c r="ABD1246" s="381"/>
      <c r="ABE1246" s="381"/>
      <c r="ABF1246" s="381"/>
      <c r="ABG1246" s="381"/>
      <c r="ABH1246" s="381"/>
      <c r="ABI1246" s="381"/>
      <c r="ABJ1246" s="381"/>
      <c r="ABK1246" s="381"/>
      <c r="ABL1246" s="381"/>
      <c r="ABM1246" s="381"/>
      <c r="ABN1246" s="381"/>
      <c r="ABO1246" s="381"/>
      <c r="ABP1246" s="381"/>
      <c r="ABQ1246" s="381"/>
      <c r="ABR1246" s="381"/>
      <c r="ABS1246" s="381"/>
      <c r="ABT1246" s="381"/>
      <c r="ABU1246" s="381"/>
      <c r="ABV1246" s="381"/>
      <c r="ABW1246" s="381"/>
      <c r="ABX1246" s="381"/>
      <c r="ABY1246" s="381"/>
      <c r="ABZ1246" s="381"/>
      <c r="ACA1246" s="381"/>
      <c r="ACB1246" s="381"/>
      <c r="ACC1246" s="381"/>
      <c r="ACD1246" s="381"/>
      <c r="ACE1246" s="381"/>
      <c r="ACF1246" s="381"/>
      <c r="ACG1246" s="381"/>
      <c r="ACH1246" s="381"/>
      <c r="ACI1246" s="381"/>
      <c r="ACJ1246" s="381"/>
      <c r="ACK1246" s="381"/>
      <c r="ACL1246" s="381"/>
      <c r="ACM1246" s="381"/>
      <c r="ACN1246" s="381"/>
      <c r="ACO1246" s="381"/>
      <c r="ACP1246" s="381"/>
      <c r="ACQ1246" s="381"/>
      <c r="ACR1246" s="381"/>
      <c r="ACS1246" s="381"/>
      <c r="ACT1246" s="381"/>
      <c r="ACU1246" s="381"/>
      <c r="ACV1246" s="381"/>
      <c r="ACW1246" s="381"/>
      <c r="ACX1246" s="381"/>
      <c r="ACY1246" s="381"/>
      <c r="ACZ1246" s="381"/>
      <c r="ADA1246" s="381"/>
      <c r="ADB1246" s="381"/>
      <c r="ADC1246" s="381"/>
      <c r="ADD1246" s="381"/>
      <c r="ADE1246" s="381"/>
      <c r="ADF1246" s="381"/>
      <c r="ADG1246" s="381"/>
      <c r="ADH1246" s="381"/>
      <c r="ADI1246" s="381"/>
      <c r="ADJ1246" s="381"/>
      <c r="ADK1246" s="381"/>
      <c r="ADL1246" s="381"/>
      <c r="ADM1246" s="381"/>
      <c r="ADN1246" s="381"/>
      <c r="ADO1246" s="381"/>
      <c r="ADP1246" s="381"/>
      <c r="ADQ1246" s="381"/>
      <c r="ADR1246" s="381"/>
      <c r="ADS1246" s="381"/>
      <c r="ADT1246" s="381"/>
      <c r="ADU1246" s="381"/>
      <c r="ADV1246" s="381"/>
      <c r="ADW1246" s="381"/>
      <c r="ADX1246" s="381"/>
      <c r="ADY1246" s="381"/>
      <c r="ADZ1246" s="381"/>
      <c r="AEA1246" s="381"/>
      <c r="AEB1246" s="381"/>
      <c r="AEC1246" s="381"/>
      <c r="AED1246" s="381"/>
      <c r="AEE1246" s="381"/>
      <c r="AEF1246" s="381"/>
      <c r="AEG1246" s="381"/>
      <c r="AEH1246" s="381"/>
      <c r="AEI1246" s="381"/>
      <c r="AEJ1246" s="381"/>
      <c r="AEK1246" s="381"/>
      <c r="AEL1246" s="381"/>
      <c r="AEM1246" s="381"/>
      <c r="AEN1246" s="381"/>
      <c r="AEO1246" s="381"/>
      <c r="AEP1246" s="381"/>
      <c r="AEQ1246" s="381"/>
      <c r="AER1246" s="381"/>
      <c r="AES1246" s="381"/>
      <c r="AET1246" s="381"/>
      <c r="AEU1246" s="381"/>
      <c r="AEV1246" s="381"/>
      <c r="AEW1246" s="381"/>
      <c r="AEX1246" s="381"/>
      <c r="AEY1246" s="381"/>
      <c r="AEZ1246" s="381"/>
      <c r="AFA1246" s="381"/>
      <c r="AFB1246" s="381"/>
      <c r="AFC1246" s="381"/>
      <c r="AFD1246" s="381"/>
      <c r="AFE1246" s="381"/>
      <c r="AFF1246" s="381"/>
      <c r="AFG1246" s="381"/>
      <c r="AFH1246" s="381"/>
      <c r="AFI1246" s="381"/>
      <c r="AFJ1246" s="381"/>
      <c r="AFK1246" s="381"/>
      <c r="AFL1246" s="381"/>
      <c r="AFM1246" s="381"/>
      <c r="AFN1246" s="381"/>
      <c r="AFO1246" s="381"/>
      <c r="AFP1246" s="381"/>
      <c r="AFQ1246" s="381"/>
      <c r="AFR1246" s="381"/>
      <c r="AFS1246" s="381"/>
      <c r="AFT1246" s="381"/>
      <c r="AFU1246" s="381"/>
      <c r="AFV1246" s="381"/>
      <c r="AFW1246" s="381"/>
      <c r="AFX1246" s="381"/>
    </row>
    <row r="1247" spans="1:856" s="381" customFormat="1" ht="14.1" customHeight="1" x14ac:dyDescent="0.2">
      <c r="E1247" s="365" t="s">
        <v>3806</v>
      </c>
      <c r="F1247" s="380" t="s">
        <v>2170</v>
      </c>
      <c r="G1247" s="380" t="s">
        <v>453</v>
      </c>
      <c r="H1247" s="365" t="s">
        <v>853</v>
      </c>
      <c r="I1247" s="365" t="s">
        <v>1002</v>
      </c>
      <c r="J1247" s="365" t="s">
        <v>1003</v>
      </c>
      <c r="K1247" s="365" t="s">
        <v>1013</v>
      </c>
      <c r="L1247" s="365" t="s">
        <v>3343</v>
      </c>
      <c r="M1247" s="365" t="s">
        <v>1019</v>
      </c>
      <c r="N1247" s="380"/>
      <c r="O1247" s="365" t="s">
        <v>1017</v>
      </c>
      <c r="P1247" s="365" t="s">
        <v>453</v>
      </c>
      <c r="Q1247" s="380"/>
    </row>
    <row r="1248" spans="1:856" s="383" customFormat="1" ht="14.1" customHeight="1" x14ac:dyDescent="0.2">
      <c r="A1248" s="381"/>
      <c r="B1248" s="381"/>
      <c r="C1248" s="381"/>
      <c r="D1248" s="381"/>
      <c r="E1248" s="365" t="s">
        <v>3817</v>
      </c>
      <c r="F1248" s="380" t="s">
        <v>2171</v>
      </c>
      <c r="G1248" s="380" t="s">
        <v>453</v>
      </c>
      <c r="H1248" s="365" t="s">
        <v>853</v>
      </c>
      <c r="I1248" s="365" t="s">
        <v>1002</v>
      </c>
      <c r="J1248" s="365" t="s">
        <v>1003</v>
      </c>
      <c r="K1248" s="365" t="s">
        <v>1013</v>
      </c>
      <c r="L1248" s="365" t="s">
        <v>3344</v>
      </c>
      <c r="M1248" s="365" t="s">
        <v>1019</v>
      </c>
      <c r="N1248" s="380"/>
      <c r="O1248" s="365" t="s">
        <v>1017</v>
      </c>
      <c r="P1248" s="365" t="s">
        <v>453</v>
      </c>
      <c r="Q1248" s="380"/>
      <c r="R1248" s="381"/>
      <c r="S1248" s="381"/>
      <c r="T1248" s="381"/>
      <c r="U1248" s="381"/>
      <c r="V1248" s="381"/>
      <c r="W1248" s="381"/>
      <c r="X1248" s="381"/>
      <c r="Y1248" s="381"/>
      <c r="Z1248" s="381"/>
      <c r="AA1248" s="381"/>
      <c r="AB1248" s="381"/>
      <c r="AC1248" s="381"/>
      <c r="AD1248" s="381"/>
      <c r="AE1248" s="381"/>
      <c r="AF1248" s="381"/>
      <c r="AG1248" s="381"/>
      <c r="AH1248" s="381"/>
      <c r="AI1248" s="381"/>
      <c r="AJ1248" s="381"/>
      <c r="AK1248" s="381"/>
      <c r="AL1248" s="381"/>
      <c r="AM1248" s="381"/>
      <c r="AN1248" s="381"/>
      <c r="AO1248" s="381"/>
      <c r="AP1248" s="381"/>
      <c r="AQ1248" s="381"/>
      <c r="AR1248" s="381"/>
      <c r="AS1248" s="381"/>
      <c r="AT1248" s="381"/>
      <c r="AU1248" s="381"/>
      <c r="AV1248" s="381"/>
      <c r="AW1248" s="381"/>
      <c r="AX1248" s="381"/>
      <c r="AY1248" s="381"/>
      <c r="AZ1248" s="381"/>
      <c r="BA1248" s="381"/>
      <c r="BB1248" s="381"/>
      <c r="BC1248" s="381"/>
      <c r="BD1248" s="381"/>
      <c r="BE1248" s="381"/>
      <c r="BF1248" s="381"/>
      <c r="BG1248" s="381"/>
      <c r="BH1248" s="381"/>
      <c r="BI1248" s="381"/>
      <c r="BJ1248" s="381"/>
      <c r="BK1248" s="381"/>
      <c r="BL1248" s="381"/>
      <c r="BM1248" s="381"/>
      <c r="BN1248" s="381"/>
      <c r="BO1248" s="381"/>
      <c r="BP1248" s="381"/>
      <c r="BQ1248" s="381"/>
      <c r="BR1248" s="381"/>
      <c r="BS1248" s="381"/>
      <c r="BT1248" s="381"/>
      <c r="BU1248" s="381"/>
      <c r="BV1248" s="381"/>
      <c r="BW1248" s="381"/>
      <c r="BX1248" s="381"/>
      <c r="BY1248" s="381"/>
      <c r="BZ1248" s="381"/>
      <c r="CA1248" s="381"/>
      <c r="CB1248" s="381"/>
      <c r="CC1248" s="381"/>
      <c r="CD1248" s="381"/>
      <c r="CE1248" s="381"/>
      <c r="CF1248" s="381"/>
      <c r="CG1248" s="381"/>
      <c r="CH1248" s="381"/>
      <c r="CI1248" s="381"/>
      <c r="CJ1248" s="381"/>
      <c r="CK1248" s="381"/>
      <c r="CL1248" s="381"/>
      <c r="CM1248" s="381"/>
      <c r="CN1248" s="381"/>
      <c r="CO1248" s="381"/>
      <c r="CP1248" s="381"/>
      <c r="CQ1248" s="381"/>
      <c r="CR1248" s="381"/>
      <c r="CS1248" s="381"/>
      <c r="CT1248" s="381"/>
      <c r="CU1248" s="381"/>
      <c r="CV1248" s="381"/>
      <c r="CW1248" s="381"/>
      <c r="CX1248" s="381"/>
      <c r="CY1248" s="381"/>
      <c r="CZ1248" s="381"/>
      <c r="DA1248" s="381"/>
      <c r="DB1248" s="381"/>
      <c r="DC1248" s="381"/>
      <c r="DD1248" s="381"/>
      <c r="DE1248" s="381"/>
      <c r="DF1248" s="381"/>
      <c r="DG1248" s="381"/>
      <c r="DH1248" s="381"/>
      <c r="DI1248" s="381"/>
      <c r="DJ1248" s="381"/>
      <c r="DK1248" s="381"/>
      <c r="DL1248" s="381"/>
      <c r="DM1248" s="381"/>
      <c r="DN1248" s="381"/>
      <c r="DO1248" s="381"/>
      <c r="DP1248" s="381"/>
      <c r="DQ1248" s="381"/>
      <c r="DR1248" s="381"/>
      <c r="DS1248" s="381"/>
      <c r="DT1248" s="381"/>
      <c r="DU1248" s="381"/>
      <c r="DV1248" s="381"/>
      <c r="DW1248" s="381"/>
      <c r="DX1248" s="381"/>
      <c r="DY1248" s="381"/>
      <c r="DZ1248" s="381"/>
      <c r="EA1248" s="381"/>
      <c r="EB1248" s="381"/>
      <c r="EC1248" s="381"/>
      <c r="ED1248" s="381"/>
      <c r="EE1248" s="381"/>
      <c r="EF1248" s="381"/>
      <c r="EG1248" s="381"/>
      <c r="EH1248" s="381"/>
      <c r="EI1248" s="381"/>
      <c r="EJ1248" s="381"/>
      <c r="EK1248" s="381"/>
      <c r="EL1248" s="381"/>
      <c r="EM1248" s="381"/>
      <c r="EN1248" s="381"/>
      <c r="EO1248" s="381"/>
      <c r="EP1248" s="381"/>
      <c r="EQ1248" s="381"/>
      <c r="ER1248" s="381"/>
      <c r="ES1248" s="381"/>
      <c r="ET1248" s="381"/>
      <c r="EU1248" s="381"/>
      <c r="EV1248" s="381"/>
      <c r="EW1248" s="381"/>
      <c r="EX1248" s="381"/>
      <c r="EY1248" s="381"/>
      <c r="EZ1248" s="381"/>
      <c r="FA1248" s="381"/>
      <c r="FB1248" s="381"/>
      <c r="FC1248" s="381"/>
      <c r="FD1248" s="381"/>
      <c r="FE1248" s="381"/>
      <c r="FF1248" s="381"/>
      <c r="FG1248" s="381"/>
      <c r="FH1248" s="381"/>
      <c r="FI1248" s="381"/>
      <c r="FJ1248" s="381"/>
      <c r="FK1248" s="381"/>
      <c r="FL1248" s="381"/>
      <c r="FM1248" s="381"/>
      <c r="FN1248" s="381"/>
      <c r="FO1248" s="381"/>
      <c r="FP1248" s="381"/>
      <c r="FQ1248" s="381"/>
      <c r="FR1248" s="381"/>
      <c r="FS1248" s="381"/>
      <c r="FT1248" s="381"/>
      <c r="FU1248" s="381"/>
      <c r="FV1248" s="381"/>
      <c r="FW1248" s="381"/>
      <c r="FX1248" s="381"/>
      <c r="FY1248" s="381"/>
      <c r="FZ1248" s="381"/>
      <c r="GA1248" s="381"/>
      <c r="GB1248" s="381"/>
      <c r="GC1248" s="381"/>
      <c r="GD1248" s="381"/>
      <c r="GE1248" s="381"/>
      <c r="GF1248" s="381"/>
      <c r="GG1248" s="381"/>
      <c r="GH1248" s="381"/>
      <c r="GI1248" s="381"/>
      <c r="GJ1248" s="381"/>
      <c r="GK1248" s="381"/>
      <c r="GL1248" s="381"/>
      <c r="GM1248" s="381"/>
      <c r="GN1248" s="381"/>
      <c r="GO1248" s="381"/>
      <c r="GP1248" s="381"/>
      <c r="GQ1248" s="381"/>
      <c r="GR1248" s="381"/>
      <c r="GS1248" s="381"/>
      <c r="GT1248" s="381"/>
      <c r="GU1248" s="381"/>
      <c r="GV1248" s="381"/>
      <c r="GW1248" s="381"/>
      <c r="GX1248" s="381"/>
      <c r="GY1248" s="381"/>
      <c r="GZ1248" s="381"/>
      <c r="HA1248" s="381"/>
      <c r="HB1248" s="381"/>
      <c r="HC1248" s="381"/>
      <c r="HD1248" s="381"/>
      <c r="HE1248" s="381"/>
      <c r="HF1248" s="381"/>
      <c r="HG1248" s="381"/>
      <c r="HH1248" s="381"/>
      <c r="HI1248" s="381"/>
      <c r="HJ1248" s="381"/>
      <c r="HK1248" s="381"/>
      <c r="HL1248" s="381"/>
      <c r="HM1248" s="381"/>
      <c r="HN1248" s="381"/>
      <c r="HO1248" s="381"/>
      <c r="HP1248" s="381"/>
      <c r="HQ1248" s="381"/>
      <c r="HR1248" s="381"/>
      <c r="HS1248" s="381"/>
      <c r="HT1248" s="381"/>
      <c r="HU1248" s="381"/>
      <c r="HV1248" s="381"/>
      <c r="HW1248" s="381"/>
      <c r="HX1248" s="381"/>
      <c r="HY1248" s="381"/>
      <c r="HZ1248" s="381"/>
      <c r="IA1248" s="381"/>
      <c r="IB1248" s="381"/>
      <c r="IC1248" s="381"/>
      <c r="ID1248" s="381"/>
      <c r="IE1248" s="381"/>
      <c r="IF1248" s="381"/>
      <c r="IG1248" s="381"/>
      <c r="IH1248" s="381"/>
      <c r="II1248" s="381"/>
      <c r="IJ1248" s="381"/>
      <c r="IK1248" s="381"/>
      <c r="IL1248" s="381"/>
      <c r="IM1248" s="381"/>
      <c r="IN1248" s="381"/>
      <c r="IO1248" s="381"/>
      <c r="IP1248" s="381"/>
      <c r="IQ1248" s="381"/>
      <c r="IR1248" s="381"/>
      <c r="IS1248" s="381"/>
      <c r="IT1248" s="381"/>
      <c r="IU1248" s="381"/>
      <c r="IV1248" s="381"/>
      <c r="IW1248" s="381"/>
      <c r="IX1248" s="381"/>
      <c r="IY1248" s="381"/>
      <c r="IZ1248" s="381"/>
      <c r="JA1248" s="381"/>
      <c r="JB1248" s="381"/>
      <c r="JC1248" s="381"/>
      <c r="JD1248" s="381"/>
      <c r="JE1248" s="381"/>
      <c r="JF1248" s="381"/>
      <c r="JG1248" s="381"/>
      <c r="JH1248" s="381"/>
      <c r="JI1248" s="381"/>
      <c r="JJ1248" s="381"/>
      <c r="JK1248" s="381"/>
      <c r="JL1248" s="381"/>
      <c r="JM1248" s="381"/>
      <c r="JN1248" s="381"/>
      <c r="JO1248" s="381"/>
      <c r="JP1248" s="381"/>
      <c r="JQ1248" s="381"/>
      <c r="JR1248" s="381"/>
      <c r="JS1248" s="381"/>
      <c r="JT1248" s="381"/>
      <c r="JU1248" s="381"/>
      <c r="JV1248" s="381"/>
      <c r="JW1248" s="381"/>
      <c r="JX1248" s="381"/>
      <c r="JY1248" s="381"/>
      <c r="JZ1248" s="381"/>
      <c r="KA1248" s="381"/>
      <c r="KB1248" s="381"/>
      <c r="KC1248" s="381"/>
      <c r="KD1248" s="381"/>
      <c r="KE1248" s="381"/>
      <c r="KF1248" s="381"/>
      <c r="KG1248" s="381"/>
      <c r="KH1248" s="381"/>
      <c r="KI1248" s="381"/>
      <c r="KJ1248" s="381"/>
      <c r="KK1248" s="381"/>
      <c r="KL1248" s="381"/>
      <c r="KM1248" s="381"/>
      <c r="KN1248" s="381"/>
      <c r="KO1248" s="381"/>
      <c r="KP1248" s="381"/>
      <c r="KQ1248" s="381"/>
      <c r="KR1248" s="381"/>
      <c r="KS1248" s="381"/>
      <c r="KT1248" s="381"/>
      <c r="KU1248" s="381"/>
      <c r="KV1248" s="381"/>
      <c r="KW1248" s="381"/>
      <c r="KX1248" s="381"/>
      <c r="KY1248" s="381"/>
      <c r="KZ1248" s="381"/>
      <c r="LA1248" s="381"/>
      <c r="LB1248" s="381"/>
      <c r="LC1248" s="381"/>
      <c r="LD1248" s="381"/>
      <c r="LE1248" s="381"/>
      <c r="LF1248" s="381"/>
      <c r="LG1248" s="381"/>
      <c r="LH1248" s="381"/>
      <c r="LI1248" s="381"/>
      <c r="LJ1248" s="381"/>
      <c r="LK1248" s="381"/>
      <c r="LL1248" s="381"/>
      <c r="LM1248" s="381"/>
      <c r="LN1248" s="381"/>
      <c r="LO1248" s="381"/>
      <c r="LP1248" s="381"/>
      <c r="LQ1248" s="381"/>
      <c r="LR1248" s="381"/>
      <c r="LS1248" s="381"/>
      <c r="LT1248" s="381"/>
      <c r="LU1248" s="381"/>
      <c r="LV1248" s="381"/>
      <c r="LW1248" s="381"/>
      <c r="LX1248" s="381"/>
      <c r="LY1248" s="381"/>
      <c r="LZ1248" s="381"/>
      <c r="MA1248" s="381"/>
      <c r="MB1248" s="381"/>
      <c r="MC1248" s="381"/>
      <c r="MD1248" s="381"/>
      <c r="ME1248" s="381"/>
      <c r="MF1248" s="381"/>
      <c r="MG1248" s="381"/>
      <c r="MH1248" s="381"/>
      <c r="MI1248" s="381"/>
      <c r="MJ1248" s="381"/>
      <c r="MK1248" s="381"/>
      <c r="ML1248" s="381"/>
      <c r="MM1248" s="381"/>
      <c r="MN1248" s="381"/>
      <c r="MO1248" s="381"/>
      <c r="MP1248" s="381"/>
      <c r="MQ1248" s="381"/>
      <c r="MR1248" s="381"/>
      <c r="MS1248" s="381"/>
      <c r="MT1248" s="381"/>
      <c r="MU1248" s="381"/>
      <c r="MV1248" s="381"/>
      <c r="MW1248" s="381"/>
      <c r="MX1248" s="381"/>
      <c r="MY1248" s="381"/>
      <c r="MZ1248" s="381"/>
      <c r="NA1248" s="381"/>
      <c r="NB1248" s="381"/>
      <c r="NC1248" s="381"/>
      <c r="ND1248" s="381"/>
      <c r="NE1248" s="381"/>
      <c r="NF1248" s="381"/>
      <c r="NG1248" s="381"/>
      <c r="NH1248" s="381"/>
      <c r="NI1248" s="381"/>
      <c r="NJ1248" s="381"/>
      <c r="NK1248" s="381"/>
      <c r="NL1248" s="381"/>
      <c r="NM1248" s="381"/>
      <c r="NN1248" s="381"/>
      <c r="NO1248" s="381"/>
      <c r="NP1248" s="381"/>
      <c r="NQ1248" s="381"/>
      <c r="NR1248" s="381"/>
      <c r="NS1248" s="381"/>
      <c r="NT1248" s="381"/>
      <c r="NU1248" s="381"/>
      <c r="NV1248" s="381"/>
      <c r="NW1248" s="381"/>
      <c r="NX1248" s="381"/>
      <c r="NY1248" s="381"/>
      <c r="NZ1248" s="381"/>
      <c r="OA1248" s="381"/>
      <c r="OB1248" s="381"/>
      <c r="OC1248" s="381"/>
      <c r="OD1248" s="381"/>
      <c r="OE1248" s="381"/>
      <c r="OF1248" s="381"/>
      <c r="OG1248" s="381"/>
      <c r="OH1248" s="381"/>
      <c r="OI1248" s="381"/>
      <c r="OJ1248" s="381"/>
      <c r="OK1248" s="381"/>
      <c r="OL1248" s="381"/>
      <c r="OM1248" s="381"/>
      <c r="ON1248" s="381"/>
      <c r="OO1248" s="381"/>
      <c r="OP1248" s="381"/>
      <c r="OQ1248" s="381"/>
      <c r="OR1248" s="381"/>
      <c r="OS1248" s="381"/>
      <c r="OT1248" s="381"/>
      <c r="OU1248" s="381"/>
      <c r="OV1248" s="381"/>
      <c r="OW1248" s="381"/>
      <c r="OX1248" s="381"/>
      <c r="OY1248" s="381"/>
      <c r="OZ1248" s="381"/>
      <c r="PA1248" s="381"/>
      <c r="PB1248" s="381"/>
      <c r="PC1248" s="381"/>
      <c r="PD1248" s="381"/>
      <c r="PE1248" s="381"/>
      <c r="PF1248" s="381"/>
      <c r="PG1248" s="381"/>
      <c r="PH1248" s="381"/>
      <c r="PI1248" s="381"/>
      <c r="PJ1248" s="381"/>
      <c r="PK1248" s="381"/>
      <c r="PL1248" s="381"/>
      <c r="PM1248" s="381"/>
      <c r="PN1248" s="381"/>
      <c r="PO1248" s="381"/>
      <c r="PP1248" s="381"/>
      <c r="PQ1248" s="381"/>
      <c r="PR1248" s="381"/>
      <c r="PS1248" s="381"/>
      <c r="PT1248" s="381"/>
      <c r="PU1248" s="381"/>
      <c r="PV1248" s="381"/>
      <c r="PW1248" s="381"/>
      <c r="PX1248" s="381"/>
      <c r="PY1248" s="381"/>
      <c r="PZ1248" s="381"/>
      <c r="QA1248" s="381"/>
      <c r="QB1248" s="381"/>
      <c r="QC1248" s="381"/>
      <c r="QD1248" s="381"/>
      <c r="QE1248" s="381"/>
      <c r="QF1248" s="381"/>
      <c r="QG1248" s="381"/>
      <c r="QH1248" s="381"/>
      <c r="QI1248" s="381"/>
      <c r="QJ1248" s="381"/>
      <c r="QK1248" s="381"/>
      <c r="QL1248" s="381"/>
      <c r="QM1248" s="381"/>
      <c r="QN1248" s="381"/>
      <c r="QO1248" s="381"/>
      <c r="QP1248" s="381"/>
      <c r="QQ1248" s="381"/>
      <c r="QR1248" s="381"/>
      <c r="QS1248" s="381"/>
      <c r="QT1248" s="381"/>
      <c r="QU1248" s="381"/>
      <c r="QV1248" s="381"/>
      <c r="QW1248" s="381"/>
      <c r="QX1248" s="381"/>
      <c r="QY1248" s="381"/>
      <c r="QZ1248" s="381"/>
      <c r="RA1248" s="381"/>
      <c r="RB1248" s="381"/>
      <c r="RC1248" s="381"/>
      <c r="RD1248" s="381"/>
      <c r="RE1248" s="381"/>
      <c r="RF1248" s="381"/>
      <c r="RG1248" s="381"/>
      <c r="RH1248" s="381"/>
      <c r="RI1248" s="381"/>
      <c r="RJ1248" s="381"/>
      <c r="RK1248" s="381"/>
      <c r="RL1248" s="381"/>
      <c r="RM1248" s="381"/>
      <c r="RN1248" s="381"/>
      <c r="RO1248" s="381"/>
      <c r="RP1248" s="381"/>
      <c r="RQ1248" s="381"/>
      <c r="RR1248" s="381"/>
      <c r="RS1248" s="381"/>
      <c r="RT1248" s="381"/>
      <c r="RU1248" s="381"/>
      <c r="RV1248" s="381"/>
      <c r="RW1248" s="381"/>
      <c r="RX1248" s="381"/>
      <c r="RY1248" s="381"/>
      <c r="RZ1248" s="381"/>
      <c r="SA1248" s="381"/>
      <c r="SB1248" s="381"/>
      <c r="SC1248" s="381"/>
      <c r="SD1248" s="381"/>
      <c r="SE1248" s="381"/>
      <c r="SF1248" s="381"/>
      <c r="SG1248" s="381"/>
      <c r="SH1248" s="381"/>
      <c r="SI1248" s="381"/>
      <c r="SJ1248" s="381"/>
      <c r="SK1248" s="381"/>
      <c r="SL1248" s="381"/>
      <c r="SM1248" s="381"/>
      <c r="SN1248" s="381"/>
      <c r="SO1248" s="381"/>
      <c r="SP1248" s="381"/>
      <c r="SQ1248" s="381"/>
      <c r="SR1248" s="381"/>
      <c r="SS1248" s="381"/>
      <c r="ST1248" s="381"/>
      <c r="SU1248" s="381"/>
      <c r="SV1248" s="381"/>
      <c r="SW1248" s="381"/>
      <c r="SX1248" s="381"/>
      <c r="SY1248" s="381"/>
      <c r="SZ1248" s="381"/>
      <c r="TA1248" s="381"/>
      <c r="TB1248" s="381"/>
      <c r="TC1248" s="381"/>
      <c r="TD1248" s="381"/>
      <c r="TE1248" s="381"/>
      <c r="TF1248" s="381"/>
      <c r="TG1248" s="381"/>
      <c r="TH1248" s="381"/>
      <c r="TI1248" s="381"/>
      <c r="TJ1248" s="381"/>
      <c r="TK1248" s="381"/>
      <c r="TL1248" s="381"/>
      <c r="TM1248" s="381"/>
      <c r="TN1248" s="381"/>
      <c r="TO1248" s="381"/>
      <c r="TP1248" s="381"/>
      <c r="TQ1248" s="381"/>
      <c r="TR1248" s="381"/>
      <c r="TS1248" s="381"/>
      <c r="TT1248" s="381"/>
      <c r="TU1248" s="381"/>
      <c r="TV1248" s="381"/>
      <c r="TW1248" s="381"/>
      <c r="TX1248" s="381"/>
      <c r="TY1248" s="381"/>
      <c r="TZ1248" s="381"/>
      <c r="UA1248" s="381"/>
      <c r="UB1248" s="381"/>
      <c r="UC1248" s="381"/>
      <c r="UD1248" s="381"/>
      <c r="UE1248" s="381"/>
      <c r="UF1248" s="381"/>
      <c r="UG1248" s="381"/>
      <c r="UH1248" s="381"/>
      <c r="UI1248" s="381"/>
      <c r="UJ1248" s="381"/>
      <c r="UK1248" s="381"/>
      <c r="UL1248" s="381"/>
      <c r="UM1248" s="381"/>
      <c r="UN1248" s="381"/>
      <c r="UO1248" s="381"/>
      <c r="UP1248" s="381"/>
      <c r="UQ1248" s="381"/>
      <c r="UR1248" s="381"/>
      <c r="US1248" s="381"/>
      <c r="UT1248" s="381"/>
      <c r="UU1248" s="381"/>
      <c r="UV1248" s="381"/>
      <c r="UW1248" s="381"/>
      <c r="UX1248" s="381"/>
      <c r="UY1248" s="381"/>
      <c r="UZ1248" s="381"/>
      <c r="VA1248" s="381"/>
      <c r="VB1248" s="381"/>
      <c r="VC1248" s="381"/>
      <c r="VD1248" s="381"/>
      <c r="VE1248" s="381"/>
      <c r="VF1248" s="381"/>
      <c r="VG1248" s="381"/>
      <c r="VH1248" s="381"/>
      <c r="VI1248" s="381"/>
      <c r="VJ1248" s="381"/>
      <c r="VK1248" s="381"/>
      <c r="VL1248" s="381"/>
      <c r="VM1248" s="381"/>
      <c r="VN1248" s="381"/>
      <c r="VO1248" s="381"/>
      <c r="VP1248" s="381"/>
      <c r="VQ1248" s="381"/>
      <c r="VR1248" s="381"/>
      <c r="VS1248" s="381"/>
      <c r="VT1248" s="381"/>
      <c r="VU1248" s="381"/>
      <c r="VV1248" s="381"/>
      <c r="VW1248" s="381"/>
      <c r="VX1248" s="381"/>
      <c r="VY1248" s="381"/>
      <c r="VZ1248" s="381"/>
      <c r="WA1248" s="381"/>
      <c r="WB1248" s="381"/>
      <c r="WC1248" s="381"/>
      <c r="WD1248" s="381"/>
      <c r="WE1248" s="381"/>
      <c r="WF1248" s="381"/>
      <c r="WG1248" s="381"/>
      <c r="WH1248" s="381"/>
      <c r="WI1248" s="381"/>
      <c r="WJ1248" s="381"/>
      <c r="WK1248" s="381"/>
      <c r="WL1248" s="381"/>
      <c r="WM1248" s="381"/>
      <c r="WN1248" s="381"/>
      <c r="WO1248" s="381"/>
      <c r="WP1248" s="381"/>
      <c r="WQ1248" s="381"/>
      <c r="WR1248" s="381"/>
      <c r="WS1248" s="381"/>
      <c r="WT1248" s="381"/>
      <c r="WU1248" s="381"/>
      <c r="WV1248" s="381"/>
      <c r="WW1248" s="381"/>
      <c r="WX1248" s="381"/>
      <c r="WY1248" s="381"/>
      <c r="WZ1248" s="381"/>
      <c r="XA1248" s="381"/>
      <c r="XB1248" s="381"/>
      <c r="XC1248" s="381"/>
      <c r="XD1248" s="381"/>
      <c r="XE1248" s="381"/>
      <c r="XF1248" s="381"/>
      <c r="XG1248" s="381"/>
      <c r="XH1248" s="381"/>
      <c r="XI1248" s="381"/>
      <c r="XJ1248" s="381"/>
      <c r="XK1248" s="381"/>
      <c r="XL1248" s="381"/>
      <c r="XM1248" s="381"/>
      <c r="XN1248" s="381"/>
      <c r="XO1248" s="381"/>
      <c r="XP1248" s="381"/>
      <c r="XQ1248" s="381"/>
      <c r="XR1248" s="381"/>
      <c r="XS1248" s="381"/>
      <c r="XT1248" s="381"/>
      <c r="XU1248" s="381"/>
      <c r="XV1248" s="381"/>
      <c r="XW1248" s="381"/>
      <c r="XX1248" s="381"/>
      <c r="XY1248" s="381"/>
      <c r="XZ1248" s="381"/>
      <c r="YA1248" s="381"/>
      <c r="YB1248" s="381"/>
      <c r="YC1248" s="381"/>
      <c r="YD1248" s="381"/>
      <c r="YE1248" s="381"/>
      <c r="YF1248" s="381"/>
      <c r="YG1248" s="381"/>
      <c r="YH1248" s="381"/>
      <c r="YI1248" s="381"/>
      <c r="YJ1248" s="381"/>
      <c r="YK1248" s="381"/>
      <c r="YL1248" s="381"/>
      <c r="YM1248" s="381"/>
      <c r="YN1248" s="381"/>
      <c r="YO1248" s="381"/>
      <c r="YP1248" s="381"/>
      <c r="YQ1248" s="381"/>
      <c r="YR1248" s="381"/>
      <c r="YS1248" s="381"/>
      <c r="YT1248" s="381"/>
      <c r="YU1248" s="381"/>
      <c r="YV1248" s="381"/>
      <c r="YW1248" s="381"/>
      <c r="YX1248" s="381"/>
      <c r="YY1248" s="381"/>
      <c r="YZ1248" s="381"/>
      <c r="ZA1248" s="381"/>
      <c r="ZB1248" s="381"/>
      <c r="ZC1248" s="381"/>
      <c r="ZD1248" s="381"/>
      <c r="ZE1248" s="381"/>
      <c r="ZF1248" s="381"/>
      <c r="ZG1248" s="381"/>
      <c r="ZH1248" s="381"/>
      <c r="ZI1248" s="381"/>
      <c r="ZJ1248" s="381"/>
      <c r="ZK1248" s="381"/>
      <c r="ZL1248" s="381"/>
      <c r="ZM1248" s="381"/>
      <c r="ZN1248" s="381"/>
      <c r="ZO1248" s="381"/>
      <c r="ZP1248" s="381"/>
      <c r="ZQ1248" s="381"/>
      <c r="ZR1248" s="381"/>
      <c r="ZS1248" s="381"/>
      <c r="ZT1248" s="381"/>
      <c r="ZU1248" s="381"/>
      <c r="ZV1248" s="381"/>
      <c r="ZW1248" s="381"/>
      <c r="ZX1248" s="381"/>
      <c r="ZY1248" s="381"/>
      <c r="ZZ1248" s="381"/>
      <c r="AAA1248" s="381"/>
      <c r="AAB1248" s="381"/>
      <c r="AAC1248" s="381"/>
      <c r="AAD1248" s="381"/>
      <c r="AAE1248" s="381"/>
      <c r="AAF1248" s="381"/>
      <c r="AAG1248" s="381"/>
      <c r="AAH1248" s="381"/>
      <c r="AAI1248" s="381"/>
      <c r="AAJ1248" s="381"/>
      <c r="AAK1248" s="381"/>
      <c r="AAL1248" s="381"/>
      <c r="AAM1248" s="381"/>
      <c r="AAN1248" s="381"/>
      <c r="AAO1248" s="381"/>
      <c r="AAP1248" s="381"/>
      <c r="AAQ1248" s="381"/>
      <c r="AAR1248" s="381"/>
      <c r="AAS1248" s="381"/>
      <c r="AAT1248" s="381"/>
      <c r="AAU1248" s="381"/>
      <c r="AAV1248" s="381"/>
      <c r="AAW1248" s="381"/>
      <c r="AAX1248" s="381"/>
      <c r="AAY1248" s="381"/>
      <c r="AAZ1248" s="381"/>
      <c r="ABA1248" s="381"/>
      <c r="ABB1248" s="381"/>
      <c r="ABC1248" s="381"/>
      <c r="ABD1248" s="381"/>
      <c r="ABE1248" s="381"/>
      <c r="ABF1248" s="381"/>
      <c r="ABG1248" s="381"/>
      <c r="ABH1248" s="381"/>
      <c r="ABI1248" s="381"/>
      <c r="ABJ1248" s="381"/>
      <c r="ABK1248" s="381"/>
      <c r="ABL1248" s="381"/>
      <c r="ABM1248" s="381"/>
      <c r="ABN1248" s="381"/>
      <c r="ABO1248" s="381"/>
      <c r="ABP1248" s="381"/>
      <c r="ABQ1248" s="381"/>
      <c r="ABR1248" s="381"/>
      <c r="ABS1248" s="381"/>
      <c r="ABT1248" s="381"/>
      <c r="ABU1248" s="381"/>
      <c r="ABV1248" s="381"/>
      <c r="ABW1248" s="381"/>
      <c r="ABX1248" s="381"/>
      <c r="ABY1248" s="381"/>
      <c r="ABZ1248" s="381"/>
      <c r="ACA1248" s="381"/>
      <c r="ACB1248" s="381"/>
      <c r="ACC1248" s="381"/>
      <c r="ACD1248" s="381"/>
      <c r="ACE1248" s="381"/>
      <c r="ACF1248" s="381"/>
      <c r="ACG1248" s="381"/>
      <c r="ACH1248" s="381"/>
      <c r="ACI1248" s="381"/>
      <c r="ACJ1248" s="381"/>
      <c r="ACK1248" s="381"/>
      <c r="ACL1248" s="381"/>
      <c r="ACM1248" s="381"/>
      <c r="ACN1248" s="381"/>
      <c r="ACO1248" s="381"/>
      <c r="ACP1248" s="381"/>
      <c r="ACQ1248" s="381"/>
      <c r="ACR1248" s="381"/>
      <c r="ACS1248" s="381"/>
      <c r="ACT1248" s="381"/>
      <c r="ACU1248" s="381"/>
      <c r="ACV1248" s="381"/>
      <c r="ACW1248" s="381"/>
      <c r="ACX1248" s="381"/>
      <c r="ACY1248" s="381"/>
      <c r="ACZ1248" s="381"/>
      <c r="ADA1248" s="381"/>
      <c r="ADB1248" s="381"/>
      <c r="ADC1248" s="381"/>
      <c r="ADD1248" s="381"/>
      <c r="ADE1248" s="381"/>
      <c r="ADF1248" s="381"/>
      <c r="ADG1248" s="381"/>
      <c r="ADH1248" s="381"/>
      <c r="ADI1248" s="381"/>
      <c r="ADJ1248" s="381"/>
      <c r="ADK1248" s="381"/>
      <c r="ADL1248" s="381"/>
      <c r="ADM1248" s="381"/>
      <c r="ADN1248" s="381"/>
      <c r="ADO1248" s="381"/>
      <c r="ADP1248" s="381"/>
      <c r="ADQ1248" s="381"/>
      <c r="ADR1248" s="381"/>
      <c r="ADS1248" s="381"/>
      <c r="ADT1248" s="381"/>
      <c r="ADU1248" s="381"/>
      <c r="ADV1248" s="381"/>
      <c r="ADW1248" s="381"/>
      <c r="ADX1248" s="381"/>
      <c r="ADY1248" s="381"/>
      <c r="ADZ1248" s="381"/>
      <c r="AEA1248" s="381"/>
      <c r="AEB1248" s="381"/>
      <c r="AEC1248" s="381"/>
      <c r="AED1248" s="381"/>
      <c r="AEE1248" s="381"/>
      <c r="AEF1248" s="381"/>
      <c r="AEG1248" s="381"/>
      <c r="AEH1248" s="381"/>
      <c r="AEI1248" s="381"/>
      <c r="AEJ1248" s="381"/>
      <c r="AEK1248" s="381"/>
      <c r="AEL1248" s="381"/>
      <c r="AEM1248" s="381"/>
      <c r="AEN1248" s="381"/>
      <c r="AEO1248" s="381"/>
      <c r="AEP1248" s="381"/>
      <c r="AEQ1248" s="381"/>
      <c r="AER1248" s="381"/>
      <c r="AES1248" s="381"/>
      <c r="AET1248" s="381"/>
      <c r="AEU1248" s="381"/>
      <c r="AEV1248" s="381"/>
      <c r="AEW1248" s="381"/>
      <c r="AEX1248" s="381"/>
      <c r="AEY1248" s="381"/>
      <c r="AEZ1248" s="381"/>
      <c r="AFA1248" s="381"/>
      <c r="AFB1248" s="381"/>
      <c r="AFC1248" s="381"/>
      <c r="AFD1248" s="381"/>
      <c r="AFE1248" s="381"/>
      <c r="AFF1248" s="381"/>
      <c r="AFG1248" s="381"/>
      <c r="AFH1248" s="381"/>
      <c r="AFI1248" s="381"/>
      <c r="AFJ1248" s="381"/>
      <c r="AFK1248" s="381"/>
      <c r="AFL1248" s="381"/>
      <c r="AFM1248" s="381"/>
      <c r="AFN1248" s="381"/>
      <c r="AFO1248" s="381"/>
      <c r="AFP1248" s="381"/>
      <c r="AFQ1248" s="381"/>
      <c r="AFR1248" s="381"/>
      <c r="AFS1248" s="381"/>
      <c r="AFT1248" s="381"/>
      <c r="AFU1248" s="381"/>
      <c r="AFV1248" s="381"/>
      <c r="AFW1248" s="381"/>
      <c r="AFX1248" s="381"/>
    </row>
    <row r="1249" spans="1:856" s="381" customFormat="1" ht="14.1" customHeight="1" x14ac:dyDescent="0.2">
      <c r="E1249" s="365" t="s">
        <v>3828</v>
      </c>
      <c r="F1249" s="380" t="s">
        <v>2172</v>
      </c>
      <c r="G1249" s="380" t="s">
        <v>453</v>
      </c>
      <c r="H1249" s="365" t="s">
        <v>853</v>
      </c>
      <c r="I1249" s="365" t="s">
        <v>1002</v>
      </c>
      <c r="J1249" s="365" t="s">
        <v>1003</v>
      </c>
      <c r="K1249" s="365" t="s">
        <v>1013</v>
      </c>
      <c r="L1249" s="365" t="s">
        <v>3345</v>
      </c>
      <c r="M1249" s="365" t="s">
        <v>1019</v>
      </c>
      <c r="N1249" s="380"/>
      <c r="O1249" s="365" t="s">
        <v>1017</v>
      </c>
      <c r="P1249" s="365" t="s">
        <v>453</v>
      </c>
      <c r="Q1249" s="380"/>
    </row>
    <row r="1250" spans="1:856" s="383" customFormat="1" ht="14.1" customHeight="1" x14ac:dyDescent="0.2">
      <c r="A1250" s="381"/>
      <c r="B1250" s="381"/>
      <c r="C1250" s="381"/>
      <c r="D1250" s="381"/>
      <c r="E1250" s="365" t="s">
        <v>3807</v>
      </c>
      <c r="F1250" s="380" t="s">
        <v>2173</v>
      </c>
      <c r="G1250" s="380" t="s">
        <v>453</v>
      </c>
      <c r="H1250" s="365" t="s">
        <v>854</v>
      </c>
      <c r="I1250" s="365" t="s">
        <v>1002</v>
      </c>
      <c r="J1250" s="365" t="s">
        <v>1003</v>
      </c>
      <c r="K1250" s="365" t="s">
        <v>1014</v>
      </c>
      <c r="L1250" s="365" t="s">
        <v>3343</v>
      </c>
      <c r="M1250" s="365" t="s">
        <v>1019</v>
      </c>
      <c r="N1250" s="380"/>
      <c r="O1250" s="365" t="s">
        <v>1017</v>
      </c>
      <c r="P1250" s="365" t="s">
        <v>453</v>
      </c>
      <c r="Q1250" s="380"/>
      <c r="R1250" s="381"/>
      <c r="S1250" s="381"/>
      <c r="T1250" s="381"/>
      <c r="U1250" s="381"/>
      <c r="V1250" s="381"/>
      <c r="W1250" s="381"/>
      <c r="X1250" s="381"/>
      <c r="Y1250" s="381"/>
      <c r="Z1250" s="381"/>
      <c r="AA1250" s="381"/>
      <c r="AB1250" s="381"/>
      <c r="AC1250" s="381"/>
      <c r="AD1250" s="381"/>
      <c r="AE1250" s="381"/>
      <c r="AF1250" s="381"/>
      <c r="AG1250" s="381"/>
      <c r="AH1250" s="381"/>
      <c r="AI1250" s="381"/>
      <c r="AJ1250" s="381"/>
      <c r="AK1250" s="381"/>
      <c r="AL1250" s="381"/>
      <c r="AM1250" s="381"/>
      <c r="AN1250" s="381"/>
      <c r="AO1250" s="381"/>
      <c r="AP1250" s="381"/>
      <c r="AQ1250" s="381"/>
      <c r="AR1250" s="381"/>
      <c r="AS1250" s="381"/>
      <c r="AT1250" s="381"/>
      <c r="AU1250" s="381"/>
      <c r="AV1250" s="381"/>
      <c r="AW1250" s="381"/>
      <c r="AX1250" s="381"/>
      <c r="AY1250" s="381"/>
      <c r="AZ1250" s="381"/>
      <c r="BA1250" s="381"/>
      <c r="BB1250" s="381"/>
      <c r="BC1250" s="381"/>
      <c r="BD1250" s="381"/>
      <c r="BE1250" s="381"/>
      <c r="BF1250" s="381"/>
      <c r="BG1250" s="381"/>
      <c r="BH1250" s="381"/>
      <c r="BI1250" s="381"/>
      <c r="BJ1250" s="381"/>
      <c r="BK1250" s="381"/>
      <c r="BL1250" s="381"/>
      <c r="BM1250" s="381"/>
      <c r="BN1250" s="381"/>
      <c r="BO1250" s="381"/>
      <c r="BP1250" s="381"/>
      <c r="BQ1250" s="381"/>
      <c r="BR1250" s="381"/>
      <c r="BS1250" s="381"/>
      <c r="BT1250" s="381"/>
      <c r="BU1250" s="381"/>
      <c r="BV1250" s="381"/>
      <c r="BW1250" s="381"/>
      <c r="BX1250" s="381"/>
      <c r="BY1250" s="381"/>
      <c r="BZ1250" s="381"/>
      <c r="CA1250" s="381"/>
      <c r="CB1250" s="381"/>
      <c r="CC1250" s="381"/>
      <c r="CD1250" s="381"/>
      <c r="CE1250" s="381"/>
      <c r="CF1250" s="381"/>
      <c r="CG1250" s="381"/>
      <c r="CH1250" s="381"/>
      <c r="CI1250" s="381"/>
      <c r="CJ1250" s="381"/>
      <c r="CK1250" s="381"/>
      <c r="CL1250" s="381"/>
      <c r="CM1250" s="381"/>
      <c r="CN1250" s="381"/>
      <c r="CO1250" s="381"/>
      <c r="CP1250" s="381"/>
      <c r="CQ1250" s="381"/>
      <c r="CR1250" s="381"/>
      <c r="CS1250" s="381"/>
      <c r="CT1250" s="381"/>
      <c r="CU1250" s="381"/>
      <c r="CV1250" s="381"/>
      <c r="CW1250" s="381"/>
      <c r="CX1250" s="381"/>
      <c r="CY1250" s="381"/>
      <c r="CZ1250" s="381"/>
      <c r="DA1250" s="381"/>
      <c r="DB1250" s="381"/>
      <c r="DC1250" s="381"/>
      <c r="DD1250" s="381"/>
      <c r="DE1250" s="381"/>
      <c r="DF1250" s="381"/>
      <c r="DG1250" s="381"/>
      <c r="DH1250" s="381"/>
      <c r="DI1250" s="381"/>
      <c r="DJ1250" s="381"/>
      <c r="DK1250" s="381"/>
      <c r="DL1250" s="381"/>
      <c r="DM1250" s="381"/>
      <c r="DN1250" s="381"/>
      <c r="DO1250" s="381"/>
      <c r="DP1250" s="381"/>
      <c r="DQ1250" s="381"/>
      <c r="DR1250" s="381"/>
      <c r="DS1250" s="381"/>
      <c r="DT1250" s="381"/>
      <c r="DU1250" s="381"/>
      <c r="DV1250" s="381"/>
      <c r="DW1250" s="381"/>
      <c r="DX1250" s="381"/>
      <c r="DY1250" s="381"/>
      <c r="DZ1250" s="381"/>
      <c r="EA1250" s="381"/>
      <c r="EB1250" s="381"/>
      <c r="EC1250" s="381"/>
      <c r="ED1250" s="381"/>
      <c r="EE1250" s="381"/>
      <c r="EF1250" s="381"/>
      <c r="EG1250" s="381"/>
      <c r="EH1250" s="381"/>
      <c r="EI1250" s="381"/>
      <c r="EJ1250" s="381"/>
      <c r="EK1250" s="381"/>
      <c r="EL1250" s="381"/>
      <c r="EM1250" s="381"/>
      <c r="EN1250" s="381"/>
      <c r="EO1250" s="381"/>
      <c r="EP1250" s="381"/>
      <c r="EQ1250" s="381"/>
      <c r="ER1250" s="381"/>
      <c r="ES1250" s="381"/>
      <c r="ET1250" s="381"/>
      <c r="EU1250" s="381"/>
      <c r="EV1250" s="381"/>
      <c r="EW1250" s="381"/>
      <c r="EX1250" s="381"/>
      <c r="EY1250" s="381"/>
      <c r="EZ1250" s="381"/>
      <c r="FA1250" s="381"/>
      <c r="FB1250" s="381"/>
      <c r="FC1250" s="381"/>
      <c r="FD1250" s="381"/>
      <c r="FE1250" s="381"/>
      <c r="FF1250" s="381"/>
      <c r="FG1250" s="381"/>
      <c r="FH1250" s="381"/>
      <c r="FI1250" s="381"/>
      <c r="FJ1250" s="381"/>
      <c r="FK1250" s="381"/>
      <c r="FL1250" s="381"/>
      <c r="FM1250" s="381"/>
      <c r="FN1250" s="381"/>
      <c r="FO1250" s="381"/>
      <c r="FP1250" s="381"/>
      <c r="FQ1250" s="381"/>
      <c r="FR1250" s="381"/>
      <c r="FS1250" s="381"/>
      <c r="FT1250" s="381"/>
      <c r="FU1250" s="381"/>
      <c r="FV1250" s="381"/>
      <c r="FW1250" s="381"/>
      <c r="FX1250" s="381"/>
      <c r="FY1250" s="381"/>
      <c r="FZ1250" s="381"/>
      <c r="GA1250" s="381"/>
      <c r="GB1250" s="381"/>
      <c r="GC1250" s="381"/>
      <c r="GD1250" s="381"/>
      <c r="GE1250" s="381"/>
      <c r="GF1250" s="381"/>
      <c r="GG1250" s="381"/>
      <c r="GH1250" s="381"/>
      <c r="GI1250" s="381"/>
      <c r="GJ1250" s="381"/>
      <c r="GK1250" s="381"/>
      <c r="GL1250" s="381"/>
      <c r="GM1250" s="381"/>
      <c r="GN1250" s="381"/>
      <c r="GO1250" s="381"/>
      <c r="GP1250" s="381"/>
      <c r="GQ1250" s="381"/>
      <c r="GR1250" s="381"/>
      <c r="GS1250" s="381"/>
      <c r="GT1250" s="381"/>
      <c r="GU1250" s="381"/>
      <c r="GV1250" s="381"/>
      <c r="GW1250" s="381"/>
      <c r="GX1250" s="381"/>
      <c r="GY1250" s="381"/>
      <c r="GZ1250" s="381"/>
      <c r="HA1250" s="381"/>
      <c r="HB1250" s="381"/>
      <c r="HC1250" s="381"/>
      <c r="HD1250" s="381"/>
      <c r="HE1250" s="381"/>
      <c r="HF1250" s="381"/>
      <c r="HG1250" s="381"/>
      <c r="HH1250" s="381"/>
      <c r="HI1250" s="381"/>
      <c r="HJ1250" s="381"/>
      <c r="HK1250" s="381"/>
      <c r="HL1250" s="381"/>
      <c r="HM1250" s="381"/>
      <c r="HN1250" s="381"/>
      <c r="HO1250" s="381"/>
      <c r="HP1250" s="381"/>
      <c r="HQ1250" s="381"/>
      <c r="HR1250" s="381"/>
      <c r="HS1250" s="381"/>
      <c r="HT1250" s="381"/>
      <c r="HU1250" s="381"/>
      <c r="HV1250" s="381"/>
      <c r="HW1250" s="381"/>
      <c r="HX1250" s="381"/>
      <c r="HY1250" s="381"/>
      <c r="HZ1250" s="381"/>
      <c r="IA1250" s="381"/>
      <c r="IB1250" s="381"/>
      <c r="IC1250" s="381"/>
      <c r="ID1250" s="381"/>
      <c r="IE1250" s="381"/>
      <c r="IF1250" s="381"/>
      <c r="IG1250" s="381"/>
      <c r="IH1250" s="381"/>
      <c r="II1250" s="381"/>
      <c r="IJ1250" s="381"/>
      <c r="IK1250" s="381"/>
      <c r="IL1250" s="381"/>
      <c r="IM1250" s="381"/>
      <c r="IN1250" s="381"/>
      <c r="IO1250" s="381"/>
      <c r="IP1250" s="381"/>
      <c r="IQ1250" s="381"/>
      <c r="IR1250" s="381"/>
      <c r="IS1250" s="381"/>
      <c r="IT1250" s="381"/>
      <c r="IU1250" s="381"/>
      <c r="IV1250" s="381"/>
      <c r="IW1250" s="381"/>
      <c r="IX1250" s="381"/>
      <c r="IY1250" s="381"/>
      <c r="IZ1250" s="381"/>
      <c r="JA1250" s="381"/>
      <c r="JB1250" s="381"/>
      <c r="JC1250" s="381"/>
      <c r="JD1250" s="381"/>
      <c r="JE1250" s="381"/>
      <c r="JF1250" s="381"/>
      <c r="JG1250" s="381"/>
      <c r="JH1250" s="381"/>
      <c r="JI1250" s="381"/>
      <c r="JJ1250" s="381"/>
      <c r="JK1250" s="381"/>
      <c r="JL1250" s="381"/>
      <c r="JM1250" s="381"/>
      <c r="JN1250" s="381"/>
      <c r="JO1250" s="381"/>
      <c r="JP1250" s="381"/>
      <c r="JQ1250" s="381"/>
      <c r="JR1250" s="381"/>
      <c r="JS1250" s="381"/>
      <c r="JT1250" s="381"/>
      <c r="JU1250" s="381"/>
      <c r="JV1250" s="381"/>
      <c r="JW1250" s="381"/>
      <c r="JX1250" s="381"/>
      <c r="JY1250" s="381"/>
      <c r="JZ1250" s="381"/>
      <c r="KA1250" s="381"/>
      <c r="KB1250" s="381"/>
      <c r="KC1250" s="381"/>
      <c r="KD1250" s="381"/>
      <c r="KE1250" s="381"/>
      <c r="KF1250" s="381"/>
      <c r="KG1250" s="381"/>
      <c r="KH1250" s="381"/>
      <c r="KI1250" s="381"/>
      <c r="KJ1250" s="381"/>
      <c r="KK1250" s="381"/>
      <c r="KL1250" s="381"/>
      <c r="KM1250" s="381"/>
      <c r="KN1250" s="381"/>
      <c r="KO1250" s="381"/>
      <c r="KP1250" s="381"/>
      <c r="KQ1250" s="381"/>
      <c r="KR1250" s="381"/>
      <c r="KS1250" s="381"/>
      <c r="KT1250" s="381"/>
      <c r="KU1250" s="381"/>
      <c r="KV1250" s="381"/>
      <c r="KW1250" s="381"/>
      <c r="KX1250" s="381"/>
      <c r="KY1250" s="381"/>
      <c r="KZ1250" s="381"/>
      <c r="LA1250" s="381"/>
      <c r="LB1250" s="381"/>
      <c r="LC1250" s="381"/>
      <c r="LD1250" s="381"/>
      <c r="LE1250" s="381"/>
      <c r="LF1250" s="381"/>
      <c r="LG1250" s="381"/>
      <c r="LH1250" s="381"/>
      <c r="LI1250" s="381"/>
      <c r="LJ1250" s="381"/>
      <c r="LK1250" s="381"/>
      <c r="LL1250" s="381"/>
      <c r="LM1250" s="381"/>
      <c r="LN1250" s="381"/>
      <c r="LO1250" s="381"/>
      <c r="LP1250" s="381"/>
      <c r="LQ1250" s="381"/>
      <c r="LR1250" s="381"/>
      <c r="LS1250" s="381"/>
      <c r="LT1250" s="381"/>
      <c r="LU1250" s="381"/>
      <c r="LV1250" s="381"/>
      <c r="LW1250" s="381"/>
      <c r="LX1250" s="381"/>
      <c r="LY1250" s="381"/>
      <c r="LZ1250" s="381"/>
      <c r="MA1250" s="381"/>
      <c r="MB1250" s="381"/>
      <c r="MC1250" s="381"/>
      <c r="MD1250" s="381"/>
      <c r="ME1250" s="381"/>
      <c r="MF1250" s="381"/>
      <c r="MG1250" s="381"/>
      <c r="MH1250" s="381"/>
      <c r="MI1250" s="381"/>
      <c r="MJ1250" s="381"/>
      <c r="MK1250" s="381"/>
      <c r="ML1250" s="381"/>
      <c r="MM1250" s="381"/>
      <c r="MN1250" s="381"/>
      <c r="MO1250" s="381"/>
      <c r="MP1250" s="381"/>
      <c r="MQ1250" s="381"/>
      <c r="MR1250" s="381"/>
      <c r="MS1250" s="381"/>
      <c r="MT1250" s="381"/>
      <c r="MU1250" s="381"/>
      <c r="MV1250" s="381"/>
      <c r="MW1250" s="381"/>
      <c r="MX1250" s="381"/>
      <c r="MY1250" s="381"/>
      <c r="MZ1250" s="381"/>
      <c r="NA1250" s="381"/>
      <c r="NB1250" s="381"/>
      <c r="NC1250" s="381"/>
      <c r="ND1250" s="381"/>
      <c r="NE1250" s="381"/>
      <c r="NF1250" s="381"/>
      <c r="NG1250" s="381"/>
      <c r="NH1250" s="381"/>
      <c r="NI1250" s="381"/>
      <c r="NJ1250" s="381"/>
      <c r="NK1250" s="381"/>
      <c r="NL1250" s="381"/>
      <c r="NM1250" s="381"/>
      <c r="NN1250" s="381"/>
      <c r="NO1250" s="381"/>
      <c r="NP1250" s="381"/>
      <c r="NQ1250" s="381"/>
      <c r="NR1250" s="381"/>
      <c r="NS1250" s="381"/>
      <c r="NT1250" s="381"/>
      <c r="NU1250" s="381"/>
      <c r="NV1250" s="381"/>
      <c r="NW1250" s="381"/>
      <c r="NX1250" s="381"/>
      <c r="NY1250" s="381"/>
      <c r="NZ1250" s="381"/>
      <c r="OA1250" s="381"/>
      <c r="OB1250" s="381"/>
      <c r="OC1250" s="381"/>
      <c r="OD1250" s="381"/>
      <c r="OE1250" s="381"/>
      <c r="OF1250" s="381"/>
      <c r="OG1250" s="381"/>
      <c r="OH1250" s="381"/>
      <c r="OI1250" s="381"/>
      <c r="OJ1250" s="381"/>
      <c r="OK1250" s="381"/>
      <c r="OL1250" s="381"/>
      <c r="OM1250" s="381"/>
      <c r="ON1250" s="381"/>
      <c r="OO1250" s="381"/>
      <c r="OP1250" s="381"/>
      <c r="OQ1250" s="381"/>
      <c r="OR1250" s="381"/>
      <c r="OS1250" s="381"/>
      <c r="OT1250" s="381"/>
      <c r="OU1250" s="381"/>
      <c r="OV1250" s="381"/>
      <c r="OW1250" s="381"/>
      <c r="OX1250" s="381"/>
      <c r="OY1250" s="381"/>
      <c r="OZ1250" s="381"/>
      <c r="PA1250" s="381"/>
      <c r="PB1250" s="381"/>
      <c r="PC1250" s="381"/>
      <c r="PD1250" s="381"/>
      <c r="PE1250" s="381"/>
      <c r="PF1250" s="381"/>
      <c r="PG1250" s="381"/>
      <c r="PH1250" s="381"/>
      <c r="PI1250" s="381"/>
      <c r="PJ1250" s="381"/>
      <c r="PK1250" s="381"/>
      <c r="PL1250" s="381"/>
      <c r="PM1250" s="381"/>
      <c r="PN1250" s="381"/>
      <c r="PO1250" s="381"/>
      <c r="PP1250" s="381"/>
      <c r="PQ1250" s="381"/>
      <c r="PR1250" s="381"/>
      <c r="PS1250" s="381"/>
      <c r="PT1250" s="381"/>
      <c r="PU1250" s="381"/>
      <c r="PV1250" s="381"/>
      <c r="PW1250" s="381"/>
      <c r="PX1250" s="381"/>
      <c r="PY1250" s="381"/>
      <c r="PZ1250" s="381"/>
      <c r="QA1250" s="381"/>
      <c r="QB1250" s="381"/>
      <c r="QC1250" s="381"/>
      <c r="QD1250" s="381"/>
      <c r="QE1250" s="381"/>
      <c r="QF1250" s="381"/>
      <c r="QG1250" s="381"/>
      <c r="QH1250" s="381"/>
      <c r="QI1250" s="381"/>
      <c r="QJ1250" s="381"/>
      <c r="QK1250" s="381"/>
      <c r="QL1250" s="381"/>
      <c r="QM1250" s="381"/>
      <c r="QN1250" s="381"/>
      <c r="QO1250" s="381"/>
      <c r="QP1250" s="381"/>
      <c r="QQ1250" s="381"/>
      <c r="QR1250" s="381"/>
      <c r="QS1250" s="381"/>
      <c r="QT1250" s="381"/>
      <c r="QU1250" s="381"/>
      <c r="QV1250" s="381"/>
      <c r="QW1250" s="381"/>
      <c r="QX1250" s="381"/>
      <c r="QY1250" s="381"/>
      <c r="QZ1250" s="381"/>
      <c r="RA1250" s="381"/>
      <c r="RB1250" s="381"/>
      <c r="RC1250" s="381"/>
      <c r="RD1250" s="381"/>
      <c r="RE1250" s="381"/>
      <c r="RF1250" s="381"/>
      <c r="RG1250" s="381"/>
      <c r="RH1250" s="381"/>
      <c r="RI1250" s="381"/>
      <c r="RJ1250" s="381"/>
      <c r="RK1250" s="381"/>
      <c r="RL1250" s="381"/>
      <c r="RM1250" s="381"/>
      <c r="RN1250" s="381"/>
      <c r="RO1250" s="381"/>
      <c r="RP1250" s="381"/>
      <c r="RQ1250" s="381"/>
      <c r="RR1250" s="381"/>
      <c r="RS1250" s="381"/>
      <c r="RT1250" s="381"/>
      <c r="RU1250" s="381"/>
      <c r="RV1250" s="381"/>
      <c r="RW1250" s="381"/>
      <c r="RX1250" s="381"/>
      <c r="RY1250" s="381"/>
      <c r="RZ1250" s="381"/>
      <c r="SA1250" s="381"/>
      <c r="SB1250" s="381"/>
      <c r="SC1250" s="381"/>
      <c r="SD1250" s="381"/>
      <c r="SE1250" s="381"/>
      <c r="SF1250" s="381"/>
      <c r="SG1250" s="381"/>
      <c r="SH1250" s="381"/>
      <c r="SI1250" s="381"/>
      <c r="SJ1250" s="381"/>
      <c r="SK1250" s="381"/>
      <c r="SL1250" s="381"/>
      <c r="SM1250" s="381"/>
      <c r="SN1250" s="381"/>
      <c r="SO1250" s="381"/>
      <c r="SP1250" s="381"/>
      <c r="SQ1250" s="381"/>
      <c r="SR1250" s="381"/>
      <c r="SS1250" s="381"/>
      <c r="ST1250" s="381"/>
      <c r="SU1250" s="381"/>
      <c r="SV1250" s="381"/>
      <c r="SW1250" s="381"/>
      <c r="SX1250" s="381"/>
      <c r="SY1250" s="381"/>
      <c r="SZ1250" s="381"/>
      <c r="TA1250" s="381"/>
      <c r="TB1250" s="381"/>
      <c r="TC1250" s="381"/>
      <c r="TD1250" s="381"/>
      <c r="TE1250" s="381"/>
      <c r="TF1250" s="381"/>
      <c r="TG1250" s="381"/>
      <c r="TH1250" s="381"/>
      <c r="TI1250" s="381"/>
      <c r="TJ1250" s="381"/>
      <c r="TK1250" s="381"/>
      <c r="TL1250" s="381"/>
      <c r="TM1250" s="381"/>
      <c r="TN1250" s="381"/>
      <c r="TO1250" s="381"/>
      <c r="TP1250" s="381"/>
      <c r="TQ1250" s="381"/>
      <c r="TR1250" s="381"/>
      <c r="TS1250" s="381"/>
      <c r="TT1250" s="381"/>
      <c r="TU1250" s="381"/>
      <c r="TV1250" s="381"/>
      <c r="TW1250" s="381"/>
      <c r="TX1250" s="381"/>
      <c r="TY1250" s="381"/>
      <c r="TZ1250" s="381"/>
      <c r="UA1250" s="381"/>
      <c r="UB1250" s="381"/>
      <c r="UC1250" s="381"/>
      <c r="UD1250" s="381"/>
      <c r="UE1250" s="381"/>
      <c r="UF1250" s="381"/>
      <c r="UG1250" s="381"/>
      <c r="UH1250" s="381"/>
      <c r="UI1250" s="381"/>
      <c r="UJ1250" s="381"/>
      <c r="UK1250" s="381"/>
      <c r="UL1250" s="381"/>
      <c r="UM1250" s="381"/>
      <c r="UN1250" s="381"/>
      <c r="UO1250" s="381"/>
      <c r="UP1250" s="381"/>
      <c r="UQ1250" s="381"/>
      <c r="UR1250" s="381"/>
      <c r="US1250" s="381"/>
      <c r="UT1250" s="381"/>
      <c r="UU1250" s="381"/>
      <c r="UV1250" s="381"/>
      <c r="UW1250" s="381"/>
      <c r="UX1250" s="381"/>
      <c r="UY1250" s="381"/>
      <c r="UZ1250" s="381"/>
      <c r="VA1250" s="381"/>
      <c r="VB1250" s="381"/>
      <c r="VC1250" s="381"/>
      <c r="VD1250" s="381"/>
      <c r="VE1250" s="381"/>
      <c r="VF1250" s="381"/>
      <c r="VG1250" s="381"/>
      <c r="VH1250" s="381"/>
      <c r="VI1250" s="381"/>
      <c r="VJ1250" s="381"/>
      <c r="VK1250" s="381"/>
      <c r="VL1250" s="381"/>
      <c r="VM1250" s="381"/>
      <c r="VN1250" s="381"/>
      <c r="VO1250" s="381"/>
      <c r="VP1250" s="381"/>
      <c r="VQ1250" s="381"/>
      <c r="VR1250" s="381"/>
      <c r="VS1250" s="381"/>
      <c r="VT1250" s="381"/>
      <c r="VU1250" s="381"/>
      <c r="VV1250" s="381"/>
      <c r="VW1250" s="381"/>
      <c r="VX1250" s="381"/>
      <c r="VY1250" s="381"/>
      <c r="VZ1250" s="381"/>
      <c r="WA1250" s="381"/>
      <c r="WB1250" s="381"/>
      <c r="WC1250" s="381"/>
      <c r="WD1250" s="381"/>
      <c r="WE1250" s="381"/>
      <c r="WF1250" s="381"/>
      <c r="WG1250" s="381"/>
      <c r="WH1250" s="381"/>
      <c r="WI1250" s="381"/>
      <c r="WJ1250" s="381"/>
      <c r="WK1250" s="381"/>
      <c r="WL1250" s="381"/>
      <c r="WM1250" s="381"/>
      <c r="WN1250" s="381"/>
      <c r="WO1250" s="381"/>
      <c r="WP1250" s="381"/>
      <c r="WQ1250" s="381"/>
      <c r="WR1250" s="381"/>
      <c r="WS1250" s="381"/>
      <c r="WT1250" s="381"/>
      <c r="WU1250" s="381"/>
      <c r="WV1250" s="381"/>
      <c r="WW1250" s="381"/>
      <c r="WX1250" s="381"/>
      <c r="WY1250" s="381"/>
      <c r="WZ1250" s="381"/>
      <c r="XA1250" s="381"/>
      <c r="XB1250" s="381"/>
      <c r="XC1250" s="381"/>
      <c r="XD1250" s="381"/>
      <c r="XE1250" s="381"/>
      <c r="XF1250" s="381"/>
      <c r="XG1250" s="381"/>
      <c r="XH1250" s="381"/>
      <c r="XI1250" s="381"/>
      <c r="XJ1250" s="381"/>
      <c r="XK1250" s="381"/>
      <c r="XL1250" s="381"/>
      <c r="XM1250" s="381"/>
      <c r="XN1250" s="381"/>
      <c r="XO1250" s="381"/>
      <c r="XP1250" s="381"/>
      <c r="XQ1250" s="381"/>
      <c r="XR1250" s="381"/>
      <c r="XS1250" s="381"/>
      <c r="XT1250" s="381"/>
      <c r="XU1250" s="381"/>
      <c r="XV1250" s="381"/>
      <c r="XW1250" s="381"/>
      <c r="XX1250" s="381"/>
      <c r="XY1250" s="381"/>
      <c r="XZ1250" s="381"/>
      <c r="YA1250" s="381"/>
      <c r="YB1250" s="381"/>
      <c r="YC1250" s="381"/>
      <c r="YD1250" s="381"/>
      <c r="YE1250" s="381"/>
      <c r="YF1250" s="381"/>
      <c r="YG1250" s="381"/>
      <c r="YH1250" s="381"/>
      <c r="YI1250" s="381"/>
      <c r="YJ1250" s="381"/>
      <c r="YK1250" s="381"/>
      <c r="YL1250" s="381"/>
      <c r="YM1250" s="381"/>
      <c r="YN1250" s="381"/>
      <c r="YO1250" s="381"/>
      <c r="YP1250" s="381"/>
      <c r="YQ1250" s="381"/>
      <c r="YR1250" s="381"/>
      <c r="YS1250" s="381"/>
      <c r="YT1250" s="381"/>
      <c r="YU1250" s="381"/>
      <c r="YV1250" s="381"/>
      <c r="YW1250" s="381"/>
      <c r="YX1250" s="381"/>
      <c r="YY1250" s="381"/>
      <c r="YZ1250" s="381"/>
      <c r="ZA1250" s="381"/>
      <c r="ZB1250" s="381"/>
      <c r="ZC1250" s="381"/>
      <c r="ZD1250" s="381"/>
      <c r="ZE1250" s="381"/>
      <c r="ZF1250" s="381"/>
      <c r="ZG1250" s="381"/>
      <c r="ZH1250" s="381"/>
      <c r="ZI1250" s="381"/>
      <c r="ZJ1250" s="381"/>
      <c r="ZK1250" s="381"/>
      <c r="ZL1250" s="381"/>
      <c r="ZM1250" s="381"/>
      <c r="ZN1250" s="381"/>
      <c r="ZO1250" s="381"/>
      <c r="ZP1250" s="381"/>
      <c r="ZQ1250" s="381"/>
      <c r="ZR1250" s="381"/>
      <c r="ZS1250" s="381"/>
      <c r="ZT1250" s="381"/>
      <c r="ZU1250" s="381"/>
      <c r="ZV1250" s="381"/>
      <c r="ZW1250" s="381"/>
      <c r="ZX1250" s="381"/>
      <c r="ZY1250" s="381"/>
      <c r="ZZ1250" s="381"/>
      <c r="AAA1250" s="381"/>
      <c r="AAB1250" s="381"/>
      <c r="AAC1250" s="381"/>
      <c r="AAD1250" s="381"/>
      <c r="AAE1250" s="381"/>
      <c r="AAF1250" s="381"/>
      <c r="AAG1250" s="381"/>
      <c r="AAH1250" s="381"/>
      <c r="AAI1250" s="381"/>
      <c r="AAJ1250" s="381"/>
      <c r="AAK1250" s="381"/>
      <c r="AAL1250" s="381"/>
      <c r="AAM1250" s="381"/>
      <c r="AAN1250" s="381"/>
      <c r="AAO1250" s="381"/>
      <c r="AAP1250" s="381"/>
      <c r="AAQ1250" s="381"/>
      <c r="AAR1250" s="381"/>
      <c r="AAS1250" s="381"/>
      <c r="AAT1250" s="381"/>
      <c r="AAU1250" s="381"/>
      <c r="AAV1250" s="381"/>
      <c r="AAW1250" s="381"/>
      <c r="AAX1250" s="381"/>
      <c r="AAY1250" s="381"/>
      <c r="AAZ1250" s="381"/>
      <c r="ABA1250" s="381"/>
      <c r="ABB1250" s="381"/>
      <c r="ABC1250" s="381"/>
      <c r="ABD1250" s="381"/>
      <c r="ABE1250" s="381"/>
      <c r="ABF1250" s="381"/>
      <c r="ABG1250" s="381"/>
      <c r="ABH1250" s="381"/>
      <c r="ABI1250" s="381"/>
      <c r="ABJ1250" s="381"/>
      <c r="ABK1250" s="381"/>
      <c r="ABL1250" s="381"/>
      <c r="ABM1250" s="381"/>
      <c r="ABN1250" s="381"/>
      <c r="ABO1250" s="381"/>
      <c r="ABP1250" s="381"/>
      <c r="ABQ1250" s="381"/>
      <c r="ABR1250" s="381"/>
      <c r="ABS1250" s="381"/>
      <c r="ABT1250" s="381"/>
      <c r="ABU1250" s="381"/>
      <c r="ABV1250" s="381"/>
      <c r="ABW1250" s="381"/>
      <c r="ABX1250" s="381"/>
      <c r="ABY1250" s="381"/>
      <c r="ABZ1250" s="381"/>
      <c r="ACA1250" s="381"/>
      <c r="ACB1250" s="381"/>
      <c r="ACC1250" s="381"/>
      <c r="ACD1250" s="381"/>
      <c r="ACE1250" s="381"/>
      <c r="ACF1250" s="381"/>
      <c r="ACG1250" s="381"/>
      <c r="ACH1250" s="381"/>
      <c r="ACI1250" s="381"/>
      <c r="ACJ1250" s="381"/>
      <c r="ACK1250" s="381"/>
      <c r="ACL1250" s="381"/>
      <c r="ACM1250" s="381"/>
      <c r="ACN1250" s="381"/>
      <c r="ACO1250" s="381"/>
      <c r="ACP1250" s="381"/>
      <c r="ACQ1250" s="381"/>
      <c r="ACR1250" s="381"/>
      <c r="ACS1250" s="381"/>
      <c r="ACT1250" s="381"/>
      <c r="ACU1250" s="381"/>
      <c r="ACV1250" s="381"/>
      <c r="ACW1250" s="381"/>
      <c r="ACX1250" s="381"/>
      <c r="ACY1250" s="381"/>
      <c r="ACZ1250" s="381"/>
      <c r="ADA1250" s="381"/>
      <c r="ADB1250" s="381"/>
      <c r="ADC1250" s="381"/>
      <c r="ADD1250" s="381"/>
      <c r="ADE1250" s="381"/>
      <c r="ADF1250" s="381"/>
      <c r="ADG1250" s="381"/>
      <c r="ADH1250" s="381"/>
      <c r="ADI1250" s="381"/>
      <c r="ADJ1250" s="381"/>
      <c r="ADK1250" s="381"/>
      <c r="ADL1250" s="381"/>
      <c r="ADM1250" s="381"/>
      <c r="ADN1250" s="381"/>
      <c r="ADO1250" s="381"/>
      <c r="ADP1250" s="381"/>
      <c r="ADQ1250" s="381"/>
      <c r="ADR1250" s="381"/>
      <c r="ADS1250" s="381"/>
      <c r="ADT1250" s="381"/>
      <c r="ADU1250" s="381"/>
      <c r="ADV1250" s="381"/>
      <c r="ADW1250" s="381"/>
      <c r="ADX1250" s="381"/>
      <c r="ADY1250" s="381"/>
      <c r="ADZ1250" s="381"/>
      <c r="AEA1250" s="381"/>
      <c r="AEB1250" s="381"/>
      <c r="AEC1250" s="381"/>
      <c r="AED1250" s="381"/>
      <c r="AEE1250" s="381"/>
      <c r="AEF1250" s="381"/>
      <c r="AEG1250" s="381"/>
      <c r="AEH1250" s="381"/>
      <c r="AEI1250" s="381"/>
      <c r="AEJ1250" s="381"/>
      <c r="AEK1250" s="381"/>
      <c r="AEL1250" s="381"/>
      <c r="AEM1250" s="381"/>
      <c r="AEN1250" s="381"/>
      <c r="AEO1250" s="381"/>
      <c r="AEP1250" s="381"/>
      <c r="AEQ1250" s="381"/>
      <c r="AER1250" s="381"/>
      <c r="AES1250" s="381"/>
      <c r="AET1250" s="381"/>
      <c r="AEU1250" s="381"/>
      <c r="AEV1250" s="381"/>
      <c r="AEW1250" s="381"/>
      <c r="AEX1250" s="381"/>
      <c r="AEY1250" s="381"/>
      <c r="AEZ1250" s="381"/>
      <c r="AFA1250" s="381"/>
      <c r="AFB1250" s="381"/>
      <c r="AFC1250" s="381"/>
      <c r="AFD1250" s="381"/>
      <c r="AFE1250" s="381"/>
      <c r="AFF1250" s="381"/>
      <c r="AFG1250" s="381"/>
      <c r="AFH1250" s="381"/>
      <c r="AFI1250" s="381"/>
      <c r="AFJ1250" s="381"/>
      <c r="AFK1250" s="381"/>
      <c r="AFL1250" s="381"/>
      <c r="AFM1250" s="381"/>
      <c r="AFN1250" s="381"/>
      <c r="AFO1250" s="381"/>
      <c r="AFP1250" s="381"/>
      <c r="AFQ1250" s="381"/>
      <c r="AFR1250" s="381"/>
      <c r="AFS1250" s="381"/>
      <c r="AFT1250" s="381"/>
      <c r="AFU1250" s="381"/>
      <c r="AFV1250" s="381"/>
      <c r="AFW1250" s="381"/>
      <c r="AFX1250" s="381"/>
    </row>
    <row r="1251" spans="1:856" s="383" customFormat="1" ht="14.1" customHeight="1" x14ac:dyDescent="0.2">
      <c r="A1251" s="381"/>
      <c r="B1251" s="381"/>
      <c r="C1251" s="381"/>
      <c r="D1251" s="381"/>
      <c r="E1251" s="365" t="s">
        <v>3818</v>
      </c>
      <c r="F1251" s="380" t="s">
        <v>2174</v>
      </c>
      <c r="G1251" s="380" t="s">
        <v>453</v>
      </c>
      <c r="H1251" s="365" t="s">
        <v>854</v>
      </c>
      <c r="I1251" s="365" t="s">
        <v>1002</v>
      </c>
      <c r="J1251" s="365" t="s">
        <v>1003</v>
      </c>
      <c r="K1251" s="365" t="s">
        <v>1014</v>
      </c>
      <c r="L1251" s="365" t="s">
        <v>3344</v>
      </c>
      <c r="M1251" s="365" t="s">
        <v>1019</v>
      </c>
      <c r="N1251" s="380"/>
      <c r="O1251" s="365" t="s">
        <v>1017</v>
      </c>
      <c r="P1251" s="365" t="s">
        <v>453</v>
      </c>
      <c r="Q1251" s="380"/>
      <c r="R1251" s="381"/>
      <c r="S1251" s="381"/>
      <c r="T1251" s="381"/>
      <c r="U1251" s="381"/>
      <c r="V1251" s="381"/>
      <c r="W1251" s="381"/>
      <c r="X1251" s="381"/>
      <c r="Y1251" s="381"/>
      <c r="Z1251" s="381"/>
      <c r="AA1251" s="381"/>
      <c r="AB1251" s="381"/>
      <c r="AC1251" s="381"/>
      <c r="AD1251" s="381"/>
      <c r="AE1251" s="381"/>
      <c r="AF1251" s="381"/>
      <c r="AG1251" s="381"/>
      <c r="AH1251" s="381"/>
      <c r="AI1251" s="381"/>
      <c r="AJ1251" s="381"/>
      <c r="AK1251" s="381"/>
      <c r="AL1251" s="381"/>
      <c r="AM1251" s="381"/>
      <c r="AN1251" s="381"/>
      <c r="AO1251" s="381"/>
      <c r="AP1251" s="381"/>
      <c r="AQ1251" s="381"/>
      <c r="AR1251" s="381"/>
      <c r="AS1251" s="381"/>
      <c r="AT1251" s="381"/>
      <c r="AU1251" s="381"/>
      <c r="AV1251" s="381"/>
      <c r="AW1251" s="381"/>
      <c r="AX1251" s="381"/>
      <c r="AY1251" s="381"/>
      <c r="AZ1251" s="381"/>
      <c r="BA1251" s="381"/>
      <c r="BB1251" s="381"/>
      <c r="BC1251" s="381"/>
      <c r="BD1251" s="381"/>
      <c r="BE1251" s="381"/>
      <c r="BF1251" s="381"/>
      <c r="BG1251" s="381"/>
      <c r="BH1251" s="381"/>
      <c r="BI1251" s="381"/>
      <c r="BJ1251" s="381"/>
      <c r="BK1251" s="381"/>
      <c r="BL1251" s="381"/>
      <c r="BM1251" s="381"/>
      <c r="BN1251" s="381"/>
      <c r="BO1251" s="381"/>
      <c r="BP1251" s="381"/>
      <c r="BQ1251" s="381"/>
      <c r="BR1251" s="381"/>
      <c r="BS1251" s="381"/>
      <c r="BT1251" s="381"/>
      <c r="BU1251" s="381"/>
      <c r="BV1251" s="381"/>
      <c r="BW1251" s="381"/>
      <c r="BX1251" s="381"/>
      <c r="BY1251" s="381"/>
      <c r="BZ1251" s="381"/>
      <c r="CA1251" s="381"/>
      <c r="CB1251" s="381"/>
      <c r="CC1251" s="381"/>
      <c r="CD1251" s="381"/>
      <c r="CE1251" s="381"/>
      <c r="CF1251" s="381"/>
      <c r="CG1251" s="381"/>
      <c r="CH1251" s="381"/>
      <c r="CI1251" s="381"/>
      <c r="CJ1251" s="381"/>
      <c r="CK1251" s="381"/>
      <c r="CL1251" s="381"/>
      <c r="CM1251" s="381"/>
      <c r="CN1251" s="381"/>
      <c r="CO1251" s="381"/>
      <c r="CP1251" s="381"/>
      <c r="CQ1251" s="381"/>
      <c r="CR1251" s="381"/>
      <c r="CS1251" s="381"/>
      <c r="CT1251" s="381"/>
      <c r="CU1251" s="381"/>
      <c r="CV1251" s="381"/>
      <c r="CW1251" s="381"/>
      <c r="CX1251" s="381"/>
      <c r="CY1251" s="381"/>
      <c r="CZ1251" s="381"/>
      <c r="DA1251" s="381"/>
      <c r="DB1251" s="381"/>
      <c r="DC1251" s="381"/>
      <c r="DD1251" s="381"/>
      <c r="DE1251" s="381"/>
      <c r="DF1251" s="381"/>
      <c r="DG1251" s="381"/>
      <c r="DH1251" s="381"/>
      <c r="DI1251" s="381"/>
      <c r="DJ1251" s="381"/>
      <c r="DK1251" s="381"/>
      <c r="DL1251" s="381"/>
      <c r="DM1251" s="381"/>
      <c r="DN1251" s="381"/>
      <c r="DO1251" s="381"/>
      <c r="DP1251" s="381"/>
      <c r="DQ1251" s="381"/>
      <c r="DR1251" s="381"/>
      <c r="DS1251" s="381"/>
      <c r="DT1251" s="381"/>
      <c r="DU1251" s="381"/>
      <c r="DV1251" s="381"/>
      <c r="DW1251" s="381"/>
      <c r="DX1251" s="381"/>
      <c r="DY1251" s="381"/>
      <c r="DZ1251" s="381"/>
      <c r="EA1251" s="381"/>
      <c r="EB1251" s="381"/>
      <c r="EC1251" s="381"/>
      <c r="ED1251" s="381"/>
      <c r="EE1251" s="381"/>
      <c r="EF1251" s="381"/>
      <c r="EG1251" s="381"/>
      <c r="EH1251" s="381"/>
      <c r="EI1251" s="381"/>
      <c r="EJ1251" s="381"/>
      <c r="EK1251" s="381"/>
      <c r="EL1251" s="381"/>
      <c r="EM1251" s="381"/>
      <c r="EN1251" s="381"/>
      <c r="EO1251" s="381"/>
      <c r="EP1251" s="381"/>
      <c r="EQ1251" s="381"/>
      <c r="ER1251" s="381"/>
      <c r="ES1251" s="381"/>
      <c r="ET1251" s="381"/>
      <c r="EU1251" s="381"/>
      <c r="EV1251" s="381"/>
      <c r="EW1251" s="381"/>
      <c r="EX1251" s="381"/>
      <c r="EY1251" s="381"/>
      <c r="EZ1251" s="381"/>
      <c r="FA1251" s="381"/>
      <c r="FB1251" s="381"/>
      <c r="FC1251" s="381"/>
      <c r="FD1251" s="381"/>
      <c r="FE1251" s="381"/>
      <c r="FF1251" s="381"/>
      <c r="FG1251" s="381"/>
      <c r="FH1251" s="381"/>
      <c r="FI1251" s="381"/>
      <c r="FJ1251" s="381"/>
      <c r="FK1251" s="381"/>
      <c r="FL1251" s="381"/>
      <c r="FM1251" s="381"/>
      <c r="FN1251" s="381"/>
      <c r="FO1251" s="381"/>
      <c r="FP1251" s="381"/>
      <c r="FQ1251" s="381"/>
      <c r="FR1251" s="381"/>
      <c r="FS1251" s="381"/>
      <c r="FT1251" s="381"/>
      <c r="FU1251" s="381"/>
      <c r="FV1251" s="381"/>
      <c r="FW1251" s="381"/>
      <c r="FX1251" s="381"/>
      <c r="FY1251" s="381"/>
      <c r="FZ1251" s="381"/>
      <c r="GA1251" s="381"/>
      <c r="GB1251" s="381"/>
      <c r="GC1251" s="381"/>
      <c r="GD1251" s="381"/>
      <c r="GE1251" s="381"/>
      <c r="GF1251" s="381"/>
      <c r="GG1251" s="381"/>
      <c r="GH1251" s="381"/>
      <c r="GI1251" s="381"/>
      <c r="GJ1251" s="381"/>
      <c r="GK1251" s="381"/>
      <c r="GL1251" s="381"/>
      <c r="GM1251" s="381"/>
      <c r="GN1251" s="381"/>
      <c r="GO1251" s="381"/>
      <c r="GP1251" s="381"/>
      <c r="GQ1251" s="381"/>
      <c r="GR1251" s="381"/>
      <c r="GS1251" s="381"/>
      <c r="GT1251" s="381"/>
      <c r="GU1251" s="381"/>
      <c r="GV1251" s="381"/>
      <c r="GW1251" s="381"/>
      <c r="GX1251" s="381"/>
      <c r="GY1251" s="381"/>
      <c r="GZ1251" s="381"/>
      <c r="HA1251" s="381"/>
      <c r="HB1251" s="381"/>
      <c r="HC1251" s="381"/>
      <c r="HD1251" s="381"/>
      <c r="HE1251" s="381"/>
      <c r="HF1251" s="381"/>
      <c r="HG1251" s="381"/>
      <c r="HH1251" s="381"/>
      <c r="HI1251" s="381"/>
      <c r="HJ1251" s="381"/>
      <c r="HK1251" s="381"/>
      <c r="HL1251" s="381"/>
      <c r="HM1251" s="381"/>
      <c r="HN1251" s="381"/>
      <c r="HO1251" s="381"/>
      <c r="HP1251" s="381"/>
      <c r="HQ1251" s="381"/>
      <c r="HR1251" s="381"/>
      <c r="HS1251" s="381"/>
      <c r="HT1251" s="381"/>
      <c r="HU1251" s="381"/>
      <c r="HV1251" s="381"/>
      <c r="HW1251" s="381"/>
      <c r="HX1251" s="381"/>
      <c r="HY1251" s="381"/>
      <c r="HZ1251" s="381"/>
      <c r="IA1251" s="381"/>
      <c r="IB1251" s="381"/>
      <c r="IC1251" s="381"/>
      <c r="ID1251" s="381"/>
      <c r="IE1251" s="381"/>
      <c r="IF1251" s="381"/>
      <c r="IG1251" s="381"/>
      <c r="IH1251" s="381"/>
      <c r="II1251" s="381"/>
      <c r="IJ1251" s="381"/>
      <c r="IK1251" s="381"/>
      <c r="IL1251" s="381"/>
      <c r="IM1251" s="381"/>
      <c r="IN1251" s="381"/>
      <c r="IO1251" s="381"/>
      <c r="IP1251" s="381"/>
      <c r="IQ1251" s="381"/>
      <c r="IR1251" s="381"/>
      <c r="IS1251" s="381"/>
      <c r="IT1251" s="381"/>
      <c r="IU1251" s="381"/>
      <c r="IV1251" s="381"/>
      <c r="IW1251" s="381"/>
      <c r="IX1251" s="381"/>
      <c r="IY1251" s="381"/>
      <c r="IZ1251" s="381"/>
      <c r="JA1251" s="381"/>
      <c r="JB1251" s="381"/>
      <c r="JC1251" s="381"/>
      <c r="JD1251" s="381"/>
      <c r="JE1251" s="381"/>
      <c r="JF1251" s="381"/>
      <c r="JG1251" s="381"/>
      <c r="JH1251" s="381"/>
      <c r="JI1251" s="381"/>
      <c r="JJ1251" s="381"/>
      <c r="JK1251" s="381"/>
      <c r="JL1251" s="381"/>
      <c r="JM1251" s="381"/>
      <c r="JN1251" s="381"/>
      <c r="JO1251" s="381"/>
      <c r="JP1251" s="381"/>
      <c r="JQ1251" s="381"/>
      <c r="JR1251" s="381"/>
      <c r="JS1251" s="381"/>
      <c r="JT1251" s="381"/>
      <c r="JU1251" s="381"/>
      <c r="JV1251" s="381"/>
      <c r="JW1251" s="381"/>
      <c r="JX1251" s="381"/>
      <c r="JY1251" s="381"/>
      <c r="JZ1251" s="381"/>
      <c r="KA1251" s="381"/>
      <c r="KB1251" s="381"/>
      <c r="KC1251" s="381"/>
      <c r="KD1251" s="381"/>
      <c r="KE1251" s="381"/>
      <c r="KF1251" s="381"/>
      <c r="KG1251" s="381"/>
      <c r="KH1251" s="381"/>
      <c r="KI1251" s="381"/>
      <c r="KJ1251" s="381"/>
      <c r="KK1251" s="381"/>
      <c r="KL1251" s="381"/>
      <c r="KM1251" s="381"/>
      <c r="KN1251" s="381"/>
      <c r="KO1251" s="381"/>
      <c r="KP1251" s="381"/>
      <c r="KQ1251" s="381"/>
      <c r="KR1251" s="381"/>
      <c r="KS1251" s="381"/>
      <c r="KT1251" s="381"/>
      <c r="KU1251" s="381"/>
      <c r="KV1251" s="381"/>
      <c r="KW1251" s="381"/>
      <c r="KX1251" s="381"/>
      <c r="KY1251" s="381"/>
      <c r="KZ1251" s="381"/>
      <c r="LA1251" s="381"/>
      <c r="LB1251" s="381"/>
      <c r="LC1251" s="381"/>
      <c r="LD1251" s="381"/>
      <c r="LE1251" s="381"/>
      <c r="LF1251" s="381"/>
      <c r="LG1251" s="381"/>
      <c r="LH1251" s="381"/>
      <c r="LI1251" s="381"/>
      <c r="LJ1251" s="381"/>
      <c r="LK1251" s="381"/>
      <c r="LL1251" s="381"/>
      <c r="LM1251" s="381"/>
      <c r="LN1251" s="381"/>
      <c r="LO1251" s="381"/>
      <c r="LP1251" s="381"/>
      <c r="LQ1251" s="381"/>
      <c r="LR1251" s="381"/>
      <c r="LS1251" s="381"/>
      <c r="LT1251" s="381"/>
      <c r="LU1251" s="381"/>
      <c r="LV1251" s="381"/>
      <c r="LW1251" s="381"/>
      <c r="LX1251" s="381"/>
      <c r="LY1251" s="381"/>
      <c r="LZ1251" s="381"/>
      <c r="MA1251" s="381"/>
      <c r="MB1251" s="381"/>
      <c r="MC1251" s="381"/>
      <c r="MD1251" s="381"/>
      <c r="ME1251" s="381"/>
      <c r="MF1251" s="381"/>
      <c r="MG1251" s="381"/>
      <c r="MH1251" s="381"/>
      <c r="MI1251" s="381"/>
      <c r="MJ1251" s="381"/>
      <c r="MK1251" s="381"/>
      <c r="ML1251" s="381"/>
      <c r="MM1251" s="381"/>
      <c r="MN1251" s="381"/>
      <c r="MO1251" s="381"/>
      <c r="MP1251" s="381"/>
      <c r="MQ1251" s="381"/>
      <c r="MR1251" s="381"/>
      <c r="MS1251" s="381"/>
      <c r="MT1251" s="381"/>
      <c r="MU1251" s="381"/>
      <c r="MV1251" s="381"/>
      <c r="MW1251" s="381"/>
      <c r="MX1251" s="381"/>
      <c r="MY1251" s="381"/>
      <c r="MZ1251" s="381"/>
      <c r="NA1251" s="381"/>
      <c r="NB1251" s="381"/>
      <c r="NC1251" s="381"/>
      <c r="ND1251" s="381"/>
      <c r="NE1251" s="381"/>
      <c r="NF1251" s="381"/>
      <c r="NG1251" s="381"/>
      <c r="NH1251" s="381"/>
      <c r="NI1251" s="381"/>
      <c r="NJ1251" s="381"/>
      <c r="NK1251" s="381"/>
      <c r="NL1251" s="381"/>
      <c r="NM1251" s="381"/>
      <c r="NN1251" s="381"/>
      <c r="NO1251" s="381"/>
      <c r="NP1251" s="381"/>
      <c r="NQ1251" s="381"/>
      <c r="NR1251" s="381"/>
      <c r="NS1251" s="381"/>
      <c r="NT1251" s="381"/>
      <c r="NU1251" s="381"/>
      <c r="NV1251" s="381"/>
      <c r="NW1251" s="381"/>
      <c r="NX1251" s="381"/>
      <c r="NY1251" s="381"/>
      <c r="NZ1251" s="381"/>
      <c r="OA1251" s="381"/>
      <c r="OB1251" s="381"/>
      <c r="OC1251" s="381"/>
      <c r="OD1251" s="381"/>
      <c r="OE1251" s="381"/>
      <c r="OF1251" s="381"/>
      <c r="OG1251" s="381"/>
      <c r="OH1251" s="381"/>
      <c r="OI1251" s="381"/>
      <c r="OJ1251" s="381"/>
      <c r="OK1251" s="381"/>
      <c r="OL1251" s="381"/>
      <c r="OM1251" s="381"/>
      <c r="ON1251" s="381"/>
      <c r="OO1251" s="381"/>
      <c r="OP1251" s="381"/>
      <c r="OQ1251" s="381"/>
      <c r="OR1251" s="381"/>
      <c r="OS1251" s="381"/>
      <c r="OT1251" s="381"/>
      <c r="OU1251" s="381"/>
      <c r="OV1251" s="381"/>
      <c r="OW1251" s="381"/>
      <c r="OX1251" s="381"/>
      <c r="OY1251" s="381"/>
      <c r="OZ1251" s="381"/>
      <c r="PA1251" s="381"/>
      <c r="PB1251" s="381"/>
      <c r="PC1251" s="381"/>
      <c r="PD1251" s="381"/>
      <c r="PE1251" s="381"/>
      <c r="PF1251" s="381"/>
      <c r="PG1251" s="381"/>
      <c r="PH1251" s="381"/>
      <c r="PI1251" s="381"/>
      <c r="PJ1251" s="381"/>
      <c r="PK1251" s="381"/>
      <c r="PL1251" s="381"/>
      <c r="PM1251" s="381"/>
      <c r="PN1251" s="381"/>
      <c r="PO1251" s="381"/>
      <c r="PP1251" s="381"/>
      <c r="PQ1251" s="381"/>
      <c r="PR1251" s="381"/>
      <c r="PS1251" s="381"/>
      <c r="PT1251" s="381"/>
      <c r="PU1251" s="381"/>
      <c r="PV1251" s="381"/>
      <c r="PW1251" s="381"/>
      <c r="PX1251" s="381"/>
      <c r="PY1251" s="381"/>
      <c r="PZ1251" s="381"/>
      <c r="QA1251" s="381"/>
      <c r="QB1251" s="381"/>
      <c r="QC1251" s="381"/>
      <c r="QD1251" s="381"/>
      <c r="QE1251" s="381"/>
      <c r="QF1251" s="381"/>
      <c r="QG1251" s="381"/>
      <c r="QH1251" s="381"/>
      <c r="QI1251" s="381"/>
      <c r="QJ1251" s="381"/>
      <c r="QK1251" s="381"/>
      <c r="QL1251" s="381"/>
      <c r="QM1251" s="381"/>
      <c r="QN1251" s="381"/>
      <c r="QO1251" s="381"/>
      <c r="QP1251" s="381"/>
      <c r="QQ1251" s="381"/>
      <c r="QR1251" s="381"/>
      <c r="QS1251" s="381"/>
      <c r="QT1251" s="381"/>
      <c r="QU1251" s="381"/>
      <c r="QV1251" s="381"/>
      <c r="QW1251" s="381"/>
      <c r="QX1251" s="381"/>
      <c r="QY1251" s="381"/>
      <c r="QZ1251" s="381"/>
      <c r="RA1251" s="381"/>
      <c r="RB1251" s="381"/>
      <c r="RC1251" s="381"/>
      <c r="RD1251" s="381"/>
      <c r="RE1251" s="381"/>
      <c r="RF1251" s="381"/>
      <c r="RG1251" s="381"/>
      <c r="RH1251" s="381"/>
      <c r="RI1251" s="381"/>
      <c r="RJ1251" s="381"/>
      <c r="RK1251" s="381"/>
      <c r="RL1251" s="381"/>
      <c r="RM1251" s="381"/>
      <c r="RN1251" s="381"/>
      <c r="RO1251" s="381"/>
      <c r="RP1251" s="381"/>
      <c r="RQ1251" s="381"/>
      <c r="RR1251" s="381"/>
      <c r="RS1251" s="381"/>
      <c r="RT1251" s="381"/>
      <c r="RU1251" s="381"/>
      <c r="RV1251" s="381"/>
      <c r="RW1251" s="381"/>
      <c r="RX1251" s="381"/>
      <c r="RY1251" s="381"/>
      <c r="RZ1251" s="381"/>
      <c r="SA1251" s="381"/>
      <c r="SB1251" s="381"/>
      <c r="SC1251" s="381"/>
      <c r="SD1251" s="381"/>
      <c r="SE1251" s="381"/>
      <c r="SF1251" s="381"/>
      <c r="SG1251" s="381"/>
      <c r="SH1251" s="381"/>
      <c r="SI1251" s="381"/>
      <c r="SJ1251" s="381"/>
      <c r="SK1251" s="381"/>
      <c r="SL1251" s="381"/>
      <c r="SM1251" s="381"/>
      <c r="SN1251" s="381"/>
      <c r="SO1251" s="381"/>
      <c r="SP1251" s="381"/>
      <c r="SQ1251" s="381"/>
      <c r="SR1251" s="381"/>
      <c r="SS1251" s="381"/>
      <c r="ST1251" s="381"/>
      <c r="SU1251" s="381"/>
      <c r="SV1251" s="381"/>
      <c r="SW1251" s="381"/>
      <c r="SX1251" s="381"/>
      <c r="SY1251" s="381"/>
      <c r="SZ1251" s="381"/>
      <c r="TA1251" s="381"/>
      <c r="TB1251" s="381"/>
      <c r="TC1251" s="381"/>
      <c r="TD1251" s="381"/>
      <c r="TE1251" s="381"/>
      <c r="TF1251" s="381"/>
      <c r="TG1251" s="381"/>
      <c r="TH1251" s="381"/>
      <c r="TI1251" s="381"/>
      <c r="TJ1251" s="381"/>
      <c r="TK1251" s="381"/>
      <c r="TL1251" s="381"/>
      <c r="TM1251" s="381"/>
      <c r="TN1251" s="381"/>
      <c r="TO1251" s="381"/>
      <c r="TP1251" s="381"/>
      <c r="TQ1251" s="381"/>
      <c r="TR1251" s="381"/>
      <c r="TS1251" s="381"/>
      <c r="TT1251" s="381"/>
      <c r="TU1251" s="381"/>
      <c r="TV1251" s="381"/>
      <c r="TW1251" s="381"/>
      <c r="TX1251" s="381"/>
      <c r="TY1251" s="381"/>
      <c r="TZ1251" s="381"/>
      <c r="UA1251" s="381"/>
      <c r="UB1251" s="381"/>
      <c r="UC1251" s="381"/>
      <c r="UD1251" s="381"/>
      <c r="UE1251" s="381"/>
      <c r="UF1251" s="381"/>
      <c r="UG1251" s="381"/>
      <c r="UH1251" s="381"/>
      <c r="UI1251" s="381"/>
      <c r="UJ1251" s="381"/>
      <c r="UK1251" s="381"/>
      <c r="UL1251" s="381"/>
      <c r="UM1251" s="381"/>
      <c r="UN1251" s="381"/>
      <c r="UO1251" s="381"/>
      <c r="UP1251" s="381"/>
      <c r="UQ1251" s="381"/>
      <c r="UR1251" s="381"/>
      <c r="US1251" s="381"/>
      <c r="UT1251" s="381"/>
      <c r="UU1251" s="381"/>
      <c r="UV1251" s="381"/>
      <c r="UW1251" s="381"/>
      <c r="UX1251" s="381"/>
      <c r="UY1251" s="381"/>
      <c r="UZ1251" s="381"/>
      <c r="VA1251" s="381"/>
      <c r="VB1251" s="381"/>
      <c r="VC1251" s="381"/>
      <c r="VD1251" s="381"/>
      <c r="VE1251" s="381"/>
      <c r="VF1251" s="381"/>
      <c r="VG1251" s="381"/>
      <c r="VH1251" s="381"/>
      <c r="VI1251" s="381"/>
      <c r="VJ1251" s="381"/>
      <c r="VK1251" s="381"/>
      <c r="VL1251" s="381"/>
      <c r="VM1251" s="381"/>
      <c r="VN1251" s="381"/>
      <c r="VO1251" s="381"/>
      <c r="VP1251" s="381"/>
      <c r="VQ1251" s="381"/>
      <c r="VR1251" s="381"/>
      <c r="VS1251" s="381"/>
      <c r="VT1251" s="381"/>
      <c r="VU1251" s="381"/>
      <c r="VV1251" s="381"/>
      <c r="VW1251" s="381"/>
      <c r="VX1251" s="381"/>
      <c r="VY1251" s="381"/>
      <c r="VZ1251" s="381"/>
      <c r="WA1251" s="381"/>
      <c r="WB1251" s="381"/>
      <c r="WC1251" s="381"/>
      <c r="WD1251" s="381"/>
      <c r="WE1251" s="381"/>
      <c r="WF1251" s="381"/>
      <c r="WG1251" s="381"/>
      <c r="WH1251" s="381"/>
      <c r="WI1251" s="381"/>
      <c r="WJ1251" s="381"/>
      <c r="WK1251" s="381"/>
      <c r="WL1251" s="381"/>
      <c r="WM1251" s="381"/>
      <c r="WN1251" s="381"/>
      <c r="WO1251" s="381"/>
      <c r="WP1251" s="381"/>
      <c r="WQ1251" s="381"/>
      <c r="WR1251" s="381"/>
      <c r="WS1251" s="381"/>
      <c r="WT1251" s="381"/>
      <c r="WU1251" s="381"/>
      <c r="WV1251" s="381"/>
      <c r="WW1251" s="381"/>
      <c r="WX1251" s="381"/>
      <c r="WY1251" s="381"/>
      <c r="WZ1251" s="381"/>
      <c r="XA1251" s="381"/>
      <c r="XB1251" s="381"/>
      <c r="XC1251" s="381"/>
      <c r="XD1251" s="381"/>
      <c r="XE1251" s="381"/>
      <c r="XF1251" s="381"/>
      <c r="XG1251" s="381"/>
      <c r="XH1251" s="381"/>
      <c r="XI1251" s="381"/>
      <c r="XJ1251" s="381"/>
      <c r="XK1251" s="381"/>
      <c r="XL1251" s="381"/>
      <c r="XM1251" s="381"/>
      <c r="XN1251" s="381"/>
      <c r="XO1251" s="381"/>
      <c r="XP1251" s="381"/>
      <c r="XQ1251" s="381"/>
      <c r="XR1251" s="381"/>
      <c r="XS1251" s="381"/>
      <c r="XT1251" s="381"/>
      <c r="XU1251" s="381"/>
      <c r="XV1251" s="381"/>
      <c r="XW1251" s="381"/>
      <c r="XX1251" s="381"/>
      <c r="XY1251" s="381"/>
      <c r="XZ1251" s="381"/>
      <c r="YA1251" s="381"/>
      <c r="YB1251" s="381"/>
      <c r="YC1251" s="381"/>
      <c r="YD1251" s="381"/>
      <c r="YE1251" s="381"/>
      <c r="YF1251" s="381"/>
      <c r="YG1251" s="381"/>
      <c r="YH1251" s="381"/>
      <c r="YI1251" s="381"/>
      <c r="YJ1251" s="381"/>
      <c r="YK1251" s="381"/>
      <c r="YL1251" s="381"/>
      <c r="YM1251" s="381"/>
      <c r="YN1251" s="381"/>
      <c r="YO1251" s="381"/>
      <c r="YP1251" s="381"/>
      <c r="YQ1251" s="381"/>
      <c r="YR1251" s="381"/>
      <c r="YS1251" s="381"/>
      <c r="YT1251" s="381"/>
      <c r="YU1251" s="381"/>
      <c r="YV1251" s="381"/>
      <c r="YW1251" s="381"/>
      <c r="YX1251" s="381"/>
      <c r="YY1251" s="381"/>
      <c r="YZ1251" s="381"/>
      <c r="ZA1251" s="381"/>
      <c r="ZB1251" s="381"/>
      <c r="ZC1251" s="381"/>
      <c r="ZD1251" s="381"/>
      <c r="ZE1251" s="381"/>
      <c r="ZF1251" s="381"/>
      <c r="ZG1251" s="381"/>
      <c r="ZH1251" s="381"/>
      <c r="ZI1251" s="381"/>
      <c r="ZJ1251" s="381"/>
      <c r="ZK1251" s="381"/>
      <c r="ZL1251" s="381"/>
      <c r="ZM1251" s="381"/>
      <c r="ZN1251" s="381"/>
      <c r="ZO1251" s="381"/>
      <c r="ZP1251" s="381"/>
      <c r="ZQ1251" s="381"/>
      <c r="ZR1251" s="381"/>
      <c r="ZS1251" s="381"/>
      <c r="ZT1251" s="381"/>
      <c r="ZU1251" s="381"/>
      <c r="ZV1251" s="381"/>
      <c r="ZW1251" s="381"/>
      <c r="ZX1251" s="381"/>
      <c r="ZY1251" s="381"/>
      <c r="ZZ1251" s="381"/>
      <c r="AAA1251" s="381"/>
      <c r="AAB1251" s="381"/>
      <c r="AAC1251" s="381"/>
      <c r="AAD1251" s="381"/>
      <c r="AAE1251" s="381"/>
      <c r="AAF1251" s="381"/>
      <c r="AAG1251" s="381"/>
      <c r="AAH1251" s="381"/>
      <c r="AAI1251" s="381"/>
      <c r="AAJ1251" s="381"/>
      <c r="AAK1251" s="381"/>
      <c r="AAL1251" s="381"/>
      <c r="AAM1251" s="381"/>
      <c r="AAN1251" s="381"/>
      <c r="AAO1251" s="381"/>
      <c r="AAP1251" s="381"/>
      <c r="AAQ1251" s="381"/>
      <c r="AAR1251" s="381"/>
      <c r="AAS1251" s="381"/>
      <c r="AAT1251" s="381"/>
      <c r="AAU1251" s="381"/>
      <c r="AAV1251" s="381"/>
      <c r="AAW1251" s="381"/>
      <c r="AAX1251" s="381"/>
      <c r="AAY1251" s="381"/>
      <c r="AAZ1251" s="381"/>
      <c r="ABA1251" s="381"/>
      <c r="ABB1251" s="381"/>
      <c r="ABC1251" s="381"/>
      <c r="ABD1251" s="381"/>
      <c r="ABE1251" s="381"/>
      <c r="ABF1251" s="381"/>
      <c r="ABG1251" s="381"/>
      <c r="ABH1251" s="381"/>
      <c r="ABI1251" s="381"/>
      <c r="ABJ1251" s="381"/>
      <c r="ABK1251" s="381"/>
      <c r="ABL1251" s="381"/>
      <c r="ABM1251" s="381"/>
      <c r="ABN1251" s="381"/>
      <c r="ABO1251" s="381"/>
      <c r="ABP1251" s="381"/>
      <c r="ABQ1251" s="381"/>
      <c r="ABR1251" s="381"/>
      <c r="ABS1251" s="381"/>
      <c r="ABT1251" s="381"/>
      <c r="ABU1251" s="381"/>
      <c r="ABV1251" s="381"/>
      <c r="ABW1251" s="381"/>
      <c r="ABX1251" s="381"/>
      <c r="ABY1251" s="381"/>
      <c r="ABZ1251" s="381"/>
      <c r="ACA1251" s="381"/>
      <c r="ACB1251" s="381"/>
      <c r="ACC1251" s="381"/>
      <c r="ACD1251" s="381"/>
      <c r="ACE1251" s="381"/>
      <c r="ACF1251" s="381"/>
      <c r="ACG1251" s="381"/>
      <c r="ACH1251" s="381"/>
      <c r="ACI1251" s="381"/>
      <c r="ACJ1251" s="381"/>
      <c r="ACK1251" s="381"/>
      <c r="ACL1251" s="381"/>
      <c r="ACM1251" s="381"/>
      <c r="ACN1251" s="381"/>
      <c r="ACO1251" s="381"/>
      <c r="ACP1251" s="381"/>
      <c r="ACQ1251" s="381"/>
      <c r="ACR1251" s="381"/>
      <c r="ACS1251" s="381"/>
      <c r="ACT1251" s="381"/>
      <c r="ACU1251" s="381"/>
      <c r="ACV1251" s="381"/>
      <c r="ACW1251" s="381"/>
      <c r="ACX1251" s="381"/>
      <c r="ACY1251" s="381"/>
      <c r="ACZ1251" s="381"/>
      <c r="ADA1251" s="381"/>
      <c r="ADB1251" s="381"/>
      <c r="ADC1251" s="381"/>
      <c r="ADD1251" s="381"/>
      <c r="ADE1251" s="381"/>
      <c r="ADF1251" s="381"/>
      <c r="ADG1251" s="381"/>
      <c r="ADH1251" s="381"/>
      <c r="ADI1251" s="381"/>
      <c r="ADJ1251" s="381"/>
      <c r="ADK1251" s="381"/>
      <c r="ADL1251" s="381"/>
      <c r="ADM1251" s="381"/>
      <c r="ADN1251" s="381"/>
      <c r="ADO1251" s="381"/>
      <c r="ADP1251" s="381"/>
      <c r="ADQ1251" s="381"/>
      <c r="ADR1251" s="381"/>
      <c r="ADS1251" s="381"/>
      <c r="ADT1251" s="381"/>
      <c r="ADU1251" s="381"/>
      <c r="ADV1251" s="381"/>
      <c r="ADW1251" s="381"/>
      <c r="ADX1251" s="381"/>
      <c r="ADY1251" s="381"/>
      <c r="ADZ1251" s="381"/>
      <c r="AEA1251" s="381"/>
      <c r="AEB1251" s="381"/>
      <c r="AEC1251" s="381"/>
      <c r="AED1251" s="381"/>
      <c r="AEE1251" s="381"/>
      <c r="AEF1251" s="381"/>
      <c r="AEG1251" s="381"/>
      <c r="AEH1251" s="381"/>
      <c r="AEI1251" s="381"/>
      <c r="AEJ1251" s="381"/>
      <c r="AEK1251" s="381"/>
      <c r="AEL1251" s="381"/>
      <c r="AEM1251" s="381"/>
      <c r="AEN1251" s="381"/>
      <c r="AEO1251" s="381"/>
      <c r="AEP1251" s="381"/>
      <c r="AEQ1251" s="381"/>
      <c r="AER1251" s="381"/>
      <c r="AES1251" s="381"/>
      <c r="AET1251" s="381"/>
      <c r="AEU1251" s="381"/>
      <c r="AEV1251" s="381"/>
      <c r="AEW1251" s="381"/>
      <c r="AEX1251" s="381"/>
      <c r="AEY1251" s="381"/>
      <c r="AEZ1251" s="381"/>
      <c r="AFA1251" s="381"/>
      <c r="AFB1251" s="381"/>
      <c r="AFC1251" s="381"/>
      <c r="AFD1251" s="381"/>
      <c r="AFE1251" s="381"/>
      <c r="AFF1251" s="381"/>
      <c r="AFG1251" s="381"/>
      <c r="AFH1251" s="381"/>
      <c r="AFI1251" s="381"/>
      <c r="AFJ1251" s="381"/>
      <c r="AFK1251" s="381"/>
      <c r="AFL1251" s="381"/>
      <c r="AFM1251" s="381"/>
      <c r="AFN1251" s="381"/>
      <c r="AFO1251" s="381"/>
      <c r="AFP1251" s="381"/>
      <c r="AFQ1251" s="381"/>
      <c r="AFR1251" s="381"/>
      <c r="AFS1251" s="381"/>
      <c r="AFT1251" s="381"/>
      <c r="AFU1251" s="381"/>
      <c r="AFV1251" s="381"/>
      <c r="AFW1251" s="381"/>
      <c r="AFX1251" s="381"/>
    </row>
    <row r="1252" spans="1:856" s="383" customFormat="1" ht="14.1" customHeight="1" x14ac:dyDescent="0.2">
      <c r="A1252" s="381"/>
      <c r="B1252" s="381"/>
      <c r="C1252" s="381"/>
      <c r="D1252" s="381"/>
      <c r="E1252" s="365" t="s">
        <v>3829</v>
      </c>
      <c r="F1252" s="380" t="s">
        <v>2175</v>
      </c>
      <c r="G1252" s="380" t="s">
        <v>453</v>
      </c>
      <c r="H1252" s="365" t="s">
        <v>854</v>
      </c>
      <c r="I1252" s="365" t="s">
        <v>1002</v>
      </c>
      <c r="J1252" s="365" t="s">
        <v>1003</v>
      </c>
      <c r="K1252" s="365" t="s">
        <v>1014</v>
      </c>
      <c r="L1252" s="365" t="s">
        <v>3345</v>
      </c>
      <c r="M1252" s="365" t="s">
        <v>1019</v>
      </c>
      <c r="N1252" s="380"/>
      <c r="O1252" s="365" t="s">
        <v>1017</v>
      </c>
      <c r="P1252" s="365" t="s">
        <v>453</v>
      </c>
      <c r="Q1252" s="380"/>
      <c r="R1252" s="381"/>
      <c r="S1252" s="381"/>
      <c r="T1252" s="381"/>
      <c r="U1252" s="381"/>
      <c r="V1252" s="381"/>
      <c r="W1252" s="381"/>
      <c r="X1252" s="381"/>
      <c r="Y1252" s="381"/>
      <c r="Z1252" s="381"/>
      <c r="AA1252" s="381"/>
      <c r="AB1252" s="381"/>
      <c r="AC1252" s="381"/>
      <c r="AD1252" s="381"/>
      <c r="AE1252" s="381"/>
      <c r="AF1252" s="381"/>
      <c r="AG1252" s="381"/>
      <c r="AH1252" s="381"/>
      <c r="AI1252" s="381"/>
      <c r="AJ1252" s="381"/>
      <c r="AK1252" s="381"/>
      <c r="AL1252" s="381"/>
      <c r="AM1252" s="381"/>
      <c r="AN1252" s="381"/>
      <c r="AO1252" s="381"/>
      <c r="AP1252" s="381"/>
      <c r="AQ1252" s="381"/>
      <c r="AR1252" s="381"/>
      <c r="AS1252" s="381"/>
      <c r="AT1252" s="381"/>
      <c r="AU1252" s="381"/>
      <c r="AV1252" s="381"/>
      <c r="AW1252" s="381"/>
      <c r="AX1252" s="381"/>
      <c r="AY1252" s="381"/>
      <c r="AZ1252" s="381"/>
      <c r="BA1252" s="381"/>
      <c r="BB1252" s="381"/>
      <c r="BC1252" s="381"/>
      <c r="BD1252" s="381"/>
      <c r="BE1252" s="381"/>
      <c r="BF1252" s="381"/>
      <c r="BG1252" s="381"/>
      <c r="BH1252" s="381"/>
      <c r="BI1252" s="381"/>
      <c r="BJ1252" s="381"/>
      <c r="BK1252" s="381"/>
      <c r="BL1252" s="381"/>
      <c r="BM1252" s="381"/>
      <c r="BN1252" s="381"/>
      <c r="BO1252" s="381"/>
      <c r="BP1252" s="381"/>
      <c r="BQ1252" s="381"/>
      <c r="BR1252" s="381"/>
      <c r="BS1252" s="381"/>
      <c r="BT1252" s="381"/>
      <c r="BU1252" s="381"/>
      <c r="BV1252" s="381"/>
      <c r="BW1252" s="381"/>
      <c r="BX1252" s="381"/>
      <c r="BY1252" s="381"/>
      <c r="BZ1252" s="381"/>
      <c r="CA1252" s="381"/>
      <c r="CB1252" s="381"/>
      <c r="CC1252" s="381"/>
      <c r="CD1252" s="381"/>
      <c r="CE1252" s="381"/>
      <c r="CF1252" s="381"/>
      <c r="CG1252" s="381"/>
      <c r="CH1252" s="381"/>
      <c r="CI1252" s="381"/>
      <c r="CJ1252" s="381"/>
      <c r="CK1252" s="381"/>
      <c r="CL1252" s="381"/>
      <c r="CM1252" s="381"/>
      <c r="CN1252" s="381"/>
      <c r="CO1252" s="381"/>
      <c r="CP1252" s="381"/>
      <c r="CQ1252" s="381"/>
      <c r="CR1252" s="381"/>
      <c r="CS1252" s="381"/>
      <c r="CT1252" s="381"/>
      <c r="CU1252" s="381"/>
      <c r="CV1252" s="381"/>
      <c r="CW1252" s="381"/>
      <c r="CX1252" s="381"/>
      <c r="CY1252" s="381"/>
      <c r="CZ1252" s="381"/>
      <c r="DA1252" s="381"/>
      <c r="DB1252" s="381"/>
      <c r="DC1252" s="381"/>
      <c r="DD1252" s="381"/>
      <c r="DE1252" s="381"/>
      <c r="DF1252" s="381"/>
      <c r="DG1252" s="381"/>
      <c r="DH1252" s="381"/>
      <c r="DI1252" s="381"/>
      <c r="DJ1252" s="381"/>
      <c r="DK1252" s="381"/>
      <c r="DL1252" s="381"/>
      <c r="DM1252" s="381"/>
      <c r="DN1252" s="381"/>
      <c r="DO1252" s="381"/>
      <c r="DP1252" s="381"/>
      <c r="DQ1252" s="381"/>
      <c r="DR1252" s="381"/>
      <c r="DS1252" s="381"/>
      <c r="DT1252" s="381"/>
      <c r="DU1252" s="381"/>
      <c r="DV1252" s="381"/>
      <c r="DW1252" s="381"/>
      <c r="DX1252" s="381"/>
      <c r="DY1252" s="381"/>
      <c r="DZ1252" s="381"/>
      <c r="EA1252" s="381"/>
      <c r="EB1252" s="381"/>
      <c r="EC1252" s="381"/>
      <c r="ED1252" s="381"/>
      <c r="EE1252" s="381"/>
      <c r="EF1252" s="381"/>
      <c r="EG1252" s="381"/>
      <c r="EH1252" s="381"/>
      <c r="EI1252" s="381"/>
      <c r="EJ1252" s="381"/>
      <c r="EK1252" s="381"/>
      <c r="EL1252" s="381"/>
      <c r="EM1252" s="381"/>
      <c r="EN1252" s="381"/>
      <c r="EO1252" s="381"/>
      <c r="EP1252" s="381"/>
      <c r="EQ1252" s="381"/>
      <c r="ER1252" s="381"/>
      <c r="ES1252" s="381"/>
      <c r="ET1252" s="381"/>
      <c r="EU1252" s="381"/>
      <c r="EV1252" s="381"/>
      <c r="EW1252" s="381"/>
      <c r="EX1252" s="381"/>
      <c r="EY1252" s="381"/>
      <c r="EZ1252" s="381"/>
      <c r="FA1252" s="381"/>
      <c r="FB1252" s="381"/>
      <c r="FC1252" s="381"/>
      <c r="FD1252" s="381"/>
      <c r="FE1252" s="381"/>
      <c r="FF1252" s="381"/>
      <c r="FG1252" s="381"/>
      <c r="FH1252" s="381"/>
      <c r="FI1252" s="381"/>
      <c r="FJ1252" s="381"/>
      <c r="FK1252" s="381"/>
      <c r="FL1252" s="381"/>
      <c r="FM1252" s="381"/>
      <c r="FN1252" s="381"/>
      <c r="FO1252" s="381"/>
      <c r="FP1252" s="381"/>
      <c r="FQ1252" s="381"/>
      <c r="FR1252" s="381"/>
      <c r="FS1252" s="381"/>
      <c r="FT1252" s="381"/>
      <c r="FU1252" s="381"/>
      <c r="FV1252" s="381"/>
      <c r="FW1252" s="381"/>
      <c r="FX1252" s="381"/>
      <c r="FY1252" s="381"/>
      <c r="FZ1252" s="381"/>
      <c r="GA1252" s="381"/>
      <c r="GB1252" s="381"/>
      <c r="GC1252" s="381"/>
      <c r="GD1252" s="381"/>
      <c r="GE1252" s="381"/>
      <c r="GF1252" s="381"/>
      <c r="GG1252" s="381"/>
      <c r="GH1252" s="381"/>
      <c r="GI1252" s="381"/>
      <c r="GJ1252" s="381"/>
      <c r="GK1252" s="381"/>
      <c r="GL1252" s="381"/>
      <c r="GM1252" s="381"/>
      <c r="GN1252" s="381"/>
      <c r="GO1252" s="381"/>
      <c r="GP1252" s="381"/>
      <c r="GQ1252" s="381"/>
      <c r="GR1252" s="381"/>
      <c r="GS1252" s="381"/>
      <c r="GT1252" s="381"/>
      <c r="GU1252" s="381"/>
      <c r="GV1252" s="381"/>
      <c r="GW1252" s="381"/>
      <c r="GX1252" s="381"/>
      <c r="GY1252" s="381"/>
      <c r="GZ1252" s="381"/>
      <c r="HA1252" s="381"/>
      <c r="HB1252" s="381"/>
      <c r="HC1252" s="381"/>
      <c r="HD1252" s="381"/>
      <c r="HE1252" s="381"/>
      <c r="HF1252" s="381"/>
      <c r="HG1252" s="381"/>
      <c r="HH1252" s="381"/>
      <c r="HI1252" s="381"/>
      <c r="HJ1252" s="381"/>
      <c r="HK1252" s="381"/>
      <c r="HL1252" s="381"/>
      <c r="HM1252" s="381"/>
      <c r="HN1252" s="381"/>
      <c r="HO1252" s="381"/>
      <c r="HP1252" s="381"/>
      <c r="HQ1252" s="381"/>
      <c r="HR1252" s="381"/>
      <c r="HS1252" s="381"/>
      <c r="HT1252" s="381"/>
      <c r="HU1252" s="381"/>
      <c r="HV1252" s="381"/>
      <c r="HW1252" s="381"/>
      <c r="HX1252" s="381"/>
      <c r="HY1252" s="381"/>
      <c r="HZ1252" s="381"/>
      <c r="IA1252" s="381"/>
      <c r="IB1252" s="381"/>
      <c r="IC1252" s="381"/>
      <c r="ID1252" s="381"/>
      <c r="IE1252" s="381"/>
      <c r="IF1252" s="381"/>
      <c r="IG1252" s="381"/>
      <c r="IH1252" s="381"/>
      <c r="II1252" s="381"/>
      <c r="IJ1252" s="381"/>
      <c r="IK1252" s="381"/>
      <c r="IL1252" s="381"/>
      <c r="IM1252" s="381"/>
      <c r="IN1252" s="381"/>
      <c r="IO1252" s="381"/>
      <c r="IP1252" s="381"/>
      <c r="IQ1252" s="381"/>
      <c r="IR1252" s="381"/>
      <c r="IS1252" s="381"/>
      <c r="IT1252" s="381"/>
      <c r="IU1252" s="381"/>
      <c r="IV1252" s="381"/>
      <c r="IW1252" s="381"/>
      <c r="IX1252" s="381"/>
      <c r="IY1252" s="381"/>
      <c r="IZ1252" s="381"/>
      <c r="JA1252" s="381"/>
      <c r="JB1252" s="381"/>
      <c r="JC1252" s="381"/>
      <c r="JD1252" s="381"/>
      <c r="JE1252" s="381"/>
      <c r="JF1252" s="381"/>
      <c r="JG1252" s="381"/>
      <c r="JH1252" s="381"/>
      <c r="JI1252" s="381"/>
      <c r="JJ1252" s="381"/>
      <c r="JK1252" s="381"/>
      <c r="JL1252" s="381"/>
      <c r="JM1252" s="381"/>
      <c r="JN1252" s="381"/>
      <c r="JO1252" s="381"/>
      <c r="JP1252" s="381"/>
      <c r="JQ1252" s="381"/>
      <c r="JR1252" s="381"/>
      <c r="JS1252" s="381"/>
      <c r="JT1252" s="381"/>
      <c r="JU1252" s="381"/>
      <c r="JV1252" s="381"/>
      <c r="JW1252" s="381"/>
      <c r="JX1252" s="381"/>
      <c r="JY1252" s="381"/>
      <c r="JZ1252" s="381"/>
      <c r="KA1252" s="381"/>
      <c r="KB1252" s="381"/>
      <c r="KC1252" s="381"/>
      <c r="KD1252" s="381"/>
      <c r="KE1252" s="381"/>
      <c r="KF1252" s="381"/>
      <c r="KG1252" s="381"/>
      <c r="KH1252" s="381"/>
      <c r="KI1252" s="381"/>
      <c r="KJ1252" s="381"/>
      <c r="KK1252" s="381"/>
      <c r="KL1252" s="381"/>
      <c r="KM1252" s="381"/>
      <c r="KN1252" s="381"/>
      <c r="KO1252" s="381"/>
      <c r="KP1252" s="381"/>
      <c r="KQ1252" s="381"/>
      <c r="KR1252" s="381"/>
      <c r="KS1252" s="381"/>
      <c r="KT1252" s="381"/>
      <c r="KU1252" s="381"/>
      <c r="KV1252" s="381"/>
      <c r="KW1252" s="381"/>
      <c r="KX1252" s="381"/>
      <c r="KY1252" s="381"/>
      <c r="KZ1252" s="381"/>
      <c r="LA1252" s="381"/>
      <c r="LB1252" s="381"/>
      <c r="LC1252" s="381"/>
      <c r="LD1252" s="381"/>
      <c r="LE1252" s="381"/>
      <c r="LF1252" s="381"/>
      <c r="LG1252" s="381"/>
      <c r="LH1252" s="381"/>
      <c r="LI1252" s="381"/>
      <c r="LJ1252" s="381"/>
      <c r="LK1252" s="381"/>
      <c r="LL1252" s="381"/>
      <c r="LM1252" s="381"/>
      <c r="LN1252" s="381"/>
      <c r="LO1252" s="381"/>
      <c r="LP1252" s="381"/>
      <c r="LQ1252" s="381"/>
      <c r="LR1252" s="381"/>
      <c r="LS1252" s="381"/>
      <c r="LT1252" s="381"/>
      <c r="LU1252" s="381"/>
      <c r="LV1252" s="381"/>
      <c r="LW1252" s="381"/>
      <c r="LX1252" s="381"/>
      <c r="LY1252" s="381"/>
      <c r="LZ1252" s="381"/>
      <c r="MA1252" s="381"/>
      <c r="MB1252" s="381"/>
      <c r="MC1252" s="381"/>
      <c r="MD1252" s="381"/>
      <c r="ME1252" s="381"/>
      <c r="MF1252" s="381"/>
      <c r="MG1252" s="381"/>
      <c r="MH1252" s="381"/>
      <c r="MI1252" s="381"/>
      <c r="MJ1252" s="381"/>
      <c r="MK1252" s="381"/>
      <c r="ML1252" s="381"/>
      <c r="MM1252" s="381"/>
      <c r="MN1252" s="381"/>
      <c r="MO1252" s="381"/>
      <c r="MP1252" s="381"/>
      <c r="MQ1252" s="381"/>
      <c r="MR1252" s="381"/>
      <c r="MS1252" s="381"/>
      <c r="MT1252" s="381"/>
      <c r="MU1252" s="381"/>
      <c r="MV1252" s="381"/>
      <c r="MW1252" s="381"/>
      <c r="MX1252" s="381"/>
      <c r="MY1252" s="381"/>
      <c r="MZ1252" s="381"/>
      <c r="NA1252" s="381"/>
      <c r="NB1252" s="381"/>
      <c r="NC1252" s="381"/>
      <c r="ND1252" s="381"/>
      <c r="NE1252" s="381"/>
      <c r="NF1252" s="381"/>
      <c r="NG1252" s="381"/>
      <c r="NH1252" s="381"/>
      <c r="NI1252" s="381"/>
      <c r="NJ1252" s="381"/>
      <c r="NK1252" s="381"/>
      <c r="NL1252" s="381"/>
      <c r="NM1252" s="381"/>
      <c r="NN1252" s="381"/>
      <c r="NO1252" s="381"/>
      <c r="NP1252" s="381"/>
      <c r="NQ1252" s="381"/>
      <c r="NR1252" s="381"/>
      <c r="NS1252" s="381"/>
      <c r="NT1252" s="381"/>
      <c r="NU1252" s="381"/>
      <c r="NV1252" s="381"/>
      <c r="NW1252" s="381"/>
      <c r="NX1252" s="381"/>
      <c r="NY1252" s="381"/>
      <c r="NZ1252" s="381"/>
      <c r="OA1252" s="381"/>
      <c r="OB1252" s="381"/>
      <c r="OC1252" s="381"/>
      <c r="OD1252" s="381"/>
      <c r="OE1252" s="381"/>
      <c r="OF1252" s="381"/>
      <c r="OG1252" s="381"/>
      <c r="OH1252" s="381"/>
      <c r="OI1252" s="381"/>
      <c r="OJ1252" s="381"/>
      <c r="OK1252" s="381"/>
      <c r="OL1252" s="381"/>
      <c r="OM1252" s="381"/>
      <c r="ON1252" s="381"/>
      <c r="OO1252" s="381"/>
      <c r="OP1252" s="381"/>
      <c r="OQ1252" s="381"/>
      <c r="OR1252" s="381"/>
      <c r="OS1252" s="381"/>
      <c r="OT1252" s="381"/>
      <c r="OU1252" s="381"/>
      <c r="OV1252" s="381"/>
      <c r="OW1252" s="381"/>
      <c r="OX1252" s="381"/>
      <c r="OY1252" s="381"/>
      <c r="OZ1252" s="381"/>
      <c r="PA1252" s="381"/>
      <c r="PB1252" s="381"/>
      <c r="PC1252" s="381"/>
      <c r="PD1252" s="381"/>
      <c r="PE1252" s="381"/>
      <c r="PF1252" s="381"/>
      <c r="PG1252" s="381"/>
      <c r="PH1252" s="381"/>
      <c r="PI1252" s="381"/>
      <c r="PJ1252" s="381"/>
      <c r="PK1252" s="381"/>
      <c r="PL1252" s="381"/>
      <c r="PM1252" s="381"/>
      <c r="PN1252" s="381"/>
      <c r="PO1252" s="381"/>
      <c r="PP1252" s="381"/>
      <c r="PQ1252" s="381"/>
      <c r="PR1252" s="381"/>
      <c r="PS1252" s="381"/>
      <c r="PT1252" s="381"/>
      <c r="PU1252" s="381"/>
      <c r="PV1252" s="381"/>
      <c r="PW1252" s="381"/>
      <c r="PX1252" s="381"/>
      <c r="PY1252" s="381"/>
      <c r="PZ1252" s="381"/>
      <c r="QA1252" s="381"/>
      <c r="QB1252" s="381"/>
      <c r="QC1252" s="381"/>
      <c r="QD1252" s="381"/>
      <c r="QE1252" s="381"/>
      <c r="QF1252" s="381"/>
      <c r="QG1252" s="381"/>
      <c r="QH1252" s="381"/>
      <c r="QI1252" s="381"/>
      <c r="QJ1252" s="381"/>
      <c r="QK1252" s="381"/>
      <c r="QL1252" s="381"/>
      <c r="QM1252" s="381"/>
      <c r="QN1252" s="381"/>
      <c r="QO1252" s="381"/>
      <c r="QP1252" s="381"/>
      <c r="QQ1252" s="381"/>
      <c r="QR1252" s="381"/>
      <c r="QS1252" s="381"/>
      <c r="QT1252" s="381"/>
      <c r="QU1252" s="381"/>
      <c r="QV1252" s="381"/>
      <c r="QW1252" s="381"/>
      <c r="QX1252" s="381"/>
      <c r="QY1252" s="381"/>
      <c r="QZ1252" s="381"/>
      <c r="RA1252" s="381"/>
      <c r="RB1252" s="381"/>
      <c r="RC1252" s="381"/>
      <c r="RD1252" s="381"/>
      <c r="RE1252" s="381"/>
      <c r="RF1252" s="381"/>
      <c r="RG1252" s="381"/>
      <c r="RH1252" s="381"/>
      <c r="RI1252" s="381"/>
      <c r="RJ1252" s="381"/>
      <c r="RK1252" s="381"/>
      <c r="RL1252" s="381"/>
      <c r="RM1252" s="381"/>
      <c r="RN1252" s="381"/>
      <c r="RO1252" s="381"/>
      <c r="RP1252" s="381"/>
      <c r="RQ1252" s="381"/>
      <c r="RR1252" s="381"/>
      <c r="RS1252" s="381"/>
      <c r="RT1252" s="381"/>
      <c r="RU1252" s="381"/>
      <c r="RV1252" s="381"/>
      <c r="RW1252" s="381"/>
      <c r="RX1252" s="381"/>
      <c r="RY1252" s="381"/>
      <c r="RZ1252" s="381"/>
      <c r="SA1252" s="381"/>
      <c r="SB1252" s="381"/>
      <c r="SC1252" s="381"/>
      <c r="SD1252" s="381"/>
      <c r="SE1252" s="381"/>
      <c r="SF1252" s="381"/>
      <c r="SG1252" s="381"/>
      <c r="SH1252" s="381"/>
      <c r="SI1252" s="381"/>
      <c r="SJ1252" s="381"/>
      <c r="SK1252" s="381"/>
      <c r="SL1252" s="381"/>
      <c r="SM1252" s="381"/>
      <c r="SN1252" s="381"/>
      <c r="SO1252" s="381"/>
      <c r="SP1252" s="381"/>
      <c r="SQ1252" s="381"/>
      <c r="SR1252" s="381"/>
      <c r="SS1252" s="381"/>
      <c r="ST1252" s="381"/>
      <c r="SU1252" s="381"/>
      <c r="SV1252" s="381"/>
      <c r="SW1252" s="381"/>
      <c r="SX1252" s="381"/>
      <c r="SY1252" s="381"/>
      <c r="SZ1252" s="381"/>
      <c r="TA1252" s="381"/>
      <c r="TB1252" s="381"/>
      <c r="TC1252" s="381"/>
      <c r="TD1252" s="381"/>
      <c r="TE1252" s="381"/>
      <c r="TF1252" s="381"/>
      <c r="TG1252" s="381"/>
      <c r="TH1252" s="381"/>
      <c r="TI1252" s="381"/>
      <c r="TJ1252" s="381"/>
      <c r="TK1252" s="381"/>
      <c r="TL1252" s="381"/>
      <c r="TM1252" s="381"/>
      <c r="TN1252" s="381"/>
      <c r="TO1252" s="381"/>
      <c r="TP1252" s="381"/>
      <c r="TQ1252" s="381"/>
      <c r="TR1252" s="381"/>
      <c r="TS1252" s="381"/>
      <c r="TT1252" s="381"/>
      <c r="TU1252" s="381"/>
      <c r="TV1252" s="381"/>
      <c r="TW1252" s="381"/>
      <c r="TX1252" s="381"/>
      <c r="TY1252" s="381"/>
      <c r="TZ1252" s="381"/>
      <c r="UA1252" s="381"/>
      <c r="UB1252" s="381"/>
      <c r="UC1252" s="381"/>
      <c r="UD1252" s="381"/>
      <c r="UE1252" s="381"/>
      <c r="UF1252" s="381"/>
      <c r="UG1252" s="381"/>
      <c r="UH1252" s="381"/>
      <c r="UI1252" s="381"/>
      <c r="UJ1252" s="381"/>
      <c r="UK1252" s="381"/>
      <c r="UL1252" s="381"/>
      <c r="UM1252" s="381"/>
      <c r="UN1252" s="381"/>
      <c r="UO1252" s="381"/>
      <c r="UP1252" s="381"/>
      <c r="UQ1252" s="381"/>
      <c r="UR1252" s="381"/>
      <c r="US1252" s="381"/>
      <c r="UT1252" s="381"/>
      <c r="UU1252" s="381"/>
      <c r="UV1252" s="381"/>
      <c r="UW1252" s="381"/>
      <c r="UX1252" s="381"/>
      <c r="UY1252" s="381"/>
      <c r="UZ1252" s="381"/>
      <c r="VA1252" s="381"/>
      <c r="VB1252" s="381"/>
      <c r="VC1252" s="381"/>
      <c r="VD1252" s="381"/>
      <c r="VE1252" s="381"/>
      <c r="VF1252" s="381"/>
      <c r="VG1252" s="381"/>
      <c r="VH1252" s="381"/>
      <c r="VI1252" s="381"/>
      <c r="VJ1252" s="381"/>
      <c r="VK1252" s="381"/>
      <c r="VL1252" s="381"/>
      <c r="VM1252" s="381"/>
      <c r="VN1252" s="381"/>
      <c r="VO1252" s="381"/>
      <c r="VP1252" s="381"/>
      <c r="VQ1252" s="381"/>
      <c r="VR1252" s="381"/>
      <c r="VS1252" s="381"/>
      <c r="VT1252" s="381"/>
      <c r="VU1252" s="381"/>
      <c r="VV1252" s="381"/>
      <c r="VW1252" s="381"/>
      <c r="VX1252" s="381"/>
      <c r="VY1252" s="381"/>
      <c r="VZ1252" s="381"/>
      <c r="WA1252" s="381"/>
      <c r="WB1252" s="381"/>
      <c r="WC1252" s="381"/>
      <c r="WD1252" s="381"/>
      <c r="WE1252" s="381"/>
      <c r="WF1252" s="381"/>
      <c r="WG1252" s="381"/>
      <c r="WH1252" s="381"/>
      <c r="WI1252" s="381"/>
      <c r="WJ1252" s="381"/>
      <c r="WK1252" s="381"/>
      <c r="WL1252" s="381"/>
      <c r="WM1252" s="381"/>
      <c r="WN1252" s="381"/>
      <c r="WO1252" s="381"/>
      <c r="WP1252" s="381"/>
      <c r="WQ1252" s="381"/>
      <c r="WR1252" s="381"/>
      <c r="WS1252" s="381"/>
      <c r="WT1252" s="381"/>
      <c r="WU1252" s="381"/>
      <c r="WV1252" s="381"/>
      <c r="WW1252" s="381"/>
      <c r="WX1252" s="381"/>
      <c r="WY1252" s="381"/>
      <c r="WZ1252" s="381"/>
      <c r="XA1252" s="381"/>
      <c r="XB1252" s="381"/>
      <c r="XC1252" s="381"/>
      <c r="XD1252" s="381"/>
      <c r="XE1252" s="381"/>
      <c r="XF1252" s="381"/>
      <c r="XG1252" s="381"/>
      <c r="XH1252" s="381"/>
      <c r="XI1252" s="381"/>
      <c r="XJ1252" s="381"/>
      <c r="XK1252" s="381"/>
      <c r="XL1252" s="381"/>
      <c r="XM1252" s="381"/>
      <c r="XN1252" s="381"/>
      <c r="XO1252" s="381"/>
      <c r="XP1252" s="381"/>
      <c r="XQ1252" s="381"/>
      <c r="XR1252" s="381"/>
      <c r="XS1252" s="381"/>
      <c r="XT1252" s="381"/>
      <c r="XU1252" s="381"/>
      <c r="XV1252" s="381"/>
      <c r="XW1252" s="381"/>
      <c r="XX1252" s="381"/>
      <c r="XY1252" s="381"/>
      <c r="XZ1252" s="381"/>
      <c r="YA1252" s="381"/>
      <c r="YB1252" s="381"/>
      <c r="YC1252" s="381"/>
      <c r="YD1252" s="381"/>
      <c r="YE1252" s="381"/>
      <c r="YF1252" s="381"/>
      <c r="YG1252" s="381"/>
      <c r="YH1252" s="381"/>
      <c r="YI1252" s="381"/>
      <c r="YJ1252" s="381"/>
      <c r="YK1252" s="381"/>
      <c r="YL1252" s="381"/>
      <c r="YM1252" s="381"/>
      <c r="YN1252" s="381"/>
      <c r="YO1252" s="381"/>
      <c r="YP1252" s="381"/>
      <c r="YQ1252" s="381"/>
      <c r="YR1252" s="381"/>
      <c r="YS1252" s="381"/>
      <c r="YT1252" s="381"/>
      <c r="YU1252" s="381"/>
      <c r="YV1252" s="381"/>
      <c r="YW1252" s="381"/>
      <c r="YX1252" s="381"/>
      <c r="YY1252" s="381"/>
      <c r="YZ1252" s="381"/>
      <c r="ZA1252" s="381"/>
      <c r="ZB1252" s="381"/>
      <c r="ZC1252" s="381"/>
      <c r="ZD1252" s="381"/>
      <c r="ZE1252" s="381"/>
      <c r="ZF1252" s="381"/>
      <c r="ZG1252" s="381"/>
      <c r="ZH1252" s="381"/>
      <c r="ZI1252" s="381"/>
      <c r="ZJ1252" s="381"/>
      <c r="ZK1252" s="381"/>
      <c r="ZL1252" s="381"/>
      <c r="ZM1252" s="381"/>
      <c r="ZN1252" s="381"/>
      <c r="ZO1252" s="381"/>
      <c r="ZP1252" s="381"/>
      <c r="ZQ1252" s="381"/>
      <c r="ZR1252" s="381"/>
      <c r="ZS1252" s="381"/>
      <c r="ZT1252" s="381"/>
      <c r="ZU1252" s="381"/>
      <c r="ZV1252" s="381"/>
      <c r="ZW1252" s="381"/>
      <c r="ZX1252" s="381"/>
      <c r="ZY1252" s="381"/>
      <c r="ZZ1252" s="381"/>
      <c r="AAA1252" s="381"/>
      <c r="AAB1252" s="381"/>
      <c r="AAC1252" s="381"/>
      <c r="AAD1252" s="381"/>
      <c r="AAE1252" s="381"/>
      <c r="AAF1252" s="381"/>
      <c r="AAG1252" s="381"/>
      <c r="AAH1252" s="381"/>
      <c r="AAI1252" s="381"/>
      <c r="AAJ1252" s="381"/>
      <c r="AAK1252" s="381"/>
      <c r="AAL1252" s="381"/>
      <c r="AAM1252" s="381"/>
      <c r="AAN1252" s="381"/>
      <c r="AAO1252" s="381"/>
      <c r="AAP1252" s="381"/>
      <c r="AAQ1252" s="381"/>
      <c r="AAR1252" s="381"/>
      <c r="AAS1252" s="381"/>
      <c r="AAT1252" s="381"/>
      <c r="AAU1252" s="381"/>
      <c r="AAV1252" s="381"/>
      <c r="AAW1252" s="381"/>
      <c r="AAX1252" s="381"/>
      <c r="AAY1252" s="381"/>
      <c r="AAZ1252" s="381"/>
      <c r="ABA1252" s="381"/>
      <c r="ABB1252" s="381"/>
      <c r="ABC1252" s="381"/>
      <c r="ABD1252" s="381"/>
      <c r="ABE1252" s="381"/>
      <c r="ABF1252" s="381"/>
      <c r="ABG1252" s="381"/>
      <c r="ABH1252" s="381"/>
      <c r="ABI1252" s="381"/>
      <c r="ABJ1252" s="381"/>
      <c r="ABK1252" s="381"/>
      <c r="ABL1252" s="381"/>
      <c r="ABM1252" s="381"/>
      <c r="ABN1252" s="381"/>
      <c r="ABO1252" s="381"/>
      <c r="ABP1252" s="381"/>
      <c r="ABQ1252" s="381"/>
      <c r="ABR1252" s="381"/>
      <c r="ABS1252" s="381"/>
      <c r="ABT1252" s="381"/>
      <c r="ABU1252" s="381"/>
      <c r="ABV1252" s="381"/>
      <c r="ABW1252" s="381"/>
      <c r="ABX1252" s="381"/>
      <c r="ABY1252" s="381"/>
      <c r="ABZ1252" s="381"/>
      <c r="ACA1252" s="381"/>
      <c r="ACB1252" s="381"/>
      <c r="ACC1252" s="381"/>
      <c r="ACD1252" s="381"/>
      <c r="ACE1252" s="381"/>
      <c r="ACF1252" s="381"/>
      <c r="ACG1252" s="381"/>
      <c r="ACH1252" s="381"/>
      <c r="ACI1252" s="381"/>
      <c r="ACJ1252" s="381"/>
      <c r="ACK1252" s="381"/>
      <c r="ACL1252" s="381"/>
      <c r="ACM1252" s="381"/>
      <c r="ACN1252" s="381"/>
      <c r="ACO1252" s="381"/>
      <c r="ACP1252" s="381"/>
      <c r="ACQ1252" s="381"/>
      <c r="ACR1252" s="381"/>
      <c r="ACS1252" s="381"/>
      <c r="ACT1252" s="381"/>
      <c r="ACU1252" s="381"/>
      <c r="ACV1252" s="381"/>
      <c r="ACW1252" s="381"/>
      <c r="ACX1252" s="381"/>
      <c r="ACY1252" s="381"/>
      <c r="ACZ1252" s="381"/>
      <c r="ADA1252" s="381"/>
      <c r="ADB1252" s="381"/>
      <c r="ADC1252" s="381"/>
      <c r="ADD1252" s="381"/>
      <c r="ADE1252" s="381"/>
      <c r="ADF1252" s="381"/>
      <c r="ADG1252" s="381"/>
      <c r="ADH1252" s="381"/>
      <c r="ADI1252" s="381"/>
      <c r="ADJ1252" s="381"/>
      <c r="ADK1252" s="381"/>
      <c r="ADL1252" s="381"/>
      <c r="ADM1252" s="381"/>
      <c r="ADN1252" s="381"/>
      <c r="ADO1252" s="381"/>
      <c r="ADP1252" s="381"/>
      <c r="ADQ1252" s="381"/>
      <c r="ADR1252" s="381"/>
      <c r="ADS1252" s="381"/>
      <c r="ADT1252" s="381"/>
      <c r="ADU1252" s="381"/>
      <c r="ADV1252" s="381"/>
      <c r="ADW1252" s="381"/>
      <c r="ADX1252" s="381"/>
      <c r="ADY1252" s="381"/>
      <c r="ADZ1252" s="381"/>
      <c r="AEA1252" s="381"/>
      <c r="AEB1252" s="381"/>
      <c r="AEC1252" s="381"/>
      <c r="AED1252" s="381"/>
      <c r="AEE1252" s="381"/>
      <c r="AEF1252" s="381"/>
      <c r="AEG1252" s="381"/>
      <c r="AEH1252" s="381"/>
      <c r="AEI1252" s="381"/>
      <c r="AEJ1252" s="381"/>
      <c r="AEK1252" s="381"/>
      <c r="AEL1252" s="381"/>
      <c r="AEM1252" s="381"/>
      <c r="AEN1252" s="381"/>
      <c r="AEO1252" s="381"/>
      <c r="AEP1252" s="381"/>
      <c r="AEQ1252" s="381"/>
      <c r="AER1252" s="381"/>
      <c r="AES1252" s="381"/>
      <c r="AET1252" s="381"/>
      <c r="AEU1252" s="381"/>
      <c r="AEV1252" s="381"/>
      <c r="AEW1252" s="381"/>
      <c r="AEX1252" s="381"/>
      <c r="AEY1252" s="381"/>
      <c r="AEZ1252" s="381"/>
      <c r="AFA1252" s="381"/>
      <c r="AFB1252" s="381"/>
      <c r="AFC1252" s="381"/>
      <c r="AFD1252" s="381"/>
      <c r="AFE1252" s="381"/>
      <c r="AFF1252" s="381"/>
      <c r="AFG1252" s="381"/>
      <c r="AFH1252" s="381"/>
      <c r="AFI1252" s="381"/>
      <c r="AFJ1252" s="381"/>
      <c r="AFK1252" s="381"/>
      <c r="AFL1252" s="381"/>
      <c r="AFM1252" s="381"/>
      <c r="AFN1252" s="381"/>
      <c r="AFO1252" s="381"/>
      <c r="AFP1252" s="381"/>
      <c r="AFQ1252" s="381"/>
      <c r="AFR1252" s="381"/>
      <c r="AFS1252" s="381"/>
      <c r="AFT1252" s="381"/>
      <c r="AFU1252" s="381"/>
      <c r="AFV1252" s="381"/>
      <c r="AFW1252" s="381"/>
      <c r="AFX1252" s="381"/>
    </row>
    <row r="1274" spans="1:859" s="383" customFormat="1" x14ac:dyDescent="0.2">
      <c r="A1274" s="381"/>
      <c r="B1274" s="381"/>
      <c r="C1274" s="381"/>
      <c r="D1274" s="381"/>
      <c r="E1274" s="365"/>
      <c r="F1274" s="378"/>
      <c r="G1274" s="380"/>
      <c r="H1274" s="365"/>
      <c r="I1274" s="365"/>
      <c r="J1274" s="365"/>
      <c r="K1274" s="365"/>
      <c r="L1274" s="365"/>
      <c r="M1274" s="365"/>
      <c r="N1274" s="380"/>
      <c r="O1274" s="365"/>
      <c r="P1274" s="365"/>
      <c r="Q1274" s="380"/>
      <c r="R1274" s="381"/>
      <c r="S1274" s="381"/>
      <c r="T1274" s="381"/>
      <c r="U1274" s="381"/>
      <c r="V1274" s="381"/>
      <c r="W1274" s="381"/>
      <c r="X1274" s="381"/>
      <c r="Y1274" s="381"/>
      <c r="Z1274" s="381"/>
      <c r="AA1274" s="381"/>
      <c r="AB1274" s="381"/>
      <c r="AC1274" s="381"/>
      <c r="AD1274" s="381"/>
      <c r="AE1274" s="381"/>
      <c r="AF1274" s="381"/>
      <c r="AG1274" s="381"/>
      <c r="AH1274" s="381"/>
      <c r="AI1274" s="381"/>
      <c r="AJ1274" s="381"/>
      <c r="AK1274" s="381"/>
      <c r="AL1274" s="381"/>
      <c r="AM1274" s="381"/>
      <c r="AN1274" s="381"/>
      <c r="AO1274" s="381"/>
      <c r="AP1274" s="381"/>
      <c r="AQ1274" s="381"/>
      <c r="AR1274" s="381"/>
      <c r="AS1274" s="381"/>
      <c r="AT1274" s="381"/>
      <c r="AU1274" s="381"/>
      <c r="AV1274" s="381"/>
      <c r="AW1274" s="381"/>
      <c r="AX1274" s="381"/>
      <c r="AY1274" s="381"/>
      <c r="AZ1274" s="381"/>
      <c r="BA1274" s="381"/>
      <c r="BB1274" s="381"/>
      <c r="BC1274" s="381"/>
      <c r="BD1274" s="381"/>
      <c r="BE1274" s="381"/>
      <c r="BF1274" s="381"/>
      <c r="BG1274" s="381"/>
      <c r="BH1274" s="381"/>
      <c r="BI1274" s="381"/>
      <c r="BJ1274" s="381"/>
      <c r="BK1274" s="381"/>
      <c r="BL1274" s="381"/>
      <c r="BM1274" s="381"/>
      <c r="BN1274" s="381"/>
      <c r="BO1274" s="381"/>
      <c r="BP1274" s="381"/>
      <c r="BQ1274" s="381"/>
      <c r="BR1274" s="381"/>
      <c r="BS1274" s="381"/>
      <c r="BT1274" s="381"/>
      <c r="BU1274" s="381"/>
      <c r="BV1274" s="381"/>
      <c r="BW1274" s="381"/>
      <c r="BX1274" s="381"/>
      <c r="BY1274" s="381"/>
      <c r="BZ1274" s="381"/>
      <c r="CA1274" s="381"/>
      <c r="CB1274" s="381"/>
      <c r="CC1274" s="381"/>
      <c r="CD1274" s="381"/>
      <c r="CE1274" s="381"/>
      <c r="CF1274" s="381"/>
      <c r="CG1274" s="381"/>
      <c r="CH1274" s="381"/>
      <c r="CI1274" s="381"/>
      <c r="CJ1274" s="381"/>
      <c r="CK1274" s="381"/>
      <c r="CL1274" s="381"/>
      <c r="CM1274" s="381"/>
      <c r="CN1274" s="381"/>
      <c r="CO1274" s="381"/>
      <c r="CP1274" s="381"/>
      <c r="CQ1274" s="381"/>
      <c r="CR1274" s="381"/>
      <c r="CS1274" s="381"/>
      <c r="CT1274" s="381"/>
      <c r="CU1274" s="381"/>
      <c r="CV1274" s="381"/>
      <c r="CW1274" s="381"/>
      <c r="CX1274" s="381"/>
      <c r="CY1274" s="381"/>
      <c r="CZ1274" s="381"/>
      <c r="DA1274" s="381"/>
      <c r="DB1274" s="381"/>
      <c r="DC1274" s="381"/>
      <c r="DD1274" s="381"/>
      <c r="DE1274" s="381"/>
      <c r="DF1274" s="381"/>
      <c r="DG1274" s="381"/>
      <c r="DH1274" s="381"/>
      <c r="DI1274" s="381"/>
      <c r="DJ1274" s="381"/>
      <c r="DK1274" s="381"/>
      <c r="DL1274" s="381"/>
      <c r="DM1274" s="381"/>
      <c r="DN1274" s="381"/>
      <c r="DO1274" s="381"/>
      <c r="DP1274" s="381"/>
      <c r="DQ1274" s="381"/>
      <c r="DR1274" s="381"/>
      <c r="DS1274" s="381"/>
      <c r="DT1274" s="381"/>
      <c r="DU1274" s="381"/>
      <c r="DV1274" s="381"/>
      <c r="DW1274" s="381"/>
      <c r="DX1274" s="381"/>
      <c r="DY1274" s="381"/>
      <c r="DZ1274" s="381"/>
      <c r="EA1274" s="381"/>
      <c r="EB1274" s="381"/>
      <c r="EC1274" s="381"/>
      <c r="ED1274" s="381"/>
      <c r="EE1274" s="381"/>
      <c r="EF1274" s="381"/>
      <c r="EG1274" s="381"/>
      <c r="EH1274" s="381"/>
      <c r="EI1274" s="381"/>
      <c r="EJ1274" s="381"/>
      <c r="EK1274" s="381"/>
      <c r="EL1274" s="381"/>
      <c r="EM1274" s="381"/>
      <c r="EN1274" s="381"/>
      <c r="EO1274" s="381"/>
      <c r="EP1274" s="381"/>
      <c r="EQ1274" s="381"/>
      <c r="ER1274" s="381"/>
      <c r="ES1274" s="381"/>
      <c r="ET1274" s="381"/>
      <c r="EU1274" s="381"/>
      <c r="EV1274" s="381"/>
      <c r="EW1274" s="381"/>
      <c r="EX1274" s="381"/>
      <c r="EY1274" s="381"/>
      <c r="EZ1274" s="381"/>
      <c r="FA1274" s="381"/>
      <c r="FB1274" s="381"/>
      <c r="FC1274" s="381"/>
      <c r="FD1274" s="381"/>
      <c r="FE1274" s="381"/>
      <c r="FF1274" s="381"/>
      <c r="FG1274" s="381"/>
      <c r="FH1274" s="381"/>
      <c r="FI1274" s="381"/>
      <c r="FJ1274" s="381"/>
      <c r="FK1274" s="381"/>
      <c r="FL1274" s="381"/>
      <c r="FM1274" s="381"/>
      <c r="FN1274" s="381"/>
      <c r="FO1274" s="381"/>
      <c r="FP1274" s="381"/>
      <c r="FQ1274" s="381"/>
      <c r="FR1274" s="381"/>
      <c r="FS1274" s="381"/>
      <c r="FT1274" s="381"/>
      <c r="FU1274" s="381"/>
      <c r="FV1274" s="381"/>
      <c r="FW1274" s="381"/>
      <c r="FX1274" s="381"/>
      <c r="FY1274" s="381"/>
      <c r="FZ1274" s="381"/>
      <c r="GA1274" s="381"/>
      <c r="GB1274" s="381"/>
      <c r="GC1274" s="381"/>
      <c r="GD1274" s="381"/>
      <c r="GE1274" s="381"/>
      <c r="GF1274" s="381"/>
      <c r="GG1274" s="381"/>
      <c r="GH1274" s="381"/>
      <c r="GI1274" s="381"/>
      <c r="GJ1274" s="381"/>
      <c r="GK1274" s="381"/>
      <c r="GL1274" s="381"/>
      <c r="GM1274" s="381"/>
      <c r="GN1274" s="381"/>
      <c r="GO1274" s="381"/>
      <c r="GP1274" s="381"/>
      <c r="GQ1274" s="381"/>
      <c r="GR1274" s="381"/>
      <c r="GS1274" s="381"/>
      <c r="GT1274" s="381"/>
      <c r="GU1274" s="381"/>
      <c r="GV1274" s="381"/>
      <c r="GW1274" s="381"/>
      <c r="GX1274" s="381"/>
      <c r="GY1274" s="381"/>
      <c r="GZ1274" s="381"/>
      <c r="HA1274" s="381"/>
      <c r="HB1274" s="381"/>
      <c r="HC1274" s="381"/>
      <c r="HD1274" s="381"/>
      <c r="HE1274" s="381"/>
      <c r="HF1274" s="381"/>
      <c r="HG1274" s="381"/>
      <c r="HH1274" s="381"/>
      <c r="HI1274" s="381"/>
      <c r="HJ1274" s="381"/>
      <c r="HK1274" s="381"/>
      <c r="HL1274" s="381"/>
      <c r="HM1274" s="381"/>
      <c r="HN1274" s="381"/>
      <c r="HO1274" s="381"/>
      <c r="HP1274" s="381"/>
      <c r="HQ1274" s="381"/>
      <c r="HR1274" s="381"/>
      <c r="HS1274" s="381"/>
      <c r="HT1274" s="381"/>
      <c r="HU1274" s="381"/>
      <c r="HV1274" s="381"/>
      <c r="HW1274" s="381"/>
      <c r="HX1274" s="381"/>
      <c r="HY1274" s="381"/>
      <c r="HZ1274" s="381"/>
      <c r="IA1274" s="381"/>
      <c r="IB1274" s="381"/>
      <c r="IC1274" s="381"/>
      <c r="ID1274" s="381"/>
      <c r="IE1274" s="381"/>
      <c r="IF1274" s="381"/>
      <c r="IG1274" s="381"/>
      <c r="IH1274" s="381"/>
      <c r="II1274" s="381"/>
      <c r="IJ1274" s="381"/>
      <c r="IK1274" s="381"/>
      <c r="IL1274" s="381"/>
      <c r="IM1274" s="381"/>
      <c r="IN1274" s="381"/>
      <c r="IO1274" s="381"/>
      <c r="IP1274" s="381"/>
      <c r="IQ1274" s="381"/>
      <c r="IR1274" s="381"/>
      <c r="IS1274" s="381"/>
      <c r="IT1274" s="381"/>
      <c r="IU1274" s="381"/>
      <c r="IV1274" s="381"/>
      <c r="IW1274" s="381"/>
      <c r="IX1274" s="381"/>
      <c r="IY1274" s="381"/>
      <c r="IZ1274" s="381"/>
      <c r="JA1274" s="381"/>
      <c r="JB1274" s="381"/>
      <c r="JC1274" s="381"/>
      <c r="JD1274" s="381"/>
      <c r="JE1274" s="381"/>
      <c r="JF1274" s="381"/>
      <c r="JG1274" s="381"/>
      <c r="JH1274" s="381"/>
      <c r="JI1274" s="381"/>
      <c r="JJ1274" s="381"/>
      <c r="JK1274" s="381"/>
      <c r="JL1274" s="381"/>
      <c r="JM1274" s="381"/>
      <c r="JN1274" s="381"/>
      <c r="JO1274" s="381"/>
      <c r="JP1274" s="381"/>
      <c r="JQ1274" s="381"/>
      <c r="JR1274" s="381"/>
      <c r="JS1274" s="381"/>
      <c r="JT1274" s="381"/>
      <c r="JU1274" s="381"/>
      <c r="JV1274" s="381"/>
      <c r="JW1274" s="381"/>
      <c r="JX1274" s="381"/>
      <c r="JY1274" s="381"/>
      <c r="JZ1274" s="381"/>
      <c r="KA1274" s="381"/>
      <c r="KB1274" s="381"/>
      <c r="KC1274" s="381"/>
      <c r="KD1274" s="381"/>
      <c r="KE1274" s="381"/>
      <c r="KF1274" s="381"/>
      <c r="KG1274" s="381"/>
      <c r="KH1274" s="381"/>
      <c r="KI1274" s="381"/>
      <c r="KJ1274" s="381"/>
      <c r="KK1274" s="381"/>
      <c r="KL1274" s="381"/>
      <c r="KM1274" s="381"/>
      <c r="KN1274" s="381"/>
      <c r="KO1274" s="381"/>
      <c r="KP1274" s="381"/>
      <c r="KQ1274" s="381"/>
      <c r="KR1274" s="381"/>
      <c r="KS1274" s="381"/>
      <c r="KT1274" s="381"/>
      <c r="KU1274" s="381"/>
      <c r="KV1274" s="381"/>
      <c r="KW1274" s="381"/>
      <c r="KX1274" s="381"/>
      <c r="KY1274" s="381"/>
      <c r="KZ1274" s="381"/>
      <c r="LA1274" s="381"/>
      <c r="LB1274" s="381"/>
      <c r="LC1274" s="381"/>
      <c r="LD1274" s="381"/>
      <c r="LE1274" s="381"/>
      <c r="LF1274" s="381"/>
      <c r="LG1274" s="381"/>
      <c r="LH1274" s="381"/>
      <c r="LI1274" s="381"/>
      <c r="LJ1274" s="381"/>
      <c r="LK1274" s="381"/>
      <c r="LL1274" s="381"/>
      <c r="LM1274" s="381"/>
      <c r="LN1274" s="381"/>
      <c r="LO1274" s="381"/>
      <c r="LP1274" s="381"/>
      <c r="LQ1274" s="381"/>
      <c r="LR1274" s="381"/>
      <c r="LS1274" s="381"/>
      <c r="LT1274" s="381"/>
      <c r="LU1274" s="381"/>
      <c r="LV1274" s="381"/>
      <c r="LW1274" s="381"/>
      <c r="LX1274" s="381"/>
      <c r="LY1274" s="381"/>
      <c r="LZ1274" s="381"/>
      <c r="MA1274" s="381"/>
      <c r="MB1274" s="381"/>
      <c r="MC1274" s="381"/>
      <c r="MD1274" s="381"/>
      <c r="ME1274" s="381"/>
      <c r="MF1274" s="381"/>
      <c r="MG1274" s="381"/>
      <c r="MH1274" s="381"/>
      <c r="MI1274" s="381"/>
      <c r="MJ1274" s="381"/>
      <c r="MK1274" s="381"/>
      <c r="ML1274" s="381"/>
      <c r="MM1274" s="381"/>
      <c r="MN1274" s="381"/>
      <c r="MO1274" s="381"/>
      <c r="MP1274" s="381"/>
      <c r="MQ1274" s="381"/>
      <c r="MR1274" s="381"/>
      <c r="MS1274" s="381"/>
      <c r="MT1274" s="381"/>
      <c r="MU1274" s="381"/>
      <c r="MV1274" s="381"/>
      <c r="MW1274" s="381"/>
      <c r="MX1274" s="381"/>
      <c r="MY1274" s="381"/>
      <c r="MZ1274" s="381"/>
      <c r="NA1274" s="381"/>
      <c r="NB1274" s="381"/>
      <c r="NC1274" s="381"/>
      <c r="ND1274" s="381"/>
      <c r="NE1274" s="381"/>
      <c r="NF1274" s="381"/>
      <c r="NG1274" s="381"/>
      <c r="NH1274" s="381"/>
      <c r="NI1274" s="381"/>
      <c r="NJ1274" s="381"/>
      <c r="NK1274" s="381"/>
      <c r="NL1274" s="381"/>
      <c r="NM1274" s="381"/>
      <c r="NN1274" s="381"/>
      <c r="NO1274" s="381"/>
      <c r="NP1274" s="381"/>
      <c r="NQ1274" s="381"/>
      <c r="NR1274" s="381"/>
      <c r="NS1274" s="381"/>
      <c r="NT1274" s="381"/>
      <c r="NU1274" s="381"/>
      <c r="NV1274" s="381"/>
      <c r="NW1274" s="381"/>
      <c r="NX1274" s="381"/>
      <c r="NY1274" s="381"/>
      <c r="NZ1274" s="381"/>
      <c r="OA1274" s="381"/>
      <c r="OB1274" s="381"/>
      <c r="OC1274" s="381"/>
      <c r="OD1274" s="381"/>
      <c r="OE1274" s="381"/>
      <c r="OF1274" s="381"/>
      <c r="OG1274" s="381"/>
      <c r="OH1274" s="381"/>
      <c r="OI1274" s="381"/>
      <c r="OJ1274" s="381"/>
      <c r="OK1274" s="381"/>
      <c r="OL1274" s="381"/>
      <c r="OM1274" s="381"/>
      <c r="ON1274" s="381"/>
      <c r="OO1274" s="381"/>
      <c r="OP1274" s="381"/>
      <c r="OQ1274" s="381"/>
      <c r="OR1274" s="381"/>
      <c r="OS1274" s="381"/>
      <c r="OT1274" s="381"/>
      <c r="OU1274" s="381"/>
      <c r="OV1274" s="381"/>
      <c r="OW1274" s="381"/>
      <c r="OX1274" s="381"/>
      <c r="OY1274" s="381"/>
      <c r="OZ1274" s="381"/>
      <c r="PA1274" s="381"/>
      <c r="PB1274" s="381"/>
      <c r="PC1274" s="381"/>
      <c r="PD1274" s="381"/>
      <c r="PE1274" s="381"/>
      <c r="PF1274" s="381"/>
      <c r="PG1274" s="381"/>
      <c r="PH1274" s="381"/>
      <c r="PI1274" s="381"/>
      <c r="PJ1274" s="381"/>
      <c r="PK1274" s="381"/>
      <c r="PL1274" s="381"/>
      <c r="PM1274" s="381"/>
      <c r="PN1274" s="381"/>
      <c r="PO1274" s="381"/>
      <c r="PP1274" s="381"/>
      <c r="PQ1274" s="381"/>
      <c r="PR1274" s="381"/>
      <c r="PS1274" s="381"/>
      <c r="PT1274" s="381"/>
      <c r="PU1274" s="381"/>
      <c r="PV1274" s="381"/>
      <c r="PW1274" s="381"/>
      <c r="PX1274" s="381"/>
      <c r="PY1274" s="381"/>
      <c r="PZ1274" s="381"/>
      <c r="QA1274" s="381"/>
      <c r="QB1274" s="381"/>
      <c r="QC1274" s="381"/>
      <c r="QD1274" s="381"/>
      <c r="QE1274" s="381"/>
      <c r="QF1274" s="381"/>
      <c r="QG1274" s="381"/>
      <c r="QH1274" s="381"/>
      <c r="QI1274" s="381"/>
      <c r="QJ1274" s="381"/>
      <c r="QK1274" s="381"/>
      <c r="QL1274" s="381"/>
      <c r="QM1274" s="381"/>
      <c r="QN1274" s="381"/>
      <c r="QO1274" s="381"/>
      <c r="QP1274" s="381"/>
      <c r="QQ1274" s="381"/>
      <c r="QR1274" s="381"/>
      <c r="QS1274" s="381"/>
      <c r="QT1274" s="381"/>
      <c r="QU1274" s="381"/>
      <c r="QV1274" s="381"/>
      <c r="QW1274" s="381"/>
      <c r="QX1274" s="381"/>
      <c r="QY1274" s="381"/>
      <c r="QZ1274" s="381"/>
      <c r="RA1274" s="381"/>
      <c r="RB1274" s="381"/>
      <c r="RC1274" s="381"/>
      <c r="RD1274" s="381"/>
      <c r="RE1274" s="381"/>
      <c r="RF1274" s="381"/>
      <c r="RG1274" s="381"/>
      <c r="RH1274" s="381"/>
      <c r="RI1274" s="381"/>
      <c r="RJ1274" s="381"/>
      <c r="RK1274" s="381"/>
      <c r="RL1274" s="381"/>
      <c r="RM1274" s="381"/>
      <c r="RN1274" s="381"/>
      <c r="RO1274" s="381"/>
      <c r="RP1274" s="381"/>
      <c r="RQ1274" s="381"/>
      <c r="RR1274" s="381"/>
      <c r="RS1274" s="381"/>
      <c r="RT1274" s="381"/>
      <c r="RU1274" s="381"/>
      <c r="RV1274" s="381"/>
      <c r="RW1274" s="381"/>
      <c r="RX1274" s="381"/>
      <c r="RY1274" s="381"/>
      <c r="RZ1274" s="381"/>
      <c r="SA1274" s="381"/>
      <c r="SB1274" s="381"/>
      <c r="SC1274" s="381"/>
      <c r="SD1274" s="381"/>
      <c r="SE1274" s="381"/>
      <c r="SF1274" s="381"/>
      <c r="SG1274" s="381"/>
      <c r="SH1274" s="381"/>
      <c r="SI1274" s="381"/>
      <c r="SJ1274" s="381"/>
      <c r="SK1274" s="381"/>
      <c r="SL1274" s="381"/>
      <c r="SM1274" s="381"/>
      <c r="SN1274" s="381"/>
      <c r="SO1274" s="381"/>
      <c r="SP1274" s="381"/>
      <c r="SQ1274" s="381"/>
      <c r="SR1274" s="381"/>
      <c r="SS1274" s="381"/>
      <c r="ST1274" s="381"/>
      <c r="SU1274" s="381"/>
      <c r="SV1274" s="381"/>
      <c r="SW1274" s="381"/>
      <c r="SX1274" s="381"/>
      <c r="SY1274" s="381"/>
      <c r="SZ1274" s="381"/>
      <c r="TA1274" s="381"/>
      <c r="TB1274" s="381"/>
      <c r="TC1274" s="381"/>
      <c r="TD1274" s="381"/>
      <c r="TE1274" s="381"/>
      <c r="TF1274" s="381"/>
      <c r="TG1274" s="381"/>
      <c r="TH1274" s="381"/>
      <c r="TI1274" s="381"/>
      <c r="TJ1274" s="381"/>
      <c r="TK1274" s="381"/>
      <c r="TL1274" s="381"/>
      <c r="TM1274" s="381"/>
      <c r="TN1274" s="381"/>
      <c r="TO1274" s="381"/>
      <c r="TP1274" s="381"/>
      <c r="TQ1274" s="381"/>
      <c r="TR1274" s="381"/>
      <c r="TS1274" s="381"/>
      <c r="TT1274" s="381"/>
      <c r="TU1274" s="381"/>
      <c r="TV1274" s="381"/>
      <c r="TW1274" s="381"/>
      <c r="TX1274" s="381"/>
      <c r="TY1274" s="381"/>
      <c r="TZ1274" s="381"/>
      <c r="UA1274" s="381"/>
      <c r="UB1274" s="381"/>
      <c r="UC1274" s="381"/>
      <c r="UD1274" s="381"/>
      <c r="UE1274" s="381"/>
      <c r="UF1274" s="381"/>
      <c r="UG1274" s="381"/>
      <c r="UH1274" s="381"/>
      <c r="UI1274" s="381"/>
      <c r="UJ1274" s="381"/>
      <c r="UK1274" s="381"/>
      <c r="UL1274" s="381"/>
      <c r="UM1274" s="381"/>
      <c r="UN1274" s="381"/>
      <c r="UO1274" s="381"/>
      <c r="UP1274" s="381"/>
      <c r="UQ1274" s="381"/>
      <c r="UR1274" s="381"/>
      <c r="US1274" s="381"/>
      <c r="UT1274" s="381"/>
      <c r="UU1274" s="381"/>
      <c r="UV1274" s="381"/>
      <c r="UW1274" s="381"/>
      <c r="UX1274" s="381"/>
      <c r="UY1274" s="381"/>
      <c r="UZ1274" s="381"/>
      <c r="VA1274" s="381"/>
      <c r="VB1274" s="381"/>
      <c r="VC1274" s="381"/>
      <c r="VD1274" s="381"/>
      <c r="VE1274" s="381"/>
      <c r="VF1274" s="381"/>
      <c r="VG1274" s="381"/>
      <c r="VH1274" s="381"/>
      <c r="VI1274" s="381"/>
      <c r="VJ1274" s="381"/>
      <c r="VK1274" s="381"/>
      <c r="VL1274" s="381"/>
      <c r="VM1274" s="381"/>
      <c r="VN1274" s="381"/>
      <c r="VO1274" s="381"/>
      <c r="VP1274" s="381"/>
      <c r="VQ1274" s="381"/>
      <c r="VR1274" s="381"/>
      <c r="VS1274" s="381"/>
      <c r="VT1274" s="381"/>
      <c r="VU1274" s="381"/>
      <c r="VV1274" s="381"/>
      <c r="VW1274" s="381"/>
      <c r="VX1274" s="381"/>
      <c r="VY1274" s="381"/>
      <c r="VZ1274" s="381"/>
      <c r="WA1274" s="381"/>
      <c r="WB1274" s="381"/>
      <c r="WC1274" s="381"/>
      <c r="WD1274" s="381"/>
      <c r="WE1274" s="381"/>
      <c r="WF1274" s="381"/>
      <c r="WG1274" s="381"/>
      <c r="WH1274" s="381"/>
      <c r="WI1274" s="381"/>
      <c r="WJ1274" s="381"/>
      <c r="WK1274" s="381"/>
      <c r="WL1274" s="381"/>
      <c r="WM1274" s="381"/>
      <c r="WN1274" s="381"/>
      <c r="WO1274" s="381"/>
      <c r="WP1274" s="381"/>
      <c r="WQ1274" s="381"/>
      <c r="WR1274" s="381"/>
      <c r="WS1274" s="381"/>
      <c r="WT1274" s="381"/>
      <c r="WU1274" s="381"/>
      <c r="WV1274" s="381"/>
      <c r="WW1274" s="381"/>
      <c r="WX1274" s="381"/>
      <c r="WY1274" s="381"/>
      <c r="WZ1274" s="381"/>
      <c r="XA1274" s="381"/>
      <c r="XB1274" s="381"/>
      <c r="XC1274" s="381"/>
      <c r="XD1274" s="381"/>
      <c r="XE1274" s="381"/>
      <c r="XF1274" s="381"/>
      <c r="XG1274" s="381"/>
      <c r="XH1274" s="381"/>
      <c r="XI1274" s="381"/>
      <c r="XJ1274" s="381"/>
      <c r="XK1274" s="381"/>
      <c r="XL1274" s="381"/>
      <c r="XM1274" s="381"/>
      <c r="XN1274" s="381"/>
      <c r="XO1274" s="381"/>
      <c r="XP1274" s="381"/>
      <c r="XQ1274" s="381"/>
      <c r="XR1274" s="381"/>
      <c r="XS1274" s="381"/>
      <c r="XT1274" s="381"/>
      <c r="XU1274" s="381"/>
      <c r="XV1274" s="381"/>
      <c r="XW1274" s="381"/>
      <c r="XX1274" s="381"/>
      <c r="XY1274" s="381"/>
      <c r="XZ1274" s="381"/>
      <c r="YA1274" s="381"/>
      <c r="YB1274" s="381"/>
      <c r="YC1274" s="381"/>
      <c r="YD1274" s="381"/>
      <c r="YE1274" s="381"/>
      <c r="YF1274" s="381"/>
      <c r="YG1274" s="381"/>
      <c r="YH1274" s="381"/>
      <c r="YI1274" s="381"/>
      <c r="YJ1274" s="381"/>
      <c r="YK1274" s="381"/>
      <c r="YL1274" s="381"/>
      <c r="YM1274" s="381"/>
      <c r="YN1274" s="381"/>
      <c r="YO1274" s="381"/>
      <c r="YP1274" s="381"/>
      <c r="YQ1274" s="381"/>
      <c r="YR1274" s="381"/>
      <c r="YS1274" s="381"/>
      <c r="YT1274" s="381"/>
      <c r="YU1274" s="381"/>
      <c r="YV1274" s="381"/>
      <c r="YW1274" s="381"/>
      <c r="YX1274" s="381"/>
      <c r="YY1274" s="381"/>
      <c r="YZ1274" s="381"/>
      <c r="ZA1274" s="381"/>
      <c r="ZB1274" s="381"/>
      <c r="ZC1274" s="381"/>
      <c r="ZD1274" s="381"/>
      <c r="ZE1274" s="381"/>
      <c r="ZF1274" s="381"/>
      <c r="ZG1274" s="381"/>
      <c r="ZH1274" s="381"/>
      <c r="ZI1274" s="381"/>
      <c r="ZJ1274" s="381"/>
      <c r="ZK1274" s="381"/>
      <c r="ZL1274" s="381"/>
      <c r="ZM1274" s="381"/>
      <c r="ZN1274" s="381"/>
      <c r="ZO1274" s="381"/>
      <c r="ZP1274" s="381"/>
      <c r="ZQ1274" s="381"/>
      <c r="ZR1274" s="381"/>
      <c r="ZS1274" s="381"/>
      <c r="ZT1274" s="381"/>
      <c r="ZU1274" s="381"/>
      <c r="ZV1274" s="381"/>
      <c r="ZW1274" s="381"/>
      <c r="ZX1274" s="381"/>
      <c r="ZY1274" s="381"/>
      <c r="ZZ1274" s="381"/>
      <c r="AAA1274" s="381"/>
      <c r="AAB1274" s="381"/>
      <c r="AAC1274" s="381"/>
      <c r="AAD1274" s="381"/>
      <c r="AAE1274" s="381"/>
      <c r="AAF1274" s="381"/>
      <c r="AAG1274" s="381"/>
      <c r="AAH1274" s="381"/>
      <c r="AAI1274" s="381"/>
      <c r="AAJ1274" s="381"/>
      <c r="AAK1274" s="381"/>
      <c r="AAL1274" s="381"/>
      <c r="AAM1274" s="381"/>
      <c r="AAN1274" s="381"/>
      <c r="AAO1274" s="381"/>
      <c r="AAP1274" s="381"/>
      <c r="AAQ1274" s="381"/>
      <c r="AAR1274" s="381"/>
      <c r="AAS1274" s="381"/>
      <c r="AAT1274" s="381"/>
      <c r="AAU1274" s="381"/>
      <c r="AAV1274" s="381"/>
      <c r="AAW1274" s="381"/>
      <c r="AAX1274" s="381"/>
      <c r="AAY1274" s="381"/>
      <c r="AAZ1274" s="381"/>
      <c r="ABA1274" s="381"/>
      <c r="ABB1274" s="381"/>
      <c r="ABC1274" s="381"/>
      <c r="ABD1274" s="381"/>
      <c r="ABE1274" s="381"/>
      <c r="ABF1274" s="381"/>
      <c r="ABG1274" s="381"/>
      <c r="ABH1274" s="381"/>
      <c r="ABI1274" s="381"/>
      <c r="ABJ1274" s="381"/>
      <c r="ABK1274" s="381"/>
      <c r="ABL1274" s="381"/>
      <c r="ABM1274" s="381"/>
      <c r="ABN1274" s="381"/>
      <c r="ABO1274" s="381"/>
      <c r="ABP1274" s="381"/>
      <c r="ABQ1274" s="381"/>
      <c r="ABR1274" s="381"/>
      <c r="ABS1274" s="381"/>
      <c r="ABT1274" s="381"/>
      <c r="ABU1274" s="381"/>
      <c r="ABV1274" s="381"/>
      <c r="ABW1274" s="381"/>
      <c r="ABX1274" s="381"/>
      <c r="ABY1274" s="381"/>
      <c r="ABZ1274" s="381"/>
      <c r="ACA1274" s="381"/>
      <c r="ACB1274" s="381"/>
      <c r="ACC1274" s="381"/>
      <c r="ACD1274" s="381"/>
      <c r="ACE1274" s="381"/>
      <c r="ACF1274" s="381"/>
      <c r="ACG1274" s="381"/>
      <c r="ACH1274" s="381"/>
      <c r="ACI1274" s="381"/>
      <c r="ACJ1274" s="381"/>
      <c r="ACK1274" s="381"/>
      <c r="ACL1274" s="381"/>
      <c r="ACM1274" s="381"/>
      <c r="ACN1274" s="381"/>
      <c r="ACO1274" s="381"/>
      <c r="ACP1274" s="381"/>
      <c r="ACQ1274" s="381"/>
      <c r="ACR1274" s="381"/>
      <c r="ACS1274" s="381"/>
      <c r="ACT1274" s="381"/>
      <c r="ACU1274" s="381"/>
      <c r="ACV1274" s="381"/>
      <c r="ACW1274" s="381"/>
      <c r="ACX1274" s="381"/>
      <c r="ACY1274" s="381"/>
      <c r="ACZ1274" s="381"/>
      <c r="ADA1274" s="381"/>
      <c r="ADB1274" s="381"/>
      <c r="ADC1274" s="381"/>
      <c r="ADD1274" s="381"/>
      <c r="ADE1274" s="381"/>
      <c r="ADF1274" s="381"/>
      <c r="ADG1274" s="381"/>
      <c r="ADH1274" s="381"/>
      <c r="ADI1274" s="381"/>
      <c r="ADJ1274" s="381"/>
      <c r="ADK1274" s="381"/>
      <c r="ADL1274" s="381"/>
      <c r="ADM1274" s="381"/>
      <c r="ADN1274" s="381"/>
      <c r="ADO1274" s="381"/>
      <c r="ADP1274" s="381"/>
      <c r="ADQ1274" s="381"/>
      <c r="ADR1274" s="381"/>
      <c r="ADS1274" s="381"/>
      <c r="ADT1274" s="381"/>
      <c r="ADU1274" s="381"/>
      <c r="ADV1274" s="381"/>
      <c r="ADW1274" s="381"/>
      <c r="ADX1274" s="381"/>
      <c r="ADY1274" s="381"/>
      <c r="ADZ1274" s="381"/>
      <c r="AEA1274" s="381"/>
      <c r="AEB1274" s="381"/>
      <c r="AEC1274" s="381"/>
      <c r="AED1274" s="381"/>
      <c r="AEE1274" s="381"/>
      <c r="AEF1274" s="381"/>
      <c r="AEG1274" s="381"/>
      <c r="AEH1274" s="381"/>
      <c r="AEI1274" s="381"/>
      <c r="AEJ1274" s="381"/>
      <c r="AEK1274" s="381"/>
      <c r="AEL1274" s="381"/>
      <c r="AEM1274" s="381"/>
      <c r="AEN1274" s="381"/>
      <c r="AEO1274" s="381"/>
      <c r="AEP1274" s="381"/>
      <c r="AEQ1274" s="381"/>
      <c r="AER1274" s="381"/>
      <c r="AES1274" s="381"/>
      <c r="AET1274" s="381"/>
      <c r="AEU1274" s="381"/>
      <c r="AEV1274" s="381"/>
      <c r="AEW1274" s="381"/>
      <c r="AEX1274" s="381"/>
      <c r="AEY1274" s="381"/>
      <c r="AEZ1274" s="381"/>
      <c r="AFA1274" s="381"/>
      <c r="AFB1274" s="381"/>
      <c r="AFC1274" s="381"/>
      <c r="AFD1274" s="381"/>
      <c r="AFE1274" s="381"/>
      <c r="AFF1274" s="381"/>
      <c r="AFG1274" s="381"/>
      <c r="AFH1274" s="381"/>
      <c r="AFI1274" s="381"/>
      <c r="AFJ1274" s="381"/>
      <c r="AFK1274" s="381"/>
      <c r="AFL1274" s="381"/>
      <c r="AFM1274" s="381"/>
      <c r="AFN1274" s="381"/>
      <c r="AFO1274" s="381"/>
      <c r="AFP1274" s="381"/>
      <c r="AFQ1274" s="381"/>
      <c r="AFR1274" s="381"/>
      <c r="AFS1274" s="381"/>
      <c r="AFT1274" s="381"/>
      <c r="AFU1274" s="381"/>
      <c r="AFV1274" s="381"/>
      <c r="AFW1274" s="381"/>
      <c r="AFX1274" s="381"/>
      <c r="AFY1274" s="381"/>
      <c r="AFZ1274" s="381"/>
      <c r="AGA1274" s="381"/>
    </row>
    <row r="1275" spans="1:859" s="381" customFormat="1" x14ac:dyDescent="0.2">
      <c r="E1275" s="365"/>
      <c r="F1275" s="378"/>
      <c r="G1275" s="380"/>
      <c r="H1275" s="365"/>
      <c r="I1275" s="365"/>
      <c r="J1275" s="365"/>
      <c r="K1275" s="365"/>
      <c r="L1275" s="365"/>
      <c r="M1275" s="365"/>
      <c r="N1275" s="380"/>
      <c r="O1275" s="365"/>
      <c r="P1275" s="365"/>
      <c r="Q1275" s="380"/>
    </row>
    <row r="1276" spans="1:859" s="383" customFormat="1" x14ac:dyDescent="0.2">
      <c r="A1276" s="381"/>
      <c r="B1276" s="381"/>
      <c r="C1276" s="381"/>
      <c r="D1276" s="381"/>
      <c r="E1276" s="365"/>
      <c r="F1276" s="378"/>
      <c r="G1276" s="380"/>
      <c r="H1276" s="365"/>
      <c r="I1276" s="365"/>
      <c r="J1276" s="365"/>
      <c r="K1276" s="365"/>
      <c r="L1276" s="365"/>
      <c r="M1276" s="365"/>
      <c r="N1276" s="380"/>
      <c r="O1276" s="365"/>
      <c r="P1276" s="365"/>
      <c r="Q1276" s="380"/>
      <c r="R1276" s="381"/>
      <c r="S1276" s="381"/>
      <c r="T1276" s="381"/>
      <c r="U1276" s="381"/>
      <c r="V1276" s="381"/>
      <c r="W1276" s="381"/>
      <c r="X1276" s="381"/>
      <c r="Y1276" s="381"/>
      <c r="Z1276" s="381"/>
      <c r="AA1276" s="381"/>
      <c r="AB1276" s="381"/>
      <c r="AC1276" s="381"/>
      <c r="AD1276" s="381"/>
      <c r="AE1276" s="381"/>
      <c r="AF1276" s="381"/>
      <c r="AG1276" s="381"/>
      <c r="AH1276" s="381"/>
      <c r="AI1276" s="381"/>
      <c r="AJ1276" s="381"/>
      <c r="AK1276" s="381"/>
      <c r="AL1276" s="381"/>
      <c r="AM1276" s="381"/>
      <c r="AN1276" s="381"/>
      <c r="AO1276" s="381"/>
      <c r="AP1276" s="381"/>
      <c r="AQ1276" s="381"/>
      <c r="AR1276" s="381"/>
      <c r="AS1276" s="381"/>
      <c r="AT1276" s="381"/>
      <c r="AU1276" s="381"/>
      <c r="AV1276" s="381"/>
      <c r="AW1276" s="381"/>
      <c r="AX1276" s="381"/>
      <c r="AY1276" s="381"/>
      <c r="AZ1276" s="381"/>
      <c r="BA1276" s="381"/>
      <c r="BB1276" s="381"/>
      <c r="BC1276" s="381"/>
      <c r="BD1276" s="381"/>
      <c r="BE1276" s="381"/>
      <c r="BF1276" s="381"/>
      <c r="BG1276" s="381"/>
      <c r="BH1276" s="381"/>
      <c r="BI1276" s="381"/>
      <c r="BJ1276" s="381"/>
      <c r="BK1276" s="381"/>
      <c r="BL1276" s="381"/>
      <c r="BM1276" s="381"/>
      <c r="BN1276" s="381"/>
      <c r="BO1276" s="381"/>
      <c r="BP1276" s="381"/>
      <c r="BQ1276" s="381"/>
      <c r="BR1276" s="381"/>
      <c r="BS1276" s="381"/>
      <c r="BT1276" s="381"/>
      <c r="BU1276" s="381"/>
      <c r="BV1276" s="381"/>
      <c r="BW1276" s="381"/>
      <c r="BX1276" s="381"/>
      <c r="BY1276" s="381"/>
      <c r="BZ1276" s="381"/>
      <c r="CA1276" s="381"/>
      <c r="CB1276" s="381"/>
      <c r="CC1276" s="381"/>
      <c r="CD1276" s="381"/>
      <c r="CE1276" s="381"/>
      <c r="CF1276" s="381"/>
      <c r="CG1276" s="381"/>
      <c r="CH1276" s="381"/>
      <c r="CI1276" s="381"/>
      <c r="CJ1276" s="381"/>
      <c r="CK1276" s="381"/>
      <c r="CL1276" s="381"/>
      <c r="CM1276" s="381"/>
      <c r="CN1276" s="381"/>
      <c r="CO1276" s="381"/>
      <c r="CP1276" s="381"/>
      <c r="CQ1276" s="381"/>
      <c r="CR1276" s="381"/>
      <c r="CS1276" s="381"/>
      <c r="CT1276" s="381"/>
      <c r="CU1276" s="381"/>
      <c r="CV1276" s="381"/>
      <c r="CW1276" s="381"/>
      <c r="CX1276" s="381"/>
      <c r="CY1276" s="381"/>
      <c r="CZ1276" s="381"/>
      <c r="DA1276" s="381"/>
      <c r="DB1276" s="381"/>
      <c r="DC1276" s="381"/>
      <c r="DD1276" s="381"/>
      <c r="DE1276" s="381"/>
      <c r="DF1276" s="381"/>
      <c r="DG1276" s="381"/>
      <c r="DH1276" s="381"/>
      <c r="DI1276" s="381"/>
      <c r="DJ1276" s="381"/>
      <c r="DK1276" s="381"/>
      <c r="DL1276" s="381"/>
      <c r="DM1276" s="381"/>
      <c r="DN1276" s="381"/>
      <c r="DO1276" s="381"/>
      <c r="DP1276" s="381"/>
      <c r="DQ1276" s="381"/>
      <c r="DR1276" s="381"/>
      <c r="DS1276" s="381"/>
      <c r="DT1276" s="381"/>
      <c r="DU1276" s="381"/>
      <c r="DV1276" s="381"/>
      <c r="DW1276" s="381"/>
      <c r="DX1276" s="381"/>
      <c r="DY1276" s="381"/>
      <c r="DZ1276" s="381"/>
      <c r="EA1276" s="381"/>
      <c r="EB1276" s="381"/>
      <c r="EC1276" s="381"/>
      <c r="ED1276" s="381"/>
      <c r="EE1276" s="381"/>
      <c r="EF1276" s="381"/>
      <c r="EG1276" s="381"/>
      <c r="EH1276" s="381"/>
      <c r="EI1276" s="381"/>
      <c r="EJ1276" s="381"/>
      <c r="EK1276" s="381"/>
      <c r="EL1276" s="381"/>
      <c r="EM1276" s="381"/>
      <c r="EN1276" s="381"/>
      <c r="EO1276" s="381"/>
      <c r="EP1276" s="381"/>
      <c r="EQ1276" s="381"/>
      <c r="ER1276" s="381"/>
      <c r="ES1276" s="381"/>
      <c r="ET1276" s="381"/>
      <c r="EU1276" s="381"/>
      <c r="EV1276" s="381"/>
      <c r="EW1276" s="381"/>
      <c r="EX1276" s="381"/>
      <c r="EY1276" s="381"/>
      <c r="EZ1276" s="381"/>
      <c r="FA1276" s="381"/>
      <c r="FB1276" s="381"/>
      <c r="FC1276" s="381"/>
      <c r="FD1276" s="381"/>
      <c r="FE1276" s="381"/>
      <c r="FF1276" s="381"/>
      <c r="FG1276" s="381"/>
      <c r="FH1276" s="381"/>
      <c r="FI1276" s="381"/>
      <c r="FJ1276" s="381"/>
      <c r="FK1276" s="381"/>
      <c r="FL1276" s="381"/>
      <c r="FM1276" s="381"/>
      <c r="FN1276" s="381"/>
      <c r="FO1276" s="381"/>
      <c r="FP1276" s="381"/>
      <c r="FQ1276" s="381"/>
      <c r="FR1276" s="381"/>
      <c r="FS1276" s="381"/>
      <c r="FT1276" s="381"/>
      <c r="FU1276" s="381"/>
      <c r="FV1276" s="381"/>
      <c r="FW1276" s="381"/>
      <c r="FX1276" s="381"/>
      <c r="FY1276" s="381"/>
      <c r="FZ1276" s="381"/>
      <c r="GA1276" s="381"/>
      <c r="GB1276" s="381"/>
      <c r="GC1276" s="381"/>
      <c r="GD1276" s="381"/>
      <c r="GE1276" s="381"/>
      <c r="GF1276" s="381"/>
      <c r="GG1276" s="381"/>
      <c r="GH1276" s="381"/>
      <c r="GI1276" s="381"/>
      <c r="GJ1276" s="381"/>
      <c r="GK1276" s="381"/>
      <c r="GL1276" s="381"/>
      <c r="GM1276" s="381"/>
      <c r="GN1276" s="381"/>
      <c r="GO1276" s="381"/>
      <c r="GP1276" s="381"/>
      <c r="GQ1276" s="381"/>
      <c r="GR1276" s="381"/>
      <c r="GS1276" s="381"/>
      <c r="GT1276" s="381"/>
      <c r="GU1276" s="381"/>
      <c r="GV1276" s="381"/>
      <c r="GW1276" s="381"/>
      <c r="GX1276" s="381"/>
      <c r="GY1276" s="381"/>
      <c r="GZ1276" s="381"/>
      <c r="HA1276" s="381"/>
      <c r="HB1276" s="381"/>
      <c r="HC1276" s="381"/>
      <c r="HD1276" s="381"/>
      <c r="HE1276" s="381"/>
      <c r="HF1276" s="381"/>
      <c r="HG1276" s="381"/>
      <c r="HH1276" s="381"/>
      <c r="HI1276" s="381"/>
      <c r="HJ1276" s="381"/>
      <c r="HK1276" s="381"/>
      <c r="HL1276" s="381"/>
      <c r="HM1276" s="381"/>
      <c r="HN1276" s="381"/>
      <c r="HO1276" s="381"/>
      <c r="HP1276" s="381"/>
      <c r="HQ1276" s="381"/>
      <c r="HR1276" s="381"/>
      <c r="HS1276" s="381"/>
      <c r="HT1276" s="381"/>
      <c r="HU1276" s="381"/>
      <c r="HV1276" s="381"/>
      <c r="HW1276" s="381"/>
      <c r="HX1276" s="381"/>
      <c r="HY1276" s="381"/>
      <c r="HZ1276" s="381"/>
      <c r="IA1276" s="381"/>
      <c r="IB1276" s="381"/>
      <c r="IC1276" s="381"/>
      <c r="ID1276" s="381"/>
      <c r="IE1276" s="381"/>
      <c r="IF1276" s="381"/>
      <c r="IG1276" s="381"/>
      <c r="IH1276" s="381"/>
      <c r="II1276" s="381"/>
      <c r="IJ1276" s="381"/>
      <c r="IK1276" s="381"/>
      <c r="IL1276" s="381"/>
      <c r="IM1276" s="381"/>
      <c r="IN1276" s="381"/>
      <c r="IO1276" s="381"/>
      <c r="IP1276" s="381"/>
      <c r="IQ1276" s="381"/>
      <c r="IR1276" s="381"/>
      <c r="IS1276" s="381"/>
      <c r="IT1276" s="381"/>
      <c r="IU1276" s="381"/>
      <c r="IV1276" s="381"/>
      <c r="IW1276" s="381"/>
      <c r="IX1276" s="381"/>
      <c r="IY1276" s="381"/>
      <c r="IZ1276" s="381"/>
      <c r="JA1276" s="381"/>
      <c r="JB1276" s="381"/>
      <c r="JC1276" s="381"/>
      <c r="JD1276" s="381"/>
      <c r="JE1276" s="381"/>
      <c r="JF1276" s="381"/>
      <c r="JG1276" s="381"/>
      <c r="JH1276" s="381"/>
      <c r="JI1276" s="381"/>
      <c r="JJ1276" s="381"/>
      <c r="JK1276" s="381"/>
      <c r="JL1276" s="381"/>
      <c r="JM1276" s="381"/>
      <c r="JN1276" s="381"/>
      <c r="JO1276" s="381"/>
      <c r="JP1276" s="381"/>
      <c r="JQ1276" s="381"/>
      <c r="JR1276" s="381"/>
      <c r="JS1276" s="381"/>
      <c r="JT1276" s="381"/>
      <c r="JU1276" s="381"/>
      <c r="JV1276" s="381"/>
      <c r="JW1276" s="381"/>
      <c r="JX1276" s="381"/>
      <c r="JY1276" s="381"/>
      <c r="JZ1276" s="381"/>
      <c r="KA1276" s="381"/>
      <c r="KB1276" s="381"/>
      <c r="KC1276" s="381"/>
      <c r="KD1276" s="381"/>
      <c r="KE1276" s="381"/>
      <c r="KF1276" s="381"/>
      <c r="KG1276" s="381"/>
      <c r="KH1276" s="381"/>
      <c r="KI1276" s="381"/>
      <c r="KJ1276" s="381"/>
      <c r="KK1276" s="381"/>
      <c r="KL1276" s="381"/>
      <c r="KM1276" s="381"/>
      <c r="KN1276" s="381"/>
      <c r="KO1276" s="381"/>
      <c r="KP1276" s="381"/>
      <c r="KQ1276" s="381"/>
      <c r="KR1276" s="381"/>
      <c r="KS1276" s="381"/>
      <c r="KT1276" s="381"/>
      <c r="KU1276" s="381"/>
      <c r="KV1276" s="381"/>
      <c r="KW1276" s="381"/>
      <c r="KX1276" s="381"/>
      <c r="KY1276" s="381"/>
      <c r="KZ1276" s="381"/>
      <c r="LA1276" s="381"/>
      <c r="LB1276" s="381"/>
      <c r="LC1276" s="381"/>
      <c r="LD1276" s="381"/>
      <c r="LE1276" s="381"/>
      <c r="LF1276" s="381"/>
      <c r="LG1276" s="381"/>
      <c r="LH1276" s="381"/>
      <c r="LI1276" s="381"/>
      <c r="LJ1276" s="381"/>
      <c r="LK1276" s="381"/>
      <c r="LL1276" s="381"/>
      <c r="LM1276" s="381"/>
      <c r="LN1276" s="381"/>
      <c r="LO1276" s="381"/>
      <c r="LP1276" s="381"/>
      <c r="LQ1276" s="381"/>
      <c r="LR1276" s="381"/>
      <c r="LS1276" s="381"/>
      <c r="LT1276" s="381"/>
      <c r="LU1276" s="381"/>
      <c r="LV1276" s="381"/>
      <c r="LW1276" s="381"/>
      <c r="LX1276" s="381"/>
      <c r="LY1276" s="381"/>
      <c r="LZ1276" s="381"/>
      <c r="MA1276" s="381"/>
      <c r="MB1276" s="381"/>
      <c r="MC1276" s="381"/>
      <c r="MD1276" s="381"/>
      <c r="ME1276" s="381"/>
      <c r="MF1276" s="381"/>
      <c r="MG1276" s="381"/>
      <c r="MH1276" s="381"/>
      <c r="MI1276" s="381"/>
      <c r="MJ1276" s="381"/>
      <c r="MK1276" s="381"/>
      <c r="ML1276" s="381"/>
      <c r="MM1276" s="381"/>
      <c r="MN1276" s="381"/>
      <c r="MO1276" s="381"/>
      <c r="MP1276" s="381"/>
      <c r="MQ1276" s="381"/>
      <c r="MR1276" s="381"/>
      <c r="MS1276" s="381"/>
      <c r="MT1276" s="381"/>
      <c r="MU1276" s="381"/>
      <c r="MV1276" s="381"/>
      <c r="MW1276" s="381"/>
      <c r="MX1276" s="381"/>
      <c r="MY1276" s="381"/>
      <c r="MZ1276" s="381"/>
      <c r="NA1276" s="381"/>
      <c r="NB1276" s="381"/>
      <c r="NC1276" s="381"/>
      <c r="ND1276" s="381"/>
      <c r="NE1276" s="381"/>
      <c r="NF1276" s="381"/>
      <c r="NG1276" s="381"/>
      <c r="NH1276" s="381"/>
      <c r="NI1276" s="381"/>
      <c r="NJ1276" s="381"/>
      <c r="NK1276" s="381"/>
      <c r="NL1276" s="381"/>
      <c r="NM1276" s="381"/>
      <c r="NN1276" s="381"/>
      <c r="NO1276" s="381"/>
      <c r="NP1276" s="381"/>
      <c r="NQ1276" s="381"/>
      <c r="NR1276" s="381"/>
      <c r="NS1276" s="381"/>
      <c r="NT1276" s="381"/>
      <c r="NU1276" s="381"/>
      <c r="NV1276" s="381"/>
      <c r="NW1276" s="381"/>
      <c r="NX1276" s="381"/>
      <c r="NY1276" s="381"/>
      <c r="NZ1276" s="381"/>
      <c r="OA1276" s="381"/>
      <c r="OB1276" s="381"/>
      <c r="OC1276" s="381"/>
      <c r="OD1276" s="381"/>
      <c r="OE1276" s="381"/>
      <c r="OF1276" s="381"/>
      <c r="OG1276" s="381"/>
      <c r="OH1276" s="381"/>
      <c r="OI1276" s="381"/>
      <c r="OJ1276" s="381"/>
      <c r="OK1276" s="381"/>
      <c r="OL1276" s="381"/>
      <c r="OM1276" s="381"/>
      <c r="ON1276" s="381"/>
      <c r="OO1276" s="381"/>
      <c r="OP1276" s="381"/>
      <c r="OQ1276" s="381"/>
      <c r="OR1276" s="381"/>
      <c r="OS1276" s="381"/>
      <c r="OT1276" s="381"/>
      <c r="OU1276" s="381"/>
      <c r="OV1276" s="381"/>
      <c r="OW1276" s="381"/>
      <c r="OX1276" s="381"/>
      <c r="OY1276" s="381"/>
      <c r="OZ1276" s="381"/>
      <c r="PA1276" s="381"/>
      <c r="PB1276" s="381"/>
      <c r="PC1276" s="381"/>
      <c r="PD1276" s="381"/>
      <c r="PE1276" s="381"/>
      <c r="PF1276" s="381"/>
      <c r="PG1276" s="381"/>
      <c r="PH1276" s="381"/>
      <c r="PI1276" s="381"/>
      <c r="PJ1276" s="381"/>
      <c r="PK1276" s="381"/>
      <c r="PL1276" s="381"/>
      <c r="PM1276" s="381"/>
      <c r="PN1276" s="381"/>
      <c r="PO1276" s="381"/>
      <c r="PP1276" s="381"/>
      <c r="PQ1276" s="381"/>
      <c r="PR1276" s="381"/>
      <c r="PS1276" s="381"/>
      <c r="PT1276" s="381"/>
      <c r="PU1276" s="381"/>
      <c r="PV1276" s="381"/>
      <c r="PW1276" s="381"/>
      <c r="PX1276" s="381"/>
      <c r="PY1276" s="381"/>
      <c r="PZ1276" s="381"/>
      <c r="QA1276" s="381"/>
      <c r="QB1276" s="381"/>
      <c r="QC1276" s="381"/>
      <c r="QD1276" s="381"/>
      <c r="QE1276" s="381"/>
      <c r="QF1276" s="381"/>
      <c r="QG1276" s="381"/>
      <c r="QH1276" s="381"/>
      <c r="QI1276" s="381"/>
      <c r="QJ1276" s="381"/>
      <c r="QK1276" s="381"/>
      <c r="QL1276" s="381"/>
      <c r="QM1276" s="381"/>
      <c r="QN1276" s="381"/>
      <c r="QO1276" s="381"/>
      <c r="QP1276" s="381"/>
      <c r="QQ1276" s="381"/>
      <c r="QR1276" s="381"/>
      <c r="QS1276" s="381"/>
      <c r="QT1276" s="381"/>
      <c r="QU1276" s="381"/>
      <c r="QV1276" s="381"/>
      <c r="QW1276" s="381"/>
      <c r="QX1276" s="381"/>
      <c r="QY1276" s="381"/>
      <c r="QZ1276" s="381"/>
      <c r="RA1276" s="381"/>
      <c r="RB1276" s="381"/>
      <c r="RC1276" s="381"/>
      <c r="RD1276" s="381"/>
      <c r="RE1276" s="381"/>
      <c r="RF1276" s="381"/>
      <c r="RG1276" s="381"/>
      <c r="RH1276" s="381"/>
      <c r="RI1276" s="381"/>
      <c r="RJ1276" s="381"/>
      <c r="RK1276" s="381"/>
      <c r="RL1276" s="381"/>
      <c r="RM1276" s="381"/>
      <c r="RN1276" s="381"/>
      <c r="RO1276" s="381"/>
      <c r="RP1276" s="381"/>
      <c r="RQ1276" s="381"/>
      <c r="RR1276" s="381"/>
      <c r="RS1276" s="381"/>
      <c r="RT1276" s="381"/>
      <c r="RU1276" s="381"/>
      <c r="RV1276" s="381"/>
      <c r="RW1276" s="381"/>
      <c r="RX1276" s="381"/>
      <c r="RY1276" s="381"/>
      <c r="RZ1276" s="381"/>
      <c r="SA1276" s="381"/>
      <c r="SB1276" s="381"/>
      <c r="SC1276" s="381"/>
      <c r="SD1276" s="381"/>
      <c r="SE1276" s="381"/>
      <c r="SF1276" s="381"/>
      <c r="SG1276" s="381"/>
      <c r="SH1276" s="381"/>
      <c r="SI1276" s="381"/>
      <c r="SJ1276" s="381"/>
      <c r="SK1276" s="381"/>
      <c r="SL1276" s="381"/>
      <c r="SM1276" s="381"/>
      <c r="SN1276" s="381"/>
      <c r="SO1276" s="381"/>
      <c r="SP1276" s="381"/>
      <c r="SQ1276" s="381"/>
      <c r="SR1276" s="381"/>
      <c r="SS1276" s="381"/>
      <c r="ST1276" s="381"/>
      <c r="SU1276" s="381"/>
      <c r="SV1276" s="381"/>
      <c r="SW1276" s="381"/>
      <c r="SX1276" s="381"/>
      <c r="SY1276" s="381"/>
      <c r="SZ1276" s="381"/>
      <c r="TA1276" s="381"/>
      <c r="TB1276" s="381"/>
      <c r="TC1276" s="381"/>
      <c r="TD1276" s="381"/>
      <c r="TE1276" s="381"/>
      <c r="TF1276" s="381"/>
      <c r="TG1276" s="381"/>
      <c r="TH1276" s="381"/>
      <c r="TI1276" s="381"/>
      <c r="TJ1276" s="381"/>
      <c r="TK1276" s="381"/>
      <c r="TL1276" s="381"/>
      <c r="TM1276" s="381"/>
      <c r="TN1276" s="381"/>
      <c r="TO1276" s="381"/>
      <c r="TP1276" s="381"/>
      <c r="TQ1276" s="381"/>
      <c r="TR1276" s="381"/>
      <c r="TS1276" s="381"/>
      <c r="TT1276" s="381"/>
      <c r="TU1276" s="381"/>
      <c r="TV1276" s="381"/>
      <c r="TW1276" s="381"/>
      <c r="TX1276" s="381"/>
      <c r="TY1276" s="381"/>
      <c r="TZ1276" s="381"/>
      <c r="UA1276" s="381"/>
      <c r="UB1276" s="381"/>
      <c r="UC1276" s="381"/>
      <c r="UD1276" s="381"/>
      <c r="UE1276" s="381"/>
      <c r="UF1276" s="381"/>
      <c r="UG1276" s="381"/>
      <c r="UH1276" s="381"/>
      <c r="UI1276" s="381"/>
      <c r="UJ1276" s="381"/>
      <c r="UK1276" s="381"/>
      <c r="UL1276" s="381"/>
      <c r="UM1276" s="381"/>
      <c r="UN1276" s="381"/>
      <c r="UO1276" s="381"/>
      <c r="UP1276" s="381"/>
      <c r="UQ1276" s="381"/>
      <c r="UR1276" s="381"/>
      <c r="US1276" s="381"/>
      <c r="UT1276" s="381"/>
      <c r="UU1276" s="381"/>
      <c r="UV1276" s="381"/>
      <c r="UW1276" s="381"/>
      <c r="UX1276" s="381"/>
      <c r="UY1276" s="381"/>
      <c r="UZ1276" s="381"/>
      <c r="VA1276" s="381"/>
      <c r="VB1276" s="381"/>
      <c r="VC1276" s="381"/>
      <c r="VD1276" s="381"/>
      <c r="VE1276" s="381"/>
      <c r="VF1276" s="381"/>
      <c r="VG1276" s="381"/>
      <c r="VH1276" s="381"/>
      <c r="VI1276" s="381"/>
      <c r="VJ1276" s="381"/>
      <c r="VK1276" s="381"/>
      <c r="VL1276" s="381"/>
      <c r="VM1276" s="381"/>
      <c r="VN1276" s="381"/>
      <c r="VO1276" s="381"/>
      <c r="VP1276" s="381"/>
      <c r="VQ1276" s="381"/>
      <c r="VR1276" s="381"/>
      <c r="VS1276" s="381"/>
      <c r="VT1276" s="381"/>
      <c r="VU1276" s="381"/>
      <c r="VV1276" s="381"/>
      <c r="VW1276" s="381"/>
      <c r="VX1276" s="381"/>
      <c r="VY1276" s="381"/>
      <c r="VZ1276" s="381"/>
      <c r="WA1276" s="381"/>
      <c r="WB1276" s="381"/>
      <c r="WC1276" s="381"/>
      <c r="WD1276" s="381"/>
      <c r="WE1276" s="381"/>
      <c r="WF1276" s="381"/>
      <c r="WG1276" s="381"/>
      <c r="WH1276" s="381"/>
      <c r="WI1276" s="381"/>
      <c r="WJ1276" s="381"/>
      <c r="WK1276" s="381"/>
      <c r="WL1276" s="381"/>
      <c r="WM1276" s="381"/>
      <c r="WN1276" s="381"/>
      <c r="WO1276" s="381"/>
      <c r="WP1276" s="381"/>
      <c r="WQ1276" s="381"/>
      <c r="WR1276" s="381"/>
      <c r="WS1276" s="381"/>
      <c r="WT1276" s="381"/>
      <c r="WU1276" s="381"/>
      <c r="WV1276" s="381"/>
      <c r="WW1276" s="381"/>
      <c r="WX1276" s="381"/>
      <c r="WY1276" s="381"/>
      <c r="WZ1276" s="381"/>
      <c r="XA1276" s="381"/>
      <c r="XB1276" s="381"/>
      <c r="XC1276" s="381"/>
      <c r="XD1276" s="381"/>
      <c r="XE1276" s="381"/>
      <c r="XF1276" s="381"/>
      <c r="XG1276" s="381"/>
      <c r="XH1276" s="381"/>
      <c r="XI1276" s="381"/>
      <c r="XJ1276" s="381"/>
      <c r="XK1276" s="381"/>
      <c r="XL1276" s="381"/>
      <c r="XM1276" s="381"/>
      <c r="XN1276" s="381"/>
      <c r="XO1276" s="381"/>
      <c r="XP1276" s="381"/>
      <c r="XQ1276" s="381"/>
      <c r="XR1276" s="381"/>
      <c r="XS1276" s="381"/>
      <c r="XT1276" s="381"/>
      <c r="XU1276" s="381"/>
      <c r="XV1276" s="381"/>
      <c r="XW1276" s="381"/>
      <c r="XX1276" s="381"/>
      <c r="XY1276" s="381"/>
      <c r="XZ1276" s="381"/>
      <c r="YA1276" s="381"/>
      <c r="YB1276" s="381"/>
      <c r="YC1276" s="381"/>
      <c r="YD1276" s="381"/>
      <c r="YE1276" s="381"/>
      <c r="YF1276" s="381"/>
      <c r="YG1276" s="381"/>
      <c r="YH1276" s="381"/>
      <c r="YI1276" s="381"/>
      <c r="YJ1276" s="381"/>
      <c r="YK1276" s="381"/>
      <c r="YL1276" s="381"/>
      <c r="YM1276" s="381"/>
      <c r="YN1276" s="381"/>
      <c r="YO1276" s="381"/>
      <c r="YP1276" s="381"/>
      <c r="YQ1276" s="381"/>
      <c r="YR1276" s="381"/>
      <c r="YS1276" s="381"/>
      <c r="YT1276" s="381"/>
      <c r="YU1276" s="381"/>
      <c r="YV1276" s="381"/>
      <c r="YW1276" s="381"/>
      <c r="YX1276" s="381"/>
      <c r="YY1276" s="381"/>
      <c r="YZ1276" s="381"/>
      <c r="ZA1276" s="381"/>
      <c r="ZB1276" s="381"/>
      <c r="ZC1276" s="381"/>
      <c r="ZD1276" s="381"/>
      <c r="ZE1276" s="381"/>
      <c r="ZF1276" s="381"/>
      <c r="ZG1276" s="381"/>
      <c r="ZH1276" s="381"/>
      <c r="ZI1276" s="381"/>
      <c r="ZJ1276" s="381"/>
      <c r="ZK1276" s="381"/>
      <c r="ZL1276" s="381"/>
      <c r="ZM1276" s="381"/>
      <c r="ZN1276" s="381"/>
      <c r="ZO1276" s="381"/>
      <c r="ZP1276" s="381"/>
      <c r="ZQ1276" s="381"/>
      <c r="ZR1276" s="381"/>
      <c r="ZS1276" s="381"/>
      <c r="ZT1276" s="381"/>
      <c r="ZU1276" s="381"/>
      <c r="ZV1276" s="381"/>
      <c r="ZW1276" s="381"/>
      <c r="ZX1276" s="381"/>
      <c r="ZY1276" s="381"/>
      <c r="ZZ1276" s="381"/>
      <c r="AAA1276" s="381"/>
      <c r="AAB1276" s="381"/>
      <c r="AAC1276" s="381"/>
      <c r="AAD1276" s="381"/>
      <c r="AAE1276" s="381"/>
      <c r="AAF1276" s="381"/>
      <c r="AAG1276" s="381"/>
      <c r="AAH1276" s="381"/>
      <c r="AAI1276" s="381"/>
      <c r="AAJ1276" s="381"/>
      <c r="AAK1276" s="381"/>
      <c r="AAL1276" s="381"/>
      <c r="AAM1276" s="381"/>
      <c r="AAN1276" s="381"/>
      <c r="AAO1276" s="381"/>
      <c r="AAP1276" s="381"/>
      <c r="AAQ1276" s="381"/>
      <c r="AAR1276" s="381"/>
      <c r="AAS1276" s="381"/>
      <c r="AAT1276" s="381"/>
      <c r="AAU1276" s="381"/>
      <c r="AAV1276" s="381"/>
      <c r="AAW1276" s="381"/>
      <c r="AAX1276" s="381"/>
      <c r="AAY1276" s="381"/>
      <c r="AAZ1276" s="381"/>
      <c r="ABA1276" s="381"/>
      <c r="ABB1276" s="381"/>
      <c r="ABC1276" s="381"/>
      <c r="ABD1276" s="381"/>
      <c r="ABE1276" s="381"/>
      <c r="ABF1276" s="381"/>
      <c r="ABG1276" s="381"/>
      <c r="ABH1276" s="381"/>
      <c r="ABI1276" s="381"/>
      <c r="ABJ1276" s="381"/>
      <c r="ABK1276" s="381"/>
      <c r="ABL1276" s="381"/>
      <c r="ABM1276" s="381"/>
      <c r="ABN1276" s="381"/>
      <c r="ABO1276" s="381"/>
      <c r="ABP1276" s="381"/>
      <c r="ABQ1276" s="381"/>
      <c r="ABR1276" s="381"/>
      <c r="ABS1276" s="381"/>
      <c r="ABT1276" s="381"/>
      <c r="ABU1276" s="381"/>
      <c r="ABV1276" s="381"/>
      <c r="ABW1276" s="381"/>
      <c r="ABX1276" s="381"/>
      <c r="ABY1276" s="381"/>
      <c r="ABZ1276" s="381"/>
      <c r="ACA1276" s="381"/>
      <c r="ACB1276" s="381"/>
      <c r="ACC1276" s="381"/>
      <c r="ACD1276" s="381"/>
      <c r="ACE1276" s="381"/>
      <c r="ACF1276" s="381"/>
      <c r="ACG1276" s="381"/>
      <c r="ACH1276" s="381"/>
      <c r="ACI1276" s="381"/>
      <c r="ACJ1276" s="381"/>
      <c r="ACK1276" s="381"/>
      <c r="ACL1276" s="381"/>
      <c r="ACM1276" s="381"/>
      <c r="ACN1276" s="381"/>
      <c r="ACO1276" s="381"/>
      <c r="ACP1276" s="381"/>
      <c r="ACQ1276" s="381"/>
      <c r="ACR1276" s="381"/>
      <c r="ACS1276" s="381"/>
      <c r="ACT1276" s="381"/>
      <c r="ACU1276" s="381"/>
      <c r="ACV1276" s="381"/>
      <c r="ACW1276" s="381"/>
      <c r="ACX1276" s="381"/>
      <c r="ACY1276" s="381"/>
      <c r="ACZ1276" s="381"/>
      <c r="ADA1276" s="381"/>
      <c r="ADB1276" s="381"/>
      <c r="ADC1276" s="381"/>
      <c r="ADD1276" s="381"/>
      <c r="ADE1276" s="381"/>
      <c r="ADF1276" s="381"/>
      <c r="ADG1276" s="381"/>
      <c r="ADH1276" s="381"/>
      <c r="ADI1276" s="381"/>
      <c r="ADJ1276" s="381"/>
      <c r="ADK1276" s="381"/>
      <c r="ADL1276" s="381"/>
      <c r="ADM1276" s="381"/>
      <c r="ADN1276" s="381"/>
      <c r="ADO1276" s="381"/>
      <c r="ADP1276" s="381"/>
      <c r="ADQ1276" s="381"/>
      <c r="ADR1276" s="381"/>
      <c r="ADS1276" s="381"/>
      <c r="ADT1276" s="381"/>
      <c r="ADU1276" s="381"/>
      <c r="ADV1276" s="381"/>
      <c r="ADW1276" s="381"/>
      <c r="ADX1276" s="381"/>
      <c r="ADY1276" s="381"/>
      <c r="ADZ1276" s="381"/>
      <c r="AEA1276" s="381"/>
      <c r="AEB1276" s="381"/>
      <c r="AEC1276" s="381"/>
      <c r="AED1276" s="381"/>
      <c r="AEE1276" s="381"/>
      <c r="AEF1276" s="381"/>
      <c r="AEG1276" s="381"/>
      <c r="AEH1276" s="381"/>
      <c r="AEI1276" s="381"/>
      <c r="AEJ1276" s="381"/>
      <c r="AEK1276" s="381"/>
      <c r="AEL1276" s="381"/>
      <c r="AEM1276" s="381"/>
      <c r="AEN1276" s="381"/>
      <c r="AEO1276" s="381"/>
      <c r="AEP1276" s="381"/>
      <c r="AEQ1276" s="381"/>
      <c r="AER1276" s="381"/>
      <c r="AES1276" s="381"/>
      <c r="AET1276" s="381"/>
      <c r="AEU1276" s="381"/>
      <c r="AEV1276" s="381"/>
      <c r="AEW1276" s="381"/>
      <c r="AEX1276" s="381"/>
      <c r="AEY1276" s="381"/>
      <c r="AEZ1276" s="381"/>
      <c r="AFA1276" s="381"/>
      <c r="AFB1276" s="381"/>
      <c r="AFC1276" s="381"/>
      <c r="AFD1276" s="381"/>
      <c r="AFE1276" s="381"/>
      <c r="AFF1276" s="381"/>
      <c r="AFG1276" s="381"/>
      <c r="AFH1276" s="381"/>
      <c r="AFI1276" s="381"/>
      <c r="AFJ1276" s="381"/>
      <c r="AFK1276" s="381"/>
      <c r="AFL1276" s="381"/>
      <c r="AFM1276" s="381"/>
      <c r="AFN1276" s="381"/>
      <c r="AFO1276" s="381"/>
      <c r="AFP1276" s="381"/>
      <c r="AFQ1276" s="381"/>
      <c r="AFR1276" s="381"/>
      <c r="AFS1276" s="381"/>
      <c r="AFT1276" s="381"/>
      <c r="AFU1276" s="381"/>
      <c r="AFV1276" s="381"/>
      <c r="AFW1276" s="381"/>
      <c r="AFX1276" s="381"/>
      <c r="AFY1276" s="381"/>
      <c r="AFZ1276" s="381"/>
      <c r="AGA1276" s="381"/>
    </row>
    <row r="1277" spans="1:859" s="381" customFormat="1" x14ac:dyDescent="0.2">
      <c r="E1277" s="365"/>
      <c r="F1277" s="380"/>
      <c r="G1277" s="380"/>
      <c r="H1277" s="365"/>
      <c r="I1277" s="365"/>
      <c r="J1277" s="365"/>
      <c r="K1277" s="365"/>
      <c r="L1277" s="365"/>
      <c r="M1277" s="365"/>
      <c r="N1277" s="380"/>
      <c r="O1277" s="365"/>
      <c r="P1277" s="365"/>
      <c r="Q1277" s="380"/>
    </row>
    <row r="1278" spans="1:859" s="383" customFormat="1" x14ac:dyDescent="0.2">
      <c r="A1278" s="381"/>
      <c r="B1278" s="381"/>
      <c r="C1278" s="381"/>
      <c r="D1278" s="381"/>
      <c r="E1278" s="365"/>
      <c r="F1278" s="378"/>
      <c r="G1278" s="380"/>
      <c r="H1278" s="365"/>
      <c r="I1278" s="365"/>
      <c r="J1278" s="365"/>
      <c r="K1278" s="365"/>
      <c r="L1278" s="365"/>
      <c r="M1278" s="365"/>
      <c r="N1278" s="380"/>
      <c r="O1278" s="365"/>
      <c r="P1278" s="365"/>
      <c r="Q1278" s="380"/>
      <c r="R1278" s="381"/>
      <c r="S1278" s="381"/>
      <c r="T1278" s="381"/>
      <c r="U1278" s="381"/>
      <c r="V1278" s="381"/>
      <c r="W1278" s="381"/>
      <c r="X1278" s="381"/>
      <c r="Y1278" s="381"/>
      <c r="Z1278" s="381"/>
      <c r="AA1278" s="381"/>
      <c r="AB1278" s="381"/>
      <c r="AC1278" s="381"/>
      <c r="AD1278" s="381"/>
      <c r="AE1278" s="381"/>
      <c r="AF1278" s="381"/>
      <c r="AG1278" s="381"/>
      <c r="AH1278" s="381"/>
      <c r="AI1278" s="381"/>
      <c r="AJ1278" s="381"/>
      <c r="AK1278" s="381"/>
      <c r="AL1278" s="381"/>
      <c r="AM1278" s="381"/>
      <c r="AN1278" s="381"/>
      <c r="AO1278" s="381"/>
      <c r="AP1278" s="381"/>
      <c r="AQ1278" s="381"/>
      <c r="AR1278" s="381"/>
      <c r="AS1278" s="381"/>
      <c r="AT1278" s="381"/>
      <c r="AU1278" s="381"/>
      <c r="AV1278" s="381"/>
      <c r="AW1278" s="381"/>
      <c r="AX1278" s="381"/>
      <c r="AY1278" s="381"/>
      <c r="AZ1278" s="381"/>
      <c r="BA1278" s="381"/>
      <c r="BB1278" s="381"/>
      <c r="BC1278" s="381"/>
      <c r="BD1278" s="381"/>
      <c r="BE1278" s="381"/>
      <c r="BF1278" s="381"/>
      <c r="BG1278" s="381"/>
      <c r="BH1278" s="381"/>
      <c r="BI1278" s="381"/>
      <c r="BJ1278" s="381"/>
      <c r="BK1278" s="381"/>
      <c r="BL1278" s="381"/>
      <c r="BM1278" s="381"/>
      <c r="BN1278" s="381"/>
      <c r="BO1278" s="381"/>
      <c r="BP1278" s="381"/>
      <c r="BQ1278" s="381"/>
      <c r="BR1278" s="381"/>
      <c r="BS1278" s="381"/>
      <c r="BT1278" s="381"/>
      <c r="BU1278" s="381"/>
      <c r="BV1278" s="381"/>
      <c r="BW1278" s="381"/>
      <c r="BX1278" s="381"/>
      <c r="BY1278" s="381"/>
      <c r="BZ1278" s="381"/>
      <c r="CA1278" s="381"/>
      <c r="CB1278" s="381"/>
      <c r="CC1278" s="381"/>
      <c r="CD1278" s="381"/>
      <c r="CE1278" s="381"/>
      <c r="CF1278" s="381"/>
      <c r="CG1278" s="381"/>
      <c r="CH1278" s="381"/>
      <c r="CI1278" s="381"/>
      <c r="CJ1278" s="381"/>
      <c r="CK1278" s="381"/>
      <c r="CL1278" s="381"/>
      <c r="CM1278" s="381"/>
      <c r="CN1278" s="381"/>
      <c r="CO1278" s="381"/>
      <c r="CP1278" s="381"/>
      <c r="CQ1278" s="381"/>
      <c r="CR1278" s="381"/>
      <c r="CS1278" s="381"/>
      <c r="CT1278" s="381"/>
      <c r="CU1278" s="381"/>
      <c r="CV1278" s="381"/>
      <c r="CW1278" s="381"/>
      <c r="CX1278" s="381"/>
      <c r="CY1278" s="381"/>
      <c r="CZ1278" s="381"/>
      <c r="DA1278" s="381"/>
      <c r="DB1278" s="381"/>
      <c r="DC1278" s="381"/>
      <c r="DD1278" s="381"/>
      <c r="DE1278" s="381"/>
      <c r="DF1278" s="381"/>
      <c r="DG1278" s="381"/>
      <c r="DH1278" s="381"/>
      <c r="DI1278" s="381"/>
      <c r="DJ1278" s="381"/>
      <c r="DK1278" s="381"/>
      <c r="DL1278" s="381"/>
      <c r="DM1278" s="381"/>
      <c r="DN1278" s="381"/>
      <c r="DO1278" s="381"/>
      <c r="DP1278" s="381"/>
      <c r="DQ1278" s="381"/>
      <c r="DR1278" s="381"/>
      <c r="DS1278" s="381"/>
      <c r="DT1278" s="381"/>
      <c r="DU1278" s="381"/>
      <c r="DV1278" s="381"/>
      <c r="DW1278" s="381"/>
      <c r="DX1278" s="381"/>
      <c r="DY1278" s="381"/>
      <c r="DZ1278" s="381"/>
      <c r="EA1278" s="381"/>
      <c r="EB1278" s="381"/>
      <c r="EC1278" s="381"/>
      <c r="ED1278" s="381"/>
      <c r="EE1278" s="381"/>
      <c r="EF1278" s="381"/>
      <c r="EG1278" s="381"/>
      <c r="EH1278" s="381"/>
      <c r="EI1278" s="381"/>
      <c r="EJ1278" s="381"/>
      <c r="EK1278" s="381"/>
      <c r="EL1278" s="381"/>
      <c r="EM1278" s="381"/>
      <c r="EN1278" s="381"/>
      <c r="EO1278" s="381"/>
      <c r="EP1278" s="381"/>
      <c r="EQ1278" s="381"/>
      <c r="ER1278" s="381"/>
      <c r="ES1278" s="381"/>
      <c r="ET1278" s="381"/>
      <c r="EU1278" s="381"/>
      <c r="EV1278" s="381"/>
      <c r="EW1278" s="381"/>
      <c r="EX1278" s="381"/>
      <c r="EY1278" s="381"/>
      <c r="EZ1278" s="381"/>
      <c r="FA1278" s="381"/>
      <c r="FB1278" s="381"/>
      <c r="FC1278" s="381"/>
      <c r="FD1278" s="381"/>
      <c r="FE1278" s="381"/>
      <c r="FF1278" s="381"/>
      <c r="FG1278" s="381"/>
      <c r="FH1278" s="381"/>
      <c r="FI1278" s="381"/>
      <c r="FJ1278" s="381"/>
      <c r="FK1278" s="381"/>
      <c r="FL1278" s="381"/>
      <c r="FM1278" s="381"/>
      <c r="FN1278" s="381"/>
      <c r="FO1278" s="381"/>
      <c r="FP1278" s="381"/>
      <c r="FQ1278" s="381"/>
      <c r="FR1278" s="381"/>
      <c r="FS1278" s="381"/>
      <c r="FT1278" s="381"/>
      <c r="FU1278" s="381"/>
      <c r="FV1278" s="381"/>
      <c r="FW1278" s="381"/>
      <c r="FX1278" s="381"/>
      <c r="FY1278" s="381"/>
      <c r="FZ1278" s="381"/>
      <c r="GA1278" s="381"/>
      <c r="GB1278" s="381"/>
      <c r="GC1278" s="381"/>
      <c r="GD1278" s="381"/>
      <c r="GE1278" s="381"/>
      <c r="GF1278" s="381"/>
      <c r="GG1278" s="381"/>
      <c r="GH1278" s="381"/>
      <c r="GI1278" s="381"/>
      <c r="GJ1278" s="381"/>
      <c r="GK1278" s="381"/>
      <c r="GL1278" s="381"/>
      <c r="GM1278" s="381"/>
      <c r="GN1278" s="381"/>
      <c r="GO1278" s="381"/>
      <c r="GP1278" s="381"/>
      <c r="GQ1278" s="381"/>
      <c r="GR1278" s="381"/>
      <c r="GS1278" s="381"/>
      <c r="GT1278" s="381"/>
      <c r="GU1278" s="381"/>
      <c r="GV1278" s="381"/>
      <c r="GW1278" s="381"/>
      <c r="GX1278" s="381"/>
      <c r="GY1278" s="381"/>
      <c r="GZ1278" s="381"/>
      <c r="HA1278" s="381"/>
      <c r="HB1278" s="381"/>
      <c r="HC1278" s="381"/>
      <c r="HD1278" s="381"/>
      <c r="HE1278" s="381"/>
      <c r="HF1278" s="381"/>
      <c r="HG1278" s="381"/>
      <c r="HH1278" s="381"/>
      <c r="HI1278" s="381"/>
      <c r="HJ1278" s="381"/>
      <c r="HK1278" s="381"/>
      <c r="HL1278" s="381"/>
      <c r="HM1278" s="381"/>
      <c r="HN1278" s="381"/>
      <c r="HO1278" s="381"/>
      <c r="HP1278" s="381"/>
      <c r="HQ1278" s="381"/>
      <c r="HR1278" s="381"/>
      <c r="HS1278" s="381"/>
      <c r="HT1278" s="381"/>
      <c r="HU1278" s="381"/>
      <c r="HV1278" s="381"/>
      <c r="HW1278" s="381"/>
      <c r="HX1278" s="381"/>
      <c r="HY1278" s="381"/>
      <c r="HZ1278" s="381"/>
      <c r="IA1278" s="381"/>
      <c r="IB1278" s="381"/>
      <c r="IC1278" s="381"/>
      <c r="ID1278" s="381"/>
      <c r="IE1278" s="381"/>
      <c r="IF1278" s="381"/>
      <c r="IG1278" s="381"/>
      <c r="IH1278" s="381"/>
      <c r="II1278" s="381"/>
      <c r="IJ1278" s="381"/>
      <c r="IK1278" s="381"/>
      <c r="IL1278" s="381"/>
      <c r="IM1278" s="381"/>
      <c r="IN1278" s="381"/>
      <c r="IO1278" s="381"/>
      <c r="IP1278" s="381"/>
      <c r="IQ1278" s="381"/>
      <c r="IR1278" s="381"/>
      <c r="IS1278" s="381"/>
      <c r="IT1278" s="381"/>
      <c r="IU1278" s="381"/>
      <c r="IV1278" s="381"/>
      <c r="IW1278" s="381"/>
      <c r="IX1278" s="381"/>
      <c r="IY1278" s="381"/>
      <c r="IZ1278" s="381"/>
      <c r="JA1278" s="381"/>
      <c r="JB1278" s="381"/>
      <c r="JC1278" s="381"/>
      <c r="JD1278" s="381"/>
      <c r="JE1278" s="381"/>
      <c r="JF1278" s="381"/>
      <c r="JG1278" s="381"/>
      <c r="JH1278" s="381"/>
      <c r="JI1278" s="381"/>
      <c r="JJ1278" s="381"/>
      <c r="JK1278" s="381"/>
      <c r="JL1278" s="381"/>
      <c r="JM1278" s="381"/>
      <c r="JN1278" s="381"/>
      <c r="JO1278" s="381"/>
      <c r="JP1278" s="381"/>
      <c r="JQ1278" s="381"/>
      <c r="JR1278" s="381"/>
      <c r="JS1278" s="381"/>
      <c r="JT1278" s="381"/>
      <c r="JU1278" s="381"/>
      <c r="JV1278" s="381"/>
      <c r="JW1278" s="381"/>
      <c r="JX1278" s="381"/>
      <c r="JY1278" s="381"/>
      <c r="JZ1278" s="381"/>
      <c r="KA1278" s="381"/>
      <c r="KB1278" s="381"/>
      <c r="KC1278" s="381"/>
      <c r="KD1278" s="381"/>
      <c r="KE1278" s="381"/>
      <c r="KF1278" s="381"/>
      <c r="KG1278" s="381"/>
      <c r="KH1278" s="381"/>
      <c r="KI1278" s="381"/>
      <c r="KJ1278" s="381"/>
      <c r="KK1278" s="381"/>
      <c r="KL1278" s="381"/>
      <c r="KM1278" s="381"/>
      <c r="KN1278" s="381"/>
      <c r="KO1278" s="381"/>
      <c r="KP1278" s="381"/>
      <c r="KQ1278" s="381"/>
      <c r="KR1278" s="381"/>
      <c r="KS1278" s="381"/>
      <c r="KT1278" s="381"/>
      <c r="KU1278" s="381"/>
      <c r="KV1278" s="381"/>
      <c r="KW1278" s="381"/>
      <c r="KX1278" s="381"/>
      <c r="KY1278" s="381"/>
      <c r="KZ1278" s="381"/>
      <c r="LA1278" s="381"/>
      <c r="LB1278" s="381"/>
      <c r="LC1278" s="381"/>
      <c r="LD1278" s="381"/>
      <c r="LE1278" s="381"/>
      <c r="LF1278" s="381"/>
      <c r="LG1278" s="381"/>
      <c r="LH1278" s="381"/>
      <c r="LI1278" s="381"/>
      <c r="LJ1278" s="381"/>
      <c r="LK1278" s="381"/>
      <c r="LL1278" s="381"/>
      <c r="LM1278" s="381"/>
      <c r="LN1278" s="381"/>
      <c r="LO1278" s="381"/>
      <c r="LP1278" s="381"/>
      <c r="LQ1278" s="381"/>
      <c r="LR1278" s="381"/>
      <c r="LS1278" s="381"/>
      <c r="LT1278" s="381"/>
      <c r="LU1278" s="381"/>
      <c r="LV1278" s="381"/>
      <c r="LW1278" s="381"/>
      <c r="LX1278" s="381"/>
      <c r="LY1278" s="381"/>
      <c r="LZ1278" s="381"/>
      <c r="MA1278" s="381"/>
      <c r="MB1278" s="381"/>
      <c r="MC1278" s="381"/>
      <c r="MD1278" s="381"/>
      <c r="ME1278" s="381"/>
      <c r="MF1278" s="381"/>
      <c r="MG1278" s="381"/>
      <c r="MH1278" s="381"/>
      <c r="MI1278" s="381"/>
      <c r="MJ1278" s="381"/>
      <c r="MK1278" s="381"/>
      <c r="ML1278" s="381"/>
      <c r="MM1278" s="381"/>
      <c r="MN1278" s="381"/>
      <c r="MO1278" s="381"/>
      <c r="MP1278" s="381"/>
      <c r="MQ1278" s="381"/>
      <c r="MR1278" s="381"/>
      <c r="MS1278" s="381"/>
      <c r="MT1278" s="381"/>
      <c r="MU1278" s="381"/>
      <c r="MV1278" s="381"/>
      <c r="MW1278" s="381"/>
      <c r="MX1278" s="381"/>
      <c r="MY1278" s="381"/>
      <c r="MZ1278" s="381"/>
      <c r="NA1278" s="381"/>
      <c r="NB1278" s="381"/>
      <c r="NC1278" s="381"/>
      <c r="ND1278" s="381"/>
      <c r="NE1278" s="381"/>
      <c r="NF1278" s="381"/>
      <c r="NG1278" s="381"/>
      <c r="NH1278" s="381"/>
      <c r="NI1278" s="381"/>
      <c r="NJ1278" s="381"/>
      <c r="NK1278" s="381"/>
      <c r="NL1278" s="381"/>
      <c r="NM1278" s="381"/>
      <c r="NN1278" s="381"/>
      <c r="NO1278" s="381"/>
      <c r="NP1278" s="381"/>
      <c r="NQ1278" s="381"/>
      <c r="NR1278" s="381"/>
      <c r="NS1278" s="381"/>
      <c r="NT1278" s="381"/>
      <c r="NU1278" s="381"/>
      <c r="NV1278" s="381"/>
      <c r="NW1278" s="381"/>
      <c r="NX1278" s="381"/>
      <c r="NY1278" s="381"/>
      <c r="NZ1278" s="381"/>
      <c r="OA1278" s="381"/>
      <c r="OB1278" s="381"/>
      <c r="OC1278" s="381"/>
      <c r="OD1278" s="381"/>
      <c r="OE1278" s="381"/>
      <c r="OF1278" s="381"/>
      <c r="OG1278" s="381"/>
      <c r="OH1278" s="381"/>
      <c r="OI1278" s="381"/>
      <c r="OJ1278" s="381"/>
      <c r="OK1278" s="381"/>
      <c r="OL1278" s="381"/>
      <c r="OM1278" s="381"/>
      <c r="ON1278" s="381"/>
      <c r="OO1278" s="381"/>
      <c r="OP1278" s="381"/>
      <c r="OQ1278" s="381"/>
      <c r="OR1278" s="381"/>
      <c r="OS1278" s="381"/>
      <c r="OT1278" s="381"/>
      <c r="OU1278" s="381"/>
      <c r="OV1278" s="381"/>
      <c r="OW1278" s="381"/>
      <c r="OX1278" s="381"/>
      <c r="OY1278" s="381"/>
      <c r="OZ1278" s="381"/>
      <c r="PA1278" s="381"/>
      <c r="PB1278" s="381"/>
      <c r="PC1278" s="381"/>
      <c r="PD1278" s="381"/>
      <c r="PE1278" s="381"/>
      <c r="PF1278" s="381"/>
      <c r="PG1278" s="381"/>
      <c r="PH1278" s="381"/>
      <c r="PI1278" s="381"/>
      <c r="PJ1278" s="381"/>
      <c r="PK1278" s="381"/>
      <c r="PL1278" s="381"/>
      <c r="PM1278" s="381"/>
      <c r="PN1278" s="381"/>
      <c r="PO1278" s="381"/>
      <c r="PP1278" s="381"/>
      <c r="PQ1278" s="381"/>
      <c r="PR1278" s="381"/>
      <c r="PS1278" s="381"/>
      <c r="PT1278" s="381"/>
      <c r="PU1278" s="381"/>
      <c r="PV1278" s="381"/>
      <c r="PW1278" s="381"/>
      <c r="PX1278" s="381"/>
      <c r="PY1278" s="381"/>
      <c r="PZ1278" s="381"/>
      <c r="QA1278" s="381"/>
      <c r="QB1278" s="381"/>
      <c r="QC1278" s="381"/>
      <c r="QD1278" s="381"/>
      <c r="QE1278" s="381"/>
      <c r="QF1278" s="381"/>
      <c r="QG1278" s="381"/>
      <c r="QH1278" s="381"/>
      <c r="QI1278" s="381"/>
      <c r="QJ1278" s="381"/>
      <c r="QK1278" s="381"/>
      <c r="QL1278" s="381"/>
      <c r="QM1278" s="381"/>
      <c r="QN1278" s="381"/>
      <c r="QO1278" s="381"/>
      <c r="QP1278" s="381"/>
      <c r="QQ1278" s="381"/>
      <c r="QR1278" s="381"/>
      <c r="QS1278" s="381"/>
      <c r="QT1278" s="381"/>
      <c r="QU1278" s="381"/>
      <c r="QV1278" s="381"/>
      <c r="QW1278" s="381"/>
      <c r="QX1278" s="381"/>
      <c r="QY1278" s="381"/>
      <c r="QZ1278" s="381"/>
      <c r="RA1278" s="381"/>
      <c r="RB1278" s="381"/>
      <c r="RC1278" s="381"/>
      <c r="RD1278" s="381"/>
      <c r="RE1278" s="381"/>
      <c r="RF1278" s="381"/>
      <c r="RG1278" s="381"/>
      <c r="RH1278" s="381"/>
      <c r="RI1278" s="381"/>
      <c r="RJ1278" s="381"/>
      <c r="RK1278" s="381"/>
      <c r="RL1278" s="381"/>
      <c r="RM1278" s="381"/>
      <c r="RN1278" s="381"/>
      <c r="RO1278" s="381"/>
      <c r="RP1278" s="381"/>
      <c r="RQ1278" s="381"/>
      <c r="RR1278" s="381"/>
      <c r="RS1278" s="381"/>
      <c r="RT1278" s="381"/>
      <c r="RU1278" s="381"/>
      <c r="RV1278" s="381"/>
      <c r="RW1278" s="381"/>
      <c r="RX1278" s="381"/>
      <c r="RY1278" s="381"/>
      <c r="RZ1278" s="381"/>
      <c r="SA1278" s="381"/>
      <c r="SB1278" s="381"/>
      <c r="SC1278" s="381"/>
      <c r="SD1278" s="381"/>
      <c r="SE1278" s="381"/>
      <c r="SF1278" s="381"/>
      <c r="SG1278" s="381"/>
      <c r="SH1278" s="381"/>
      <c r="SI1278" s="381"/>
      <c r="SJ1278" s="381"/>
      <c r="SK1278" s="381"/>
      <c r="SL1278" s="381"/>
      <c r="SM1278" s="381"/>
      <c r="SN1278" s="381"/>
      <c r="SO1278" s="381"/>
      <c r="SP1278" s="381"/>
      <c r="SQ1278" s="381"/>
      <c r="SR1278" s="381"/>
      <c r="SS1278" s="381"/>
      <c r="ST1278" s="381"/>
      <c r="SU1278" s="381"/>
      <c r="SV1278" s="381"/>
      <c r="SW1278" s="381"/>
      <c r="SX1278" s="381"/>
      <c r="SY1278" s="381"/>
      <c r="SZ1278" s="381"/>
      <c r="TA1278" s="381"/>
      <c r="TB1278" s="381"/>
      <c r="TC1278" s="381"/>
      <c r="TD1278" s="381"/>
      <c r="TE1278" s="381"/>
      <c r="TF1278" s="381"/>
      <c r="TG1278" s="381"/>
      <c r="TH1278" s="381"/>
      <c r="TI1278" s="381"/>
      <c r="TJ1278" s="381"/>
      <c r="TK1278" s="381"/>
      <c r="TL1278" s="381"/>
      <c r="TM1278" s="381"/>
      <c r="TN1278" s="381"/>
      <c r="TO1278" s="381"/>
      <c r="TP1278" s="381"/>
      <c r="TQ1278" s="381"/>
      <c r="TR1278" s="381"/>
      <c r="TS1278" s="381"/>
      <c r="TT1278" s="381"/>
      <c r="TU1278" s="381"/>
      <c r="TV1278" s="381"/>
      <c r="TW1278" s="381"/>
      <c r="TX1278" s="381"/>
      <c r="TY1278" s="381"/>
      <c r="TZ1278" s="381"/>
      <c r="UA1278" s="381"/>
      <c r="UB1278" s="381"/>
      <c r="UC1278" s="381"/>
      <c r="UD1278" s="381"/>
      <c r="UE1278" s="381"/>
      <c r="UF1278" s="381"/>
      <c r="UG1278" s="381"/>
      <c r="UH1278" s="381"/>
      <c r="UI1278" s="381"/>
      <c r="UJ1278" s="381"/>
      <c r="UK1278" s="381"/>
      <c r="UL1278" s="381"/>
      <c r="UM1278" s="381"/>
      <c r="UN1278" s="381"/>
      <c r="UO1278" s="381"/>
      <c r="UP1278" s="381"/>
      <c r="UQ1278" s="381"/>
      <c r="UR1278" s="381"/>
      <c r="US1278" s="381"/>
      <c r="UT1278" s="381"/>
      <c r="UU1278" s="381"/>
      <c r="UV1278" s="381"/>
      <c r="UW1278" s="381"/>
      <c r="UX1278" s="381"/>
      <c r="UY1278" s="381"/>
      <c r="UZ1278" s="381"/>
      <c r="VA1278" s="381"/>
      <c r="VB1278" s="381"/>
      <c r="VC1278" s="381"/>
      <c r="VD1278" s="381"/>
      <c r="VE1278" s="381"/>
      <c r="VF1278" s="381"/>
      <c r="VG1278" s="381"/>
      <c r="VH1278" s="381"/>
      <c r="VI1278" s="381"/>
      <c r="VJ1278" s="381"/>
      <c r="VK1278" s="381"/>
      <c r="VL1278" s="381"/>
      <c r="VM1278" s="381"/>
      <c r="VN1278" s="381"/>
      <c r="VO1278" s="381"/>
      <c r="VP1278" s="381"/>
      <c r="VQ1278" s="381"/>
      <c r="VR1278" s="381"/>
      <c r="VS1278" s="381"/>
      <c r="VT1278" s="381"/>
      <c r="VU1278" s="381"/>
      <c r="VV1278" s="381"/>
      <c r="VW1278" s="381"/>
      <c r="VX1278" s="381"/>
      <c r="VY1278" s="381"/>
      <c r="VZ1278" s="381"/>
      <c r="WA1278" s="381"/>
      <c r="WB1278" s="381"/>
      <c r="WC1278" s="381"/>
      <c r="WD1278" s="381"/>
      <c r="WE1278" s="381"/>
      <c r="WF1278" s="381"/>
      <c r="WG1278" s="381"/>
      <c r="WH1278" s="381"/>
      <c r="WI1278" s="381"/>
      <c r="WJ1278" s="381"/>
      <c r="WK1278" s="381"/>
      <c r="WL1278" s="381"/>
      <c r="WM1278" s="381"/>
      <c r="WN1278" s="381"/>
      <c r="WO1278" s="381"/>
      <c r="WP1278" s="381"/>
      <c r="WQ1278" s="381"/>
      <c r="WR1278" s="381"/>
      <c r="WS1278" s="381"/>
      <c r="WT1278" s="381"/>
      <c r="WU1278" s="381"/>
      <c r="WV1278" s="381"/>
      <c r="WW1278" s="381"/>
      <c r="WX1278" s="381"/>
      <c r="WY1278" s="381"/>
      <c r="WZ1278" s="381"/>
      <c r="XA1278" s="381"/>
      <c r="XB1278" s="381"/>
      <c r="XC1278" s="381"/>
      <c r="XD1278" s="381"/>
      <c r="XE1278" s="381"/>
      <c r="XF1278" s="381"/>
      <c r="XG1278" s="381"/>
      <c r="XH1278" s="381"/>
      <c r="XI1278" s="381"/>
      <c r="XJ1278" s="381"/>
      <c r="XK1278" s="381"/>
      <c r="XL1278" s="381"/>
      <c r="XM1278" s="381"/>
      <c r="XN1278" s="381"/>
      <c r="XO1278" s="381"/>
      <c r="XP1278" s="381"/>
      <c r="XQ1278" s="381"/>
      <c r="XR1278" s="381"/>
      <c r="XS1278" s="381"/>
      <c r="XT1278" s="381"/>
      <c r="XU1278" s="381"/>
      <c r="XV1278" s="381"/>
      <c r="XW1278" s="381"/>
      <c r="XX1278" s="381"/>
      <c r="XY1278" s="381"/>
      <c r="XZ1278" s="381"/>
      <c r="YA1278" s="381"/>
      <c r="YB1278" s="381"/>
      <c r="YC1278" s="381"/>
      <c r="YD1278" s="381"/>
      <c r="YE1278" s="381"/>
      <c r="YF1278" s="381"/>
      <c r="YG1278" s="381"/>
      <c r="YH1278" s="381"/>
      <c r="YI1278" s="381"/>
      <c r="YJ1278" s="381"/>
      <c r="YK1278" s="381"/>
      <c r="YL1278" s="381"/>
      <c r="YM1278" s="381"/>
      <c r="YN1278" s="381"/>
      <c r="YO1278" s="381"/>
      <c r="YP1278" s="381"/>
      <c r="YQ1278" s="381"/>
      <c r="YR1278" s="381"/>
      <c r="YS1278" s="381"/>
      <c r="YT1278" s="381"/>
      <c r="YU1278" s="381"/>
      <c r="YV1278" s="381"/>
      <c r="YW1278" s="381"/>
      <c r="YX1278" s="381"/>
      <c r="YY1278" s="381"/>
      <c r="YZ1278" s="381"/>
      <c r="ZA1278" s="381"/>
      <c r="ZB1278" s="381"/>
      <c r="ZC1278" s="381"/>
      <c r="ZD1278" s="381"/>
      <c r="ZE1278" s="381"/>
      <c r="ZF1278" s="381"/>
      <c r="ZG1278" s="381"/>
      <c r="ZH1278" s="381"/>
      <c r="ZI1278" s="381"/>
      <c r="ZJ1278" s="381"/>
      <c r="ZK1278" s="381"/>
      <c r="ZL1278" s="381"/>
      <c r="ZM1278" s="381"/>
      <c r="ZN1278" s="381"/>
      <c r="ZO1278" s="381"/>
      <c r="ZP1278" s="381"/>
      <c r="ZQ1278" s="381"/>
      <c r="ZR1278" s="381"/>
      <c r="ZS1278" s="381"/>
      <c r="ZT1278" s="381"/>
      <c r="ZU1278" s="381"/>
      <c r="ZV1278" s="381"/>
      <c r="ZW1278" s="381"/>
      <c r="ZX1278" s="381"/>
      <c r="ZY1278" s="381"/>
      <c r="ZZ1278" s="381"/>
      <c r="AAA1278" s="381"/>
      <c r="AAB1278" s="381"/>
      <c r="AAC1278" s="381"/>
      <c r="AAD1278" s="381"/>
      <c r="AAE1278" s="381"/>
      <c r="AAF1278" s="381"/>
      <c r="AAG1278" s="381"/>
      <c r="AAH1278" s="381"/>
      <c r="AAI1278" s="381"/>
      <c r="AAJ1278" s="381"/>
      <c r="AAK1278" s="381"/>
      <c r="AAL1278" s="381"/>
      <c r="AAM1278" s="381"/>
      <c r="AAN1278" s="381"/>
      <c r="AAO1278" s="381"/>
      <c r="AAP1278" s="381"/>
      <c r="AAQ1278" s="381"/>
      <c r="AAR1278" s="381"/>
      <c r="AAS1278" s="381"/>
      <c r="AAT1278" s="381"/>
      <c r="AAU1278" s="381"/>
      <c r="AAV1278" s="381"/>
      <c r="AAW1278" s="381"/>
      <c r="AAX1278" s="381"/>
      <c r="AAY1278" s="381"/>
      <c r="AAZ1278" s="381"/>
      <c r="ABA1278" s="381"/>
      <c r="ABB1278" s="381"/>
      <c r="ABC1278" s="381"/>
      <c r="ABD1278" s="381"/>
      <c r="ABE1278" s="381"/>
      <c r="ABF1278" s="381"/>
      <c r="ABG1278" s="381"/>
      <c r="ABH1278" s="381"/>
      <c r="ABI1278" s="381"/>
      <c r="ABJ1278" s="381"/>
      <c r="ABK1278" s="381"/>
      <c r="ABL1278" s="381"/>
      <c r="ABM1278" s="381"/>
      <c r="ABN1278" s="381"/>
      <c r="ABO1278" s="381"/>
      <c r="ABP1278" s="381"/>
      <c r="ABQ1278" s="381"/>
      <c r="ABR1278" s="381"/>
      <c r="ABS1278" s="381"/>
      <c r="ABT1278" s="381"/>
      <c r="ABU1278" s="381"/>
      <c r="ABV1278" s="381"/>
      <c r="ABW1278" s="381"/>
      <c r="ABX1278" s="381"/>
      <c r="ABY1278" s="381"/>
      <c r="ABZ1278" s="381"/>
      <c r="ACA1278" s="381"/>
      <c r="ACB1278" s="381"/>
      <c r="ACC1278" s="381"/>
      <c r="ACD1278" s="381"/>
      <c r="ACE1278" s="381"/>
      <c r="ACF1278" s="381"/>
      <c r="ACG1278" s="381"/>
      <c r="ACH1278" s="381"/>
      <c r="ACI1278" s="381"/>
      <c r="ACJ1278" s="381"/>
      <c r="ACK1278" s="381"/>
      <c r="ACL1278" s="381"/>
      <c r="ACM1278" s="381"/>
      <c r="ACN1278" s="381"/>
      <c r="ACO1278" s="381"/>
      <c r="ACP1278" s="381"/>
      <c r="ACQ1278" s="381"/>
      <c r="ACR1278" s="381"/>
      <c r="ACS1278" s="381"/>
      <c r="ACT1278" s="381"/>
      <c r="ACU1278" s="381"/>
      <c r="ACV1278" s="381"/>
      <c r="ACW1278" s="381"/>
      <c r="ACX1278" s="381"/>
      <c r="ACY1278" s="381"/>
      <c r="ACZ1278" s="381"/>
      <c r="ADA1278" s="381"/>
      <c r="ADB1278" s="381"/>
      <c r="ADC1278" s="381"/>
      <c r="ADD1278" s="381"/>
      <c r="ADE1278" s="381"/>
      <c r="ADF1278" s="381"/>
      <c r="ADG1278" s="381"/>
      <c r="ADH1278" s="381"/>
      <c r="ADI1278" s="381"/>
      <c r="ADJ1278" s="381"/>
      <c r="ADK1278" s="381"/>
      <c r="ADL1278" s="381"/>
      <c r="ADM1278" s="381"/>
      <c r="ADN1278" s="381"/>
      <c r="ADO1278" s="381"/>
      <c r="ADP1278" s="381"/>
      <c r="ADQ1278" s="381"/>
      <c r="ADR1278" s="381"/>
      <c r="ADS1278" s="381"/>
      <c r="ADT1278" s="381"/>
      <c r="ADU1278" s="381"/>
      <c r="ADV1278" s="381"/>
      <c r="ADW1278" s="381"/>
      <c r="ADX1278" s="381"/>
      <c r="ADY1278" s="381"/>
      <c r="ADZ1278" s="381"/>
      <c r="AEA1278" s="381"/>
      <c r="AEB1278" s="381"/>
      <c r="AEC1278" s="381"/>
      <c r="AED1278" s="381"/>
      <c r="AEE1278" s="381"/>
      <c r="AEF1278" s="381"/>
      <c r="AEG1278" s="381"/>
      <c r="AEH1278" s="381"/>
      <c r="AEI1278" s="381"/>
      <c r="AEJ1278" s="381"/>
      <c r="AEK1278" s="381"/>
      <c r="AEL1278" s="381"/>
      <c r="AEM1278" s="381"/>
      <c r="AEN1278" s="381"/>
      <c r="AEO1278" s="381"/>
      <c r="AEP1278" s="381"/>
      <c r="AEQ1278" s="381"/>
      <c r="AER1278" s="381"/>
      <c r="AES1278" s="381"/>
      <c r="AET1278" s="381"/>
      <c r="AEU1278" s="381"/>
      <c r="AEV1278" s="381"/>
      <c r="AEW1278" s="381"/>
      <c r="AEX1278" s="381"/>
      <c r="AEY1278" s="381"/>
      <c r="AEZ1278" s="381"/>
      <c r="AFA1278" s="381"/>
      <c r="AFB1278" s="381"/>
      <c r="AFC1278" s="381"/>
      <c r="AFD1278" s="381"/>
      <c r="AFE1278" s="381"/>
      <c r="AFF1278" s="381"/>
      <c r="AFG1278" s="381"/>
      <c r="AFH1278" s="381"/>
      <c r="AFI1278" s="381"/>
      <c r="AFJ1278" s="381"/>
      <c r="AFK1278" s="381"/>
      <c r="AFL1278" s="381"/>
      <c r="AFM1278" s="381"/>
      <c r="AFN1278" s="381"/>
      <c r="AFO1278" s="381"/>
      <c r="AFP1278" s="381"/>
      <c r="AFQ1278" s="381"/>
      <c r="AFR1278" s="381"/>
      <c r="AFS1278" s="381"/>
      <c r="AFT1278" s="381"/>
      <c r="AFU1278" s="381"/>
      <c r="AFV1278" s="381"/>
      <c r="AFW1278" s="381"/>
      <c r="AFX1278" s="381"/>
      <c r="AFY1278" s="381"/>
      <c r="AFZ1278" s="381"/>
      <c r="AGA1278" s="381"/>
    </row>
    <row r="1279" spans="1:859" s="383" customFormat="1" x14ac:dyDescent="0.2">
      <c r="A1279" s="381"/>
      <c r="B1279" s="381"/>
      <c r="C1279" s="381"/>
      <c r="D1279" s="381"/>
      <c r="E1279" s="365"/>
      <c r="F1279" s="380"/>
      <c r="G1279" s="380"/>
      <c r="H1279" s="365"/>
      <c r="I1279" s="365"/>
      <c r="J1279" s="365"/>
      <c r="K1279" s="365"/>
      <c r="L1279" s="365"/>
      <c r="M1279" s="365"/>
      <c r="N1279" s="380"/>
      <c r="O1279" s="365"/>
      <c r="P1279" s="365"/>
      <c r="Q1279" s="380"/>
      <c r="R1279" s="381"/>
      <c r="S1279" s="381"/>
      <c r="T1279" s="381"/>
      <c r="U1279" s="381"/>
      <c r="V1279" s="381"/>
      <c r="W1279" s="381"/>
      <c r="X1279" s="381"/>
      <c r="Y1279" s="381"/>
      <c r="Z1279" s="381"/>
      <c r="AA1279" s="381"/>
      <c r="AB1279" s="381"/>
      <c r="AC1279" s="381"/>
      <c r="AD1279" s="381"/>
      <c r="AE1279" s="381"/>
      <c r="AF1279" s="381"/>
      <c r="AG1279" s="381"/>
      <c r="AH1279" s="381"/>
      <c r="AI1279" s="381"/>
      <c r="AJ1279" s="381"/>
      <c r="AK1279" s="381"/>
      <c r="AL1279" s="381"/>
      <c r="AM1279" s="381"/>
      <c r="AN1279" s="381"/>
      <c r="AO1279" s="381"/>
      <c r="AP1279" s="381"/>
      <c r="AQ1279" s="381"/>
      <c r="AR1279" s="381"/>
      <c r="AS1279" s="381"/>
      <c r="AT1279" s="381"/>
      <c r="AU1279" s="381"/>
      <c r="AV1279" s="381"/>
      <c r="AW1279" s="381"/>
      <c r="AX1279" s="381"/>
      <c r="AY1279" s="381"/>
      <c r="AZ1279" s="381"/>
      <c r="BA1279" s="381"/>
      <c r="BB1279" s="381"/>
      <c r="BC1279" s="381"/>
      <c r="BD1279" s="381"/>
      <c r="BE1279" s="381"/>
      <c r="BF1279" s="381"/>
      <c r="BG1279" s="381"/>
      <c r="BH1279" s="381"/>
      <c r="BI1279" s="381"/>
      <c r="BJ1279" s="381"/>
      <c r="BK1279" s="381"/>
      <c r="BL1279" s="381"/>
      <c r="BM1279" s="381"/>
      <c r="BN1279" s="381"/>
      <c r="BO1279" s="381"/>
      <c r="BP1279" s="381"/>
      <c r="BQ1279" s="381"/>
      <c r="BR1279" s="381"/>
      <c r="BS1279" s="381"/>
      <c r="BT1279" s="381"/>
      <c r="BU1279" s="381"/>
      <c r="BV1279" s="381"/>
      <c r="BW1279" s="381"/>
      <c r="BX1279" s="381"/>
      <c r="BY1279" s="381"/>
      <c r="BZ1279" s="381"/>
      <c r="CA1279" s="381"/>
      <c r="CB1279" s="381"/>
      <c r="CC1279" s="381"/>
      <c r="CD1279" s="381"/>
      <c r="CE1279" s="381"/>
      <c r="CF1279" s="381"/>
      <c r="CG1279" s="381"/>
      <c r="CH1279" s="381"/>
      <c r="CI1279" s="381"/>
      <c r="CJ1279" s="381"/>
      <c r="CK1279" s="381"/>
      <c r="CL1279" s="381"/>
      <c r="CM1279" s="381"/>
      <c r="CN1279" s="381"/>
      <c r="CO1279" s="381"/>
      <c r="CP1279" s="381"/>
      <c r="CQ1279" s="381"/>
      <c r="CR1279" s="381"/>
      <c r="CS1279" s="381"/>
      <c r="CT1279" s="381"/>
      <c r="CU1279" s="381"/>
      <c r="CV1279" s="381"/>
      <c r="CW1279" s="381"/>
      <c r="CX1279" s="381"/>
      <c r="CY1279" s="381"/>
      <c r="CZ1279" s="381"/>
      <c r="DA1279" s="381"/>
      <c r="DB1279" s="381"/>
      <c r="DC1279" s="381"/>
      <c r="DD1279" s="381"/>
      <c r="DE1279" s="381"/>
      <c r="DF1279" s="381"/>
      <c r="DG1279" s="381"/>
      <c r="DH1279" s="381"/>
      <c r="DI1279" s="381"/>
      <c r="DJ1279" s="381"/>
      <c r="DK1279" s="381"/>
      <c r="DL1279" s="381"/>
      <c r="DM1279" s="381"/>
      <c r="DN1279" s="381"/>
      <c r="DO1279" s="381"/>
      <c r="DP1279" s="381"/>
      <c r="DQ1279" s="381"/>
      <c r="DR1279" s="381"/>
      <c r="DS1279" s="381"/>
      <c r="DT1279" s="381"/>
      <c r="DU1279" s="381"/>
      <c r="DV1279" s="381"/>
      <c r="DW1279" s="381"/>
      <c r="DX1279" s="381"/>
      <c r="DY1279" s="381"/>
      <c r="DZ1279" s="381"/>
      <c r="EA1279" s="381"/>
      <c r="EB1279" s="381"/>
      <c r="EC1279" s="381"/>
      <c r="ED1279" s="381"/>
      <c r="EE1279" s="381"/>
      <c r="EF1279" s="381"/>
      <c r="EG1279" s="381"/>
      <c r="EH1279" s="381"/>
      <c r="EI1279" s="381"/>
      <c r="EJ1279" s="381"/>
      <c r="EK1279" s="381"/>
      <c r="EL1279" s="381"/>
      <c r="EM1279" s="381"/>
      <c r="EN1279" s="381"/>
      <c r="EO1279" s="381"/>
      <c r="EP1279" s="381"/>
      <c r="EQ1279" s="381"/>
      <c r="ER1279" s="381"/>
      <c r="ES1279" s="381"/>
      <c r="ET1279" s="381"/>
      <c r="EU1279" s="381"/>
      <c r="EV1279" s="381"/>
      <c r="EW1279" s="381"/>
      <c r="EX1279" s="381"/>
      <c r="EY1279" s="381"/>
      <c r="EZ1279" s="381"/>
      <c r="FA1279" s="381"/>
      <c r="FB1279" s="381"/>
      <c r="FC1279" s="381"/>
      <c r="FD1279" s="381"/>
      <c r="FE1279" s="381"/>
      <c r="FF1279" s="381"/>
      <c r="FG1279" s="381"/>
      <c r="FH1279" s="381"/>
      <c r="FI1279" s="381"/>
      <c r="FJ1279" s="381"/>
      <c r="FK1279" s="381"/>
      <c r="FL1279" s="381"/>
      <c r="FM1279" s="381"/>
      <c r="FN1279" s="381"/>
      <c r="FO1279" s="381"/>
      <c r="FP1279" s="381"/>
      <c r="FQ1279" s="381"/>
      <c r="FR1279" s="381"/>
      <c r="FS1279" s="381"/>
      <c r="FT1279" s="381"/>
      <c r="FU1279" s="381"/>
      <c r="FV1279" s="381"/>
      <c r="FW1279" s="381"/>
      <c r="FX1279" s="381"/>
      <c r="FY1279" s="381"/>
      <c r="FZ1279" s="381"/>
      <c r="GA1279" s="381"/>
      <c r="GB1279" s="381"/>
      <c r="GC1279" s="381"/>
      <c r="GD1279" s="381"/>
      <c r="GE1279" s="381"/>
      <c r="GF1279" s="381"/>
      <c r="GG1279" s="381"/>
      <c r="GH1279" s="381"/>
      <c r="GI1279" s="381"/>
      <c r="GJ1279" s="381"/>
      <c r="GK1279" s="381"/>
      <c r="GL1279" s="381"/>
      <c r="GM1279" s="381"/>
      <c r="GN1279" s="381"/>
      <c r="GO1279" s="381"/>
      <c r="GP1279" s="381"/>
      <c r="GQ1279" s="381"/>
      <c r="GR1279" s="381"/>
      <c r="GS1279" s="381"/>
      <c r="GT1279" s="381"/>
      <c r="GU1279" s="381"/>
      <c r="GV1279" s="381"/>
      <c r="GW1279" s="381"/>
      <c r="GX1279" s="381"/>
      <c r="GY1279" s="381"/>
      <c r="GZ1279" s="381"/>
      <c r="HA1279" s="381"/>
      <c r="HB1279" s="381"/>
      <c r="HC1279" s="381"/>
      <c r="HD1279" s="381"/>
      <c r="HE1279" s="381"/>
      <c r="HF1279" s="381"/>
      <c r="HG1279" s="381"/>
      <c r="HH1279" s="381"/>
      <c r="HI1279" s="381"/>
      <c r="HJ1279" s="381"/>
      <c r="HK1279" s="381"/>
      <c r="HL1279" s="381"/>
      <c r="HM1279" s="381"/>
      <c r="HN1279" s="381"/>
      <c r="HO1279" s="381"/>
      <c r="HP1279" s="381"/>
      <c r="HQ1279" s="381"/>
      <c r="HR1279" s="381"/>
      <c r="HS1279" s="381"/>
      <c r="HT1279" s="381"/>
      <c r="HU1279" s="381"/>
      <c r="HV1279" s="381"/>
      <c r="HW1279" s="381"/>
      <c r="HX1279" s="381"/>
      <c r="HY1279" s="381"/>
      <c r="HZ1279" s="381"/>
      <c r="IA1279" s="381"/>
      <c r="IB1279" s="381"/>
      <c r="IC1279" s="381"/>
      <c r="ID1279" s="381"/>
      <c r="IE1279" s="381"/>
      <c r="IF1279" s="381"/>
      <c r="IG1279" s="381"/>
      <c r="IH1279" s="381"/>
      <c r="II1279" s="381"/>
      <c r="IJ1279" s="381"/>
      <c r="IK1279" s="381"/>
      <c r="IL1279" s="381"/>
      <c r="IM1279" s="381"/>
      <c r="IN1279" s="381"/>
      <c r="IO1279" s="381"/>
      <c r="IP1279" s="381"/>
      <c r="IQ1279" s="381"/>
      <c r="IR1279" s="381"/>
      <c r="IS1279" s="381"/>
      <c r="IT1279" s="381"/>
      <c r="IU1279" s="381"/>
      <c r="IV1279" s="381"/>
      <c r="IW1279" s="381"/>
      <c r="IX1279" s="381"/>
      <c r="IY1279" s="381"/>
      <c r="IZ1279" s="381"/>
      <c r="JA1279" s="381"/>
      <c r="JB1279" s="381"/>
      <c r="JC1279" s="381"/>
      <c r="JD1279" s="381"/>
      <c r="JE1279" s="381"/>
      <c r="JF1279" s="381"/>
      <c r="JG1279" s="381"/>
      <c r="JH1279" s="381"/>
      <c r="JI1279" s="381"/>
      <c r="JJ1279" s="381"/>
      <c r="JK1279" s="381"/>
      <c r="JL1279" s="381"/>
      <c r="JM1279" s="381"/>
      <c r="JN1279" s="381"/>
      <c r="JO1279" s="381"/>
      <c r="JP1279" s="381"/>
      <c r="JQ1279" s="381"/>
      <c r="JR1279" s="381"/>
      <c r="JS1279" s="381"/>
      <c r="JT1279" s="381"/>
      <c r="JU1279" s="381"/>
      <c r="JV1279" s="381"/>
      <c r="JW1279" s="381"/>
      <c r="JX1279" s="381"/>
      <c r="JY1279" s="381"/>
      <c r="JZ1279" s="381"/>
      <c r="KA1279" s="381"/>
      <c r="KB1279" s="381"/>
      <c r="KC1279" s="381"/>
      <c r="KD1279" s="381"/>
      <c r="KE1279" s="381"/>
      <c r="KF1279" s="381"/>
      <c r="KG1279" s="381"/>
      <c r="KH1279" s="381"/>
      <c r="KI1279" s="381"/>
      <c r="KJ1279" s="381"/>
      <c r="KK1279" s="381"/>
      <c r="KL1279" s="381"/>
      <c r="KM1279" s="381"/>
      <c r="KN1279" s="381"/>
      <c r="KO1279" s="381"/>
      <c r="KP1279" s="381"/>
      <c r="KQ1279" s="381"/>
      <c r="KR1279" s="381"/>
      <c r="KS1279" s="381"/>
      <c r="KT1279" s="381"/>
      <c r="KU1279" s="381"/>
      <c r="KV1279" s="381"/>
      <c r="KW1279" s="381"/>
      <c r="KX1279" s="381"/>
      <c r="KY1279" s="381"/>
      <c r="KZ1279" s="381"/>
      <c r="LA1279" s="381"/>
      <c r="LB1279" s="381"/>
      <c r="LC1279" s="381"/>
      <c r="LD1279" s="381"/>
      <c r="LE1279" s="381"/>
      <c r="LF1279" s="381"/>
      <c r="LG1279" s="381"/>
      <c r="LH1279" s="381"/>
      <c r="LI1279" s="381"/>
      <c r="LJ1279" s="381"/>
      <c r="LK1279" s="381"/>
      <c r="LL1279" s="381"/>
      <c r="LM1279" s="381"/>
      <c r="LN1279" s="381"/>
      <c r="LO1279" s="381"/>
      <c r="LP1279" s="381"/>
      <c r="LQ1279" s="381"/>
      <c r="LR1279" s="381"/>
      <c r="LS1279" s="381"/>
      <c r="LT1279" s="381"/>
      <c r="LU1279" s="381"/>
      <c r="LV1279" s="381"/>
      <c r="LW1279" s="381"/>
      <c r="LX1279" s="381"/>
      <c r="LY1279" s="381"/>
      <c r="LZ1279" s="381"/>
      <c r="MA1279" s="381"/>
      <c r="MB1279" s="381"/>
      <c r="MC1279" s="381"/>
      <c r="MD1279" s="381"/>
      <c r="ME1279" s="381"/>
      <c r="MF1279" s="381"/>
      <c r="MG1279" s="381"/>
      <c r="MH1279" s="381"/>
      <c r="MI1279" s="381"/>
      <c r="MJ1279" s="381"/>
      <c r="MK1279" s="381"/>
      <c r="ML1279" s="381"/>
      <c r="MM1279" s="381"/>
      <c r="MN1279" s="381"/>
      <c r="MO1279" s="381"/>
      <c r="MP1279" s="381"/>
      <c r="MQ1279" s="381"/>
      <c r="MR1279" s="381"/>
      <c r="MS1279" s="381"/>
      <c r="MT1279" s="381"/>
      <c r="MU1279" s="381"/>
      <c r="MV1279" s="381"/>
      <c r="MW1279" s="381"/>
      <c r="MX1279" s="381"/>
      <c r="MY1279" s="381"/>
      <c r="MZ1279" s="381"/>
      <c r="NA1279" s="381"/>
      <c r="NB1279" s="381"/>
      <c r="NC1279" s="381"/>
      <c r="ND1279" s="381"/>
      <c r="NE1279" s="381"/>
      <c r="NF1279" s="381"/>
      <c r="NG1279" s="381"/>
      <c r="NH1279" s="381"/>
      <c r="NI1279" s="381"/>
      <c r="NJ1279" s="381"/>
      <c r="NK1279" s="381"/>
      <c r="NL1279" s="381"/>
      <c r="NM1279" s="381"/>
      <c r="NN1279" s="381"/>
      <c r="NO1279" s="381"/>
      <c r="NP1279" s="381"/>
      <c r="NQ1279" s="381"/>
      <c r="NR1279" s="381"/>
      <c r="NS1279" s="381"/>
      <c r="NT1279" s="381"/>
      <c r="NU1279" s="381"/>
      <c r="NV1279" s="381"/>
      <c r="NW1279" s="381"/>
      <c r="NX1279" s="381"/>
      <c r="NY1279" s="381"/>
      <c r="NZ1279" s="381"/>
      <c r="OA1279" s="381"/>
      <c r="OB1279" s="381"/>
      <c r="OC1279" s="381"/>
      <c r="OD1279" s="381"/>
      <c r="OE1279" s="381"/>
      <c r="OF1279" s="381"/>
      <c r="OG1279" s="381"/>
      <c r="OH1279" s="381"/>
      <c r="OI1279" s="381"/>
      <c r="OJ1279" s="381"/>
      <c r="OK1279" s="381"/>
      <c r="OL1279" s="381"/>
      <c r="OM1279" s="381"/>
      <c r="ON1279" s="381"/>
      <c r="OO1279" s="381"/>
      <c r="OP1279" s="381"/>
      <c r="OQ1279" s="381"/>
      <c r="OR1279" s="381"/>
      <c r="OS1279" s="381"/>
      <c r="OT1279" s="381"/>
      <c r="OU1279" s="381"/>
      <c r="OV1279" s="381"/>
      <c r="OW1279" s="381"/>
      <c r="OX1279" s="381"/>
      <c r="OY1279" s="381"/>
      <c r="OZ1279" s="381"/>
      <c r="PA1279" s="381"/>
      <c r="PB1279" s="381"/>
      <c r="PC1279" s="381"/>
      <c r="PD1279" s="381"/>
      <c r="PE1279" s="381"/>
      <c r="PF1279" s="381"/>
      <c r="PG1279" s="381"/>
      <c r="PH1279" s="381"/>
      <c r="PI1279" s="381"/>
      <c r="PJ1279" s="381"/>
      <c r="PK1279" s="381"/>
      <c r="PL1279" s="381"/>
      <c r="PM1279" s="381"/>
      <c r="PN1279" s="381"/>
      <c r="PO1279" s="381"/>
      <c r="PP1279" s="381"/>
      <c r="PQ1279" s="381"/>
      <c r="PR1279" s="381"/>
      <c r="PS1279" s="381"/>
      <c r="PT1279" s="381"/>
      <c r="PU1279" s="381"/>
      <c r="PV1279" s="381"/>
      <c r="PW1279" s="381"/>
      <c r="PX1279" s="381"/>
      <c r="PY1279" s="381"/>
      <c r="PZ1279" s="381"/>
      <c r="QA1279" s="381"/>
      <c r="QB1279" s="381"/>
      <c r="QC1279" s="381"/>
      <c r="QD1279" s="381"/>
      <c r="QE1279" s="381"/>
      <c r="QF1279" s="381"/>
      <c r="QG1279" s="381"/>
      <c r="QH1279" s="381"/>
      <c r="QI1279" s="381"/>
      <c r="QJ1279" s="381"/>
      <c r="QK1279" s="381"/>
      <c r="QL1279" s="381"/>
      <c r="QM1279" s="381"/>
      <c r="QN1279" s="381"/>
      <c r="QO1279" s="381"/>
      <c r="QP1279" s="381"/>
      <c r="QQ1279" s="381"/>
      <c r="QR1279" s="381"/>
      <c r="QS1279" s="381"/>
      <c r="QT1279" s="381"/>
      <c r="QU1279" s="381"/>
      <c r="QV1279" s="381"/>
      <c r="QW1279" s="381"/>
      <c r="QX1279" s="381"/>
      <c r="QY1279" s="381"/>
      <c r="QZ1279" s="381"/>
      <c r="RA1279" s="381"/>
      <c r="RB1279" s="381"/>
      <c r="RC1279" s="381"/>
      <c r="RD1279" s="381"/>
      <c r="RE1279" s="381"/>
      <c r="RF1279" s="381"/>
      <c r="RG1279" s="381"/>
      <c r="RH1279" s="381"/>
      <c r="RI1279" s="381"/>
      <c r="RJ1279" s="381"/>
      <c r="RK1279" s="381"/>
      <c r="RL1279" s="381"/>
      <c r="RM1279" s="381"/>
      <c r="RN1279" s="381"/>
      <c r="RO1279" s="381"/>
      <c r="RP1279" s="381"/>
      <c r="RQ1279" s="381"/>
      <c r="RR1279" s="381"/>
      <c r="RS1279" s="381"/>
      <c r="RT1279" s="381"/>
      <c r="RU1279" s="381"/>
      <c r="RV1279" s="381"/>
      <c r="RW1279" s="381"/>
      <c r="RX1279" s="381"/>
      <c r="RY1279" s="381"/>
      <c r="RZ1279" s="381"/>
      <c r="SA1279" s="381"/>
      <c r="SB1279" s="381"/>
      <c r="SC1279" s="381"/>
      <c r="SD1279" s="381"/>
      <c r="SE1279" s="381"/>
      <c r="SF1279" s="381"/>
      <c r="SG1279" s="381"/>
      <c r="SH1279" s="381"/>
      <c r="SI1279" s="381"/>
      <c r="SJ1279" s="381"/>
      <c r="SK1279" s="381"/>
      <c r="SL1279" s="381"/>
      <c r="SM1279" s="381"/>
      <c r="SN1279" s="381"/>
      <c r="SO1279" s="381"/>
      <c r="SP1279" s="381"/>
      <c r="SQ1279" s="381"/>
      <c r="SR1279" s="381"/>
      <c r="SS1279" s="381"/>
      <c r="ST1279" s="381"/>
      <c r="SU1279" s="381"/>
      <c r="SV1279" s="381"/>
      <c r="SW1279" s="381"/>
      <c r="SX1279" s="381"/>
      <c r="SY1279" s="381"/>
      <c r="SZ1279" s="381"/>
      <c r="TA1279" s="381"/>
      <c r="TB1279" s="381"/>
      <c r="TC1279" s="381"/>
      <c r="TD1279" s="381"/>
      <c r="TE1279" s="381"/>
      <c r="TF1279" s="381"/>
      <c r="TG1279" s="381"/>
      <c r="TH1279" s="381"/>
      <c r="TI1279" s="381"/>
      <c r="TJ1279" s="381"/>
      <c r="TK1279" s="381"/>
      <c r="TL1279" s="381"/>
      <c r="TM1279" s="381"/>
      <c r="TN1279" s="381"/>
      <c r="TO1279" s="381"/>
      <c r="TP1279" s="381"/>
      <c r="TQ1279" s="381"/>
      <c r="TR1279" s="381"/>
      <c r="TS1279" s="381"/>
      <c r="TT1279" s="381"/>
      <c r="TU1279" s="381"/>
      <c r="TV1279" s="381"/>
      <c r="TW1279" s="381"/>
      <c r="TX1279" s="381"/>
      <c r="TY1279" s="381"/>
      <c r="TZ1279" s="381"/>
      <c r="UA1279" s="381"/>
      <c r="UB1279" s="381"/>
      <c r="UC1279" s="381"/>
      <c r="UD1279" s="381"/>
      <c r="UE1279" s="381"/>
      <c r="UF1279" s="381"/>
      <c r="UG1279" s="381"/>
      <c r="UH1279" s="381"/>
      <c r="UI1279" s="381"/>
      <c r="UJ1279" s="381"/>
      <c r="UK1279" s="381"/>
      <c r="UL1279" s="381"/>
      <c r="UM1279" s="381"/>
      <c r="UN1279" s="381"/>
      <c r="UO1279" s="381"/>
      <c r="UP1279" s="381"/>
      <c r="UQ1279" s="381"/>
      <c r="UR1279" s="381"/>
      <c r="US1279" s="381"/>
      <c r="UT1279" s="381"/>
      <c r="UU1279" s="381"/>
      <c r="UV1279" s="381"/>
      <c r="UW1279" s="381"/>
      <c r="UX1279" s="381"/>
      <c r="UY1279" s="381"/>
      <c r="UZ1279" s="381"/>
      <c r="VA1279" s="381"/>
      <c r="VB1279" s="381"/>
      <c r="VC1279" s="381"/>
      <c r="VD1279" s="381"/>
      <c r="VE1279" s="381"/>
      <c r="VF1279" s="381"/>
      <c r="VG1279" s="381"/>
      <c r="VH1279" s="381"/>
      <c r="VI1279" s="381"/>
      <c r="VJ1279" s="381"/>
      <c r="VK1279" s="381"/>
      <c r="VL1279" s="381"/>
      <c r="VM1279" s="381"/>
      <c r="VN1279" s="381"/>
      <c r="VO1279" s="381"/>
      <c r="VP1279" s="381"/>
      <c r="VQ1279" s="381"/>
      <c r="VR1279" s="381"/>
      <c r="VS1279" s="381"/>
      <c r="VT1279" s="381"/>
      <c r="VU1279" s="381"/>
      <c r="VV1279" s="381"/>
      <c r="VW1279" s="381"/>
      <c r="VX1279" s="381"/>
      <c r="VY1279" s="381"/>
      <c r="VZ1279" s="381"/>
      <c r="WA1279" s="381"/>
      <c r="WB1279" s="381"/>
      <c r="WC1279" s="381"/>
      <c r="WD1279" s="381"/>
      <c r="WE1279" s="381"/>
      <c r="WF1279" s="381"/>
      <c r="WG1279" s="381"/>
      <c r="WH1279" s="381"/>
      <c r="WI1279" s="381"/>
      <c r="WJ1279" s="381"/>
      <c r="WK1279" s="381"/>
      <c r="WL1279" s="381"/>
      <c r="WM1279" s="381"/>
      <c r="WN1279" s="381"/>
      <c r="WO1279" s="381"/>
      <c r="WP1279" s="381"/>
      <c r="WQ1279" s="381"/>
      <c r="WR1279" s="381"/>
      <c r="WS1279" s="381"/>
      <c r="WT1279" s="381"/>
      <c r="WU1279" s="381"/>
      <c r="WV1279" s="381"/>
      <c r="WW1279" s="381"/>
      <c r="WX1279" s="381"/>
      <c r="WY1279" s="381"/>
      <c r="WZ1279" s="381"/>
      <c r="XA1279" s="381"/>
      <c r="XB1279" s="381"/>
      <c r="XC1279" s="381"/>
      <c r="XD1279" s="381"/>
      <c r="XE1279" s="381"/>
      <c r="XF1279" s="381"/>
      <c r="XG1279" s="381"/>
      <c r="XH1279" s="381"/>
      <c r="XI1279" s="381"/>
      <c r="XJ1279" s="381"/>
      <c r="XK1279" s="381"/>
      <c r="XL1279" s="381"/>
      <c r="XM1279" s="381"/>
      <c r="XN1279" s="381"/>
      <c r="XO1279" s="381"/>
      <c r="XP1279" s="381"/>
      <c r="XQ1279" s="381"/>
      <c r="XR1279" s="381"/>
      <c r="XS1279" s="381"/>
      <c r="XT1279" s="381"/>
      <c r="XU1279" s="381"/>
      <c r="XV1279" s="381"/>
      <c r="XW1279" s="381"/>
      <c r="XX1279" s="381"/>
      <c r="XY1279" s="381"/>
      <c r="XZ1279" s="381"/>
      <c r="YA1279" s="381"/>
      <c r="YB1279" s="381"/>
      <c r="YC1279" s="381"/>
      <c r="YD1279" s="381"/>
      <c r="YE1279" s="381"/>
      <c r="YF1279" s="381"/>
      <c r="YG1279" s="381"/>
      <c r="YH1279" s="381"/>
      <c r="YI1279" s="381"/>
      <c r="YJ1279" s="381"/>
      <c r="YK1279" s="381"/>
      <c r="YL1279" s="381"/>
      <c r="YM1279" s="381"/>
      <c r="YN1279" s="381"/>
      <c r="YO1279" s="381"/>
      <c r="YP1279" s="381"/>
      <c r="YQ1279" s="381"/>
      <c r="YR1279" s="381"/>
      <c r="YS1279" s="381"/>
      <c r="YT1279" s="381"/>
      <c r="YU1279" s="381"/>
      <c r="YV1279" s="381"/>
      <c r="YW1279" s="381"/>
      <c r="YX1279" s="381"/>
      <c r="YY1279" s="381"/>
      <c r="YZ1279" s="381"/>
      <c r="ZA1279" s="381"/>
      <c r="ZB1279" s="381"/>
      <c r="ZC1279" s="381"/>
      <c r="ZD1279" s="381"/>
      <c r="ZE1279" s="381"/>
      <c r="ZF1279" s="381"/>
      <c r="ZG1279" s="381"/>
      <c r="ZH1279" s="381"/>
      <c r="ZI1279" s="381"/>
      <c r="ZJ1279" s="381"/>
      <c r="ZK1279" s="381"/>
      <c r="ZL1279" s="381"/>
      <c r="ZM1279" s="381"/>
      <c r="ZN1279" s="381"/>
      <c r="ZO1279" s="381"/>
      <c r="ZP1279" s="381"/>
      <c r="ZQ1279" s="381"/>
      <c r="ZR1279" s="381"/>
      <c r="ZS1279" s="381"/>
      <c r="ZT1279" s="381"/>
      <c r="ZU1279" s="381"/>
      <c r="ZV1279" s="381"/>
      <c r="ZW1279" s="381"/>
      <c r="ZX1279" s="381"/>
      <c r="ZY1279" s="381"/>
      <c r="ZZ1279" s="381"/>
      <c r="AAA1279" s="381"/>
      <c r="AAB1279" s="381"/>
      <c r="AAC1279" s="381"/>
      <c r="AAD1279" s="381"/>
      <c r="AAE1279" s="381"/>
      <c r="AAF1279" s="381"/>
      <c r="AAG1279" s="381"/>
      <c r="AAH1279" s="381"/>
      <c r="AAI1279" s="381"/>
      <c r="AAJ1279" s="381"/>
      <c r="AAK1279" s="381"/>
      <c r="AAL1279" s="381"/>
      <c r="AAM1279" s="381"/>
      <c r="AAN1279" s="381"/>
      <c r="AAO1279" s="381"/>
      <c r="AAP1279" s="381"/>
      <c r="AAQ1279" s="381"/>
      <c r="AAR1279" s="381"/>
      <c r="AAS1279" s="381"/>
      <c r="AAT1279" s="381"/>
      <c r="AAU1279" s="381"/>
      <c r="AAV1279" s="381"/>
      <c r="AAW1279" s="381"/>
      <c r="AAX1279" s="381"/>
      <c r="AAY1279" s="381"/>
      <c r="AAZ1279" s="381"/>
      <c r="ABA1279" s="381"/>
      <c r="ABB1279" s="381"/>
      <c r="ABC1279" s="381"/>
      <c r="ABD1279" s="381"/>
      <c r="ABE1279" s="381"/>
      <c r="ABF1279" s="381"/>
      <c r="ABG1279" s="381"/>
      <c r="ABH1279" s="381"/>
      <c r="ABI1279" s="381"/>
      <c r="ABJ1279" s="381"/>
      <c r="ABK1279" s="381"/>
      <c r="ABL1279" s="381"/>
      <c r="ABM1279" s="381"/>
      <c r="ABN1279" s="381"/>
      <c r="ABO1279" s="381"/>
      <c r="ABP1279" s="381"/>
      <c r="ABQ1279" s="381"/>
      <c r="ABR1279" s="381"/>
      <c r="ABS1279" s="381"/>
      <c r="ABT1279" s="381"/>
      <c r="ABU1279" s="381"/>
      <c r="ABV1279" s="381"/>
      <c r="ABW1279" s="381"/>
      <c r="ABX1279" s="381"/>
      <c r="ABY1279" s="381"/>
      <c r="ABZ1279" s="381"/>
      <c r="ACA1279" s="381"/>
      <c r="ACB1279" s="381"/>
      <c r="ACC1279" s="381"/>
      <c r="ACD1279" s="381"/>
      <c r="ACE1279" s="381"/>
      <c r="ACF1279" s="381"/>
      <c r="ACG1279" s="381"/>
      <c r="ACH1279" s="381"/>
      <c r="ACI1279" s="381"/>
      <c r="ACJ1279" s="381"/>
      <c r="ACK1279" s="381"/>
      <c r="ACL1279" s="381"/>
      <c r="ACM1279" s="381"/>
      <c r="ACN1279" s="381"/>
      <c r="ACO1279" s="381"/>
      <c r="ACP1279" s="381"/>
      <c r="ACQ1279" s="381"/>
      <c r="ACR1279" s="381"/>
      <c r="ACS1279" s="381"/>
      <c r="ACT1279" s="381"/>
      <c r="ACU1279" s="381"/>
      <c r="ACV1279" s="381"/>
      <c r="ACW1279" s="381"/>
      <c r="ACX1279" s="381"/>
      <c r="ACY1279" s="381"/>
      <c r="ACZ1279" s="381"/>
      <c r="ADA1279" s="381"/>
      <c r="ADB1279" s="381"/>
      <c r="ADC1279" s="381"/>
      <c r="ADD1279" s="381"/>
      <c r="ADE1279" s="381"/>
      <c r="ADF1279" s="381"/>
      <c r="ADG1279" s="381"/>
      <c r="ADH1279" s="381"/>
      <c r="ADI1279" s="381"/>
      <c r="ADJ1279" s="381"/>
      <c r="ADK1279" s="381"/>
      <c r="ADL1279" s="381"/>
      <c r="ADM1279" s="381"/>
      <c r="ADN1279" s="381"/>
      <c r="ADO1279" s="381"/>
      <c r="ADP1279" s="381"/>
      <c r="ADQ1279" s="381"/>
      <c r="ADR1279" s="381"/>
      <c r="ADS1279" s="381"/>
      <c r="ADT1279" s="381"/>
      <c r="ADU1279" s="381"/>
      <c r="ADV1279" s="381"/>
      <c r="ADW1279" s="381"/>
      <c r="ADX1279" s="381"/>
      <c r="ADY1279" s="381"/>
      <c r="ADZ1279" s="381"/>
      <c r="AEA1279" s="381"/>
      <c r="AEB1279" s="381"/>
      <c r="AEC1279" s="381"/>
      <c r="AED1279" s="381"/>
      <c r="AEE1279" s="381"/>
      <c r="AEF1279" s="381"/>
      <c r="AEG1279" s="381"/>
      <c r="AEH1279" s="381"/>
      <c r="AEI1279" s="381"/>
      <c r="AEJ1279" s="381"/>
      <c r="AEK1279" s="381"/>
      <c r="AEL1279" s="381"/>
      <c r="AEM1279" s="381"/>
      <c r="AEN1279" s="381"/>
      <c r="AEO1279" s="381"/>
      <c r="AEP1279" s="381"/>
      <c r="AEQ1279" s="381"/>
      <c r="AER1279" s="381"/>
      <c r="AES1279" s="381"/>
      <c r="AET1279" s="381"/>
      <c r="AEU1279" s="381"/>
      <c r="AEV1279" s="381"/>
      <c r="AEW1279" s="381"/>
      <c r="AEX1279" s="381"/>
      <c r="AEY1279" s="381"/>
      <c r="AEZ1279" s="381"/>
      <c r="AFA1279" s="381"/>
      <c r="AFB1279" s="381"/>
      <c r="AFC1279" s="381"/>
      <c r="AFD1279" s="381"/>
      <c r="AFE1279" s="381"/>
      <c r="AFF1279" s="381"/>
      <c r="AFG1279" s="381"/>
      <c r="AFH1279" s="381"/>
      <c r="AFI1279" s="381"/>
      <c r="AFJ1279" s="381"/>
      <c r="AFK1279" s="381"/>
      <c r="AFL1279" s="381"/>
      <c r="AFM1279" s="381"/>
      <c r="AFN1279" s="381"/>
      <c r="AFO1279" s="381"/>
      <c r="AFP1279" s="381"/>
      <c r="AFQ1279" s="381"/>
      <c r="AFR1279" s="381"/>
      <c r="AFS1279" s="381"/>
      <c r="AFT1279" s="381"/>
      <c r="AFU1279" s="381"/>
      <c r="AFV1279" s="381"/>
      <c r="AFW1279" s="381"/>
      <c r="AFX1279" s="381"/>
      <c r="AFY1279" s="381"/>
      <c r="AFZ1279" s="381"/>
      <c r="AGA1279" s="381"/>
    </row>
    <row r="1280" spans="1:859" s="383" customFormat="1" x14ac:dyDescent="0.2">
      <c r="A1280" s="381"/>
      <c r="B1280" s="381"/>
      <c r="C1280" s="381"/>
      <c r="D1280" s="381"/>
      <c r="E1280" s="365"/>
      <c r="F1280" s="378"/>
      <c r="G1280" s="380"/>
      <c r="H1280" s="365"/>
      <c r="I1280" s="365"/>
      <c r="J1280" s="365"/>
      <c r="K1280" s="365"/>
      <c r="L1280" s="365"/>
      <c r="M1280" s="365"/>
      <c r="N1280" s="380"/>
      <c r="O1280" s="365"/>
      <c r="P1280" s="365"/>
      <c r="Q1280" s="380"/>
      <c r="R1280" s="381"/>
      <c r="S1280" s="381"/>
      <c r="T1280" s="381"/>
      <c r="U1280" s="381"/>
      <c r="V1280" s="381"/>
      <c r="W1280" s="381"/>
      <c r="X1280" s="381"/>
      <c r="Y1280" s="381"/>
      <c r="Z1280" s="381"/>
      <c r="AA1280" s="381"/>
      <c r="AB1280" s="381"/>
      <c r="AC1280" s="381"/>
      <c r="AD1280" s="381"/>
      <c r="AE1280" s="381"/>
      <c r="AF1280" s="381"/>
      <c r="AG1280" s="381"/>
      <c r="AH1280" s="381"/>
      <c r="AI1280" s="381"/>
      <c r="AJ1280" s="381"/>
      <c r="AK1280" s="381"/>
      <c r="AL1280" s="381"/>
      <c r="AM1280" s="381"/>
      <c r="AN1280" s="381"/>
      <c r="AO1280" s="381"/>
      <c r="AP1280" s="381"/>
      <c r="AQ1280" s="381"/>
      <c r="AR1280" s="381"/>
      <c r="AS1280" s="381"/>
      <c r="AT1280" s="381"/>
      <c r="AU1280" s="381"/>
      <c r="AV1280" s="381"/>
      <c r="AW1280" s="381"/>
      <c r="AX1280" s="381"/>
      <c r="AY1280" s="381"/>
      <c r="AZ1280" s="381"/>
      <c r="BA1280" s="381"/>
      <c r="BB1280" s="381"/>
      <c r="BC1280" s="381"/>
      <c r="BD1280" s="381"/>
      <c r="BE1280" s="381"/>
      <c r="BF1280" s="381"/>
      <c r="BG1280" s="381"/>
      <c r="BH1280" s="381"/>
      <c r="BI1280" s="381"/>
      <c r="BJ1280" s="381"/>
      <c r="BK1280" s="381"/>
      <c r="BL1280" s="381"/>
      <c r="BM1280" s="381"/>
      <c r="BN1280" s="381"/>
      <c r="BO1280" s="381"/>
      <c r="BP1280" s="381"/>
      <c r="BQ1280" s="381"/>
      <c r="BR1280" s="381"/>
      <c r="BS1280" s="381"/>
      <c r="BT1280" s="381"/>
      <c r="BU1280" s="381"/>
      <c r="BV1280" s="381"/>
      <c r="BW1280" s="381"/>
      <c r="BX1280" s="381"/>
      <c r="BY1280" s="381"/>
      <c r="BZ1280" s="381"/>
      <c r="CA1280" s="381"/>
      <c r="CB1280" s="381"/>
      <c r="CC1280" s="381"/>
      <c r="CD1280" s="381"/>
      <c r="CE1280" s="381"/>
      <c r="CF1280" s="381"/>
      <c r="CG1280" s="381"/>
      <c r="CH1280" s="381"/>
      <c r="CI1280" s="381"/>
      <c r="CJ1280" s="381"/>
      <c r="CK1280" s="381"/>
      <c r="CL1280" s="381"/>
      <c r="CM1280" s="381"/>
      <c r="CN1280" s="381"/>
      <c r="CO1280" s="381"/>
      <c r="CP1280" s="381"/>
      <c r="CQ1280" s="381"/>
      <c r="CR1280" s="381"/>
      <c r="CS1280" s="381"/>
      <c r="CT1280" s="381"/>
      <c r="CU1280" s="381"/>
      <c r="CV1280" s="381"/>
      <c r="CW1280" s="381"/>
      <c r="CX1280" s="381"/>
      <c r="CY1280" s="381"/>
      <c r="CZ1280" s="381"/>
      <c r="DA1280" s="381"/>
      <c r="DB1280" s="381"/>
      <c r="DC1280" s="381"/>
      <c r="DD1280" s="381"/>
      <c r="DE1280" s="381"/>
      <c r="DF1280" s="381"/>
      <c r="DG1280" s="381"/>
      <c r="DH1280" s="381"/>
      <c r="DI1280" s="381"/>
      <c r="DJ1280" s="381"/>
      <c r="DK1280" s="381"/>
      <c r="DL1280" s="381"/>
      <c r="DM1280" s="381"/>
      <c r="DN1280" s="381"/>
      <c r="DO1280" s="381"/>
      <c r="DP1280" s="381"/>
      <c r="DQ1280" s="381"/>
      <c r="DR1280" s="381"/>
      <c r="DS1280" s="381"/>
      <c r="DT1280" s="381"/>
      <c r="DU1280" s="381"/>
      <c r="DV1280" s="381"/>
      <c r="DW1280" s="381"/>
      <c r="DX1280" s="381"/>
      <c r="DY1280" s="381"/>
      <c r="DZ1280" s="381"/>
      <c r="EA1280" s="381"/>
      <c r="EB1280" s="381"/>
      <c r="EC1280" s="381"/>
      <c r="ED1280" s="381"/>
      <c r="EE1280" s="381"/>
      <c r="EF1280" s="381"/>
      <c r="EG1280" s="381"/>
      <c r="EH1280" s="381"/>
      <c r="EI1280" s="381"/>
      <c r="EJ1280" s="381"/>
      <c r="EK1280" s="381"/>
      <c r="EL1280" s="381"/>
      <c r="EM1280" s="381"/>
      <c r="EN1280" s="381"/>
      <c r="EO1280" s="381"/>
      <c r="EP1280" s="381"/>
      <c r="EQ1280" s="381"/>
      <c r="ER1280" s="381"/>
      <c r="ES1280" s="381"/>
      <c r="ET1280" s="381"/>
      <c r="EU1280" s="381"/>
      <c r="EV1280" s="381"/>
      <c r="EW1280" s="381"/>
      <c r="EX1280" s="381"/>
      <c r="EY1280" s="381"/>
      <c r="EZ1280" s="381"/>
      <c r="FA1280" s="381"/>
      <c r="FB1280" s="381"/>
      <c r="FC1280" s="381"/>
      <c r="FD1280" s="381"/>
      <c r="FE1280" s="381"/>
      <c r="FF1280" s="381"/>
      <c r="FG1280" s="381"/>
      <c r="FH1280" s="381"/>
      <c r="FI1280" s="381"/>
      <c r="FJ1280" s="381"/>
      <c r="FK1280" s="381"/>
      <c r="FL1280" s="381"/>
      <c r="FM1280" s="381"/>
      <c r="FN1280" s="381"/>
      <c r="FO1280" s="381"/>
      <c r="FP1280" s="381"/>
      <c r="FQ1280" s="381"/>
      <c r="FR1280" s="381"/>
      <c r="FS1280" s="381"/>
      <c r="FT1280" s="381"/>
      <c r="FU1280" s="381"/>
      <c r="FV1280" s="381"/>
      <c r="FW1280" s="381"/>
      <c r="FX1280" s="381"/>
      <c r="FY1280" s="381"/>
      <c r="FZ1280" s="381"/>
      <c r="GA1280" s="381"/>
      <c r="GB1280" s="381"/>
      <c r="GC1280" s="381"/>
      <c r="GD1280" s="381"/>
      <c r="GE1280" s="381"/>
      <c r="GF1280" s="381"/>
      <c r="GG1280" s="381"/>
      <c r="GH1280" s="381"/>
      <c r="GI1280" s="381"/>
      <c r="GJ1280" s="381"/>
      <c r="GK1280" s="381"/>
      <c r="GL1280" s="381"/>
      <c r="GM1280" s="381"/>
      <c r="GN1280" s="381"/>
      <c r="GO1280" s="381"/>
      <c r="GP1280" s="381"/>
      <c r="GQ1280" s="381"/>
      <c r="GR1280" s="381"/>
      <c r="GS1280" s="381"/>
      <c r="GT1280" s="381"/>
      <c r="GU1280" s="381"/>
      <c r="GV1280" s="381"/>
      <c r="GW1280" s="381"/>
      <c r="GX1280" s="381"/>
      <c r="GY1280" s="381"/>
      <c r="GZ1280" s="381"/>
      <c r="HA1280" s="381"/>
      <c r="HB1280" s="381"/>
      <c r="HC1280" s="381"/>
      <c r="HD1280" s="381"/>
      <c r="HE1280" s="381"/>
      <c r="HF1280" s="381"/>
      <c r="HG1280" s="381"/>
      <c r="HH1280" s="381"/>
      <c r="HI1280" s="381"/>
      <c r="HJ1280" s="381"/>
      <c r="HK1280" s="381"/>
      <c r="HL1280" s="381"/>
      <c r="HM1280" s="381"/>
      <c r="HN1280" s="381"/>
      <c r="HO1280" s="381"/>
      <c r="HP1280" s="381"/>
      <c r="HQ1280" s="381"/>
      <c r="HR1280" s="381"/>
      <c r="HS1280" s="381"/>
      <c r="HT1280" s="381"/>
      <c r="HU1280" s="381"/>
      <c r="HV1280" s="381"/>
      <c r="HW1280" s="381"/>
      <c r="HX1280" s="381"/>
      <c r="HY1280" s="381"/>
      <c r="HZ1280" s="381"/>
      <c r="IA1280" s="381"/>
      <c r="IB1280" s="381"/>
      <c r="IC1280" s="381"/>
      <c r="ID1280" s="381"/>
      <c r="IE1280" s="381"/>
      <c r="IF1280" s="381"/>
      <c r="IG1280" s="381"/>
      <c r="IH1280" s="381"/>
      <c r="II1280" s="381"/>
      <c r="IJ1280" s="381"/>
      <c r="IK1280" s="381"/>
      <c r="IL1280" s="381"/>
      <c r="IM1280" s="381"/>
      <c r="IN1280" s="381"/>
      <c r="IO1280" s="381"/>
      <c r="IP1280" s="381"/>
      <c r="IQ1280" s="381"/>
      <c r="IR1280" s="381"/>
      <c r="IS1280" s="381"/>
      <c r="IT1280" s="381"/>
      <c r="IU1280" s="381"/>
      <c r="IV1280" s="381"/>
      <c r="IW1280" s="381"/>
      <c r="IX1280" s="381"/>
      <c r="IY1280" s="381"/>
      <c r="IZ1280" s="381"/>
      <c r="JA1280" s="381"/>
      <c r="JB1280" s="381"/>
      <c r="JC1280" s="381"/>
      <c r="JD1280" s="381"/>
      <c r="JE1280" s="381"/>
      <c r="JF1280" s="381"/>
      <c r="JG1280" s="381"/>
      <c r="JH1280" s="381"/>
      <c r="JI1280" s="381"/>
      <c r="JJ1280" s="381"/>
      <c r="JK1280" s="381"/>
      <c r="JL1280" s="381"/>
      <c r="JM1280" s="381"/>
      <c r="JN1280" s="381"/>
      <c r="JO1280" s="381"/>
      <c r="JP1280" s="381"/>
      <c r="JQ1280" s="381"/>
      <c r="JR1280" s="381"/>
      <c r="JS1280" s="381"/>
      <c r="JT1280" s="381"/>
      <c r="JU1280" s="381"/>
      <c r="JV1280" s="381"/>
      <c r="JW1280" s="381"/>
      <c r="JX1280" s="381"/>
      <c r="JY1280" s="381"/>
      <c r="JZ1280" s="381"/>
      <c r="KA1280" s="381"/>
      <c r="KB1280" s="381"/>
      <c r="KC1280" s="381"/>
      <c r="KD1280" s="381"/>
      <c r="KE1280" s="381"/>
      <c r="KF1280" s="381"/>
      <c r="KG1280" s="381"/>
      <c r="KH1280" s="381"/>
      <c r="KI1280" s="381"/>
      <c r="KJ1280" s="381"/>
      <c r="KK1280" s="381"/>
      <c r="KL1280" s="381"/>
      <c r="KM1280" s="381"/>
      <c r="KN1280" s="381"/>
      <c r="KO1280" s="381"/>
      <c r="KP1280" s="381"/>
      <c r="KQ1280" s="381"/>
      <c r="KR1280" s="381"/>
      <c r="KS1280" s="381"/>
      <c r="KT1280" s="381"/>
      <c r="KU1280" s="381"/>
      <c r="KV1280" s="381"/>
      <c r="KW1280" s="381"/>
      <c r="KX1280" s="381"/>
      <c r="KY1280" s="381"/>
      <c r="KZ1280" s="381"/>
      <c r="LA1280" s="381"/>
      <c r="LB1280" s="381"/>
      <c r="LC1280" s="381"/>
      <c r="LD1280" s="381"/>
      <c r="LE1280" s="381"/>
      <c r="LF1280" s="381"/>
      <c r="LG1280" s="381"/>
      <c r="LH1280" s="381"/>
      <c r="LI1280" s="381"/>
      <c r="LJ1280" s="381"/>
      <c r="LK1280" s="381"/>
      <c r="LL1280" s="381"/>
      <c r="LM1280" s="381"/>
      <c r="LN1280" s="381"/>
      <c r="LO1280" s="381"/>
      <c r="LP1280" s="381"/>
      <c r="LQ1280" s="381"/>
      <c r="LR1280" s="381"/>
      <c r="LS1280" s="381"/>
      <c r="LT1280" s="381"/>
      <c r="LU1280" s="381"/>
      <c r="LV1280" s="381"/>
      <c r="LW1280" s="381"/>
      <c r="LX1280" s="381"/>
      <c r="LY1280" s="381"/>
      <c r="LZ1280" s="381"/>
      <c r="MA1280" s="381"/>
      <c r="MB1280" s="381"/>
      <c r="MC1280" s="381"/>
      <c r="MD1280" s="381"/>
      <c r="ME1280" s="381"/>
      <c r="MF1280" s="381"/>
      <c r="MG1280" s="381"/>
      <c r="MH1280" s="381"/>
      <c r="MI1280" s="381"/>
      <c r="MJ1280" s="381"/>
      <c r="MK1280" s="381"/>
      <c r="ML1280" s="381"/>
      <c r="MM1280" s="381"/>
      <c r="MN1280" s="381"/>
      <c r="MO1280" s="381"/>
      <c r="MP1280" s="381"/>
      <c r="MQ1280" s="381"/>
      <c r="MR1280" s="381"/>
      <c r="MS1280" s="381"/>
      <c r="MT1280" s="381"/>
      <c r="MU1280" s="381"/>
      <c r="MV1280" s="381"/>
      <c r="MW1280" s="381"/>
      <c r="MX1280" s="381"/>
      <c r="MY1280" s="381"/>
      <c r="MZ1280" s="381"/>
      <c r="NA1280" s="381"/>
      <c r="NB1280" s="381"/>
      <c r="NC1280" s="381"/>
      <c r="ND1280" s="381"/>
      <c r="NE1280" s="381"/>
      <c r="NF1280" s="381"/>
      <c r="NG1280" s="381"/>
      <c r="NH1280" s="381"/>
      <c r="NI1280" s="381"/>
      <c r="NJ1280" s="381"/>
      <c r="NK1280" s="381"/>
      <c r="NL1280" s="381"/>
      <c r="NM1280" s="381"/>
      <c r="NN1280" s="381"/>
      <c r="NO1280" s="381"/>
      <c r="NP1280" s="381"/>
      <c r="NQ1280" s="381"/>
      <c r="NR1280" s="381"/>
      <c r="NS1280" s="381"/>
      <c r="NT1280" s="381"/>
      <c r="NU1280" s="381"/>
      <c r="NV1280" s="381"/>
      <c r="NW1280" s="381"/>
      <c r="NX1280" s="381"/>
      <c r="NY1280" s="381"/>
      <c r="NZ1280" s="381"/>
      <c r="OA1280" s="381"/>
      <c r="OB1280" s="381"/>
      <c r="OC1280" s="381"/>
      <c r="OD1280" s="381"/>
      <c r="OE1280" s="381"/>
      <c r="OF1280" s="381"/>
      <c r="OG1280" s="381"/>
      <c r="OH1280" s="381"/>
      <c r="OI1280" s="381"/>
      <c r="OJ1280" s="381"/>
      <c r="OK1280" s="381"/>
      <c r="OL1280" s="381"/>
      <c r="OM1280" s="381"/>
      <c r="ON1280" s="381"/>
      <c r="OO1280" s="381"/>
      <c r="OP1280" s="381"/>
      <c r="OQ1280" s="381"/>
      <c r="OR1280" s="381"/>
      <c r="OS1280" s="381"/>
      <c r="OT1280" s="381"/>
      <c r="OU1280" s="381"/>
      <c r="OV1280" s="381"/>
      <c r="OW1280" s="381"/>
      <c r="OX1280" s="381"/>
      <c r="OY1280" s="381"/>
      <c r="OZ1280" s="381"/>
      <c r="PA1280" s="381"/>
      <c r="PB1280" s="381"/>
      <c r="PC1280" s="381"/>
      <c r="PD1280" s="381"/>
      <c r="PE1280" s="381"/>
      <c r="PF1280" s="381"/>
      <c r="PG1280" s="381"/>
      <c r="PH1280" s="381"/>
      <c r="PI1280" s="381"/>
      <c r="PJ1280" s="381"/>
      <c r="PK1280" s="381"/>
      <c r="PL1280" s="381"/>
      <c r="PM1280" s="381"/>
      <c r="PN1280" s="381"/>
      <c r="PO1280" s="381"/>
      <c r="PP1280" s="381"/>
      <c r="PQ1280" s="381"/>
      <c r="PR1280" s="381"/>
      <c r="PS1280" s="381"/>
      <c r="PT1280" s="381"/>
      <c r="PU1280" s="381"/>
      <c r="PV1280" s="381"/>
      <c r="PW1280" s="381"/>
      <c r="PX1280" s="381"/>
      <c r="PY1280" s="381"/>
      <c r="PZ1280" s="381"/>
      <c r="QA1280" s="381"/>
      <c r="QB1280" s="381"/>
      <c r="QC1280" s="381"/>
      <c r="QD1280" s="381"/>
      <c r="QE1280" s="381"/>
      <c r="QF1280" s="381"/>
      <c r="QG1280" s="381"/>
      <c r="QH1280" s="381"/>
      <c r="QI1280" s="381"/>
      <c r="QJ1280" s="381"/>
      <c r="QK1280" s="381"/>
      <c r="QL1280" s="381"/>
      <c r="QM1280" s="381"/>
      <c r="QN1280" s="381"/>
      <c r="QO1280" s="381"/>
      <c r="QP1280" s="381"/>
      <c r="QQ1280" s="381"/>
      <c r="QR1280" s="381"/>
      <c r="QS1280" s="381"/>
      <c r="QT1280" s="381"/>
      <c r="QU1280" s="381"/>
      <c r="QV1280" s="381"/>
      <c r="QW1280" s="381"/>
      <c r="QX1280" s="381"/>
      <c r="QY1280" s="381"/>
      <c r="QZ1280" s="381"/>
      <c r="RA1280" s="381"/>
      <c r="RB1280" s="381"/>
      <c r="RC1280" s="381"/>
      <c r="RD1280" s="381"/>
      <c r="RE1280" s="381"/>
      <c r="RF1280" s="381"/>
      <c r="RG1280" s="381"/>
      <c r="RH1280" s="381"/>
      <c r="RI1280" s="381"/>
      <c r="RJ1280" s="381"/>
      <c r="RK1280" s="381"/>
      <c r="RL1280" s="381"/>
      <c r="RM1280" s="381"/>
      <c r="RN1280" s="381"/>
      <c r="RO1280" s="381"/>
      <c r="RP1280" s="381"/>
      <c r="RQ1280" s="381"/>
      <c r="RR1280" s="381"/>
      <c r="RS1280" s="381"/>
      <c r="RT1280" s="381"/>
      <c r="RU1280" s="381"/>
      <c r="RV1280" s="381"/>
      <c r="RW1280" s="381"/>
      <c r="RX1280" s="381"/>
      <c r="RY1280" s="381"/>
      <c r="RZ1280" s="381"/>
      <c r="SA1280" s="381"/>
      <c r="SB1280" s="381"/>
      <c r="SC1280" s="381"/>
      <c r="SD1280" s="381"/>
      <c r="SE1280" s="381"/>
      <c r="SF1280" s="381"/>
      <c r="SG1280" s="381"/>
      <c r="SH1280" s="381"/>
      <c r="SI1280" s="381"/>
      <c r="SJ1280" s="381"/>
      <c r="SK1280" s="381"/>
      <c r="SL1280" s="381"/>
      <c r="SM1280" s="381"/>
      <c r="SN1280" s="381"/>
      <c r="SO1280" s="381"/>
      <c r="SP1280" s="381"/>
      <c r="SQ1280" s="381"/>
      <c r="SR1280" s="381"/>
      <c r="SS1280" s="381"/>
      <c r="ST1280" s="381"/>
      <c r="SU1280" s="381"/>
      <c r="SV1280" s="381"/>
      <c r="SW1280" s="381"/>
      <c r="SX1280" s="381"/>
      <c r="SY1280" s="381"/>
      <c r="SZ1280" s="381"/>
      <c r="TA1280" s="381"/>
      <c r="TB1280" s="381"/>
      <c r="TC1280" s="381"/>
      <c r="TD1280" s="381"/>
      <c r="TE1280" s="381"/>
      <c r="TF1280" s="381"/>
      <c r="TG1280" s="381"/>
      <c r="TH1280" s="381"/>
      <c r="TI1280" s="381"/>
      <c r="TJ1280" s="381"/>
      <c r="TK1280" s="381"/>
      <c r="TL1280" s="381"/>
      <c r="TM1280" s="381"/>
      <c r="TN1280" s="381"/>
      <c r="TO1280" s="381"/>
      <c r="TP1280" s="381"/>
      <c r="TQ1280" s="381"/>
      <c r="TR1280" s="381"/>
      <c r="TS1280" s="381"/>
      <c r="TT1280" s="381"/>
      <c r="TU1280" s="381"/>
      <c r="TV1280" s="381"/>
      <c r="TW1280" s="381"/>
      <c r="TX1280" s="381"/>
      <c r="TY1280" s="381"/>
      <c r="TZ1280" s="381"/>
      <c r="UA1280" s="381"/>
      <c r="UB1280" s="381"/>
      <c r="UC1280" s="381"/>
      <c r="UD1280" s="381"/>
      <c r="UE1280" s="381"/>
      <c r="UF1280" s="381"/>
      <c r="UG1280" s="381"/>
      <c r="UH1280" s="381"/>
      <c r="UI1280" s="381"/>
      <c r="UJ1280" s="381"/>
      <c r="UK1280" s="381"/>
      <c r="UL1280" s="381"/>
      <c r="UM1280" s="381"/>
      <c r="UN1280" s="381"/>
      <c r="UO1280" s="381"/>
      <c r="UP1280" s="381"/>
      <c r="UQ1280" s="381"/>
      <c r="UR1280" s="381"/>
      <c r="US1280" s="381"/>
      <c r="UT1280" s="381"/>
      <c r="UU1280" s="381"/>
      <c r="UV1280" s="381"/>
      <c r="UW1280" s="381"/>
      <c r="UX1280" s="381"/>
      <c r="UY1280" s="381"/>
      <c r="UZ1280" s="381"/>
      <c r="VA1280" s="381"/>
      <c r="VB1280" s="381"/>
      <c r="VC1280" s="381"/>
      <c r="VD1280" s="381"/>
      <c r="VE1280" s="381"/>
      <c r="VF1280" s="381"/>
      <c r="VG1280" s="381"/>
      <c r="VH1280" s="381"/>
      <c r="VI1280" s="381"/>
      <c r="VJ1280" s="381"/>
      <c r="VK1280" s="381"/>
      <c r="VL1280" s="381"/>
      <c r="VM1280" s="381"/>
      <c r="VN1280" s="381"/>
      <c r="VO1280" s="381"/>
      <c r="VP1280" s="381"/>
      <c r="VQ1280" s="381"/>
      <c r="VR1280" s="381"/>
      <c r="VS1280" s="381"/>
      <c r="VT1280" s="381"/>
      <c r="VU1280" s="381"/>
      <c r="VV1280" s="381"/>
      <c r="VW1280" s="381"/>
      <c r="VX1280" s="381"/>
      <c r="VY1280" s="381"/>
      <c r="VZ1280" s="381"/>
      <c r="WA1280" s="381"/>
      <c r="WB1280" s="381"/>
      <c r="WC1280" s="381"/>
      <c r="WD1280" s="381"/>
      <c r="WE1280" s="381"/>
      <c r="WF1280" s="381"/>
      <c r="WG1280" s="381"/>
      <c r="WH1280" s="381"/>
      <c r="WI1280" s="381"/>
      <c r="WJ1280" s="381"/>
      <c r="WK1280" s="381"/>
      <c r="WL1280" s="381"/>
      <c r="WM1280" s="381"/>
      <c r="WN1280" s="381"/>
      <c r="WO1280" s="381"/>
      <c r="WP1280" s="381"/>
      <c r="WQ1280" s="381"/>
      <c r="WR1280" s="381"/>
      <c r="WS1280" s="381"/>
      <c r="WT1280" s="381"/>
      <c r="WU1280" s="381"/>
      <c r="WV1280" s="381"/>
      <c r="WW1280" s="381"/>
      <c r="WX1280" s="381"/>
      <c r="WY1280" s="381"/>
      <c r="WZ1280" s="381"/>
      <c r="XA1280" s="381"/>
      <c r="XB1280" s="381"/>
      <c r="XC1280" s="381"/>
      <c r="XD1280" s="381"/>
      <c r="XE1280" s="381"/>
      <c r="XF1280" s="381"/>
      <c r="XG1280" s="381"/>
      <c r="XH1280" s="381"/>
      <c r="XI1280" s="381"/>
      <c r="XJ1280" s="381"/>
      <c r="XK1280" s="381"/>
      <c r="XL1280" s="381"/>
      <c r="XM1280" s="381"/>
      <c r="XN1280" s="381"/>
      <c r="XO1280" s="381"/>
      <c r="XP1280" s="381"/>
      <c r="XQ1280" s="381"/>
      <c r="XR1280" s="381"/>
      <c r="XS1280" s="381"/>
      <c r="XT1280" s="381"/>
      <c r="XU1280" s="381"/>
      <c r="XV1280" s="381"/>
      <c r="XW1280" s="381"/>
      <c r="XX1280" s="381"/>
      <c r="XY1280" s="381"/>
      <c r="XZ1280" s="381"/>
      <c r="YA1280" s="381"/>
      <c r="YB1280" s="381"/>
      <c r="YC1280" s="381"/>
      <c r="YD1280" s="381"/>
      <c r="YE1280" s="381"/>
      <c r="YF1280" s="381"/>
      <c r="YG1280" s="381"/>
      <c r="YH1280" s="381"/>
      <c r="YI1280" s="381"/>
      <c r="YJ1280" s="381"/>
      <c r="YK1280" s="381"/>
      <c r="YL1280" s="381"/>
      <c r="YM1280" s="381"/>
      <c r="YN1280" s="381"/>
      <c r="YO1280" s="381"/>
      <c r="YP1280" s="381"/>
      <c r="YQ1280" s="381"/>
      <c r="YR1280" s="381"/>
      <c r="YS1280" s="381"/>
      <c r="YT1280" s="381"/>
      <c r="YU1280" s="381"/>
      <c r="YV1280" s="381"/>
      <c r="YW1280" s="381"/>
      <c r="YX1280" s="381"/>
      <c r="YY1280" s="381"/>
      <c r="YZ1280" s="381"/>
      <c r="ZA1280" s="381"/>
      <c r="ZB1280" s="381"/>
      <c r="ZC1280" s="381"/>
      <c r="ZD1280" s="381"/>
      <c r="ZE1280" s="381"/>
      <c r="ZF1280" s="381"/>
      <c r="ZG1280" s="381"/>
      <c r="ZH1280" s="381"/>
      <c r="ZI1280" s="381"/>
      <c r="ZJ1280" s="381"/>
      <c r="ZK1280" s="381"/>
      <c r="ZL1280" s="381"/>
      <c r="ZM1280" s="381"/>
      <c r="ZN1280" s="381"/>
      <c r="ZO1280" s="381"/>
      <c r="ZP1280" s="381"/>
      <c r="ZQ1280" s="381"/>
      <c r="ZR1280" s="381"/>
      <c r="ZS1280" s="381"/>
      <c r="ZT1280" s="381"/>
      <c r="ZU1280" s="381"/>
      <c r="ZV1280" s="381"/>
      <c r="ZW1280" s="381"/>
      <c r="ZX1280" s="381"/>
      <c r="ZY1280" s="381"/>
      <c r="ZZ1280" s="381"/>
      <c r="AAA1280" s="381"/>
      <c r="AAB1280" s="381"/>
      <c r="AAC1280" s="381"/>
      <c r="AAD1280" s="381"/>
      <c r="AAE1280" s="381"/>
      <c r="AAF1280" s="381"/>
      <c r="AAG1280" s="381"/>
      <c r="AAH1280" s="381"/>
      <c r="AAI1280" s="381"/>
      <c r="AAJ1280" s="381"/>
      <c r="AAK1280" s="381"/>
      <c r="AAL1280" s="381"/>
      <c r="AAM1280" s="381"/>
      <c r="AAN1280" s="381"/>
      <c r="AAO1280" s="381"/>
      <c r="AAP1280" s="381"/>
      <c r="AAQ1280" s="381"/>
      <c r="AAR1280" s="381"/>
      <c r="AAS1280" s="381"/>
      <c r="AAT1280" s="381"/>
      <c r="AAU1280" s="381"/>
      <c r="AAV1280" s="381"/>
      <c r="AAW1280" s="381"/>
      <c r="AAX1280" s="381"/>
      <c r="AAY1280" s="381"/>
      <c r="AAZ1280" s="381"/>
      <c r="ABA1280" s="381"/>
      <c r="ABB1280" s="381"/>
      <c r="ABC1280" s="381"/>
      <c r="ABD1280" s="381"/>
      <c r="ABE1280" s="381"/>
      <c r="ABF1280" s="381"/>
      <c r="ABG1280" s="381"/>
      <c r="ABH1280" s="381"/>
      <c r="ABI1280" s="381"/>
      <c r="ABJ1280" s="381"/>
      <c r="ABK1280" s="381"/>
      <c r="ABL1280" s="381"/>
      <c r="ABM1280" s="381"/>
      <c r="ABN1280" s="381"/>
      <c r="ABO1280" s="381"/>
      <c r="ABP1280" s="381"/>
      <c r="ABQ1280" s="381"/>
      <c r="ABR1280" s="381"/>
      <c r="ABS1280" s="381"/>
      <c r="ABT1280" s="381"/>
      <c r="ABU1280" s="381"/>
      <c r="ABV1280" s="381"/>
      <c r="ABW1280" s="381"/>
      <c r="ABX1280" s="381"/>
      <c r="ABY1280" s="381"/>
      <c r="ABZ1280" s="381"/>
      <c r="ACA1280" s="381"/>
      <c r="ACB1280" s="381"/>
      <c r="ACC1280" s="381"/>
      <c r="ACD1280" s="381"/>
      <c r="ACE1280" s="381"/>
      <c r="ACF1280" s="381"/>
      <c r="ACG1280" s="381"/>
      <c r="ACH1280" s="381"/>
      <c r="ACI1280" s="381"/>
      <c r="ACJ1280" s="381"/>
      <c r="ACK1280" s="381"/>
      <c r="ACL1280" s="381"/>
      <c r="ACM1280" s="381"/>
      <c r="ACN1280" s="381"/>
      <c r="ACO1280" s="381"/>
      <c r="ACP1280" s="381"/>
      <c r="ACQ1280" s="381"/>
      <c r="ACR1280" s="381"/>
      <c r="ACS1280" s="381"/>
      <c r="ACT1280" s="381"/>
      <c r="ACU1280" s="381"/>
      <c r="ACV1280" s="381"/>
      <c r="ACW1280" s="381"/>
      <c r="ACX1280" s="381"/>
      <c r="ACY1280" s="381"/>
      <c r="ACZ1280" s="381"/>
      <c r="ADA1280" s="381"/>
      <c r="ADB1280" s="381"/>
      <c r="ADC1280" s="381"/>
      <c r="ADD1280" s="381"/>
      <c r="ADE1280" s="381"/>
      <c r="ADF1280" s="381"/>
      <c r="ADG1280" s="381"/>
      <c r="ADH1280" s="381"/>
      <c r="ADI1280" s="381"/>
      <c r="ADJ1280" s="381"/>
      <c r="ADK1280" s="381"/>
      <c r="ADL1280" s="381"/>
      <c r="ADM1280" s="381"/>
      <c r="ADN1280" s="381"/>
      <c r="ADO1280" s="381"/>
      <c r="ADP1280" s="381"/>
      <c r="ADQ1280" s="381"/>
      <c r="ADR1280" s="381"/>
      <c r="ADS1280" s="381"/>
      <c r="ADT1280" s="381"/>
      <c r="ADU1280" s="381"/>
      <c r="ADV1280" s="381"/>
      <c r="ADW1280" s="381"/>
      <c r="ADX1280" s="381"/>
      <c r="ADY1280" s="381"/>
      <c r="ADZ1280" s="381"/>
      <c r="AEA1280" s="381"/>
      <c r="AEB1280" s="381"/>
      <c r="AEC1280" s="381"/>
      <c r="AED1280" s="381"/>
      <c r="AEE1280" s="381"/>
      <c r="AEF1280" s="381"/>
      <c r="AEG1280" s="381"/>
      <c r="AEH1280" s="381"/>
      <c r="AEI1280" s="381"/>
      <c r="AEJ1280" s="381"/>
      <c r="AEK1280" s="381"/>
      <c r="AEL1280" s="381"/>
      <c r="AEM1280" s="381"/>
      <c r="AEN1280" s="381"/>
      <c r="AEO1280" s="381"/>
      <c r="AEP1280" s="381"/>
      <c r="AEQ1280" s="381"/>
      <c r="AER1280" s="381"/>
      <c r="AES1280" s="381"/>
      <c r="AET1280" s="381"/>
      <c r="AEU1280" s="381"/>
      <c r="AEV1280" s="381"/>
      <c r="AEW1280" s="381"/>
      <c r="AEX1280" s="381"/>
      <c r="AEY1280" s="381"/>
      <c r="AEZ1280" s="381"/>
      <c r="AFA1280" s="381"/>
      <c r="AFB1280" s="381"/>
      <c r="AFC1280" s="381"/>
      <c r="AFD1280" s="381"/>
      <c r="AFE1280" s="381"/>
      <c r="AFF1280" s="381"/>
      <c r="AFG1280" s="381"/>
      <c r="AFH1280" s="381"/>
      <c r="AFI1280" s="381"/>
      <c r="AFJ1280" s="381"/>
      <c r="AFK1280" s="381"/>
      <c r="AFL1280" s="381"/>
      <c r="AFM1280" s="381"/>
      <c r="AFN1280" s="381"/>
      <c r="AFO1280" s="381"/>
      <c r="AFP1280" s="381"/>
      <c r="AFQ1280" s="381"/>
      <c r="AFR1280" s="381"/>
      <c r="AFS1280" s="381"/>
      <c r="AFT1280" s="381"/>
      <c r="AFU1280" s="381"/>
      <c r="AFV1280" s="381"/>
      <c r="AFW1280" s="381"/>
      <c r="AFX1280" s="381"/>
      <c r="AFY1280" s="381"/>
      <c r="AFZ1280" s="381"/>
      <c r="AGA1280" s="381"/>
    </row>
    <row r="1281" spans="1:859" s="383" customFormat="1" x14ac:dyDescent="0.2">
      <c r="A1281" s="381"/>
      <c r="B1281" s="381"/>
      <c r="C1281" s="381"/>
      <c r="D1281" s="381"/>
      <c r="E1281" s="365"/>
      <c r="F1281" s="378"/>
      <c r="G1281" s="380"/>
      <c r="H1281" s="365"/>
      <c r="I1281" s="365"/>
      <c r="J1281" s="365"/>
      <c r="K1281" s="365"/>
      <c r="L1281" s="365"/>
      <c r="M1281" s="365"/>
      <c r="N1281" s="380"/>
      <c r="O1281" s="365"/>
      <c r="P1281" s="365"/>
      <c r="Q1281" s="380"/>
      <c r="R1281" s="381"/>
      <c r="S1281" s="381"/>
      <c r="T1281" s="381"/>
      <c r="U1281" s="381"/>
      <c r="V1281" s="381"/>
      <c r="W1281" s="381"/>
      <c r="X1281" s="381"/>
      <c r="Y1281" s="381"/>
      <c r="Z1281" s="381"/>
      <c r="AA1281" s="381"/>
      <c r="AB1281" s="381"/>
      <c r="AC1281" s="381"/>
      <c r="AD1281" s="381"/>
      <c r="AE1281" s="381"/>
      <c r="AF1281" s="381"/>
      <c r="AG1281" s="381"/>
      <c r="AH1281" s="381"/>
      <c r="AI1281" s="381"/>
      <c r="AJ1281" s="381"/>
      <c r="AK1281" s="381"/>
      <c r="AL1281" s="381"/>
      <c r="AM1281" s="381"/>
      <c r="AN1281" s="381"/>
      <c r="AO1281" s="381"/>
      <c r="AP1281" s="381"/>
      <c r="AQ1281" s="381"/>
      <c r="AR1281" s="381"/>
      <c r="AS1281" s="381"/>
      <c r="AT1281" s="381"/>
      <c r="AU1281" s="381"/>
      <c r="AV1281" s="381"/>
      <c r="AW1281" s="381"/>
      <c r="AX1281" s="381"/>
      <c r="AY1281" s="381"/>
      <c r="AZ1281" s="381"/>
      <c r="BA1281" s="381"/>
      <c r="BB1281" s="381"/>
      <c r="BC1281" s="381"/>
      <c r="BD1281" s="381"/>
      <c r="BE1281" s="381"/>
      <c r="BF1281" s="381"/>
      <c r="BG1281" s="381"/>
      <c r="BH1281" s="381"/>
      <c r="BI1281" s="381"/>
      <c r="BJ1281" s="381"/>
      <c r="BK1281" s="381"/>
      <c r="BL1281" s="381"/>
      <c r="BM1281" s="381"/>
      <c r="BN1281" s="381"/>
      <c r="BO1281" s="381"/>
      <c r="BP1281" s="381"/>
      <c r="BQ1281" s="381"/>
      <c r="BR1281" s="381"/>
      <c r="BS1281" s="381"/>
      <c r="BT1281" s="381"/>
      <c r="BU1281" s="381"/>
      <c r="BV1281" s="381"/>
      <c r="BW1281" s="381"/>
      <c r="BX1281" s="381"/>
      <c r="BY1281" s="381"/>
      <c r="BZ1281" s="381"/>
      <c r="CA1281" s="381"/>
      <c r="CB1281" s="381"/>
      <c r="CC1281" s="381"/>
      <c r="CD1281" s="381"/>
      <c r="CE1281" s="381"/>
      <c r="CF1281" s="381"/>
      <c r="CG1281" s="381"/>
      <c r="CH1281" s="381"/>
      <c r="CI1281" s="381"/>
      <c r="CJ1281" s="381"/>
      <c r="CK1281" s="381"/>
      <c r="CL1281" s="381"/>
      <c r="CM1281" s="381"/>
      <c r="CN1281" s="381"/>
      <c r="CO1281" s="381"/>
      <c r="CP1281" s="381"/>
      <c r="CQ1281" s="381"/>
      <c r="CR1281" s="381"/>
      <c r="CS1281" s="381"/>
      <c r="CT1281" s="381"/>
      <c r="CU1281" s="381"/>
      <c r="CV1281" s="381"/>
      <c r="CW1281" s="381"/>
      <c r="CX1281" s="381"/>
      <c r="CY1281" s="381"/>
      <c r="CZ1281" s="381"/>
      <c r="DA1281" s="381"/>
      <c r="DB1281" s="381"/>
      <c r="DC1281" s="381"/>
      <c r="DD1281" s="381"/>
      <c r="DE1281" s="381"/>
      <c r="DF1281" s="381"/>
      <c r="DG1281" s="381"/>
      <c r="DH1281" s="381"/>
      <c r="DI1281" s="381"/>
      <c r="DJ1281" s="381"/>
      <c r="DK1281" s="381"/>
      <c r="DL1281" s="381"/>
      <c r="DM1281" s="381"/>
      <c r="DN1281" s="381"/>
      <c r="DO1281" s="381"/>
      <c r="DP1281" s="381"/>
      <c r="DQ1281" s="381"/>
      <c r="DR1281" s="381"/>
      <c r="DS1281" s="381"/>
      <c r="DT1281" s="381"/>
      <c r="DU1281" s="381"/>
      <c r="DV1281" s="381"/>
      <c r="DW1281" s="381"/>
      <c r="DX1281" s="381"/>
      <c r="DY1281" s="381"/>
      <c r="DZ1281" s="381"/>
      <c r="EA1281" s="381"/>
      <c r="EB1281" s="381"/>
      <c r="EC1281" s="381"/>
      <c r="ED1281" s="381"/>
      <c r="EE1281" s="381"/>
      <c r="EF1281" s="381"/>
      <c r="EG1281" s="381"/>
      <c r="EH1281" s="381"/>
      <c r="EI1281" s="381"/>
      <c r="EJ1281" s="381"/>
      <c r="EK1281" s="381"/>
      <c r="EL1281" s="381"/>
      <c r="EM1281" s="381"/>
      <c r="EN1281" s="381"/>
      <c r="EO1281" s="381"/>
      <c r="EP1281" s="381"/>
      <c r="EQ1281" s="381"/>
      <c r="ER1281" s="381"/>
      <c r="ES1281" s="381"/>
      <c r="ET1281" s="381"/>
      <c r="EU1281" s="381"/>
      <c r="EV1281" s="381"/>
      <c r="EW1281" s="381"/>
      <c r="EX1281" s="381"/>
      <c r="EY1281" s="381"/>
      <c r="EZ1281" s="381"/>
      <c r="FA1281" s="381"/>
      <c r="FB1281" s="381"/>
      <c r="FC1281" s="381"/>
      <c r="FD1281" s="381"/>
      <c r="FE1281" s="381"/>
      <c r="FF1281" s="381"/>
      <c r="FG1281" s="381"/>
      <c r="FH1281" s="381"/>
      <c r="FI1281" s="381"/>
      <c r="FJ1281" s="381"/>
      <c r="FK1281" s="381"/>
      <c r="FL1281" s="381"/>
      <c r="FM1281" s="381"/>
      <c r="FN1281" s="381"/>
      <c r="FO1281" s="381"/>
      <c r="FP1281" s="381"/>
      <c r="FQ1281" s="381"/>
      <c r="FR1281" s="381"/>
      <c r="FS1281" s="381"/>
      <c r="FT1281" s="381"/>
      <c r="FU1281" s="381"/>
      <c r="FV1281" s="381"/>
      <c r="FW1281" s="381"/>
      <c r="FX1281" s="381"/>
      <c r="FY1281" s="381"/>
      <c r="FZ1281" s="381"/>
      <c r="GA1281" s="381"/>
      <c r="GB1281" s="381"/>
      <c r="GC1281" s="381"/>
      <c r="GD1281" s="381"/>
      <c r="GE1281" s="381"/>
      <c r="GF1281" s="381"/>
      <c r="GG1281" s="381"/>
      <c r="GH1281" s="381"/>
      <c r="GI1281" s="381"/>
      <c r="GJ1281" s="381"/>
      <c r="GK1281" s="381"/>
      <c r="GL1281" s="381"/>
      <c r="GM1281" s="381"/>
      <c r="GN1281" s="381"/>
      <c r="GO1281" s="381"/>
      <c r="GP1281" s="381"/>
      <c r="GQ1281" s="381"/>
      <c r="GR1281" s="381"/>
      <c r="GS1281" s="381"/>
      <c r="GT1281" s="381"/>
      <c r="GU1281" s="381"/>
      <c r="GV1281" s="381"/>
      <c r="GW1281" s="381"/>
      <c r="GX1281" s="381"/>
      <c r="GY1281" s="381"/>
      <c r="GZ1281" s="381"/>
      <c r="HA1281" s="381"/>
      <c r="HB1281" s="381"/>
      <c r="HC1281" s="381"/>
      <c r="HD1281" s="381"/>
      <c r="HE1281" s="381"/>
      <c r="HF1281" s="381"/>
      <c r="HG1281" s="381"/>
      <c r="HH1281" s="381"/>
      <c r="HI1281" s="381"/>
      <c r="HJ1281" s="381"/>
      <c r="HK1281" s="381"/>
      <c r="HL1281" s="381"/>
      <c r="HM1281" s="381"/>
      <c r="HN1281" s="381"/>
      <c r="HO1281" s="381"/>
      <c r="HP1281" s="381"/>
      <c r="HQ1281" s="381"/>
      <c r="HR1281" s="381"/>
      <c r="HS1281" s="381"/>
      <c r="HT1281" s="381"/>
      <c r="HU1281" s="381"/>
      <c r="HV1281" s="381"/>
      <c r="HW1281" s="381"/>
      <c r="HX1281" s="381"/>
      <c r="HY1281" s="381"/>
      <c r="HZ1281" s="381"/>
      <c r="IA1281" s="381"/>
      <c r="IB1281" s="381"/>
      <c r="IC1281" s="381"/>
      <c r="ID1281" s="381"/>
      <c r="IE1281" s="381"/>
      <c r="IF1281" s="381"/>
      <c r="IG1281" s="381"/>
      <c r="IH1281" s="381"/>
      <c r="II1281" s="381"/>
      <c r="IJ1281" s="381"/>
      <c r="IK1281" s="381"/>
      <c r="IL1281" s="381"/>
      <c r="IM1281" s="381"/>
      <c r="IN1281" s="381"/>
      <c r="IO1281" s="381"/>
      <c r="IP1281" s="381"/>
      <c r="IQ1281" s="381"/>
      <c r="IR1281" s="381"/>
      <c r="IS1281" s="381"/>
      <c r="IT1281" s="381"/>
      <c r="IU1281" s="381"/>
      <c r="IV1281" s="381"/>
      <c r="IW1281" s="381"/>
      <c r="IX1281" s="381"/>
      <c r="IY1281" s="381"/>
      <c r="IZ1281" s="381"/>
      <c r="JA1281" s="381"/>
      <c r="JB1281" s="381"/>
      <c r="JC1281" s="381"/>
      <c r="JD1281" s="381"/>
      <c r="JE1281" s="381"/>
      <c r="JF1281" s="381"/>
      <c r="JG1281" s="381"/>
      <c r="JH1281" s="381"/>
      <c r="JI1281" s="381"/>
      <c r="JJ1281" s="381"/>
      <c r="JK1281" s="381"/>
      <c r="JL1281" s="381"/>
      <c r="JM1281" s="381"/>
      <c r="JN1281" s="381"/>
      <c r="JO1281" s="381"/>
      <c r="JP1281" s="381"/>
      <c r="JQ1281" s="381"/>
      <c r="JR1281" s="381"/>
      <c r="JS1281" s="381"/>
      <c r="JT1281" s="381"/>
      <c r="JU1281" s="381"/>
      <c r="JV1281" s="381"/>
      <c r="JW1281" s="381"/>
      <c r="JX1281" s="381"/>
      <c r="JY1281" s="381"/>
      <c r="JZ1281" s="381"/>
      <c r="KA1281" s="381"/>
      <c r="KB1281" s="381"/>
      <c r="KC1281" s="381"/>
      <c r="KD1281" s="381"/>
      <c r="KE1281" s="381"/>
      <c r="KF1281" s="381"/>
      <c r="KG1281" s="381"/>
      <c r="KH1281" s="381"/>
      <c r="KI1281" s="381"/>
      <c r="KJ1281" s="381"/>
      <c r="KK1281" s="381"/>
      <c r="KL1281" s="381"/>
      <c r="KM1281" s="381"/>
      <c r="KN1281" s="381"/>
      <c r="KO1281" s="381"/>
      <c r="KP1281" s="381"/>
      <c r="KQ1281" s="381"/>
      <c r="KR1281" s="381"/>
      <c r="KS1281" s="381"/>
      <c r="KT1281" s="381"/>
      <c r="KU1281" s="381"/>
      <c r="KV1281" s="381"/>
      <c r="KW1281" s="381"/>
      <c r="KX1281" s="381"/>
      <c r="KY1281" s="381"/>
      <c r="KZ1281" s="381"/>
      <c r="LA1281" s="381"/>
      <c r="LB1281" s="381"/>
      <c r="LC1281" s="381"/>
      <c r="LD1281" s="381"/>
      <c r="LE1281" s="381"/>
      <c r="LF1281" s="381"/>
      <c r="LG1281" s="381"/>
      <c r="LH1281" s="381"/>
      <c r="LI1281" s="381"/>
      <c r="LJ1281" s="381"/>
      <c r="LK1281" s="381"/>
      <c r="LL1281" s="381"/>
      <c r="LM1281" s="381"/>
      <c r="LN1281" s="381"/>
      <c r="LO1281" s="381"/>
      <c r="LP1281" s="381"/>
      <c r="LQ1281" s="381"/>
      <c r="LR1281" s="381"/>
      <c r="LS1281" s="381"/>
      <c r="LT1281" s="381"/>
      <c r="LU1281" s="381"/>
      <c r="LV1281" s="381"/>
      <c r="LW1281" s="381"/>
      <c r="LX1281" s="381"/>
      <c r="LY1281" s="381"/>
      <c r="LZ1281" s="381"/>
      <c r="MA1281" s="381"/>
      <c r="MB1281" s="381"/>
      <c r="MC1281" s="381"/>
      <c r="MD1281" s="381"/>
      <c r="ME1281" s="381"/>
      <c r="MF1281" s="381"/>
      <c r="MG1281" s="381"/>
      <c r="MH1281" s="381"/>
      <c r="MI1281" s="381"/>
      <c r="MJ1281" s="381"/>
      <c r="MK1281" s="381"/>
      <c r="ML1281" s="381"/>
      <c r="MM1281" s="381"/>
      <c r="MN1281" s="381"/>
      <c r="MO1281" s="381"/>
      <c r="MP1281" s="381"/>
      <c r="MQ1281" s="381"/>
      <c r="MR1281" s="381"/>
      <c r="MS1281" s="381"/>
      <c r="MT1281" s="381"/>
      <c r="MU1281" s="381"/>
      <c r="MV1281" s="381"/>
      <c r="MW1281" s="381"/>
      <c r="MX1281" s="381"/>
      <c r="MY1281" s="381"/>
      <c r="MZ1281" s="381"/>
      <c r="NA1281" s="381"/>
      <c r="NB1281" s="381"/>
      <c r="NC1281" s="381"/>
      <c r="ND1281" s="381"/>
      <c r="NE1281" s="381"/>
      <c r="NF1281" s="381"/>
      <c r="NG1281" s="381"/>
      <c r="NH1281" s="381"/>
      <c r="NI1281" s="381"/>
      <c r="NJ1281" s="381"/>
      <c r="NK1281" s="381"/>
      <c r="NL1281" s="381"/>
      <c r="NM1281" s="381"/>
      <c r="NN1281" s="381"/>
      <c r="NO1281" s="381"/>
      <c r="NP1281" s="381"/>
      <c r="NQ1281" s="381"/>
      <c r="NR1281" s="381"/>
      <c r="NS1281" s="381"/>
      <c r="NT1281" s="381"/>
      <c r="NU1281" s="381"/>
      <c r="NV1281" s="381"/>
      <c r="NW1281" s="381"/>
      <c r="NX1281" s="381"/>
      <c r="NY1281" s="381"/>
      <c r="NZ1281" s="381"/>
      <c r="OA1281" s="381"/>
      <c r="OB1281" s="381"/>
      <c r="OC1281" s="381"/>
      <c r="OD1281" s="381"/>
      <c r="OE1281" s="381"/>
      <c r="OF1281" s="381"/>
      <c r="OG1281" s="381"/>
      <c r="OH1281" s="381"/>
      <c r="OI1281" s="381"/>
      <c r="OJ1281" s="381"/>
      <c r="OK1281" s="381"/>
      <c r="OL1281" s="381"/>
      <c r="OM1281" s="381"/>
      <c r="ON1281" s="381"/>
      <c r="OO1281" s="381"/>
      <c r="OP1281" s="381"/>
      <c r="OQ1281" s="381"/>
      <c r="OR1281" s="381"/>
      <c r="OS1281" s="381"/>
      <c r="OT1281" s="381"/>
      <c r="OU1281" s="381"/>
      <c r="OV1281" s="381"/>
      <c r="OW1281" s="381"/>
      <c r="OX1281" s="381"/>
      <c r="OY1281" s="381"/>
      <c r="OZ1281" s="381"/>
      <c r="PA1281" s="381"/>
      <c r="PB1281" s="381"/>
      <c r="PC1281" s="381"/>
      <c r="PD1281" s="381"/>
      <c r="PE1281" s="381"/>
      <c r="PF1281" s="381"/>
      <c r="PG1281" s="381"/>
      <c r="PH1281" s="381"/>
      <c r="PI1281" s="381"/>
      <c r="PJ1281" s="381"/>
      <c r="PK1281" s="381"/>
      <c r="PL1281" s="381"/>
      <c r="PM1281" s="381"/>
      <c r="PN1281" s="381"/>
      <c r="PO1281" s="381"/>
      <c r="PP1281" s="381"/>
      <c r="PQ1281" s="381"/>
      <c r="PR1281" s="381"/>
      <c r="PS1281" s="381"/>
      <c r="PT1281" s="381"/>
      <c r="PU1281" s="381"/>
      <c r="PV1281" s="381"/>
      <c r="PW1281" s="381"/>
      <c r="PX1281" s="381"/>
      <c r="PY1281" s="381"/>
      <c r="PZ1281" s="381"/>
      <c r="QA1281" s="381"/>
      <c r="QB1281" s="381"/>
      <c r="QC1281" s="381"/>
      <c r="QD1281" s="381"/>
      <c r="QE1281" s="381"/>
      <c r="QF1281" s="381"/>
      <c r="QG1281" s="381"/>
      <c r="QH1281" s="381"/>
      <c r="QI1281" s="381"/>
      <c r="QJ1281" s="381"/>
      <c r="QK1281" s="381"/>
      <c r="QL1281" s="381"/>
      <c r="QM1281" s="381"/>
      <c r="QN1281" s="381"/>
      <c r="QO1281" s="381"/>
      <c r="QP1281" s="381"/>
      <c r="QQ1281" s="381"/>
      <c r="QR1281" s="381"/>
      <c r="QS1281" s="381"/>
      <c r="QT1281" s="381"/>
      <c r="QU1281" s="381"/>
      <c r="QV1281" s="381"/>
      <c r="QW1281" s="381"/>
      <c r="QX1281" s="381"/>
      <c r="QY1281" s="381"/>
      <c r="QZ1281" s="381"/>
      <c r="RA1281" s="381"/>
      <c r="RB1281" s="381"/>
      <c r="RC1281" s="381"/>
      <c r="RD1281" s="381"/>
      <c r="RE1281" s="381"/>
      <c r="RF1281" s="381"/>
      <c r="RG1281" s="381"/>
      <c r="RH1281" s="381"/>
      <c r="RI1281" s="381"/>
      <c r="RJ1281" s="381"/>
      <c r="RK1281" s="381"/>
      <c r="RL1281" s="381"/>
      <c r="RM1281" s="381"/>
      <c r="RN1281" s="381"/>
      <c r="RO1281" s="381"/>
      <c r="RP1281" s="381"/>
      <c r="RQ1281" s="381"/>
      <c r="RR1281" s="381"/>
      <c r="RS1281" s="381"/>
      <c r="RT1281" s="381"/>
      <c r="RU1281" s="381"/>
      <c r="RV1281" s="381"/>
      <c r="RW1281" s="381"/>
      <c r="RX1281" s="381"/>
      <c r="RY1281" s="381"/>
      <c r="RZ1281" s="381"/>
      <c r="SA1281" s="381"/>
      <c r="SB1281" s="381"/>
      <c r="SC1281" s="381"/>
      <c r="SD1281" s="381"/>
      <c r="SE1281" s="381"/>
      <c r="SF1281" s="381"/>
      <c r="SG1281" s="381"/>
      <c r="SH1281" s="381"/>
      <c r="SI1281" s="381"/>
      <c r="SJ1281" s="381"/>
      <c r="SK1281" s="381"/>
      <c r="SL1281" s="381"/>
      <c r="SM1281" s="381"/>
      <c r="SN1281" s="381"/>
      <c r="SO1281" s="381"/>
      <c r="SP1281" s="381"/>
      <c r="SQ1281" s="381"/>
      <c r="SR1281" s="381"/>
      <c r="SS1281" s="381"/>
      <c r="ST1281" s="381"/>
      <c r="SU1281" s="381"/>
      <c r="SV1281" s="381"/>
      <c r="SW1281" s="381"/>
      <c r="SX1281" s="381"/>
      <c r="SY1281" s="381"/>
      <c r="SZ1281" s="381"/>
      <c r="TA1281" s="381"/>
      <c r="TB1281" s="381"/>
      <c r="TC1281" s="381"/>
      <c r="TD1281" s="381"/>
      <c r="TE1281" s="381"/>
      <c r="TF1281" s="381"/>
      <c r="TG1281" s="381"/>
      <c r="TH1281" s="381"/>
      <c r="TI1281" s="381"/>
      <c r="TJ1281" s="381"/>
      <c r="TK1281" s="381"/>
      <c r="TL1281" s="381"/>
      <c r="TM1281" s="381"/>
      <c r="TN1281" s="381"/>
      <c r="TO1281" s="381"/>
      <c r="TP1281" s="381"/>
      <c r="TQ1281" s="381"/>
      <c r="TR1281" s="381"/>
      <c r="TS1281" s="381"/>
      <c r="TT1281" s="381"/>
      <c r="TU1281" s="381"/>
      <c r="TV1281" s="381"/>
      <c r="TW1281" s="381"/>
      <c r="TX1281" s="381"/>
      <c r="TY1281" s="381"/>
      <c r="TZ1281" s="381"/>
      <c r="UA1281" s="381"/>
      <c r="UB1281" s="381"/>
      <c r="UC1281" s="381"/>
      <c r="UD1281" s="381"/>
      <c r="UE1281" s="381"/>
      <c r="UF1281" s="381"/>
      <c r="UG1281" s="381"/>
      <c r="UH1281" s="381"/>
      <c r="UI1281" s="381"/>
      <c r="UJ1281" s="381"/>
      <c r="UK1281" s="381"/>
      <c r="UL1281" s="381"/>
      <c r="UM1281" s="381"/>
      <c r="UN1281" s="381"/>
      <c r="UO1281" s="381"/>
      <c r="UP1281" s="381"/>
      <c r="UQ1281" s="381"/>
      <c r="UR1281" s="381"/>
      <c r="US1281" s="381"/>
      <c r="UT1281" s="381"/>
      <c r="UU1281" s="381"/>
      <c r="UV1281" s="381"/>
      <c r="UW1281" s="381"/>
      <c r="UX1281" s="381"/>
      <c r="UY1281" s="381"/>
      <c r="UZ1281" s="381"/>
      <c r="VA1281" s="381"/>
      <c r="VB1281" s="381"/>
      <c r="VC1281" s="381"/>
      <c r="VD1281" s="381"/>
      <c r="VE1281" s="381"/>
      <c r="VF1281" s="381"/>
      <c r="VG1281" s="381"/>
      <c r="VH1281" s="381"/>
      <c r="VI1281" s="381"/>
      <c r="VJ1281" s="381"/>
      <c r="VK1281" s="381"/>
      <c r="VL1281" s="381"/>
      <c r="VM1281" s="381"/>
      <c r="VN1281" s="381"/>
      <c r="VO1281" s="381"/>
      <c r="VP1281" s="381"/>
      <c r="VQ1281" s="381"/>
      <c r="VR1281" s="381"/>
      <c r="VS1281" s="381"/>
      <c r="VT1281" s="381"/>
      <c r="VU1281" s="381"/>
      <c r="VV1281" s="381"/>
      <c r="VW1281" s="381"/>
      <c r="VX1281" s="381"/>
      <c r="VY1281" s="381"/>
      <c r="VZ1281" s="381"/>
      <c r="WA1281" s="381"/>
      <c r="WB1281" s="381"/>
      <c r="WC1281" s="381"/>
      <c r="WD1281" s="381"/>
      <c r="WE1281" s="381"/>
      <c r="WF1281" s="381"/>
      <c r="WG1281" s="381"/>
      <c r="WH1281" s="381"/>
      <c r="WI1281" s="381"/>
      <c r="WJ1281" s="381"/>
      <c r="WK1281" s="381"/>
      <c r="WL1281" s="381"/>
      <c r="WM1281" s="381"/>
      <c r="WN1281" s="381"/>
      <c r="WO1281" s="381"/>
      <c r="WP1281" s="381"/>
      <c r="WQ1281" s="381"/>
      <c r="WR1281" s="381"/>
      <c r="WS1281" s="381"/>
      <c r="WT1281" s="381"/>
      <c r="WU1281" s="381"/>
      <c r="WV1281" s="381"/>
      <c r="WW1281" s="381"/>
      <c r="WX1281" s="381"/>
      <c r="WY1281" s="381"/>
      <c r="WZ1281" s="381"/>
      <c r="XA1281" s="381"/>
      <c r="XB1281" s="381"/>
      <c r="XC1281" s="381"/>
      <c r="XD1281" s="381"/>
      <c r="XE1281" s="381"/>
      <c r="XF1281" s="381"/>
      <c r="XG1281" s="381"/>
      <c r="XH1281" s="381"/>
      <c r="XI1281" s="381"/>
      <c r="XJ1281" s="381"/>
      <c r="XK1281" s="381"/>
      <c r="XL1281" s="381"/>
      <c r="XM1281" s="381"/>
      <c r="XN1281" s="381"/>
      <c r="XO1281" s="381"/>
      <c r="XP1281" s="381"/>
      <c r="XQ1281" s="381"/>
      <c r="XR1281" s="381"/>
      <c r="XS1281" s="381"/>
      <c r="XT1281" s="381"/>
      <c r="XU1281" s="381"/>
      <c r="XV1281" s="381"/>
      <c r="XW1281" s="381"/>
      <c r="XX1281" s="381"/>
      <c r="XY1281" s="381"/>
      <c r="XZ1281" s="381"/>
      <c r="YA1281" s="381"/>
      <c r="YB1281" s="381"/>
      <c r="YC1281" s="381"/>
      <c r="YD1281" s="381"/>
      <c r="YE1281" s="381"/>
      <c r="YF1281" s="381"/>
      <c r="YG1281" s="381"/>
      <c r="YH1281" s="381"/>
      <c r="YI1281" s="381"/>
      <c r="YJ1281" s="381"/>
      <c r="YK1281" s="381"/>
      <c r="YL1281" s="381"/>
      <c r="YM1281" s="381"/>
      <c r="YN1281" s="381"/>
      <c r="YO1281" s="381"/>
      <c r="YP1281" s="381"/>
      <c r="YQ1281" s="381"/>
      <c r="YR1281" s="381"/>
      <c r="YS1281" s="381"/>
      <c r="YT1281" s="381"/>
      <c r="YU1281" s="381"/>
      <c r="YV1281" s="381"/>
      <c r="YW1281" s="381"/>
      <c r="YX1281" s="381"/>
      <c r="YY1281" s="381"/>
      <c r="YZ1281" s="381"/>
      <c r="ZA1281" s="381"/>
      <c r="ZB1281" s="381"/>
      <c r="ZC1281" s="381"/>
      <c r="ZD1281" s="381"/>
      <c r="ZE1281" s="381"/>
      <c r="ZF1281" s="381"/>
      <c r="ZG1281" s="381"/>
      <c r="ZH1281" s="381"/>
      <c r="ZI1281" s="381"/>
      <c r="ZJ1281" s="381"/>
      <c r="ZK1281" s="381"/>
      <c r="ZL1281" s="381"/>
      <c r="ZM1281" s="381"/>
      <c r="ZN1281" s="381"/>
      <c r="ZO1281" s="381"/>
      <c r="ZP1281" s="381"/>
      <c r="ZQ1281" s="381"/>
      <c r="ZR1281" s="381"/>
      <c r="ZS1281" s="381"/>
      <c r="ZT1281" s="381"/>
      <c r="ZU1281" s="381"/>
      <c r="ZV1281" s="381"/>
      <c r="ZW1281" s="381"/>
      <c r="ZX1281" s="381"/>
      <c r="ZY1281" s="381"/>
      <c r="ZZ1281" s="381"/>
      <c r="AAA1281" s="381"/>
      <c r="AAB1281" s="381"/>
      <c r="AAC1281" s="381"/>
      <c r="AAD1281" s="381"/>
      <c r="AAE1281" s="381"/>
      <c r="AAF1281" s="381"/>
      <c r="AAG1281" s="381"/>
      <c r="AAH1281" s="381"/>
      <c r="AAI1281" s="381"/>
      <c r="AAJ1281" s="381"/>
      <c r="AAK1281" s="381"/>
      <c r="AAL1281" s="381"/>
      <c r="AAM1281" s="381"/>
      <c r="AAN1281" s="381"/>
      <c r="AAO1281" s="381"/>
      <c r="AAP1281" s="381"/>
      <c r="AAQ1281" s="381"/>
      <c r="AAR1281" s="381"/>
      <c r="AAS1281" s="381"/>
      <c r="AAT1281" s="381"/>
      <c r="AAU1281" s="381"/>
      <c r="AAV1281" s="381"/>
      <c r="AAW1281" s="381"/>
      <c r="AAX1281" s="381"/>
      <c r="AAY1281" s="381"/>
      <c r="AAZ1281" s="381"/>
      <c r="ABA1281" s="381"/>
      <c r="ABB1281" s="381"/>
      <c r="ABC1281" s="381"/>
      <c r="ABD1281" s="381"/>
      <c r="ABE1281" s="381"/>
      <c r="ABF1281" s="381"/>
      <c r="ABG1281" s="381"/>
      <c r="ABH1281" s="381"/>
      <c r="ABI1281" s="381"/>
      <c r="ABJ1281" s="381"/>
      <c r="ABK1281" s="381"/>
      <c r="ABL1281" s="381"/>
      <c r="ABM1281" s="381"/>
      <c r="ABN1281" s="381"/>
      <c r="ABO1281" s="381"/>
      <c r="ABP1281" s="381"/>
      <c r="ABQ1281" s="381"/>
      <c r="ABR1281" s="381"/>
      <c r="ABS1281" s="381"/>
      <c r="ABT1281" s="381"/>
      <c r="ABU1281" s="381"/>
      <c r="ABV1281" s="381"/>
      <c r="ABW1281" s="381"/>
      <c r="ABX1281" s="381"/>
      <c r="ABY1281" s="381"/>
      <c r="ABZ1281" s="381"/>
      <c r="ACA1281" s="381"/>
      <c r="ACB1281" s="381"/>
      <c r="ACC1281" s="381"/>
      <c r="ACD1281" s="381"/>
      <c r="ACE1281" s="381"/>
      <c r="ACF1281" s="381"/>
      <c r="ACG1281" s="381"/>
      <c r="ACH1281" s="381"/>
      <c r="ACI1281" s="381"/>
      <c r="ACJ1281" s="381"/>
      <c r="ACK1281" s="381"/>
      <c r="ACL1281" s="381"/>
      <c r="ACM1281" s="381"/>
      <c r="ACN1281" s="381"/>
      <c r="ACO1281" s="381"/>
      <c r="ACP1281" s="381"/>
      <c r="ACQ1281" s="381"/>
      <c r="ACR1281" s="381"/>
      <c r="ACS1281" s="381"/>
      <c r="ACT1281" s="381"/>
      <c r="ACU1281" s="381"/>
      <c r="ACV1281" s="381"/>
      <c r="ACW1281" s="381"/>
      <c r="ACX1281" s="381"/>
      <c r="ACY1281" s="381"/>
      <c r="ACZ1281" s="381"/>
      <c r="ADA1281" s="381"/>
      <c r="ADB1281" s="381"/>
      <c r="ADC1281" s="381"/>
      <c r="ADD1281" s="381"/>
      <c r="ADE1281" s="381"/>
      <c r="ADF1281" s="381"/>
      <c r="ADG1281" s="381"/>
      <c r="ADH1281" s="381"/>
      <c r="ADI1281" s="381"/>
      <c r="ADJ1281" s="381"/>
      <c r="ADK1281" s="381"/>
      <c r="ADL1281" s="381"/>
      <c r="ADM1281" s="381"/>
      <c r="ADN1281" s="381"/>
      <c r="ADO1281" s="381"/>
      <c r="ADP1281" s="381"/>
      <c r="ADQ1281" s="381"/>
      <c r="ADR1281" s="381"/>
      <c r="ADS1281" s="381"/>
      <c r="ADT1281" s="381"/>
      <c r="ADU1281" s="381"/>
      <c r="ADV1281" s="381"/>
      <c r="ADW1281" s="381"/>
      <c r="ADX1281" s="381"/>
      <c r="ADY1281" s="381"/>
      <c r="ADZ1281" s="381"/>
      <c r="AEA1281" s="381"/>
      <c r="AEB1281" s="381"/>
      <c r="AEC1281" s="381"/>
      <c r="AED1281" s="381"/>
      <c r="AEE1281" s="381"/>
      <c r="AEF1281" s="381"/>
      <c r="AEG1281" s="381"/>
      <c r="AEH1281" s="381"/>
      <c r="AEI1281" s="381"/>
      <c r="AEJ1281" s="381"/>
      <c r="AEK1281" s="381"/>
      <c r="AEL1281" s="381"/>
      <c r="AEM1281" s="381"/>
      <c r="AEN1281" s="381"/>
      <c r="AEO1281" s="381"/>
      <c r="AEP1281" s="381"/>
      <c r="AEQ1281" s="381"/>
      <c r="AER1281" s="381"/>
      <c r="AES1281" s="381"/>
      <c r="AET1281" s="381"/>
      <c r="AEU1281" s="381"/>
      <c r="AEV1281" s="381"/>
      <c r="AEW1281" s="381"/>
      <c r="AEX1281" s="381"/>
      <c r="AEY1281" s="381"/>
      <c r="AEZ1281" s="381"/>
      <c r="AFA1281" s="381"/>
      <c r="AFB1281" s="381"/>
      <c r="AFC1281" s="381"/>
      <c r="AFD1281" s="381"/>
      <c r="AFE1281" s="381"/>
      <c r="AFF1281" s="381"/>
      <c r="AFG1281" s="381"/>
      <c r="AFH1281" s="381"/>
      <c r="AFI1281" s="381"/>
      <c r="AFJ1281" s="381"/>
      <c r="AFK1281" s="381"/>
      <c r="AFL1281" s="381"/>
      <c r="AFM1281" s="381"/>
      <c r="AFN1281" s="381"/>
      <c r="AFO1281" s="381"/>
      <c r="AFP1281" s="381"/>
      <c r="AFQ1281" s="381"/>
      <c r="AFR1281" s="381"/>
      <c r="AFS1281" s="381"/>
      <c r="AFT1281" s="381"/>
      <c r="AFU1281" s="381"/>
      <c r="AFV1281" s="381"/>
      <c r="AFW1281" s="381"/>
      <c r="AFX1281" s="381"/>
      <c r="AFY1281" s="381"/>
      <c r="AFZ1281" s="381"/>
      <c r="AGA1281" s="381"/>
    </row>
    <row r="1282" spans="1:859" s="383" customFormat="1" x14ac:dyDescent="0.2">
      <c r="A1282" s="381"/>
      <c r="B1282" s="381"/>
      <c r="C1282" s="381"/>
      <c r="D1282" s="381"/>
      <c r="E1282" s="365"/>
      <c r="F1282" s="378"/>
      <c r="G1282" s="380"/>
      <c r="H1282" s="365"/>
      <c r="I1282" s="365"/>
      <c r="J1282" s="365"/>
      <c r="K1282" s="365"/>
      <c r="L1282" s="365"/>
      <c r="M1282" s="365"/>
      <c r="N1282" s="380"/>
      <c r="O1282" s="365"/>
      <c r="P1282" s="365"/>
      <c r="Q1282" s="380"/>
      <c r="R1282" s="381"/>
      <c r="S1282" s="381"/>
      <c r="T1282" s="381"/>
      <c r="U1282" s="381"/>
      <c r="V1282" s="381"/>
      <c r="W1282" s="381"/>
      <c r="X1282" s="381"/>
      <c r="Y1282" s="381"/>
      <c r="Z1282" s="381"/>
      <c r="AA1282" s="381"/>
      <c r="AB1282" s="381"/>
      <c r="AC1282" s="381"/>
      <c r="AD1282" s="381"/>
      <c r="AE1282" s="381"/>
      <c r="AF1282" s="381"/>
      <c r="AG1282" s="381"/>
      <c r="AH1282" s="381"/>
      <c r="AI1282" s="381"/>
      <c r="AJ1282" s="381"/>
      <c r="AK1282" s="381"/>
      <c r="AL1282" s="381"/>
      <c r="AM1282" s="381"/>
      <c r="AN1282" s="381"/>
      <c r="AO1282" s="381"/>
      <c r="AP1282" s="381"/>
      <c r="AQ1282" s="381"/>
      <c r="AR1282" s="381"/>
      <c r="AS1282" s="381"/>
      <c r="AT1282" s="381"/>
      <c r="AU1282" s="381"/>
      <c r="AV1282" s="381"/>
      <c r="AW1282" s="381"/>
      <c r="AX1282" s="381"/>
      <c r="AY1282" s="381"/>
      <c r="AZ1282" s="381"/>
      <c r="BA1282" s="381"/>
      <c r="BB1282" s="381"/>
      <c r="BC1282" s="381"/>
      <c r="BD1282" s="381"/>
      <c r="BE1282" s="381"/>
      <c r="BF1282" s="381"/>
      <c r="BG1282" s="381"/>
      <c r="BH1282" s="381"/>
      <c r="BI1282" s="381"/>
      <c r="BJ1282" s="381"/>
      <c r="BK1282" s="381"/>
      <c r="BL1282" s="381"/>
      <c r="BM1282" s="381"/>
      <c r="BN1282" s="381"/>
      <c r="BO1282" s="381"/>
      <c r="BP1282" s="381"/>
      <c r="BQ1282" s="381"/>
      <c r="BR1282" s="381"/>
      <c r="BS1282" s="381"/>
      <c r="BT1282" s="381"/>
      <c r="BU1282" s="381"/>
      <c r="BV1282" s="381"/>
      <c r="BW1282" s="381"/>
      <c r="BX1282" s="381"/>
      <c r="BY1282" s="381"/>
      <c r="BZ1282" s="381"/>
      <c r="CA1282" s="381"/>
      <c r="CB1282" s="381"/>
      <c r="CC1282" s="381"/>
      <c r="CD1282" s="381"/>
      <c r="CE1282" s="381"/>
      <c r="CF1282" s="381"/>
      <c r="CG1282" s="381"/>
      <c r="CH1282" s="381"/>
      <c r="CI1282" s="381"/>
      <c r="CJ1282" s="381"/>
      <c r="CK1282" s="381"/>
      <c r="CL1282" s="381"/>
      <c r="CM1282" s="381"/>
      <c r="CN1282" s="381"/>
      <c r="CO1282" s="381"/>
      <c r="CP1282" s="381"/>
      <c r="CQ1282" s="381"/>
      <c r="CR1282" s="381"/>
      <c r="CS1282" s="381"/>
      <c r="CT1282" s="381"/>
      <c r="CU1282" s="381"/>
      <c r="CV1282" s="381"/>
      <c r="CW1282" s="381"/>
      <c r="CX1282" s="381"/>
      <c r="CY1282" s="381"/>
      <c r="CZ1282" s="381"/>
      <c r="DA1282" s="381"/>
      <c r="DB1282" s="381"/>
      <c r="DC1282" s="381"/>
      <c r="DD1282" s="381"/>
      <c r="DE1282" s="381"/>
      <c r="DF1282" s="381"/>
      <c r="DG1282" s="381"/>
      <c r="DH1282" s="381"/>
      <c r="DI1282" s="381"/>
      <c r="DJ1282" s="381"/>
      <c r="DK1282" s="381"/>
      <c r="DL1282" s="381"/>
      <c r="DM1282" s="381"/>
      <c r="DN1282" s="381"/>
      <c r="DO1282" s="381"/>
      <c r="DP1282" s="381"/>
      <c r="DQ1282" s="381"/>
      <c r="DR1282" s="381"/>
      <c r="DS1282" s="381"/>
      <c r="DT1282" s="381"/>
      <c r="DU1282" s="381"/>
      <c r="DV1282" s="381"/>
      <c r="DW1282" s="381"/>
      <c r="DX1282" s="381"/>
      <c r="DY1282" s="381"/>
      <c r="DZ1282" s="381"/>
      <c r="EA1282" s="381"/>
      <c r="EB1282" s="381"/>
      <c r="EC1282" s="381"/>
      <c r="ED1282" s="381"/>
      <c r="EE1282" s="381"/>
      <c r="EF1282" s="381"/>
      <c r="EG1282" s="381"/>
      <c r="EH1282" s="381"/>
      <c r="EI1282" s="381"/>
      <c r="EJ1282" s="381"/>
      <c r="EK1282" s="381"/>
      <c r="EL1282" s="381"/>
      <c r="EM1282" s="381"/>
      <c r="EN1282" s="381"/>
      <c r="EO1282" s="381"/>
      <c r="EP1282" s="381"/>
      <c r="EQ1282" s="381"/>
      <c r="ER1282" s="381"/>
      <c r="ES1282" s="381"/>
      <c r="ET1282" s="381"/>
      <c r="EU1282" s="381"/>
      <c r="EV1282" s="381"/>
      <c r="EW1282" s="381"/>
      <c r="EX1282" s="381"/>
      <c r="EY1282" s="381"/>
      <c r="EZ1282" s="381"/>
      <c r="FA1282" s="381"/>
      <c r="FB1282" s="381"/>
      <c r="FC1282" s="381"/>
      <c r="FD1282" s="381"/>
      <c r="FE1282" s="381"/>
      <c r="FF1282" s="381"/>
      <c r="FG1282" s="381"/>
      <c r="FH1282" s="381"/>
      <c r="FI1282" s="381"/>
      <c r="FJ1282" s="381"/>
      <c r="FK1282" s="381"/>
      <c r="FL1282" s="381"/>
      <c r="FM1282" s="381"/>
      <c r="FN1282" s="381"/>
      <c r="FO1282" s="381"/>
      <c r="FP1282" s="381"/>
      <c r="FQ1282" s="381"/>
      <c r="FR1282" s="381"/>
      <c r="FS1282" s="381"/>
      <c r="FT1282" s="381"/>
      <c r="FU1282" s="381"/>
      <c r="FV1282" s="381"/>
      <c r="FW1282" s="381"/>
      <c r="FX1282" s="381"/>
      <c r="FY1282" s="381"/>
      <c r="FZ1282" s="381"/>
      <c r="GA1282" s="381"/>
      <c r="GB1282" s="381"/>
      <c r="GC1282" s="381"/>
      <c r="GD1282" s="381"/>
      <c r="GE1282" s="381"/>
      <c r="GF1282" s="381"/>
      <c r="GG1282" s="381"/>
      <c r="GH1282" s="381"/>
      <c r="GI1282" s="381"/>
      <c r="GJ1282" s="381"/>
      <c r="GK1282" s="381"/>
      <c r="GL1282" s="381"/>
      <c r="GM1282" s="381"/>
      <c r="GN1282" s="381"/>
      <c r="GO1282" s="381"/>
      <c r="GP1282" s="381"/>
      <c r="GQ1282" s="381"/>
      <c r="GR1282" s="381"/>
      <c r="GS1282" s="381"/>
      <c r="GT1282" s="381"/>
      <c r="GU1282" s="381"/>
      <c r="GV1282" s="381"/>
      <c r="GW1282" s="381"/>
      <c r="GX1282" s="381"/>
      <c r="GY1282" s="381"/>
      <c r="GZ1282" s="381"/>
      <c r="HA1282" s="381"/>
      <c r="HB1282" s="381"/>
      <c r="HC1282" s="381"/>
      <c r="HD1282" s="381"/>
      <c r="HE1282" s="381"/>
      <c r="HF1282" s="381"/>
      <c r="HG1282" s="381"/>
      <c r="HH1282" s="381"/>
      <c r="HI1282" s="381"/>
      <c r="HJ1282" s="381"/>
      <c r="HK1282" s="381"/>
      <c r="HL1282" s="381"/>
      <c r="HM1282" s="381"/>
      <c r="HN1282" s="381"/>
      <c r="HO1282" s="381"/>
      <c r="HP1282" s="381"/>
      <c r="HQ1282" s="381"/>
      <c r="HR1282" s="381"/>
      <c r="HS1282" s="381"/>
      <c r="HT1282" s="381"/>
      <c r="HU1282" s="381"/>
      <c r="HV1282" s="381"/>
      <c r="HW1282" s="381"/>
      <c r="HX1282" s="381"/>
      <c r="HY1282" s="381"/>
      <c r="HZ1282" s="381"/>
      <c r="IA1282" s="381"/>
      <c r="IB1282" s="381"/>
      <c r="IC1282" s="381"/>
      <c r="ID1282" s="381"/>
      <c r="IE1282" s="381"/>
      <c r="IF1282" s="381"/>
      <c r="IG1282" s="381"/>
      <c r="IH1282" s="381"/>
      <c r="II1282" s="381"/>
      <c r="IJ1282" s="381"/>
      <c r="IK1282" s="381"/>
      <c r="IL1282" s="381"/>
      <c r="IM1282" s="381"/>
      <c r="IN1282" s="381"/>
      <c r="IO1282" s="381"/>
      <c r="IP1282" s="381"/>
      <c r="IQ1282" s="381"/>
      <c r="IR1282" s="381"/>
      <c r="IS1282" s="381"/>
      <c r="IT1282" s="381"/>
      <c r="IU1282" s="381"/>
      <c r="IV1282" s="381"/>
      <c r="IW1282" s="381"/>
      <c r="IX1282" s="381"/>
      <c r="IY1282" s="381"/>
      <c r="IZ1282" s="381"/>
      <c r="JA1282" s="381"/>
      <c r="JB1282" s="381"/>
      <c r="JC1282" s="381"/>
      <c r="JD1282" s="381"/>
      <c r="JE1282" s="381"/>
      <c r="JF1282" s="381"/>
      <c r="JG1282" s="381"/>
      <c r="JH1282" s="381"/>
      <c r="JI1282" s="381"/>
      <c r="JJ1282" s="381"/>
      <c r="JK1282" s="381"/>
      <c r="JL1282" s="381"/>
      <c r="JM1282" s="381"/>
      <c r="JN1282" s="381"/>
      <c r="JO1282" s="381"/>
      <c r="JP1282" s="381"/>
      <c r="JQ1282" s="381"/>
      <c r="JR1282" s="381"/>
      <c r="JS1282" s="381"/>
      <c r="JT1282" s="381"/>
      <c r="JU1282" s="381"/>
      <c r="JV1282" s="381"/>
      <c r="JW1282" s="381"/>
      <c r="JX1282" s="381"/>
      <c r="JY1282" s="381"/>
      <c r="JZ1282" s="381"/>
      <c r="KA1282" s="381"/>
      <c r="KB1282" s="381"/>
      <c r="KC1282" s="381"/>
      <c r="KD1282" s="381"/>
      <c r="KE1282" s="381"/>
      <c r="KF1282" s="381"/>
      <c r="KG1282" s="381"/>
      <c r="KH1282" s="381"/>
      <c r="KI1282" s="381"/>
      <c r="KJ1282" s="381"/>
      <c r="KK1282" s="381"/>
      <c r="KL1282" s="381"/>
      <c r="KM1282" s="381"/>
      <c r="KN1282" s="381"/>
      <c r="KO1282" s="381"/>
      <c r="KP1282" s="381"/>
      <c r="KQ1282" s="381"/>
      <c r="KR1282" s="381"/>
      <c r="KS1282" s="381"/>
      <c r="KT1282" s="381"/>
      <c r="KU1282" s="381"/>
      <c r="KV1282" s="381"/>
      <c r="KW1282" s="381"/>
      <c r="KX1282" s="381"/>
      <c r="KY1282" s="381"/>
      <c r="KZ1282" s="381"/>
      <c r="LA1282" s="381"/>
      <c r="LB1282" s="381"/>
      <c r="LC1282" s="381"/>
      <c r="LD1282" s="381"/>
      <c r="LE1282" s="381"/>
      <c r="LF1282" s="381"/>
      <c r="LG1282" s="381"/>
      <c r="LH1282" s="381"/>
      <c r="LI1282" s="381"/>
      <c r="LJ1282" s="381"/>
      <c r="LK1282" s="381"/>
      <c r="LL1282" s="381"/>
      <c r="LM1282" s="381"/>
      <c r="LN1282" s="381"/>
      <c r="LO1282" s="381"/>
      <c r="LP1282" s="381"/>
      <c r="LQ1282" s="381"/>
      <c r="LR1282" s="381"/>
      <c r="LS1282" s="381"/>
      <c r="LT1282" s="381"/>
      <c r="LU1282" s="381"/>
      <c r="LV1282" s="381"/>
      <c r="LW1282" s="381"/>
      <c r="LX1282" s="381"/>
      <c r="LY1282" s="381"/>
      <c r="LZ1282" s="381"/>
      <c r="MA1282" s="381"/>
      <c r="MB1282" s="381"/>
      <c r="MC1282" s="381"/>
      <c r="MD1282" s="381"/>
      <c r="ME1282" s="381"/>
      <c r="MF1282" s="381"/>
      <c r="MG1282" s="381"/>
      <c r="MH1282" s="381"/>
      <c r="MI1282" s="381"/>
      <c r="MJ1282" s="381"/>
      <c r="MK1282" s="381"/>
      <c r="ML1282" s="381"/>
      <c r="MM1282" s="381"/>
      <c r="MN1282" s="381"/>
      <c r="MO1282" s="381"/>
      <c r="MP1282" s="381"/>
      <c r="MQ1282" s="381"/>
      <c r="MR1282" s="381"/>
      <c r="MS1282" s="381"/>
      <c r="MT1282" s="381"/>
      <c r="MU1282" s="381"/>
      <c r="MV1282" s="381"/>
      <c r="MW1282" s="381"/>
      <c r="MX1282" s="381"/>
      <c r="MY1282" s="381"/>
      <c r="MZ1282" s="381"/>
      <c r="NA1282" s="381"/>
      <c r="NB1282" s="381"/>
      <c r="NC1282" s="381"/>
      <c r="ND1282" s="381"/>
      <c r="NE1282" s="381"/>
      <c r="NF1282" s="381"/>
      <c r="NG1282" s="381"/>
      <c r="NH1282" s="381"/>
      <c r="NI1282" s="381"/>
      <c r="NJ1282" s="381"/>
      <c r="NK1282" s="381"/>
      <c r="NL1282" s="381"/>
      <c r="NM1282" s="381"/>
      <c r="NN1282" s="381"/>
      <c r="NO1282" s="381"/>
      <c r="NP1282" s="381"/>
      <c r="NQ1282" s="381"/>
      <c r="NR1282" s="381"/>
      <c r="NS1282" s="381"/>
      <c r="NT1282" s="381"/>
      <c r="NU1282" s="381"/>
      <c r="NV1282" s="381"/>
      <c r="NW1282" s="381"/>
      <c r="NX1282" s="381"/>
      <c r="NY1282" s="381"/>
      <c r="NZ1282" s="381"/>
      <c r="OA1282" s="381"/>
      <c r="OB1282" s="381"/>
      <c r="OC1282" s="381"/>
      <c r="OD1282" s="381"/>
      <c r="OE1282" s="381"/>
      <c r="OF1282" s="381"/>
      <c r="OG1282" s="381"/>
      <c r="OH1282" s="381"/>
      <c r="OI1282" s="381"/>
      <c r="OJ1282" s="381"/>
      <c r="OK1282" s="381"/>
      <c r="OL1282" s="381"/>
      <c r="OM1282" s="381"/>
      <c r="ON1282" s="381"/>
      <c r="OO1282" s="381"/>
      <c r="OP1282" s="381"/>
      <c r="OQ1282" s="381"/>
      <c r="OR1282" s="381"/>
      <c r="OS1282" s="381"/>
      <c r="OT1282" s="381"/>
      <c r="OU1282" s="381"/>
      <c r="OV1282" s="381"/>
      <c r="OW1282" s="381"/>
      <c r="OX1282" s="381"/>
      <c r="OY1282" s="381"/>
      <c r="OZ1282" s="381"/>
      <c r="PA1282" s="381"/>
      <c r="PB1282" s="381"/>
      <c r="PC1282" s="381"/>
      <c r="PD1282" s="381"/>
      <c r="PE1282" s="381"/>
      <c r="PF1282" s="381"/>
      <c r="PG1282" s="381"/>
      <c r="PH1282" s="381"/>
      <c r="PI1282" s="381"/>
      <c r="PJ1282" s="381"/>
      <c r="PK1282" s="381"/>
      <c r="PL1282" s="381"/>
      <c r="PM1282" s="381"/>
      <c r="PN1282" s="381"/>
      <c r="PO1282" s="381"/>
      <c r="PP1282" s="381"/>
      <c r="PQ1282" s="381"/>
      <c r="PR1282" s="381"/>
      <c r="PS1282" s="381"/>
      <c r="PT1282" s="381"/>
      <c r="PU1282" s="381"/>
      <c r="PV1282" s="381"/>
      <c r="PW1282" s="381"/>
      <c r="PX1282" s="381"/>
      <c r="PY1282" s="381"/>
      <c r="PZ1282" s="381"/>
      <c r="QA1282" s="381"/>
      <c r="QB1282" s="381"/>
      <c r="QC1282" s="381"/>
      <c r="QD1282" s="381"/>
      <c r="QE1282" s="381"/>
      <c r="QF1282" s="381"/>
      <c r="QG1282" s="381"/>
      <c r="QH1282" s="381"/>
      <c r="QI1282" s="381"/>
      <c r="QJ1282" s="381"/>
      <c r="QK1282" s="381"/>
      <c r="QL1282" s="381"/>
      <c r="QM1282" s="381"/>
      <c r="QN1282" s="381"/>
      <c r="QO1282" s="381"/>
      <c r="QP1282" s="381"/>
      <c r="QQ1282" s="381"/>
      <c r="QR1282" s="381"/>
      <c r="QS1282" s="381"/>
      <c r="QT1282" s="381"/>
      <c r="QU1282" s="381"/>
      <c r="QV1282" s="381"/>
      <c r="QW1282" s="381"/>
      <c r="QX1282" s="381"/>
      <c r="QY1282" s="381"/>
      <c r="QZ1282" s="381"/>
      <c r="RA1282" s="381"/>
      <c r="RB1282" s="381"/>
      <c r="RC1282" s="381"/>
      <c r="RD1282" s="381"/>
      <c r="RE1282" s="381"/>
      <c r="RF1282" s="381"/>
      <c r="RG1282" s="381"/>
      <c r="RH1282" s="381"/>
      <c r="RI1282" s="381"/>
      <c r="RJ1282" s="381"/>
      <c r="RK1282" s="381"/>
      <c r="RL1282" s="381"/>
      <c r="RM1282" s="381"/>
      <c r="RN1282" s="381"/>
      <c r="RO1282" s="381"/>
      <c r="RP1282" s="381"/>
      <c r="RQ1282" s="381"/>
      <c r="RR1282" s="381"/>
      <c r="RS1282" s="381"/>
      <c r="RT1282" s="381"/>
      <c r="RU1282" s="381"/>
      <c r="RV1282" s="381"/>
      <c r="RW1282" s="381"/>
      <c r="RX1282" s="381"/>
      <c r="RY1282" s="381"/>
      <c r="RZ1282" s="381"/>
      <c r="SA1282" s="381"/>
      <c r="SB1282" s="381"/>
      <c r="SC1282" s="381"/>
      <c r="SD1282" s="381"/>
      <c r="SE1282" s="381"/>
      <c r="SF1282" s="381"/>
      <c r="SG1282" s="381"/>
      <c r="SH1282" s="381"/>
      <c r="SI1282" s="381"/>
      <c r="SJ1282" s="381"/>
      <c r="SK1282" s="381"/>
      <c r="SL1282" s="381"/>
      <c r="SM1282" s="381"/>
      <c r="SN1282" s="381"/>
      <c r="SO1282" s="381"/>
      <c r="SP1282" s="381"/>
      <c r="SQ1282" s="381"/>
      <c r="SR1282" s="381"/>
      <c r="SS1282" s="381"/>
      <c r="ST1282" s="381"/>
      <c r="SU1282" s="381"/>
      <c r="SV1282" s="381"/>
      <c r="SW1282" s="381"/>
      <c r="SX1282" s="381"/>
      <c r="SY1282" s="381"/>
      <c r="SZ1282" s="381"/>
      <c r="TA1282" s="381"/>
      <c r="TB1282" s="381"/>
      <c r="TC1282" s="381"/>
      <c r="TD1282" s="381"/>
      <c r="TE1282" s="381"/>
      <c r="TF1282" s="381"/>
      <c r="TG1282" s="381"/>
      <c r="TH1282" s="381"/>
      <c r="TI1282" s="381"/>
      <c r="TJ1282" s="381"/>
      <c r="TK1282" s="381"/>
      <c r="TL1282" s="381"/>
      <c r="TM1282" s="381"/>
      <c r="TN1282" s="381"/>
      <c r="TO1282" s="381"/>
      <c r="TP1282" s="381"/>
      <c r="TQ1282" s="381"/>
      <c r="TR1282" s="381"/>
      <c r="TS1282" s="381"/>
      <c r="TT1282" s="381"/>
      <c r="TU1282" s="381"/>
      <c r="TV1282" s="381"/>
      <c r="TW1282" s="381"/>
      <c r="TX1282" s="381"/>
      <c r="TY1282" s="381"/>
      <c r="TZ1282" s="381"/>
      <c r="UA1282" s="381"/>
      <c r="UB1282" s="381"/>
      <c r="UC1282" s="381"/>
      <c r="UD1282" s="381"/>
      <c r="UE1282" s="381"/>
      <c r="UF1282" s="381"/>
      <c r="UG1282" s="381"/>
      <c r="UH1282" s="381"/>
      <c r="UI1282" s="381"/>
      <c r="UJ1282" s="381"/>
      <c r="UK1282" s="381"/>
      <c r="UL1282" s="381"/>
      <c r="UM1282" s="381"/>
      <c r="UN1282" s="381"/>
      <c r="UO1282" s="381"/>
      <c r="UP1282" s="381"/>
      <c r="UQ1282" s="381"/>
      <c r="UR1282" s="381"/>
      <c r="US1282" s="381"/>
      <c r="UT1282" s="381"/>
      <c r="UU1282" s="381"/>
      <c r="UV1282" s="381"/>
      <c r="UW1282" s="381"/>
      <c r="UX1282" s="381"/>
      <c r="UY1282" s="381"/>
      <c r="UZ1282" s="381"/>
      <c r="VA1282" s="381"/>
      <c r="VB1282" s="381"/>
      <c r="VC1282" s="381"/>
      <c r="VD1282" s="381"/>
      <c r="VE1282" s="381"/>
      <c r="VF1282" s="381"/>
      <c r="VG1282" s="381"/>
      <c r="VH1282" s="381"/>
      <c r="VI1282" s="381"/>
      <c r="VJ1282" s="381"/>
      <c r="VK1282" s="381"/>
      <c r="VL1282" s="381"/>
      <c r="VM1282" s="381"/>
      <c r="VN1282" s="381"/>
      <c r="VO1282" s="381"/>
      <c r="VP1282" s="381"/>
      <c r="VQ1282" s="381"/>
      <c r="VR1282" s="381"/>
      <c r="VS1282" s="381"/>
      <c r="VT1282" s="381"/>
      <c r="VU1282" s="381"/>
      <c r="VV1282" s="381"/>
      <c r="VW1282" s="381"/>
      <c r="VX1282" s="381"/>
      <c r="VY1282" s="381"/>
      <c r="VZ1282" s="381"/>
      <c r="WA1282" s="381"/>
      <c r="WB1282" s="381"/>
      <c r="WC1282" s="381"/>
      <c r="WD1282" s="381"/>
      <c r="WE1282" s="381"/>
      <c r="WF1282" s="381"/>
      <c r="WG1282" s="381"/>
      <c r="WH1282" s="381"/>
      <c r="WI1282" s="381"/>
      <c r="WJ1282" s="381"/>
      <c r="WK1282" s="381"/>
      <c r="WL1282" s="381"/>
      <c r="WM1282" s="381"/>
      <c r="WN1282" s="381"/>
      <c r="WO1282" s="381"/>
      <c r="WP1282" s="381"/>
      <c r="WQ1282" s="381"/>
      <c r="WR1282" s="381"/>
      <c r="WS1282" s="381"/>
      <c r="WT1282" s="381"/>
      <c r="WU1282" s="381"/>
      <c r="WV1282" s="381"/>
      <c r="WW1282" s="381"/>
      <c r="WX1282" s="381"/>
      <c r="WY1282" s="381"/>
      <c r="WZ1282" s="381"/>
      <c r="XA1282" s="381"/>
      <c r="XB1282" s="381"/>
      <c r="XC1282" s="381"/>
      <c r="XD1282" s="381"/>
      <c r="XE1282" s="381"/>
      <c r="XF1282" s="381"/>
      <c r="XG1282" s="381"/>
      <c r="XH1282" s="381"/>
      <c r="XI1282" s="381"/>
      <c r="XJ1282" s="381"/>
      <c r="XK1282" s="381"/>
      <c r="XL1282" s="381"/>
      <c r="XM1282" s="381"/>
      <c r="XN1282" s="381"/>
      <c r="XO1282" s="381"/>
      <c r="XP1282" s="381"/>
      <c r="XQ1282" s="381"/>
      <c r="XR1282" s="381"/>
      <c r="XS1282" s="381"/>
      <c r="XT1282" s="381"/>
      <c r="XU1282" s="381"/>
      <c r="XV1282" s="381"/>
      <c r="XW1282" s="381"/>
      <c r="XX1282" s="381"/>
      <c r="XY1282" s="381"/>
      <c r="XZ1282" s="381"/>
      <c r="YA1282" s="381"/>
      <c r="YB1282" s="381"/>
      <c r="YC1282" s="381"/>
      <c r="YD1282" s="381"/>
      <c r="YE1282" s="381"/>
      <c r="YF1282" s="381"/>
      <c r="YG1282" s="381"/>
      <c r="YH1282" s="381"/>
      <c r="YI1282" s="381"/>
      <c r="YJ1282" s="381"/>
      <c r="YK1282" s="381"/>
      <c r="YL1282" s="381"/>
      <c r="YM1282" s="381"/>
      <c r="YN1282" s="381"/>
      <c r="YO1282" s="381"/>
      <c r="YP1282" s="381"/>
      <c r="YQ1282" s="381"/>
      <c r="YR1282" s="381"/>
      <c r="YS1282" s="381"/>
      <c r="YT1282" s="381"/>
      <c r="YU1282" s="381"/>
      <c r="YV1282" s="381"/>
      <c r="YW1282" s="381"/>
      <c r="YX1282" s="381"/>
      <c r="YY1282" s="381"/>
      <c r="YZ1282" s="381"/>
      <c r="ZA1282" s="381"/>
      <c r="ZB1282" s="381"/>
      <c r="ZC1282" s="381"/>
      <c r="ZD1282" s="381"/>
      <c r="ZE1282" s="381"/>
      <c r="ZF1282" s="381"/>
      <c r="ZG1282" s="381"/>
      <c r="ZH1282" s="381"/>
      <c r="ZI1282" s="381"/>
      <c r="ZJ1282" s="381"/>
      <c r="ZK1282" s="381"/>
      <c r="ZL1282" s="381"/>
      <c r="ZM1282" s="381"/>
      <c r="ZN1282" s="381"/>
      <c r="ZO1282" s="381"/>
      <c r="ZP1282" s="381"/>
      <c r="ZQ1282" s="381"/>
      <c r="ZR1282" s="381"/>
      <c r="ZS1282" s="381"/>
      <c r="ZT1282" s="381"/>
      <c r="ZU1282" s="381"/>
      <c r="ZV1282" s="381"/>
      <c r="ZW1282" s="381"/>
      <c r="ZX1282" s="381"/>
      <c r="ZY1282" s="381"/>
      <c r="ZZ1282" s="381"/>
      <c r="AAA1282" s="381"/>
      <c r="AAB1282" s="381"/>
      <c r="AAC1282" s="381"/>
      <c r="AAD1282" s="381"/>
      <c r="AAE1282" s="381"/>
      <c r="AAF1282" s="381"/>
      <c r="AAG1282" s="381"/>
      <c r="AAH1282" s="381"/>
      <c r="AAI1282" s="381"/>
      <c r="AAJ1282" s="381"/>
      <c r="AAK1282" s="381"/>
      <c r="AAL1282" s="381"/>
      <c r="AAM1282" s="381"/>
      <c r="AAN1282" s="381"/>
      <c r="AAO1282" s="381"/>
      <c r="AAP1282" s="381"/>
      <c r="AAQ1282" s="381"/>
      <c r="AAR1282" s="381"/>
      <c r="AAS1282" s="381"/>
      <c r="AAT1282" s="381"/>
      <c r="AAU1282" s="381"/>
      <c r="AAV1282" s="381"/>
      <c r="AAW1282" s="381"/>
      <c r="AAX1282" s="381"/>
      <c r="AAY1282" s="381"/>
      <c r="AAZ1282" s="381"/>
      <c r="ABA1282" s="381"/>
      <c r="ABB1282" s="381"/>
      <c r="ABC1282" s="381"/>
      <c r="ABD1282" s="381"/>
      <c r="ABE1282" s="381"/>
      <c r="ABF1282" s="381"/>
      <c r="ABG1282" s="381"/>
      <c r="ABH1282" s="381"/>
      <c r="ABI1282" s="381"/>
      <c r="ABJ1282" s="381"/>
      <c r="ABK1282" s="381"/>
      <c r="ABL1282" s="381"/>
      <c r="ABM1282" s="381"/>
      <c r="ABN1282" s="381"/>
      <c r="ABO1282" s="381"/>
      <c r="ABP1282" s="381"/>
      <c r="ABQ1282" s="381"/>
      <c r="ABR1282" s="381"/>
      <c r="ABS1282" s="381"/>
      <c r="ABT1282" s="381"/>
      <c r="ABU1282" s="381"/>
      <c r="ABV1282" s="381"/>
      <c r="ABW1282" s="381"/>
      <c r="ABX1282" s="381"/>
      <c r="ABY1282" s="381"/>
      <c r="ABZ1282" s="381"/>
      <c r="ACA1282" s="381"/>
      <c r="ACB1282" s="381"/>
      <c r="ACC1282" s="381"/>
      <c r="ACD1282" s="381"/>
      <c r="ACE1282" s="381"/>
      <c r="ACF1282" s="381"/>
      <c r="ACG1282" s="381"/>
      <c r="ACH1282" s="381"/>
      <c r="ACI1282" s="381"/>
      <c r="ACJ1282" s="381"/>
      <c r="ACK1282" s="381"/>
      <c r="ACL1282" s="381"/>
      <c r="ACM1282" s="381"/>
      <c r="ACN1282" s="381"/>
      <c r="ACO1282" s="381"/>
      <c r="ACP1282" s="381"/>
      <c r="ACQ1282" s="381"/>
      <c r="ACR1282" s="381"/>
      <c r="ACS1282" s="381"/>
      <c r="ACT1282" s="381"/>
      <c r="ACU1282" s="381"/>
      <c r="ACV1282" s="381"/>
      <c r="ACW1282" s="381"/>
      <c r="ACX1282" s="381"/>
      <c r="ACY1282" s="381"/>
      <c r="ACZ1282" s="381"/>
      <c r="ADA1282" s="381"/>
      <c r="ADB1282" s="381"/>
      <c r="ADC1282" s="381"/>
      <c r="ADD1282" s="381"/>
      <c r="ADE1282" s="381"/>
      <c r="ADF1282" s="381"/>
      <c r="ADG1282" s="381"/>
      <c r="ADH1282" s="381"/>
      <c r="ADI1282" s="381"/>
      <c r="ADJ1282" s="381"/>
      <c r="ADK1282" s="381"/>
      <c r="ADL1282" s="381"/>
      <c r="ADM1282" s="381"/>
      <c r="ADN1282" s="381"/>
      <c r="ADO1282" s="381"/>
      <c r="ADP1282" s="381"/>
      <c r="ADQ1282" s="381"/>
      <c r="ADR1282" s="381"/>
      <c r="ADS1282" s="381"/>
      <c r="ADT1282" s="381"/>
      <c r="ADU1282" s="381"/>
      <c r="ADV1282" s="381"/>
      <c r="ADW1282" s="381"/>
      <c r="ADX1282" s="381"/>
      <c r="ADY1282" s="381"/>
      <c r="ADZ1282" s="381"/>
      <c r="AEA1282" s="381"/>
      <c r="AEB1282" s="381"/>
      <c r="AEC1282" s="381"/>
      <c r="AED1282" s="381"/>
      <c r="AEE1282" s="381"/>
      <c r="AEF1282" s="381"/>
      <c r="AEG1282" s="381"/>
      <c r="AEH1282" s="381"/>
      <c r="AEI1282" s="381"/>
      <c r="AEJ1282" s="381"/>
      <c r="AEK1282" s="381"/>
      <c r="AEL1282" s="381"/>
      <c r="AEM1282" s="381"/>
      <c r="AEN1282" s="381"/>
      <c r="AEO1282" s="381"/>
      <c r="AEP1282" s="381"/>
      <c r="AEQ1282" s="381"/>
      <c r="AER1282" s="381"/>
      <c r="AES1282" s="381"/>
      <c r="AET1282" s="381"/>
      <c r="AEU1282" s="381"/>
      <c r="AEV1282" s="381"/>
      <c r="AEW1282" s="381"/>
      <c r="AEX1282" s="381"/>
      <c r="AEY1282" s="381"/>
      <c r="AEZ1282" s="381"/>
      <c r="AFA1282" s="381"/>
      <c r="AFB1282" s="381"/>
      <c r="AFC1282" s="381"/>
      <c r="AFD1282" s="381"/>
      <c r="AFE1282" s="381"/>
      <c r="AFF1282" s="381"/>
      <c r="AFG1282" s="381"/>
      <c r="AFH1282" s="381"/>
      <c r="AFI1282" s="381"/>
      <c r="AFJ1282" s="381"/>
      <c r="AFK1282" s="381"/>
      <c r="AFL1282" s="381"/>
      <c r="AFM1282" s="381"/>
      <c r="AFN1282" s="381"/>
      <c r="AFO1282" s="381"/>
      <c r="AFP1282" s="381"/>
      <c r="AFQ1282" s="381"/>
      <c r="AFR1282" s="381"/>
      <c r="AFS1282" s="381"/>
      <c r="AFT1282" s="381"/>
      <c r="AFU1282" s="381"/>
      <c r="AFV1282" s="381"/>
      <c r="AFW1282" s="381"/>
      <c r="AFX1282" s="381"/>
      <c r="AFY1282" s="381"/>
      <c r="AFZ1282" s="381"/>
      <c r="AGA1282" s="381"/>
    </row>
    <row r="1283" spans="1:859" s="383" customFormat="1" x14ac:dyDescent="0.2">
      <c r="A1283" s="381"/>
      <c r="B1283" s="381"/>
      <c r="C1283" s="381"/>
      <c r="D1283" s="381"/>
      <c r="E1283" s="365"/>
      <c r="F1283" s="380"/>
      <c r="G1283" s="380"/>
      <c r="H1283" s="365"/>
      <c r="I1283" s="365"/>
      <c r="J1283" s="365"/>
      <c r="K1283" s="365"/>
      <c r="L1283" s="365"/>
      <c r="M1283" s="365"/>
      <c r="N1283" s="380"/>
      <c r="O1283" s="365"/>
      <c r="P1283" s="365"/>
      <c r="Q1283" s="380"/>
      <c r="R1283" s="381"/>
      <c r="S1283" s="381"/>
      <c r="T1283" s="381"/>
      <c r="U1283" s="381"/>
      <c r="V1283" s="381"/>
      <c r="W1283" s="381"/>
      <c r="X1283" s="381"/>
      <c r="Y1283" s="381"/>
      <c r="Z1283" s="381"/>
      <c r="AA1283" s="381"/>
      <c r="AB1283" s="381"/>
      <c r="AC1283" s="381"/>
      <c r="AD1283" s="381"/>
      <c r="AE1283" s="381"/>
      <c r="AF1283" s="381"/>
      <c r="AG1283" s="381"/>
      <c r="AH1283" s="381"/>
      <c r="AI1283" s="381"/>
      <c r="AJ1283" s="381"/>
      <c r="AK1283" s="381"/>
      <c r="AL1283" s="381"/>
      <c r="AM1283" s="381"/>
      <c r="AN1283" s="381"/>
      <c r="AO1283" s="381"/>
      <c r="AP1283" s="381"/>
      <c r="AQ1283" s="381"/>
      <c r="AR1283" s="381"/>
      <c r="AS1283" s="381"/>
      <c r="AT1283" s="381"/>
      <c r="AU1283" s="381"/>
      <c r="AV1283" s="381"/>
      <c r="AW1283" s="381"/>
      <c r="AX1283" s="381"/>
      <c r="AY1283" s="381"/>
      <c r="AZ1283" s="381"/>
      <c r="BA1283" s="381"/>
      <c r="BB1283" s="381"/>
      <c r="BC1283" s="381"/>
      <c r="BD1283" s="381"/>
      <c r="BE1283" s="381"/>
      <c r="BF1283" s="381"/>
      <c r="BG1283" s="381"/>
      <c r="BH1283" s="381"/>
      <c r="BI1283" s="381"/>
      <c r="BJ1283" s="381"/>
      <c r="BK1283" s="381"/>
      <c r="BL1283" s="381"/>
      <c r="BM1283" s="381"/>
      <c r="BN1283" s="381"/>
      <c r="BO1283" s="381"/>
      <c r="BP1283" s="381"/>
      <c r="BQ1283" s="381"/>
      <c r="BR1283" s="381"/>
      <c r="BS1283" s="381"/>
      <c r="BT1283" s="381"/>
      <c r="BU1283" s="381"/>
      <c r="BV1283" s="381"/>
      <c r="BW1283" s="381"/>
      <c r="BX1283" s="381"/>
      <c r="BY1283" s="381"/>
      <c r="BZ1283" s="381"/>
      <c r="CA1283" s="381"/>
      <c r="CB1283" s="381"/>
      <c r="CC1283" s="381"/>
      <c r="CD1283" s="381"/>
      <c r="CE1283" s="381"/>
      <c r="CF1283" s="381"/>
      <c r="CG1283" s="381"/>
      <c r="CH1283" s="381"/>
      <c r="CI1283" s="381"/>
      <c r="CJ1283" s="381"/>
      <c r="CK1283" s="381"/>
      <c r="CL1283" s="381"/>
      <c r="CM1283" s="381"/>
      <c r="CN1283" s="381"/>
      <c r="CO1283" s="381"/>
      <c r="CP1283" s="381"/>
      <c r="CQ1283" s="381"/>
      <c r="CR1283" s="381"/>
      <c r="CS1283" s="381"/>
      <c r="CT1283" s="381"/>
      <c r="CU1283" s="381"/>
      <c r="CV1283" s="381"/>
      <c r="CW1283" s="381"/>
      <c r="CX1283" s="381"/>
      <c r="CY1283" s="381"/>
      <c r="CZ1283" s="381"/>
      <c r="DA1283" s="381"/>
      <c r="DB1283" s="381"/>
      <c r="DC1283" s="381"/>
      <c r="DD1283" s="381"/>
      <c r="DE1283" s="381"/>
      <c r="DF1283" s="381"/>
      <c r="DG1283" s="381"/>
      <c r="DH1283" s="381"/>
      <c r="DI1283" s="381"/>
      <c r="DJ1283" s="381"/>
      <c r="DK1283" s="381"/>
      <c r="DL1283" s="381"/>
      <c r="DM1283" s="381"/>
      <c r="DN1283" s="381"/>
      <c r="DO1283" s="381"/>
      <c r="DP1283" s="381"/>
      <c r="DQ1283" s="381"/>
      <c r="DR1283" s="381"/>
      <c r="DS1283" s="381"/>
      <c r="DT1283" s="381"/>
      <c r="DU1283" s="381"/>
      <c r="DV1283" s="381"/>
      <c r="DW1283" s="381"/>
      <c r="DX1283" s="381"/>
      <c r="DY1283" s="381"/>
      <c r="DZ1283" s="381"/>
      <c r="EA1283" s="381"/>
      <c r="EB1283" s="381"/>
      <c r="EC1283" s="381"/>
      <c r="ED1283" s="381"/>
      <c r="EE1283" s="381"/>
      <c r="EF1283" s="381"/>
      <c r="EG1283" s="381"/>
      <c r="EH1283" s="381"/>
      <c r="EI1283" s="381"/>
      <c r="EJ1283" s="381"/>
      <c r="EK1283" s="381"/>
      <c r="EL1283" s="381"/>
      <c r="EM1283" s="381"/>
      <c r="EN1283" s="381"/>
      <c r="EO1283" s="381"/>
      <c r="EP1283" s="381"/>
      <c r="EQ1283" s="381"/>
      <c r="ER1283" s="381"/>
      <c r="ES1283" s="381"/>
      <c r="ET1283" s="381"/>
      <c r="EU1283" s="381"/>
      <c r="EV1283" s="381"/>
      <c r="EW1283" s="381"/>
      <c r="EX1283" s="381"/>
      <c r="EY1283" s="381"/>
      <c r="EZ1283" s="381"/>
      <c r="FA1283" s="381"/>
      <c r="FB1283" s="381"/>
      <c r="FC1283" s="381"/>
      <c r="FD1283" s="381"/>
      <c r="FE1283" s="381"/>
      <c r="FF1283" s="381"/>
      <c r="FG1283" s="381"/>
      <c r="FH1283" s="381"/>
      <c r="FI1283" s="381"/>
      <c r="FJ1283" s="381"/>
      <c r="FK1283" s="381"/>
      <c r="FL1283" s="381"/>
      <c r="FM1283" s="381"/>
      <c r="FN1283" s="381"/>
      <c r="FO1283" s="381"/>
      <c r="FP1283" s="381"/>
      <c r="FQ1283" s="381"/>
      <c r="FR1283" s="381"/>
      <c r="FS1283" s="381"/>
      <c r="FT1283" s="381"/>
      <c r="FU1283" s="381"/>
      <c r="FV1283" s="381"/>
      <c r="FW1283" s="381"/>
      <c r="FX1283" s="381"/>
      <c r="FY1283" s="381"/>
      <c r="FZ1283" s="381"/>
      <c r="GA1283" s="381"/>
      <c r="GB1283" s="381"/>
      <c r="GC1283" s="381"/>
      <c r="GD1283" s="381"/>
      <c r="GE1283" s="381"/>
      <c r="GF1283" s="381"/>
      <c r="GG1283" s="381"/>
      <c r="GH1283" s="381"/>
      <c r="GI1283" s="381"/>
      <c r="GJ1283" s="381"/>
      <c r="GK1283" s="381"/>
      <c r="GL1283" s="381"/>
      <c r="GM1283" s="381"/>
      <c r="GN1283" s="381"/>
      <c r="GO1283" s="381"/>
      <c r="GP1283" s="381"/>
      <c r="GQ1283" s="381"/>
      <c r="GR1283" s="381"/>
      <c r="GS1283" s="381"/>
      <c r="GT1283" s="381"/>
      <c r="GU1283" s="381"/>
      <c r="GV1283" s="381"/>
      <c r="GW1283" s="381"/>
      <c r="GX1283" s="381"/>
      <c r="GY1283" s="381"/>
      <c r="GZ1283" s="381"/>
      <c r="HA1283" s="381"/>
      <c r="HB1283" s="381"/>
      <c r="HC1283" s="381"/>
      <c r="HD1283" s="381"/>
      <c r="HE1283" s="381"/>
      <c r="HF1283" s="381"/>
      <c r="HG1283" s="381"/>
      <c r="HH1283" s="381"/>
      <c r="HI1283" s="381"/>
      <c r="HJ1283" s="381"/>
      <c r="HK1283" s="381"/>
      <c r="HL1283" s="381"/>
      <c r="HM1283" s="381"/>
      <c r="HN1283" s="381"/>
      <c r="HO1283" s="381"/>
      <c r="HP1283" s="381"/>
      <c r="HQ1283" s="381"/>
      <c r="HR1283" s="381"/>
      <c r="HS1283" s="381"/>
      <c r="HT1283" s="381"/>
      <c r="HU1283" s="381"/>
      <c r="HV1283" s="381"/>
      <c r="HW1283" s="381"/>
      <c r="HX1283" s="381"/>
      <c r="HY1283" s="381"/>
      <c r="HZ1283" s="381"/>
      <c r="IA1283" s="381"/>
      <c r="IB1283" s="381"/>
      <c r="IC1283" s="381"/>
      <c r="ID1283" s="381"/>
      <c r="IE1283" s="381"/>
      <c r="IF1283" s="381"/>
      <c r="IG1283" s="381"/>
      <c r="IH1283" s="381"/>
      <c r="II1283" s="381"/>
      <c r="IJ1283" s="381"/>
      <c r="IK1283" s="381"/>
      <c r="IL1283" s="381"/>
      <c r="IM1283" s="381"/>
      <c r="IN1283" s="381"/>
      <c r="IO1283" s="381"/>
      <c r="IP1283" s="381"/>
      <c r="IQ1283" s="381"/>
      <c r="IR1283" s="381"/>
      <c r="IS1283" s="381"/>
      <c r="IT1283" s="381"/>
      <c r="IU1283" s="381"/>
      <c r="IV1283" s="381"/>
      <c r="IW1283" s="381"/>
      <c r="IX1283" s="381"/>
      <c r="IY1283" s="381"/>
      <c r="IZ1283" s="381"/>
      <c r="JA1283" s="381"/>
      <c r="JB1283" s="381"/>
      <c r="JC1283" s="381"/>
      <c r="JD1283" s="381"/>
      <c r="JE1283" s="381"/>
      <c r="JF1283" s="381"/>
      <c r="JG1283" s="381"/>
      <c r="JH1283" s="381"/>
      <c r="JI1283" s="381"/>
      <c r="JJ1283" s="381"/>
      <c r="JK1283" s="381"/>
      <c r="JL1283" s="381"/>
      <c r="JM1283" s="381"/>
      <c r="JN1283" s="381"/>
      <c r="JO1283" s="381"/>
      <c r="JP1283" s="381"/>
      <c r="JQ1283" s="381"/>
      <c r="JR1283" s="381"/>
      <c r="JS1283" s="381"/>
      <c r="JT1283" s="381"/>
      <c r="JU1283" s="381"/>
      <c r="JV1283" s="381"/>
      <c r="JW1283" s="381"/>
      <c r="JX1283" s="381"/>
      <c r="JY1283" s="381"/>
      <c r="JZ1283" s="381"/>
      <c r="KA1283" s="381"/>
      <c r="KB1283" s="381"/>
      <c r="KC1283" s="381"/>
      <c r="KD1283" s="381"/>
      <c r="KE1283" s="381"/>
      <c r="KF1283" s="381"/>
      <c r="KG1283" s="381"/>
      <c r="KH1283" s="381"/>
      <c r="KI1283" s="381"/>
      <c r="KJ1283" s="381"/>
      <c r="KK1283" s="381"/>
      <c r="KL1283" s="381"/>
      <c r="KM1283" s="381"/>
      <c r="KN1283" s="381"/>
      <c r="KO1283" s="381"/>
      <c r="KP1283" s="381"/>
      <c r="KQ1283" s="381"/>
      <c r="KR1283" s="381"/>
      <c r="KS1283" s="381"/>
      <c r="KT1283" s="381"/>
      <c r="KU1283" s="381"/>
      <c r="KV1283" s="381"/>
      <c r="KW1283" s="381"/>
      <c r="KX1283" s="381"/>
      <c r="KY1283" s="381"/>
      <c r="KZ1283" s="381"/>
      <c r="LA1283" s="381"/>
      <c r="LB1283" s="381"/>
      <c r="LC1283" s="381"/>
      <c r="LD1283" s="381"/>
      <c r="LE1283" s="381"/>
      <c r="LF1283" s="381"/>
      <c r="LG1283" s="381"/>
      <c r="LH1283" s="381"/>
      <c r="LI1283" s="381"/>
      <c r="LJ1283" s="381"/>
      <c r="LK1283" s="381"/>
      <c r="LL1283" s="381"/>
      <c r="LM1283" s="381"/>
      <c r="LN1283" s="381"/>
      <c r="LO1283" s="381"/>
      <c r="LP1283" s="381"/>
      <c r="LQ1283" s="381"/>
      <c r="LR1283" s="381"/>
      <c r="LS1283" s="381"/>
      <c r="LT1283" s="381"/>
      <c r="LU1283" s="381"/>
      <c r="LV1283" s="381"/>
      <c r="LW1283" s="381"/>
      <c r="LX1283" s="381"/>
      <c r="LY1283" s="381"/>
      <c r="LZ1283" s="381"/>
      <c r="MA1283" s="381"/>
      <c r="MB1283" s="381"/>
      <c r="MC1283" s="381"/>
      <c r="MD1283" s="381"/>
      <c r="ME1283" s="381"/>
      <c r="MF1283" s="381"/>
      <c r="MG1283" s="381"/>
      <c r="MH1283" s="381"/>
      <c r="MI1283" s="381"/>
      <c r="MJ1283" s="381"/>
      <c r="MK1283" s="381"/>
      <c r="ML1283" s="381"/>
      <c r="MM1283" s="381"/>
      <c r="MN1283" s="381"/>
      <c r="MO1283" s="381"/>
      <c r="MP1283" s="381"/>
      <c r="MQ1283" s="381"/>
      <c r="MR1283" s="381"/>
      <c r="MS1283" s="381"/>
      <c r="MT1283" s="381"/>
      <c r="MU1283" s="381"/>
      <c r="MV1283" s="381"/>
      <c r="MW1283" s="381"/>
      <c r="MX1283" s="381"/>
      <c r="MY1283" s="381"/>
      <c r="MZ1283" s="381"/>
      <c r="NA1283" s="381"/>
      <c r="NB1283" s="381"/>
      <c r="NC1283" s="381"/>
      <c r="ND1283" s="381"/>
      <c r="NE1283" s="381"/>
      <c r="NF1283" s="381"/>
      <c r="NG1283" s="381"/>
      <c r="NH1283" s="381"/>
      <c r="NI1283" s="381"/>
      <c r="NJ1283" s="381"/>
      <c r="NK1283" s="381"/>
      <c r="NL1283" s="381"/>
      <c r="NM1283" s="381"/>
      <c r="NN1283" s="381"/>
      <c r="NO1283" s="381"/>
      <c r="NP1283" s="381"/>
      <c r="NQ1283" s="381"/>
      <c r="NR1283" s="381"/>
      <c r="NS1283" s="381"/>
      <c r="NT1283" s="381"/>
      <c r="NU1283" s="381"/>
      <c r="NV1283" s="381"/>
      <c r="NW1283" s="381"/>
      <c r="NX1283" s="381"/>
      <c r="NY1283" s="381"/>
      <c r="NZ1283" s="381"/>
      <c r="OA1283" s="381"/>
      <c r="OB1283" s="381"/>
      <c r="OC1283" s="381"/>
      <c r="OD1283" s="381"/>
      <c r="OE1283" s="381"/>
      <c r="OF1283" s="381"/>
      <c r="OG1283" s="381"/>
      <c r="OH1283" s="381"/>
      <c r="OI1283" s="381"/>
      <c r="OJ1283" s="381"/>
      <c r="OK1283" s="381"/>
      <c r="OL1283" s="381"/>
      <c r="OM1283" s="381"/>
      <c r="ON1283" s="381"/>
      <c r="OO1283" s="381"/>
      <c r="OP1283" s="381"/>
      <c r="OQ1283" s="381"/>
      <c r="OR1283" s="381"/>
      <c r="OS1283" s="381"/>
      <c r="OT1283" s="381"/>
      <c r="OU1283" s="381"/>
      <c r="OV1283" s="381"/>
      <c r="OW1283" s="381"/>
      <c r="OX1283" s="381"/>
      <c r="OY1283" s="381"/>
      <c r="OZ1283" s="381"/>
      <c r="PA1283" s="381"/>
      <c r="PB1283" s="381"/>
      <c r="PC1283" s="381"/>
      <c r="PD1283" s="381"/>
      <c r="PE1283" s="381"/>
      <c r="PF1283" s="381"/>
      <c r="PG1283" s="381"/>
      <c r="PH1283" s="381"/>
      <c r="PI1283" s="381"/>
      <c r="PJ1283" s="381"/>
      <c r="PK1283" s="381"/>
      <c r="PL1283" s="381"/>
      <c r="PM1283" s="381"/>
      <c r="PN1283" s="381"/>
      <c r="PO1283" s="381"/>
      <c r="PP1283" s="381"/>
      <c r="PQ1283" s="381"/>
      <c r="PR1283" s="381"/>
      <c r="PS1283" s="381"/>
      <c r="PT1283" s="381"/>
      <c r="PU1283" s="381"/>
      <c r="PV1283" s="381"/>
      <c r="PW1283" s="381"/>
      <c r="PX1283" s="381"/>
      <c r="PY1283" s="381"/>
      <c r="PZ1283" s="381"/>
      <c r="QA1283" s="381"/>
      <c r="QB1283" s="381"/>
      <c r="QC1283" s="381"/>
      <c r="QD1283" s="381"/>
      <c r="QE1283" s="381"/>
      <c r="QF1283" s="381"/>
      <c r="QG1283" s="381"/>
      <c r="QH1283" s="381"/>
      <c r="QI1283" s="381"/>
      <c r="QJ1283" s="381"/>
      <c r="QK1283" s="381"/>
      <c r="QL1283" s="381"/>
      <c r="QM1283" s="381"/>
      <c r="QN1283" s="381"/>
      <c r="QO1283" s="381"/>
      <c r="QP1283" s="381"/>
      <c r="QQ1283" s="381"/>
      <c r="QR1283" s="381"/>
      <c r="QS1283" s="381"/>
      <c r="QT1283" s="381"/>
      <c r="QU1283" s="381"/>
      <c r="QV1283" s="381"/>
      <c r="QW1283" s="381"/>
      <c r="QX1283" s="381"/>
      <c r="QY1283" s="381"/>
      <c r="QZ1283" s="381"/>
      <c r="RA1283" s="381"/>
      <c r="RB1283" s="381"/>
      <c r="RC1283" s="381"/>
      <c r="RD1283" s="381"/>
      <c r="RE1283" s="381"/>
      <c r="RF1283" s="381"/>
      <c r="RG1283" s="381"/>
      <c r="RH1283" s="381"/>
      <c r="RI1283" s="381"/>
      <c r="RJ1283" s="381"/>
      <c r="RK1283" s="381"/>
      <c r="RL1283" s="381"/>
      <c r="RM1283" s="381"/>
      <c r="RN1283" s="381"/>
      <c r="RO1283" s="381"/>
      <c r="RP1283" s="381"/>
      <c r="RQ1283" s="381"/>
      <c r="RR1283" s="381"/>
      <c r="RS1283" s="381"/>
      <c r="RT1283" s="381"/>
      <c r="RU1283" s="381"/>
      <c r="RV1283" s="381"/>
      <c r="RW1283" s="381"/>
      <c r="RX1283" s="381"/>
      <c r="RY1283" s="381"/>
      <c r="RZ1283" s="381"/>
      <c r="SA1283" s="381"/>
      <c r="SB1283" s="381"/>
      <c r="SC1283" s="381"/>
      <c r="SD1283" s="381"/>
      <c r="SE1283" s="381"/>
      <c r="SF1283" s="381"/>
      <c r="SG1283" s="381"/>
      <c r="SH1283" s="381"/>
      <c r="SI1283" s="381"/>
      <c r="SJ1283" s="381"/>
      <c r="SK1283" s="381"/>
      <c r="SL1283" s="381"/>
      <c r="SM1283" s="381"/>
      <c r="SN1283" s="381"/>
      <c r="SO1283" s="381"/>
      <c r="SP1283" s="381"/>
      <c r="SQ1283" s="381"/>
      <c r="SR1283" s="381"/>
      <c r="SS1283" s="381"/>
      <c r="ST1283" s="381"/>
      <c r="SU1283" s="381"/>
      <c r="SV1283" s="381"/>
      <c r="SW1283" s="381"/>
      <c r="SX1283" s="381"/>
      <c r="SY1283" s="381"/>
      <c r="SZ1283" s="381"/>
      <c r="TA1283" s="381"/>
      <c r="TB1283" s="381"/>
      <c r="TC1283" s="381"/>
      <c r="TD1283" s="381"/>
      <c r="TE1283" s="381"/>
      <c r="TF1283" s="381"/>
      <c r="TG1283" s="381"/>
      <c r="TH1283" s="381"/>
      <c r="TI1283" s="381"/>
      <c r="TJ1283" s="381"/>
      <c r="TK1283" s="381"/>
      <c r="TL1283" s="381"/>
      <c r="TM1283" s="381"/>
      <c r="TN1283" s="381"/>
      <c r="TO1283" s="381"/>
      <c r="TP1283" s="381"/>
      <c r="TQ1283" s="381"/>
      <c r="TR1283" s="381"/>
      <c r="TS1283" s="381"/>
      <c r="TT1283" s="381"/>
      <c r="TU1283" s="381"/>
      <c r="TV1283" s="381"/>
      <c r="TW1283" s="381"/>
      <c r="TX1283" s="381"/>
      <c r="TY1283" s="381"/>
      <c r="TZ1283" s="381"/>
      <c r="UA1283" s="381"/>
      <c r="UB1283" s="381"/>
      <c r="UC1283" s="381"/>
      <c r="UD1283" s="381"/>
      <c r="UE1283" s="381"/>
      <c r="UF1283" s="381"/>
      <c r="UG1283" s="381"/>
      <c r="UH1283" s="381"/>
      <c r="UI1283" s="381"/>
      <c r="UJ1283" s="381"/>
      <c r="UK1283" s="381"/>
      <c r="UL1283" s="381"/>
      <c r="UM1283" s="381"/>
      <c r="UN1283" s="381"/>
      <c r="UO1283" s="381"/>
      <c r="UP1283" s="381"/>
      <c r="UQ1283" s="381"/>
      <c r="UR1283" s="381"/>
      <c r="US1283" s="381"/>
      <c r="UT1283" s="381"/>
      <c r="UU1283" s="381"/>
      <c r="UV1283" s="381"/>
      <c r="UW1283" s="381"/>
      <c r="UX1283" s="381"/>
      <c r="UY1283" s="381"/>
      <c r="UZ1283" s="381"/>
      <c r="VA1283" s="381"/>
      <c r="VB1283" s="381"/>
      <c r="VC1283" s="381"/>
      <c r="VD1283" s="381"/>
      <c r="VE1283" s="381"/>
      <c r="VF1283" s="381"/>
      <c r="VG1283" s="381"/>
      <c r="VH1283" s="381"/>
      <c r="VI1283" s="381"/>
      <c r="VJ1283" s="381"/>
      <c r="VK1283" s="381"/>
      <c r="VL1283" s="381"/>
      <c r="VM1283" s="381"/>
      <c r="VN1283" s="381"/>
      <c r="VO1283" s="381"/>
      <c r="VP1283" s="381"/>
      <c r="VQ1283" s="381"/>
      <c r="VR1283" s="381"/>
      <c r="VS1283" s="381"/>
      <c r="VT1283" s="381"/>
      <c r="VU1283" s="381"/>
      <c r="VV1283" s="381"/>
      <c r="VW1283" s="381"/>
      <c r="VX1283" s="381"/>
      <c r="VY1283" s="381"/>
      <c r="VZ1283" s="381"/>
      <c r="WA1283" s="381"/>
      <c r="WB1283" s="381"/>
      <c r="WC1283" s="381"/>
      <c r="WD1283" s="381"/>
      <c r="WE1283" s="381"/>
      <c r="WF1283" s="381"/>
      <c r="WG1283" s="381"/>
      <c r="WH1283" s="381"/>
      <c r="WI1283" s="381"/>
      <c r="WJ1283" s="381"/>
      <c r="WK1283" s="381"/>
      <c r="WL1283" s="381"/>
      <c r="WM1283" s="381"/>
      <c r="WN1283" s="381"/>
      <c r="WO1283" s="381"/>
      <c r="WP1283" s="381"/>
      <c r="WQ1283" s="381"/>
      <c r="WR1283" s="381"/>
      <c r="WS1283" s="381"/>
      <c r="WT1283" s="381"/>
      <c r="WU1283" s="381"/>
      <c r="WV1283" s="381"/>
      <c r="WW1283" s="381"/>
      <c r="WX1283" s="381"/>
      <c r="WY1283" s="381"/>
      <c r="WZ1283" s="381"/>
      <c r="XA1283" s="381"/>
      <c r="XB1283" s="381"/>
      <c r="XC1283" s="381"/>
      <c r="XD1283" s="381"/>
      <c r="XE1283" s="381"/>
      <c r="XF1283" s="381"/>
      <c r="XG1283" s="381"/>
      <c r="XH1283" s="381"/>
      <c r="XI1283" s="381"/>
      <c r="XJ1283" s="381"/>
      <c r="XK1283" s="381"/>
      <c r="XL1283" s="381"/>
      <c r="XM1283" s="381"/>
      <c r="XN1283" s="381"/>
      <c r="XO1283" s="381"/>
      <c r="XP1283" s="381"/>
      <c r="XQ1283" s="381"/>
      <c r="XR1283" s="381"/>
      <c r="XS1283" s="381"/>
      <c r="XT1283" s="381"/>
      <c r="XU1283" s="381"/>
      <c r="XV1283" s="381"/>
      <c r="XW1283" s="381"/>
      <c r="XX1283" s="381"/>
      <c r="XY1283" s="381"/>
      <c r="XZ1283" s="381"/>
      <c r="YA1283" s="381"/>
      <c r="YB1283" s="381"/>
      <c r="YC1283" s="381"/>
      <c r="YD1283" s="381"/>
      <c r="YE1283" s="381"/>
      <c r="YF1283" s="381"/>
      <c r="YG1283" s="381"/>
      <c r="YH1283" s="381"/>
      <c r="YI1283" s="381"/>
      <c r="YJ1283" s="381"/>
      <c r="YK1283" s="381"/>
      <c r="YL1283" s="381"/>
      <c r="YM1283" s="381"/>
      <c r="YN1283" s="381"/>
      <c r="YO1283" s="381"/>
      <c r="YP1283" s="381"/>
      <c r="YQ1283" s="381"/>
      <c r="YR1283" s="381"/>
      <c r="YS1283" s="381"/>
      <c r="YT1283" s="381"/>
      <c r="YU1283" s="381"/>
      <c r="YV1283" s="381"/>
      <c r="YW1283" s="381"/>
      <c r="YX1283" s="381"/>
      <c r="YY1283" s="381"/>
      <c r="YZ1283" s="381"/>
      <c r="ZA1283" s="381"/>
      <c r="ZB1283" s="381"/>
      <c r="ZC1283" s="381"/>
      <c r="ZD1283" s="381"/>
      <c r="ZE1283" s="381"/>
      <c r="ZF1283" s="381"/>
      <c r="ZG1283" s="381"/>
      <c r="ZH1283" s="381"/>
      <c r="ZI1283" s="381"/>
      <c r="ZJ1283" s="381"/>
      <c r="ZK1283" s="381"/>
      <c r="ZL1283" s="381"/>
      <c r="ZM1283" s="381"/>
      <c r="ZN1283" s="381"/>
      <c r="ZO1283" s="381"/>
      <c r="ZP1283" s="381"/>
      <c r="ZQ1283" s="381"/>
      <c r="ZR1283" s="381"/>
      <c r="ZS1283" s="381"/>
      <c r="ZT1283" s="381"/>
      <c r="ZU1283" s="381"/>
      <c r="ZV1283" s="381"/>
      <c r="ZW1283" s="381"/>
      <c r="ZX1283" s="381"/>
      <c r="ZY1283" s="381"/>
      <c r="ZZ1283" s="381"/>
      <c r="AAA1283" s="381"/>
      <c r="AAB1283" s="381"/>
      <c r="AAC1283" s="381"/>
      <c r="AAD1283" s="381"/>
      <c r="AAE1283" s="381"/>
      <c r="AAF1283" s="381"/>
      <c r="AAG1283" s="381"/>
      <c r="AAH1283" s="381"/>
      <c r="AAI1283" s="381"/>
      <c r="AAJ1283" s="381"/>
      <c r="AAK1283" s="381"/>
      <c r="AAL1283" s="381"/>
      <c r="AAM1283" s="381"/>
      <c r="AAN1283" s="381"/>
      <c r="AAO1283" s="381"/>
      <c r="AAP1283" s="381"/>
      <c r="AAQ1283" s="381"/>
      <c r="AAR1283" s="381"/>
      <c r="AAS1283" s="381"/>
      <c r="AAT1283" s="381"/>
      <c r="AAU1283" s="381"/>
      <c r="AAV1283" s="381"/>
      <c r="AAW1283" s="381"/>
      <c r="AAX1283" s="381"/>
      <c r="AAY1283" s="381"/>
      <c r="AAZ1283" s="381"/>
      <c r="ABA1283" s="381"/>
      <c r="ABB1283" s="381"/>
      <c r="ABC1283" s="381"/>
      <c r="ABD1283" s="381"/>
      <c r="ABE1283" s="381"/>
      <c r="ABF1283" s="381"/>
      <c r="ABG1283" s="381"/>
      <c r="ABH1283" s="381"/>
      <c r="ABI1283" s="381"/>
      <c r="ABJ1283" s="381"/>
      <c r="ABK1283" s="381"/>
      <c r="ABL1283" s="381"/>
      <c r="ABM1283" s="381"/>
      <c r="ABN1283" s="381"/>
      <c r="ABO1283" s="381"/>
      <c r="ABP1283" s="381"/>
      <c r="ABQ1283" s="381"/>
      <c r="ABR1283" s="381"/>
      <c r="ABS1283" s="381"/>
      <c r="ABT1283" s="381"/>
      <c r="ABU1283" s="381"/>
      <c r="ABV1283" s="381"/>
      <c r="ABW1283" s="381"/>
      <c r="ABX1283" s="381"/>
      <c r="ABY1283" s="381"/>
      <c r="ABZ1283" s="381"/>
      <c r="ACA1283" s="381"/>
      <c r="ACB1283" s="381"/>
      <c r="ACC1283" s="381"/>
      <c r="ACD1283" s="381"/>
      <c r="ACE1283" s="381"/>
      <c r="ACF1283" s="381"/>
      <c r="ACG1283" s="381"/>
      <c r="ACH1283" s="381"/>
      <c r="ACI1283" s="381"/>
      <c r="ACJ1283" s="381"/>
      <c r="ACK1283" s="381"/>
      <c r="ACL1283" s="381"/>
      <c r="ACM1283" s="381"/>
      <c r="ACN1283" s="381"/>
      <c r="ACO1283" s="381"/>
      <c r="ACP1283" s="381"/>
      <c r="ACQ1283" s="381"/>
      <c r="ACR1283" s="381"/>
      <c r="ACS1283" s="381"/>
      <c r="ACT1283" s="381"/>
      <c r="ACU1283" s="381"/>
      <c r="ACV1283" s="381"/>
      <c r="ACW1283" s="381"/>
      <c r="ACX1283" s="381"/>
      <c r="ACY1283" s="381"/>
      <c r="ACZ1283" s="381"/>
      <c r="ADA1283" s="381"/>
      <c r="ADB1283" s="381"/>
      <c r="ADC1283" s="381"/>
      <c r="ADD1283" s="381"/>
      <c r="ADE1283" s="381"/>
      <c r="ADF1283" s="381"/>
      <c r="ADG1283" s="381"/>
      <c r="ADH1283" s="381"/>
      <c r="ADI1283" s="381"/>
      <c r="ADJ1283" s="381"/>
      <c r="ADK1283" s="381"/>
      <c r="ADL1283" s="381"/>
      <c r="ADM1283" s="381"/>
      <c r="ADN1283" s="381"/>
      <c r="ADO1283" s="381"/>
      <c r="ADP1283" s="381"/>
      <c r="ADQ1283" s="381"/>
      <c r="ADR1283" s="381"/>
      <c r="ADS1283" s="381"/>
      <c r="ADT1283" s="381"/>
      <c r="ADU1283" s="381"/>
      <c r="ADV1283" s="381"/>
      <c r="ADW1283" s="381"/>
      <c r="ADX1283" s="381"/>
      <c r="ADY1283" s="381"/>
      <c r="ADZ1283" s="381"/>
      <c r="AEA1283" s="381"/>
      <c r="AEB1283" s="381"/>
      <c r="AEC1283" s="381"/>
      <c r="AED1283" s="381"/>
      <c r="AEE1283" s="381"/>
      <c r="AEF1283" s="381"/>
      <c r="AEG1283" s="381"/>
      <c r="AEH1283" s="381"/>
      <c r="AEI1283" s="381"/>
      <c r="AEJ1283" s="381"/>
      <c r="AEK1283" s="381"/>
      <c r="AEL1283" s="381"/>
      <c r="AEM1283" s="381"/>
      <c r="AEN1283" s="381"/>
      <c r="AEO1283" s="381"/>
      <c r="AEP1283" s="381"/>
      <c r="AEQ1283" s="381"/>
      <c r="AER1283" s="381"/>
      <c r="AES1283" s="381"/>
      <c r="AET1283" s="381"/>
      <c r="AEU1283" s="381"/>
      <c r="AEV1283" s="381"/>
      <c r="AEW1283" s="381"/>
      <c r="AEX1283" s="381"/>
      <c r="AEY1283" s="381"/>
      <c r="AEZ1283" s="381"/>
      <c r="AFA1283" s="381"/>
      <c r="AFB1283" s="381"/>
      <c r="AFC1283" s="381"/>
      <c r="AFD1283" s="381"/>
      <c r="AFE1283" s="381"/>
      <c r="AFF1283" s="381"/>
      <c r="AFG1283" s="381"/>
      <c r="AFH1283" s="381"/>
      <c r="AFI1283" s="381"/>
      <c r="AFJ1283" s="381"/>
      <c r="AFK1283" s="381"/>
      <c r="AFL1283" s="381"/>
      <c r="AFM1283" s="381"/>
      <c r="AFN1283" s="381"/>
      <c r="AFO1283" s="381"/>
      <c r="AFP1283" s="381"/>
      <c r="AFQ1283" s="381"/>
      <c r="AFR1283" s="381"/>
      <c r="AFS1283" s="381"/>
      <c r="AFT1283" s="381"/>
      <c r="AFU1283" s="381"/>
      <c r="AFV1283" s="381"/>
      <c r="AFW1283" s="381"/>
      <c r="AFX1283" s="381"/>
      <c r="AFY1283" s="381"/>
      <c r="AFZ1283" s="381"/>
      <c r="AGA1283" s="381"/>
    </row>
    <row r="1284" spans="1:859" s="383" customFormat="1" x14ac:dyDescent="0.2">
      <c r="A1284" s="381"/>
      <c r="B1284" s="381"/>
      <c r="C1284" s="381"/>
      <c r="D1284" s="381"/>
      <c r="E1284" s="365"/>
      <c r="F1284" s="378"/>
      <c r="G1284" s="380"/>
      <c r="H1284" s="365"/>
      <c r="I1284" s="365"/>
      <c r="J1284" s="365"/>
      <c r="K1284" s="365"/>
      <c r="L1284" s="365"/>
      <c r="M1284" s="365"/>
      <c r="N1284" s="380"/>
      <c r="O1284" s="365"/>
      <c r="P1284" s="365"/>
      <c r="Q1284" s="380"/>
      <c r="R1284" s="381"/>
      <c r="S1284" s="381"/>
      <c r="T1284" s="381"/>
      <c r="U1284" s="381"/>
      <c r="V1284" s="381"/>
      <c r="W1284" s="381"/>
      <c r="X1284" s="381"/>
      <c r="Y1284" s="381"/>
      <c r="Z1284" s="381"/>
      <c r="AA1284" s="381"/>
      <c r="AB1284" s="381"/>
      <c r="AC1284" s="381"/>
      <c r="AD1284" s="381"/>
      <c r="AE1284" s="381"/>
      <c r="AF1284" s="381"/>
      <c r="AG1284" s="381"/>
      <c r="AH1284" s="381"/>
      <c r="AI1284" s="381"/>
      <c r="AJ1284" s="381"/>
      <c r="AK1284" s="381"/>
      <c r="AL1284" s="381"/>
      <c r="AM1284" s="381"/>
      <c r="AN1284" s="381"/>
      <c r="AO1284" s="381"/>
      <c r="AP1284" s="381"/>
      <c r="AQ1284" s="381"/>
      <c r="AR1284" s="381"/>
      <c r="AS1284" s="381"/>
      <c r="AT1284" s="381"/>
      <c r="AU1284" s="381"/>
      <c r="AV1284" s="381"/>
      <c r="AW1284" s="381"/>
      <c r="AX1284" s="381"/>
      <c r="AY1284" s="381"/>
      <c r="AZ1284" s="381"/>
      <c r="BA1284" s="381"/>
      <c r="BB1284" s="381"/>
      <c r="BC1284" s="381"/>
      <c r="BD1284" s="381"/>
      <c r="BE1284" s="381"/>
      <c r="BF1284" s="381"/>
      <c r="BG1284" s="381"/>
      <c r="BH1284" s="381"/>
      <c r="BI1284" s="381"/>
      <c r="BJ1284" s="381"/>
      <c r="BK1284" s="381"/>
      <c r="BL1284" s="381"/>
      <c r="BM1284" s="381"/>
      <c r="BN1284" s="381"/>
      <c r="BO1284" s="381"/>
      <c r="BP1284" s="381"/>
      <c r="BQ1284" s="381"/>
      <c r="BR1284" s="381"/>
      <c r="BS1284" s="381"/>
      <c r="BT1284" s="381"/>
      <c r="BU1284" s="381"/>
      <c r="BV1284" s="381"/>
      <c r="BW1284" s="381"/>
      <c r="BX1284" s="381"/>
      <c r="BY1284" s="381"/>
      <c r="BZ1284" s="381"/>
      <c r="CA1284" s="381"/>
      <c r="CB1284" s="381"/>
      <c r="CC1284" s="381"/>
      <c r="CD1284" s="381"/>
      <c r="CE1284" s="381"/>
      <c r="CF1284" s="381"/>
      <c r="CG1284" s="381"/>
      <c r="CH1284" s="381"/>
      <c r="CI1284" s="381"/>
      <c r="CJ1284" s="381"/>
      <c r="CK1284" s="381"/>
      <c r="CL1284" s="381"/>
      <c r="CM1284" s="381"/>
      <c r="CN1284" s="381"/>
      <c r="CO1284" s="381"/>
      <c r="CP1284" s="381"/>
      <c r="CQ1284" s="381"/>
      <c r="CR1284" s="381"/>
      <c r="CS1284" s="381"/>
      <c r="CT1284" s="381"/>
      <c r="CU1284" s="381"/>
      <c r="CV1284" s="381"/>
      <c r="CW1284" s="381"/>
      <c r="CX1284" s="381"/>
      <c r="CY1284" s="381"/>
      <c r="CZ1284" s="381"/>
      <c r="DA1284" s="381"/>
      <c r="DB1284" s="381"/>
      <c r="DC1284" s="381"/>
      <c r="DD1284" s="381"/>
      <c r="DE1284" s="381"/>
      <c r="DF1284" s="381"/>
      <c r="DG1284" s="381"/>
      <c r="DH1284" s="381"/>
      <c r="DI1284" s="381"/>
      <c r="DJ1284" s="381"/>
      <c r="DK1284" s="381"/>
      <c r="DL1284" s="381"/>
      <c r="DM1284" s="381"/>
      <c r="DN1284" s="381"/>
      <c r="DO1284" s="381"/>
      <c r="DP1284" s="381"/>
      <c r="DQ1284" s="381"/>
      <c r="DR1284" s="381"/>
      <c r="DS1284" s="381"/>
      <c r="DT1284" s="381"/>
      <c r="DU1284" s="381"/>
      <c r="DV1284" s="381"/>
      <c r="DW1284" s="381"/>
      <c r="DX1284" s="381"/>
      <c r="DY1284" s="381"/>
      <c r="DZ1284" s="381"/>
      <c r="EA1284" s="381"/>
      <c r="EB1284" s="381"/>
      <c r="EC1284" s="381"/>
      <c r="ED1284" s="381"/>
      <c r="EE1284" s="381"/>
      <c r="EF1284" s="381"/>
      <c r="EG1284" s="381"/>
      <c r="EH1284" s="381"/>
      <c r="EI1284" s="381"/>
      <c r="EJ1284" s="381"/>
      <c r="EK1284" s="381"/>
      <c r="EL1284" s="381"/>
      <c r="EM1284" s="381"/>
      <c r="EN1284" s="381"/>
      <c r="EO1284" s="381"/>
      <c r="EP1284" s="381"/>
      <c r="EQ1284" s="381"/>
      <c r="ER1284" s="381"/>
      <c r="ES1284" s="381"/>
      <c r="ET1284" s="381"/>
      <c r="EU1284" s="381"/>
      <c r="EV1284" s="381"/>
      <c r="EW1284" s="381"/>
      <c r="EX1284" s="381"/>
      <c r="EY1284" s="381"/>
      <c r="EZ1284" s="381"/>
      <c r="FA1284" s="381"/>
      <c r="FB1284" s="381"/>
      <c r="FC1284" s="381"/>
      <c r="FD1284" s="381"/>
      <c r="FE1284" s="381"/>
      <c r="FF1284" s="381"/>
      <c r="FG1284" s="381"/>
      <c r="FH1284" s="381"/>
      <c r="FI1284" s="381"/>
      <c r="FJ1284" s="381"/>
      <c r="FK1284" s="381"/>
      <c r="FL1284" s="381"/>
      <c r="FM1284" s="381"/>
      <c r="FN1284" s="381"/>
      <c r="FO1284" s="381"/>
      <c r="FP1284" s="381"/>
      <c r="FQ1284" s="381"/>
      <c r="FR1284" s="381"/>
      <c r="FS1284" s="381"/>
      <c r="FT1284" s="381"/>
      <c r="FU1284" s="381"/>
      <c r="FV1284" s="381"/>
      <c r="FW1284" s="381"/>
      <c r="FX1284" s="381"/>
      <c r="FY1284" s="381"/>
      <c r="FZ1284" s="381"/>
      <c r="GA1284" s="381"/>
      <c r="GB1284" s="381"/>
      <c r="GC1284" s="381"/>
      <c r="GD1284" s="381"/>
      <c r="GE1284" s="381"/>
      <c r="GF1284" s="381"/>
      <c r="GG1284" s="381"/>
      <c r="GH1284" s="381"/>
      <c r="GI1284" s="381"/>
      <c r="GJ1284" s="381"/>
      <c r="GK1284" s="381"/>
      <c r="GL1284" s="381"/>
      <c r="GM1284" s="381"/>
      <c r="GN1284" s="381"/>
      <c r="GO1284" s="381"/>
      <c r="GP1284" s="381"/>
      <c r="GQ1284" s="381"/>
      <c r="GR1284" s="381"/>
      <c r="GS1284" s="381"/>
      <c r="GT1284" s="381"/>
      <c r="GU1284" s="381"/>
      <c r="GV1284" s="381"/>
      <c r="GW1284" s="381"/>
      <c r="GX1284" s="381"/>
      <c r="GY1284" s="381"/>
      <c r="GZ1284" s="381"/>
      <c r="HA1284" s="381"/>
      <c r="HB1284" s="381"/>
      <c r="HC1284" s="381"/>
      <c r="HD1284" s="381"/>
      <c r="HE1284" s="381"/>
      <c r="HF1284" s="381"/>
      <c r="HG1284" s="381"/>
      <c r="HH1284" s="381"/>
      <c r="HI1284" s="381"/>
      <c r="HJ1284" s="381"/>
      <c r="HK1284" s="381"/>
      <c r="HL1284" s="381"/>
      <c r="HM1284" s="381"/>
      <c r="HN1284" s="381"/>
      <c r="HO1284" s="381"/>
      <c r="HP1284" s="381"/>
      <c r="HQ1284" s="381"/>
      <c r="HR1284" s="381"/>
      <c r="HS1284" s="381"/>
      <c r="HT1284" s="381"/>
      <c r="HU1284" s="381"/>
      <c r="HV1284" s="381"/>
      <c r="HW1284" s="381"/>
      <c r="HX1284" s="381"/>
      <c r="HY1284" s="381"/>
      <c r="HZ1284" s="381"/>
      <c r="IA1284" s="381"/>
      <c r="IB1284" s="381"/>
      <c r="IC1284" s="381"/>
      <c r="ID1284" s="381"/>
      <c r="IE1284" s="381"/>
      <c r="IF1284" s="381"/>
      <c r="IG1284" s="381"/>
      <c r="IH1284" s="381"/>
      <c r="II1284" s="381"/>
      <c r="IJ1284" s="381"/>
      <c r="IK1284" s="381"/>
      <c r="IL1284" s="381"/>
      <c r="IM1284" s="381"/>
      <c r="IN1284" s="381"/>
      <c r="IO1284" s="381"/>
      <c r="IP1284" s="381"/>
      <c r="IQ1284" s="381"/>
      <c r="IR1284" s="381"/>
      <c r="IS1284" s="381"/>
      <c r="IT1284" s="381"/>
      <c r="IU1284" s="381"/>
      <c r="IV1284" s="381"/>
      <c r="IW1284" s="381"/>
      <c r="IX1284" s="381"/>
      <c r="IY1284" s="381"/>
      <c r="IZ1284" s="381"/>
      <c r="JA1284" s="381"/>
      <c r="JB1284" s="381"/>
      <c r="JC1284" s="381"/>
      <c r="JD1284" s="381"/>
      <c r="JE1284" s="381"/>
      <c r="JF1284" s="381"/>
      <c r="JG1284" s="381"/>
      <c r="JH1284" s="381"/>
      <c r="JI1284" s="381"/>
      <c r="JJ1284" s="381"/>
      <c r="JK1284" s="381"/>
      <c r="JL1284" s="381"/>
      <c r="JM1284" s="381"/>
      <c r="JN1284" s="381"/>
      <c r="JO1284" s="381"/>
      <c r="JP1284" s="381"/>
      <c r="JQ1284" s="381"/>
      <c r="JR1284" s="381"/>
      <c r="JS1284" s="381"/>
      <c r="JT1284" s="381"/>
      <c r="JU1284" s="381"/>
      <c r="JV1284" s="381"/>
      <c r="JW1284" s="381"/>
      <c r="JX1284" s="381"/>
      <c r="JY1284" s="381"/>
      <c r="JZ1284" s="381"/>
      <c r="KA1284" s="381"/>
      <c r="KB1284" s="381"/>
      <c r="KC1284" s="381"/>
      <c r="KD1284" s="381"/>
      <c r="KE1284" s="381"/>
      <c r="KF1284" s="381"/>
      <c r="KG1284" s="381"/>
      <c r="KH1284" s="381"/>
      <c r="KI1284" s="381"/>
      <c r="KJ1284" s="381"/>
      <c r="KK1284" s="381"/>
      <c r="KL1284" s="381"/>
      <c r="KM1284" s="381"/>
      <c r="KN1284" s="381"/>
      <c r="KO1284" s="381"/>
      <c r="KP1284" s="381"/>
      <c r="KQ1284" s="381"/>
      <c r="KR1284" s="381"/>
      <c r="KS1284" s="381"/>
      <c r="KT1284" s="381"/>
      <c r="KU1284" s="381"/>
      <c r="KV1284" s="381"/>
      <c r="KW1284" s="381"/>
      <c r="KX1284" s="381"/>
      <c r="KY1284" s="381"/>
      <c r="KZ1284" s="381"/>
      <c r="LA1284" s="381"/>
      <c r="LB1284" s="381"/>
      <c r="LC1284" s="381"/>
      <c r="LD1284" s="381"/>
      <c r="LE1284" s="381"/>
      <c r="LF1284" s="381"/>
      <c r="LG1284" s="381"/>
      <c r="LH1284" s="381"/>
      <c r="LI1284" s="381"/>
      <c r="LJ1284" s="381"/>
      <c r="LK1284" s="381"/>
      <c r="LL1284" s="381"/>
      <c r="LM1284" s="381"/>
      <c r="LN1284" s="381"/>
      <c r="LO1284" s="381"/>
      <c r="LP1284" s="381"/>
      <c r="LQ1284" s="381"/>
      <c r="LR1284" s="381"/>
      <c r="LS1284" s="381"/>
      <c r="LT1284" s="381"/>
      <c r="LU1284" s="381"/>
      <c r="LV1284" s="381"/>
      <c r="LW1284" s="381"/>
      <c r="LX1284" s="381"/>
      <c r="LY1284" s="381"/>
      <c r="LZ1284" s="381"/>
      <c r="MA1284" s="381"/>
      <c r="MB1284" s="381"/>
      <c r="MC1284" s="381"/>
      <c r="MD1284" s="381"/>
      <c r="ME1284" s="381"/>
      <c r="MF1284" s="381"/>
      <c r="MG1284" s="381"/>
      <c r="MH1284" s="381"/>
      <c r="MI1284" s="381"/>
      <c r="MJ1284" s="381"/>
      <c r="MK1284" s="381"/>
      <c r="ML1284" s="381"/>
      <c r="MM1284" s="381"/>
      <c r="MN1284" s="381"/>
      <c r="MO1284" s="381"/>
      <c r="MP1284" s="381"/>
      <c r="MQ1284" s="381"/>
      <c r="MR1284" s="381"/>
      <c r="MS1284" s="381"/>
      <c r="MT1284" s="381"/>
      <c r="MU1284" s="381"/>
      <c r="MV1284" s="381"/>
      <c r="MW1284" s="381"/>
      <c r="MX1284" s="381"/>
      <c r="MY1284" s="381"/>
      <c r="MZ1284" s="381"/>
      <c r="NA1284" s="381"/>
      <c r="NB1284" s="381"/>
      <c r="NC1284" s="381"/>
      <c r="ND1284" s="381"/>
      <c r="NE1284" s="381"/>
      <c r="NF1284" s="381"/>
      <c r="NG1284" s="381"/>
      <c r="NH1284" s="381"/>
      <c r="NI1284" s="381"/>
      <c r="NJ1284" s="381"/>
      <c r="NK1284" s="381"/>
      <c r="NL1284" s="381"/>
      <c r="NM1284" s="381"/>
      <c r="NN1284" s="381"/>
      <c r="NO1284" s="381"/>
      <c r="NP1284" s="381"/>
      <c r="NQ1284" s="381"/>
      <c r="NR1284" s="381"/>
      <c r="NS1284" s="381"/>
      <c r="NT1284" s="381"/>
      <c r="NU1284" s="381"/>
      <c r="NV1284" s="381"/>
      <c r="NW1284" s="381"/>
      <c r="NX1284" s="381"/>
      <c r="NY1284" s="381"/>
      <c r="NZ1284" s="381"/>
      <c r="OA1284" s="381"/>
      <c r="OB1284" s="381"/>
      <c r="OC1284" s="381"/>
      <c r="OD1284" s="381"/>
      <c r="OE1284" s="381"/>
      <c r="OF1284" s="381"/>
      <c r="OG1284" s="381"/>
      <c r="OH1284" s="381"/>
      <c r="OI1284" s="381"/>
      <c r="OJ1284" s="381"/>
      <c r="OK1284" s="381"/>
      <c r="OL1284" s="381"/>
      <c r="OM1284" s="381"/>
      <c r="ON1284" s="381"/>
      <c r="OO1284" s="381"/>
      <c r="OP1284" s="381"/>
      <c r="OQ1284" s="381"/>
      <c r="OR1284" s="381"/>
      <c r="OS1284" s="381"/>
      <c r="OT1284" s="381"/>
      <c r="OU1284" s="381"/>
      <c r="OV1284" s="381"/>
      <c r="OW1284" s="381"/>
      <c r="OX1284" s="381"/>
      <c r="OY1284" s="381"/>
      <c r="OZ1284" s="381"/>
      <c r="PA1284" s="381"/>
      <c r="PB1284" s="381"/>
      <c r="PC1284" s="381"/>
      <c r="PD1284" s="381"/>
      <c r="PE1284" s="381"/>
      <c r="PF1284" s="381"/>
      <c r="PG1284" s="381"/>
      <c r="PH1284" s="381"/>
      <c r="PI1284" s="381"/>
      <c r="PJ1284" s="381"/>
      <c r="PK1284" s="381"/>
      <c r="PL1284" s="381"/>
      <c r="PM1284" s="381"/>
      <c r="PN1284" s="381"/>
      <c r="PO1284" s="381"/>
      <c r="PP1284" s="381"/>
      <c r="PQ1284" s="381"/>
      <c r="PR1284" s="381"/>
      <c r="PS1284" s="381"/>
      <c r="PT1284" s="381"/>
      <c r="PU1284" s="381"/>
      <c r="PV1284" s="381"/>
      <c r="PW1284" s="381"/>
      <c r="PX1284" s="381"/>
      <c r="PY1284" s="381"/>
      <c r="PZ1284" s="381"/>
      <c r="QA1284" s="381"/>
      <c r="QB1284" s="381"/>
      <c r="QC1284" s="381"/>
      <c r="QD1284" s="381"/>
      <c r="QE1284" s="381"/>
      <c r="QF1284" s="381"/>
      <c r="QG1284" s="381"/>
      <c r="QH1284" s="381"/>
      <c r="QI1284" s="381"/>
      <c r="QJ1284" s="381"/>
      <c r="QK1284" s="381"/>
      <c r="QL1284" s="381"/>
      <c r="QM1284" s="381"/>
      <c r="QN1284" s="381"/>
      <c r="QO1284" s="381"/>
      <c r="QP1284" s="381"/>
      <c r="QQ1284" s="381"/>
      <c r="QR1284" s="381"/>
      <c r="QS1284" s="381"/>
      <c r="QT1284" s="381"/>
      <c r="QU1284" s="381"/>
      <c r="QV1284" s="381"/>
      <c r="QW1284" s="381"/>
      <c r="QX1284" s="381"/>
      <c r="QY1284" s="381"/>
      <c r="QZ1284" s="381"/>
      <c r="RA1284" s="381"/>
      <c r="RB1284" s="381"/>
      <c r="RC1284" s="381"/>
      <c r="RD1284" s="381"/>
      <c r="RE1284" s="381"/>
      <c r="RF1284" s="381"/>
      <c r="RG1284" s="381"/>
      <c r="RH1284" s="381"/>
      <c r="RI1284" s="381"/>
      <c r="RJ1284" s="381"/>
      <c r="RK1284" s="381"/>
      <c r="RL1284" s="381"/>
      <c r="RM1284" s="381"/>
      <c r="RN1284" s="381"/>
      <c r="RO1284" s="381"/>
      <c r="RP1284" s="381"/>
      <c r="RQ1284" s="381"/>
      <c r="RR1284" s="381"/>
      <c r="RS1284" s="381"/>
      <c r="RT1284" s="381"/>
      <c r="RU1284" s="381"/>
      <c r="RV1284" s="381"/>
      <c r="RW1284" s="381"/>
      <c r="RX1284" s="381"/>
      <c r="RY1284" s="381"/>
      <c r="RZ1284" s="381"/>
      <c r="SA1284" s="381"/>
      <c r="SB1284" s="381"/>
      <c r="SC1284" s="381"/>
      <c r="SD1284" s="381"/>
      <c r="SE1284" s="381"/>
      <c r="SF1284" s="381"/>
      <c r="SG1284" s="381"/>
      <c r="SH1284" s="381"/>
      <c r="SI1284" s="381"/>
      <c r="SJ1284" s="381"/>
      <c r="SK1284" s="381"/>
      <c r="SL1284" s="381"/>
      <c r="SM1284" s="381"/>
      <c r="SN1284" s="381"/>
      <c r="SO1284" s="381"/>
      <c r="SP1284" s="381"/>
      <c r="SQ1284" s="381"/>
      <c r="SR1284" s="381"/>
      <c r="SS1284" s="381"/>
      <c r="ST1284" s="381"/>
      <c r="SU1284" s="381"/>
      <c r="SV1284" s="381"/>
      <c r="SW1284" s="381"/>
      <c r="SX1284" s="381"/>
      <c r="SY1284" s="381"/>
      <c r="SZ1284" s="381"/>
      <c r="TA1284" s="381"/>
      <c r="TB1284" s="381"/>
      <c r="TC1284" s="381"/>
      <c r="TD1284" s="381"/>
      <c r="TE1284" s="381"/>
      <c r="TF1284" s="381"/>
      <c r="TG1284" s="381"/>
      <c r="TH1284" s="381"/>
      <c r="TI1284" s="381"/>
      <c r="TJ1284" s="381"/>
      <c r="TK1284" s="381"/>
      <c r="TL1284" s="381"/>
      <c r="TM1284" s="381"/>
      <c r="TN1284" s="381"/>
      <c r="TO1284" s="381"/>
      <c r="TP1284" s="381"/>
      <c r="TQ1284" s="381"/>
      <c r="TR1284" s="381"/>
      <c r="TS1284" s="381"/>
      <c r="TT1284" s="381"/>
      <c r="TU1284" s="381"/>
      <c r="TV1284" s="381"/>
      <c r="TW1284" s="381"/>
      <c r="TX1284" s="381"/>
      <c r="TY1284" s="381"/>
      <c r="TZ1284" s="381"/>
      <c r="UA1284" s="381"/>
      <c r="UB1284" s="381"/>
      <c r="UC1284" s="381"/>
      <c r="UD1284" s="381"/>
      <c r="UE1284" s="381"/>
      <c r="UF1284" s="381"/>
      <c r="UG1284" s="381"/>
      <c r="UH1284" s="381"/>
      <c r="UI1284" s="381"/>
      <c r="UJ1284" s="381"/>
      <c r="UK1284" s="381"/>
      <c r="UL1284" s="381"/>
      <c r="UM1284" s="381"/>
      <c r="UN1284" s="381"/>
      <c r="UO1284" s="381"/>
      <c r="UP1284" s="381"/>
      <c r="UQ1284" s="381"/>
      <c r="UR1284" s="381"/>
      <c r="US1284" s="381"/>
      <c r="UT1284" s="381"/>
      <c r="UU1284" s="381"/>
      <c r="UV1284" s="381"/>
      <c r="UW1284" s="381"/>
      <c r="UX1284" s="381"/>
      <c r="UY1284" s="381"/>
      <c r="UZ1284" s="381"/>
      <c r="VA1284" s="381"/>
      <c r="VB1284" s="381"/>
      <c r="VC1284" s="381"/>
      <c r="VD1284" s="381"/>
      <c r="VE1284" s="381"/>
      <c r="VF1284" s="381"/>
      <c r="VG1284" s="381"/>
      <c r="VH1284" s="381"/>
      <c r="VI1284" s="381"/>
      <c r="VJ1284" s="381"/>
      <c r="VK1284" s="381"/>
      <c r="VL1284" s="381"/>
      <c r="VM1284" s="381"/>
      <c r="VN1284" s="381"/>
      <c r="VO1284" s="381"/>
      <c r="VP1284" s="381"/>
      <c r="VQ1284" s="381"/>
      <c r="VR1284" s="381"/>
      <c r="VS1284" s="381"/>
      <c r="VT1284" s="381"/>
      <c r="VU1284" s="381"/>
      <c r="VV1284" s="381"/>
      <c r="VW1284" s="381"/>
      <c r="VX1284" s="381"/>
      <c r="VY1284" s="381"/>
      <c r="VZ1284" s="381"/>
      <c r="WA1284" s="381"/>
      <c r="WB1284" s="381"/>
      <c r="WC1284" s="381"/>
      <c r="WD1284" s="381"/>
      <c r="WE1284" s="381"/>
      <c r="WF1284" s="381"/>
      <c r="WG1284" s="381"/>
      <c r="WH1284" s="381"/>
      <c r="WI1284" s="381"/>
      <c r="WJ1284" s="381"/>
      <c r="WK1284" s="381"/>
      <c r="WL1284" s="381"/>
      <c r="WM1284" s="381"/>
      <c r="WN1284" s="381"/>
      <c r="WO1284" s="381"/>
      <c r="WP1284" s="381"/>
      <c r="WQ1284" s="381"/>
      <c r="WR1284" s="381"/>
      <c r="WS1284" s="381"/>
      <c r="WT1284" s="381"/>
      <c r="WU1284" s="381"/>
      <c r="WV1284" s="381"/>
      <c r="WW1284" s="381"/>
      <c r="WX1284" s="381"/>
      <c r="WY1284" s="381"/>
      <c r="WZ1284" s="381"/>
      <c r="XA1284" s="381"/>
      <c r="XB1284" s="381"/>
      <c r="XC1284" s="381"/>
      <c r="XD1284" s="381"/>
      <c r="XE1284" s="381"/>
      <c r="XF1284" s="381"/>
      <c r="XG1284" s="381"/>
      <c r="XH1284" s="381"/>
      <c r="XI1284" s="381"/>
      <c r="XJ1284" s="381"/>
      <c r="XK1284" s="381"/>
      <c r="XL1284" s="381"/>
      <c r="XM1284" s="381"/>
      <c r="XN1284" s="381"/>
      <c r="XO1284" s="381"/>
      <c r="XP1284" s="381"/>
      <c r="XQ1284" s="381"/>
      <c r="XR1284" s="381"/>
      <c r="XS1284" s="381"/>
      <c r="XT1284" s="381"/>
      <c r="XU1284" s="381"/>
      <c r="XV1284" s="381"/>
      <c r="XW1284" s="381"/>
      <c r="XX1284" s="381"/>
      <c r="XY1284" s="381"/>
      <c r="XZ1284" s="381"/>
      <c r="YA1284" s="381"/>
      <c r="YB1284" s="381"/>
      <c r="YC1284" s="381"/>
      <c r="YD1284" s="381"/>
      <c r="YE1284" s="381"/>
      <c r="YF1284" s="381"/>
      <c r="YG1284" s="381"/>
      <c r="YH1284" s="381"/>
      <c r="YI1284" s="381"/>
      <c r="YJ1284" s="381"/>
      <c r="YK1284" s="381"/>
      <c r="YL1284" s="381"/>
      <c r="YM1284" s="381"/>
      <c r="YN1284" s="381"/>
      <c r="YO1284" s="381"/>
      <c r="YP1284" s="381"/>
      <c r="YQ1284" s="381"/>
      <c r="YR1284" s="381"/>
      <c r="YS1284" s="381"/>
      <c r="YT1284" s="381"/>
      <c r="YU1284" s="381"/>
      <c r="YV1284" s="381"/>
      <c r="YW1284" s="381"/>
      <c r="YX1284" s="381"/>
      <c r="YY1284" s="381"/>
      <c r="YZ1284" s="381"/>
      <c r="ZA1284" s="381"/>
      <c r="ZB1284" s="381"/>
      <c r="ZC1284" s="381"/>
      <c r="ZD1284" s="381"/>
      <c r="ZE1284" s="381"/>
      <c r="ZF1284" s="381"/>
      <c r="ZG1284" s="381"/>
      <c r="ZH1284" s="381"/>
      <c r="ZI1284" s="381"/>
      <c r="ZJ1284" s="381"/>
      <c r="ZK1284" s="381"/>
      <c r="ZL1284" s="381"/>
      <c r="ZM1284" s="381"/>
      <c r="ZN1284" s="381"/>
      <c r="ZO1284" s="381"/>
      <c r="ZP1284" s="381"/>
      <c r="ZQ1284" s="381"/>
      <c r="ZR1284" s="381"/>
      <c r="ZS1284" s="381"/>
      <c r="ZT1284" s="381"/>
      <c r="ZU1284" s="381"/>
      <c r="ZV1284" s="381"/>
      <c r="ZW1284" s="381"/>
      <c r="ZX1284" s="381"/>
      <c r="ZY1284" s="381"/>
      <c r="ZZ1284" s="381"/>
      <c r="AAA1284" s="381"/>
      <c r="AAB1284" s="381"/>
      <c r="AAC1284" s="381"/>
      <c r="AAD1284" s="381"/>
      <c r="AAE1284" s="381"/>
      <c r="AAF1284" s="381"/>
      <c r="AAG1284" s="381"/>
      <c r="AAH1284" s="381"/>
      <c r="AAI1284" s="381"/>
      <c r="AAJ1284" s="381"/>
      <c r="AAK1284" s="381"/>
      <c r="AAL1284" s="381"/>
      <c r="AAM1284" s="381"/>
      <c r="AAN1284" s="381"/>
      <c r="AAO1284" s="381"/>
      <c r="AAP1284" s="381"/>
      <c r="AAQ1284" s="381"/>
      <c r="AAR1284" s="381"/>
      <c r="AAS1284" s="381"/>
      <c r="AAT1284" s="381"/>
      <c r="AAU1284" s="381"/>
      <c r="AAV1284" s="381"/>
      <c r="AAW1284" s="381"/>
      <c r="AAX1284" s="381"/>
      <c r="AAY1284" s="381"/>
      <c r="AAZ1284" s="381"/>
      <c r="ABA1284" s="381"/>
      <c r="ABB1284" s="381"/>
      <c r="ABC1284" s="381"/>
      <c r="ABD1284" s="381"/>
      <c r="ABE1284" s="381"/>
      <c r="ABF1284" s="381"/>
      <c r="ABG1284" s="381"/>
      <c r="ABH1284" s="381"/>
      <c r="ABI1284" s="381"/>
      <c r="ABJ1284" s="381"/>
      <c r="ABK1284" s="381"/>
      <c r="ABL1284" s="381"/>
      <c r="ABM1284" s="381"/>
      <c r="ABN1284" s="381"/>
      <c r="ABO1284" s="381"/>
      <c r="ABP1284" s="381"/>
      <c r="ABQ1284" s="381"/>
      <c r="ABR1284" s="381"/>
      <c r="ABS1284" s="381"/>
      <c r="ABT1284" s="381"/>
      <c r="ABU1284" s="381"/>
      <c r="ABV1284" s="381"/>
      <c r="ABW1284" s="381"/>
      <c r="ABX1284" s="381"/>
      <c r="ABY1284" s="381"/>
      <c r="ABZ1284" s="381"/>
      <c r="ACA1284" s="381"/>
      <c r="ACB1284" s="381"/>
      <c r="ACC1284" s="381"/>
      <c r="ACD1284" s="381"/>
      <c r="ACE1284" s="381"/>
      <c r="ACF1284" s="381"/>
      <c r="ACG1284" s="381"/>
      <c r="ACH1284" s="381"/>
      <c r="ACI1284" s="381"/>
      <c r="ACJ1284" s="381"/>
      <c r="ACK1284" s="381"/>
      <c r="ACL1284" s="381"/>
      <c r="ACM1284" s="381"/>
      <c r="ACN1284" s="381"/>
      <c r="ACO1284" s="381"/>
      <c r="ACP1284" s="381"/>
      <c r="ACQ1284" s="381"/>
      <c r="ACR1284" s="381"/>
      <c r="ACS1284" s="381"/>
      <c r="ACT1284" s="381"/>
      <c r="ACU1284" s="381"/>
      <c r="ACV1284" s="381"/>
      <c r="ACW1284" s="381"/>
      <c r="ACX1284" s="381"/>
      <c r="ACY1284" s="381"/>
      <c r="ACZ1284" s="381"/>
      <c r="ADA1284" s="381"/>
      <c r="ADB1284" s="381"/>
      <c r="ADC1284" s="381"/>
      <c r="ADD1284" s="381"/>
      <c r="ADE1284" s="381"/>
      <c r="ADF1284" s="381"/>
      <c r="ADG1284" s="381"/>
      <c r="ADH1284" s="381"/>
      <c r="ADI1284" s="381"/>
      <c r="ADJ1284" s="381"/>
      <c r="ADK1284" s="381"/>
      <c r="ADL1284" s="381"/>
      <c r="ADM1284" s="381"/>
      <c r="ADN1284" s="381"/>
      <c r="ADO1284" s="381"/>
      <c r="ADP1284" s="381"/>
      <c r="ADQ1284" s="381"/>
      <c r="ADR1284" s="381"/>
      <c r="ADS1284" s="381"/>
      <c r="ADT1284" s="381"/>
      <c r="ADU1284" s="381"/>
      <c r="ADV1284" s="381"/>
      <c r="ADW1284" s="381"/>
      <c r="ADX1284" s="381"/>
      <c r="ADY1284" s="381"/>
      <c r="ADZ1284" s="381"/>
      <c r="AEA1284" s="381"/>
      <c r="AEB1284" s="381"/>
      <c r="AEC1284" s="381"/>
      <c r="AED1284" s="381"/>
      <c r="AEE1284" s="381"/>
      <c r="AEF1284" s="381"/>
      <c r="AEG1284" s="381"/>
      <c r="AEH1284" s="381"/>
      <c r="AEI1284" s="381"/>
      <c r="AEJ1284" s="381"/>
      <c r="AEK1284" s="381"/>
      <c r="AEL1284" s="381"/>
      <c r="AEM1284" s="381"/>
      <c r="AEN1284" s="381"/>
      <c r="AEO1284" s="381"/>
      <c r="AEP1284" s="381"/>
      <c r="AEQ1284" s="381"/>
      <c r="AER1284" s="381"/>
      <c r="AES1284" s="381"/>
      <c r="AET1284" s="381"/>
      <c r="AEU1284" s="381"/>
      <c r="AEV1284" s="381"/>
      <c r="AEW1284" s="381"/>
      <c r="AEX1284" s="381"/>
      <c r="AEY1284" s="381"/>
      <c r="AEZ1284" s="381"/>
      <c r="AFA1284" s="381"/>
      <c r="AFB1284" s="381"/>
      <c r="AFC1284" s="381"/>
      <c r="AFD1284" s="381"/>
      <c r="AFE1284" s="381"/>
      <c r="AFF1284" s="381"/>
      <c r="AFG1284" s="381"/>
      <c r="AFH1284" s="381"/>
      <c r="AFI1284" s="381"/>
      <c r="AFJ1284" s="381"/>
      <c r="AFK1284" s="381"/>
      <c r="AFL1284" s="381"/>
      <c r="AFM1284" s="381"/>
      <c r="AFN1284" s="381"/>
      <c r="AFO1284" s="381"/>
      <c r="AFP1284" s="381"/>
      <c r="AFQ1284" s="381"/>
      <c r="AFR1284" s="381"/>
      <c r="AFS1284" s="381"/>
      <c r="AFT1284" s="381"/>
      <c r="AFU1284" s="381"/>
      <c r="AFV1284" s="381"/>
      <c r="AFW1284" s="381"/>
      <c r="AFX1284" s="381"/>
      <c r="AFY1284" s="381"/>
      <c r="AFZ1284" s="381"/>
      <c r="AGA1284" s="381"/>
    </row>
    <row r="1285" spans="1:859" s="383" customFormat="1" x14ac:dyDescent="0.2">
      <c r="A1285" s="381"/>
      <c r="B1285" s="381"/>
      <c r="C1285" s="381"/>
      <c r="D1285" s="381"/>
      <c r="E1285" s="365"/>
      <c r="F1285" s="380"/>
      <c r="G1285" s="380"/>
      <c r="H1285" s="365"/>
      <c r="I1285" s="365"/>
      <c r="J1285" s="365"/>
      <c r="K1285" s="365"/>
      <c r="L1285" s="365"/>
      <c r="M1285" s="365"/>
      <c r="N1285" s="380"/>
      <c r="O1285" s="365"/>
      <c r="P1285" s="365"/>
      <c r="Q1285" s="380"/>
      <c r="R1285" s="381"/>
      <c r="S1285" s="381"/>
      <c r="T1285" s="381"/>
      <c r="U1285" s="381"/>
      <c r="V1285" s="381"/>
      <c r="W1285" s="381"/>
      <c r="X1285" s="381"/>
      <c r="Y1285" s="381"/>
      <c r="Z1285" s="381"/>
      <c r="AA1285" s="381"/>
      <c r="AB1285" s="381"/>
      <c r="AC1285" s="381"/>
      <c r="AD1285" s="381"/>
      <c r="AE1285" s="381"/>
      <c r="AF1285" s="381"/>
      <c r="AG1285" s="381"/>
      <c r="AH1285" s="381"/>
      <c r="AI1285" s="381"/>
      <c r="AJ1285" s="381"/>
      <c r="AK1285" s="381"/>
      <c r="AL1285" s="381"/>
      <c r="AM1285" s="381"/>
      <c r="AN1285" s="381"/>
      <c r="AO1285" s="381"/>
      <c r="AP1285" s="381"/>
      <c r="AQ1285" s="381"/>
      <c r="AR1285" s="381"/>
      <c r="AS1285" s="381"/>
      <c r="AT1285" s="381"/>
      <c r="AU1285" s="381"/>
      <c r="AV1285" s="381"/>
      <c r="AW1285" s="381"/>
      <c r="AX1285" s="381"/>
      <c r="AY1285" s="381"/>
      <c r="AZ1285" s="381"/>
      <c r="BA1285" s="381"/>
      <c r="BB1285" s="381"/>
      <c r="BC1285" s="381"/>
      <c r="BD1285" s="381"/>
      <c r="BE1285" s="381"/>
      <c r="BF1285" s="381"/>
      <c r="BG1285" s="381"/>
      <c r="BH1285" s="381"/>
      <c r="BI1285" s="381"/>
      <c r="BJ1285" s="381"/>
      <c r="BK1285" s="381"/>
      <c r="BL1285" s="381"/>
      <c r="BM1285" s="381"/>
      <c r="BN1285" s="381"/>
      <c r="BO1285" s="381"/>
      <c r="BP1285" s="381"/>
      <c r="BQ1285" s="381"/>
      <c r="BR1285" s="381"/>
      <c r="BS1285" s="381"/>
      <c r="BT1285" s="381"/>
      <c r="BU1285" s="381"/>
      <c r="BV1285" s="381"/>
      <c r="BW1285" s="381"/>
      <c r="BX1285" s="381"/>
      <c r="BY1285" s="381"/>
      <c r="BZ1285" s="381"/>
      <c r="CA1285" s="381"/>
      <c r="CB1285" s="381"/>
      <c r="CC1285" s="381"/>
      <c r="CD1285" s="381"/>
      <c r="CE1285" s="381"/>
      <c r="CF1285" s="381"/>
      <c r="CG1285" s="381"/>
      <c r="CH1285" s="381"/>
      <c r="CI1285" s="381"/>
      <c r="CJ1285" s="381"/>
      <c r="CK1285" s="381"/>
      <c r="CL1285" s="381"/>
      <c r="CM1285" s="381"/>
      <c r="CN1285" s="381"/>
      <c r="CO1285" s="381"/>
      <c r="CP1285" s="381"/>
      <c r="CQ1285" s="381"/>
      <c r="CR1285" s="381"/>
      <c r="CS1285" s="381"/>
      <c r="CT1285" s="381"/>
      <c r="CU1285" s="381"/>
      <c r="CV1285" s="381"/>
      <c r="CW1285" s="381"/>
      <c r="CX1285" s="381"/>
      <c r="CY1285" s="381"/>
      <c r="CZ1285" s="381"/>
      <c r="DA1285" s="381"/>
      <c r="DB1285" s="381"/>
      <c r="DC1285" s="381"/>
      <c r="DD1285" s="381"/>
      <c r="DE1285" s="381"/>
      <c r="DF1285" s="381"/>
      <c r="DG1285" s="381"/>
      <c r="DH1285" s="381"/>
      <c r="DI1285" s="381"/>
      <c r="DJ1285" s="381"/>
      <c r="DK1285" s="381"/>
      <c r="DL1285" s="381"/>
      <c r="DM1285" s="381"/>
      <c r="DN1285" s="381"/>
      <c r="DO1285" s="381"/>
      <c r="DP1285" s="381"/>
      <c r="DQ1285" s="381"/>
      <c r="DR1285" s="381"/>
      <c r="DS1285" s="381"/>
      <c r="DT1285" s="381"/>
      <c r="DU1285" s="381"/>
      <c r="DV1285" s="381"/>
      <c r="DW1285" s="381"/>
      <c r="DX1285" s="381"/>
      <c r="DY1285" s="381"/>
      <c r="DZ1285" s="381"/>
      <c r="EA1285" s="381"/>
      <c r="EB1285" s="381"/>
      <c r="EC1285" s="381"/>
      <c r="ED1285" s="381"/>
      <c r="EE1285" s="381"/>
      <c r="EF1285" s="381"/>
      <c r="EG1285" s="381"/>
      <c r="EH1285" s="381"/>
      <c r="EI1285" s="381"/>
      <c r="EJ1285" s="381"/>
      <c r="EK1285" s="381"/>
      <c r="EL1285" s="381"/>
      <c r="EM1285" s="381"/>
      <c r="EN1285" s="381"/>
      <c r="EO1285" s="381"/>
      <c r="EP1285" s="381"/>
      <c r="EQ1285" s="381"/>
      <c r="ER1285" s="381"/>
      <c r="ES1285" s="381"/>
      <c r="ET1285" s="381"/>
      <c r="EU1285" s="381"/>
      <c r="EV1285" s="381"/>
      <c r="EW1285" s="381"/>
      <c r="EX1285" s="381"/>
      <c r="EY1285" s="381"/>
      <c r="EZ1285" s="381"/>
      <c r="FA1285" s="381"/>
      <c r="FB1285" s="381"/>
      <c r="FC1285" s="381"/>
      <c r="FD1285" s="381"/>
      <c r="FE1285" s="381"/>
      <c r="FF1285" s="381"/>
      <c r="FG1285" s="381"/>
      <c r="FH1285" s="381"/>
      <c r="FI1285" s="381"/>
      <c r="FJ1285" s="381"/>
      <c r="FK1285" s="381"/>
      <c r="FL1285" s="381"/>
      <c r="FM1285" s="381"/>
      <c r="FN1285" s="381"/>
      <c r="FO1285" s="381"/>
      <c r="FP1285" s="381"/>
      <c r="FQ1285" s="381"/>
      <c r="FR1285" s="381"/>
      <c r="FS1285" s="381"/>
      <c r="FT1285" s="381"/>
      <c r="FU1285" s="381"/>
      <c r="FV1285" s="381"/>
      <c r="FW1285" s="381"/>
      <c r="FX1285" s="381"/>
      <c r="FY1285" s="381"/>
      <c r="FZ1285" s="381"/>
      <c r="GA1285" s="381"/>
      <c r="GB1285" s="381"/>
      <c r="GC1285" s="381"/>
      <c r="GD1285" s="381"/>
      <c r="GE1285" s="381"/>
      <c r="GF1285" s="381"/>
      <c r="GG1285" s="381"/>
      <c r="GH1285" s="381"/>
      <c r="GI1285" s="381"/>
      <c r="GJ1285" s="381"/>
      <c r="GK1285" s="381"/>
      <c r="GL1285" s="381"/>
      <c r="GM1285" s="381"/>
      <c r="GN1285" s="381"/>
      <c r="GO1285" s="381"/>
      <c r="GP1285" s="381"/>
      <c r="GQ1285" s="381"/>
      <c r="GR1285" s="381"/>
      <c r="GS1285" s="381"/>
      <c r="GT1285" s="381"/>
      <c r="GU1285" s="381"/>
      <c r="GV1285" s="381"/>
      <c r="GW1285" s="381"/>
      <c r="GX1285" s="381"/>
      <c r="GY1285" s="381"/>
      <c r="GZ1285" s="381"/>
      <c r="HA1285" s="381"/>
      <c r="HB1285" s="381"/>
      <c r="HC1285" s="381"/>
      <c r="HD1285" s="381"/>
      <c r="HE1285" s="381"/>
      <c r="HF1285" s="381"/>
      <c r="HG1285" s="381"/>
      <c r="HH1285" s="381"/>
      <c r="HI1285" s="381"/>
      <c r="HJ1285" s="381"/>
      <c r="HK1285" s="381"/>
      <c r="HL1285" s="381"/>
      <c r="HM1285" s="381"/>
      <c r="HN1285" s="381"/>
      <c r="HO1285" s="381"/>
      <c r="HP1285" s="381"/>
      <c r="HQ1285" s="381"/>
      <c r="HR1285" s="381"/>
      <c r="HS1285" s="381"/>
      <c r="HT1285" s="381"/>
      <c r="HU1285" s="381"/>
      <c r="HV1285" s="381"/>
      <c r="HW1285" s="381"/>
      <c r="HX1285" s="381"/>
      <c r="HY1285" s="381"/>
      <c r="HZ1285" s="381"/>
      <c r="IA1285" s="381"/>
      <c r="IB1285" s="381"/>
      <c r="IC1285" s="381"/>
      <c r="ID1285" s="381"/>
      <c r="IE1285" s="381"/>
      <c r="IF1285" s="381"/>
      <c r="IG1285" s="381"/>
      <c r="IH1285" s="381"/>
      <c r="II1285" s="381"/>
      <c r="IJ1285" s="381"/>
      <c r="IK1285" s="381"/>
      <c r="IL1285" s="381"/>
      <c r="IM1285" s="381"/>
      <c r="IN1285" s="381"/>
      <c r="IO1285" s="381"/>
      <c r="IP1285" s="381"/>
      <c r="IQ1285" s="381"/>
      <c r="IR1285" s="381"/>
      <c r="IS1285" s="381"/>
      <c r="IT1285" s="381"/>
      <c r="IU1285" s="381"/>
      <c r="IV1285" s="381"/>
      <c r="IW1285" s="381"/>
      <c r="IX1285" s="381"/>
      <c r="IY1285" s="381"/>
      <c r="IZ1285" s="381"/>
      <c r="JA1285" s="381"/>
      <c r="JB1285" s="381"/>
      <c r="JC1285" s="381"/>
      <c r="JD1285" s="381"/>
      <c r="JE1285" s="381"/>
      <c r="JF1285" s="381"/>
      <c r="JG1285" s="381"/>
      <c r="JH1285" s="381"/>
      <c r="JI1285" s="381"/>
      <c r="JJ1285" s="381"/>
      <c r="JK1285" s="381"/>
      <c r="JL1285" s="381"/>
      <c r="JM1285" s="381"/>
      <c r="JN1285" s="381"/>
      <c r="JO1285" s="381"/>
      <c r="JP1285" s="381"/>
      <c r="JQ1285" s="381"/>
      <c r="JR1285" s="381"/>
      <c r="JS1285" s="381"/>
      <c r="JT1285" s="381"/>
      <c r="JU1285" s="381"/>
      <c r="JV1285" s="381"/>
      <c r="JW1285" s="381"/>
      <c r="JX1285" s="381"/>
      <c r="JY1285" s="381"/>
      <c r="JZ1285" s="381"/>
      <c r="KA1285" s="381"/>
      <c r="KB1285" s="381"/>
      <c r="KC1285" s="381"/>
      <c r="KD1285" s="381"/>
      <c r="KE1285" s="381"/>
      <c r="KF1285" s="381"/>
      <c r="KG1285" s="381"/>
      <c r="KH1285" s="381"/>
      <c r="KI1285" s="381"/>
      <c r="KJ1285" s="381"/>
      <c r="KK1285" s="381"/>
      <c r="KL1285" s="381"/>
      <c r="KM1285" s="381"/>
      <c r="KN1285" s="381"/>
      <c r="KO1285" s="381"/>
      <c r="KP1285" s="381"/>
      <c r="KQ1285" s="381"/>
      <c r="KR1285" s="381"/>
      <c r="KS1285" s="381"/>
      <c r="KT1285" s="381"/>
      <c r="KU1285" s="381"/>
      <c r="KV1285" s="381"/>
      <c r="KW1285" s="381"/>
      <c r="KX1285" s="381"/>
      <c r="KY1285" s="381"/>
      <c r="KZ1285" s="381"/>
      <c r="LA1285" s="381"/>
      <c r="LB1285" s="381"/>
      <c r="LC1285" s="381"/>
      <c r="LD1285" s="381"/>
      <c r="LE1285" s="381"/>
      <c r="LF1285" s="381"/>
      <c r="LG1285" s="381"/>
      <c r="LH1285" s="381"/>
      <c r="LI1285" s="381"/>
      <c r="LJ1285" s="381"/>
      <c r="LK1285" s="381"/>
      <c r="LL1285" s="381"/>
      <c r="LM1285" s="381"/>
      <c r="LN1285" s="381"/>
      <c r="LO1285" s="381"/>
      <c r="LP1285" s="381"/>
      <c r="LQ1285" s="381"/>
      <c r="LR1285" s="381"/>
      <c r="LS1285" s="381"/>
      <c r="LT1285" s="381"/>
      <c r="LU1285" s="381"/>
      <c r="LV1285" s="381"/>
      <c r="LW1285" s="381"/>
      <c r="LX1285" s="381"/>
      <c r="LY1285" s="381"/>
      <c r="LZ1285" s="381"/>
      <c r="MA1285" s="381"/>
      <c r="MB1285" s="381"/>
      <c r="MC1285" s="381"/>
      <c r="MD1285" s="381"/>
      <c r="ME1285" s="381"/>
      <c r="MF1285" s="381"/>
      <c r="MG1285" s="381"/>
      <c r="MH1285" s="381"/>
      <c r="MI1285" s="381"/>
      <c r="MJ1285" s="381"/>
      <c r="MK1285" s="381"/>
      <c r="ML1285" s="381"/>
      <c r="MM1285" s="381"/>
      <c r="MN1285" s="381"/>
      <c r="MO1285" s="381"/>
      <c r="MP1285" s="381"/>
      <c r="MQ1285" s="381"/>
      <c r="MR1285" s="381"/>
      <c r="MS1285" s="381"/>
      <c r="MT1285" s="381"/>
      <c r="MU1285" s="381"/>
      <c r="MV1285" s="381"/>
      <c r="MW1285" s="381"/>
      <c r="MX1285" s="381"/>
      <c r="MY1285" s="381"/>
      <c r="MZ1285" s="381"/>
      <c r="NA1285" s="381"/>
      <c r="NB1285" s="381"/>
      <c r="NC1285" s="381"/>
      <c r="ND1285" s="381"/>
      <c r="NE1285" s="381"/>
      <c r="NF1285" s="381"/>
      <c r="NG1285" s="381"/>
      <c r="NH1285" s="381"/>
      <c r="NI1285" s="381"/>
      <c r="NJ1285" s="381"/>
      <c r="NK1285" s="381"/>
      <c r="NL1285" s="381"/>
      <c r="NM1285" s="381"/>
      <c r="NN1285" s="381"/>
      <c r="NO1285" s="381"/>
      <c r="NP1285" s="381"/>
      <c r="NQ1285" s="381"/>
      <c r="NR1285" s="381"/>
      <c r="NS1285" s="381"/>
      <c r="NT1285" s="381"/>
      <c r="NU1285" s="381"/>
      <c r="NV1285" s="381"/>
      <c r="NW1285" s="381"/>
      <c r="NX1285" s="381"/>
      <c r="NY1285" s="381"/>
      <c r="NZ1285" s="381"/>
      <c r="OA1285" s="381"/>
      <c r="OB1285" s="381"/>
      <c r="OC1285" s="381"/>
      <c r="OD1285" s="381"/>
      <c r="OE1285" s="381"/>
      <c r="OF1285" s="381"/>
      <c r="OG1285" s="381"/>
      <c r="OH1285" s="381"/>
      <c r="OI1285" s="381"/>
      <c r="OJ1285" s="381"/>
      <c r="OK1285" s="381"/>
      <c r="OL1285" s="381"/>
      <c r="OM1285" s="381"/>
      <c r="ON1285" s="381"/>
      <c r="OO1285" s="381"/>
      <c r="OP1285" s="381"/>
      <c r="OQ1285" s="381"/>
      <c r="OR1285" s="381"/>
      <c r="OS1285" s="381"/>
      <c r="OT1285" s="381"/>
      <c r="OU1285" s="381"/>
      <c r="OV1285" s="381"/>
      <c r="OW1285" s="381"/>
      <c r="OX1285" s="381"/>
      <c r="OY1285" s="381"/>
      <c r="OZ1285" s="381"/>
      <c r="PA1285" s="381"/>
      <c r="PB1285" s="381"/>
      <c r="PC1285" s="381"/>
      <c r="PD1285" s="381"/>
      <c r="PE1285" s="381"/>
      <c r="PF1285" s="381"/>
      <c r="PG1285" s="381"/>
      <c r="PH1285" s="381"/>
      <c r="PI1285" s="381"/>
      <c r="PJ1285" s="381"/>
      <c r="PK1285" s="381"/>
      <c r="PL1285" s="381"/>
      <c r="PM1285" s="381"/>
      <c r="PN1285" s="381"/>
      <c r="PO1285" s="381"/>
      <c r="PP1285" s="381"/>
      <c r="PQ1285" s="381"/>
      <c r="PR1285" s="381"/>
      <c r="PS1285" s="381"/>
      <c r="PT1285" s="381"/>
      <c r="PU1285" s="381"/>
      <c r="PV1285" s="381"/>
      <c r="PW1285" s="381"/>
      <c r="PX1285" s="381"/>
      <c r="PY1285" s="381"/>
      <c r="PZ1285" s="381"/>
      <c r="QA1285" s="381"/>
      <c r="QB1285" s="381"/>
      <c r="QC1285" s="381"/>
      <c r="QD1285" s="381"/>
      <c r="QE1285" s="381"/>
      <c r="QF1285" s="381"/>
      <c r="QG1285" s="381"/>
      <c r="QH1285" s="381"/>
      <c r="QI1285" s="381"/>
      <c r="QJ1285" s="381"/>
      <c r="QK1285" s="381"/>
      <c r="QL1285" s="381"/>
      <c r="QM1285" s="381"/>
      <c r="QN1285" s="381"/>
      <c r="QO1285" s="381"/>
      <c r="QP1285" s="381"/>
      <c r="QQ1285" s="381"/>
      <c r="QR1285" s="381"/>
      <c r="QS1285" s="381"/>
      <c r="QT1285" s="381"/>
      <c r="QU1285" s="381"/>
      <c r="QV1285" s="381"/>
      <c r="QW1285" s="381"/>
      <c r="QX1285" s="381"/>
      <c r="QY1285" s="381"/>
      <c r="QZ1285" s="381"/>
      <c r="RA1285" s="381"/>
      <c r="RB1285" s="381"/>
      <c r="RC1285" s="381"/>
      <c r="RD1285" s="381"/>
      <c r="RE1285" s="381"/>
      <c r="RF1285" s="381"/>
      <c r="RG1285" s="381"/>
      <c r="RH1285" s="381"/>
      <c r="RI1285" s="381"/>
      <c r="RJ1285" s="381"/>
      <c r="RK1285" s="381"/>
      <c r="RL1285" s="381"/>
      <c r="RM1285" s="381"/>
      <c r="RN1285" s="381"/>
      <c r="RO1285" s="381"/>
      <c r="RP1285" s="381"/>
      <c r="RQ1285" s="381"/>
      <c r="RR1285" s="381"/>
      <c r="RS1285" s="381"/>
      <c r="RT1285" s="381"/>
      <c r="RU1285" s="381"/>
      <c r="RV1285" s="381"/>
      <c r="RW1285" s="381"/>
      <c r="RX1285" s="381"/>
      <c r="RY1285" s="381"/>
      <c r="RZ1285" s="381"/>
      <c r="SA1285" s="381"/>
      <c r="SB1285" s="381"/>
      <c r="SC1285" s="381"/>
      <c r="SD1285" s="381"/>
      <c r="SE1285" s="381"/>
      <c r="SF1285" s="381"/>
      <c r="SG1285" s="381"/>
      <c r="SH1285" s="381"/>
      <c r="SI1285" s="381"/>
      <c r="SJ1285" s="381"/>
      <c r="SK1285" s="381"/>
      <c r="SL1285" s="381"/>
      <c r="SM1285" s="381"/>
      <c r="SN1285" s="381"/>
      <c r="SO1285" s="381"/>
      <c r="SP1285" s="381"/>
      <c r="SQ1285" s="381"/>
      <c r="SR1285" s="381"/>
      <c r="SS1285" s="381"/>
      <c r="ST1285" s="381"/>
      <c r="SU1285" s="381"/>
      <c r="SV1285" s="381"/>
      <c r="SW1285" s="381"/>
      <c r="SX1285" s="381"/>
      <c r="SY1285" s="381"/>
      <c r="SZ1285" s="381"/>
      <c r="TA1285" s="381"/>
      <c r="TB1285" s="381"/>
      <c r="TC1285" s="381"/>
      <c r="TD1285" s="381"/>
      <c r="TE1285" s="381"/>
      <c r="TF1285" s="381"/>
      <c r="TG1285" s="381"/>
      <c r="TH1285" s="381"/>
      <c r="TI1285" s="381"/>
      <c r="TJ1285" s="381"/>
      <c r="TK1285" s="381"/>
      <c r="TL1285" s="381"/>
      <c r="TM1285" s="381"/>
      <c r="TN1285" s="381"/>
      <c r="TO1285" s="381"/>
      <c r="TP1285" s="381"/>
      <c r="TQ1285" s="381"/>
      <c r="TR1285" s="381"/>
      <c r="TS1285" s="381"/>
      <c r="TT1285" s="381"/>
      <c r="TU1285" s="381"/>
      <c r="TV1285" s="381"/>
      <c r="TW1285" s="381"/>
      <c r="TX1285" s="381"/>
      <c r="TY1285" s="381"/>
      <c r="TZ1285" s="381"/>
      <c r="UA1285" s="381"/>
      <c r="UB1285" s="381"/>
      <c r="UC1285" s="381"/>
      <c r="UD1285" s="381"/>
      <c r="UE1285" s="381"/>
      <c r="UF1285" s="381"/>
      <c r="UG1285" s="381"/>
      <c r="UH1285" s="381"/>
      <c r="UI1285" s="381"/>
      <c r="UJ1285" s="381"/>
      <c r="UK1285" s="381"/>
      <c r="UL1285" s="381"/>
      <c r="UM1285" s="381"/>
      <c r="UN1285" s="381"/>
      <c r="UO1285" s="381"/>
      <c r="UP1285" s="381"/>
      <c r="UQ1285" s="381"/>
      <c r="UR1285" s="381"/>
      <c r="US1285" s="381"/>
      <c r="UT1285" s="381"/>
      <c r="UU1285" s="381"/>
      <c r="UV1285" s="381"/>
      <c r="UW1285" s="381"/>
      <c r="UX1285" s="381"/>
      <c r="UY1285" s="381"/>
      <c r="UZ1285" s="381"/>
      <c r="VA1285" s="381"/>
      <c r="VB1285" s="381"/>
      <c r="VC1285" s="381"/>
      <c r="VD1285" s="381"/>
      <c r="VE1285" s="381"/>
      <c r="VF1285" s="381"/>
      <c r="VG1285" s="381"/>
      <c r="VH1285" s="381"/>
      <c r="VI1285" s="381"/>
      <c r="VJ1285" s="381"/>
      <c r="VK1285" s="381"/>
      <c r="VL1285" s="381"/>
      <c r="VM1285" s="381"/>
      <c r="VN1285" s="381"/>
      <c r="VO1285" s="381"/>
      <c r="VP1285" s="381"/>
      <c r="VQ1285" s="381"/>
      <c r="VR1285" s="381"/>
      <c r="VS1285" s="381"/>
      <c r="VT1285" s="381"/>
      <c r="VU1285" s="381"/>
      <c r="VV1285" s="381"/>
      <c r="VW1285" s="381"/>
      <c r="VX1285" s="381"/>
      <c r="VY1285" s="381"/>
      <c r="VZ1285" s="381"/>
      <c r="WA1285" s="381"/>
      <c r="WB1285" s="381"/>
      <c r="WC1285" s="381"/>
      <c r="WD1285" s="381"/>
      <c r="WE1285" s="381"/>
      <c r="WF1285" s="381"/>
      <c r="WG1285" s="381"/>
      <c r="WH1285" s="381"/>
      <c r="WI1285" s="381"/>
      <c r="WJ1285" s="381"/>
      <c r="WK1285" s="381"/>
      <c r="WL1285" s="381"/>
      <c r="WM1285" s="381"/>
      <c r="WN1285" s="381"/>
      <c r="WO1285" s="381"/>
      <c r="WP1285" s="381"/>
      <c r="WQ1285" s="381"/>
      <c r="WR1285" s="381"/>
      <c r="WS1285" s="381"/>
      <c r="WT1285" s="381"/>
      <c r="WU1285" s="381"/>
      <c r="WV1285" s="381"/>
      <c r="WW1285" s="381"/>
      <c r="WX1285" s="381"/>
      <c r="WY1285" s="381"/>
      <c r="WZ1285" s="381"/>
      <c r="XA1285" s="381"/>
      <c r="XB1285" s="381"/>
      <c r="XC1285" s="381"/>
      <c r="XD1285" s="381"/>
      <c r="XE1285" s="381"/>
      <c r="XF1285" s="381"/>
      <c r="XG1285" s="381"/>
      <c r="XH1285" s="381"/>
      <c r="XI1285" s="381"/>
      <c r="XJ1285" s="381"/>
      <c r="XK1285" s="381"/>
      <c r="XL1285" s="381"/>
      <c r="XM1285" s="381"/>
      <c r="XN1285" s="381"/>
      <c r="XO1285" s="381"/>
      <c r="XP1285" s="381"/>
      <c r="XQ1285" s="381"/>
      <c r="XR1285" s="381"/>
      <c r="XS1285" s="381"/>
      <c r="XT1285" s="381"/>
      <c r="XU1285" s="381"/>
      <c r="XV1285" s="381"/>
      <c r="XW1285" s="381"/>
      <c r="XX1285" s="381"/>
      <c r="XY1285" s="381"/>
      <c r="XZ1285" s="381"/>
      <c r="YA1285" s="381"/>
      <c r="YB1285" s="381"/>
      <c r="YC1285" s="381"/>
      <c r="YD1285" s="381"/>
      <c r="YE1285" s="381"/>
      <c r="YF1285" s="381"/>
      <c r="YG1285" s="381"/>
      <c r="YH1285" s="381"/>
      <c r="YI1285" s="381"/>
      <c r="YJ1285" s="381"/>
      <c r="YK1285" s="381"/>
      <c r="YL1285" s="381"/>
      <c r="YM1285" s="381"/>
      <c r="YN1285" s="381"/>
      <c r="YO1285" s="381"/>
      <c r="YP1285" s="381"/>
      <c r="YQ1285" s="381"/>
      <c r="YR1285" s="381"/>
      <c r="YS1285" s="381"/>
      <c r="YT1285" s="381"/>
      <c r="YU1285" s="381"/>
      <c r="YV1285" s="381"/>
      <c r="YW1285" s="381"/>
      <c r="YX1285" s="381"/>
      <c r="YY1285" s="381"/>
      <c r="YZ1285" s="381"/>
      <c r="ZA1285" s="381"/>
      <c r="ZB1285" s="381"/>
      <c r="ZC1285" s="381"/>
      <c r="ZD1285" s="381"/>
      <c r="ZE1285" s="381"/>
      <c r="ZF1285" s="381"/>
      <c r="ZG1285" s="381"/>
      <c r="ZH1285" s="381"/>
      <c r="ZI1285" s="381"/>
      <c r="ZJ1285" s="381"/>
      <c r="ZK1285" s="381"/>
      <c r="ZL1285" s="381"/>
      <c r="ZM1285" s="381"/>
      <c r="ZN1285" s="381"/>
      <c r="ZO1285" s="381"/>
      <c r="ZP1285" s="381"/>
      <c r="ZQ1285" s="381"/>
      <c r="ZR1285" s="381"/>
      <c r="ZS1285" s="381"/>
      <c r="ZT1285" s="381"/>
      <c r="ZU1285" s="381"/>
      <c r="ZV1285" s="381"/>
      <c r="ZW1285" s="381"/>
      <c r="ZX1285" s="381"/>
      <c r="ZY1285" s="381"/>
      <c r="ZZ1285" s="381"/>
      <c r="AAA1285" s="381"/>
      <c r="AAB1285" s="381"/>
      <c r="AAC1285" s="381"/>
      <c r="AAD1285" s="381"/>
      <c r="AAE1285" s="381"/>
      <c r="AAF1285" s="381"/>
      <c r="AAG1285" s="381"/>
      <c r="AAH1285" s="381"/>
      <c r="AAI1285" s="381"/>
      <c r="AAJ1285" s="381"/>
      <c r="AAK1285" s="381"/>
      <c r="AAL1285" s="381"/>
      <c r="AAM1285" s="381"/>
      <c r="AAN1285" s="381"/>
      <c r="AAO1285" s="381"/>
      <c r="AAP1285" s="381"/>
      <c r="AAQ1285" s="381"/>
      <c r="AAR1285" s="381"/>
      <c r="AAS1285" s="381"/>
      <c r="AAT1285" s="381"/>
      <c r="AAU1285" s="381"/>
      <c r="AAV1285" s="381"/>
      <c r="AAW1285" s="381"/>
      <c r="AAX1285" s="381"/>
      <c r="AAY1285" s="381"/>
      <c r="AAZ1285" s="381"/>
      <c r="ABA1285" s="381"/>
      <c r="ABB1285" s="381"/>
      <c r="ABC1285" s="381"/>
      <c r="ABD1285" s="381"/>
      <c r="ABE1285" s="381"/>
      <c r="ABF1285" s="381"/>
      <c r="ABG1285" s="381"/>
      <c r="ABH1285" s="381"/>
      <c r="ABI1285" s="381"/>
      <c r="ABJ1285" s="381"/>
      <c r="ABK1285" s="381"/>
      <c r="ABL1285" s="381"/>
      <c r="ABM1285" s="381"/>
      <c r="ABN1285" s="381"/>
      <c r="ABO1285" s="381"/>
      <c r="ABP1285" s="381"/>
      <c r="ABQ1285" s="381"/>
      <c r="ABR1285" s="381"/>
      <c r="ABS1285" s="381"/>
      <c r="ABT1285" s="381"/>
      <c r="ABU1285" s="381"/>
      <c r="ABV1285" s="381"/>
      <c r="ABW1285" s="381"/>
      <c r="ABX1285" s="381"/>
      <c r="ABY1285" s="381"/>
      <c r="ABZ1285" s="381"/>
      <c r="ACA1285" s="381"/>
      <c r="ACB1285" s="381"/>
      <c r="ACC1285" s="381"/>
      <c r="ACD1285" s="381"/>
      <c r="ACE1285" s="381"/>
      <c r="ACF1285" s="381"/>
      <c r="ACG1285" s="381"/>
      <c r="ACH1285" s="381"/>
      <c r="ACI1285" s="381"/>
      <c r="ACJ1285" s="381"/>
      <c r="ACK1285" s="381"/>
      <c r="ACL1285" s="381"/>
      <c r="ACM1285" s="381"/>
      <c r="ACN1285" s="381"/>
      <c r="ACO1285" s="381"/>
      <c r="ACP1285" s="381"/>
      <c r="ACQ1285" s="381"/>
      <c r="ACR1285" s="381"/>
      <c r="ACS1285" s="381"/>
      <c r="ACT1285" s="381"/>
      <c r="ACU1285" s="381"/>
      <c r="ACV1285" s="381"/>
      <c r="ACW1285" s="381"/>
      <c r="ACX1285" s="381"/>
      <c r="ACY1285" s="381"/>
      <c r="ACZ1285" s="381"/>
      <c r="ADA1285" s="381"/>
      <c r="ADB1285" s="381"/>
      <c r="ADC1285" s="381"/>
      <c r="ADD1285" s="381"/>
      <c r="ADE1285" s="381"/>
      <c r="ADF1285" s="381"/>
      <c r="ADG1285" s="381"/>
      <c r="ADH1285" s="381"/>
      <c r="ADI1285" s="381"/>
      <c r="ADJ1285" s="381"/>
      <c r="ADK1285" s="381"/>
      <c r="ADL1285" s="381"/>
      <c r="ADM1285" s="381"/>
      <c r="ADN1285" s="381"/>
      <c r="ADO1285" s="381"/>
      <c r="ADP1285" s="381"/>
      <c r="ADQ1285" s="381"/>
      <c r="ADR1285" s="381"/>
      <c r="ADS1285" s="381"/>
      <c r="ADT1285" s="381"/>
      <c r="ADU1285" s="381"/>
      <c r="ADV1285" s="381"/>
      <c r="ADW1285" s="381"/>
      <c r="ADX1285" s="381"/>
      <c r="ADY1285" s="381"/>
      <c r="ADZ1285" s="381"/>
      <c r="AEA1285" s="381"/>
      <c r="AEB1285" s="381"/>
      <c r="AEC1285" s="381"/>
      <c r="AED1285" s="381"/>
      <c r="AEE1285" s="381"/>
      <c r="AEF1285" s="381"/>
      <c r="AEG1285" s="381"/>
      <c r="AEH1285" s="381"/>
      <c r="AEI1285" s="381"/>
      <c r="AEJ1285" s="381"/>
      <c r="AEK1285" s="381"/>
      <c r="AEL1285" s="381"/>
      <c r="AEM1285" s="381"/>
      <c r="AEN1285" s="381"/>
      <c r="AEO1285" s="381"/>
      <c r="AEP1285" s="381"/>
      <c r="AEQ1285" s="381"/>
      <c r="AER1285" s="381"/>
      <c r="AES1285" s="381"/>
      <c r="AET1285" s="381"/>
      <c r="AEU1285" s="381"/>
      <c r="AEV1285" s="381"/>
      <c r="AEW1285" s="381"/>
      <c r="AEX1285" s="381"/>
      <c r="AEY1285" s="381"/>
      <c r="AEZ1285" s="381"/>
      <c r="AFA1285" s="381"/>
      <c r="AFB1285" s="381"/>
      <c r="AFC1285" s="381"/>
      <c r="AFD1285" s="381"/>
      <c r="AFE1285" s="381"/>
      <c r="AFF1285" s="381"/>
      <c r="AFG1285" s="381"/>
      <c r="AFH1285" s="381"/>
      <c r="AFI1285" s="381"/>
      <c r="AFJ1285" s="381"/>
      <c r="AFK1285" s="381"/>
      <c r="AFL1285" s="381"/>
      <c r="AFM1285" s="381"/>
      <c r="AFN1285" s="381"/>
      <c r="AFO1285" s="381"/>
      <c r="AFP1285" s="381"/>
      <c r="AFQ1285" s="381"/>
      <c r="AFR1285" s="381"/>
      <c r="AFS1285" s="381"/>
      <c r="AFT1285" s="381"/>
      <c r="AFU1285" s="381"/>
      <c r="AFV1285" s="381"/>
      <c r="AFW1285" s="381"/>
      <c r="AFX1285" s="381"/>
      <c r="AFY1285" s="381"/>
      <c r="AFZ1285" s="381"/>
      <c r="AGA1285" s="381"/>
    </row>
    <row r="1286" spans="1:859" s="383" customFormat="1" x14ac:dyDescent="0.2">
      <c r="A1286" s="381"/>
      <c r="B1286" s="381"/>
      <c r="C1286" s="381"/>
      <c r="D1286" s="381"/>
      <c r="E1286" s="365"/>
      <c r="F1286" s="378"/>
      <c r="G1286" s="380"/>
      <c r="H1286" s="365"/>
      <c r="I1286" s="365"/>
      <c r="J1286" s="365"/>
      <c r="K1286" s="365"/>
      <c r="L1286" s="365"/>
      <c r="M1286" s="365"/>
      <c r="N1286" s="380"/>
      <c r="O1286" s="365"/>
      <c r="P1286" s="365"/>
      <c r="Q1286" s="380"/>
      <c r="R1286" s="381"/>
      <c r="S1286" s="381"/>
      <c r="T1286" s="381"/>
      <c r="U1286" s="381"/>
      <c r="V1286" s="381"/>
      <c r="W1286" s="381"/>
      <c r="X1286" s="381"/>
      <c r="Y1286" s="381"/>
      <c r="Z1286" s="381"/>
      <c r="AA1286" s="381"/>
      <c r="AB1286" s="381"/>
      <c r="AC1286" s="381"/>
      <c r="AD1286" s="381"/>
      <c r="AE1286" s="381"/>
      <c r="AF1286" s="381"/>
      <c r="AG1286" s="381"/>
      <c r="AH1286" s="381"/>
      <c r="AI1286" s="381"/>
      <c r="AJ1286" s="381"/>
      <c r="AK1286" s="381"/>
      <c r="AL1286" s="381"/>
      <c r="AM1286" s="381"/>
      <c r="AN1286" s="381"/>
      <c r="AO1286" s="381"/>
      <c r="AP1286" s="381"/>
      <c r="AQ1286" s="381"/>
      <c r="AR1286" s="381"/>
      <c r="AS1286" s="381"/>
      <c r="AT1286" s="381"/>
      <c r="AU1286" s="381"/>
      <c r="AV1286" s="381"/>
      <c r="AW1286" s="381"/>
      <c r="AX1286" s="381"/>
      <c r="AY1286" s="381"/>
      <c r="AZ1286" s="381"/>
      <c r="BA1286" s="381"/>
      <c r="BB1286" s="381"/>
      <c r="BC1286" s="381"/>
      <c r="BD1286" s="381"/>
      <c r="BE1286" s="381"/>
      <c r="BF1286" s="381"/>
      <c r="BG1286" s="381"/>
      <c r="BH1286" s="381"/>
      <c r="BI1286" s="381"/>
      <c r="BJ1286" s="381"/>
      <c r="BK1286" s="381"/>
      <c r="BL1286" s="381"/>
      <c r="BM1286" s="381"/>
      <c r="BN1286" s="381"/>
      <c r="BO1286" s="381"/>
      <c r="BP1286" s="381"/>
      <c r="BQ1286" s="381"/>
      <c r="BR1286" s="381"/>
      <c r="BS1286" s="381"/>
      <c r="BT1286" s="381"/>
      <c r="BU1286" s="381"/>
      <c r="BV1286" s="381"/>
      <c r="BW1286" s="381"/>
      <c r="BX1286" s="381"/>
      <c r="BY1286" s="381"/>
      <c r="BZ1286" s="381"/>
      <c r="CA1286" s="381"/>
      <c r="CB1286" s="381"/>
      <c r="CC1286" s="381"/>
      <c r="CD1286" s="381"/>
      <c r="CE1286" s="381"/>
      <c r="CF1286" s="381"/>
      <c r="CG1286" s="381"/>
      <c r="CH1286" s="381"/>
      <c r="CI1286" s="381"/>
      <c r="CJ1286" s="381"/>
      <c r="CK1286" s="381"/>
      <c r="CL1286" s="381"/>
      <c r="CM1286" s="381"/>
      <c r="CN1286" s="381"/>
      <c r="CO1286" s="381"/>
      <c r="CP1286" s="381"/>
      <c r="CQ1286" s="381"/>
      <c r="CR1286" s="381"/>
      <c r="CS1286" s="381"/>
      <c r="CT1286" s="381"/>
      <c r="CU1286" s="381"/>
      <c r="CV1286" s="381"/>
      <c r="CW1286" s="381"/>
      <c r="CX1286" s="381"/>
      <c r="CY1286" s="381"/>
      <c r="CZ1286" s="381"/>
      <c r="DA1286" s="381"/>
      <c r="DB1286" s="381"/>
      <c r="DC1286" s="381"/>
      <c r="DD1286" s="381"/>
      <c r="DE1286" s="381"/>
      <c r="DF1286" s="381"/>
      <c r="DG1286" s="381"/>
      <c r="DH1286" s="381"/>
      <c r="DI1286" s="381"/>
      <c r="DJ1286" s="381"/>
      <c r="DK1286" s="381"/>
      <c r="DL1286" s="381"/>
      <c r="DM1286" s="381"/>
      <c r="DN1286" s="381"/>
      <c r="DO1286" s="381"/>
      <c r="DP1286" s="381"/>
      <c r="DQ1286" s="381"/>
      <c r="DR1286" s="381"/>
      <c r="DS1286" s="381"/>
      <c r="DT1286" s="381"/>
      <c r="DU1286" s="381"/>
      <c r="DV1286" s="381"/>
      <c r="DW1286" s="381"/>
      <c r="DX1286" s="381"/>
      <c r="DY1286" s="381"/>
      <c r="DZ1286" s="381"/>
      <c r="EA1286" s="381"/>
      <c r="EB1286" s="381"/>
      <c r="EC1286" s="381"/>
      <c r="ED1286" s="381"/>
      <c r="EE1286" s="381"/>
      <c r="EF1286" s="381"/>
      <c r="EG1286" s="381"/>
      <c r="EH1286" s="381"/>
      <c r="EI1286" s="381"/>
      <c r="EJ1286" s="381"/>
      <c r="EK1286" s="381"/>
      <c r="EL1286" s="381"/>
      <c r="EM1286" s="381"/>
      <c r="EN1286" s="381"/>
      <c r="EO1286" s="381"/>
      <c r="EP1286" s="381"/>
      <c r="EQ1286" s="381"/>
      <c r="ER1286" s="381"/>
      <c r="ES1286" s="381"/>
      <c r="ET1286" s="381"/>
      <c r="EU1286" s="381"/>
      <c r="EV1286" s="381"/>
      <c r="EW1286" s="381"/>
      <c r="EX1286" s="381"/>
      <c r="EY1286" s="381"/>
      <c r="EZ1286" s="381"/>
      <c r="FA1286" s="381"/>
      <c r="FB1286" s="381"/>
      <c r="FC1286" s="381"/>
      <c r="FD1286" s="381"/>
      <c r="FE1286" s="381"/>
      <c r="FF1286" s="381"/>
      <c r="FG1286" s="381"/>
      <c r="FH1286" s="381"/>
      <c r="FI1286" s="381"/>
      <c r="FJ1286" s="381"/>
      <c r="FK1286" s="381"/>
      <c r="FL1286" s="381"/>
      <c r="FM1286" s="381"/>
      <c r="FN1286" s="381"/>
      <c r="FO1286" s="381"/>
      <c r="FP1286" s="381"/>
      <c r="FQ1286" s="381"/>
      <c r="FR1286" s="381"/>
      <c r="FS1286" s="381"/>
      <c r="FT1286" s="381"/>
      <c r="FU1286" s="381"/>
      <c r="FV1286" s="381"/>
      <c r="FW1286" s="381"/>
      <c r="FX1286" s="381"/>
      <c r="FY1286" s="381"/>
      <c r="FZ1286" s="381"/>
      <c r="GA1286" s="381"/>
      <c r="GB1286" s="381"/>
      <c r="GC1286" s="381"/>
      <c r="GD1286" s="381"/>
      <c r="GE1286" s="381"/>
      <c r="GF1286" s="381"/>
      <c r="GG1286" s="381"/>
      <c r="GH1286" s="381"/>
      <c r="GI1286" s="381"/>
      <c r="GJ1286" s="381"/>
      <c r="GK1286" s="381"/>
      <c r="GL1286" s="381"/>
      <c r="GM1286" s="381"/>
      <c r="GN1286" s="381"/>
      <c r="GO1286" s="381"/>
      <c r="GP1286" s="381"/>
      <c r="GQ1286" s="381"/>
      <c r="GR1286" s="381"/>
      <c r="GS1286" s="381"/>
      <c r="GT1286" s="381"/>
      <c r="GU1286" s="381"/>
      <c r="GV1286" s="381"/>
      <c r="GW1286" s="381"/>
      <c r="GX1286" s="381"/>
      <c r="GY1286" s="381"/>
      <c r="GZ1286" s="381"/>
      <c r="HA1286" s="381"/>
      <c r="HB1286" s="381"/>
      <c r="HC1286" s="381"/>
      <c r="HD1286" s="381"/>
      <c r="HE1286" s="381"/>
      <c r="HF1286" s="381"/>
      <c r="HG1286" s="381"/>
      <c r="HH1286" s="381"/>
      <c r="HI1286" s="381"/>
      <c r="HJ1286" s="381"/>
      <c r="HK1286" s="381"/>
      <c r="HL1286" s="381"/>
      <c r="HM1286" s="381"/>
      <c r="HN1286" s="381"/>
      <c r="HO1286" s="381"/>
      <c r="HP1286" s="381"/>
      <c r="HQ1286" s="381"/>
      <c r="HR1286" s="381"/>
      <c r="HS1286" s="381"/>
      <c r="HT1286" s="381"/>
      <c r="HU1286" s="381"/>
      <c r="HV1286" s="381"/>
      <c r="HW1286" s="381"/>
      <c r="HX1286" s="381"/>
      <c r="HY1286" s="381"/>
      <c r="HZ1286" s="381"/>
      <c r="IA1286" s="381"/>
      <c r="IB1286" s="381"/>
      <c r="IC1286" s="381"/>
      <c r="ID1286" s="381"/>
      <c r="IE1286" s="381"/>
      <c r="IF1286" s="381"/>
      <c r="IG1286" s="381"/>
      <c r="IH1286" s="381"/>
      <c r="II1286" s="381"/>
      <c r="IJ1286" s="381"/>
      <c r="IK1286" s="381"/>
      <c r="IL1286" s="381"/>
      <c r="IM1286" s="381"/>
      <c r="IN1286" s="381"/>
      <c r="IO1286" s="381"/>
      <c r="IP1286" s="381"/>
      <c r="IQ1286" s="381"/>
      <c r="IR1286" s="381"/>
      <c r="IS1286" s="381"/>
      <c r="IT1286" s="381"/>
      <c r="IU1286" s="381"/>
      <c r="IV1286" s="381"/>
      <c r="IW1286" s="381"/>
      <c r="IX1286" s="381"/>
      <c r="IY1286" s="381"/>
      <c r="IZ1286" s="381"/>
      <c r="JA1286" s="381"/>
      <c r="JB1286" s="381"/>
      <c r="JC1286" s="381"/>
      <c r="JD1286" s="381"/>
      <c r="JE1286" s="381"/>
      <c r="JF1286" s="381"/>
      <c r="JG1286" s="381"/>
      <c r="JH1286" s="381"/>
      <c r="JI1286" s="381"/>
      <c r="JJ1286" s="381"/>
      <c r="JK1286" s="381"/>
      <c r="JL1286" s="381"/>
      <c r="JM1286" s="381"/>
      <c r="JN1286" s="381"/>
      <c r="JO1286" s="381"/>
      <c r="JP1286" s="381"/>
      <c r="JQ1286" s="381"/>
      <c r="JR1286" s="381"/>
      <c r="JS1286" s="381"/>
      <c r="JT1286" s="381"/>
      <c r="JU1286" s="381"/>
      <c r="JV1286" s="381"/>
      <c r="JW1286" s="381"/>
      <c r="JX1286" s="381"/>
      <c r="JY1286" s="381"/>
      <c r="JZ1286" s="381"/>
      <c r="KA1286" s="381"/>
      <c r="KB1286" s="381"/>
      <c r="KC1286" s="381"/>
      <c r="KD1286" s="381"/>
      <c r="KE1286" s="381"/>
      <c r="KF1286" s="381"/>
      <c r="KG1286" s="381"/>
      <c r="KH1286" s="381"/>
      <c r="KI1286" s="381"/>
      <c r="KJ1286" s="381"/>
      <c r="KK1286" s="381"/>
      <c r="KL1286" s="381"/>
      <c r="KM1286" s="381"/>
      <c r="KN1286" s="381"/>
      <c r="KO1286" s="381"/>
      <c r="KP1286" s="381"/>
      <c r="KQ1286" s="381"/>
      <c r="KR1286" s="381"/>
      <c r="KS1286" s="381"/>
      <c r="KT1286" s="381"/>
      <c r="KU1286" s="381"/>
      <c r="KV1286" s="381"/>
      <c r="KW1286" s="381"/>
      <c r="KX1286" s="381"/>
      <c r="KY1286" s="381"/>
      <c r="KZ1286" s="381"/>
      <c r="LA1286" s="381"/>
      <c r="LB1286" s="381"/>
      <c r="LC1286" s="381"/>
      <c r="LD1286" s="381"/>
      <c r="LE1286" s="381"/>
      <c r="LF1286" s="381"/>
      <c r="LG1286" s="381"/>
      <c r="LH1286" s="381"/>
      <c r="LI1286" s="381"/>
      <c r="LJ1286" s="381"/>
      <c r="LK1286" s="381"/>
      <c r="LL1286" s="381"/>
      <c r="LM1286" s="381"/>
      <c r="LN1286" s="381"/>
      <c r="LO1286" s="381"/>
      <c r="LP1286" s="381"/>
      <c r="LQ1286" s="381"/>
      <c r="LR1286" s="381"/>
      <c r="LS1286" s="381"/>
      <c r="LT1286" s="381"/>
      <c r="LU1286" s="381"/>
      <c r="LV1286" s="381"/>
      <c r="LW1286" s="381"/>
      <c r="LX1286" s="381"/>
      <c r="LY1286" s="381"/>
      <c r="LZ1286" s="381"/>
      <c r="MA1286" s="381"/>
      <c r="MB1286" s="381"/>
      <c r="MC1286" s="381"/>
      <c r="MD1286" s="381"/>
      <c r="ME1286" s="381"/>
      <c r="MF1286" s="381"/>
      <c r="MG1286" s="381"/>
      <c r="MH1286" s="381"/>
      <c r="MI1286" s="381"/>
      <c r="MJ1286" s="381"/>
      <c r="MK1286" s="381"/>
      <c r="ML1286" s="381"/>
      <c r="MM1286" s="381"/>
      <c r="MN1286" s="381"/>
      <c r="MO1286" s="381"/>
      <c r="MP1286" s="381"/>
      <c r="MQ1286" s="381"/>
      <c r="MR1286" s="381"/>
      <c r="MS1286" s="381"/>
      <c r="MT1286" s="381"/>
      <c r="MU1286" s="381"/>
      <c r="MV1286" s="381"/>
      <c r="MW1286" s="381"/>
      <c r="MX1286" s="381"/>
      <c r="MY1286" s="381"/>
      <c r="MZ1286" s="381"/>
      <c r="NA1286" s="381"/>
      <c r="NB1286" s="381"/>
      <c r="NC1286" s="381"/>
      <c r="ND1286" s="381"/>
      <c r="NE1286" s="381"/>
      <c r="NF1286" s="381"/>
      <c r="NG1286" s="381"/>
      <c r="NH1286" s="381"/>
      <c r="NI1286" s="381"/>
      <c r="NJ1286" s="381"/>
      <c r="NK1286" s="381"/>
      <c r="NL1286" s="381"/>
      <c r="NM1286" s="381"/>
      <c r="NN1286" s="381"/>
      <c r="NO1286" s="381"/>
      <c r="NP1286" s="381"/>
      <c r="NQ1286" s="381"/>
      <c r="NR1286" s="381"/>
      <c r="NS1286" s="381"/>
      <c r="NT1286" s="381"/>
      <c r="NU1286" s="381"/>
      <c r="NV1286" s="381"/>
      <c r="NW1286" s="381"/>
      <c r="NX1286" s="381"/>
      <c r="NY1286" s="381"/>
      <c r="NZ1286" s="381"/>
      <c r="OA1286" s="381"/>
      <c r="OB1286" s="381"/>
      <c r="OC1286" s="381"/>
      <c r="OD1286" s="381"/>
      <c r="OE1286" s="381"/>
      <c r="OF1286" s="381"/>
      <c r="OG1286" s="381"/>
      <c r="OH1286" s="381"/>
      <c r="OI1286" s="381"/>
      <c r="OJ1286" s="381"/>
      <c r="OK1286" s="381"/>
      <c r="OL1286" s="381"/>
      <c r="OM1286" s="381"/>
      <c r="ON1286" s="381"/>
      <c r="OO1286" s="381"/>
      <c r="OP1286" s="381"/>
      <c r="OQ1286" s="381"/>
      <c r="OR1286" s="381"/>
      <c r="OS1286" s="381"/>
      <c r="OT1286" s="381"/>
      <c r="OU1286" s="381"/>
      <c r="OV1286" s="381"/>
      <c r="OW1286" s="381"/>
      <c r="OX1286" s="381"/>
      <c r="OY1286" s="381"/>
      <c r="OZ1286" s="381"/>
      <c r="PA1286" s="381"/>
      <c r="PB1286" s="381"/>
      <c r="PC1286" s="381"/>
      <c r="PD1286" s="381"/>
      <c r="PE1286" s="381"/>
      <c r="PF1286" s="381"/>
      <c r="PG1286" s="381"/>
      <c r="PH1286" s="381"/>
      <c r="PI1286" s="381"/>
      <c r="PJ1286" s="381"/>
      <c r="PK1286" s="381"/>
      <c r="PL1286" s="381"/>
      <c r="PM1286" s="381"/>
      <c r="PN1286" s="381"/>
      <c r="PO1286" s="381"/>
      <c r="PP1286" s="381"/>
      <c r="PQ1286" s="381"/>
      <c r="PR1286" s="381"/>
      <c r="PS1286" s="381"/>
      <c r="PT1286" s="381"/>
      <c r="PU1286" s="381"/>
      <c r="PV1286" s="381"/>
      <c r="PW1286" s="381"/>
      <c r="PX1286" s="381"/>
      <c r="PY1286" s="381"/>
      <c r="PZ1286" s="381"/>
      <c r="QA1286" s="381"/>
      <c r="QB1286" s="381"/>
      <c r="QC1286" s="381"/>
      <c r="QD1286" s="381"/>
      <c r="QE1286" s="381"/>
      <c r="QF1286" s="381"/>
      <c r="QG1286" s="381"/>
      <c r="QH1286" s="381"/>
      <c r="QI1286" s="381"/>
      <c r="QJ1286" s="381"/>
      <c r="QK1286" s="381"/>
      <c r="QL1286" s="381"/>
      <c r="QM1286" s="381"/>
      <c r="QN1286" s="381"/>
      <c r="QO1286" s="381"/>
      <c r="QP1286" s="381"/>
      <c r="QQ1286" s="381"/>
      <c r="QR1286" s="381"/>
      <c r="QS1286" s="381"/>
      <c r="QT1286" s="381"/>
      <c r="QU1286" s="381"/>
      <c r="QV1286" s="381"/>
      <c r="QW1286" s="381"/>
      <c r="QX1286" s="381"/>
      <c r="QY1286" s="381"/>
      <c r="QZ1286" s="381"/>
      <c r="RA1286" s="381"/>
      <c r="RB1286" s="381"/>
      <c r="RC1286" s="381"/>
      <c r="RD1286" s="381"/>
      <c r="RE1286" s="381"/>
      <c r="RF1286" s="381"/>
      <c r="RG1286" s="381"/>
      <c r="RH1286" s="381"/>
      <c r="RI1286" s="381"/>
      <c r="RJ1286" s="381"/>
      <c r="RK1286" s="381"/>
      <c r="RL1286" s="381"/>
      <c r="RM1286" s="381"/>
      <c r="RN1286" s="381"/>
      <c r="RO1286" s="381"/>
      <c r="RP1286" s="381"/>
      <c r="RQ1286" s="381"/>
      <c r="RR1286" s="381"/>
      <c r="RS1286" s="381"/>
      <c r="RT1286" s="381"/>
      <c r="RU1286" s="381"/>
      <c r="RV1286" s="381"/>
      <c r="RW1286" s="381"/>
      <c r="RX1286" s="381"/>
      <c r="RY1286" s="381"/>
      <c r="RZ1286" s="381"/>
      <c r="SA1286" s="381"/>
      <c r="SB1286" s="381"/>
      <c r="SC1286" s="381"/>
      <c r="SD1286" s="381"/>
      <c r="SE1286" s="381"/>
      <c r="SF1286" s="381"/>
      <c r="SG1286" s="381"/>
      <c r="SH1286" s="381"/>
      <c r="SI1286" s="381"/>
      <c r="SJ1286" s="381"/>
      <c r="SK1286" s="381"/>
      <c r="SL1286" s="381"/>
      <c r="SM1286" s="381"/>
      <c r="SN1286" s="381"/>
      <c r="SO1286" s="381"/>
      <c r="SP1286" s="381"/>
      <c r="SQ1286" s="381"/>
      <c r="SR1286" s="381"/>
      <c r="SS1286" s="381"/>
      <c r="ST1286" s="381"/>
      <c r="SU1286" s="381"/>
      <c r="SV1286" s="381"/>
      <c r="SW1286" s="381"/>
      <c r="SX1286" s="381"/>
      <c r="SY1286" s="381"/>
      <c r="SZ1286" s="381"/>
      <c r="TA1286" s="381"/>
      <c r="TB1286" s="381"/>
      <c r="TC1286" s="381"/>
      <c r="TD1286" s="381"/>
      <c r="TE1286" s="381"/>
      <c r="TF1286" s="381"/>
      <c r="TG1286" s="381"/>
      <c r="TH1286" s="381"/>
      <c r="TI1286" s="381"/>
      <c r="TJ1286" s="381"/>
      <c r="TK1286" s="381"/>
      <c r="TL1286" s="381"/>
      <c r="TM1286" s="381"/>
      <c r="TN1286" s="381"/>
      <c r="TO1286" s="381"/>
      <c r="TP1286" s="381"/>
      <c r="TQ1286" s="381"/>
      <c r="TR1286" s="381"/>
      <c r="TS1286" s="381"/>
      <c r="TT1286" s="381"/>
      <c r="TU1286" s="381"/>
      <c r="TV1286" s="381"/>
      <c r="TW1286" s="381"/>
      <c r="TX1286" s="381"/>
      <c r="TY1286" s="381"/>
      <c r="TZ1286" s="381"/>
      <c r="UA1286" s="381"/>
      <c r="UB1286" s="381"/>
      <c r="UC1286" s="381"/>
      <c r="UD1286" s="381"/>
      <c r="UE1286" s="381"/>
      <c r="UF1286" s="381"/>
      <c r="UG1286" s="381"/>
      <c r="UH1286" s="381"/>
      <c r="UI1286" s="381"/>
      <c r="UJ1286" s="381"/>
      <c r="UK1286" s="381"/>
      <c r="UL1286" s="381"/>
      <c r="UM1286" s="381"/>
      <c r="UN1286" s="381"/>
      <c r="UO1286" s="381"/>
      <c r="UP1286" s="381"/>
      <c r="UQ1286" s="381"/>
      <c r="UR1286" s="381"/>
      <c r="US1286" s="381"/>
      <c r="UT1286" s="381"/>
      <c r="UU1286" s="381"/>
      <c r="UV1286" s="381"/>
      <c r="UW1286" s="381"/>
      <c r="UX1286" s="381"/>
      <c r="UY1286" s="381"/>
      <c r="UZ1286" s="381"/>
      <c r="VA1286" s="381"/>
      <c r="VB1286" s="381"/>
      <c r="VC1286" s="381"/>
      <c r="VD1286" s="381"/>
      <c r="VE1286" s="381"/>
      <c r="VF1286" s="381"/>
      <c r="VG1286" s="381"/>
      <c r="VH1286" s="381"/>
      <c r="VI1286" s="381"/>
      <c r="VJ1286" s="381"/>
      <c r="VK1286" s="381"/>
      <c r="VL1286" s="381"/>
      <c r="VM1286" s="381"/>
      <c r="VN1286" s="381"/>
      <c r="VO1286" s="381"/>
      <c r="VP1286" s="381"/>
      <c r="VQ1286" s="381"/>
      <c r="VR1286" s="381"/>
      <c r="VS1286" s="381"/>
      <c r="VT1286" s="381"/>
      <c r="VU1286" s="381"/>
      <c r="VV1286" s="381"/>
      <c r="VW1286" s="381"/>
      <c r="VX1286" s="381"/>
      <c r="VY1286" s="381"/>
      <c r="VZ1286" s="381"/>
      <c r="WA1286" s="381"/>
      <c r="WB1286" s="381"/>
      <c r="WC1286" s="381"/>
      <c r="WD1286" s="381"/>
      <c r="WE1286" s="381"/>
      <c r="WF1286" s="381"/>
      <c r="WG1286" s="381"/>
      <c r="WH1286" s="381"/>
      <c r="WI1286" s="381"/>
      <c r="WJ1286" s="381"/>
      <c r="WK1286" s="381"/>
      <c r="WL1286" s="381"/>
      <c r="WM1286" s="381"/>
      <c r="WN1286" s="381"/>
      <c r="WO1286" s="381"/>
      <c r="WP1286" s="381"/>
      <c r="WQ1286" s="381"/>
      <c r="WR1286" s="381"/>
      <c r="WS1286" s="381"/>
      <c r="WT1286" s="381"/>
      <c r="WU1286" s="381"/>
      <c r="WV1286" s="381"/>
      <c r="WW1286" s="381"/>
      <c r="WX1286" s="381"/>
      <c r="WY1286" s="381"/>
      <c r="WZ1286" s="381"/>
      <c r="XA1286" s="381"/>
      <c r="XB1286" s="381"/>
      <c r="XC1286" s="381"/>
      <c r="XD1286" s="381"/>
      <c r="XE1286" s="381"/>
      <c r="XF1286" s="381"/>
      <c r="XG1286" s="381"/>
      <c r="XH1286" s="381"/>
      <c r="XI1286" s="381"/>
      <c r="XJ1286" s="381"/>
      <c r="XK1286" s="381"/>
      <c r="XL1286" s="381"/>
      <c r="XM1286" s="381"/>
      <c r="XN1286" s="381"/>
      <c r="XO1286" s="381"/>
      <c r="XP1286" s="381"/>
      <c r="XQ1286" s="381"/>
      <c r="XR1286" s="381"/>
      <c r="XS1286" s="381"/>
      <c r="XT1286" s="381"/>
      <c r="XU1286" s="381"/>
      <c r="XV1286" s="381"/>
      <c r="XW1286" s="381"/>
      <c r="XX1286" s="381"/>
      <c r="XY1286" s="381"/>
      <c r="XZ1286" s="381"/>
      <c r="YA1286" s="381"/>
      <c r="YB1286" s="381"/>
      <c r="YC1286" s="381"/>
      <c r="YD1286" s="381"/>
      <c r="YE1286" s="381"/>
      <c r="YF1286" s="381"/>
      <c r="YG1286" s="381"/>
      <c r="YH1286" s="381"/>
      <c r="YI1286" s="381"/>
      <c r="YJ1286" s="381"/>
      <c r="YK1286" s="381"/>
      <c r="YL1286" s="381"/>
      <c r="YM1286" s="381"/>
      <c r="YN1286" s="381"/>
      <c r="YO1286" s="381"/>
      <c r="YP1286" s="381"/>
      <c r="YQ1286" s="381"/>
      <c r="YR1286" s="381"/>
      <c r="YS1286" s="381"/>
      <c r="YT1286" s="381"/>
      <c r="YU1286" s="381"/>
      <c r="YV1286" s="381"/>
      <c r="YW1286" s="381"/>
      <c r="YX1286" s="381"/>
      <c r="YY1286" s="381"/>
      <c r="YZ1286" s="381"/>
      <c r="ZA1286" s="381"/>
      <c r="ZB1286" s="381"/>
      <c r="ZC1286" s="381"/>
      <c r="ZD1286" s="381"/>
      <c r="ZE1286" s="381"/>
      <c r="ZF1286" s="381"/>
      <c r="ZG1286" s="381"/>
      <c r="ZH1286" s="381"/>
      <c r="ZI1286" s="381"/>
      <c r="ZJ1286" s="381"/>
      <c r="ZK1286" s="381"/>
      <c r="ZL1286" s="381"/>
      <c r="ZM1286" s="381"/>
      <c r="ZN1286" s="381"/>
      <c r="ZO1286" s="381"/>
      <c r="ZP1286" s="381"/>
      <c r="ZQ1286" s="381"/>
      <c r="ZR1286" s="381"/>
      <c r="ZS1286" s="381"/>
      <c r="ZT1286" s="381"/>
      <c r="ZU1286" s="381"/>
      <c r="ZV1286" s="381"/>
      <c r="ZW1286" s="381"/>
      <c r="ZX1286" s="381"/>
      <c r="ZY1286" s="381"/>
      <c r="ZZ1286" s="381"/>
      <c r="AAA1286" s="381"/>
      <c r="AAB1286" s="381"/>
      <c r="AAC1286" s="381"/>
      <c r="AAD1286" s="381"/>
      <c r="AAE1286" s="381"/>
      <c r="AAF1286" s="381"/>
      <c r="AAG1286" s="381"/>
      <c r="AAH1286" s="381"/>
      <c r="AAI1286" s="381"/>
      <c r="AAJ1286" s="381"/>
      <c r="AAK1286" s="381"/>
      <c r="AAL1286" s="381"/>
      <c r="AAM1286" s="381"/>
      <c r="AAN1286" s="381"/>
      <c r="AAO1286" s="381"/>
      <c r="AAP1286" s="381"/>
      <c r="AAQ1286" s="381"/>
      <c r="AAR1286" s="381"/>
      <c r="AAS1286" s="381"/>
      <c r="AAT1286" s="381"/>
      <c r="AAU1286" s="381"/>
      <c r="AAV1286" s="381"/>
      <c r="AAW1286" s="381"/>
      <c r="AAX1286" s="381"/>
      <c r="AAY1286" s="381"/>
      <c r="AAZ1286" s="381"/>
      <c r="ABA1286" s="381"/>
      <c r="ABB1286" s="381"/>
      <c r="ABC1286" s="381"/>
      <c r="ABD1286" s="381"/>
      <c r="ABE1286" s="381"/>
      <c r="ABF1286" s="381"/>
      <c r="ABG1286" s="381"/>
      <c r="ABH1286" s="381"/>
      <c r="ABI1286" s="381"/>
      <c r="ABJ1286" s="381"/>
      <c r="ABK1286" s="381"/>
      <c r="ABL1286" s="381"/>
      <c r="ABM1286" s="381"/>
      <c r="ABN1286" s="381"/>
      <c r="ABO1286" s="381"/>
      <c r="ABP1286" s="381"/>
      <c r="ABQ1286" s="381"/>
      <c r="ABR1286" s="381"/>
      <c r="ABS1286" s="381"/>
      <c r="ABT1286" s="381"/>
      <c r="ABU1286" s="381"/>
      <c r="ABV1286" s="381"/>
      <c r="ABW1286" s="381"/>
      <c r="ABX1286" s="381"/>
      <c r="ABY1286" s="381"/>
      <c r="ABZ1286" s="381"/>
      <c r="ACA1286" s="381"/>
      <c r="ACB1286" s="381"/>
      <c r="ACC1286" s="381"/>
      <c r="ACD1286" s="381"/>
      <c r="ACE1286" s="381"/>
      <c r="ACF1286" s="381"/>
      <c r="ACG1286" s="381"/>
      <c r="ACH1286" s="381"/>
      <c r="ACI1286" s="381"/>
      <c r="ACJ1286" s="381"/>
      <c r="ACK1286" s="381"/>
      <c r="ACL1286" s="381"/>
      <c r="ACM1286" s="381"/>
      <c r="ACN1286" s="381"/>
      <c r="ACO1286" s="381"/>
      <c r="ACP1286" s="381"/>
      <c r="ACQ1286" s="381"/>
      <c r="ACR1286" s="381"/>
      <c r="ACS1286" s="381"/>
      <c r="ACT1286" s="381"/>
      <c r="ACU1286" s="381"/>
      <c r="ACV1286" s="381"/>
      <c r="ACW1286" s="381"/>
      <c r="ACX1286" s="381"/>
      <c r="ACY1286" s="381"/>
      <c r="ACZ1286" s="381"/>
      <c r="ADA1286" s="381"/>
      <c r="ADB1286" s="381"/>
      <c r="ADC1286" s="381"/>
      <c r="ADD1286" s="381"/>
      <c r="ADE1286" s="381"/>
      <c r="ADF1286" s="381"/>
      <c r="ADG1286" s="381"/>
      <c r="ADH1286" s="381"/>
      <c r="ADI1286" s="381"/>
      <c r="ADJ1286" s="381"/>
      <c r="ADK1286" s="381"/>
      <c r="ADL1286" s="381"/>
      <c r="ADM1286" s="381"/>
      <c r="ADN1286" s="381"/>
      <c r="ADO1286" s="381"/>
      <c r="ADP1286" s="381"/>
      <c r="ADQ1286" s="381"/>
      <c r="ADR1286" s="381"/>
      <c r="ADS1286" s="381"/>
      <c r="ADT1286" s="381"/>
      <c r="ADU1286" s="381"/>
      <c r="ADV1286" s="381"/>
      <c r="ADW1286" s="381"/>
      <c r="ADX1286" s="381"/>
      <c r="ADY1286" s="381"/>
      <c r="ADZ1286" s="381"/>
      <c r="AEA1286" s="381"/>
      <c r="AEB1286" s="381"/>
      <c r="AEC1286" s="381"/>
      <c r="AED1286" s="381"/>
      <c r="AEE1286" s="381"/>
      <c r="AEF1286" s="381"/>
      <c r="AEG1286" s="381"/>
      <c r="AEH1286" s="381"/>
      <c r="AEI1286" s="381"/>
      <c r="AEJ1286" s="381"/>
      <c r="AEK1286" s="381"/>
      <c r="AEL1286" s="381"/>
      <c r="AEM1286" s="381"/>
      <c r="AEN1286" s="381"/>
      <c r="AEO1286" s="381"/>
      <c r="AEP1286" s="381"/>
      <c r="AEQ1286" s="381"/>
      <c r="AER1286" s="381"/>
      <c r="AES1286" s="381"/>
      <c r="AET1286" s="381"/>
      <c r="AEU1286" s="381"/>
      <c r="AEV1286" s="381"/>
      <c r="AEW1286" s="381"/>
      <c r="AEX1286" s="381"/>
      <c r="AEY1286" s="381"/>
      <c r="AEZ1286" s="381"/>
      <c r="AFA1286" s="381"/>
      <c r="AFB1286" s="381"/>
      <c r="AFC1286" s="381"/>
      <c r="AFD1286" s="381"/>
      <c r="AFE1286" s="381"/>
      <c r="AFF1286" s="381"/>
      <c r="AFG1286" s="381"/>
      <c r="AFH1286" s="381"/>
      <c r="AFI1286" s="381"/>
      <c r="AFJ1286" s="381"/>
      <c r="AFK1286" s="381"/>
      <c r="AFL1286" s="381"/>
      <c r="AFM1286" s="381"/>
      <c r="AFN1286" s="381"/>
      <c r="AFO1286" s="381"/>
      <c r="AFP1286" s="381"/>
      <c r="AFQ1286" s="381"/>
      <c r="AFR1286" s="381"/>
      <c r="AFS1286" s="381"/>
      <c r="AFT1286" s="381"/>
      <c r="AFU1286" s="381"/>
      <c r="AFV1286" s="381"/>
      <c r="AFW1286" s="381"/>
      <c r="AFX1286" s="381"/>
      <c r="AFY1286" s="381"/>
      <c r="AFZ1286" s="381"/>
      <c r="AGA1286" s="381"/>
    </row>
    <row r="1287" spans="1:859" s="383" customFormat="1" x14ac:dyDescent="0.2">
      <c r="A1287" s="381"/>
      <c r="B1287" s="381"/>
      <c r="C1287" s="381"/>
      <c r="D1287" s="381"/>
      <c r="E1287" s="365"/>
      <c r="F1287" s="378"/>
      <c r="G1287" s="380"/>
      <c r="H1287" s="365"/>
      <c r="I1287" s="365"/>
      <c r="J1287" s="365"/>
      <c r="K1287" s="365"/>
      <c r="L1287" s="365"/>
      <c r="M1287" s="365"/>
      <c r="N1287" s="380"/>
      <c r="O1287" s="365"/>
      <c r="P1287" s="365"/>
      <c r="Q1287" s="380"/>
      <c r="R1287" s="381"/>
      <c r="S1287" s="381"/>
      <c r="T1287" s="381"/>
      <c r="U1287" s="381"/>
      <c r="V1287" s="381"/>
      <c r="W1287" s="381"/>
      <c r="X1287" s="381"/>
      <c r="Y1287" s="381"/>
      <c r="Z1287" s="381"/>
      <c r="AA1287" s="381"/>
      <c r="AB1287" s="381"/>
      <c r="AC1287" s="381"/>
      <c r="AD1287" s="381"/>
      <c r="AE1287" s="381"/>
      <c r="AF1287" s="381"/>
      <c r="AG1287" s="381"/>
      <c r="AH1287" s="381"/>
      <c r="AI1287" s="381"/>
      <c r="AJ1287" s="381"/>
      <c r="AK1287" s="381"/>
      <c r="AL1287" s="381"/>
      <c r="AM1287" s="381"/>
      <c r="AN1287" s="381"/>
      <c r="AO1287" s="381"/>
      <c r="AP1287" s="381"/>
      <c r="AQ1287" s="381"/>
      <c r="AR1287" s="381"/>
      <c r="AS1287" s="381"/>
      <c r="AT1287" s="381"/>
      <c r="AU1287" s="381"/>
      <c r="AV1287" s="381"/>
      <c r="AW1287" s="381"/>
      <c r="AX1287" s="381"/>
      <c r="AY1287" s="381"/>
      <c r="AZ1287" s="381"/>
      <c r="BA1287" s="381"/>
      <c r="BB1287" s="381"/>
      <c r="BC1287" s="381"/>
      <c r="BD1287" s="381"/>
      <c r="BE1287" s="381"/>
      <c r="BF1287" s="381"/>
      <c r="BG1287" s="381"/>
      <c r="BH1287" s="381"/>
      <c r="BI1287" s="381"/>
      <c r="BJ1287" s="381"/>
      <c r="BK1287" s="381"/>
      <c r="BL1287" s="381"/>
      <c r="BM1287" s="381"/>
      <c r="BN1287" s="381"/>
      <c r="BO1287" s="381"/>
      <c r="BP1287" s="381"/>
      <c r="BQ1287" s="381"/>
      <c r="BR1287" s="381"/>
      <c r="BS1287" s="381"/>
      <c r="BT1287" s="381"/>
      <c r="BU1287" s="381"/>
      <c r="BV1287" s="381"/>
      <c r="BW1287" s="381"/>
      <c r="BX1287" s="381"/>
      <c r="BY1287" s="381"/>
      <c r="BZ1287" s="381"/>
      <c r="CA1287" s="381"/>
      <c r="CB1287" s="381"/>
      <c r="CC1287" s="381"/>
      <c r="CD1287" s="381"/>
      <c r="CE1287" s="381"/>
      <c r="CF1287" s="381"/>
      <c r="CG1287" s="381"/>
      <c r="CH1287" s="381"/>
      <c r="CI1287" s="381"/>
      <c r="CJ1287" s="381"/>
      <c r="CK1287" s="381"/>
      <c r="CL1287" s="381"/>
      <c r="CM1287" s="381"/>
      <c r="CN1287" s="381"/>
      <c r="CO1287" s="381"/>
      <c r="CP1287" s="381"/>
      <c r="CQ1287" s="381"/>
      <c r="CR1287" s="381"/>
      <c r="CS1287" s="381"/>
      <c r="CT1287" s="381"/>
      <c r="CU1287" s="381"/>
      <c r="CV1287" s="381"/>
      <c r="CW1287" s="381"/>
      <c r="CX1287" s="381"/>
      <c r="CY1287" s="381"/>
      <c r="CZ1287" s="381"/>
      <c r="DA1287" s="381"/>
      <c r="DB1287" s="381"/>
      <c r="DC1287" s="381"/>
      <c r="DD1287" s="381"/>
      <c r="DE1287" s="381"/>
      <c r="DF1287" s="381"/>
      <c r="DG1287" s="381"/>
      <c r="DH1287" s="381"/>
      <c r="DI1287" s="381"/>
      <c r="DJ1287" s="381"/>
      <c r="DK1287" s="381"/>
      <c r="DL1287" s="381"/>
      <c r="DM1287" s="381"/>
      <c r="DN1287" s="381"/>
      <c r="DO1287" s="381"/>
      <c r="DP1287" s="381"/>
      <c r="DQ1287" s="381"/>
      <c r="DR1287" s="381"/>
      <c r="DS1287" s="381"/>
      <c r="DT1287" s="381"/>
      <c r="DU1287" s="381"/>
      <c r="DV1287" s="381"/>
      <c r="DW1287" s="381"/>
      <c r="DX1287" s="381"/>
      <c r="DY1287" s="381"/>
      <c r="DZ1287" s="381"/>
      <c r="EA1287" s="381"/>
      <c r="EB1287" s="381"/>
      <c r="EC1287" s="381"/>
      <c r="ED1287" s="381"/>
      <c r="EE1287" s="381"/>
      <c r="EF1287" s="381"/>
      <c r="EG1287" s="381"/>
      <c r="EH1287" s="381"/>
      <c r="EI1287" s="381"/>
      <c r="EJ1287" s="381"/>
      <c r="EK1287" s="381"/>
      <c r="EL1287" s="381"/>
      <c r="EM1287" s="381"/>
      <c r="EN1287" s="381"/>
      <c r="EO1287" s="381"/>
      <c r="EP1287" s="381"/>
      <c r="EQ1287" s="381"/>
      <c r="ER1287" s="381"/>
      <c r="ES1287" s="381"/>
      <c r="ET1287" s="381"/>
      <c r="EU1287" s="381"/>
      <c r="EV1287" s="381"/>
      <c r="EW1287" s="381"/>
      <c r="EX1287" s="381"/>
      <c r="EY1287" s="381"/>
      <c r="EZ1287" s="381"/>
      <c r="FA1287" s="381"/>
      <c r="FB1287" s="381"/>
      <c r="FC1287" s="381"/>
      <c r="FD1287" s="381"/>
      <c r="FE1287" s="381"/>
      <c r="FF1287" s="381"/>
      <c r="FG1287" s="381"/>
      <c r="FH1287" s="381"/>
      <c r="FI1287" s="381"/>
      <c r="FJ1287" s="381"/>
      <c r="FK1287" s="381"/>
      <c r="FL1287" s="381"/>
      <c r="FM1287" s="381"/>
      <c r="FN1287" s="381"/>
      <c r="FO1287" s="381"/>
      <c r="FP1287" s="381"/>
      <c r="FQ1287" s="381"/>
      <c r="FR1287" s="381"/>
      <c r="FS1287" s="381"/>
      <c r="FT1287" s="381"/>
      <c r="FU1287" s="381"/>
      <c r="FV1287" s="381"/>
      <c r="FW1287" s="381"/>
      <c r="FX1287" s="381"/>
      <c r="FY1287" s="381"/>
      <c r="FZ1287" s="381"/>
      <c r="GA1287" s="381"/>
      <c r="GB1287" s="381"/>
      <c r="GC1287" s="381"/>
      <c r="GD1287" s="381"/>
      <c r="GE1287" s="381"/>
      <c r="GF1287" s="381"/>
      <c r="GG1287" s="381"/>
      <c r="GH1287" s="381"/>
      <c r="GI1287" s="381"/>
      <c r="GJ1287" s="381"/>
      <c r="GK1287" s="381"/>
      <c r="GL1287" s="381"/>
      <c r="GM1287" s="381"/>
      <c r="GN1287" s="381"/>
      <c r="GO1287" s="381"/>
      <c r="GP1287" s="381"/>
      <c r="GQ1287" s="381"/>
      <c r="GR1287" s="381"/>
      <c r="GS1287" s="381"/>
      <c r="GT1287" s="381"/>
      <c r="GU1287" s="381"/>
      <c r="GV1287" s="381"/>
      <c r="GW1287" s="381"/>
      <c r="GX1287" s="381"/>
      <c r="GY1287" s="381"/>
      <c r="GZ1287" s="381"/>
      <c r="HA1287" s="381"/>
      <c r="HB1287" s="381"/>
      <c r="HC1287" s="381"/>
      <c r="HD1287" s="381"/>
      <c r="HE1287" s="381"/>
      <c r="HF1287" s="381"/>
      <c r="HG1287" s="381"/>
      <c r="HH1287" s="381"/>
      <c r="HI1287" s="381"/>
      <c r="HJ1287" s="381"/>
      <c r="HK1287" s="381"/>
      <c r="HL1287" s="381"/>
      <c r="HM1287" s="381"/>
      <c r="HN1287" s="381"/>
      <c r="HO1287" s="381"/>
      <c r="HP1287" s="381"/>
      <c r="HQ1287" s="381"/>
      <c r="HR1287" s="381"/>
      <c r="HS1287" s="381"/>
      <c r="HT1287" s="381"/>
      <c r="HU1287" s="381"/>
      <c r="HV1287" s="381"/>
      <c r="HW1287" s="381"/>
      <c r="HX1287" s="381"/>
      <c r="HY1287" s="381"/>
      <c r="HZ1287" s="381"/>
      <c r="IA1287" s="381"/>
      <c r="IB1287" s="381"/>
      <c r="IC1287" s="381"/>
      <c r="ID1287" s="381"/>
      <c r="IE1287" s="381"/>
      <c r="IF1287" s="381"/>
      <c r="IG1287" s="381"/>
      <c r="IH1287" s="381"/>
      <c r="II1287" s="381"/>
      <c r="IJ1287" s="381"/>
      <c r="IK1287" s="381"/>
      <c r="IL1287" s="381"/>
      <c r="IM1287" s="381"/>
      <c r="IN1287" s="381"/>
      <c r="IO1287" s="381"/>
      <c r="IP1287" s="381"/>
      <c r="IQ1287" s="381"/>
      <c r="IR1287" s="381"/>
      <c r="IS1287" s="381"/>
      <c r="IT1287" s="381"/>
      <c r="IU1287" s="381"/>
      <c r="IV1287" s="381"/>
      <c r="IW1287" s="381"/>
      <c r="IX1287" s="381"/>
      <c r="IY1287" s="381"/>
      <c r="IZ1287" s="381"/>
      <c r="JA1287" s="381"/>
      <c r="JB1287" s="381"/>
      <c r="JC1287" s="381"/>
      <c r="JD1287" s="381"/>
      <c r="JE1287" s="381"/>
      <c r="JF1287" s="381"/>
      <c r="JG1287" s="381"/>
      <c r="JH1287" s="381"/>
      <c r="JI1287" s="381"/>
      <c r="JJ1287" s="381"/>
      <c r="JK1287" s="381"/>
      <c r="JL1287" s="381"/>
      <c r="JM1287" s="381"/>
      <c r="JN1287" s="381"/>
      <c r="JO1287" s="381"/>
      <c r="JP1287" s="381"/>
      <c r="JQ1287" s="381"/>
      <c r="JR1287" s="381"/>
      <c r="JS1287" s="381"/>
      <c r="JT1287" s="381"/>
      <c r="JU1287" s="381"/>
      <c r="JV1287" s="381"/>
      <c r="JW1287" s="381"/>
      <c r="JX1287" s="381"/>
      <c r="JY1287" s="381"/>
      <c r="JZ1287" s="381"/>
      <c r="KA1287" s="381"/>
      <c r="KB1287" s="381"/>
      <c r="KC1287" s="381"/>
      <c r="KD1287" s="381"/>
      <c r="KE1287" s="381"/>
      <c r="KF1287" s="381"/>
      <c r="KG1287" s="381"/>
      <c r="KH1287" s="381"/>
      <c r="KI1287" s="381"/>
      <c r="KJ1287" s="381"/>
      <c r="KK1287" s="381"/>
      <c r="KL1287" s="381"/>
      <c r="KM1287" s="381"/>
      <c r="KN1287" s="381"/>
      <c r="KO1287" s="381"/>
      <c r="KP1287" s="381"/>
      <c r="KQ1287" s="381"/>
      <c r="KR1287" s="381"/>
      <c r="KS1287" s="381"/>
      <c r="KT1287" s="381"/>
      <c r="KU1287" s="381"/>
      <c r="KV1287" s="381"/>
      <c r="KW1287" s="381"/>
      <c r="KX1287" s="381"/>
      <c r="KY1287" s="381"/>
      <c r="KZ1287" s="381"/>
      <c r="LA1287" s="381"/>
      <c r="LB1287" s="381"/>
      <c r="LC1287" s="381"/>
      <c r="LD1287" s="381"/>
      <c r="LE1287" s="381"/>
      <c r="LF1287" s="381"/>
      <c r="LG1287" s="381"/>
      <c r="LH1287" s="381"/>
      <c r="LI1287" s="381"/>
      <c r="LJ1287" s="381"/>
      <c r="LK1287" s="381"/>
      <c r="LL1287" s="381"/>
      <c r="LM1287" s="381"/>
      <c r="LN1287" s="381"/>
      <c r="LO1287" s="381"/>
      <c r="LP1287" s="381"/>
      <c r="LQ1287" s="381"/>
      <c r="LR1287" s="381"/>
      <c r="LS1287" s="381"/>
      <c r="LT1287" s="381"/>
      <c r="LU1287" s="381"/>
      <c r="LV1287" s="381"/>
      <c r="LW1287" s="381"/>
      <c r="LX1287" s="381"/>
      <c r="LY1287" s="381"/>
      <c r="LZ1287" s="381"/>
      <c r="MA1287" s="381"/>
      <c r="MB1287" s="381"/>
      <c r="MC1287" s="381"/>
      <c r="MD1287" s="381"/>
      <c r="ME1287" s="381"/>
      <c r="MF1287" s="381"/>
      <c r="MG1287" s="381"/>
      <c r="MH1287" s="381"/>
      <c r="MI1287" s="381"/>
      <c r="MJ1287" s="381"/>
      <c r="MK1287" s="381"/>
      <c r="ML1287" s="381"/>
      <c r="MM1287" s="381"/>
      <c r="MN1287" s="381"/>
      <c r="MO1287" s="381"/>
      <c r="MP1287" s="381"/>
      <c r="MQ1287" s="381"/>
      <c r="MR1287" s="381"/>
      <c r="MS1287" s="381"/>
      <c r="MT1287" s="381"/>
      <c r="MU1287" s="381"/>
      <c r="MV1287" s="381"/>
      <c r="MW1287" s="381"/>
      <c r="MX1287" s="381"/>
      <c r="MY1287" s="381"/>
      <c r="MZ1287" s="381"/>
      <c r="NA1287" s="381"/>
      <c r="NB1287" s="381"/>
      <c r="NC1287" s="381"/>
      <c r="ND1287" s="381"/>
      <c r="NE1287" s="381"/>
      <c r="NF1287" s="381"/>
      <c r="NG1287" s="381"/>
      <c r="NH1287" s="381"/>
      <c r="NI1287" s="381"/>
      <c r="NJ1287" s="381"/>
      <c r="NK1287" s="381"/>
      <c r="NL1287" s="381"/>
      <c r="NM1287" s="381"/>
      <c r="NN1287" s="381"/>
      <c r="NO1287" s="381"/>
      <c r="NP1287" s="381"/>
      <c r="NQ1287" s="381"/>
      <c r="NR1287" s="381"/>
      <c r="NS1287" s="381"/>
      <c r="NT1287" s="381"/>
      <c r="NU1287" s="381"/>
      <c r="NV1287" s="381"/>
      <c r="NW1287" s="381"/>
      <c r="NX1287" s="381"/>
      <c r="NY1287" s="381"/>
      <c r="NZ1287" s="381"/>
      <c r="OA1287" s="381"/>
      <c r="OB1287" s="381"/>
      <c r="OC1287" s="381"/>
      <c r="OD1287" s="381"/>
      <c r="OE1287" s="381"/>
      <c r="OF1287" s="381"/>
      <c r="OG1287" s="381"/>
      <c r="OH1287" s="381"/>
      <c r="OI1287" s="381"/>
      <c r="OJ1287" s="381"/>
      <c r="OK1287" s="381"/>
      <c r="OL1287" s="381"/>
      <c r="OM1287" s="381"/>
      <c r="ON1287" s="381"/>
      <c r="OO1287" s="381"/>
      <c r="OP1287" s="381"/>
      <c r="OQ1287" s="381"/>
      <c r="OR1287" s="381"/>
      <c r="OS1287" s="381"/>
      <c r="OT1287" s="381"/>
      <c r="OU1287" s="381"/>
      <c r="OV1287" s="381"/>
      <c r="OW1287" s="381"/>
      <c r="OX1287" s="381"/>
      <c r="OY1287" s="381"/>
      <c r="OZ1287" s="381"/>
      <c r="PA1287" s="381"/>
      <c r="PB1287" s="381"/>
      <c r="PC1287" s="381"/>
      <c r="PD1287" s="381"/>
      <c r="PE1287" s="381"/>
      <c r="PF1287" s="381"/>
      <c r="PG1287" s="381"/>
      <c r="PH1287" s="381"/>
      <c r="PI1287" s="381"/>
      <c r="PJ1287" s="381"/>
      <c r="PK1287" s="381"/>
      <c r="PL1287" s="381"/>
      <c r="PM1287" s="381"/>
      <c r="PN1287" s="381"/>
      <c r="PO1287" s="381"/>
      <c r="PP1287" s="381"/>
      <c r="PQ1287" s="381"/>
      <c r="PR1287" s="381"/>
      <c r="PS1287" s="381"/>
      <c r="PT1287" s="381"/>
      <c r="PU1287" s="381"/>
      <c r="PV1287" s="381"/>
      <c r="PW1287" s="381"/>
      <c r="PX1287" s="381"/>
      <c r="PY1287" s="381"/>
      <c r="PZ1287" s="381"/>
      <c r="QA1287" s="381"/>
      <c r="QB1287" s="381"/>
      <c r="QC1287" s="381"/>
      <c r="QD1287" s="381"/>
      <c r="QE1287" s="381"/>
      <c r="QF1287" s="381"/>
      <c r="QG1287" s="381"/>
      <c r="QH1287" s="381"/>
      <c r="QI1287" s="381"/>
      <c r="QJ1287" s="381"/>
      <c r="QK1287" s="381"/>
      <c r="QL1287" s="381"/>
      <c r="QM1287" s="381"/>
      <c r="QN1287" s="381"/>
      <c r="QO1287" s="381"/>
      <c r="QP1287" s="381"/>
      <c r="QQ1287" s="381"/>
      <c r="QR1287" s="381"/>
      <c r="QS1287" s="381"/>
      <c r="QT1287" s="381"/>
      <c r="QU1287" s="381"/>
      <c r="QV1287" s="381"/>
      <c r="QW1287" s="381"/>
      <c r="QX1287" s="381"/>
      <c r="QY1287" s="381"/>
      <c r="QZ1287" s="381"/>
      <c r="RA1287" s="381"/>
      <c r="RB1287" s="381"/>
      <c r="RC1287" s="381"/>
      <c r="RD1287" s="381"/>
      <c r="RE1287" s="381"/>
      <c r="RF1287" s="381"/>
      <c r="RG1287" s="381"/>
      <c r="RH1287" s="381"/>
      <c r="RI1287" s="381"/>
      <c r="RJ1287" s="381"/>
      <c r="RK1287" s="381"/>
      <c r="RL1287" s="381"/>
      <c r="RM1287" s="381"/>
      <c r="RN1287" s="381"/>
      <c r="RO1287" s="381"/>
      <c r="RP1287" s="381"/>
      <c r="RQ1287" s="381"/>
      <c r="RR1287" s="381"/>
      <c r="RS1287" s="381"/>
      <c r="RT1287" s="381"/>
      <c r="RU1287" s="381"/>
      <c r="RV1287" s="381"/>
      <c r="RW1287" s="381"/>
      <c r="RX1287" s="381"/>
      <c r="RY1287" s="381"/>
      <c r="RZ1287" s="381"/>
      <c r="SA1287" s="381"/>
      <c r="SB1287" s="381"/>
      <c r="SC1287" s="381"/>
      <c r="SD1287" s="381"/>
      <c r="SE1287" s="381"/>
      <c r="SF1287" s="381"/>
      <c r="SG1287" s="381"/>
      <c r="SH1287" s="381"/>
      <c r="SI1287" s="381"/>
      <c r="SJ1287" s="381"/>
      <c r="SK1287" s="381"/>
      <c r="SL1287" s="381"/>
      <c r="SM1287" s="381"/>
      <c r="SN1287" s="381"/>
      <c r="SO1287" s="381"/>
      <c r="SP1287" s="381"/>
      <c r="SQ1287" s="381"/>
      <c r="SR1287" s="381"/>
      <c r="SS1287" s="381"/>
      <c r="ST1287" s="381"/>
      <c r="SU1287" s="381"/>
      <c r="SV1287" s="381"/>
      <c r="SW1287" s="381"/>
      <c r="SX1287" s="381"/>
      <c r="SY1287" s="381"/>
      <c r="SZ1287" s="381"/>
      <c r="TA1287" s="381"/>
      <c r="TB1287" s="381"/>
      <c r="TC1287" s="381"/>
      <c r="TD1287" s="381"/>
      <c r="TE1287" s="381"/>
      <c r="TF1287" s="381"/>
      <c r="TG1287" s="381"/>
      <c r="TH1287" s="381"/>
      <c r="TI1287" s="381"/>
      <c r="TJ1287" s="381"/>
      <c r="TK1287" s="381"/>
      <c r="TL1287" s="381"/>
      <c r="TM1287" s="381"/>
      <c r="TN1287" s="381"/>
      <c r="TO1287" s="381"/>
      <c r="TP1287" s="381"/>
      <c r="TQ1287" s="381"/>
      <c r="TR1287" s="381"/>
      <c r="TS1287" s="381"/>
      <c r="TT1287" s="381"/>
      <c r="TU1287" s="381"/>
      <c r="TV1287" s="381"/>
      <c r="TW1287" s="381"/>
      <c r="TX1287" s="381"/>
      <c r="TY1287" s="381"/>
      <c r="TZ1287" s="381"/>
      <c r="UA1287" s="381"/>
      <c r="UB1287" s="381"/>
      <c r="UC1287" s="381"/>
      <c r="UD1287" s="381"/>
      <c r="UE1287" s="381"/>
      <c r="UF1287" s="381"/>
      <c r="UG1287" s="381"/>
      <c r="UH1287" s="381"/>
      <c r="UI1287" s="381"/>
      <c r="UJ1287" s="381"/>
      <c r="UK1287" s="381"/>
      <c r="UL1287" s="381"/>
      <c r="UM1287" s="381"/>
      <c r="UN1287" s="381"/>
      <c r="UO1287" s="381"/>
      <c r="UP1287" s="381"/>
      <c r="UQ1287" s="381"/>
      <c r="UR1287" s="381"/>
      <c r="US1287" s="381"/>
      <c r="UT1287" s="381"/>
      <c r="UU1287" s="381"/>
      <c r="UV1287" s="381"/>
      <c r="UW1287" s="381"/>
      <c r="UX1287" s="381"/>
      <c r="UY1287" s="381"/>
      <c r="UZ1287" s="381"/>
      <c r="VA1287" s="381"/>
      <c r="VB1287" s="381"/>
      <c r="VC1287" s="381"/>
      <c r="VD1287" s="381"/>
      <c r="VE1287" s="381"/>
      <c r="VF1287" s="381"/>
      <c r="VG1287" s="381"/>
      <c r="VH1287" s="381"/>
      <c r="VI1287" s="381"/>
      <c r="VJ1287" s="381"/>
      <c r="VK1287" s="381"/>
      <c r="VL1287" s="381"/>
      <c r="VM1287" s="381"/>
      <c r="VN1287" s="381"/>
      <c r="VO1287" s="381"/>
      <c r="VP1287" s="381"/>
      <c r="VQ1287" s="381"/>
      <c r="VR1287" s="381"/>
      <c r="VS1287" s="381"/>
      <c r="VT1287" s="381"/>
      <c r="VU1287" s="381"/>
      <c r="VV1287" s="381"/>
      <c r="VW1287" s="381"/>
      <c r="VX1287" s="381"/>
      <c r="VY1287" s="381"/>
      <c r="VZ1287" s="381"/>
      <c r="WA1287" s="381"/>
      <c r="WB1287" s="381"/>
      <c r="WC1287" s="381"/>
      <c r="WD1287" s="381"/>
      <c r="WE1287" s="381"/>
      <c r="WF1287" s="381"/>
      <c r="WG1287" s="381"/>
      <c r="WH1287" s="381"/>
      <c r="WI1287" s="381"/>
      <c r="WJ1287" s="381"/>
      <c r="WK1287" s="381"/>
      <c r="WL1287" s="381"/>
      <c r="WM1287" s="381"/>
      <c r="WN1287" s="381"/>
      <c r="WO1287" s="381"/>
      <c r="WP1287" s="381"/>
      <c r="WQ1287" s="381"/>
      <c r="WR1287" s="381"/>
      <c r="WS1287" s="381"/>
      <c r="WT1287" s="381"/>
      <c r="WU1287" s="381"/>
      <c r="WV1287" s="381"/>
      <c r="WW1287" s="381"/>
      <c r="WX1287" s="381"/>
      <c r="WY1287" s="381"/>
      <c r="WZ1287" s="381"/>
      <c r="XA1287" s="381"/>
      <c r="XB1287" s="381"/>
      <c r="XC1287" s="381"/>
      <c r="XD1287" s="381"/>
      <c r="XE1287" s="381"/>
      <c r="XF1287" s="381"/>
      <c r="XG1287" s="381"/>
      <c r="XH1287" s="381"/>
      <c r="XI1287" s="381"/>
      <c r="XJ1287" s="381"/>
      <c r="XK1287" s="381"/>
      <c r="XL1287" s="381"/>
      <c r="XM1287" s="381"/>
      <c r="XN1287" s="381"/>
      <c r="XO1287" s="381"/>
      <c r="XP1287" s="381"/>
      <c r="XQ1287" s="381"/>
      <c r="XR1287" s="381"/>
      <c r="XS1287" s="381"/>
      <c r="XT1287" s="381"/>
      <c r="XU1287" s="381"/>
      <c r="XV1287" s="381"/>
      <c r="XW1287" s="381"/>
      <c r="XX1287" s="381"/>
      <c r="XY1287" s="381"/>
      <c r="XZ1287" s="381"/>
      <c r="YA1287" s="381"/>
      <c r="YB1287" s="381"/>
      <c r="YC1287" s="381"/>
      <c r="YD1287" s="381"/>
      <c r="YE1287" s="381"/>
      <c r="YF1287" s="381"/>
      <c r="YG1287" s="381"/>
      <c r="YH1287" s="381"/>
      <c r="YI1287" s="381"/>
      <c r="YJ1287" s="381"/>
      <c r="YK1287" s="381"/>
      <c r="YL1287" s="381"/>
      <c r="YM1287" s="381"/>
      <c r="YN1287" s="381"/>
      <c r="YO1287" s="381"/>
      <c r="YP1287" s="381"/>
      <c r="YQ1287" s="381"/>
      <c r="YR1287" s="381"/>
      <c r="YS1287" s="381"/>
      <c r="YT1287" s="381"/>
      <c r="YU1287" s="381"/>
      <c r="YV1287" s="381"/>
      <c r="YW1287" s="381"/>
      <c r="YX1287" s="381"/>
      <c r="YY1287" s="381"/>
      <c r="YZ1287" s="381"/>
      <c r="ZA1287" s="381"/>
      <c r="ZB1287" s="381"/>
      <c r="ZC1287" s="381"/>
      <c r="ZD1287" s="381"/>
      <c r="ZE1287" s="381"/>
      <c r="ZF1287" s="381"/>
      <c r="ZG1287" s="381"/>
      <c r="ZH1287" s="381"/>
      <c r="ZI1287" s="381"/>
      <c r="ZJ1287" s="381"/>
      <c r="ZK1287" s="381"/>
      <c r="ZL1287" s="381"/>
      <c r="ZM1287" s="381"/>
      <c r="ZN1287" s="381"/>
      <c r="ZO1287" s="381"/>
      <c r="ZP1287" s="381"/>
      <c r="ZQ1287" s="381"/>
      <c r="ZR1287" s="381"/>
      <c r="ZS1287" s="381"/>
      <c r="ZT1287" s="381"/>
      <c r="ZU1287" s="381"/>
      <c r="ZV1287" s="381"/>
      <c r="ZW1287" s="381"/>
      <c r="ZX1287" s="381"/>
      <c r="ZY1287" s="381"/>
      <c r="ZZ1287" s="381"/>
      <c r="AAA1287" s="381"/>
      <c r="AAB1287" s="381"/>
      <c r="AAC1287" s="381"/>
      <c r="AAD1287" s="381"/>
      <c r="AAE1287" s="381"/>
      <c r="AAF1287" s="381"/>
      <c r="AAG1287" s="381"/>
      <c r="AAH1287" s="381"/>
      <c r="AAI1287" s="381"/>
      <c r="AAJ1287" s="381"/>
      <c r="AAK1287" s="381"/>
      <c r="AAL1287" s="381"/>
      <c r="AAM1287" s="381"/>
      <c r="AAN1287" s="381"/>
      <c r="AAO1287" s="381"/>
      <c r="AAP1287" s="381"/>
      <c r="AAQ1287" s="381"/>
      <c r="AAR1287" s="381"/>
      <c r="AAS1287" s="381"/>
      <c r="AAT1287" s="381"/>
      <c r="AAU1287" s="381"/>
      <c r="AAV1287" s="381"/>
      <c r="AAW1287" s="381"/>
      <c r="AAX1287" s="381"/>
      <c r="AAY1287" s="381"/>
      <c r="AAZ1287" s="381"/>
      <c r="ABA1287" s="381"/>
      <c r="ABB1287" s="381"/>
      <c r="ABC1287" s="381"/>
      <c r="ABD1287" s="381"/>
      <c r="ABE1287" s="381"/>
      <c r="ABF1287" s="381"/>
      <c r="ABG1287" s="381"/>
      <c r="ABH1287" s="381"/>
      <c r="ABI1287" s="381"/>
      <c r="ABJ1287" s="381"/>
      <c r="ABK1287" s="381"/>
      <c r="ABL1287" s="381"/>
      <c r="ABM1287" s="381"/>
      <c r="ABN1287" s="381"/>
      <c r="ABO1287" s="381"/>
      <c r="ABP1287" s="381"/>
      <c r="ABQ1287" s="381"/>
      <c r="ABR1287" s="381"/>
      <c r="ABS1287" s="381"/>
      <c r="ABT1287" s="381"/>
      <c r="ABU1287" s="381"/>
      <c r="ABV1287" s="381"/>
      <c r="ABW1287" s="381"/>
      <c r="ABX1287" s="381"/>
      <c r="ABY1287" s="381"/>
      <c r="ABZ1287" s="381"/>
      <c r="ACA1287" s="381"/>
      <c r="ACB1287" s="381"/>
      <c r="ACC1287" s="381"/>
      <c r="ACD1287" s="381"/>
      <c r="ACE1287" s="381"/>
      <c r="ACF1287" s="381"/>
      <c r="ACG1287" s="381"/>
      <c r="ACH1287" s="381"/>
      <c r="ACI1287" s="381"/>
      <c r="ACJ1287" s="381"/>
      <c r="ACK1287" s="381"/>
      <c r="ACL1287" s="381"/>
      <c r="ACM1287" s="381"/>
      <c r="ACN1287" s="381"/>
      <c r="ACO1287" s="381"/>
      <c r="ACP1287" s="381"/>
      <c r="ACQ1287" s="381"/>
      <c r="ACR1287" s="381"/>
      <c r="ACS1287" s="381"/>
      <c r="ACT1287" s="381"/>
      <c r="ACU1287" s="381"/>
      <c r="ACV1287" s="381"/>
      <c r="ACW1287" s="381"/>
      <c r="ACX1287" s="381"/>
      <c r="ACY1287" s="381"/>
      <c r="ACZ1287" s="381"/>
      <c r="ADA1287" s="381"/>
      <c r="ADB1287" s="381"/>
      <c r="ADC1287" s="381"/>
      <c r="ADD1287" s="381"/>
      <c r="ADE1287" s="381"/>
      <c r="ADF1287" s="381"/>
      <c r="ADG1287" s="381"/>
      <c r="ADH1287" s="381"/>
      <c r="ADI1287" s="381"/>
      <c r="ADJ1287" s="381"/>
      <c r="ADK1287" s="381"/>
      <c r="ADL1287" s="381"/>
      <c r="ADM1287" s="381"/>
      <c r="ADN1287" s="381"/>
      <c r="ADO1287" s="381"/>
      <c r="ADP1287" s="381"/>
      <c r="ADQ1287" s="381"/>
      <c r="ADR1287" s="381"/>
      <c r="ADS1287" s="381"/>
      <c r="ADT1287" s="381"/>
      <c r="ADU1287" s="381"/>
      <c r="ADV1287" s="381"/>
      <c r="ADW1287" s="381"/>
      <c r="ADX1287" s="381"/>
      <c r="ADY1287" s="381"/>
      <c r="ADZ1287" s="381"/>
      <c r="AEA1287" s="381"/>
      <c r="AEB1287" s="381"/>
      <c r="AEC1287" s="381"/>
      <c r="AED1287" s="381"/>
      <c r="AEE1287" s="381"/>
      <c r="AEF1287" s="381"/>
      <c r="AEG1287" s="381"/>
      <c r="AEH1287" s="381"/>
      <c r="AEI1287" s="381"/>
      <c r="AEJ1287" s="381"/>
      <c r="AEK1287" s="381"/>
      <c r="AEL1287" s="381"/>
      <c r="AEM1287" s="381"/>
      <c r="AEN1287" s="381"/>
      <c r="AEO1287" s="381"/>
      <c r="AEP1287" s="381"/>
      <c r="AEQ1287" s="381"/>
      <c r="AER1287" s="381"/>
      <c r="AES1287" s="381"/>
      <c r="AET1287" s="381"/>
      <c r="AEU1287" s="381"/>
      <c r="AEV1287" s="381"/>
      <c r="AEW1287" s="381"/>
      <c r="AEX1287" s="381"/>
      <c r="AEY1287" s="381"/>
      <c r="AEZ1287" s="381"/>
      <c r="AFA1287" s="381"/>
      <c r="AFB1287" s="381"/>
      <c r="AFC1287" s="381"/>
      <c r="AFD1287" s="381"/>
      <c r="AFE1287" s="381"/>
      <c r="AFF1287" s="381"/>
      <c r="AFG1287" s="381"/>
      <c r="AFH1287" s="381"/>
      <c r="AFI1287" s="381"/>
      <c r="AFJ1287" s="381"/>
      <c r="AFK1287" s="381"/>
      <c r="AFL1287" s="381"/>
      <c r="AFM1287" s="381"/>
      <c r="AFN1287" s="381"/>
      <c r="AFO1287" s="381"/>
      <c r="AFP1287" s="381"/>
      <c r="AFQ1287" s="381"/>
      <c r="AFR1287" s="381"/>
      <c r="AFS1287" s="381"/>
      <c r="AFT1287" s="381"/>
      <c r="AFU1287" s="381"/>
      <c r="AFV1287" s="381"/>
      <c r="AFW1287" s="381"/>
      <c r="AFX1287" s="381"/>
      <c r="AFY1287" s="381"/>
      <c r="AFZ1287" s="381"/>
      <c r="AGA1287" s="381"/>
    </row>
    <row r="1288" spans="1:859" s="383" customFormat="1" x14ac:dyDescent="0.2">
      <c r="A1288" s="381"/>
      <c r="B1288" s="381"/>
      <c r="C1288" s="381"/>
      <c r="D1288" s="381"/>
      <c r="E1288" s="365"/>
      <c r="F1288" s="378"/>
      <c r="G1288" s="380"/>
      <c r="H1288" s="365"/>
      <c r="I1288" s="365"/>
      <c r="J1288" s="365"/>
      <c r="K1288" s="365"/>
      <c r="L1288" s="365"/>
      <c r="M1288" s="365"/>
      <c r="N1288" s="380"/>
      <c r="O1288" s="365"/>
      <c r="P1288" s="365"/>
      <c r="Q1288" s="380"/>
      <c r="R1288" s="381"/>
      <c r="S1288" s="381"/>
      <c r="T1288" s="381"/>
      <c r="U1288" s="381"/>
      <c r="V1288" s="381"/>
      <c r="W1288" s="381"/>
      <c r="X1288" s="381"/>
      <c r="Y1288" s="381"/>
      <c r="Z1288" s="381"/>
      <c r="AA1288" s="381"/>
      <c r="AB1288" s="381"/>
      <c r="AC1288" s="381"/>
      <c r="AD1288" s="381"/>
      <c r="AE1288" s="381"/>
      <c r="AF1288" s="381"/>
      <c r="AG1288" s="381"/>
      <c r="AH1288" s="381"/>
      <c r="AI1288" s="381"/>
      <c r="AJ1288" s="381"/>
      <c r="AK1288" s="381"/>
      <c r="AL1288" s="381"/>
      <c r="AM1288" s="381"/>
      <c r="AN1288" s="381"/>
      <c r="AO1288" s="381"/>
      <c r="AP1288" s="381"/>
      <c r="AQ1288" s="381"/>
      <c r="AR1288" s="381"/>
      <c r="AS1288" s="381"/>
      <c r="AT1288" s="381"/>
      <c r="AU1288" s="381"/>
      <c r="AV1288" s="381"/>
      <c r="AW1288" s="381"/>
      <c r="AX1288" s="381"/>
      <c r="AY1288" s="381"/>
      <c r="AZ1288" s="381"/>
      <c r="BA1288" s="381"/>
      <c r="BB1288" s="381"/>
      <c r="BC1288" s="381"/>
      <c r="BD1288" s="381"/>
      <c r="BE1288" s="381"/>
      <c r="BF1288" s="381"/>
      <c r="BG1288" s="381"/>
      <c r="BH1288" s="381"/>
      <c r="BI1288" s="381"/>
      <c r="BJ1288" s="381"/>
      <c r="BK1288" s="381"/>
      <c r="BL1288" s="381"/>
      <c r="BM1288" s="381"/>
      <c r="BN1288" s="381"/>
      <c r="BO1288" s="381"/>
      <c r="BP1288" s="381"/>
      <c r="BQ1288" s="381"/>
      <c r="BR1288" s="381"/>
      <c r="BS1288" s="381"/>
      <c r="BT1288" s="381"/>
      <c r="BU1288" s="381"/>
      <c r="BV1288" s="381"/>
      <c r="BW1288" s="381"/>
      <c r="BX1288" s="381"/>
      <c r="BY1288" s="381"/>
      <c r="BZ1288" s="381"/>
      <c r="CA1288" s="381"/>
      <c r="CB1288" s="381"/>
      <c r="CC1288" s="381"/>
      <c r="CD1288" s="381"/>
      <c r="CE1288" s="381"/>
      <c r="CF1288" s="381"/>
      <c r="CG1288" s="381"/>
      <c r="CH1288" s="381"/>
      <c r="CI1288" s="381"/>
      <c r="CJ1288" s="381"/>
      <c r="CK1288" s="381"/>
      <c r="CL1288" s="381"/>
      <c r="CM1288" s="381"/>
      <c r="CN1288" s="381"/>
      <c r="CO1288" s="381"/>
      <c r="CP1288" s="381"/>
      <c r="CQ1288" s="381"/>
      <c r="CR1288" s="381"/>
      <c r="CS1288" s="381"/>
      <c r="CT1288" s="381"/>
      <c r="CU1288" s="381"/>
      <c r="CV1288" s="381"/>
      <c r="CW1288" s="381"/>
      <c r="CX1288" s="381"/>
      <c r="CY1288" s="381"/>
      <c r="CZ1288" s="381"/>
      <c r="DA1288" s="381"/>
      <c r="DB1288" s="381"/>
      <c r="DC1288" s="381"/>
      <c r="DD1288" s="381"/>
      <c r="DE1288" s="381"/>
      <c r="DF1288" s="381"/>
      <c r="DG1288" s="381"/>
      <c r="DH1288" s="381"/>
      <c r="DI1288" s="381"/>
      <c r="DJ1288" s="381"/>
      <c r="DK1288" s="381"/>
      <c r="DL1288" s="381"/>
      <c r="DM1288" s="381"/>
      <c r="DN1288" s="381"/>
      <c r="DO1288" s="381"/>
      <c r="DP1288" s="381"/>
      <c r="DQ1288" s="381"/>
      <c r="DR1288" s="381"/>
      <c r="DS1288" s="381"/>
      <c r="DT1288" s="381"/>
      <c r="DU1288" s="381"/>
      <c r="DV1288" s="381"/>
      <c r="DW1288" s="381"/>
      <c r="DX1288" s="381"/>
      <c r="DY1288" s="381"/>
      <c r="DZ1288" s="381"/>
      <c r="EA1288" s="381"/>
      <c r="EB1288" s="381"/>
      <c r="EC1288" s="381"/>
      <c r="ED1288" s="381"/>
      <c r="EE1288" s="381"/>
      <c r="EF1288" s="381"/>
      <c r="EG1288" s="381"/>
      <c r="EH1288" s="381"/>
      <c r="EI1288" s="381"/>
      <c r="EJ1288" s="381"/>
      <c r="EK1288" s="381"/>
      <c r="EL1288" s="381"/>
      <c r="EM1288" s="381"/>
      <c r="EN1288" s="381"/>
      <c r="EO1288" s="381"/>
      <c r="EP1288" s="381"/>
      <c r="EQ1288" s="381"/>
      <c r="ER1288" s="381"/>
      <c r="ES1288" s="381"/>
      <c r="ET1288" s="381"/>
      <c r="EU1288" s="381"/>
      <c r="EV1288" s="381"/>
      <c r="EW1288" s="381"/>
      <c r="EX1288" s="381"/>
      <c r="EY1288" s="381"/>
      <c r="EZ1288" s="381"/>
      <c r="FA1288" s="381"/>
      <c r="FB1288" s="381"/>
      <c r="FC1288" s="381"/>
      <c r="FD1288" s="381"/>
      <c r="FE1288" s="381"/>
      <c r="FF1288" s="381"/>
      <c r="FG1288" s="381"/>
      <c r="FH1288" s="381"/>
      <c r="FI1288" s="381"/>
      <c r="FJ1288" s="381"/>
      <c r="FK1288" s="381"/>
      <c r="FL1288" s="381"/>
      <c r="FM1288" s="381"/>
      <c r="FN1288" s="381"/>
      <c r="FO1288" s="381"/>
      <c r="FP1288" s="381"/>
      <c r="FQ1288" s="381"/>
      <c r="FR1288" s="381"/>
      <c r="FS1288" s="381"/>
      <c r="FT1288" s="381"/>
      <c r="FU1288" s="381"/>
      <c r="FV1288" s="381"/>
      <c r="FW1288" s="381"/>
      <c r="FX1288" s="381"/>
      <c r="FY1288" s="381"/>
      <c r="FZ1288" s="381"/>
      <c r="GA1288" s="381"/>
      <c r="GB1288" s="381"/>
      <c r="GC1288" s="381"/>
      <c r="GD1288" s="381"/>
      <c r="GE1288" s="381"/>
      <c r="GF1288" s="381"/>
      <c r="GG1288" s="381"/>
      <c r="GH1288" s="381"/>
      <c r="GI1288" s="381"/>
      <c r="GJ1288" s="381"/>
      <c r="GK1288" s="381"/>
      <c r="GL1288" s="381"/>
      <c r="GM1288" s="381"/>
      <c r="GN1288" s="381"/>
      <c r="GO1288" s="381"/>
      <c r="GP1288" s="381"/>
      <c r="GQ1288" s="381"/>
      <c r="GR1288" s="381"/>
      <c r="GS1288" s="381"/>
      <c r="GT1288" s="381"/>
      <c r="GU1288" s="381"/>
      <c r="GV1288" s="381"/>
      <c r="GW1288" s="381"/>
      <c r="GX1288" s="381"/>
      <c r="GY1288" s="381"/>
      <c r="GZ1288" s="381"/>
      <c r="HA1288" s="381"/>
      <c r="HB1288" s="381"/>
      <c r="HC1288" s="381"/>
      <c r="HD1288" s="381"/>
      <c r="HE1288" s="381"/>
      <c r="HF1288" s="381"/>
      <c r="HG1288" s="381"/>
      <c r="HH1288" s="381"/>
      <c r="HI1288" s="381"/>
      <c r="HJ1288" s="381"/>
      <c r="HK1288" s="381"/>
      <c r="HL1288" s="381"/>
      <c r="HM1288" s="381"/>
      <c r="HN1288" s="381"/>
      <c r="HO1288" s="381"/>
      <c r="HP1288" s="381"/>
      <c r="HQ1288" s="381"/>
      <c r="HR1288" s="381"/>
      <c r="HS1288" s="381"/>
      <c r="HT1288" s="381"/>
      <c r="HU1288" s="381"/>
      <c r="HV1288" s="381"/>
      <c r="HW1288" s="381"/>
      <c r="HX1288" s="381"/>
      <c r="HY1288" s="381"/>
      <c r="HZ1288" s="381"/>
      <c r="IA1288" s="381"/>
      <c r="IB1288" s="381"/>
      <c r="IC1288" s="381"/>
      <c r="ID1288" s="381"/>
      <c r="IE1288" s="381"/>
      <c r="IF1288" s="381"/>
      <c r="IG1288" s="381"/>
      <c r="IH1288" s="381"/>
      <c r="II1288" s="381"/>
      <c r="IJ1288" s="381"/>
      <c r="IK1288" s="381"/>
      <c r="IL1288" s="381"/>
      <c r="IM1288" s="381"/>
      <c r="IN1288" s="381"/>
      <c r="IO1288" s="381"/>
      <c r="IP1288" s="381"/>
      <c r="IQ1288" s="381"/>
      <c r="IR1288" s="381"/>
      <c r="IS1288" s="381"/>
      <c r="IT1288" s="381"/>
      <c r="IU1288" s="381"/>
      <c r="IV1288" s="381"/>
      <c r="IW1288" s="381"/>
      <c r="IX1288" s="381"/>
      <c r="IY1288" s="381"/>
      <c r="IZ1288" s="381"/>
      <c r="JA1288" s="381"/>
      <c r="JB1288" s="381"/>
      <c r="JC1288" s="381"/>
      <c r="JD1288" s="381"/>
      <c r="JE1288" s="381"/>
      <c r="JF1288" s="381"/>
      <c r="JG1288" s="381"/>
      <c r="JH1288" s="381"/>
      <c r="JI1288" s="381"/>
      <c r="JJ1288" s="381"/>
      <c r="JK1288" s="381"/>
      <c r="JL1288" s="381"/>
      <c r="JM1288" s="381"/>
      <c r="JN1288" s="381"/>
      <c r="JO1288" s="381"/>
      <c r="JP1288" s="381"/>
      <c r="JQ1288" s="381"/>
      <c r="JR1288" s="381"/>
      <c r="JS1288" s="381"/>
      <c r="JT1288" s="381"/>
      <c r="JU1288" s="381"/>
      <c r="JV1288" s="381"/>
      <c r="JW1288" s="381"/>
      <c r="JX1288" s="381"/>
      <c r="JY1288" s="381"/>
      <c r="JZ1288" s="381"/>
      <c r="KA1288" s="381"/>
      <c r="KB1288" s="381"/>
      <c r="KC1288" s="381"/>
      <c r="KD1288" s="381"/>
      <c r="KE1288" s="381"/>
      <c r="KF1288" s="381"/>
      <c r="KG1288" s="381"/>
      <c r="KH1288" s="381"/>
      <c r="KI1288" s="381"/>
      <c r="KJ1288" s="381"/>
      <c r="KK1288" s="381"/>
      <c r="KL1288" s="381"/>
      <c r="KM1288" s="381"/>
      <c r="KN1288" s="381"/>
      <c r="KO1288" s="381"/>
      <c r="KP1288" s="381"/>
      <c r="KQ1288" s="381"/>
      <c r="KR1288" s="381"/>
      <c r="KS1288" s="381"/>
      <c r="KT1288" s="381"/>
      <c r="KU1288" s="381"/>
      <c r="KV1288" s="381"/>
      <c r="KW1288" s="381"/>
      <c r="KX1288" s="381"/>
      <c r="KY1288" s="381"/>
      <c r="KZ1288" s="381"/>
      <c r="LA1288" s="381"/>
      <c r="LB1288" s="381"/>
      <c r="LC1288" s="381"/>
      <c r="LD1288" s="381"/>
      <c r="LE1288" s="381"/>
      <c r="LF1288" s="381"/>
      <c r="LG1288" s="381"/>
      <c r="LH1288" s="381"/>
      <c r="LI1288" s="381"/>
      <c r="LJ1288" s="381"/>
      <c r="LK1288" s="381"/>
      <c r="LL1288" s="381"/>
      <c r="LM1288" s="381"/>
      <c r="LN1288" s="381"/>
      <c r="LO1288" s="381"/>
      <c r="LP1288" s="381"/>
      <c r="LQ1288" s="381"/>
      <c r="LR1288" s="381"/>
      <c r="LS1288" s="381"/>
      <c r="LT1288" s="381"/>
      <c r="LU1288" s="381"/>
      <c r="LV1288" s="381"/>
      <c r="LW1288" s="381"/>
      <c r="LX1288" s="381"/>
      <c r="LY1288" s="381"/>
      <c r="LZ1288" s="381"/>
      <c r="MA1288" s="381"/>
      <c r="MB1288" s="381"/>
      <c r="MC1288" s="381"/>
      <c r="MD1288" s="381"/>
      <c r="ME1288" s="381"/>
      <c r="MF1288" s="381"/>
      <c r="MG1288" s="381"/>
      <c r="MH1288" s="381"/>
      <c r="MI1288" s="381"/>
      <c r="MJ1288" s="381"/>
      <c r="MK1288" s="381"/>
      <c r="ML1288" s="381"/>
      <c r="MM1288" s="381"/>
      <c r="MN1288" s="381"/>
      <c r="MO1288" s="381"/>
      <c r="MP1288" s="381"/>
      <c r="MQ1288" s="381"/>
      <c r="MR1288" s="381"/>
      <c r="MS1288" s="381"/>
      <c r="MT1288" s="381"/>
      <c r="MU1288" s="381"/>
      <c r="MV1288" s="381"/>
      <c r="MW1288" s="381"/>
      <c r="MX1288" s="381"/>
      <c r="MY1288" s="381"/>
      <c r="MZ1288" s="381"/>
      <c r="NA1288" s="381"/>
      <c r="NB1288" s="381"/>
      <c r="NC1288" s="381"/>
      <c r="ND1288" s="381"/>
      <c r="NE1288" s="381"/>
      <c r="NF1288" s="381"/>
      <c r="NG1288" s="381"/>
      <c r="NH1288" s="381"/>
      <c r="NI1288" s="381"/>
      <c r="NJ1288" s="381"/>
      <c r="NK1288" s="381"/>
      <c r="NL1288" s="381"/>
      <c r="NM1288" s="381"/>
      <c r="NN1288" s="381"/>
      <c r="NO1288" s="381"/>
      <c r="NP1288" s="381"/>
      <c r="NQ1288" s="381"/>
      <c r="NR1288" s="381"/>
      <c r="NS1288" s="381"/>
      <c r="NT1288" s="381"/>
      <c r="NU1288" s="381"/>
      <c r="NV1288" s="381"/>
      <c r="NW1288" s="381"/>
      <c r="NX1288" s="381"/>
      <c r="NY1288" s="381"/>
      <c r="NZ1288" s="381"/>
      <c r="OA1288" s="381"/>
      <c r="OB1288" s="381"/>
      <c r="OC1288" s="381"/>
      <c r="OD1288" s="381"/>
      <c r="OE1288" s="381"/>
      <c r="OF1288" s="381"/>
      <c r="OG1288" s="381"/>
      <c r="OH1288" s="381"/>
      <c r="OI1288" s="381"/>
      <c r="OJ1288" s="381"/>
      <c r="OK1288" s="381"/>
      <c r="OL1288" s="381"/>
      <c r="OM1288" s="381"/>
      <c r="ON1288" s="381"/>
      <c r="OO1288" s="381"/>
      <c r="OP1288" s="381"/>
      <c r="OQ1288" s="381"/>
      <c r="OR1288" s="381"/>
      <c r="OS1288" s="381"/>
      <c r="OT1288" s="381"/>
      <c r="OU1288" s="381"/>
      <c r="OV1288" s="381"/>
      <c r="OW1288" s="381"/>
      <c r="OX1288" s="381"/>
      <c r="OY1288" s="381"/>
      <c r="OZ1288" s="381"/>
      <c r="PA1288" s="381"/>
      <c r="PB1288" s="381"/>
      <c r="PC1288" s="381"/>
      <c r="PD1288" s="381"/>
      <c r="PE1288" s="381"/>
      <c r="PF1288" s="381"/>
      <c r="PG1288" s="381"/>
      <c r="PH1288" s="381"/>
      <c r="PI1288" s="381"/>
      <c r="PJ1288" s="381"/>
      <c r="PK1288" s="381"/>
      <c r="PL1288" s="381"/>
      <c r="PM1288" s="381"/>
      <c r="PN1288" s="381"/>
      <c r="PO1288" s="381"/>
      <c r="PP1288" s="381"/>
      <c r="PQ1288" s="381"/>
      <c r="PR1288" s="381"/>
      <c r="PS1288" s="381"/>
      <c r="PT1288" s="381"/>
      <c r="PU1288" s="381"/>
      <c r="PV1288" s="381"/>
      <c r="PW1288" s="381"/>
      <c r="PX1288" s="381"/>
      <c r="PY1288" s="381"/>
      <c r="PZ1288" s="381"/>
      <c r="QA1288" s="381"/>
      <c r="QB1288" s="381"/>
      <c r="QC1288" s="381"/>
      <c r="QD1288" s="381"/>
      <c r="QE1288" s="381"/>
      <c r="QF1288" s="381"/>
      <c r="QG1288" s="381"/>
      <c r="QH1288" s="381"/>
      <c r="QI1288" s="381"/>
      <c r="QJ1288" s="381"/>
      <c r="QK1288" s="381"/>
      <c r="QL1288" s="381"/>
      <c r="QM1288" s="381"/>
      <c r="QN1288" s="381"/>
      <c r="QO1288" s="381"/>
      <c r="QP1288" s="381"/>
      <c r="QQ1288" s="381"/>
      <c r="QR1288" s="381"/>
      <c r="QS1288" s="381"/>
      <c r="QT1288" s="381"/>
      <c r="QU1288" s="381"/>
      <c r="QV1288" s="381"/>
      <c r="QW1288" s="381"/>
      <c r="QX1288" s="381"/>
      <c r="QY1288" s="381"/>
      <c r="QZ1288" s="381"/>
      <c r="RA1288" s="381"/>
      <c r="RB1288" s="381"/>
      <c r="RC1288" s="381"/>
      <c r="RD1288" s="381"/>
      <c r="RE1288" s="381"/>
      <c r="RF1288" s="381"/>
      <c r="RG1288" s="381"/>
      <c r="RH1288" s="381"/>
      <c r="RI1288" s="381"/>
      <c r="RJ1288" s="381"/>
      <c r="RK1288" s="381"/>
      <c r="RL1288" s="381"/>
      <c r="RM1288" s="381"/>
      <c r="RN1288" s="381"/>
      <c r="RO1288" s="381"/>
      <c r="RP1288" s="381"/>
      <c r="RQ1288" s="381"/>
      <c r="RR1288" s="381"/>
      <c r="RS1288" s="381"/>
      <c r="RT1288" s="381"/>
      <c r="RU1288" s="381"/>
      <c r="RV1288" s="381"/>
      <c r="RW1288" s="381"/>
      <c r="RX1288" s="381"/>
      <c r="RY1288" s="381"/>
      <c r="RZ1288" s="381"/>
      <c r="SA1288" s="381"/>
      <c r="SB1288" s="381"/>
      <c r="SC1288" s="381"/>
      <c r="SD1288" s="381"/>
      <c r="SE1288" s="381"/>
      <c r="SF1288" s="381"/>
      <c r="SG1288" s="381"/>
      <c r="SH1288" s="381"/>
      <c r="SI1288" s="381"/>
      <c r="SJ1288" s="381"/>
      <c r="SK1288" s="381"/>
      <c r="SL1288" s="381"/>
      <c r="SM1288" s="381"/>
      <c r="SN1288" s="381"/>
      <c r="SO1288" s="381"/>
      <c r="SP1288" s="381"/>
      <c r="SQ1288" s="381"/>
      <c r="SR1288" s="381"/>
      <c r="SS1288" s="381"/>
      <c r="ST1288" s="381"/>
      <c r="SU1288" s="381"/>
      <c r="SV1288" s="381"/>
      <c r="SW1288" s="381"/>
      <c r="SX1288" s="381"/>
      <c r="SY1288" s="381"/>
      <c r="SZ1288" s="381"/>
      <c r="TA1288" s="381"/>
      <c r="TB1288" s="381"/>
      <c r="TC1288" s="381"/>
      <c r="TD1288" s="381"/>
      <c r="TE1288" s="381"/>
      <c r="TF1288" s="381"/>
      <c r="TG1288" s="381"/>
      <c r="TH1288" s="381"/>
      <c r="TI1288" s="381"/>
      <c r="TJ1288" s="381"/>
      <c r="TK1288" s="381"/>
      <c r="TL1288" s="381"/>
      <c r="TM1288" s="381"/>
      <c r="TN1288" s="381"/>
      <c r="TO1288" s="381"/>
      <c r="TP1288" s="381"/>
      <c r="TQ1288" s="381"/>
      <c r="TR1288" s="381"/>
      <c r="TS1288" s="381"/>
      <c r="TT1288" s="381"/>
      <c r="TU1288" s="381"/>
      <c r="TV1288" s="381"/>
      <c r="TW1288" s="381"/>
      <c r="TX1288" s="381"/>
      <c r="TY1288" s="381"/>
      <c r="TZ1288" s="381"/>
      <c r="UA1288" s="381"/>
      <c r="UB1288" s="381"/>
      <c r="UC1288" s="381"/>
      <c r="UD1288" s="381"/>
      <c r="UE1288" s="381"/>
      <c r="UF1288" s="381"/>
      <c r="UG1288" s="381"/>
      <c r="UH1288" s="381"/>
      <c r="UI1288" s="381"/>
      <c r="UJ1288" s="381"/>
      <c r="UK1288" s="381"/>
      <c r="UL1288" s="381"/>
      <c r="UM1288" s="381"/>
      <c r="UN1288" s="381"/>
      <c r="UO1288" s="381"/>
      <c r="UP1288" s="381"/>
      <c r="UQ1288" s="381"/>
      <c r="UR1288" s="381"/>
      <c r="US1288" s="381"/>
      <c r="UT1288" s="381"/>
      <c r="UU1288" s="381"/>
      <c r="UV1288" s="381"/>
      <c r="UW1288" s="381"/>
      <c r="UX1288" s="381"/>
      <c r="UY1288" s="381"/>
      <c r="UZ1288" s="381"/>
      <c r="VA1288" s="381"/>
      <c r="VB1288" s="381"/>
      <c r="VC1288" s="381"/>
      <c r="VD1288" s="381"/>
      <c r="VE1288" s="381"/>
      <c r="VF1288" s="381"/>
      <c r="VG1288" s="381"/>
      <c r="VH1288" s="381"/>
      <c r="VI1288" s="381"/>
      <c r="VJ1288" s="381"/>
      <c r="VK1288" s="381"/>
      <c r="VL1288" s="381"/>
      <c r="VM1288" s="381"/>
      <c r="VN1288" s="381"/>
      <c r="VO1288" s="381"/>
      <c r="VP1288" s="381"/>
      <c r="VQ1288" s="381"/>
      <c r="VR1288" s="381"/>
      <c r="VS1288" s="381"/>
      <c r="VT1288" s="381"/>
      <c r="VU1288" s="381"/>
      <c r="VV1288" s="381"/>
      <c r="VW1288" s="381"/>
      <c r="VX1288" s="381"/>
      <c r="VY1288" s="381"/>
      <c r="VZ1288" s="381"/>
      <c r="WA1288" s="381"/>
      <c r="WB1288" s="381"/>
      <c r="WC1288" s="381"/>
      <c r="WD1288" s="381"/>
      <c r="WE1288" s="381"/>
      <c r="WF1288" s="381"/>
      <c r="WG1288" s="381"/>
      <c r="WH1288" s="381"/>
      <c r="WI1288" s="381"/>
      <c r="WJ1288" s="381"/>
      <c r="WK1288" s="381"/>
      <c r="WL1288" s="381"/>
      <c r="WM1288" s="381"/>
      <c r="WN1288" s="381"/>
      <c r="WO1288" s="381"/>
      <c r="WP1288" s="381"/>
      <c r="WQ1288" s="381"/>
      <c r="WR1288" s="381"/>
      <c r="WS1288" s="381"/>
      <c r="WT1288" s="381"/>
      <c r="WU1288" s="381"/>
      <c r="WV1288" s="381"/>
      <c r="WW1288" s="381"/>
      <c r="WX1288" s="381"/>
      <c r="WY1288" s="381"/>
      <c r="WZ1288" s="381"/>
      <c r="XA1288" s="381"/>
      <c r="XB1288" s="381"/>
      <c r="XC1288" s="381"/>
      <c r="XD1288" s="381"/>
      <c r="XE1288" s="381"/>
      <c r="XF1288" s="381"/>
      <c r="XG1288" s="381"/>
      <c r="XH1288" s="381"/>
      <c r="XI1288" s="381"/>
      <c r="XJ1288" s="381"/>
      <c r="XK1288" s="381"/>
      <c r="XL1288" s="381"/>
      <c r="XM1288" s="381"/>
      <c r="XN1288" s="381"/>
      <c r="XO1288" s="381"/>
      <c r="XP1288" s="381"/>
      <c r="XQ1288" s="381"/>
      <c r="XR1288" s="381"/>
      <c r="XS1288" s="381"/>
      <c r="XT1288" s="381"/>
      <c r="XU1288" s="381"/>
      <c r="XV1288" s="381"/>
      <c r="XW1288" s="381"/>
      <c r="XX1288" s="381"/>
      <c r="XY1288" s="381"/>
      <c r="XZ1288" s="381"/>
      <c r="YA1288" s="381"/>
      <c r="YB1288" s="381"/>
      <c r="YC1288" s="381"/>
      <c r="YD1288" s="381"/>
      <c r="YE1288" s="381"/>
      <c r="YF1288" s="381"/>
      <c r="YG1288" s="381"/>
      <c r="YH1288" s="381"/>
      <c r="YI1288" s="381"/>
      <c r="YJ1288" s="381"/>
      <c r="YK1288" s="381"/>
      <c r="YL1288" s="381"/>
      <c r="YM1288" s="381"/>
      <c r="YN1288" s="381"/>
      <c r="YO1288" s="381"/>
      <c r="YP1288" s="381"/>
      <c r="YQ1288" s="381"/>
      <c r="YR1288" s="381"/>
      <c r="YS1288" s="381"/>
      <c r="YT1288" s="381"/>
      <c r="YU1288" s="381"/>
      <c r="YV1288" s="381"/>
      <c r="YW1288" s="381"/>
      <c r="YX1288" s="381"/>
      <c r="YY1288" s="381"/>
      <c r="YZ1288" s="381"/>
      <c r="ZA1288" s="381"/>
      <c r="ZB1288" s="381"/>
      <c r="ZC1288" s="381"/>
      <c r="ZD1288" s="381"/>
      <c r="ZE1288" s="381"/>
      <c r="ZF1288" s="381"/>
      <c r="ZG1288" s="381"/>
      <c r="ZH1288" s="381"/>
      <c r="ZI1288" s="381"/>
      <c r="ZJ1288" s="381"/>
      <c r="ZK1288" s="381"/>
      <c r="ZL1288" s="381"/>
      <c r="ZM1288" s="381"/>
      <c r="ZN1288" s="381"/>
      <c r="ZO1288" s="381"/>
      <c r="ZP1288" s="381"/>
      <c r="ZQ1288" s="381"/>
      <c r="ZR1288" s="381"/>
      <c r="ZS1288" s="381"/>
      <c r="ZT1288" s="381"/>
      <c r="ZU1288" s="381"/>
      <c r="ZV1288" s="381"/>
      <c r="ZW1288" s="381"/>
      <c r="ZX1288" s="381"/>
      <c r="ZY1288" s="381"/>
      <c r="ZZ1288" s="381"/>
      <c r="AAA1288" s="381"/>
      <c r="AAB1288" s="381"/>
      <c r="AAC1288" s="381"/>
      <c r="AAD1288" s="381"/>
      <c r="AAE1288" s="381"/>
      <c r="AAF1288" s="381"/>
      <c r="AAG1288" s="381"/>
      <c r="AAH1288" s="381"/>
      <c r="AAI1288" s="381"/>
      <c r="AAJ1288" s="381"/>
      <c r="AAK1288" s="381"/>
      <c r="AAL1288" s="381"/>
      <c r="AAM1288" s="381"/>
      <c r="AAN1288" s="381"/>
      <c r="AAO1288" s="381"/>
      <c r="AAP1288" s="381"/>
      <c r="AAQ1288" s="381"/>
      <c r="AAR1288" s="381"/>
      <c r="AAS1288" s="381"/>
      <c r="AAT1288" s="381"/>
      <c r="AAU1288" s="381"/>
      <c r="AAV1288" s="381"/>
      <c r="AAW1288" s="381"/>
      <c r="AAX1288" s="381"/>
      <c r="AAY1288" s="381"/>
      <c r="AAZ1288" s="381"/>
      <c r="ABA1288" s="381"/>
      <c r="ABB1288" s="381"/>
      <c r="ABC1288" s="381"/>
      <c r="ABD1288" s="381"/>
      <c r="ABE1288" s="381"/>
      <c r="ABF1288" s="381"/>
      <c r="ABG1288" s="381"/>
      <c r="ABH1288" s="381"/>
      <c r="ABI1288" s="381"/>
      <c r="ABJ1288" s="381"/>
      <c r="ABK1288" s="381"/>
      <c r="ABL1288" s="381"/>
      <c r="ABM1288" s="381"/>
      <c r="ABN1288" s="381"/>
      <c r="ABO1288" s="381"/>
      <c r="ABP1288" s="381"/>
      <c r="ABQ1288" s="381"/>
      <c r="ABR1288" s="381"/>
      <c r="ABS1288" s="381"/>
      <c r="ABT1288" s="381"/>
      <c r="ABU1288" s="381"/>
      <c r="ABV1288" s="381"/>
      <c r="ABW1288" s="381"/>
      <c r="ABX1288" s="381"/>
      <c r="ABY1288" s="381"/>
      <c r="ABZ1288" s="381"/>
      <c r="ACA1288" s="381"/>
      <c r="ACB1288" s="381"/>
      <c r="ACC1288" s="381"/>
      <c r="ACD1288" s="381"/>
      <c r="ACE1288" s="381"/>
      <c r="ACF1288" s="381"/>
      <c r="ACG1288" s="381"/>
      <c r="ACH1288" s="381"/>
      <c r="ACI1288" s="381"/>
      <c r="ACJ1288" s="381"/>
      <c r="ACK1288" s="381"/>
      <c r="ACL1288" s="381"/>
      <c r="ACM1288" s="381"/>
      <c r="ACN1288" s="381"/>
      <c r="ACO1288" s="381"/>
      <c r="ACP1288" s="381"/>
      <c r="ACQ1288" s="381"/>
      <c r="ACR1288" s="381"/>
      <c r="ACS1288" s="381"/>
      <c r="ACT1288" s="381"/>
      <c r="ACU1288" s="381"/>
      <c r="ACV1288" s="381"/>
      <c r="ACW1288" s="381"/>
      <c r="ACX1288" s="381"/>
      <c r="ACY1288" s="381"/>
      <c r="ACZ1288" s="381"/>
      <c r="ADA1288" s="381"/>
      <c r="ADB1288" s="381"/>
      <c r="ADC1288" s="381"/>
      <c r="ADD1288" s="381"/>
      <c r="ADE1288" s="381"/>
      <c r="ADF1288" s="381"/>
      <c r="ADG1288" s="381"/>
      <c r="ADH1288" s="381"/>
      <c r="ADI1288" s="381"/>
      <c r="ADJ1288" s="381"/>
      <c r="ADK1288" s="381"/>
      <c r="ADL1288" s="381"/>
      <c r="ADM1288" s="381"/>
      <c r="ADN1288" s="381"/>
      <c r="ADO1288" s="381"/>
      <c r="ADP1288" s="381"/>
      <c r="ADQ1288" s="381"/>
      <c r="ADR1288" s="381"/>
      <c r="ADS1288" s="381"/>
      <c r="ADT1288" s="381"/>
      <c r="ADU1288" s="381"/>
      <c r="ADV1288" s="381"/>
      <c r="ADW1288" s="381"/>
      <c r="ADX1288" s="381"/>
      <c r="ADY1288" s="381"/>
      <c r="ADZ1288" s="381"/>
      <c r="AEA1288" s="381"/>
      <c r="AEB1288" s="381"/>
      <c r="AEC1288" s="381"/>
      <c r="AED1288" s="381"/>
      <c r="AEE1288" s="381"/>
      <c r="AEF1288" s="381"/>
      <c r="AEG1288" s="381"/>
      <c r="AEH1288" s="381"/>
      <c r="AEI1288" s="381"/>
      <c r="AEJ1288" s="381"/>
      <c r="AEK1288" s="381"/>
      <c r="AEL1288" s="381"/>
      <c r="AEM1288" s="381"/>
      <c r="AEN1288" s="381"/>
      <c r="AEO1288" s="381"/>
      <c r="AEP1288" s="381"/>
      <c r="AEQ1288" s="381"/>
      <c r="AER1288" s="381"/>
      <c r="AES1288" s="381"/>
      <c r="AET1288" s="381"/>
      <c r="AEU1288" s="381"/>
      <c r="AEV1288" s="381"/>
      <c r="AEW1288" s="381"/>
      <c r="AEX1288" s="381"/>
      <c r="AEY1288" s="381"/>
      <c r="AEZ1288" s="381"/>
      <c r="AFA1288" s="381"/>
      <c r="AFB1288" s="381"/>
      <c r="AFC1288" s="381"/>
      <c r="AFD1288" s="381"/>
      <c r="AFE1288" s="381"/>
      <c r="AFF1288" s="381"/>
      <c r="AFG1288" s="381"/>
      <c r="AFH1288" s="381"/>
      <c r="AFI1288" s="381"/>
      <c r="AFJ1288" s="381"/>
      <c r="AFK1288" s="381"/>
      <c r="AFL1288" s="381"/>
      <c r="AFM1288" s="381"/>
      <c r="AFN1288" s="381"/>
      <c r="AFO1288" s="381"/>
      <c r="AFP1288" s="381"/>
      <c r="AFQ1288" s="381"/>
      <c r="AFR1288" s="381"/>
      <c r="AFS1288" s="381"/>
      <c r="AFT1288" s="381"/>
      <c r="AFU1288" s="381"/>
      <c r="AFV1288" s="381"/>
      <c r="AFW1288" s="381"/>
      <c r="AFX1288" s="381"/>
      <c r="AFY1288" s="381"/>
      <c r="AFZ1288" s="381"/>
      <c r="AGA1288" s="381"/>
    </row>
    <row r="1289" spans="1:859" s="383" customFormat="1" x14ac:dyDescent="0.2">
      <c r="A1289" s="381"/>
      <c r="B1289" s="381"/>
      <c r="C1289" s="381"/>
      <c r="D1289" s="381"/>
      <c r="E1289" s="365"/>
      <c r="F1289" s="380"/>
      <c r="G1289" s="380"/>
      <c r="H1289" s="365"/>
      <c r="I1289" s="365"/>
      <c r="J1289" s="365"/>
      <c r="K1289" s="365"/>
      <c r="L1289" s="365"/>
      <c r="M1289" s="365"/>
      <c r="N1289" s="380"/>
      <c r="O1289" s="365"/>
      <c r="P1289" s="365"/>
      <c r="Q1289" s="380"/>
      <c r="R1289" s="381"/>
      <c r="S1289" s="381"/>
      <c r="T1289" s="381"/>
      <c r="U1289" s="381"/>
      <c r="V1289" s="381"/>
      <c r="W1289" s="381"/>
      <c r="X1289" s="381"/>
      <c r="Y1289" s="381"/>
      <c r="Z1289" s="381"/>
      <c r="AA1289" s="381"/>
      <c r="AB1289" s="381"/>
      <c r="AC1289" s="381"/>
      <c r="AD1289" s="381"/>
      <c r="AE1289" s="381"/>
      <c r="AF1289" s="381"/>
      <c r="AG1289" s="381"/>
      <c r="AH1289" s="381"/>
      <c r="AI1289" s="381"/>
      <c r="AJ1289" s="381"/>
      <c r="AK1289" s="381"/>
      <c r="AL1289" s="381"/>
      <c r="AM1289" s="381"/>
      <c r="AN1289" s="381"/>
      <c r="AO1289" s="381"/>
      <c r="AP1289" s="381"/>
      <c r="AQ1289" s="381"/>
      <c r="AR1289" s="381"/>
      <c r="AS1289" s="381"/>
      <c r="AT1289" s="381"/>
      <c r="AU1289" s="381"/>
      <c r="AV1289" s="381"/>
      <c r="AW1289" s="381"/>
      <c r="AX1289" s="381"/>
      <c r="AY1289" s="381"/>
      <c r="AZ1289" s="381"/>
      <c r="BA1289" s="381"/>
      <c r="BB1289" s="381"/>
      <c r="BC1289" s="381"/>
      <c r="BD1289" s="381"/>
      <c r="BE1289" s="381"/>
      <c r="BF1289" s="381"/>
      <c r="BG1289" s="381"/>
      <c r="BH1289" s="381"/>
      <c r="BI1289" s="381"/>
      <c r="BJ1289" s="381"/>
      <c r="BK1289" s="381"/>
      <c r="BL1289" s="381"/>
      <c r="BM1289" s="381"/>
      <c r="BN1289" s="381"/>
      <c r="BO1289" s="381"/>
      <c r="BP1289" s="381"/>
      <c r="BQ1289" s="381"/>
      <c r="BR1289" s="381"/>
      <c r="BS1289" s="381"/>
      <c r="BT1289" s="381"/>
      <c r="BU1289" s="381"/>
      <c r="BV1289" s="381"/>
      <c r="BW1289" s="381"/>
      <c r="BX1289" s="381"/>
      <c r="BY1289" s="381"/>
      <c r="BZ1289" s="381"/>
      <c r="CA1289" s="381"/>
      <c r="CB1289" s="381"/>
      <c r="CC1289" s="381"/>
      <c r="CD1289" s="381"/>
      <c r="CE1289" s="381"/>
      <c r="CF1289" s="381"/>
      <c r="CG1289" s="381"/>
      <c r="CH1289" s="381"/>
      <c r="CI1289" s="381"/>
      <c r="CJ1289" s="381"/>
      <c r="CK1289" s="381"/>
      <c r="CL1289" s="381"/>
      <c r="CM1289" s="381"/>
      <c r="CN1289" s="381"/>
      <c r="CO1289" s="381"/>
      <c r="CP1289" s="381"/>
      <c r="CQ1289" s="381"/>
      <c r="CR1289" s="381"/>
      <c r="CS1289" s="381"/>
      <c r="CT1289" s="381"/>
      <c r="CU1289" s="381"/>
      <c r="CV1289" s="381"/>
      <c r="CW1289" s="381"/>
      <c r="CX1289" s="381"/>
      <c r="CY1289" s="381"/>
      <c r="CZ1289" s="381"/>
      <c r="DA1289" s="381"/>
      <c r="DB1289" s="381"/>
      <c r="DC1289" s="381"/>
      <c r="DD1289" s="381"/>
      <c r="DE1289" s="381"/>
      <c r="DF1289" s="381"/>
      <c r="DG1289" s="381"/>
      <c r="DH1289" s="381"/>
      <c r="DI1289" s="381"/>
      <c r="DJ1289" s="381"/>
      <c r="DK1289" s="381"/>
      <c r="DL1289" s="381"/>
      <c r="DM1289" s="381"/>
      <c r="DN1289" s="381"/>
      <c r="DO1289" s="381"/>
      <c r="DP1289" s="381"/>
      <c r="DQ1289" s="381"/>
      <c r="DR1289" s="381"/>
      <c r="DS1289" s="381"/>
      <c r="DT1289" s="381"/>
      <c r="DU1289" s="381"/>
      <c r="DV1289" s="381"/>
      <c r="DW1289" s="381"/>
      <c r="DX1289" s="381"/>
      <c r="DY1289" s="381"/>
      <c r="DZ1289" s="381"/>
      <c r="EA1289" s="381"/>
      <c r="EB1289" s="381"/>
      <c r="EC1289" s="381"/>
      <c r="ED1289" s="381"/>
      <c r="EE1289" s="381"/>
      <c r="EF1289" s="381"/>
      <c r="EG1289" s="381"/>
      <c r="EH1289" s="381"/>
      <c r="EI1289" s="381"/>
      <c r="EJ1289" s="381"/>
      <c r="EK1289" s="381"/>
      <c r="EL1289" s="381"/>
      <c r="EM1289" s="381"/>
      <c r="EN1289" s="381"/>
      <c r="EO1289" s="381"/>
      <c r="EP1289" s="381"/>
      <c r="EQ1289" s="381"/>
      <c r="ER1289" s="381"/>
      <c r="ES1289" s="381"/>
      <c r="ET1289" s="381"/>
      <c r="EU1289" s="381"/>
      <c r="EV1289" s="381"/>
      <c r="EW1289" s="381"/>
      <c r="EX1289" s="381"/>
      <c r="EY1289" s="381"/>
      <c r="EZ1289" s="381"/>
      <c r="FA1289" s="381"/>
      <c r="FB1289" s="381"/>
      <c r="FC1289" s="381"/>
      <c r="FD1289" s="381"/>
      <c r="FE1289" s="381"/>
      <c r="FF1289" s="381"/>
      <c r="FG1289" s="381"/>
      <c r="FH1289" s="381"/>
      <c r="FI1289" s="381"/>
      <c r="FJ1289" s="381"/>
      <c r="FK1289" s="381"/>
      <c r="FL1289" s="381"/>
      <c r="FM1289" s="381"/>
      <c r="FN1289" s="381"/>
      <c r="FO1289" s="381"/>
      <c r="FP1289" s="381"/>
      <c r="FQ1289" s="381"/>
      <c r="FR1289" s="381"/>
      <c r="FS1289" s="381"/>
      <c r="FT1289" s="381"/>
      <c r="FU1289" s="381"/>
      <c r="FV1289" s="381"/>
      <c r="FW1289" s="381"/>
      <c r="FX1289" s="381"/>
      <c r="FY1289" s="381"/>
      <c r="FZ1289" s="381"/>
      <c r="GA1289" s="381"/>
      <c r="GB1289" s="381"/>
      <c r="GC1289" s="381"/>
      <c r="GD1289" s="381"/>
      <c r="GE1289" s="381"/>
      <c r="GF1289" s="381"/>
      <c r="GG1289" s="381"/>
      <c r="GH1289" s="381"/>
      <c r="GI1289" s="381"/>
      <c r="GJ1289" s="381"/>
      <c r="GK1289" s="381"/>
      <c r="GL1289" s="381"/>
      <c r="GM1289" s="381"/>
      <c r="GN1289" s="381"/>
      <c r="GO1289" s="381"/>
      <c r="GP1289" s="381"/>
      <c r="GQ1289" s="381"/>
      <c r="GR1289" s="381"/>
      <c r="GS1289" s="381"/>
      <c r="GT1289" s="381"/>
      <c r="GU1289" s="381"/>
      <c r="GV1289" s="381"/>
      <c r="GW1289" s="381"/>
      <c r="GX1289" s="381"/>
      <c r="GY1289" s="381"/>
      <c r="GZ1289" s="381"/>
      <c r="HA1289" s="381"/>
      <c r="HB1289" s="381"/>
      <c r="HC1289" s="381"/>
      <c r="HD1289" s="381"/>
      <c r="HE1289" s="381"/>
      <c r="HF1289" s="381"/>
      <c r="HG1289" s="381"/>
      <c r="HH1289" s="381"/>
      <c r="HI1289" s="381"/>
      <c r="HJ1289" s="381"/>
      <c r="HK1289" s="381"/>
      <c r="HL1289" s="381"/>
      <c r="HM1289" s="381"/>
      <c r="HN1289" s="381"/>
      <c r="HO1289" s="381"/>
      <c r="HP1289" s="381"/>
      <c r="HQ1289" s="381"/>
      <c r="HR1289" s="381"/>
      <c r="HS1289" s="381"/>
      <c r="HT1289" s="381"/>
      <c r="HU1289" s="381"/>
      <c r="HV1289" s="381"/>
      <c r="HW1289" s="381"/>
      <c r="HX1289" s="381"/>
      <c r="HY1289" s="381"/>
      <c r="HZ1289" s="381"/>
      <c r="IA1289" s="381"/>
      <c r="IB1289" s="381"/>
      <c r="IC1289" s="381"/>
      <c r="ID1289" s="381"/>
      <c r="IE1289" s="381"/>
      <c r="IF1289" s="381"/>
      <c r="IG1289" s="381"/>
      <c r="IH1289" s="381"/>
      <c r="II1289" s="381"/>
      <c r="IJ1289" s="381"/>
      <c r="IK1289" s="381"/>
      <c r="IL1289" s="381"/>
      <c r="IM1289" s="381"/>
      <c r="IN1289" s="381"/>
      <c r="IO1289" s="381"/>
      <c r="IP1289" s="381"/>
      <c r="IQ1289" s="381"/>
      <c r="IR1289" s="381"/>
      <c r="IS1289" s="381"/>
      <c r="IT1289" s="381"/>
      <c r="IU1289" s="381"/>
      <c r="IV1289" s="381"/>
      <c r="IW1289" s="381"/>
      <c r="IX1289" s="381"/>
      <c r="IY1289" s="381"/>
      <c r="IZ1289" s="381"/>
      <c r="JA1289" s="381"/>
      <c r="JB1289" s="381"/>
      <c r="JC1289" s="381"/>
      <c r="JD1289" s="381"/>
      <c r="JE1289" s="381"/>
      <c r="JF1289" s="381"/>
      <c r="JG1289" s="381"/>
      <c r="JH1289" s="381"/>
      <c r="JI1289" s="381"/>
      <c r="JJ1289" s="381"/>
      <c r="JK1289" s="381"/>
      <c r="JL1289" s="381"/>
      <c r="JM1289" s="381"/>
      <c r="JN1289" s="381"/>
      <c r="JO1289" s="381"/>
      <c r="JP1289" s="381"/>
      <c r="JQ1289" s="381"/>
      <c r="JR1289" s="381"/>
      <c r="JS1289" s="381"/>
      <c r="JT1289" s="381"/>
      <c r="JU1289" s="381"/>
      <c r="JV1289" s="381"/>
      <c r="JW1289" s="381"/>
      <c r="JX1289" s="381"/>
      <c r="JY1289" s="381"/>
      <c r="JZ1289" s="381"/>
      <c r="KA1289" s="381"/>
      <c r="KB1289" s="381"/>
      <c r="KC1289" s="381"/>
      <c r="KD1289" s="381"/>
      <c r="KE1289" s="381"/>
      <c r="KF1289" s="381"/>
      <c r="KG1289" s="381"/>
      <c r="KH1289" s="381"/>
      <c r="KI1289" s="381"/>
      <c r="KJ1289" s="381"/>
      <c r="KK1289" s="381"/>
      <c r="KL1289" s="381"/>
      <c r="KM1289" s="381"/>
      <c r="KN1289" s="381"/>
      <c r="KO1289" s="381"/>
      <c r="KP1289" s="381"/>
      <c r="KQ1289" s="381"/>
      <c r="KR1289" s="381"/>
      <c r="KS1289" s="381"/>
      <c r="KT1289" s="381"/>
      <c r="KU1289" s="381"/>
      <c r="KV1289" s="381"/>
      <c r="KW1289" s="381"/>
      <c r="KX1289" s="381"/>
      <c r="KY1289" s="381"/>
      <c r="KZ1289" s="381"/>
      <c r="LA1289" s="381"/>
      <c r="LB1289" s="381"/>
      <c r="LC1289" s="381"/>
      <c r="LD1289" s="381"/>
      <c r="LE1289" s="381"/>
      <c r="LF1289" s="381"/>
      <c r="LG1289" s="381"/>
      <c r="LH1289" s="381"/>
      <c r="LI1289" s="381"/>
      <c r="LJ1289" s="381"/>
      <c r="LK1289" s="381"/>
      <c r="LL1289" s="381"/>
      <c r="LM1289" s="381"/>
      <c r="LN1289" s="381"/>
      <c r="LO1289" s="381"/>
      <c r="LP1289" s="381"/>
      <c r="LQ1289" s="381"/>
      <c r="LR1289" s="381"/>
      <c r="LS1289" s="381"/>
      <c r="LT1289" s="381"/>
      <c r="LU1289" s="381"/>
      <c r="LV1289" s="381"/>
      <c r="LW1289" s="381"/>
      <c r="LX1289" s="381"/>
      <c r="LY1289" s="381"/>
      <c r="LZ1289" s="381"/>
      <c r="MA1289" s="381"/>
      <c r="MB1289" s="381"/>
      <c r="MC1289" s="381"/>
      <c r="MD1289" s="381"/>
      <c r="ME1289" s="381"/>
      <c r="MF1289" s="381"/>
      <c r="MG1289" s="381"/>
      <c r="MH1289" s="381"/>
      <c r="MI1289" s="381"/>
      <c r="MJ1289" s="381"/>
      <c r="MK1289" s="381"/>
      <c r="ML1289" s="381"/>
      <c r="MM1289" s="381"/>
      <c r="MN1289" s="381"/>
      <c r="MO1289" s="381"/>
      <c r="MP1289" s="381"/>
      <c r="MQ1289" s="381"/>
      <c r="MR1289" s="381"/>
      <c r="MS1289" s="381"/>
      <c r="MT1289" s="381"/>
      <c r="MU1289" s="381"/>
      <c r="MV1289" s="381"/>
      <c r="MW1289" s="381"/>
      <c r="MX1289" s="381"/>
      <c r="MY1289" s="381"/>
      <c r="MZ1289" s="381"/>
      <c r="NA1289" s="381"/>
      <c r="NB1289" s="381"/>
      <c r="NC1289" s="381"/>
      <c r="ND1289" s="381"/>
      <c r="NE1289" s="381"/>
      <c r="NF1289" s="381"/>
      <c r="NG1289" s="381"/>
      <c r="NH1289" s="381"/>
      <c r="NI1289" s="381"/>
      <c r="NJ1289" s="381"/>
      <c r="NK1289" s="381"/>
      <c r="NL1289" s="381"/>
      <c r="NM1289" s="381"/>
      <c r="NN1289" s="381"/>
      <c r="NO1289" s="381"/>
      <c r="NP1289" s="381"/>
      <c r="NQ1289" s="381"/>
      <c r="NR1289" s="381"/>
      <c r="NS1289" s="381"/>
      <c r="NT1289" s="381"/>
      <c r="NU1289" s="381"/>
      <c r="NV1289" s="381"/>
      <c r="NW1289" s="381"/>
      <c r="NX1289" s="381"/>
      <c r="NY1289" s="381"/>
      <c r="NZ1289" s="381"/>
      <c r="OA1289" s="381"/>
      <c r="OB1289" s="381"/>
      <c r="OC1289" s="381"/>
      <c r="OD1289" s="381"/>
      <c r="OE1289" s="381"/>
      <c r="OF1289" s="381"/>
      <c r="OG1289" s="381"/>
      <c r="OH1289" s="381"/>
      <c r="OI1289" s="381"/>
      <c r="OJ1289" s="381"/>
      <c r="OK1289" s="381"/>
      <c r="OL1289" s="381"/>
      <c r="OM1289" s="381"/>
      <c r="ON1289" s="381"/>
      <c r="OO1289" s="381"/>
      <c r="OP1289" s="381"/>
      <c r="OQ1289" s="381"/>
      <c r="OR1289" s="381"/>
      <c r="OS1289" s="381"/>
      <c r="OT1289" s="381"/>
      <c r="OU1289" s="381"/>
      <c r="OV1289" s="381"/>
      <c r="OW1289" s="381"/>
      <c r="OX1289" s="381"/>
      <c r="OY1289" s="381"/>
      <c r="OZ1289" s="381"/>
      <c r="PA1289" s="381"/>
      <c r="PB1289" s="381"/>
      <c r="PC1289" s="381"/>
      <c r="PD1289" s="381"/>
      <c r="PE1289" s="381"/>
      <c r="PF1289" s="381"/>
      <c r="PG1289" s="381"/>
      <c r="PH1289" s="381"/>
      <c r="PI1289" s="381"/>
      <c r="PJ1289" s="381"/>
      <c r="PK1289" s="381"/>
      <c r="PL1289" s="381"/>
      <c r="PM1289" s="381"/>
      <c r="PN1289" s="381"/>
      <c r="PO1289" s="381"/>
      <c r="PP1289" s="381"/>
      <c r="PQ1289" s="381"/>
      <c r="PR1289" s="381"/>
      <c r="PS1289" s="381"/>
      <c r="PT1289" s="381"/>
      <c r="PU1289" s="381"/>
      <c r="PV1289" s="381"/>
      <c r="PW1289" s="381"/>
      <c r="PX1289" s="381"/>
      <c r="PY1289" s="381"/>
      <c r="PZ1289" s="381"/>
      <c r="QA1289" s="381"/>
      <c r="QB1289" s="381"/>
      <c r="QC1289" s="381"/>
      <c r="QD1289" s="381"/>
      <c r="QE1289" s="381"/>
      <c r="QF1289" s="381"/>
      <c r="QG1289" s="381"/>
      <c r="QH1289" s="381"/>
      <c r="QI1289" s="381"/>
      <c r="QJ1289" s="381"/>
      <c r="QK1289" s="381"/>
      <c r="QL1289" s="381"/>
      <c r="QM1289" s="381"/>
      <c r="QN1289" s="381"/>
      <c r="QO1289" s="381"/>
      <c r="QP1289" s="381"/>
      <c r="QQ1289" s="381"/>
      <c r="QR1289" s="381"/>
      <c r="QS1289" s="381"/>
      <c r="QT1289" s="381"/>
      <c r="QU1289" s="381"/>
      <c r="QV1289" s="381"/>
      <c r="QW1289" s="381"/>
      <c r="QX1289" s="381"/>
      <c r="QY1289" s="381"/>
      <c r="QZ1289" s="381"/>
      <c r="RA1289" s="381"/>
      <c r="RB1289" s="381"/>
      <c r="RC1289" s="381"/>
      <c r="RD1289" s="381"/>
      <c r="RE1289" s="381"/>
      <c r="RF1289" s="381"/>
      <c r="RG1289" s="381"/>
      <c r="RH1289" s="381"/>
      <c r="RI1289" s="381"/>
      <c r="RJ1289" s="381"/>
      <c r="RK1289" s="381"/>
      <c r="RL1289" s="381"/>
      <c r="RM1289" s="381"/>
      <c r="RN1289" s="381"/>
      <c r="RO1289" s="381"/>
      <c r="RP1289" s="381"/>
      <c r="RQ1289" s="381"/>
      <c r="RR1289" s="381"/>
      <c r="RS1289" s="381"/>
      <c r="RT1289" s="381"/>
      <c r="RU1289" s="381"/>
      <c r="RV1289" s="381"/>
      <c r="RW1289" s="381"/>
      <c r="RX1289" s="381"/>
      <c r="RY1289" s="381"/>
      <c r="RZ1289" s="381"/>
      <c r="SA1289" s="381"/>
      <c r="SB1289" s="381"/>
      <c r="SC1289" s="381"/>
      <c r="SD1289" s="381"/>
      <c r="SE1289" s="381"/>
      <c r="SF1289" s="381"/>
      <c r="SG1289" s="381"/>
      <c r="SH1289" s="381"/>
      <c r="SI1289" s="381"/>
      <c r="SJ1289" s="381"/>
      <c r="SK1289" s="381"/>
      <c r="SL1289" s="381"/>
      <c r="SM1289" s="381"/>
      <c r="SN1289" s="381"/>
      <c r="SO1289" s="381"/>
      <c r="SP1289" s="381"/>
      <c r="SQ1289" s="381"/>
      <c r="SR1289" s="381"/>
      <c r="SS1289" s="381"/>
      <c r="ST1289" s="381"/>
      <c r="SU1289" s="381"/>
      <c r="SV1289" s="381"/>
      <c r="SW1289" s="381"/>
      <c r="SX1289" s="381"/>
      <c r="SY1289" s="381"/>
      <c r="SZ1289" s="381"/>
      <c r="TA1289" s="381"/>
      <c r="TB1289" s="381"/>
      <c r="TC1289" s="381"/>
      <c r="TD1289" s="381"/>
      <c r="TE1289" s="381"/>
      <c r="TF1289" s="381"/>
      <c r="TG1289" s="381"/>
      <c r="TH1289" s="381"/>
      <c r="TI1289" s="381"/>
      <c r="TJ1289" s="381"/>
      <c r="TK1289" s="381"/>
      <c r="TL1289" s="381"/>
      <c r="TM1289" s="381"/>
      <c r="TN1289" s="381"/>
      <c r="TO1289" s="381"/>
      <c r="TP1289" s="381"/>
      <c r="TQ1289" s="381"/>
      <c r="TR1289" s="381"/>
      <c r="TS1289" s="381"/>
      <c r="TT1289" s="381"/>
      <c r="TU1289" s="381"/>
      <c r="TV1289" s="381"/>
      <c r="TW1289" s="381"/>
      <c r="TX1289" s="381"/>
      <c r="TY1289" s="381"/>
      <c r="TZ1289" s="381"/>
      <c r="UA1289" s="381"/>
      <c r="UB1289" s="381"/>
      <c r="UC1289" s="381"/>
      <c r="UD1289" s="381"/>
      <c r="UE1289" s="381"/>
      <c r="UF1289" s="381"/>
      <c r="UG1289" s="381"/>
      <c r="UH1289" s="381"/>
      <c r="UI1289" s="381"/>
      <c r="UJ1289" s="381"/>
      <c r="UK1289" s="381"/>
      <c r="UL1289" s="381"/>
      <c r="UM1289" s="381"/>
      <c r="UN1289" s="381"/>
      <c r="UO1289" s="381"/>
      <c r="UP1289" s="381"/>
      <c r="UQ1289" s="381"/>
      <c r="UR1289" s="381"/>
      <c r="US1289" s="381"/>
      <c r="UT1289" s="381"/>
      <c r="UU1289" s="381"/>
      <c r="UV1289" s="381"/>
      <c r="UW1289" s="381"/>
      <c r="UX1289" s="381"/>
      <c r="UY1289" s="381"/>
      <c r="UZ1289" s="381"/>
      <c r="VA1289" s="381"/>
      <c r="VB1289" s="381"/>
      <c r="VC1289" s="381"/>
      <c r="VD1289" s="381"/>
      <c r="VE1289" s="381"/>
      <c r="VF1289" s="381"/>
      <c r="VG1289" s="381"/>
      <c r="VH1289" s="381"/>
      <c r="VI1289" s="381"/>
      <c r="VJ1289" s="381"/>
      <c r="VK1289" s="381"/>
      <c r="VL1289" s="381"/>
      <c r="VM1289" s="381"/>
      <c r="VN1289" s="381"/>
      <c r="VO1289" s="381"/>
      <c r="VP1289" s="381"/>
      <c r="VQ1289" s="381"/>
      <c r="VR1289" s="381"/>
      <c r="VS1289" s="381"/>
      <c r="VT1289" s="381"/>
      <c r="VU1289" s="381"/>
      <c r="VV1289" s="381"/>
      <c r="VW1289" s="381"/>
      <c r="VX1289" s="381"/>
      <c r="VY1289" s="381"/>
      <c r="VZ1289" s="381"/>
      <c r="WA1289" s="381"/>
      <c r="WB1289" s="381"/>
      <c r="WC1289" s="381"/>
      <c r="WD1289" s="381"/>
      <c r="WE1289" s="381"/>
      <c r="WF1289" s="381"/>
      <c r="WG1289" s="381"/>
      <c r="WH1289" s="381"/>
      <c r="WI1289" s="381"/>
      <c r="WJ1289" s="381"/>
      <c r="WK1289" s="381"/>
      <c r="WL1289" s="381"/>
      <c r="WM1289" s="381"/>
      <c r="WN1289" s="381"/>
      <c r="WO1289" s="381"/>
      <c r="WP1289" s="381"/>
      <c r="WQ1289" s="381"/>
      <c r="WR1289" s="381"/>
      <c r="WS1289" s="381"/>
      <c r="WT1289" s="381"/>
      <c r="WU1289" s="381"/>
      <c r="WV1289" s="381"/>
      <c r="WW1289" s="381"/>
      <c r="WX1289" s="381"/>
      <c r="WY1289" s="381"/>
      <c r="WZ1289" s="381"/>
      <c r="XA1289" s="381"/>
      <c r="XB1289" s="381"/>
      <c r="XC1289" s="381"/>
      <c r="XD1289" s="381"/>
      <c r="XE1289" s="381"/>
      <c r="XF1289" s="381"/>
      <c r="XG1289" s="381"/>
      <c r="XH1289" s="381"/>
      <c r="XI1289" s="381"/>
      <c r="XJ1289" s="381"/>
      <c r="XK1289" s="381"/>
      <c r="XL1289" s="381"/>
      <c r="XM1289" s="381"/>
      <c r="XN1289" s="381"/>
      <c r="XO1289" s="381"/>
      <c r="XP1289" s="381"/>
      <c r="XQ1289" s="381"/>
      <c r="XR1289" s="381"/>
      <c r="XS1289" s="381"/>
      <c r="XT1289" s="381"/>
      <c r="XU1289" s="381"/>
      <c r="XV1289" s="381"/>
      <c r="XW1289" s="381"/>
      <c r="XX1289" s="381"/>
      <c r="XY1289" s="381"/>
      <c r="XZ1289" s="381"/>
      <c r="YA1289" s="381"/>
      <c r="YB1289" s="381"/>
      <c r="YC1289" s="381"/>
      <c r="YD1289" s="381"/>
      <c r="YE1289" s="381"/>
      <c r="YF1289" s="381"/>
      <c r="YG1289" s="381"/>
      <c r="YH1289" s="381"/>
      <c r="YI1289" s="381"/>
      <c r="YJ1289" s="381"/>
      <c r="YK1289" s="381"/>
      <c r="YL1289" s="381"/>
      <c r="YM1289" s="381"/>
      <c r="YN1289" s="381"/>
      <c r="YO1289" s="381"/>
      <c r="YP1289" s="381"/>
      <c r="YQ1289" s="381"/>
      <c r="YR1289" s="381"/>
      <c r="YS1289" s="381"/>
      <c r="YT1289" s="381"/>
      <c r="YU1289" s="381"/>
      <c r="YV1289" s="381"/>
      <c r="YW1289" s="381"/>
      <c r="YX1289" s="381"/>
      <c r="YY1289" s="381"/>
      <c r="YZ1289" s="381"/>
      <c r="ZA1289" s="381"/>
      <c r="ZB1289" s="381"/>
      <c r="ZC1289" s="381"/>
      <c r="ZD1289" s="381"/>
      <c r="ZE1289" s="381"/>
      <c r="ZF1289" s="381"/>
      <c r="ZG1289" s="381"/>
      <c r="ZH1289" s="381"/>
      <c r="ZI1289" s="381"/>
      <c r="ZJ1289" s="381"/>
      <c r="ZK1289" s="381"/>
      <c r="ZL1289" s="381"/>
      <c r="ZM1289" s="381"/>
      <c r="ZN1289" s="381"/>
      <c r="ZO1289" s="381"/>
      <c r="ZP1289" s="381"/>
      <c r="ZQ1289" s="381"/>
      <c r="ZR1289" s="381"/>
      <c r="ZS1289" s="381"/>
      <c r="ZT1289" s="381"/>
      <c r="ZU1289" s="381"/>
      <c r="ZV1289" s="381"/>
      <c r="ZW1289" s="381"/>
      <c r="ZX1289" s="381"/>
      <c r="ZY1289" s="381"/>
      <c r="ZZ1289" s="381"/>
      <c r="AAA1289" s="381"/>
      <c r="AAB1289" s="381"/>
      <c r="AAC1289" s="381"/>
      <c r="AAD1289" s="381"/>
      <c r="AAE1289" s="381"/>
      <c r="AAF1289" s="381"/>
      <c r="AAG1289" s="381"/>
      <c r="AAH1289" s="381"/>
      <c r="AAI1289" s="381"/>
      <c r="AAJ1289" s="381"/>
      <c r="AAK1289" s="381"/>
      <c r="AAL1289" s="381"/>
      <c r="AAM1289" s="381"/>
      <c r="AAN1289" s="381"/>
      <c r="AAO1289" s="381"/>
      <c r="AAP1289" s="381"/>
      <c r="AAQ1289" s="381"/>
      <c r="AAR1289" s="381"/>
      <c r="AAS1289" s="381"/>
      <c r="AAT1289" s="381"/>
      <c r="AAU1289" s="381"/>
      <c r="AAV1289" s="381"/>
      <c r="AAW1289" s="381"/>
      <c r="AAX1289" s="381"/>
      <c r="AAY1289" s="381"/>
      <c r="AAZ1289" s="381"/>
      <c r="ABA1289" s="381"/>
      <c r="ABB1289" s="381"/>
      <c r="ABC1289" s="381"/>
      <c r="ABD1289" s="381"/>
      <c r="ABE1289" s="381"/>
      <c r="ABF1289" s="381"/>
      <c r="ABG1289" s="381"/>
      <c r="ABH1289" s="381"/>
      <c r="ABI1289" s="381"/>
      <c r="ABJ1289" s="381"/>
      <c r="ABK1289" s="381"/>
      <c r="ABL1289" s="381"/>
      <c r="ABM1289" s="381"/>
      <c r="ABN1289" s="381"/>
      <c r="ABO1289" s="381"/>
      <c r="ABP1289" s="381"/>
      <c r="ABQ1289" s="381"/>
      <c r="ABR1289" s="381"/>
      <c r="ABS1289" s="381"/>
      <c r="ABT1289" s="381"/>
      <c r="ABU1289" s="381"/>
      <c r="ABV1289" s="381"/>
      <c r="ABW1289" s="381"/>
      <c r="ABX1289" s="381"/>
      <c r="ABY1289" s="381"/>
      <c r="ABZ1289" s="381"/>
      <c r="ACA1289" s="381"/>
      <c r="ACB1289" s="381"/>
      <c r="ACC1289" s="381"/>
      <c r="ACD1289" s="381"/>
      <c r="ACE1289" s="381"/>
      <c r="ACF1289" s="381"/>
      <c r="ACG1289" s="381"/>
      <c r="ACH1289" s="381"/>
      <c r="ACI1289" s="381"/>
      <c r="ACJ1289" s="381"/>
      <c r="ACK1289" s="381"/>
      <c r="ACL1289" s="381"/>
      <c r="ACM1289" s="381"/>
      <c r="ACN1289" s="381"/>
      <c r="ACO1289" s="381"/>
      <c r="ACP1289" s="381"/>
      <c r="ACQ1289" s="381"/>
      <c r="ACR1289" s="381"/>
      <c r="ACS1289" s="381"/>
      <c r="ACT1289" s="381"/>
      <c r="ACU1289" s="381"/>
      <c r="ACV1289" s="381"/>
      <c r="ACW1289" s="381"/>
      <c r="ACX1289" s="381"/>
      <c r="ACY1289" s="381"/>
      <c r="ACZ1289" s="381"/>
      <c r="ADA1289" s="381"/>
      <c r="ADB1289" s="381"/>
      <c r="ADC1289" s="381"/>
      <c r="ADD1289" s="381"/>
      <c r="ADE1289" s="381"/>
      <c r="ADF1289" s="381"/>
      <c r="ADG1289" s="381"/>
      <c r="ADH1289" s="381"/>
      <c r="ADI1289" s="381"/>
      <c r="ADJ1289" s="381"/>
      <c r="ADK1289" s="381"/>
      <c r="ADL1289" s="381"/>
      <c r="ADM1289" s="381"/>
      <c r="ADN1289" s="381"/>
      <c r="ADO1289" s="381"/>
      <c r="ADP1289" s="381"/>
      <c r="ADQ1289" s="381"/>
      <c r="ADR1289" s="381"/>
      <c r="ADS1289" s="381"/>
      <c r="ADT1289" s="381"/>
      <c r="ADU1289" s="381"/>
      <c r="ADV1289" s="381"/>
      <c r="ADW1289" s="381"/>
      <c r="ADX1289" s="381"/>
      <c r="ADY1289" s="381"/>
      <c r="ADZ1289" s="381"/>
      <c r="AEA1289" s="381"/>
      <c r="AEB1289" s="381"/>
      <c r="AEC1289" s="381"/>
      <c r="AED1289" s="381"/>
      <c r="AEE1289" s="381"/>
      <c r="AEF1289" s="381"/>
      <c r="AEG1289" s="381"/>
      <c r="AEH1289" s="381"/>
      <c r="AEI1289" s="381"/>
      <c r="AEJ1289" s="381"/>
      <c r="AEK1289" s="381"/>
      <c r="AEL1289" s="381"/>
      <c r="AEM1289" s="381"/>
      <c r="AEN1289" s="381"/>
      <c r="AEO1289" s="381"/>
      <c r="AEP1289" s="381"/>
      <c r="AEQ1289" s="381"/>
      <c r="AER1289" s="381"/>
      <c r="AES1289" s="381"/>
      <c r="AET1289" s="381"/>
      <c r="AEU1289" s="381"/>
      <c r="AEV1289" s="381"/>
      <c r="AEW1289" s="381"/>
      <c r="AEX1289" s="381"/>
      <c r="AEY1289" s="381"/>
      <c r="AEZ1289" s="381"/>
      <c r="AFA1289" s="381"/>
      <c r="AFB1289" s="381"/>
      <c r="AFC1289" s="381"/>
      <c r="AFD1289" s="381"/>
      <c r="AFE1289" s="381"/>
      <c r="AFF1289" s="381"/>
      <c r="AFG1289" s="381"/>
      <c r="AFH1289" s="381"/>
      <c r="AFI1289" s="381"/>
      <c r="AFJ1289" s="381"/>
      <c r="AFK1289" s="381"/>
      <c r="AFL1289" s="381"/>
      <c r="AFM1289" s="381"/>
      <c r="AFN1289" s="381"/>
      <c r="AFO1289" s="381"/>
      <c r="AFP1289" s="381"/>
      <c r="AFQ1289" s="381"/>
      <c r="AFR1289" s="381"/>
      <c r="AFS1289" s="381"/>
      <c r="AFT1289" s="381"/>
      <c r="AFU1289" s="381"/>
      <c r="AFV1289" s="381"/>
      <c r="AFW1289" s="381"/>
      <c r="AFX1289" s="381"/>
      <c r="AFY1289" s="381"/>
      <c r="AFZ1289" s="381"/>
      <c r="AGA1289" s="381"/>
    </row>
    <row r="1290" spans="1:859" s="383" customFormat="1" x14ac:dyDescent="0.2">
      <c r="A1290" s="381"/>
      <c r="B1290" s="381"/>
      <c r="C1290" s="381"/>
      <c r="D1290" s="381"/>
      <c r="E1290" s="365"/>
      <c r="F1290" s="378"/>
      <c r="G1290" s="380"/>
      <c r="H1290" s="365"/>
      <c r="I1290" s="365"/>
      <c r="J1290" s="365"/>
      <c r="K1290" s="365"/>
      <c r="L1290" s="365"/>
      <c r="M1290" s="365"/>
      <c r="N1290" s="380"/>
      <c r="O1290" s="365"/>
      <c r="P1290" s="365"/>
      <c r="Q1290" s="380"/>
      <c r="R1290" s="381"/>
      <c r="S1290" s="381"/>
      <c r="T1290" s="381"/>
      <c r="U1290" s="381"/>
      <c r="V1290" s="381"/>
      <c r="W1290" s="381"/>
      <c r="X1290" s="381"/>
      <c r="Y1290" s="381"/>
      <c r="Z1290" s="381"/>
      <c r="AA1290" s="381"/>
      <c r="AB1290" s="381"/>
      <c r="AC1290" s="381"/>
      <c r="AD1290" s="381"/>
      <c r="AE1290" s="381"/>
      <c r="AF1290" s="381"/>
      <c r="AG1290" s="381"/>
      <c r="AH1290" s="381"/>
      <c r="AI1290" s="381"/>
      <c r="AJ1290" s="381"/>
      <c r="AK1290" s="381"/>
      <c r="AL1290" s="381"/>
      <c r="AM1290" s="381"/>
      <c r="AN1290" s="381"/>
      <c r="AO1290" s="381"/>
      <c r="AP1290" s="381"/>
      <c r="AQ1290" s="381"/>
      <c r="AR1290" s="381"/>
      <c r="AS1290" s="381"/>
      <c r="AT1290" s="381"/>
      <c r="AU1290" s="381"/>
      <c r="AV1290" s="381"/>
      <c r="AW1290" s="381"/>
      <c r="AX1290" s="381"/>
      <c r="AY1290" s="381"/>
      <c r="AZ1290" s="381"/>
      <c r="BA1290" s="381"/>
      <c r="BB1290" s="381"/>
      <c r="BC1290" s="381"/>
      <c r="BD1290" s="381"/>
      <c r="BE1290" s="381"/>
      <c r="BF1290" s="381"/>
      <c r="BG1290" s="381"/>
      <c r="BH1290" s="381"/>
      <c r="BI1290" s="381"/>
      <c r="BJ1290" s="381"/>
      <c r="BK1290" s="381"/>
      <c r="BL1290" s="381"/>
      <c r="BM1290" s="381"/>
      <c r="BN1290" s="381"/>
      <c r="BO1290" s="381"/>
      <c r="BP1290" s="381"/>
      <c r="BQ1290" s="381"/>
      <c r="BR1290" s="381"/>
      <c r="BS1290" s="381"/>
      <c r="BT1290" s="381"/>
      <c r="BU1290" s="381"/>
      <c r="BV1290" s="381"/>
      <c r="BW1290" s="381"/>
      <c r="BX1290" s="381"/>
      <c r="BY1290" s="381"/>
      <c r="BZ1290" s="381"/>
      <c r="CA1290" s="381"/>
      <c r="CB1290" s="381"/>
      <c r="CC1290" s="381"/>
      <c r="CD1290" s="381"/>
      <c r="CE1290" s="381"/>
      <c r="CF1290" s="381"/>
      <c r="CG1290" s="381"/>
      <c r="CH1290" s="381"/>
      <c r="CI1290" s="381"/>
      <c r="CJ1290" s="381"/>
      <c r="CK1290" s="381"/>
      <c r="CL1290" s="381"/>
      <c r="CM1290" s="381"/>
      <c r="CN1290" s="381"/>
      <c r="CO1290" s="381"/>
      <c r="CP1290" s="381"/>
      <c r="CQ1290" s="381"/>
      <c r="CR1290" s="381"/>
      <c r="CS1290" s="381"/>
      <c r="CT1290" s="381"/>
      <c r="CU1290" s="381"/>
      <c r="CV1290" s="381"/>
      <c r="CW1290" s="381"/>
      <c r="CX1290" s="381"/>
      <c r="CY1290" s="381"/>
      <c r="CZ1290" s="381"/>
      <c r="DA1290" s="381"/>
      <c r="DB1290" s="381"/>
      <c r="DC1290" s="381"/>
      <c r="DD1290" s="381"/>
      <c r="DE1290" s="381"/>
      <c r="DF1290" s="381"/>
      <c r="DG1290" s="381"/>
      <c r="DH1290" s="381"/>
      <c r="DI1290" s="381"/>
      <c r="DJ1290" s="381"/>
      <c r="DK1290" s="381"/>
      <c r="DL1290" s="381"/>
      <c r="DM1290" s="381"/>
      <c r="DN1290" s="381"/>
      <c r="DO1290" s="381"/>
      <c r="DP1290" s="381"/>
      <c r="DQ1290" s="381"/>
      <c r="DR1290" s="381"/>
      <c r="DS1290" s="381"/>
      <c r="DT1290" s="381"/>
      <c r="DU1290" s="381"/>
      <c r="DV1290" s="381"/>
      <c r="DW1290" s="381"/>
      <c r="DX1290" s="381"/>
      <c r="DY1290" s="381"/>
      <c r="DZ1290" s="381"/>
      <c r="EA1290" s="381"/>
      <c r="EB1290" s="381"/>
      <c r="EC1290" s="381"/>
      <c r="ED1290" s="381"/>
      <c r="EE1290" s="381"/>
      <c r="EF1290" s="381"/>
      <c r="EG1290" s="381"/>
      <c r="EH1290" s="381"/>
      <c r="EI1290" s="381"/>
      <c r="EJ1290" s="381"/>
      <c r="EK1290" s="381"/>
      <c r="EL1290" s="381"/>
      <c r="EM1290" s="381"/>
      <c r="EN1290" s="381"/>
      <c r="EO1290" s="381"/>
      <c r="EP1290" s="381"/>
      <c r="EQ1290" s="381"/>
      <c r="ER1290" s="381"/>
      <c r="ES1290" s="381"/>
      <c r="ET1290" s="381"/>
      <c r="EU1290" s="381"/>
      <c r="EV1290" s="381"/>
      <c r="EW1290" s="381"/>
      <c r="EX1290" s="381"/>
      <c r="EY1290" s="381"/>
      <c r="EZ1290" s="381"/>
      <c r="FA1290" s="381"/>
      <c r="FB1290" s="381"/>
      <c r="FC1290" s="381"/>
      <c r="FD1290" s="381"/>
      <c r="FE1290" s="381"/>
      <c r="FF1290" s="381"/>
      <c r="FG1290" s="381"/>
      <c r="FH1290" s="381"/>
      <c r="FI1290" s="381"/>
      <c r="FJ1290" s="381"/>
      <c r="FK1290" s="381"/>
      <c r="FL1290" s="381"/>
      <c r="FM1290" s="381"/>
      <c r="FN1290" s="381"/>
      <c r="FO1290" s="381"/>
      <c r="FP1290" s="381"/>
      <c r="FQ1290" s="381"/>
      <c r="FR1290" s="381"/>
      <c r="FS1290" s="381"/>
      <c r="FT1290" s="381"/>
      <c r="FU1290" s="381"/>
      <c r="FV1290" s="381"/>
      <c r="FW1290" s="381"/>
      <c r="FX1290" s="381"/>
      <c r="FY1290" s="381"/>
      <c r="FZ1290" s="381"/>
      <c r="GA1290" s="381"/>
      <c r="GB1290" s="381"/>
      <c r="GC1290" s="381"/>
      <c r="GD1290" s="381"/>
      <c r="GE1290" s="381"/>
      <c r="GF1290" s="381"/>
      <c r="GG1290" s="381"/>
      <c r="GH1290" s="381"/>
      <c r="GI1290" s="381"/>
      <c r="GJ1290" s="381"/>
      <c r="GK1290" s="381"/>
      <c r="GL1290" s="381"/>
      <c r="GM1290" s="381"/>
      <c r="GN1290" s="381"/>
      <c r="GO1290" s="381"/>
      <c r="GP1290" s="381"/>
      <c r="GQ1290" s="381"/>
      <c r="GR1290" s="381"/>
      <c r="GS1290" s="381"/>
      <c r="GT1290" s="381"/>
      <c r="GU1290" s="381"/>
      <c r="GV1290" s="381"/>
      <c r="GW1290" s="381"/>
      <c r="GX1290" s="381"/>
      <c r="GY1290" s="381"/>
      <c r="GZ1290" s="381"/>
      <c r="HA1290" s="381"/>
      <c r="HB1290" s="381"/>
      <c r="HC1290" s="381"/>
      <c r="HD1290" s="381"/>
      <c r="HE1290" s="381"/>
      <c r="HF1290" s="381"/>
      <c r="HG1290" s="381"/>
      <c r="HH1290" s="381"/>
      <c r="HI1290" s="381"/>
      <c r="HJ1290" s="381"/>
      <c r="HK1290" s="381"/>
      <c r="HL1290" s="381"/>
      <c r="HM1290" s="381"/>
      <c r="HN1290" s="381"/>
      <c r="HO1290" s="381"/>
      <c r="HP1290" s="381"/>
      <c r="HQ1290" s="381"/>
      <c r="HR1290" s="381"/>
      <c r="HS1290" s="381"/>
      <c r="HT1290" s="381"/>
      <c r="HU1290" s="381"/>
      <c r="HV1290" s="381"/>
      <c r="HW1290" s="381"/>
      <c r="HX1290" s="381"/>
      <c r="HY1290" s="381"/>
      <c r="HZ1290" s="381"/>
      <c r="IA1290" s="381"/>
      <c r="IB1290" s="381"/>
      <c r="IC1290" s="381"/>
      <c r="ID1290" s="381"/>
      <c r="IE1290" s="381"/>
      <c r="IF1290" s="381"/>
      <c r="IG1290" s="381"/>
      <c r="IH1290" s="381"/>
      <c r="II1290" s="381"/>
      <c r="IJ1290" s="381"/>
      <c r="IK1290" s="381"/>
      <c r="IL1290" s="381"/>
      <c r="IM1290" s="381"/>
      <c r="IN1290" s="381"/>
      <c r="IO1290" s="381"/>
      <c r="IP1290" s="381"/>
      <c r="IQ1290" s="381"/>
      <c r="IR1290" s="381"/>
      <c r="IS1290" s="381"/>
      <c r="IT1290" s="381"/>
      <c r="IU1290" s="381"/>
      <c r="IV1290" s="381"/>
      <c r="IW1290" s="381"/>
      <c r="IX1290" s="381"/>
      <c r="IY1290" s="381"/>
      <c r="IZ1290" s="381"/>
      <c r="JA1290" s="381"/>
      <c r="JB1290" s="381"/>
      <c r="JC1290" s="381"/>
      <c r="JD1290" s="381"/>
      <c r="JE1290" s="381"/>
      <c r="JF1290" s="381"/>
      <c r="JG1290" s="381"/>
      <c r="JH1290" s="381"/>
      <c r="JI1290" s="381"/>
      <c r="JJ1290" s="381"/>
      <c r="JK1290" s="381"/>
      <c r="JL1290" s="381"/>
      <c r="JM1290" s="381"/>
      <c r="JN1290" s="381"/>
      <c r="JO1290" s="381"/>
      <c r="JP1290" s="381"/>
      <c r="JQ1290" s="381"/>
      <c r="JR1290" s="381"/>
      <c r="JS1290" s="381"/>
      <c r="JT1290" s="381"/>
      <c r="JU1290" s="381"/>
      <c r="JV1290" s="381"/>
      <c r="JW1290" s="381"/>
      <c r="JX1290" s="381"/>
      <c r="JY1290" s="381"/>
      <c r="JZ1290" s="381"/>
      <c r="KA1290" s="381"/>
      <c r="KB1290" s="381"/>
      <c r="KC1290" s="381"/>
      <c r="KD1290" s="381"/>
      <c r="KE1290" s="381"/>
      <c r="KF1290" s="381"/>
      <c r="KG1290" s="381"/>
      <c r="KH1290" s="381"/>
      <c r="KI1290" s="381"/>
      <c r="KJ1290" s="381"/>
      <c r="KK1290" s="381"/>
      <c r="KL1290" s="381"/>
      <c r="KM1290" s="381"/>
      <c r="KN1290" s="381"/>
      <c r="KO1290" s="381"/>
      <c r="KP1290" s="381"/>
      <c r="KQ1290" s="381"/>
      <c r="KR1290" s="381"/>
      <c r="KS1290" s="381"/>
      <c r="KT1290" s="381"/>
      <c r="KU1290" s="381"/>
      <c r="KV1290" s="381"/>
      <c r="KW1290" s="381"/>
      <c r="KX1290" s="381"/>
      <c r="KY1290" s="381"/>
      <c r="KZ1290" s="381"/>
      <c r="LA1290" s="381"/>
      <c r="LB1290" s="381"/>
      <c r="LC1290" s="381"/>
      <c r="LD1290" s="381"/>
      <c r="LE1290" s="381"/>
      <c r="LF1290" s="381"/>
      <c r="LG1290" s="381"/>
      <c r="LH1290" s="381"/>
      <c r="LI1290" s="381"/>
      <c r="LJ1290" s="381"/>
      <c r="LK1290" s="381"/>
      <c r="LL1290" s="381"/>
      <c r="LM1290" s="381"/>
      <c r="LN1290" s="381"/>
      <c r="LO1290" s="381"/>
      <c r="LP1290" s="381"/>
      <c r="LQ1290" s="381"/>
      <c r="LR1290" s="381"/>
      <c r="LS1290" s="381"/>
      <c r="LT1290" s="381"/>
      <c r="LU1290" s="381"/>
      <c r="LV1290" s="381"/>
      <c r="LW1290" s="381"/>
      <c r="LX1290" s="381"/>
      <c r="LY1290" s="381"/>
      <c r="LZ1290" s="381"/>
      <c r="MA1290" s="381"/>
      <c r="MB1290" s="381"/>
      <c r="MC1290" s="381"/>
      <c r="MD1290" s="381"/>
      <c r="ME1290" s="381"/>
      <c r="MF1290" s="381"/>
      <c r="MG1290" s="381"/>
      <c r="MH1290" s="381"/>
      <c r="MI1290" s="381"/>
      <c r="MJ1290" s="381"/>
      <c r="MK1290" s="381"/>
      <c r="ML1290" s="381"/>
      <c r="MM1290" s="381"/>
      <c r="MN1290" s="381"/>
      <c r="MO1290" s="381"/>
      <c r="MP1290" s="381"/>
      <c r="MQ1290" s="381"/>
      <c r="MR1290" s="381"/>
      <c r="MS1290" s="381"/>
      <c r="MT1290" s="381"/>
      <c r="MU1290" s="381"/>
      <c r="MV1290" s="381"/>
      <c r="MW1290" s="381"/>
      <c r="MX1290" s="381"/>
      <c r="MY1290" s="381"/>
      <c r="MZ1290" s="381"/>
      <c r="NA1290" s="381"/>
      <c r="NB1290" s="381"/>
      <c r="NC1290" s="381"/>
      <c r="ND1290" s="381"/>
      <c r="NE1290" s="381"/>
      <c r="NF1290" s="381"/>
      <c r="NG1290" s="381"/>
      <c r="NH1290" s="381"/>
      <c r="NI1290" s="381"/>
      <c r="NJ1290" s="381"/>
      <c r="NK1290" s="381"/>
      <c r="NL1290" s="381"/>
      <c r="NM1290" s="381"/>
      <c r="NN1290" s="381"/>
      <c r="NO1290" s="381"/>
      <c r="NP1290" s="381"/>
      <c r="NQ1290" s="381"/>
      <c r="NR1290" s="381"/>
      <c r="NS1290" s="381"/>
      <c r="NT1290" s="381"/>
      <c r="NU1290" s="381"/>
      <c r="NV1290" s="381"/>
      <c r="NW1290" s="381"/>
      <c r="NX1290" s="381"/>
      <c r="NY1290" s="381"/>
      <c r="NZ1290" s="381"/>
      <c r="OA1290" s="381"/>
      <c r="OB1290" s="381"/>
      <c r="OC1290" s="381"/>
      <c r="OD1290" s="381"/>
      <c r="OE1290" s="381"/>
      <c r="OF1290" s="381"/>
      <c r="OG1290" s="381"/>
      <c r="OH1290" s="381"/>
      <c r="OI1290" s="381"/>
      <c r="OJ1290" s="381"/>
      <c r="OK1290" s="381"/>
      <c r="OL1290" s="381"/>
      <c r="OM1290" s="381"/>
      <c r="ON1290" s="381"/>
      <c r="OO1290" s="381"/>
      <c r="OP1290" s="381"/>
      <c r="OQ1290" s="381"/>
      <c r="OR1290" s="381"/>
      <c r="OS1290" s="381"/>
      <c r="OT1290" s="381"/>
      <c r="OU1290" s="381"/>
      <c r="OV1290" s="381"/>
      <c r="OW1290" s="381"/>
      <c r="OX1290" s="381"/>
      <c r="OY1290" s="381"/>
      <c r="OZ1290" s="381"/>
      <c r="PA1290" s="381"/>
      <c r="PB1290" s="381"/>
      <c r="PC1290" s="381"/>
      <c r="PD1290" s="381"/>
      <c r="PE1290" s="381"/>
      <c r="PF1290" s="381"/>
      <c r="PG1290" s="381"/>
      <c r="PH1290" s="381"/>
      <c r="PI1290" s="381"/>
      <c r="PJ1290" s="381"/>
      <c r="PK1290" s="381"/>
      <c r="PL1290" s="381"/>
      <c r="PM1290" s="381"/>
      <c r="PN1290" s="381"/>
      <c r="PO1290" s="381"/>
      <c r="PP1290" s="381"/>
      <c r="PQ1290" s="381"/>
      <c r="PR1290" s="381"/>
      <c r="PS1290" s="381"/>
      <c r="PT1290" s="381"/>
      <c r="PU1290" s="381"/>
      <c r="PV1290" s="381"/>
      <c r="PW1290" s="381"/>
      <c r="PX1290" s="381"/>
      <c r="PY1290" s="381"/>
      <c r="PZ1290" s="381"/>
      <c r="QA1290" s="381"/>
      <c r="QB1290" s="381"/>
      <c r="QC1290" s="381"/>
      <c r="QD1290" s="381"/>
      <c r="QE1290" s="381"/>
      <c r="QF1290" s="381"/>
      <c r="QG1290" s="381"/>
      <c r="QH1290" s="381"/>
      <c r="QI1290" s="381"/>
      <c r="QJ1290" s="381"/>
      <c r="QK1290" s="381"/>
      <c r="QL1290" s="381"/>
      <c r="QM1290" s="381"/>
      <c r="QN1290" s="381"/>
      <c r="QO1290" s="381"/>
      <c r="QP1290" s="381"/>
      <c r="QQ1290" s="381"/>
      <c r="QR1290" s="381"/>
      <c r="QS1290" s="381"/>
      <c r="QT1290" s="381"/>
      <c r="QU1290" s="381"/>
      <c r="QV1290" s="381"/>
      <c r="QW1290" s="381"/>
      <c r="QX1290" s="381"/>
      <c r="QY1290" s="381"/>
      <c r="QZ1290" s="381"/>
      <c r="RA1290" s="381"/>
      <c r="RB1290" s="381"/>
      <c r="RC1290" s="381"/>
      <c r="RD1290" s="381"/>
      <c r="RE1290" s="381"/>
      <c r="RF1290" s="381"/>
      <c r="RG1290" s="381"/>
      <c r="RH1290" s="381"/>
      <c r="RI1290" s="381"/>
      <c r="RJ1290" s="381"/>
      <c r="RK1290" s="381"/>
      <c r="RL1290" s="381"/>
      <c r="RM1290" s="381"/>
      <c r="RN1290" s="381"/>
      <c r="RO1290" s="381"/>
      <c r="RP1290" s="381"/>
      <c r="RQ1290" s="381"/>
      <c r="RR1290" s="381"/>
      <c r="RS1290" s="381"/>
      <c r="RT1290" s="381"/>
      <c r="RU1290" s="381"/>
      <c r="RV1290" s="381"/>
      <c r="RW1290" s="381"/>
      <c r="RX1290" s="381"/>
      <c r="RY1290" s="381"/>
      <c r="RZ1290" s="381"/>
      <c r="SA1290" s="381"/>
      <c r="SB1290" s="381"/>
      <c r="SC1290" s="381"/>
      <c r="SD1290" s="381"/>
      <c r="SE1290" s="381"/>
      <c r="SF1290" s="381"/>
      <c r="SG1290" s="381"/>
      <c r="SH1290" s="381"/>
      <c r="SI1290" s="381"/>
      <c r="SJ1290" s="381"/>
      <c r="SK1290" s="381"/>
      <c r="SL1290" s="381"/>
      <c r="SM1290" s="381"/>
      <c r="SN1290" s="381"/>
      <c r="SO1290" s="381"/>
      <c r="SP1290" s="381"/>
      <c r="SQ1290" s="381"/>
      <c r="SR1290" s="381"/>
      <c r="SS1290" s="381"/>
      <c r="ST1290" s="381"/>
      <c r="SU1290" s="381"/>
      <c r="SV1290" s="381"/>
      <c r="SW1290" s="381"/>
      <c r="SX1290" s="381"/>
      <c r="SY1290" s="381"/>
      <c r="SZ1290" s="381"/>
      <c r="TA1290" s="381"/>
      <c r="TB1290" s="381"/>
      <c r="TC1290" s="381"/>
      <c r="TD1290" s="381"/>
      <c r="TE1290" s="381"/>
      <c r="TF1290" s="381"/>
      <c r="TG1290" s="381"/>
      <c r="TH1290" s="381"/>
      <c r="TI1290" s="381"/>
      <c r="TJ1290" s="381"/>
      <c r="TK1290" s="381"/>
      <c r="TL1290" s="381"/>
      <c r="TM1290" s="381"/>
      <c r="TN1290" s="381"/>
      <c r="TO1290" s="381"/>
      <c r="TP1290" s="381"/>
      <c r="TQ1290" s="381"/>
      <c r="TR1290" s="381"/>
      <c r="TS1290" s="381"/>
      <c r="TT1290" s="381"/>
      <c r="TU1290" s="381"/>
      <c r="TV1290" s="381"/>
      <c r="TW1290" s="381"/>
      <c r="TX1290" s="381"/>
      <c r="TY1290" s="381"/>
      <c r="TZ1290" s="381"/>
      <c r="UA1290" s="381"/>
      <c r="UB1290" s="381"/>
      <c r="UC1290" s="381"/>
      <c r="UD1290" s="381"/>
      <c r="UE1290" s="381"/>
      <c r="UF1290" s="381"/>
      <c r="UG1290" s="381"/>
      <c r="UH1290" s="381"/>
      <c r="UI1290" s="381"/>
      <c r="UJ1290" s="381"/>
      <c r="UK1290" s="381"/>
      <c r="UL1290" s="381"/>
      <c r="UM1290" s="381"/>
      <c r="UN1290" s="381"/>
      <c r="UO1290" s="381"/>
      <c r="UP1290" s="381"/>
      <c r="UQ1290" s="381"/>
      <c r="UR1290" s="381"/>
      <c r="US1290" s="381"/>
      <c r="UT1290" s="381"/>
      <c r="UU1290" s="381"/>
      <c r="UV1290" s="381"/>
      <c r="UW1290" s="381"/>
      <c r="UX1290" s="381"/>
      <c r="UY1290" s="381"/>
      <c r="UZ1290" s="381"/>
      <c r="VA1290" s="381"/>
      <c r="VB1290" s="381"/>
      <c r="VC1290" s="381"/>
      <c r="VD1290" s="381"/>
      <c r="VE1290" s="381"/>
      <c r="VF1290" s="381"/>
      <c r="VG1290" s="381"/>
      <c r="VH1290" s="381"/>
      <c r="VI1290" s="381"/>
      <c r="VJ1290" s="381"/>
      <c r="VK1290" s="381"/>
      <c r="VL1290" s="381"/>
      <c r="VM1290" s="381"/>
      <c r="VN1290" s="381"/>
      <c r="VO1290" s="381"/>
      <c r="VP1290" s="381"/>
      <c r="VQ1290" s="381"/>
      <c r="VR1290" s="381"/>
      <c r="VS1290" s="381"/>
      <c r="VT1290" s="381"/>
      <c r="VU1290" s="381"/>
      <c r="VV1290" s="381"/>
      <c r="VW1290" s="381"/>
      <c r="VX1290" s="381"/>
      <c r="VY1290" s="381"/>
      <c r="VZ1290" s="381"/>
      <c r="WA1290" s="381"/>
      <c r="WB1290" s="381"/>
      <c r="WC1290" s="381"/>
      <c r="WD1290" s="381"/>
      <c r="WE1290" s="381"/>
      <c r="WF1290" s="381"/>
      <c r="WG1290" s="381"/>
      <c r="WH1290" s="381"/>
      <c r="WI1290" s="381"/>
      <c r="WJ1290" s="381"/>
      <c r="WK1290" s="381"/>
      <c r="WL1290" s="381"/>
      <c r="WM1290" s="381"/>
      <c r="WN1290" s="381"/>
      <c r="WO1290" s="381"/>
      <c r="WP1290" s="381"/>
      <c r="WQ1290" s="381"/>
      <c r="WR1290" s="381"/>
      <c r="WS1290" s="381"/>
      <c r="WT1290" s="381"/>
      <c r="WU1290" s="381"/>
      <c r="WV1290" s="381"/>
      <c r="WW1290" s="381"/>
      <c r="WX1290" s="381"/>
      <c r="WY1290" s="381"/>
      <c r="WZ1290" s="381"/>
      <c r="XA1290" s="381"/>
      <c r="XB1290" s="381"/>
      <c r="XC1290" s="381"/>
      <c r="XD1290" s="381"/>
      <c r="XE1290" s="381"/>
      <c r="XF1290" s="381"/>
      <c r="XG1290" s="381"/>
      <c r="XH1290" s="381"/>
      <c r="XI1290" s="381"/>
      <c r="XJ1290" s="381"/>
      <c r="XK1290" s="381"/>
      <c r="XL1290" s="381"/>
      <c r="XM1290" s="381"/>
      <c r="XN1290" s="381"/>
      <c r="XO1290" s="381"/>
      <c r="XP1290" s="381"/>
      <c r="XQ1290" s="381"/>
      <c r="XR1290" s="381"/>
      <c r="XS1290" s="381"/>
      <c r="XT1290" s="381"/>
      <c r="XU1290" s="381"/>
      <c r="XV1290" s="381"/>
      <c r="XW1290" s="381"/>
      <c r="XX1290" s="381"/>
      <c r="XY1290" s="381"/>
      <c r="XZ1290" s="381"/>
      <c r="YA1290" s="381"/>
      <c r="YB1290" s="381"/>
      <c r="YC1290" s="381"/>
      <c r="YD1290" s="381"/>
      <c r="YE1290" s="381"/>
      <c r="YF1290" s="381"/>
      <c r="YG1290" s="381"/>
      <c r="YH1290" s="381"/>
      <c r="YI1290" s="381"/>
      <c r="YJ1290" s="381"/>
      <c r="YK1290" s="381"/>
      <c r="YL1290" s="381"/>
      <c r="YM1290" s="381"/>
      <c r="YN1290" s="381"/>
      <c r="YO1290" s="381"/>
      <c r="YP1290" s="381"/>
      <c r="YQ1290" s="381"/>
      <c r="YR1290" s="381"/>
      <c r="YS1290" s="381"/>
      <c r="YT1290" s="381"/>
      <c r="YU1290" s="381"/>
      <c r="YV1290" s="381"/>
      <c r="YW1290" s="381"/>
      <c r="YX1290" s="381"/>
      <c r="YY1290" s="381"/>
      <c r="YZ1290" s="381"/>
      <c r="ZA1290" s="381"/>
      <c r="ZB1290" s="381"/>
      <c r="ZC1290" s="381"/>
      <c r="ZD1290" s="381"/>
      <c r="ZE1290" s="381"/>
      <c r="ZF1290" s="381"/>
      <c r="ZG1290" s="381"/>
      <c r="ZH1290" s="381"/>
      <c r="ZI1290" s="381"/>
      <c r="ZJ1290" s="381"/>
      <c r="ZK1290" s="381"/>
      <c r="ZL1290" s="381"/>
      <c r="ZM1290" s="381"/>
      <c r="ZN1290" s="381"/>
      <c r="ZO1290" s="381"/>
      <c r="ZP1290" s="381"/>
      <c r="ZQ1290" s="381"/>
      <c r="ZR1290" s="381"/>
      <c r="ZS1290" s="381"/>
      <c r="ZT1290" s="381"/>
      <c r="ZU1290" s="381"/>
      <c r="ZV1290" s="381"/>
      <c r="ZW1290" s="381"/>
      <c r="ZX1290" s="381"/>
      <c r="ZY1290" s="381"/>
      <c r="ZZ1290" s="381"/>
      <c r="AAA1290" s="381"/>
      <c r="AAB1290" s="381"/>
      <c r="AAC1290" s="381"/>
      <c r="AAD1290" s="381"/>
      <c r="AAE1290" s="381"/>
      <c r="AAF1290" s="381"/>
      <c r="AAG1290" s="381"/>
      <c r="AAH1290" s="381"/>
      <c r="AAI1290" s="381"/>
      <c r="AAJ1290" s="381"/>
      <c r="AAK1290" s="381"/>
      <c r="AAL1290" s="381"/>
      <c r="AAM1290" s="381"/>
      <c r="AAN1290" s="381"/>
      <c r="AAO1290" s="381"/>
      <c r="AAP1290" s="381"/>
      <c r="AAQ1290" s="381"/>
      <c r="AAR1290" s="381"/>
      <c r="AAS1290" s="381"/>
      <c r="AAT1290" s="381"/>
      <c r="AAU1290" s="381"/>
      <c r="AAV1290" s="381"/>
      <c r="AAW1290" s="381"/>
      <c r="AAX1290" s="381"/>
      <c r="AAY1290" s="381"/>
      <c r="AAZ1290" s="381"/>
      <c r="ABA1290" s="381"/>
      <c r="ABB1290" s="381"/>
      <c r="ABC1290" s="381"/>
      <c r="ABD1290" s="381"/>
      <c r="ABE1290" s="381"/>
      <c r="ABF1290" s="381"/>
      <c r="ABG1290" s="381"/>
      <c r="ABH1290" s="381"/>
      <c r="ABI1290" s="381"/>
      <c r="ABJ1290" s="381"/>
      <c r="ABK1290" s="381"/>
      <c r="ABL1290" s="381"/>
      <c r="ABM1290" s="381"/>
      <c r="ABN1290" s="381"/>
      <c r="ABO1290" s="381"/>
      <c r="ABP1290" s="381"/>
      <c r="ABQ1290" s="381"/>
      <c r="ABR1290" s="381"/>
      <c r="ABS1290" s="381"/>
      <c r="ABT1290" s="381"/>
      <c r="ABU1290" s="381"/>
      <c r="ABV1290" s="381"/>
      <c r="ABW1290" s="381"/>
      <c r="ABX1290" s="381"/>
      <c r="ABY1290" s="381"/>
      <c r="ABZ1290" s="381"/>
      <c r="ACA1290" s="381"/>
      <c r="ACB1290" s="381"/>
      <c r="ACC1290" s="381"/>
      <c r="ACD1290" s="381"/>
      <c r="ACE1290" s="381"/>
      <c r="ACF1290" s="381"/>
      <c r="ACG1290" s="381"/>
      <c r="ACH1290" s="381"/>
      <c r="ACI1290" s="381"/>
      <c r="ACJ1290" s="381"/>
      <c r="ACK1290" s="381"/>
      <c r="ACL1290" s="381"/>
      <c r="ACM1290" s="381"/>
      <c r="ACN1290" s="381"/>
      <c r="ACO1290" s="381"/>
      <c r="ACP1290" s="381"/>
      <c r="ACQ1290" s="381"/>
      <c r="ACR1290" s="381"/>
      <c r="ACS1290" s="381"/>
      <c r="ACT1290" s="381"/>
      <c r="ACU1290" s="381"/>
      <c r="ACV1290" s="381"/>
      <c r="ACW1290" s="381"/>
      <c r="ACX1290" s="381"/>
      <c r="ACY1290" s="381"/>
      <c r="ACZ1290" s="381"/>
      <c r="ADA1290" s="381"/>
      <c r="ADB1290" s="381"/>
      <c r="ADC1290" s="381"/>
      <c r="ADD1290" s="381"/>
      <c r="ADE1290" s="381"/>
      <c r="ADF1290" s="381"/>
      <c r="ADG1290" s="381"/>
      <c r="ADH1290" s="381"/>
      <c r="ADI1290" s="381"/>
      <c r="ADJ1290" s="381"/>
      <c r="ADK1290" s="381"/>
      <c r="ADL1290" s="381"/>
      <c r="ADM1290" s="381"/>
      <c r="ADN1290" s="381"/>
      <c r="ADO1290" s="381"/>
      <c r="ADP1290" s="381"/>
      <c r="ADQ1290" s="381"/>
      <c r="ADR1290" s="381"/>
      <c r="ADS1290" s="381"/>
      <c r="ADT1290" s="381"/>
      <c r="ADU1290" s="381"/>
      <c r="ADV1290" s="381"/>
      <c r="ADW1290" s="381"/>
      <c r="ADX1290" s="381"/>
      <c r="ADY1290" s="381"/>
      <c r="ADZ1290" s="381"/>
      <c r="AEA1290" s="381"/>
      <c r="AEB1290" s="381"/>
      <c r="AEC1290" s="381"/>
      <c r="AED1290" s="381"/>
      <c r="AEE1290" s="381"/>
      <c r="AEF1290" s="381"/>
      <c r="AEG1290" s="381"/>
      <c r="AEH1290" s="381"/>
      <c r="AEI1290" s="381"/>
      <c r="AEJ1290" s="381"/>
      <c r="AEK1290" s="381"/>
      <c r="AEL1290" s="381"/>
      <c r="AEM1290" s="381"/>
      <c r="AEN1290" s="381"/>
      <c r="AEO1290" s="381"/>
      <c r="AEP1290" s="381"/>
      <c r="AEQ1290" s="381"/>
      <c r="AER1290" s="381"/>
      <c r="AES1290" s="381"/>
      <c r="AET1290" s="381"/>
      <c r="AEU1290" s="381"/>
      <c r="AEV1290" s="381"/>
      <c r="AEW1290" s="381"/>
      <c r="AEX1290" s="381"/>
      <c r="AEY1290" s="381"/>
      <c r="AEZ1290" s="381"/>
      <c r="AFA1290" s="381"/>
      <c r="AFB1290" s="381"/>
      <c r="AFC1290" s="381"/>
      <c r="AFD1290" s="381"/>
      <c r="AFE1290" s="381"/>
      <c r="AFF1290" s="381"/>
      <c r="AFG1290" s="381"/>
      <c r="AFH1290" s="381"/>
      <c r="AFI1290" s="381"/>
      <c r="AFJ1290" s="381"/>
      <c r="AFK1290" s="381"/>
      <c r="AFL1290" s="381"/>
      <c r="AFM1290" s="381"/>
      <c r="AFN1290" s="381"/>
      <c r="AFO1290" s="381"/>
      <c r="AFP1290" s="381"/>
      <c r="AFQ1290" s="381"/>
      <c r="AFR1290" s="381"/>
      <c r="AFS1290" s="381"/>
      <c r="AFT1290" s="381"/>
      <c r="AFU1290" s="381"/>
      <c r="AFV1290" s="381"/>
      <c r="AFW1290" s="381"/>
      <c r="AFX1290" s="381"/>
      <c r="AFY1290" s="381"/>
      <c r="AFZ1290" s="381"/>
      <c r="AGA1290" s="381"/>
    </row>
    <row r="1291" spans="1:859" s="383" customFormat="1" x14ac:dyDescent="0.2">
      <c r="A1291" s="381"/>
      <c r="B1291" s="381"/>
      <c r="C1291" s="381"/>
      <c r="D1291" s="381"/>
      <c r="E1291" s="365"/>
      <c r="F1291" s="380"/>
      <c r="G1291" s="380"/>
      <c r="H1291" s="365"/>
      <c r="I1291" s="365"/>
      <c r="J1291" s="365"/>
      <c r="K1291" s="365"/>
      <c r="L1291" s="365"/>
      <c r="M1291" s="365"/>
      <c r="N1291" s="380"/>
      <c r="O1291" s="365"/>
      <c r="P1291" s="365"/>
      <c r="Q1291" s="380"/>
      <c r="R1291" s="381"/>
      <c r="S1291" s="381"/>
      <c r="T1291" s="381"/>
      <c r="U1291" s="381"/>
      <c r="V1291" s="381"/>
      <c r="W1291" s="381"/>
      <c r="X1291" s="381"/>
      <c r="Y1291" s="381"/>
      <c r="Z1291" s="381"/>
      <c r="AA1291" s="381"/>
      <c r="AB1291" s="381"/>
      <c r="AC1291" s="381"/>
      <c r="AD1291" s="381"/>
      <c r="AE1291" s="381"/>
      <c r="AF1291" s="381"/>
      <c r="AG1291" s="381"/>
      <c r="AH1291" s="381"/>
      <c r="AI1291" s="381"/>
      <c r="AJ1291" s="381"/>
      <c r="AK1291" s="381"/>
      <c r="AL1291" s="381"/>
      <c r="AM1291" s="381"/>
      <c r="AN1291" s="381"/>
      <c r="AO1291" s="381"/>
      <c r="AP1291" s="381"/>
      <c r="AQ1291" s="381"/>
      <c r="AR1291" s="381"/>
      <c r="AS1291" s="381"/>
      <c r="AT1291" s="381"/>
      <c r="AU1291" s="381"/>
      <c r="AV1291" s="381"/>
      <c r="AW1291" s="381"/>
      <c r="AX1291" s="381"/>
      <c r="AY1291" s="381"/>
      <c r="AZ1291" s="381"/>
      <c r="BA1291" s="381"/>
      <c r="BB1291" s="381"/>
      <c r="BC1291" s="381"/>
      <c r="BD1291" s="381"/>
      <c r="BE1291" s="381"/>
      <c r="BF1291" s="381"/>
      <c r="BG1291" s="381"/>
      <c r="BH1291" s="381"/>
      <c r="BI1291" s="381"/>
      <c r="BJ1291" s="381"/>
      <c r="BK1291" s="381"/>
      <c r="BL1291" s="381"/>
      <c r="BM1291" s="381"/>
      <c r="BN1291" s="381"/>
      <c r="BO1291" s="381"/>
      <c r="BP1291" s="381"/>
      <c r="BQ1291" s="381"/>
      <c r="BR1291" s="381"/>
      <c r="BS1291" s="381"/>
      <c r="BT1291" s="381"/>
      <c r="BU1291" s="381"/>
      <c r="BV1291" s="381"/>
      <c r="BW1291" s="381"/>
      <c r="BX1291" s="381"/>
      <c r="BY1291" s="381"/>
      <c r="BZ1291" s="381"/>
      <c r="CA1291" s="381"/>
      <c r="CB1291" s="381"/>
      <c r="CC1291" s="381"/>
      <c r="CD1291" s="381"/>
      <c r="CE1291" s="381"/>
      <c r="CF1291" s="381"/>
      <c r="CG1291" s="381"/>
      <c r="CH1291" s="381"/>
      <c r="CI1291" s="381"/>
      <c r="CJ1291" s="381"/>
      <c r="CK1291" s="381"/>
      <c r="CL1291" s="381"/>
      <c r="CM1291" s="381"/>
      <c r="CN1291" s="381"/>
      <c r="CO1291" s="381"/>
      <c r="CP1291" s="381"/>
      <c r="CQ1291" s="381"/>
      <c r="CR1291" s="381"/>
      <c r="CS1291" s="381"/>
      <c r="CT1291" s="381"/>
      <c r="CU1291" s="381"/>
      <c r="CV1291" s="381"/>
      <c r="CW1291" s="381"/>
      <c r="CX1291" s="381"/>
      <c r="CY1291" s="381"/>
      <c r="CZ1291" s="381"/>
      <c r="DA1291" s="381"/>
      <c r="DB1291" s="381"/>
      <c r="DC1291" s="381"/>
      <c r="DD1291" s="381"/>
      <c r="DE1291" s="381"/>
      <c r="DF1291" s="381"/>
      <c r="DG1291" s="381"/>
      <c r="DH1291" s="381"/>
      <c r="DI1291" s="381"/>
      <c r="DJ1291" s="381"/>
      <c r="DK1291" s="381"/>
      <c r="DL1291" s="381"/>
      <c r="DM1291" s="381"/>
      <c r="DN1291" s="381"/>
      <c r="DO1291" s="381"/>
      <c r="DP1291" s="381"/>
      <c r="DQ1291" s="381"/>
      <c r="DR1291" s="381"/>
      <c r="DS1291" s="381"/>
      <c r="DT1291" s="381"/>
      <c r="DU1291" s="381"/>
      <c r="DV1291" s="381"/>
      <c r="DW1291" s="381"/>
      <c r="DX1291" s="381"/>
      <c r="DY1291" s="381"/>
      <c r="DZ1291" s="381"/>
      <c r="EA1291" s="381"/>
      <c r="EB1291" s="381"/>
      <c r="EC1291" s="381"/>
      <c r="ED1291" s="381"/>
      <c r="EE1291" s="381"/>
      <c r="EF1291" s="381"/>
      <c r="EG1291" s="381"/>
      <c r="EH1291" s="381"/>
      <c r="EI1291" s="381"/>
      <c r="EJ1291" s="381"/>
      <c r="EK1291" s="381"/>
      <c r="EL1291" s="381"/>
      <c r="EM1291" s="381"/>
      <c r="EN1291" s="381"/>
      <c r="EO1291" s="381"/>
      <c r="EP1291" s="381"/>
      <c r="EQ1291" s="381"/>
      <c r="ER1291" s="381"/>
      <c r="ES1291" s="381"/>
      <c r="ET1291" s="381"/>
      <c r="EU1291" s="381"/>
      <c r="EV1291" s="381"/>
      <c r="EW1291" s="381"/>
      <c r="EX1291" s="381"/>
      <c r="EY1291" s="381"/>
      <c r="EZ1291" s="381"/>
      <c r="FA1291" s="381"/>
      <c r="FB1291" s="381"/>
      <c r="FC1291" s="381"/>
      <c r="FD1291" s="381"/>
      <c r="FE1291" s="381"/>
      <c r="FF1291" s="381"/>
      <c r="FG1291" s="381"/>
      <c r="FH1291" s="381"/>
      <c r="FI1291" s="381"/>
      <c r="FJ1291" s="381"/>
      <c r="FK1291" s="381"/>
      <c r="FL1291" s="381"/>
      <c r="FM1291" s="381"/>
      <c r="FN1291" s="381"/>
      <c r="FO1291" s="381"/>
      <c r="FP1291" s="381"/>
      <c r="FQ1291" s="381"/>
      <c r="FR1291" s="381"/>
      <c r="FS1291" s="381"/>
      <c r="FT1291" s="381"/>
      <c r="FU1291" s="381"/>
      <c r="FV1291" s="381"/>
      <c r="FW1291" s="381"/>
      <c r="FX1291" s="381"/>
      <c r="FY1291" s="381"/>
      <c r="FZ1291" s="381"/>
      <c r="GA1291" s="381"/>
      <c r="GB1291" s="381"/>
      <c r="GC1291" s="381"/>
      <c r="GD1291" s="381"/>
      <c r="GE1291" s="381"/>
      <c r="GF1291" s="381"/>
      <c r="GG1291" s="381"/>
      <c r="GH1291" s="381"/>
      <c r="GI1291" s="381"/>
      <c r="GJ1291" s="381"/>
      <c r="GK1291" s="381"/>
      <c r="GL1291" s="381"/>
      <c r="GM1291" s="381"/>
      <c r="GN1291" s="381"/>
      <c r="GO1291" s="381"/>
      <c r="GP1291" s="381"/>
      <c r="GQ1291" s="381"/>
      <c r="GR1291" s="381"/>
      <c r="GS1291" s="381"/>
      <c r="GT1291" s="381"/>
      <c r="GU1291" s="381"/>
      <c r="GV1291" s="381"/>
      <c r="GW1291" s="381"/>
      <c r="GX1291" s="381"/>
      <c r="GY1291" s="381"/>
      <c r="GZ1291" s="381"/>
      <c r="HA1291" s="381"/>
      <c r="HB1291" s="381"/>
      <c r="HC1291" s="381"/>
      <c r="HD1291" s="381"/>
      <c r="HE1291" s="381"/>
      <c r="HF1291" s="381"/>
      <c r="HG1291" s="381"/>
      <c r="HH1291" s="381"/>
      <c r="HI1291" s="381"/>
      <c r="HJ1291" s="381"/>
      <c r="HK1291" s="381"/>
      <c r="HL1291" s="381"/>
      <c r="HM1291" s="381"/>
      <c r="HN1291" s="381"/>
      <c r="HO1291" s="381"/>
      <c r="HP1291" s="381"/>
      <c r="HQ1291" s="381"/>
      <c r="HR1291" s="381"/>
      <c r="HS1291" s="381"/>
      <c r="HT1291" s="381"/>
      <c r="HU1291" s="381"/>
      <c r="HV1291" s="381"/>
      <c r="HW1291" s="381"/>
      <c r="HX1291" s="381"/>
      <c r="HY1291" s="381"/>
      <c r="HZ1291" s="381"/>
      <c r="IA1291" s="381"/>
      <c r="IB1291" s="381"/>
      <c r="IC1291" s="381"/>
      <c r="ID1291" s="381"/>
      <c r="IE1291" s="381"/>
      <c r="IF1291" s="381"/>
      <c r="IG1291" s="381"/>
      <c r="IH1291" s="381"/>
      <c r="II1291" s="381"/>
      <c r="IJ1291" s="381"/>
      <c r="IK1291" s="381"/>
      <c r="IL1291" s="381"/>
      <c r="IM1291" s="381"/>
      <c r="IN1291" s="381"/>
      <c r="IO1291" s="381"/>
      <c r="IP1291" s="381"/>
      <c r="IQ1291" s="381"/>
      <c r="IR1291" s="381"/>
      <c r="IS1291" s="381"/>
      <c r="IT1291" s="381"/>
      <c r="IU1291" s="381"/>
      <c r="IV1291" s="381"/>
      <c r="IW1291" s="381"/>
      <c r="IX1291" s="381"/>
      <c r="IY1291" s="381"/>
      <c r="IZ1291" s="381"/>
      <c r="JA1291" s="381"/>
      <c r="JB1291" s="381"/>
      <c r="JC1291" s="381"/>
      <c r="JD1291" s="381"/>
      <c r="JE1291" s="381"/>
      <c r="JF1291" s="381"/>
      <c r="JG1291" s="381"/>
      <c r="JH1291" s="381"/>
      <c r="JI1291" s="381"/>
      <c r="JJ1291" s="381"/>
      <c r="JK1291" s="381"/>
      <c r="JL1291" s="381"/>
      <c r="JM1291" s="381"/>
      <c r="JN1291" s="381"/>
      <c r="JO1291" s="381"/>
      <c r="JP1291" s="381"/>
      <c r="JQ1291" s="381"/>
      <c r="JR1291" s="381"/>
      <c r="JS1291" s="381"/>
      <c r="JT1291" s="381"/>
      <c r="JU1291" s="381"/>
      <c r="JV1291" s="381"/>
      <c r="JW1291" s="381"/>
      <c r="JX1291" s="381"/>
      <c r="JY1291" s="381"/>
      <c r="JZ1291" s="381"/>
      <c r="KA1291" s="381"/>
      <c r="KB1291" s="381"/>
      <c r="KC1291" s="381"/>
      <c r="KD1291" s="381"/>
      <c r="KE1291" s="381"/>
      <c r="KF1291" s="381"/>
      <c r="KG1291" s="381"/>
      <c r="KH1291" s="381"/>
      <c r="KI1291" s="381"/>
      <c r="KJ1291" s="381"/>
      <c r="KK1291" s="381"/>
      <c r="KL1291" s="381"/>
      <c r="KM1291" s="381"/>
      <c r="KN1291" s="381"/>
      <c r="KO1291" s="381"/>
      <c r="KP1291" s="381"/>
      <c r="KQ1291" s="381"/>
      <c r="KR1291" s="381"/>
      <c r="KS1291" s="381"/>
      <c r="KT1291" s="381"/>
      <c r="KU1291" s="381"/>
      <c r="KV1291" s="381"/>
      <c r="KW1291" s="381"/>
      <c r="KX1291" s="381"/>
      <c r="KY1291" s="381"/>
      <c r="KZ1291" s="381"/>
      <c r="LA1291" s="381"/>
      <c r="LB1291" s="381"/>
      <c r="LC1291" s="381"/>
      <c r="LD1291" s="381"/>
      <c r="LE1291" s="381"/>
      <c r="LF1291" s="381"/>
      <c r="LG1291" s="381"/>
      <c r="LH1291" s="381"/>
      <c r="LI1291" s="381"/>
      <c r="LJ1291" s="381"/>
      <c r="LK1291" s="381"/>
      <c r="LL1291" s="381"/>
      <c r="LM1291" s="381"/>
      <c r="LN1291" s="381"/>
      <c r="LO1291" s="381"/>
      <c r="LP1291" s="381"/>
      <c r="LQ1291" s="381"/>
      <c r="LR1291" s="381"/>
      <c r="LS1291" s="381"/>
      <c r="LT1291" s="381"/>
      <c r="LU1291" s="381"/>
      <c r="LV1291" s="381"/>
      <c r="LW1291" s="381"/>
      <c r="LX1291" s="381"/>
      <c r="LY1291" s="381"/>
      <c r="LZ1291" s="381"/>
      <c r="MA1291" s="381"/>
      <c r="MB1291" s="381"/>
      <c r="MC1291" s="381"/>
      <c r="MD1291" s="381"/>
      <c r="ME1291" s="381"/>
      <c r="MF1291" s="381"/>
      <c r="MG1291" s="381"/>
      <c r="MH1291" s="381"/>
      <c r="MI1291" s="381"/>
      <c r="MJ1291" s="381"/>
      <c r="MK1291" s="381"/>
      <c r="ML1291" s="381"/>
      <c r="MM1291" s="381"/>
      <c r="MN1291" s="381"/>
      <c r="MO1291" s="381"/>
      <c r="MP1291" s="381"/>
      <c r="MQ1291" s="381"/>
      <c r="MR1291" s="381"/>
      <c r="MS1291" s="381"/>
      <c r="MT1291" s="381"/>
      <c r="MU1291" s="381"/>
      <c r="MV1291" s="381"/>
      <c r="MW1291" s="381"/>
      <c r="MX1291" s="381"/>
      <c r="MY1291" s="381"/>
      <c r="MZ1291" s="381"/>
      <c r="NA1291" s="381"/>
      <c r="NB1291" s="381"/>
      <c r="NC1291" s="381"/>
      <c r="ND1291" s="381"/>
      <c r="NE1291" s="381"/>
      <c r="NF1291" s="381"/>
      <c r="NG1291" s="381"/>
      <c r="NH1291" s="381"/>
      <c r="NI1291" s="381"/>
      <c r="NJ1291" s="381"/>
      <c r="NK1291" s="381"/>
      <c r="NL1291" s="381"/>
      <c r="NM1291" s="381"/>
      <c r="NN1291" s="381"/>
      <c r="NO1291" s="381"/>
      <c r="NP1291" s="381"/>
      <c r="NQ1291" s="381"/>
      <c r="NR1291" s="381"/>
      <c r="NS1291" s="381"/>
      <c r="NT1291" s="381"/>
      <c r="NU1291" s="381"/>
      <c r="NV1291" s="381"/>
      <c r="NW1291" s="381"/>
      <c r="NX1291" s="381"/>
      <c r="NY1291" s="381"/>
      <c r="NZ1291" s="381"/>
      <c r="OA1291" s="381"/>
      <c r="OB1291" s="381"/>
      <c r="OC1291" s="381"/>
      <c r="OD1291" s="381"/>
      <c r="OE1291" s="381"/>
      <c r="OF1291" s="381"/>
      <c r="OG1291" s="381"/>
      <c r="OH1291" s="381"/>
      <c r="OI1291" s="381"/>
      <c r="OJ1291" s="381"/>
      <c r="OK1291" s="381"/>
      <c r="OL1291" s="381"/>
      <c r="OM1291" s="381"/>
      <c r="ON1291" s="381"/>
      <c r="OO1291" s="381"/>
      <c r="OP1291" s="381"/>
      <c r="OQ1291" s="381"/>
      <c r="OR1291" s="381"/>
      <c r="OS1291" s="381"/>
      <c r="OT1291" s="381"/>
      <c r="OU1291" s="381"/>
      <c r="OV1291" s="381"/>
      <c r="OW1291" s="381"/>
      <c r="OX1291" s="381"/>
      <c r="OY1291" s="381"/>
      <c r="OZ1291" s="381"/>
      <c r="PA1291" s="381"/>
      <c r="PB1291" s="381"/>
      <c r="PC1291" s="381"/>
      <c r="PD1291" s="381"/>
      <c r="PE1291" s="381"/>
      <c r="PF1291" s="381"/>
      <c r="PG1291" s="381"/>
      <c r="PH1291" s="381"/>
      <c r="PI1291" s="381"/>
      <c r="PJ1291" s="381"/>
      <c r="PK1291" s="381"/>
      <c r="PL1291" s="381"/>
      <c r="PM1291" s="381"/>
      <c r="PN1291" s="381"/>
      <c r="PO1291" s="381"/>
      <c r="PP1291" s="381"/>
      <c r="PQ1291" s="381"/>
      <c r="PR1291" s="381"/>
      <c r="PS1291" s="381"/>
      <c r="PT1291" s="381"/>
      <c r="PU1291" s="381"/>
      <c r="PV1291" s="381"/>
      <c r="PW1291" s="381"/>
      <c r="PX1291" s="381"/>
      <c r="PY1291" s="381"/>
      <c r="PZ1291" s="381"/>
      <c r="QA1291" s="381"/>
      <c r="QB1291" s="381"/>
      <c r="QC1291" s="381"/>
      <c r="QD1291" s="381"/>
      <c r="QE1291" s="381"/>
      <c r="QF1291" s="381"/>
      <c r="QG1291" s="381"/>
      <c r="QH1291" s="381"/>
      <c r="QI1291" s="381"/>
      <c r="QJ1291" s="381"/>
      <c r="QK1291" s="381"/>
      <c r="QL1291" s="381"/>
      <c r="QM1291" s="381"/>
      <c r="QN1291" s="381"/>
      <c r="QO1291" s="381"/>
      <c r="QP1291" s="381"/>
      <c r="QQ1291" s="381"/>
      <c r="QR1291" s="381"/>
      <c r="QS1291" s="381"/>
      <c r="QT1291" s="381"/>
      <c r="QU1291" s="381"/>
      <c r="QV1291" s="381"/>
      <c r="QW1291" s="381"/>
      <c r="QX1291" s="381"/>
      <c r="QY1291" s="381"/>
      <c r="QZ1291" s="381"/>
      <c r="RA1291" s="381"/>
      <c r="RB1291" s="381"/>
      <c r="RC1291" s="381"/>
      <c r="RD1291" s="381"/>
      <c r="RE1291" s="381"/>
      <c r="RF1291" s="381"/>
      <c r="RG1291" s="381"/>
      <c r="RH1291" s="381"/>
      <c r="RI1291" s="381"/>
      <c r="RJ1291" s="381"/>
      <c r="RK1291" s="381"/>
      <c r="RL1291" s="381"/>
      <c r="RM1291" s="381"/>
      <c r="RN1291" s="381"/>
      <c r="RO1291" s="381"/>
      <c r="RP1291" s="381"/>
      <c r="RQ1291" s="381"/>
      <c r="RR1291" s="381"/>
      <c r="RS1291" s="381"/>
      <c r="RT1291" s="381"/>
      <c r="RU1291" s="381"/>
      <c r="RV1291" s="381"/>
      <c r="RW1291" s="381"/>
      <c r="RX1291" s="381"/>
      <c r="RY1291" s="381"/>
      <c r="RZ1291" s="381"/>
      <c r="SA1291" s="381"/>
      <c r="SB1291" s="381"/>
      <c r="SC1291" s="381"/>
      <c r="SD1291" s="381"/>
      <c r="SE1291" s="381"/>
      <c r="SF1291" s="381"/>
      <c r="SG1291" s="381"/>
      <c r="SH1291" s="381"/>
      <c r="SI1291" s="381"/>
      <c r="SJ1291" s="381"/>
      <c r="SK1291" s="381"/>
      <c r="SL1291" s="381"/>
      <c r="SM1291" s="381"/>
      <c r="SN1291" s="381"/>
      <c r="SO1291" s="381"/>
      <c r="SP1291" s="381"/>
      <c r="SQ1291" s="381"/>
      <c r="SR1291" s="381"/>
      <c r="SS1291" s="381"/>
      <c r="ST1291" s="381"/>
      <c r="SU1291" s="381"/>
      <c r="SV1291" s="381"/>
      <c r="SW1291" s="381"/>
      <c r="SX1291" s="381"/>
      <c r="SY1291" s="381"/>
      <c r="SZ1291" s="381"/>
      <c r="TA1291" s="381"/>
      <c r="TB1291" s="381"/>
      <c r="TC1291" s="381"/>
      <c r="TD1291" s="381"/>
      <c r="TE1291" s="381"/>
      <c r="TF1291" s="381"/>
      <c r="TG1291" s="381"/>
      <c r="TH1291" s="381"/>
      <c r="TI1291" s="381"/>
      <c r="TJ1291" s="381"/>
      <c r="TK1291" s="381"/>
      <c r="TL1291" s="381"/>
      <c r="TM1291" s="381"/>
      <c r="TN1291" s="381"/>
      <c r="TO1291" s="381"/>
      <c r="TP1291" s="381"/>
      <c r="TQ1291" s="381"/>
      <c r="TR1291" s="381"/>
      <c r="TS1291" s="381"/>
      <c r="TT1291" s="381"/>
      <c r="TU1291" s="381"/>
      <c r="TV1291" s="381"/>
      <c r="TW1291" s="381"/>
      <c r="TX1291" s="381"/>
      <c r="TY1291" s="381"/>
      <c r="TZ1291" s="381"/>
      <c r="UA1291" s="381"/>
      <c r="UB1291" s="381"/>
      <c r="UC1291" s="381"/>
      <c r="UD1291" s="381"/>
      <c r="UE1291" s="381"/>
      <c r="UF1291" s="381"/>
      <c r="UG1291" s="381"/>
      <c r="UH1291" s="381"/>
      <c r="UI1291" s="381"/>
      <c r="UJ1291" s="381"/>
      <c r="UK1291" s="381"/>
      <c r="UL1291" s="381"/>
      <c r="UM1291" s="381"/>
      <c r="UN1291" s="381"/>
      <c r="UO1291" s="381"/>
      <c r="UP1291" s="381"/>
      <c r="UQ1291" s="381"/>
      <c r="UR1291" s="381"/>
      <c r="US1291" s="381"/>
      <c r="UT1291" s="381"/>
      <c r="UU1291" s="381"/>
      <c r="UV1291" s="381"/>
      <c r="UW1291" s="381"/>
      <c r="UX1291" s="381"/>
      <c r="UY1291" s="381"/>
      <c r="UZ1291" s="381"/>
      <c r="VA1291" s="381"/>
      <c r="VB1291" s="381"/>
      <c r="VC1291" s="381"/>
      <c r="VD1291" s="381"/>
      <c r="VE1291" s="381"/>
      <c r="VF1291" s="381"/>
      <c r="VG1291" s="381"/>
      <c r="VH1291" s="381"/>
      <c r="VI1291" s="381"/>
      <c r="VJ1291" s="381"/>
      <c r="VK1291" s="381"/>
      <c r="VL1291" s="381"/>
      <c r="VM1291" s="381"/>
      <c r="VN1291" s="381"/>
      <c r="VO1291" s="381"/>
      <c r="VP1291" s="381"/>
      <c r="VQ1291" s="381"/>
      <c r="VR1291" s="381"/>
      <c r="VS1291" s="381"/>
      <c r="VT1291" s="381"/>
      <c r="VU1291" s="381"/>
      <c r="VV1291" s="381"/>
      <c r="VW1291" s="381"/>
      <c r="VX1291" s="381"/>
      <c r="VY1291" s="381"/>
      <c r="VZ1291" s="381"/>
      <c r="WA1291" s="381"/>
      <c r="WB1291" s="381"/>
      <c r="WC1291" s="381"/>
      <c r="WD1291" s="381"/>
      <c r="WE1291" s="381"/>
      <c r="WF1291" s="381"/>
      <c r="WG1291" s="381"/>
      <c r="WH1291" s="381"/>
      <c r="WI1291" s="381"/>
      <c r="WJ1291" s="381"/>
      <c r="WK1291" s="381"/>
      <c r="WL1291" s="381"/>
      <c r="WM1291" s="381"/>
      <c r="WN1291" s="381"/>
      <c r="WO1291" s="381"/>
      <c r="WP1291" s="381"/>
      <c r="WQ1291" s="381"/>
      <c r="WR1291" s="381"/>
      <c r="WS1291" s="381"/>
      <c r="WT1291" s="381"/>
      <c r="WU1291" s="381"/>
      <c r="WV1291" s="381"/>
      <c r="WW1291" s="381"/>
      <c r="WX1291" s="381"/>
      <c r="WY1291" s="381"/>
      <c r="WZ1291" s="381"/>
      <c r="XA1291" s="381"/>
      <c r="XB1291" s="381"/>
      <c r="XC1291" s="381"/>
      <c r="XD1291" s="381"/>
      <c r="XE1291" s="381"/>
      <c r="XF1291" s="381"/>
      <c r="XG1291" s="381"/>
      <c r="XH1291" s="381"/>
      <c r="XI1291" s="381"/>
      <c r="XJ1291" s="381"/>
      <c r="XK1291" s="381"/>
      <c r="XL1291" s="381"/>
      <c r="XM1291" s="381"/>
      <c r="XN1291" s="381"/>
      <c r="XO1291" s="381"/>
      <c r="XP1291" s="381"/>
      <c r="XQ1291" s="381"/>
      <c r="XR1291" s="381"/>
      <c r="XS1291" s="381"/>
      <c r="XT1291" s="381"/>
      <c r="XU1291" s="381"/>
      <c r="XV1291" s="381"/>
      <c r="XW1291" s="381"/>
      <c r="XX1291" s="381"/>
      <c r="XY1291" s="381"/>
      <c r="XZ1291" s="381"/>
      <c r="YA1291" s="381"/>
      <c r="YB1291" s="381"/>
      <c r="YC1291" s="381"/>
      <c r="YD1291" s="381"/>
      <c r="YE1291" s="381"/>
      <c r="YF1291" s="381"/>
      <c r="YG1291" s="381"/>
      <c r="YH1291" s="381"/>
      <c r="YI1291" s="381"/>
      <c r="YJ1291" s="381"/>
      <c r="YK1291" s="381"/>
      <c r="YL1291" s="381"/>
      <c r="YM1291" s="381"/>
      <c r="YN1291" s="381"/>
      <c r="YO1291" s="381"/>
      <c r="YP1291" s="381"/>
      <c r="YQ1291" s="381"/>
      <c r="YR1291" s="381"/>
      <c r="YS1291" s="381"/>
      <c r="YT1291" s="381"/>
      <c r="YU1291" s="381"/>
      <c r="YV1291" s="381"/>
      <c r="YW1291" s="381"/>
      <c r="YX1291" s="381"/>
      <c r="YY1291" s="381"/>
      <c r="YZ1291" s="381"/>
      <c r="ZA1291" s="381"/>
      <c r="ZB1291" s="381"/>
      <c r="ZC1291" s="381"/>
      <c r="ZD1291" s="381"/>
      <c r="ZE1291" s="381"/>
      <c r="ZF1291" s="381"/>
      <c r="ZG1291" s="381"/>
      <c r="ZH1291" s="381"/>
      <c r="ZI1291" s="381"/>
      <c r="ZJ1291" s="381"/>
      <c r="ZK1291" s="381"/>
      <c r="ZL1291" s="381"/>
      <c r="ZM1291" s="381"/>
      <c r="ZN1291" s="381"/>
      <c r="ZO1291" s="381"/>
      <c r="ZP1291" s="381"/>
      <c r="ZQ1291" s="381"/>
      <c r="ZR1291" s="381"/>
      <c r="ZS1291" s="381"/>
      <c r="ZT1291" s="381"/>
      <c r="ZU1291" s="381"/>
      <c r="ZV1291" s="381"/>
      <c r="ZW1291" s="381"/>
      <c r="ZX1291" s="381"/>
      <c r="ZY1291" s="381"/>
      <c r="ZZ1291" s="381"/>
      <c r="AAA1291" s="381"/>
      <c r="AAB1291" s="381"/>
      <c r="AAC1291" s="381"/>
      <c r="AAD1291" s="381"/>
      <c r="AAE1291" s="381"/>
      <c r="AAF1291" s="381"/>
      <c r="AAG1291" s="381"/>
      <c r="AAH1291" s="381"/>
      <c r="AAI1291" s="381"/>
      <c r="AAJ1291" s="381"/>
      <c r="AAK1291" s="381"/>
      <c r="AAL1291" s="381"/>
      <c r="AAM1291" s="381"/>
      <c r="AAN1291" s="381"/>
      <c r="AAO1291" s="381"/>
      <c r="AAP1291" s="381"/>
      <c r="AAQ1291" s="381"/>
      <c r="AAR1291" s="381"/>
      <c r="AAS1291" s="381"/>
      <c r="AAT1291" s="381"/>
      <c r="AAU1291" s="381"/>
      <c r="AAV1291" s="381"/>
      <c r="AAW1291" s="381"/>
      <c r="AAX1291" s="381"/>
      <c r="AAY1291" s="381"/>
      <c r="AAZ1291" s="381"/>
      <c r="ABA1291" s="381"/>
      <c r="ABB1291" s="381"/>
      <c r="ABC1291" s="381"/>
      <c r="ABD1291" s="381"/>
      <c r="ABE1291" s="381"/>
      <c r="ABF1291" s="381"/>
      <c r="ABG1291" s="381"/>
      <c r="ABH1291" s="381"/>
      <c r="ABI1291" s="381"/>
      <c r="ABJ1291" s="381"/>
      <c r="ABK1291" s="381"/>
      <c r="ABL1291" s="381"/>
      <c r="ABM1291" s="381"/>
      <c r="ABN1291" s="381"/>
      <c r="ABO1291" s="381"/>
      <c r="ABP1291" s="381"/>
      <c r="ABQ1291" s="381"/>
      <c r="ABR1291" s="381"/>
      <c r="ABS1291" s="381"/>
      <c r="ABT1291" s="381"/>
      <c r="ABU1291" s="381"/>
      <c r="ABV1291" s="381"/>
      <c r="ABW1291" s="381"/>
      <c r="ABX1291" s="381"/>
      <c r="ABY1291" s="381"/>
      <c r="ABZ1291" s="381"/>
      <c r="ACA1291" s="381"/>
      <c r="ACB1291" s="381"/>
      <c r="ACC1291" s="381"/>
      <c r="ACD1291" s="381"/>
      <c r="ACE1291" s="381"/>
      <c r="ACF1291" s="381"/>
      <c r="ACG1291" s="381"/>
      <c r="ACH1291" s="381"/>
      <c r="ACI1291" s="381"/>
      <c r="ACJ1291" s="381"/>
      <c r="ACK1291" s="381"/>
      <c r="ACL1291" s="381"/>
      <c r="ACM1291" s="381"/>
      <c r="ACN1291" s="381"/>
      <c r="ACO1291" s="381"/>
      <c r="ACP1291" s="381"/>
      <c r="ACQ1291" s="381"/>
      <c r="ACR1291" s="381"/>
      <c r="ACS1291" s="381"/>
      <c r="ACT1291" s="381"/>
      <c r="ACU1291" s="381"/>
      <c r="ACV1291" s="381"/>
      <c r="ACW1291" s="381"/>
      <c r="ACX1291" s="381"/>
      <c r="ACY1291" s="381"/>
      <c r="ACZ1291" s="381"/>
      <c r="ADA1291" s="381"/>
      <c r="ADB1291" s="381"/>
      <c r="ADC1291" s="381"/>
      <c r="ADD1291" s="381"/>
      <c r="ADE1291" s="381"/>
      <c r="ADF1291" s="381"/>
      <c r="ADG1291" s="381"/>
      <c r="ADH1291" s="381"/>
      <c r="ADI1291" s="381"/>
      <c r="ADJ1291" s="381"/>
      <c r="ADK1291" s="381"/>
      <c r="ADL1291" s="381"/>
      <c r="ADM1291" s="381"/>
      <c r="ADN1291" s="381"/>
      <c r="ADO1291" s="381"/>
      <c r="ADP1291" s="381"/>
      <c r="ADQ1291" s="381"/>
      <c r="ADR1291" s="381"/>
      <c r="ADS1291" s="381"/>
      <c r="ADT1291" s="381"/>
      <c r="ADU1291" s="381"/>
      <c r="ADV1291" s="381"/>
      <c r="ADW1291" s="381"/>
      <c r="ADX1291" s="381"/>
      <c r="ADY1291" s="381"/>
      <c r="ADZ1291" s="381"/>
      <c r="AEA1291" s="381"/>
      <c r="AEB1291" s="381"/>
      <c r="AEC1291" s="381"/>
      <c r="AED1291" s="381"/>
      <c r="AEE1291" s="381"/>
      <c r="AEF1291" s="381"/>
      <c r="AEG1291" s="381"/>
      <c r="AEH1291" s="381"/>
      <c r="AEI1291" s="381"/>
      <c r="AEJ1291" s="381"/>
      <c r="AEK1291" s="381"/>
      <c r="AEL1291" s="381"/>
      <c r="AEM1291" s="381"/>
      <c r="AEN1291" s="381"/>
      <c r="AEO1291" s="381"/>
      <c r="AEP1291" s="381"/>
      <c r="AEQ1291" s="381"/>
      <c r="AER1291" s="381"/>
      <c r="AES1291" s="381"/>
      <c r="AET1291" s="381"/>
      <c r="AEU1291" s="381"/>
      <c r="AEV1291" s="381"/>
      <c r="AEW1291" s="381"/>
      <c r="AEX1291" s="381"/>
      <c r="AEY1291" s="381"/>
      <c r="AEZ1291" s="381"/>
      <c r="AFA1291" s="381"/>
      <c r="AFB1291" s="381"/>
      <c r="AFC1291" s="381"/>
      <c r="AFD1291" s="381"/>
      <c r="AFE1291" s="381"/>
      <c r="AFF1291" s="381"/>
      <c r="AFG1291" s="381"/>
      <c r="AFH1291" s="381"/>
      <c r="AFI1291" s="381"/>
      <c r="AFJ1291" s="381"/>
      <c r="AFK1291" s="381"/>
      <c r="AFL1291" s="381"/>
      <c r="AFM1291" s="381"/>
      <c r="AFN1291" s="381"/>
      <c r="AFO1291" s="381"/>
      <c r="AFP1291" s="381"/>
      <c r="AFQ1291" s="381"/>
      <c r="AFR1291" s="381"/>
      <c r="AFS1291" s="381"/>
      <c r="AFT1291" s="381"/>
      <c r="AFU1291" s="381"/>
      <c r="AFV1291" s="381"/>
      <c r="AFW1291" s="381"/>
      <c r="AFX1291" s="381"/>
      <c r="AFY1291" s="381"/>
      <c r="AFZ1291" s="381"/>
      <c r="AGA1291" s="381"/>
    </row>
    <row r="1292" spans="1:859" s="383" customFormat="1" x14ac:dyDescent="0.2">
      <c r="A1292" s="381"/>
      <c r="B1292" s="381"/>
      <c r="C1292" s="381"/>
      <c r="D1292" s="381"/>
      <c r="E1292" s="365"/>
      <c r="F1292" s="378"/>
      <c r="G1292" s="380"/>
      <c r="H1292" s="365"/>
      <c r="I1292" s="365"/>
      <c r="J1292" s="365"/>
      <c r="K1292" s="365"/>
      <c r="L1292" s="365"/>
      <c r="M1292" s="365"/>
      <c r="N1292" s="380"/>
      <c r="O1292" s="365"/>
      <c r="P1292" s="365"/>
      <c r="Q1292" s="380"/>
      <c r="R1292" s="381"/>
      <c r="S1292" s="381"/>
      <c r="T1292" s="381"/>
      <c r="U1292" s="381"/>
      <c r="V1292" s="381"/>
      <c r="W1292" s="381"/>
      <c r="X1292" s="381"/>
      <c r="Y1292" s="381"/>
      <c r="Z1292" s="381"/>
      <c r="AA1292" s="381"/>
      <c r="AB1292" s="381"/>
      <c r="AC1292" s="381"/>
      <c r="AD1292" s="381"/>
      <c r="AE1292" s="381"/>
      <c r="AF1292" s="381"/>
      <c r="AG1292" s="381"/>
      <c r="AH1292" s="381"/>
      <c r="AI1292" s="381"/>
      <c r="AJ1292" s="381"/>
      <c r="AK1292" s="381"/>
      <c r="AL1292" s="381"/>
      <c r="AM1292" s="381"/>
      <c r="AN1292" s="381"/>
      <c r="AO1292" s="381"/>
      <c r="AP1292" s="381"/>
      <c r="AQ1292" s="381"/>
      <c r="AR1292" s="381"/>
      <c r="AS1292" s="381"/>
      <c r="AT1292" s="381"/>
      <c r="AU1292" s="381"/>
      <c r="AV1292" s="381"/>
      <c r="AW1292" s="381"/>
      <c r="AX1292" s="381"/>
      <c r="AY1292" s="381"/>
      <c r="AZ1292" s="381"/>
      <c r="BA1292" s="381"/>
      <c r="BB1292" s="381"/>
      <c r="BC1292" s="381"/>
      <c r="BD1292" s="381"/>
      <c r="BE1292" s="381"/>
      <c r="BF1292" s="381"/>
      <c r="BG1292" s="381"/>
      <c r="BH1292" s="381"/>
      <c r="BI1292" s="381"/>
      <c r="BJ1292" s="381"/>
      <c r="BK1292" s="381"/>
      <c r="BL1292" s="381"/>
      <c r="BM1292" s="381"/>
      <c r="BN1292" s="381"/>
      <c r="BO1292" s="381"/>
      <c r="BP1292" s="381"/>
      <c r="BQ1292" s="381"/>
      <c r="BR1292" s="381"/>
      <c r="BS1292" s="381"/>
      <c r="BT1292" s="381"/>
      <c r="BU1292" s="381"/>
      <c r="BV1292" s="381"/>
      <c r="BW1292" s="381"/>
      <c r="BX1292" s="381"/>
      <c r="BY1292" s="381"/>
      <c r="BZ1292" s="381"/>
      <c r="CA1292" s="381"/>
      <c r="CB1292" s="381"/>
      <c r="CC1292" s="381"/>
      <c r="CD1292" s="381"/>
      <c r="CE1292" s="381"/>
      <c r="CF1292" s="381"/>
      <c r="CG1292" s="381"/>
      <c r="CH1292" s="381"/>
      <c r="CI1292" s="381"/>
      <c r="CJ1292" s="381"/>
      <c r="CK1292" s="381"/>
      <c r="CL1292" s="381"/>
      <c r="CM1292" s="381"/>
      <c r="CN1292" s="381"/>
      <c r="CO1292" s="381"/>
      <c r="CP1292" s="381"/>
      <c r="CQ1292" s="381"/>
      <c r="CR1292" s="381"/>
      <c r="CS1292" s="381"/>
      <c r="CT1292" s="381"/>
      <c r="CU1292" s="381"/>
      <c r="CV1292" s="381"/>
      <c r="CW1292" s="381"/>
      <c r="CX1292" s="381"/>
      <c r="CY1292" s="381"/>
      <c r="CZ1292" s="381"/>
      <c r="DA1292" s="381"/>
      <c r="DB1292" s="381"/>
      <c r="DC1292" s="381"/>
      <c r="DD1292" s="381"/>
      <c r="DE1292" s="381"/>
      <c r="DF1292" s="381"/>
      <c r="DG1292" s="381"/>
      <c r="DH1292" s="381"/>
      <c r="DI1292" s="381"/>
      <c r="DJ1292" s="381"/>
      <c r="DK1292" s="381"/>
      <c r="DL1292" s="381"/>
      <c r="DM1292" s="381"/>
      <c r="DN1292" s="381"/>
      <c r="DO1292" s="381"/>
      <c r="DP1292" s="381"/>
      <c r="DQ1292" s="381"/>
      <c r="DR1292" s="381"/>
      <c r="DS1292" s="381"/>
      <c r="DT1292" s="381"/>
      <c r="DU1292" s="381"/>
      <c r="DV1292" s="381"/>
      <c r="DW1292" s="381"/>
      <c r="DX1292" s="381"/>
      <c r="DY1292" s="381"/>
      <c r="DZ1292" s="381"/>
      <c r="EA1292" s="381"/>
      <c r="EB1292" s="381"/>
      <c r="EC1292" s="381"/>
      <c r="ED1292" s="381"/>
      <c r="EE1292" s="381"/>
      <c r="EF1292" s="381"/>
      <c r="EG1292" s="381"/>
      <c r="EH1292" s="381"/>
      <c r="EI1292" s="381"/>
      <c r="EJ1292" s="381"/>
      <c r="EK1292" s="381"/>
      <c r="EL1292" s="381"/>
      <c r="EM1292" s="381"/>
      <c r="EN1292" s="381"/>
      <c r="EO1292" s="381"/>
      <c r="EP1292" s="381"/>
      <c r="EQ1292" s="381"/>
      <c r="ER1292" s="381"/>
      <c r="ES1292" s="381"/>
      <c r="ET1292" s="381"/>
      <c r="EU1292" s="381"/>
      <c r="EV1292" s="381"/>
      <c r="EW1292" s="381"/>
      <c r="EX1292" s="381"/>
      <c r="EY1292" s="381"/>
      <c r="EZ1292" s="381"/>
      <c r="FA1292" s="381"/>
      <c r="FB1292" s="381"/>
      <c r="FC1292" s="381"/>
      <c r="FD1292" s="381"/>
      <c r="FE1292" s="381"/>
      <c r="FF1292" s="381"/>
      <c r="FG1292" s="381"/>
      <c r="FH1292" s="381"/>
      <c r="FI1292" s="381"/>
      <c r="FJ1292" s="381"/>
      <c r="FK1292" s="381"/>
      <c r="FL1292" s="381"/>
      <c r="FM1292" s="381"/>
      <c r="FN1292" s="381"/>
      <c r="FO1292" s="381"/>
      <c r="FP1292" s="381"/>
      <c r="FQ1292" s="381"/>
      <c r="FR1292" s="381"/>
      <c r="FS1292" s="381"/>
      <c r="FT1292" s="381"/>
      <c r="FU1292" s="381"/>
      <c r="FV1292" s="381"/>
      <c r="FW1292" s="381"/>
      <c r="FX1292" s="381"/>
      <c r="FY1292" s="381"/>
      <c r="FZ1292" s="381"/>
      <c r="GA1292" s="381"/>
      <c r="GB1292" s="381"/>
      <c r="GC1292" s="381"/>
      <c r="GD1292" s="381"/>
      <c r="GE1292" s="381"/>
      <c r="GF1292" s="381"/>
      <c r="GG1292" s="381"/>
      <c r="GH1292" s="381"/>
      <c r="GI1292" s="381"/>
      <c r="GJ1292" s="381"/>
      <c r="GK1292" s="381"/>
      <c r="GL1292" s="381"/>
      <c r="GM1292" s="381"/>
      <c r="GN1292" s="381"/>
      <c r="GO1292" s="381"/>
      <c r="GP1292" s="381"/>
      <c r="GQ1292" s="381"/>
      <c r="GR1292" s="381"/>
      <c r="GS1292" s="381"/>
      <c r="GT1292" s="381"/>
      <c r="GU1292" s="381"/>
      <c r="GV1292" s="381"/>
      <c r="GW1292" s="381"/>
      <c r="GX1292" s="381"/>
      <c r="GY1292" s="381"/>
      <c r="GZ1292" s="381"/>
      <c r="HA1292" s="381"/>
      <c r="HB1292" s="381"/>
      <c r="HC1292" s="381"/>
      <c r="HD1292" s="381"/>
      <c r="HE1292" s="381"/>
      <c r="HF1292" s="381"/>
      <c r="HG1292" s="381"/>
      <c r="HH1292" s="381"/>
      <c r="HI1292" s="381"/>
      <c r="HJ1292" s="381"/>
      <c r="HK1292" s="381"/>
      <c r="HL1292" s="381"/>
      <c r="HM1292" s="381"/>
      <c r="HN1292" s="381"/>
      <c r="HO1292" s="381"/>
      <c r="HP1292" s="381"/>
      <c r="HQ1292" s="381"/>
      <c r="HR1292" s="381"/>
      <c r="HS1292" s="381"/>
      <c r="HT1292" s="381"/>
      <c r="HU1292" s="381"/>
      <c r="HV1292" s="381"/>
      <c r="HW1292" s="381"/>
      <c r="HX1292" s="381"/>
      <c r="HY1292" s="381"/>
      <c r="HZ1292" s="381"/>
      <c r="IA1292" s="381"/>
      <c r="IB1292" s="381"/>
      <c r="IC1292" s="381"/>
      <c r="ID1292" s="381"/>
      <c r="IE1292" s="381"/>
      <c r="IF1292" s="381"/>
      <c r="IG1292" s="381"/>
      <c r="IH1292" s="381"/>
      <c r="II1292" s="381"/>
      <c r="IJ1292" s="381"/>
      <c r="IK1292" s="381"/>
      <c r="IL1292" s="381"/>
      <c r="IM1292" s="381"/>
      <c r="IN1292" s="381"/>
      <c r="IO1292" s="381"/>
      <c r="IP1292" s="381"/>
      <c r="IQ1292" s="381"/>
      <c r="IR1292" s="381"/>
      <c r="IS1292" s="381"/>
      <c r="IT1292" s="381"/>
      <c r="IU1292" s="381"/>
      <c r="IV1292" s="381"/>
      <c r="IW1292" s="381"/>
      <c r="IX1292" s="381"/>
      <c r="IY1292" s="381"/>
      <c r="IZ1292" s="381"/>
      <c r="JA1292" s="381"/>
      <c r="JB1292" s="381"/>
      <c r="JC1292" s="381"/>
      <c r="JD1292" s="381"/>
      <c r="JE1292" s="381"/>
      <c r="JF1292" s="381"/>
      <c r="JG1292" s="381"/>
      <c r="JH1292" s="381"/>
      <c r="JI1292" s="381"/>
      <c r="JJ1292" s="381"/>
      <c r="JK1292" s="381"/>
      <c r="JL1292" s="381"/>
      <c r="JM1292" s="381"/>
      <c r="JN1292" s="381"/>
      <c r="JO1292" s="381"/>
      <c r="JP1292" s="381"/>
      <c r="JQ1292" s="381"/>
      <c r="JR1292" s="381"/>
      <c r="JS1292" s="381"/>
      <c r="JT1292" s="381"/>
      <c r="JU1292" s="381"/>
      <c r="JV1292" s="381"/>
      <c r="JW1292" s="381"/>
      <c r="JX1292" s="381"/>
      <c r="JY1292" s="381"/>
      <c r="JZ1292" s="381"/>
      <c r="KA1292" s="381"/>
      <c r="KB1292" s="381"/>
      <c r="KC1292" s="381"/>
      <c r="KD1292" s="381"/>
      <c r="KE1292" s="381"/>
      <c r="KF1292" s="381"/>
      <c r="KG1292" s="381"/>
      <c r="KH1292" s="381"/>
      <c r="KI1292" s="381"/>
      <c r="KJ1292" s="381"/>
      <c r="KK1292" s="381"/>
      <c r="KL1292" s="381"/>
      <c r="KM1292" s="381"/>
      <c r="KN1292" s="381"/>
      <c r="KO1292" s="381"/>
      <c r="KP1292" s="381"/>
      <c r="KQ1292" s="381"/>
      <c r="KR1292" s="381"/>
      <c r="KS1292" s="381"/>
      <c r="KT1292" s="381"/>
      <c r="KU1292" s="381"/>
      <c r="KV1292" s="381"/>
      <c r="KW1292" s="381"/>
      <c r="KX1292" s="381"/>
      <c r="KY1292" s="381"/>
      <c r="KZ1292" s="381"/>
      <c r="LA1292" s="381"/>
      <c r="LB1292" s="381"/>
      <c r="LC1292" s="381"/>
      <c r="LD1292" s="381"/>
      <c r="LE1292" s="381"/>
      <c r="LF1292" s="381"/>
      <c r="LG1292" s="381"/>
      <c r="LH1292" s="381"/>
      <c r="LI1292" s="381"/>
      <c r="LJ1292" s="381"/>
      <c r="LK1292" s="381"/>
      <c r="LL1292" s="381"/>
      <c r="LM1292" s="381"/>
      <c r="LN1292" s="381"/>
      <c r="LO1292" s="381"/>
      <c r="LP1292" s="381"/>
      <c r="LQ1292" s="381"/>
      <c r="LR1292" s="381"/>
      <c r="LS1292" s="381"/>
      <c r="LT1292" s="381"/>
      <c r="LU1292" s="381"/>
      <c r="LV1292" s="381"/>
      <c r="LW1292" s="381"/>
      <c r="LX1292" s="381"/>
      <c r="LY1292" s="381"/>
      <c r="LZ1292" s="381"/>
      <c r="MA1292" s="381"/>
      <c r="MB1292" s="381"/>
      <c r="MC1292" s="381"/>
      <c r="MD1292" s="381"/>
      <c r="ME1292" s="381"/>
      <c r="MF1292" s="381"/>
      <c r="MG1292" s="381"/>
      <c r="MH1292" s="381"/>
      <c r="MI1292" s="381"/>
      <c r="MJ1292" s="381"/>
      <c r="MK1292" s="381"/>
      <c r="ML1292" s="381"/>
      <c r="MM1292" s="381"/>
      <c r="MN1292" s="381"/>
      <c r="MO1292" s="381"/>
      <c r="MP1292" s="381"/>
      <c r="MQ1292" s="381"/>
      <c r="MR1292" s="381"/>
      <c r="MS1292" s="381"/>
      <c r="MT1292" s="381"/>
      <c r="MU1292" s="381"/>
      <c r="MV1292" s="381"/>
      <c r="MW1292" s="381"/>
      <c r="MX1292" s="381"/>
      <c r="MY1292" s="381"/>
      <c r="MZ1292" s="381"/>
      <c r="NA1292" s="381"/>
      <c r="NB1292" s="381"/>
      <c r="NC1292" s="381"/>
      <c r="ND1292" s="381"/>
      <c r="NE1292" s="381"/>
      <c r="NF1292" s="381"/>
      <c r="NG1292" s="381"/>
      <c r="NH1292" s="381"/>
      <c r="NI1292" s="381"/>
      <c r="NJ1292" s="381"/>
      <c r="NK1292" s="381"/>
      <c r="NL1292" s="381"/>
      <c r="NM1292" s="381"/>
      <c r="NN1292" s="381"/>
      <c r="NO1292" s="381"/>
      <c r="NP1292" s="381"/>
      <c r="NQ1292" s="381"/>
      <c r="NR1292" s="381"/>
      <c r="NS1292" s="381"/>
      <c r="NT1292" s="381"/>
      <c r="NU1292" s="381"/>
      <c r="NV1292" s="381"/>
      <c r="NW1292" s="381"/>
      <c r="NX1292" s="381"/>
      <c r="NY1292" s="381"/>
      <c r="NZ1292" s="381"/>
      <c r="OA1292" s="381"/>
      <c r="OB1292" s="381"/>
      <c r="OC1292" s="381"/>
      <c r="OD1292" s="381"/>
      <c r="OE1292" s="381"/>
      <c r="OF1292" s="381"/>
      <c r="OG1292" s="381"/>
      <c r="OH1292" s="381"/>
      <c r="OI1292" s="381"/>
      <c r="OJ1292" s="381"/>
      <c r="OK1292" s="381"/>
      <c r="OL1292" s="381"/>
      <c r="OM1292" s="381"/>
      <c r="ON1292" s="381"/>
      <c r="OO1292" s="381"/>
      <c r="OP1292" s="381"/>
      <c r="OQ1292" s="381"/>
      <c r="OR1292" s="381"/>
      <c r="OS1292" s="381"/>
      <c r="OT1292" s="381"/>
      <c r="OU1292" s="381"/>
      <c r="OV1292" s="381"/>
      <c r="OW1292" s="381"/>
      <c r="OX1292" s="381"/>
      <c r="OY1292" s="381"/>
      <c r="OZ1292" s="381"/>
      <c r="PA1292" s="381"/>
      <c r="PB1292" s="381"/>
      <c r="PC1292" s="381"/>
      <c r="PD1292" s="381"/>
      <c r="PE1292" s="381"/>
      <c r="PF1292" s="381"/>
      <c r="PG1292" s="381"/>
      <c r="PH1292" s="381"/>
      <c r="PI1292" s="381"/>
      <c r="PJ1292" s="381"/>
      <c r="PK1292" s="381"/>
      <c r="PL1292" s="381"/>
      <c r="PM1292" s="381"/>
      <c r="PN1292" s="381"/>
      <c r="PO1292" s="381"/>
      <c r="PP1292" s="381"/>
      <c r="PQ1292" s="381"/>
      <c r="PR1292" s="381"/>
      <c r="PS1292" s="381"/>
      <c r="PT1292" s="381"/>
      <c r="PU1292" s="381"/>
      <c r="PV1292" s="381"/>
      <c r="PW1292" s="381"/>
      <c r="PX1292" s="381"/>
      <c r="PY1292" s="381"/>
      <c r="PZ1292" s="381"/>
      <c r="QA1292" s="381"/>
      <c r="QB1292" s="381"/>
      <c r="QC1292" s="381"/>
      <c r="QD1292" s="381"/>
      <c r="QE1292" s="381"/>
      <c r="QF1292" s="381"/>
      <c r="QG1292" s="381"/>
      <c r="QH1292" s="381"/>
      <c r="QI1292" s="381"/>
      <c r="QJ1292" s="381"/>
      <c r="QK1292" s="381"/>
      <c r="QL1292" s="381"/>
      <c r="QM1292" s="381"/>
      <c r="QN1292" s="381"/>
      <c r="QO1292" s="381"/>
      <c r="QP1292" s="381"/>
      <c r="QQ1292" s="381"/>
      <c r="QR1292" s="381"/>
      <c r="QS1292" s="381"/>
      <c r="QT1292" s="381"/>
      <c r="QU1292" s="381"/>
      <c r="QV1292" s="381"/>
      <c r="QW1292" s="381"/>
      <c r="QX1292" s="381"/>
      <c r="QY1292" s="381"/>
      <c r="QZ1292" s="381"/>
      <c r="RA1292" s="381"/>
      <c r="RB1292" s="381"/>
      <c r="RC1292" s="381"/>
      <c r="RD1292" s="381"/>
      <c r="RE1292" s="381"/>
      <c r="RF1292" s="381"/>
      <c r="RG1292" s="381"/>
      <c r="RH1292" s="381"/>
      <c r="RI1292" s="381"/>
      <c r="RJ1292" s="381"/>
      <c r="RK1292" s="381"/>
      <c r="RL1292" s="381"/>
      <c r="RM1292" s="381"/>
      <c r="RN1292" s="381"/>
      <c r="RO1292" s="381"/>
      <c r="RP1292" s="381"/>
      <c r="RQ1292" s="381"/>
      <c r="RR1292" s="381"/>
      <c r="RS1292" s="381"/>
      <c r="RT1292" s="381"/>
      <c r="RU1292" s="381"/>
      <c r="RV1292" s="381"/>
      <c r="RW1292" s="381"/>
      <c r="RX1292" s="381"/>
      <c r="RY1292" s="381"/>
      <c r="RZ1292" s="381"/>
      <c r="SA1292" s="381"/>
      <c r="SB1292" s="381"/>
      <c r="SC1292" s="381"/>
      <c r="SD1292" s="381"/>
      <c r="SE1292" s="381"/>
      <c r="SF1292" s="381"/>
      <c r="SG1292" s="381"/>
      <c r="SH1292" s="381"/>
      <c r="SI1292" s="381"/>
      <c r="SJ1292" s="381"/>
      <c r="SK1292" s="381"/>
      <c r="SL1292" s="381"/>
      <c r="SM1292" s="381"/>
      <c r="SN1292" s="381"/>
      <c r="SO1292" s="381"/>
      <c r="SP1292" s="381"/>
      <c r="SQ1292" s="381"/>
      <c r="SR1292" s="381"/>
      <c r="SS1292" s="381"/>
      <c r="ST1292" s="381"/>
      <c r="SU1292" s="381"/>
      <c r="SV1292" s="381"/>
      <c r="SW1292" s="381"/>
      <c r="SX1292" s="381"/>
      <c r="SY1292" s="381"/>
      <c r="SZ1292" s="381"/>
      <c r="TA1292" s="381"/>
      <c r="TB1292" s="381"/>
      <c r="TC1292" s="381"/>
      <c r="TD1292" s="381"/>
      <c r="TE1292" s="381"/>
      <c r="TF1292" s="381"/>
      <c r="TG1292" s="381"/>
      <c r="TH1292" s="381"/>
      <c r="TI1292" s="381"/>
      <c r="TJ1292" s="381"/>
      <c r="TK1292" s="381"/>
      <c r="TL1292" s="381"/>
      <c r="TM1292" s="381"/>
      <c r="TN1292" s="381"/>
      <c r="TO1292" s="381"/>
      <c r="TP1292" s="381"/>
      <c r="TQ1292" s="381"/>
      <c r="TR1292" s="381"/>
      <c r="TS1292" s="381"/>
      <c r="TT1292" s="381"/>
      <c r="TU1292" s="381"/>
      <c r="TV1292" s="381"/>
      <c r="TW1292" s="381"/>
      <c r="TX1292" s="381"/>
      <c r="TY1292" s="381"/>
      <c r="TZ1292" s="381"/>
      <c r="UA1292" s="381"/>
      <c r="UB1292" s="381"/>
      <c r="UC1292" s="381"/>
      <c r="UD1292" s="381"/>
      <c r="UE1292" s="381"/>
      <c r="UF1292" s="381"/>
      <c r="UG1292" s="381"/>
      <c r="UH1292" s="381"/>
      <c r="UI1292" s="381"/>
      <c r="UJ1292" s="381"/>
      <c r="UK1292" s="381"/>
      <c r="UL1292" s="381"/>
      <c r="UM1292" s="381"/>
      <c r="UN1292" s="381"/>
      <c r="UO1292" s="381"/>
      <c r="UP1292" s="381"/>
      <c r="UQ1292" s="381"/>
      <c r="UR1292" s="381"/>
      <c r="US1292" s="381"/>
      <c r="UT1292" s="381"/>
      <c r="UU1292" s="381"/>
      <c r="UV1292" s="381"/>
      <c r="UW1292" s="381"/>
      <c r="UX1292" s="381"/>
      <c r="UY1292" s="381"/>
      <c r="UZ1292" s="381"/>
      <c r="VA1292" s="381"/>
      <c r="VB1292" s="381"/>
      <c r="VC1292" s="381"/>
      <c r="VD1292" s="381"/>
      <c r="VE1292" s="381"/>
      <c r="VF1292" s="381"/>
      <c r="VG1292" s="381"/>
      <c r="VH1292" s="381"/>
      <c r="VI1292" s="381"/>
      <c r="VJ1292" s="381"/>
      <c r="VK1292" s="381"/>
      <c r="VL1292" s="381"/>
      <c r="VM1292" s="381"/>
      <c r="VN1292" s="381"/>
      <c r="VO1292" s="381"/>
      <c r="VP1292" s="381"/>
      <c r="VQ1292" s="381"/>
      <c r="VR1292" s="381"/>
      <c r="VS1292" s="381"/>
      <c r="VT1292" s="381"/>
      <c r="VU1292" s="381"/>
      <c r="VV1292" s="381"/>
      <c r="VW1292" s="381"/>
      <c r="VX1292" s="381"/>
      <c r="VY1292" s="381"/>
      <c r="VZ1292" s="381"/>
      <c r="WA1292" s="381"/>
      <c r="WB1292" s="381"/>
      <c r="WC1292" s="381"/>
      <c r="WD1292" s="381"/>
      <c r="WE1292" s="381"/>
      <c r="WF1292" s="381"/>
      <c r="WG1292" s="381"/>
      <c r="WH1292" s="381"/>
      <c r="WI1292" s="381"/>
      <c r="WJ1292" s="381"/>
      <c r="WK1292" s="381"/>
      <c r="WL1292" s="381"/>
      <c r="WM1292" s="381"/>
      <c r="WN1292" s="381"/>
      <c r="WO1292" s="381"/>
      <c r="WP1292" s="381"/>
      <c r="WQ1292" s="381"/>
      <c r="WR1292" s="381"/>
      <c r="WS1292" s="381"/>
      <c r="WT1292" s="381"/>
      <c r="WU1292" s="381"/>
      <c r="WV1292" s="381"/>
      <c r="WW1292" s="381"/>
      <c r="WX1292" s="381"/>
      <c r="WY1292" s="381"/>
      <c r="WZ1292" s="381"/>
      <c r="XA1292" s="381"/>
      <c r="XB1292" s="381"/>
      <c r="XC1292" s="381"/>
      <c r="XD1292" s="381"/>
      <c r="XE1292" s="381"/>
      <c r="XF1292" s="381"/>
      <c r="XG1292" s="381"/>
      <c r="XH1292" s="381"/>
      <c r="XI1292" s="381"/>
      <c r="XJ1292" s="381"/>
      <c r="XK1292" s="381"/>
      <c r="XL1292" s="381"/>
      <c r="XM1292" s="381"/>
      <c r="XN1292" s="381"/>
      <c r="XO1292" s="381"/>
      <c r="XP1292" s="381"/>
      <c r="XQ1292" s="381"/>
      <c r="XR1292" s="381"/>
      <c r="XS1292" s="381"/>
      <c r="XT1292" s="381"/>
      <c r="XU1292" s="381"/>
      <c r="XV1292" s="381"/>
      <c r="XW1292" s="381"/>
      <c r="XX1292" s="381"/>
      <c r="XY1292" s="381"/>
      <c r="XZ1292" s="381"/>
      <c r="YA1292" s="381"/>
      <c r="YB1292" s="381"/>
      <c r="YC1292" s="381"/>
      <c r="YD1292" s="381"/>
      <c r="YE1292" s="381"/>
      <c r="YF1292" s="381"/>
      <c r="YG1292" s="381"/>
      <c r="YH1292" s="381"/>
      <c r="YI1292" s="381"/>
      <c r="YJ1292" s="381"/>
      <c r="YK1292" s="381"/>
      <c r="YL1292" s="381"/>
      <c r="YM1292" s="381"/>
      <c r="YN1292" s="381"/>
      <c r="YO1292" s="381"/>
      <c r="YP1292" s="381"/>
      <c r="YQ1292" s="381"/>
      <c r="YR1292" s="381"/>
      <c r="YS1292" s="381"/>
      <c r="YT1292" s="381"/>
      <c r="YU1292" s="381"/>
      <c r="YV1292" s="381"/>
      <c r="YW1292" s="381"/>
      <c r="YX1292" s="381"/>
      <c r="YY1292" s="381"/>
      <c r="YZ1292" s="381"/>
      <c r="ZA1292" s="381"/>
      <c r="ZB1292" s="381"/>
      <c r="ZC1292" s="381"/>
      <c r="ZD1292" s="381"/>
      <c r="ZE1292" s="381"/>
      <c r="ZF1292" s="381"/>
      <c r="ZG1292" s="381"/>
      <c r="ZH1292" s="381"/>
      <c r="ZI1292" s="381"/>
      <c r="ZJ1292" s="381"/>
      <c r="ZK1292" s="381"/>
      <c r="ZL1292" s="381"/>
      <c r="ZM1292" s="381"/>
      <c r="ZN1292" s="381"/>
      <c r="ZO1292" s="381"/>
      <c r="ZP1292" s="381"/>
      <c r="ZQ1292" s="381"/>
      <c r="ZR1292" s="381"/>
      <c r="ZS1292" s="381"/>
      <c r="ZT1292" s="381"/>
      <c r="ZU1292" s="381"/>
      <c r="ZV1292" s="381"/>
      <c r="ZW1292" s="381"/>
      <c r="ZX1292" s="381"/>
      <c r="ZY1292" s="381"/>
      <c r="ZZ1292" s="381"/>
      <c r="AAA1292" s="381"/>
      <c r="AAB1292" s="381"/>
      <c r="AAC1292" s="381"/>
      <c r="AAD1292" s="381"/>
      <c r="AAE1292" s="381"/>
      <c r="AAF1292" s="381"/>
      <c r="AAG1292" s="381"/>
      <c r="AAH1292" s="381"/>
      <c r="AAI1292" s="381"/>
      <c r="AAJ1292" s="381"/>
      <c r="AAK1292" s="381"/>
      <c r="AAL1292" s="381"/>
      <c r="AAM1292" s="381"/>
      <c r="AAN1292" s="381"/>
      <c r="AAO1292" s="381"/>
      <c r="AAP1292" s="381"/>
      <c r="AAQ1292" s="381"/>
      <c r="AAR1292" s="381"/>
      <c r="AAS1292" s="381"/>
      <c r="AAT1292" s="381"/>
      <c r="AAU1292" s="381"/>
      <c r="AAV1292" s="381"/>
      <c r="AAW1292" s="381"/>
      <c r="AAX1292" s="381"/>
      <c r="AAY1292" s="381"/>
      <c r="AAZ1292" s="381"/>
      <c r="ABA1292" s="381"/>
      <c r="ABB1292" s="381"/>
      <c r="ABC1292" s="381"/>
      <c r="ABD1292" s="381"/>
      <c r="ABE1292" s="381"/>
      <c r="ABF1292" s="381"/>
      <c r="ABG1292" s="381"/>
      <c r="ABH1292" s="381"/>
      <c r="ABI1292" s="381"/>
      <c r="ABJ1292" s="381"/>
      <c r="ABK1292" s="381"/>
      <c r="ABL1292" s="381"/>
      <c r="ABM1292" s="381"/>
      <c r="ABN1292" s="381"/>
      <c r="ABO1292" s="381"/>
      <c r="ABP1292" s="381"/>
      <c r="ABQ1292" s="381"/>
      <c r="ABR1292" s="381"/>
      <c r="ABS1292" s="381"/>
      <c r="ABT1292" s="381"/>
      <c r="ABU1292" s="381"/>
      <c r="ABV1292" s="381"/>
      <c r="ABW1292" s="381"/>
      <c r="ABX1292" s="381"/>
      <c r="ABY1292" s="381"/>
      <c r="ABZ1292" s="381"/>
      <c r="ACA1292" s="381"/>
      <c r="ACB1292" s="381"/>
      <c r="ACC1292" s="381"/>
      <c r="ACD1292" s="381"/>
      <c r="ACE1292" s="381"/>
      <c r="ACF1292" s="381"/>
      <c r="ACG1292" s="381"/>
      <c r="ACH1292" s="381"/>
      <c r="ACI1292" s="381"/>
      <c r="ACJ1292" s="381"/>
      <c r="ACK1292" s="381"/>
      <c r="ACL1292" s="381"/>
      <c r="ACM1292" s="381"/>
      <c r="ACN1292" s="381"/>
      <c r="ACO1292" s="381"/>
      <c r="ACP1292" s="381"/>
      <c r="ACQ1292" s="381"/>
      <c r="ACR1292" s="381"/>
      <c r="ACS1292" s="381"/>
      <c r="ACT1292" s="381"/>
      <c r="ACU1292" s="381"/>
      <c r="ACV1292" s="381"/>
      <c r="ACW1292" s="381"/>
      <c r="ACX1292" s="381"/>
      <c r="ACY1292" s="381"/>
      <c r="ACZ1292" s="381"/>
      <c r="ADA1292" s="381"/>
      <c r="ADB1292" s="381"/>
      <c r="ADC1292" s="381"/>
      <c r="ADD1292" s="381"/>
      <c r="ADE1292" s="381"/>
      <c r="ADF1292" s="381"/>
      <c r="ADG1292" s="381"/>
      <c r="ADH1292" s="381"/>
      <c r="ADI1292" s="381"/>
      <c r="ADJ1292" s="381"/>
      <c r="ADK1292" s="381"/>
      <c r="ADL1292" s="381"/>
      <c r="ADM1292" s="381"/>
      <c r="ADN1292" s="381"/>
      <c r="ADO1292" s="381"/>
      <c r="ADP1292" s="381"/>
      <c r="ADQ1292" s="381"/>
      <c r="ADR1292" s="381"/>
      <c r="ADS1292" s="381"/>
      <c r="ADT1292" s="381"/>
      <c r="ADU1292" s="381"/>
      <c r="ADV1292" s="381"/>
      <c r="ADW1292" s="381"/>
      <c r="ADX1292" s="381"/>
      <c r="ADY1292" s="381"/>
      <c r="ADZ1292" s="381"/>
      <c r="AEA1292" s="381"/>
      <c r="AEB1292" s="381"/>
      <c r="AEC1292" s="381"/>
      <c r="AED1292" s="381"/>
      <c r="AEE1292" s="381"/>
      <c r="AEF1292" s="381"/>
      <c r="AEG1292" s="381"/>
      <c r="AEH1292" s="381"/>
      <c r="AEI1292" s="381"/>
      <c r="AEJ1292" s="381"/>
      <c r="AEK1292" s="381"/>
      <c r="AEL1292" s="381"/>
      <c r="AEM1292" s="381"/>
      <c r="AEN1292" s="381"/>
      <c r="AEO1292" s="381"/>
      <c r="AEP1292" s="381"/>
      <c r="AEQ1292" s="381"/>
      <c r="AER1292" s="381"/>
      <c r="AES1292" s="381"/>
      <c r="AET1292" s="381"/>
      <c r="AEU1292" s="381"/>
      <c r="AEV1292" s="381"/>
      <c r="AEW1292" s="381"/>
      <c r="AEX1292" s="381"/>
      <c r="AEY1292" s="381"/>
      <c r="AEZ1292" s="381"/>
      <c r="AFA1292" s="381"/>
      <c r="AFB1292" s="381"/>
      <c r="AFC1292" s="381"/>
      <c r="AFD1292" s="381"/>
      <c r="AFE1292" s="381"/>
      <c r="AFF1292" s="381"/>
      <c r="AFG1292" s="381"/>
      <c r="AFH1292" s="381"/>
      <c r="AFI1292" s="381"/>
      <c r="AFJ1292" s="381"/>
      <c r="AFK1292" s="381"/>
      <c r="AFL1292" s="381"/>
      <c r="AFM1292" s="381"/>
      <c r="AFN1292" s="381"/>
      <c r="AFO1292" s="381"/>
      <c r="AFP1292" s="381"/>
      <c r="AFQ1292" s="381"/>
      <c r="AFR1292" s="381"/>
      <c r="AFS1292" s="381"/>
      <c r="AFT1292" s="381"/>
      <c r="AFU1292" s="381"/>
      <c r="AFV1292" s="381"/>
      <c r="AFW1292" s="381"/>
      <c r="AFX1292" s="381"/>
      <c r="AFY1292" s="381"/>
      <c r="AFZ1292" s="381"/>
      <c r="AGA1292" s="381"/>
    </row>
    <row r="1293" spans="1:859" s="383" customFormat="1" x14ac:dyDescent="0.2">
      <c r="A1293" s="381"/>
      <c r="B1293" s="381"/>
      <c r="C1293" s="381"/>
      <c r="D1293" s="381"/>
      <c r="E1293" s="365"/>
      <c r="F1293" s="378"/>
      <c r="G1293" s="380"/>
      <c r="H1293" s="365"/>
      <c r="I1293" s="365"/>
      <c r="J1293" s="365"/>
      <c r="K1293" s="365"/>
      <c r="L1293" s="365"/>
      <c r="M1293" s="365"/>
      <c r="N1293" s="380"/>
      <c r="O1293" s="365"/>
      <c r="P1293" s="365"/>
      <c r="Q1293" s="380"/>
      <c r="R1293" s="381"/>
      <c r="S1293" s="381"/>
      <c r="T1293" s="381"/>
      <c r="U1293" s="381"/>
      <c r="V1293" s="381"/>
      <c r="W1293" s="381"/>
      <c r="X1293" s="381"/>
      <c r="Y1293" s="381"/>
      <c r="Z1293" s="381"/>
      <c r="AA1293" s="381"/>
      <c r="AB1293" s="381"/>
      <c r="AC1293" s="381"/>
      <c r="AD1293" s="381"/>
      <c r="AE1293" s="381"/>
      <c r="AF1293" s="381"/>
      <c r="AG1293" s="381"/>
      <c r="AH1293" s="381"/>
      <c r="AI1293" s="381"/>
      <c r="AJ1293" s="381"/>
      <c r="AK1293" s="381"/>
      <c r="AL1293" s="381"/>
      <c r="AM1293" s="381"/>
      <c r="AN1293" s="381"/>
      <c r="AO1293" s="381"/>
      <c r="AP1293" s="381"/>
      <c r="AQ1293" s="381"/>
      <c r="AR1293" s="381"/>
      <c r="AS1293" s="381"/>
      <c r="AT1293" s="381"/>
      <c r="AU1293" s="381"/>
      <c r="AV1293" s="381"/>
      <c r="AW1293" s="381"/>
      <c r="AX1293" s="381"/>
      <c r="AY1293" s="381"/>
      <c r="AZ1293" s="381"/>
      <c r="BA1293" s="381"/>
      <c r="BB1293" s="381"/>
      <c r="BC1293" s="381"/>
      <c r="BD1293" s="381"/>
      <c r="BE1293" s="381"/>
      <c r="BF1293" s="381"/>
      <c r="BG1293" s="381"/>
      <c r="BH1293" s="381"/>
      <c r="BI1293" s="381"/>
      <c r="BJ1293" s="381"/>
      <c r="BK1293" s="381"/>
      <c r="BL1293" s="381"/>
      <c r="BM1293" s="381"/>
      <c r="BN1293" s="381"/>
      <c r="BO1293" s="381"/>
      <c r="BP1293" s="381"/>
      <c r="BQ1293" s="381"/>
      <c r="BR1293" s="381"/>
      <c r="BS1293" s="381"/>
      <c r="BT1293" s="381"/>
      <c r="BU1293" s="381"/>
      <c r="BV1293" s="381"/>
      <c r="BW1293" s="381"/>
      <c r="BX1293" s="381"/>
      <c r="BY1293" s="381"/>
      <c r="BZ1293" s="381"/>
      <c r="CA1293" s="381"/>
      <c r="CB1293" s="381"/>
      <c r="CC1293" s="381"/>
      <c r="CD1293" s="381"/>
      <c r="CE1293" s="381"/>
      <c r="CF1293" s="381"/>
      <c r="CG1293" s="381"/>
      <c r="CH1293" s="381"/>
      <c r="CI1293" s="381"/>
      <c r="CJ1293" s="381"/>
      <c r="CK1293" s="381"/>
      <c r="CL1293" s="381"/>
      <c r="CM1293" s="381"/>
      <c r="CN1293" s="381"/>
      <c r="CO1293" s="381"/>
      <c r="CP1293" s="381"/>
      <c r="CQ1293" s="381"/>
      <c r="CR1293" s="381"/>
      <c r="CS1293" s="381"/>
      <c r="CT1293" s="381"/>
      <c r="CU1293" s="381"/>
      <c r="CV1293" s="381"/>
      <c r="CW1293" s="381"/>
      <c r="CX1293" s="381"/>
      <c r="CY1293" s="381"/>
      <c r="CZ1293" s="381"/>
      <c r="DA1293" s="381"/>
      <c r="DB1293" s="381"/>
      <c r="DC1293" s="381"/>
      <c r="DD1293" s="381"/>
      <c r="DE1293" s="381"/>
      <c r="DF1293" s="381"/>
      <c r="DG1293" s="381"/>
      <c r="DH1293" s="381"/>
      <c r="DI1293" s="381"/>
      <c r="DJ1293" s="381"/>
      <c r="DK1293" s="381"/>
      <c r="DL1293" s="381"/>
      <c r="DM1293" s="381"/>
      <c r="DN1293" s="381"/>
      <c r="DO1293" s="381"/>
      <c r="DP1293" s="381"/>
      <c r="DQ1293" s="381"/>
      <c r="DR1293" s="381"/>
      <c r="DS1293" s="381"/>
      <c r="DT1293" s="381"/>
      <c r="DU1293" s="381"/>
      <c r="DV1293" s="381"/>
      <c r="DW1293" s="381"/>
      <c r="DX1293" s="381"/>
      <c r="DY1293" s="381"/>
      <c r="DZ1293" s="381"/>
      <c r="EA1293" s="381"/>
      <c r="EB1293" s="381"/>
      <c r="EC1293" s="381"/>
      <c r="ED1293" s="381"/>
      <c r="EE1293" s="381"/>
      <c r="EF1293" s="381"/>
      <c r="EG1293" s="381"/>
      <c r="EH1293" s="381"/>
      <c r="EI1293" s="381"/>
      <c r="EJ1293" s="381"/>
      <c r="EK1293" s="381"/>
      <c r="EL1293" s="381"/>
      <c r="EM1293" s="381"/>
      <c r="EN1293" s="381"/>
      <c r="EO1293" s="381"/>
      <c r="EP1293" s="381"/>
      <c r="EQ1293" s="381"/>
      <c r="ER1293" s="381"/>
      <c r="ES1293" s="381"/>
      <c r="ET1293" s="381"/>
      <c r="EU1293" s="381"/>
      <c r="EV1293" s="381"/>
      <c r="EW1293" s="381"/>
      <c r="EX1293" s="381"/>
      <c r="EY1293" s="381"/>
      <c r="EZ1293" s="381"/>
      <c r="FA1293" s="381"/>
      <c r="FB1293" s="381"/>
      <c r="FC1293" s="381"/>
      <c r="FD1293" s="381"/>
      <c r="FE1293" s="381"/>
      <c r="FF1293" s="381"/>
      <c r="FG1293" s="381"/>
      <c r="FH1293" s="381"/>
      <c r="FI1293" s="381"/>
      <c r="FJ1293" s="381"/>
      <c r="FK1293" s="381"/>
      <c r="FL1293" s="381"/>
      <c r="FM1293" s="381"/>
      <c r="FN1293" s="381"/>
      <c r="FO1293" s="381"/>
      <c r="FP1293" s="381"/>
      <c r="FQ1293" s="381"/>
      <c r="FR1293" s="381"/>
      <c r="FS1293" s="381"/>
      <c r="FT1293" s="381"/>
      <c r="FU1293" s="381"/>
      <c r="FV1293" s="381"/>
      <c r="FW1293" s="381"/>
      <c r="FX1293" s="381"/>
      <c r="FY1293" s="381"/>
      <c r="FZ1293" s="381"/>
      <c r="GA1293" s="381"/>
      <c r="GB1293" s="381"/>
      <c r="GC1293" s="381"/>
      <c r="GD1293" s="381"/>
      <c r="GE1293" s="381"/>
      <c r="GF1293" s="381"/>
      <c r="GG1293" s="381"/>
      <c r="GH1293" s="381"/>
      <c r="GI1293" s="381"/>
      <c r="GJ1293" s="381"/>
      <c r="GK1293" s="381"/>
      <c r="GL1293" s="381"/>
      <c r="GM1293" s="381"/>
      <c r="GN1293" s="381"/>
      <c r="GO1293" s="381"/>
      <c r="GP1293" s="381"/>
      <c r="GQ1293" s="381"/>
      <c r="GR1293" s="381"/>
      <c r="GS1293" s="381"/>
      <c r="GT1293" s="381"/>
      <c r="GU1293" s="381"/>
      <c r="GV1293" s="381"/>
      <c r="GW1293" s="381"/>
      <c r="GX1293" s="381"/>
      <c r="GY1293" s="381"/>
      <c r="GZ1293" s="381"/>
      <c r="HA1293" s="381"/>
      <c r="HB1293" s="381"/>
      <c r="HC1293" s="381"/>
      <c r="HD1293" s="381"/>
      <c r="HE1293" s="381"/>
      <c r="HF1293" s="381"/>
      <c r="HG1293" s="381"/>
      <c r="HH1293" s="381"/>
      <c r="HI1293" s="381"/>
      <c r="HJ1293" s="381"/>
      <c r="HK1293" s="381"/>
      <c r="HL1293" s="381"/>
      <c r="HM1293" s="381"/>
      <c r="HN1293" s="381"/>
      <c r="HO1293" s="381"/>
      <c r="HP1293" s="381"/>
      <c r="HQ1293" s="381"/>
      <c r="HR1293" s="381"/>
      <c r="HS1293" s="381"/>
      <c r="HT1293" s="381"/>
      <c r="HU1293" s="381"/>
      <c r="HV1293" s="381"/>
      <c r="HW1293" s="381"/>
      <c r="HX1293" s="381"/>
      <c r="HY1293" s="381"/>
      <c r="HZ1293" s="381"/>
      <c r="IA1293" s="381"/>
      <c r="IB1293" s="381"/>
      <c r="IC1293" s="381"/>
      <c r="ID1293" s="381"/>
      <c r="IE1293" s="381"/>
      <c r="IF1293" s="381"/>
      <c r="IG1293" s="381"/>
      <c r="IH1293" s="381"/>
      <c r="II1293" s="381"/>
      <c r="IJ1293" s="381"/>
      <c r="IK1293" s="381"/>
      <c r="IL1293" s="381"/>
      <c r="IM1293" s="381"/>
      <c r="IN1293" s="381"/>
      <c r="IO1293" s="381"/>
      <c r="IP1293" s="381"/>
      <c r="IQ1293" s="381"/>
      <c r="IR1293" s="381"/>
      <c r="IS1293" s="381"/>
      <c r="IT1293" s="381"/>
      <c r="IU1293" s="381"/>
      <c r="IV1293" s="381"/>
      <c r="IW1293" s="381"/>
      <c r="IX1293" s="381"/>
      <c r="IY1293" s="381"/>
      <c r="IZ1293" s="381"/>
      <c r="JA1293" s="381"/>
      <c r="JB1293" s="381"/>
      <c r="JC1293" s="381"/>
      <c r="JD1293" s="381"/>
      <c r="JE1293" s="381"/>
      <c r="JF1293" s="381"/>
      <c r="JG1293" s="381"/>
      <c r="JH1293" s="381"/>
      <c r="JI1293" s="381"/>
      <c r="JJ1293" s="381"/>
      <c r="JK1293" s="381"/>
      <c r="JL1293" s="381"/>
      <c r="JM1293" s="381"/>
      <c r="JN1293" s="381"/>
      <c r="JO1293" s="381"/>
      <c r="JP1293" s="381"/>
      <c r="JQ1293" s="381"/>
      <c r="JR1293" s="381"/>
      <c r="JS1293" s="381"/>
      <c r="JT1293" s="381"/>
      <c r="JU1293" s="381"/>
      <c r="JV1293" s="381"/>
      <c r="JW1293" s="381"/>
      <c r="JX1293" s="381"/>
      <c r="JY1293" s="381"/>
      <c r="JZ1293" s="381"/>
      <c r="KA1293" s="381"/>
      <c r="KB1293" s="381"/>
      <c r="KC1293" s="381"/>
      <c r="KD1293" s="381"/>
      <c r="KE1293" s="381"/>
      <c r="KF1293" s="381"/>
      <c r="KG1293" s="381"/>
      <c r="KH1293" s="381"/>
      <c r="KI1293" s="381"/>
      <c r="KJ1293" s="381"/>
      <c r="KK1293" s="381"/>
      <c r="KL1293" s="381"/>
      <c r="KM1293" s="381"/>
      <c r="KN1293" s="381"/>
      <c r="KO1293" s="381"/>
      <c r="KP1293" s="381"/>
      <c r="KQ1293" s="381"/>
      <c r="KR1293" s="381"/>
      <c r="KS1293" s="381"/>
      <c r="KT1293" s="381"/>
      <c r="KU1293" s="381"/>
      <c r="KV1293" s="381"/>
      <c r="KW1293" s="381"/>
      <c r="KX1293" s="381"/>
      <c r="KY1293" s="381"/>
      <c r="KZ1293" s="381"/>
      <c r="LA1293" s="381"/>
      <c r="LB1293" s="381"/>
      <c r="LC1293" s="381"/>
      <c r="LD1293" s="381"/>
      <c r="LE1293" s="381"/>
      <c r="LF1293" s="381"/>
      <c r="LG1293" s="381"/>
      <c r="LH1293" s="381"/>
      <c r="LI1293" s="381"/>
      <c r="LJ1293" s="381"/>
      <c r="LK1293" s="381"/>
      <c r="LL1293" s="381"/>
      <c r="LM1293" s="381"/>
      <c r="LN1293" s="381"/>
      <c r="LO1293" s="381"/>
      <c r="LP1293" s="381"/>
      <c r="LQ1293" s="381"/>
      <c r="LR1293" s="381"/>
      <c r="LS1293" s="381"/>
      <c r="LT1293" s="381"/>
      <c r="LU1293" s="381"/>
      <c r="LV1293" s="381"/>
      <c r="LW1293" s="381"/>
      <c r="LX1293" s="381"/>
      <c r="LY1293" s="381"/>
      <c r="LZ1293" s="381"/>
      <c r="MA1293" s="381"/>
      <c r="MB1293" s="381"/>
      <c r="MC1293" s="381"/>
      <c r="MD1293" s="381"/>
      <c r="ME1293" s="381"/>
      <c r="MF1293" s="381"/>
      <c r="MG1293" s="381"/>
      <c r="MH1293" s="381"/>
      <c r="MI1293" s="381"/>
      <c r="MJ1293" s="381"/>
      <c r="MK1293" s="381"/>
      <c r="ML1293" s="381"/>
      <c r="MM1293" s="381"/>
      <c r="MN1293" s="381"/>
      <c r="MO1293" s="381"/>
      <c r="MP1293" s="381"/>
      <c r="MQ1293" s="381"/>
      <c r="MR1293" s="381"/>
      <c r="MS1293" s="381"/>
      <c r="MT1293" s="381"/>
      <c r="MU1293" s="381"/>
      <c r="MV1293" s="381"/>
      <c r="MW1293" s="381"/>
      <c r="MX1293" s="381"/>
      <c r="MY1293" s="381"/>
      <c r="MZ1293" s="381"/>
      <c r="NA1293" s="381"/>
      <c r="NB1293" s="381"/>
      <c r="NC1293" s="381"/>
      <c r="ND1293" s="381"/>
      <c r="NE1293" s="381"/>
      <c r="NF1293" s="381"/>
      <c r="NG1293" s="381"/>
      <c r="NH1293" s="381"/>
      <c r="NI1293" s="381"/>
      <c r="NJ1293" s="381"/>
      <c r="NK1293" s="381"/>
      <c r="NL1293" s="381"/>
      <c r="NM1293" s="381"/>
      <c r="NN1293" s="381"/>
      <c r="NO1293" s="381"/>
      <c r="NP1293" s="381"/>
      <c r="NQ1293" s="381"/>
      <c r="NR1293" s="381"/>
      <c r="NS1293" s="381"/>
      <c r="NT1293" s="381"/>
      <c r="NU1293" s="381"/>
      <c r="NV1293" s="381"/>
      <c r="NW1293" s="381"/>
      <c r="NX1293" s="381"/>
      <c r="NY1293" s="381"/>
      <c r="NZ1293" s="381"/>
      <c r="OA1293" s="381"/>
      <c r="OB1293" s="381"/>
      <c r="OC1293" s="381"/>
      <c r="OD1293" s="381"/>
      <c r="OE1293" s="381"/>
      <c r="OF1293" s="381"/>
      <c r="OG1293" s="381"/>
      <c r="OH1293" s="381"/>
      <c r="OI1293" s="381"/>
      <c r="OJ1293" s="381"/>
      <c r="OK1293" s="381"/>
      <c r="OL1293" s="381"/>
      <c r="OM1293" s="381"/>
      <c r="ON1293" s="381"/>
      <c r="OO1293" s="381"/>
      <c r="OP1293" s="381"/>
      <c r="OQ1293" s="381"/>
      <c r="OR1293" s="381"/>
      <c r="OS1293" s="381"/>
      <c r="OT1293" s="381"/>
      <c r="OU1293" s="381"/>
      <c r="OV1293" s="381"/>
      <c r="OW1293" s="381"/>
      <c r="OX1293" s="381"/>
      <c r="OY1293" s="381"/>
      <c r="OZ1293" s="381"/>
      <c r="PA1293" s="381"/>
      <c r="PB1293" s="381"/>
      <c r="PC1293" s="381"/>
      <c r="PD1293" s="381"/>
      <c r="PE1293" s="381"/>
      <c r="PF1293" s="381"/>
      <c r="PG1293" s="381"/>
      <c r="PH1293" s="381"/>
      <c r="PI1293" s="381"/>
      <c r="PJ1293" s="381"/>
      <c r="PK1293" s="381"/>
      <c r="PL1293" s="381"/>
      <c r="PM1293" s="381"/>
      <c r="PN1293" s="381"/>
      <c r="PO1293" s="381"/>
      <c r="PP1293" s="381"/>
      <c r="PQ1293" s="381"/>
      <c r="PR1293" s="381"/>
      <c r="PS1293" s="381"/>
      <c r="PT1293" s="381"/>
      <c r="PU1293" s="381"/>
      <c r="PV1293" s="381"/>
      <c r="PW1293" s="381"/>
      <c r="PX1293" s="381"/>
      <c r="PY1293" s="381"/>
      <c r="PZ1293" s="381"/>
      <c r="QA1293" s="381"/>
      <c r="QB1293" s="381"/>
      <c r="QC1293" s="381"/>
      <c r="QD1293" s="381"/>
      <c r="QE1293" s="381"/>
      <c r="QF1293" s="381"/>
      <c r="QG1293" s="381"/>
      <c r="QH1293" s="381"/>
      <c r="QI1293" s="381"/>
      <c r="QJ1293" s="381"/>
      <c r="QK1293" s="381"/>
      <c r="QL1293" s="381"/>
      <c r="QM1293" s="381"/>
      <c r="QN1293" s="381"/>
      <c r="QO1293" s="381"/>
      <c r="QP1293" s="381"/>
      <c r="QQ1293" s="381"/>
      <c r="QR1293" s="381"/>
      <c r="QS1293" s="381"/>
      <c r="QT1293" s="381"/>
      <c r="QU1293" s="381"/>
      <c r="QV1293" s="381"/>
      <c r="QW1293" s="381"/>
      <c r="QX1293" s="381"/>
      <c r="QY1293" s="381"/>
      <c r="QZ1293" s="381"/>
      <c r="RA1293" s="381"/>
      <c r="RB1293" s="381"/>
      <c r="RC1293" s="381"/>
      <c r="RD1293" s="381"/>
      <c r="RE1293" s="381"/>
      <c r="RF1293" s="381"/>
      <c r="RG1293" s="381"/>
      <c r="RH1293" s="381"/>
      <c r="RI1293" s="381"/>
      <c r="RJ1293" s="381"/>
      <c r="RK1293" s="381"/>
      <c r="RL1293" s="381"/>
      <c r="RM1293" s="381"/>
      <c r="RN1293" s="381"/>
      <c r="RO1293" s="381"/>
      <c r="RP1293" s="381"/>
      <c r="RQ1293" s="381"/>
      <c r="RR1293" s="381"/>
      <c r="RS1293" s="381"/>
      <c r="RT1293" s="381"/>
      <c r="RU1293" s="381"/>
      <c r="RV1293" s="381"/>
      <c r="RW1293" s="381"/>
      <c r="RX1293" s="381"/>
      <c r="RY1293" s="381"/>
      <c r="RZ1293" s="381"/>
      <c r="SA1293" s="381"/>
      <c r="SB1293" s="381"/>
      <c r="SC1293" s="381"/>
      <c r="SD1293" s="381"/>
      <c r="SE1293" s="381"/>
      <c r="SF1293" s="381"/>
      <c r="SG1293" s="381"/>
      <c r="SH1293" s="381"/>
      <c r="SI1293" s="381"/>
      <c r="SJ1293" s="381"/>
      <c r="SK1293" s="381"/>
      <c r="SL1293" s="381"/>
      <c r="SM1293" s="381"/>
      <c r="SN1293" s="381"/>
      <c r="SO1293" s="381"/>
      <c r="SP1293" s="381"/>
      <c r="SQ1293" s="381"/>
      <c r="SR1293" s="381"/>
      <c r="SS1293" s="381"/>
      <c r="ST1293" s="381"/>
      <c r="SU1293" s="381"/>
      <c r="SV1293" s="381"/>
      <c r="SW1293" s="381"/>
      <c r="SX1293" s="381"/>
      <c r="SY1293" s="381"/>
      <c r="SZ1293" s="381"/>
      <c r="TA1293" s="381"/>
      <c r="TB1293" s="381"/>
      <c r="TC1293" s="381"/>
      <c r="TD1293" s="381"/>
      <c r="TE1293" s="381"/>
      <c r="TF1293" s="381"/>
      <c r="TG1293" s="381"/>
      <c r="TH1293" s="381"/>
      <c r="TI1293" s="381"/>
      <c r="TJ1293" s="381"/>
      <c r="TK1293" s="381"/>
      <c r="TL1293" s="381"/>
      <c r="TM1293" s="381"/>
      <c r="TN1293" s="381"/>
      <c r="TO1293" s="381"/>
      <c r="TP1293" s="381"/>
      <c r="TQ1293" s="381"/>
      <c r="TR1293" s="381"/>
      <c r="TS1293" s="381"/>
      <c r="TT1293" s="381"/>
      <c r="TU1293" s="381"/>
      <c r="TV1293" s="381"/>
      <c r="TW1293" s="381"/>
      <c r="TX1293" s="381"/>
      <c r="TY1293" s="381"/>
      <c r="TZ1293" s="381"/>
      <c r="UA1293" s="381"/>
      <c r="UB1293" s="381"/>
      <c r="UC1293" s="381"/>
      <c r="UD1293" s="381"/>
      <c r="UE1293" s="381"/>
      <c r="UF1293" s="381"/>
      <c r="UG1293" s="381"/>
      <c r="UH1293" s="381"/>
      <c r="UI1293" s="381"/>
      <c r="UJ1293" s="381"/>
      <c r="UK1293" s="381"/>
      <c r="UL1293" s="381"/>
      <c r="UM1293" s="381"/>
      <c r="UN1293" s="381"/>
      <c r="UO1293" s="381"/>
      <c r="UP1293" s="381"/>
      <c r="UQ1293" s="381"/>
      <c r="UR1293" s="381"/>
      <c r="US1293" s="381"/>
      <c r="UT1293" s="381"/>
      <c r="UU1293" s="381"/>
      <c r="UV1293" s="381"/>
      <c r="UW1293" s="381"/>
      <c r="UX1293" s="381"/>
      <c r="UY1293" s="381"/>
      <c r="UZ1293" s="381"/>
      <c r="VA1293" s="381"/>
      <c r="VB1293" s="381"/>
      <c r="VC1293" s="381"/>
      <c r="VD1293" s="381"/>
      <c r="VE1293" s="381"/>
      <c r="VF1293" s="381"/>
      <c r="VG1293" s="381"/>
      <c r="VH1293" s="381"/>
      <c r="VI1293" s="381"/>
      <c r="VJ1293" s="381"/>
      <c r="VK1293" s="381"/>
      <c r="VL1293" s="381"/>
      <c r="VM1293" s="381"/>
      <c r="VN1293" s="381"/>
      <c r="VO1293" s="381"/>
      <c r="VP1293" s="381"/>
      <c r="VQ1293" s="381"/>
      <c r="VR1293" s="381"/>
      <c r="VS1293" s="381"/>
      <c r="VT1293" s="381"/>
      <c r="VU1293" s="381"/>
      <c r="VV1293" s="381"/>
      <c r="VW1293" s="381"/>
      <c r="VX1293" s="381"/>
      <c r="VY1293" s="381"/>
      <c r="VZ1293" s="381"/>
      <c r="WA1293" s="381"/>
      <c r="WB1293" s="381"/>
      <c r="WC1293" s="381"/>
      <c r="WD1293" s="381"/>
      <c r="WE1293" s="381"/>
      <c r="WF1293" s="381"/>
      <c r="WG1293" s="381"/>
      <c r="WH1293" s="381"/>
      <c r="WI1293" s="381"/>
      <c r="WJ1293" s="381"/>
      <c r="WK1293" s="381"/>
      <c r="WL1293" s="381"/>
      <c r="WM1293" s="381"/>
      <c r="WN1293" s="381"/>
      <c r="WO1293" s="381"/>
      <c r="WP1293" s="381"/>
      <c r="WQ1293" s="381"/>
      <c r="WR1293" s="381"/>
      <c r="WS1293" s="381"/>
      <c r="WT1293" s="381"/>
      <c r="WU1293" s="381"/>
      <c r="WV1293" s="381"/>
      <c r="WW1293" s="381"/>
      <c r="WX1293" s="381"/>
      <c r="WY1293" s="381"/>
      <c r="WZ1293" s="381"/>
      <c r="XA1293" s="381"/>
      <c r="XB1293" s="381"/>
      <c r="XC1293" s="381"/>
      <c r="XD1293" s="381"/>
      <c r="XE1293" s="381"/>
      <c r="XF1293" s="381"/>
      <c r="XG1293" s="381"/>
      <c r="XH1293" s="381"/>
      <c r="XI1293" s="381"/>
      <c r="XJ1293" s="381"/>
      <c r="XK1293" s="381"/>
      <c r="XL1293" s="381"/>
      <c r="XM1293" s="381"/>
      <c r="XN1293" s="381"/>
      <c r="XO1293" s="381"/>
      <c r="XP1293" s="381"/>
      <c r="XQ1293" s="381"/>
      <c r="XR1293" s="381"/>
      <c r="XS1293" s="381"/>
      <c r="XT1293" s="381"/>
      <c r="XU1293" s="381"/>
      <c r="XV1293" s="381"/>
      <c r="XW1293" s="381"/>
      <c r="XX1293" s="381"/>
      <c r="XY1293" s="381"/>
      <c r="XZ1293" s="381"/>
      <c r="YA1293" s="381"/>
      <c r="YB1293" s="381"/>
      <c r="YC1293" s="381"/>
      <c r="YD1293" s="381"/>
      <c r="YE1293" s="381"/>
      <c r="YF1293" s="381"/>
      <c r="YG1293" s="381"/>
      <c r="YH1293" s="381"/>
      <c r="YI1293" s="381"/>
      <c r="YJ1293" s="381"/>
      <c r="YK1293" s="381"/>
      <c r="YL1293" s="381"/>
      <c r="YM1293" s="381"/>
      <c r="YN1293" s="381"/>
      <c r="YO1293" s="381"/>
      <c r="YP1293" s="381"/>
      <c r="YQ1293" s="381"/>
      <c r="YR1293" s="381"/>
      <c r="YS1293" s="381"/>
      <c r="YT1293" s="381"/>
      <c r="YU1293" s="381"/>
      <c r="YV1293" s="381"/>
      <c r="YW1293" s="381"/>
      <c r="YX1293" s="381"/>
      <c r="YY1293" s="381"/>
      <c r="YZ1293" s="381"/>
      <c r="ZA1293" s="381"/>
      <c r="ZB1293" s="381"/>
      <c r="ZC1293" s="381"/>
      <c r="ZD1293" s="381"/>
      <c r="ZE1293" s="381"/>
      <c r="ZF1293" s="381"/>
      <c r="ZG1293" s="381"/>
      <c r="ZH1293" s="381"/>
      <c r="ZI1293" s="381"/>
      <c r="ZJ1293" s="381"/>
      <c r="ZK1293" s="381"/>
      <c r="ZL1293" s="381"/>
      <c r="ZM1293" s="381"/>
      <c r="ZN1293" s="381"/>
      <c r="ZO1293" s="381"/>
      <c r="ZP1293" s="381"/>
      <c r="ZQ1293" s="381"/>
      <c r="ZR1293" s="381"/>
      <c r="ZS1293" s="381"/>
      <c r="ZT1293" s="381"/>
      <c r="ZU1293" s="381"/>
      <c r="ZV1293" s="381"/>
      <c r="ZW1293" s="381"/>
      <c r="ZX1293" s="381"/>
      <c r="ZY1293" s="381"/>
      <c r="ZZ1293" s="381"/>
      <c r="AAA1293" s="381"/>
      <c r="AAB1293" s="381"/>
      <c r="AAC1293" s="381"/>
      <c r="AAD1293" s="381"/>
      <c r="AAE1293" s="381"/>
      <c r="AAF1293" s="381"/>
      <c r="AAG1293" s="381"/>
      <c r="AAH1293" s="381"/>
      <c r="AAI1293" s="381"/>
      <c r="AAJ1293" s="381"/>
      <c r="AAK1293" s="381"/>
      <c r="AAL1293" s="381"/>
      <c r="AAM1293" s="381"/>
      <c r="AAN1293" s="381"/>
      <c r="AAO1293" s="381"/>
      <c r="AAP1293" s="381"/>
      <c r="AAQ1293" s="381"/>
      <c r="AAR1293" s="381"/>
      <c r="AAS1293" s="381"/>
      <c r="AAT1293" s="381"/>
      <c r="AAU1293" s="381"/>
      <c r="AAV1293" s="381"/>
      <c r="AAW1293" s="381"/>
      <c r="AAX1293" s="381"/>
      <c r="AAY1293" s="381"/>
      <c r="AAZ1293" s="381"/>
      <c r="ABA1293" s="381"/>
      <c r="ABB1293" s="381"/>
      <c r="ABC1293" s="381"/>
      <c r="ABD1293" s="381"/>
      <c r="ABE1293" s="381"/>
      <c r="ABF1293" s="381"/>
      <c r="ABG1293" s="381"/>
      <c r="ABH1293" s="381"/>
      <c r="ABI1293" s="381"/>
      <c r="ABJ1293" s="381"/>
      <c r="ABK1293" s="381"/>
      <c r="ABL1293" s="381"/>
      <c r="ABM1293" s="381"/>
      <c r="ABN1293" s="381"/>
      <c r="ABO1293" s="381"/>
      <c r="ABP1293" s="381"/>
      <c r="ABQ1293" s="381"/>
      <c r="ABR1293" s="381"/>
      <c r="ABS1293" s="381"/>
      <c r="ABT1293" s="381"/>
      <c r="ABU1293" s="381"/>
      <c r="ABV1293" s="381"/>
      <c r="ABW1293" s="381"/>
      <c r="ABX1293" s="381"/>
      <c r="ABY1293" s="381"/>
      <c r="ABZ1293" s="381"/>
      <c r="ACA1293" s="381"/>
      <c r="ACB1293" s="381"/>
      <c r="ACC1293" s="381"/>
      <c r="ACD1293" s="381"/>
      <c r="ACE1293" s="381"/>
      <c r="ACF1293" s="381"/>
      <c r="ACG1293" s="381"/>
      <c r="ACH1293" s="381"/>
      <c r="ACI1293" s="381"/>
      <c r="ACJ1293" s="381"/>
      <c r="ACK1293" s="381"/>
      <c r="ACL1293" s="381"/>
      <c r="ACM1293" s="381"/>
      <c r="ACN1293" s="381"/>
      <c r="ACO1293" s="381"/>
      <c r="ACP1293" s="381"/>
      <c r="ACQ1293" s="381"/>
      <c r="ACR1293" s="381"/>
      <c r="ACS1293" s="381"/>
      <c r="ACT1293" s="381"/>
      <c r="ACU1293" s="381"/>
      <c r="ACV1293" s="381"/>
      <c r="ACW1293" s="381"/>
      <c r="ACX1293" s="381"/>
      <c r="ACY1293" s="381"/>
      <c r="ACZ1293" s="381"/>
      <c r="ADA1293" s="381"/>
      <c r="ADB1293" s="381"/>
      <c r="ADC1293" s="381"/>
      <c r="ADD1293" s="381"/>
      <c r="ADE1293" s="381"/>
      <c r="ADF1293" s="381"/>
      <c r="ADG1293" s="381"/>
      <c r="ADH1293" s="381"/>
      <c r="ADI1293" s="381"/>
      <c r="ADJ1293" s="381"/>
      <c r="ADK1293" s="381"/>
      <c r="ADL1293" s="381"/>
      <c r="ADM1293" s="381"/>
      <c r="ADN1293" s="381"/>
      <c r="ADO1293" s="381"/>
      <c r="ADP1293" s="381"/>
      <c r="ADQ1293" s="381"/>
      <c r="ADR1293" s="381"/>
      <c r="ADS1293" s="381"/>
      <c r="ADT1293" s="381"/>
      <c r="ADU1293" s="381"/>
      <c r="ADV1293" s="381"/>
      <c r="ADW1293" s="381"/>
      <c r="ADX1293" s="381"/>
      <c r="ADY1293" s="381"/>
      <c r="ADZ1293" s="381"/>
      <c r="AEA1293" s="381"/>
      <c r="AEB1293" s="381"/>
      <c r="AEC1293" s="381"/>
      <c r="AED1293" s="381"/>
      <c r="AEE1293" s="381"/>
      <c r="AEF1293" s="381"/>
      <c r="AEG1293" s="381"/>
      <c r="AEH1293" s="381"/>
      <c r="AEI1293" s="381"/>
      <c r="AEJ1293" s="381"/>
      <c r="AEK1293" s="381"/>
      <c r="AEL1293" s="381"/>
      <c r="AEM1293" s="381"/>
      <c r="AEN1293" s="381"/>
      <c r="AEO1293" s="381"/>
      <c r="AEP1293" s="381"/>
      <c r="AEQ1293" s="381"/>
      <c r="AER1293" s="381"/>
      <c r="AES1293" s="381"/>
      <c r="AET1293" s="381"/>
      <c r="AEU1293" s="381"/>
      <c r="AEV1293" s="381"/>
      <c r="AEW1293" s="381"/>
      <c r="AEX1293" s="381"/>
      <c r="AEY1293" s="381"/>
      <c r="AEZ1293" s="381"/>
      <c r="AFA1293" s="381"/>
      <c r="AFB1293" s="381"/>
      <c r="AFC1293" s="381"/>
      <c r="AFD1293" s="381"/>
      <c r="AFE1293" s="381"/>
      <c r="AFF1293" s="381"/>
      <c r="AFG1293" s="381"/>
      <c r="AFH1293" s="381"/>
      <c r="AFI1293" s="381"/>
      <c r="AFJ1293" s="381"/>
      <c r="AFK1293" s="381"/>
      <c r="AFL1293" s="381"/>
      <c r="AFM1293" s="381"/>
      <c r="AFN1293" s="381"/>
      <c r="AFO1293" s="381"/>
      <c r="AFP1293" s="381"/>
      <c r="AFQ1293" s="381"/>
      <c r="AFR1293" s="381"/>
      <c r="AFS1293" s="381"/>
      <c r="AFT1293" s="381"/>
      <c r="AFU1293" s="381"/>
      <c r="AFV1293" s="381"/>
      <c r="AFW1293" s="381"/>
      <c r="AFX1293" s="381"/>
      <c r="AFY1293" s="381"/>
      <c r="AFZ1293" s="381"/>
      <c r="AGA1293" s="381"/>
    </row>
    <row r="1294" spans="1:859" s="383" customFormat="1" x14ac:dyDescent="0.2">
      <c r="A1294" s="381"/>
      <c r="B1294" s="381"/>
      <c r="C1294" s="381"/>
      <c r="D1294" s="381"/>
      <c r="E1294" s="365"/>
      <c r="F1294" s="378"/>
      <c r="G1294" s="380"/>
      <c r="H1294" s="365"/>
      <c r="I1294" s="365"/>
      <c r="J1294" s="365"/>
      <c r="K1294" s="365"/>
      <c r="L1294" s="365"/>
      <c r="M1294" s="365"/>
      <c r="N1294" s="380"/>
      <c r="O1294" s="365"/>
      <c r="P1294" s="365"/>
      <c r="Q1294" s="380"/>
      <c r="R1294" s="381"/>
      <c r="S1294" s="381"/>
      <c r="T1294" s="381"/>
      <c r="U1294" s="381"/>
      <c r="V1294" s="381"/>
      <c r="W1294" s="381"/>
      <c r="X1294" s="381"/>
      <c r="Y1294" s="381"/>
      <c r="Z1294" s="381"/>
      <c r="AA1294" s="381"/>
      <c r="AB1294" s="381"/>
      <c r="AC1294" s="381"/>
      <c r="AD1294" s="381"/>
      <c r="AE1294" s="381"/>
      <c r="AF1294" s="381"/>
      <c r="AG1294" s="381"/>
      <c r="AH1294" s="381"/>
      <c r="AI1294" s="381"/>
      <c r="AJ1294" s="381"/>
      <c r="AK1294" s="381"/>
      <c r="AL1294" s="381"/>
      <c r="AM1294" s="381"/>
      <c r="AN1294" s="381"/>
      <c r="AO1294" s="381"/>
      <c r="AP1294" s="381"/>
      <c r="AQ1294" s="381"/>
      <c r="AR1294" s="381"/>
      <c r="AS1294" s="381"/>
      <c r="AT1294" s="381"/>
      <c r="AU1294" s="381"/>
      <c r="AV1294" s="381"/>
      <c r="AW1294" s="381"/>
      <c r="AX1294" s="381"/>
      <c r="AY1294" s="381"/>
      <c r="AZ1294" s="381"/>
      <c r="BA1294" s="381"/>
      <c r="BB1294" s="381"/>
      <c r="BC1294" s="381"/>
      <c r="BD1294" s="381"/>
      <c r="BE1294" s="381"/>
      <c r="BF1294" s="381"/>
      <c r="BG1294" s="381"/>
      <c r="BH1294" s="381"/>
      <c r="BI1294" s="381"/>
      <c r="BJ1294" s="381"/>
      <c r="BK1294" s="381"/>
      <c r="BL1294" s="381"/>
      <c r="BM1294" s="381"/>
      <c r="BN1294" s="381"/>
      <c r="BO1294" s="381"/>
      <c r="BP1294" s="381"/>
      <c r="BQ1294" s="381"/>
      <c r="BR1294" s="381"/>
      <c r="BS1294" s="381"/>
      <c r="BT1294" s="381"/>
      <c r="BU1294" s="381"/>
      <c r="BV1294" s="381"/>
      <c r="BW1294" s="381"/>
      <c r="BX1294" s="381"/>
      <c r="BY1294" s="381"/>
      <c r="BZ1294" s="381"/>
      <c r="CA1294" s="381"/>
      <c r="CB1294" s="381"/>
      <c r="CC1294" s="381"/>
      <c r="CD1294" s="381"/>
      <c r="CE1294" s="381"/>
      <c r="CF1294" s="381"/>
      <c r="CG1294" s="381"/>
      <c r="CH1294" s="381"/>
      <c r="CI1294" s="381"/>
      <c r="CJ1294" s="381"/>
      <c r="CK1294" s="381"/>
      <c r="CL1294" s="381"/>
      <c r="CM1294" s="381"/>
      <c r="CN1294" s="381"/>
      <c r="CO1294" s="381"/>
      <c r="CP1294" s="381"/>
      <c r="CQ1294" s="381"/>
      <c r="CR1294" s="381"/>
      <c r="CS1294" s="381"/>
      <c r="CT1294" s="381"/>
      <c r="CU1294" s="381"/>
      <c r="CV1294" s="381"/>
      <c r="CW1294" s="381"/>
      <c r="CX1294" s="381"/>
      <c r="CY1294" s="381"/>
      <c r="CZ1294" s="381"/>
      <c r="DA1294" s="381"/>
      <c r="DB1294" s="381"/>
      <c r="DC1294" s="381"/>
      <c r="DD1294" s="381"/>
      <c r="DE1294" s="381"/>
      <c r="DF1294" s="381"/>
      <c r="DG1294" s="381"/>
      <c r="DH1294" s="381"/>
      <c r="DI1294" s="381"/>
      <c r="DJ1294" s="381"/>
      <c r="DK1294" s="381"/>
      <c r="DL1294" s="381"/>
      <c r="DM1294" s="381"/>
      <c r="DN1294" s="381"/>
      <c r="DO1294" s="381"/>
      <c r="DP1294" s="381"/>
      <c r="DQ1294" s="381"/>
      <c r="DR1294" s="381"/>
      <c r="DS1294" s="381"/>
      <c r="DT1294" s="381"/>
      <c r="DU1294" s="381"/>
      <c r="DV1294" s="381"/>
      <c r="DW1294" s="381"/>
      <c r="DX1294" s="381"/>
      <c r="DY1294" s="381"/>
      <c r="DZ1294" s="381"/>
      <c r="EA1294" s="381"/>
      <c r="EB1294" s="381"/>
      <c r="EC1294" s="381"/>
      <c r="ED1294" s="381"/>
      <c r="EE1294" s="381"/>
      <c r="EF1294" s="381"/>
      <c r="EG1294" s="381"/>
      <c r="EH1294" s="381"/>
      <c r="EI1294" s="381"/>
      <c r="EJ1294" s="381"/>
      <c r="EK1294" s="381"/>
      <c r="EL1294" s="381"/>
      <c r="EM1294" s="381"/>
      <c r="EN1294" s="381"/>
      <c r="EO1294" s="381"/>
      <c r="EP1294" s="381"/>
      <c r="EQ1294" s="381"/>
      <c r="ER1294" s="381"/>
      <c r="ES1294" s="381"/>
      <c r="ET1294" s="381"/>
      <c r="EU1294" s="381"/>
      <c r="EV1294" s="381"/>
      <c r="EW1294" s="381"/>
      <c r="EX1294" s="381"/>
      <c r="EY1294" s="381"/>
      <c r="EZ1294" s="381"/>
      <c r="FA1294" s="381"/>
      <c r="FB1294" s="381"/>
      <c r="FC1294" s="381"/>
      <c r="FD1294" s="381"/>
      <c r="FE1294" s="381"/>
      <c r="FF1294" s="381"/>
      <c r="FG1294" s="381"/>
      <c r="FH1294" s="381"/>
      <c r="FI1294" s="381"/>
      <c r="FJ1294" s="381"/>
      <c r="FK1294" s="381"/>
      <c r="FL1294" s="381"/>
      <c r="FM1294" s="381"/>
      <c r="FN1294" s="381"/>
      <c r="FO1294" s="381"/>
      <c r="FP1294" s="381"/>
      <c r="FQ1294" s="381"/>
      <c r="FR1294" s="381"/>
      <c r="FS1294" s="381"/>
      <c r="FT1294" s="381"/>
      <c r="FU1294" s="381"/>
      <c r="FV1294" s="381"/>
      <c r="FW1294" s="381"/>
      <c r="FX1294" s="381"/>
      <c r="FY1294" s="381"/>
      <c r="FZ1294" s="381"/>
      <c r="GA1294" s="381"/>
      <c r="GB1294" s="381"/>
      <c r="GC1294" s="381"/>
      <c r="GD1294" s="381"/>
      <c r="GE1294" s="381"/>
      <c r="GF1294" s="381"/>
      <c r="GG1294" s="381"/>
      <c r="GH1294" s="381"/>
      <c r="GI1294" s="381"/>
      <c r="GJ1294" s="381"/>
      <c r="GK1294" s="381"/>
      <c r="GL1294" s="381"/>
      <c r="GM1294" s="381"/>
      <c r="GN1294" s="381"/>
      <c r="GO1294" s="381"/>
      <c r="GP1294" s="381"/>
      <c r="GQ1294" s="381"/>
      <c r="GR1294" s="381"/>
      <c r="GS1294" s="381"/>
      <c r="GT1294" s="381"/>
      <c r="GU1294" s="381"/>
      <c r="GV1294" s="381"/>
      <c r="GW1294" s="381"/>
      <c r="GX1294" s="381"/>
      <c r="GY1294" s="381"/>
      <c r="GZ1294" s="381"/>
      <c r="HA1294" s="381"/>
      <c r="HB1294" s="381"/>
      <c r="HC1294" s="381"/>
      <c r="HD1294" s="381"/>
      <c r="HE1294" s="381"/>
      <c r="HF1294" s="381"/>
      <c r="HG1294" s="381"/>
      <c r="HH1294" s="381"/>
      <c r="HI1294" s="381"/>
      <c r="HJ1294" s="381"/>
      <c r="HK1294" s="381"/>
      <c r="HL1294" s="381"/>
      <c r="HM1294" s="381"/>
      <c r="HN1294" s="381"/>
      <c r="HO1294" s="381"/>
      <c r="HP1294" s="381"/>
      <c r="HQ1294" s="381"/>
      <c r="HR1294" s="381"/>
      <c r="HS1294" s="381"/>
      <c r="HT1294" s="381"/>
      <c r="HU1294" s="381"/>
      <c r="HV1294" s="381"/>
      <c r="HW1294" s="381"/>
      <c r="HX1294" s="381"/>
      <c r="HY1294" s="381"/>
      <c r="HZ1294" s="381"/>
      <c r="IA1294" s="381"/>
      <c r="IB1294" s="381"/>
      <c r="IC1294" s="381"/>
      <c r="ID1294" s="381"/>
      <c r="IE1294" s="381"/>
      <c r="IF1294" s="381"/>
      <c r="IG1294" s="381"/>
      <c r="IH1294" s="381"/>
      <c r="II1294" s="381"/>
      <c r="IJ1294" s="381"/>
      <c r="IK1294" s="381"/>
      <c r="IL1294" s="381"/>
      <c r="IM1294" s="381"/>
      <c r="IN1294" s="381"/>
      <c r="IO1294" s="381"/>
      <c r="IP1294" s="381"/>
      <c r="IQ1294" s="381"/>
      <c r="IR1294" s="381"/>
      <c r="IS1294" s="381"/>
      <c r="IT1294" s="381"/>
      <c r="IU1294" s="381"/>
      <c r="IV1294" s="381"/>
      <c r="IW1294" s="381"/>
      <c r="IX1294" s="381"/>
      <c r="IY1294" s="381"/>
      <c r="IZ1294" s="381"/>
      <c r="JA1294" s="381"/>
      <c r="JB1294" s="381"/>
      <c r="JC1294" s="381"/>
      <c r="JD1294" s="381"/>
      <c r="JE1294" s="381"/>
      <c r="JF1294" s="381"/>
      <c r="JG1294" s="381"/>
      <c r="JH1294" s="381"/>
      <c r="JI1294" s="381"/>
      <c r="JJ1294" s="381"/>
      <c r="JK1294" s="381"/>
      <c r="JL1294" s="381"/>
      <c r="JM1294" s="381"/>
      <c r="JN1294" s="381"/>
      <c r="JO1294" s="381"/>
      <c r="JP1294" s="381"/>
      <c r="JQ1294" s="381"/>
      <c r="JR1294" s="381"/>
      <c r="JS1294" s="381"/>
      <c r="JT1294" s="381"/>
      <c r="JU1294" s="381"/>
      <c r="JV1294" s="381"/>
      <c r="JW1294" s="381"/>
      <c r="JX1294" s="381"/>
      <c r="JY1294" s="381"/>
      <c r="JZ1294" s="381"/>
      <c r="KA1294" s="381"/>
      <c r="KB1294" s="381"/>
      <c r="KC1294" s="381"/>
      <c r="KD1294" s="381"/>
      <c r="KE1294" s="381"/>
      <c r="KF1294" s="381"/>
      <c r="KG1294" s="381"/>
      <c r="KH1294" s="381"/>
      <c r="KI1294" s="381"/>
      <c r="KJ1294" s="381"/>
      <c r="KK1294" s="381"/>
      <c r="KL1294" s="381"/>
      <c r="KM1294" s="381"/>
      <c r="KN1294" s="381"/>
      <c r="KO1294" s="381"/>
      <c r="KP1294" s="381"/>
      <c r="KQ1294" s="381"/>
      <c r="KR1294" s="381"/>
      <c r="KS1294" s="381"/>
      <c r="KT1294" s="381"/>
      <c r="KU1294" s="381"/>
      <c r="KV1294" s="381"/>
      <c r="KW1294" s="381"/>
      <c r="KX1294" s="381"/>
      <c r="KY1294" s="381"/>
      <c r="KZ1294" s="381"/>
      <c r="LA1294" s="381"/>
      <c r="LB1294" s="381"/>
      <c r="LC1294" s="381"/>
      <c r="LD1294" s="381"/>
      <c r="LE1294" s="381"/>
      <c r="LF1294" s="381"/>
      <c r="LG1294" s="381"/>
      <c r="LH1294" s="381"/>
      <c r="LI1294" s="381"/>
      <c r="LJ1294" s="381"/>
      <c r="LK1294" s="381"/>
      <c r="LL1294" s="381"/>
      <c r="LM1294" s="381"/>
      <c r="LN1294" s="381"/>
      <c r="LO1294" s="381"/>
      <c r="LP1294" s="381"/>
      <c r="LQ1294" s="381"/>
      <c r="LR1294" s="381"/>
      <c r="LS1294" s="381"/>
      <c r="LT1294" s="381"/>
      <c r="LU1294" s="381"/>
      <c r="LV1294" s="381"/>
      <c r="LW1294" s="381"/>
      <c r="LX1294" s="381"/>
      <c r="LY1294" s="381"/>
      <c r="LZ1294" s="381"/>
      <c r="MA1294" s="381"/>
      <c r="MB1294" s="381"/>
      <c r="MC1294" s="381"/>
      <c r="MD1294" s="381"/>
      <c r="ME1294" s="381"/>
      <c r="MF1294" s="381"/>
      <c r="MG1294" s="381"/>
      <c r="MH1294" s="381"/>
      <c r="MI1294" s="381"/>
      <c r="MJ1294" s="381"/>
      <c r="MK1294" s="381"/>
      <c r="ML1294" s="381"/>
      <c r="MM1294" s="381"/>
      <c r="MN1294" s="381"/>
      <c r="MO1294" s="381"/>
      <c r="MP1294" s="381"/>
      <c r="MQ1294" s="381"/>
      <c r="MR1294" s="381"/>
      <c r="MS1294" s="381"/>
      <c r="MT1294" s="381"/>
      <c r="MU1294" s="381"/>
      <c r="MV1294" s="381"/>
      <c r="MW1294" s="381"/>
      <c r="MX1294" s="381"/>
      <c r="MY1294" s="381"/>
      <c r="MZ1294" s="381"/>
      <c r="NA1294" s="381"/>
      <c r="NB1294" s="381"/>
      <c r="NC1294" s="381"/>
      <c r="ND1294" s="381"/>
      <c r="NE1294" s="381"/>
      <c r="NF1294" s="381"/>
      <c r="NG1294" s="381"/>
      <c r="NH1294" s="381"/>
      <c r="NI1294" s="381"/>
      <c r="NJ1294" s="381"/>
      <c r="NK1294" s="381"/>
      <c r="NL1294" s="381"/>
      <c r="NM1294" s="381"/>
      <c r="NN1294" s="381"/>
      <c r="NO1294" s="381"/>
      <c r="NP1294" s="381"/>
      <c r="NQ1294" s="381"/>
      <c r="NR1294" s="381"/>
      <c r="NS1294" s="381"/>
      <c r="NT1294" s="381"/>
      <c r="NU1294" s="381"/>
      <c r="NV1294" s="381"/>
      <c r="NW1294" s="381"/>
      <c r="NX1294" s="381"/>
      <c r="NY1294" s="381"/>
      <c r="NZ1294" s="381"/>
      <c r="OA1294" s="381"/>
      <c r="OB1294" s="381"/>
      <c r="OC1294" s="381"/>
      <c r="OD1294" s="381"/>
      <c r="OE1294" s="381"/>
      <c r="OF1294" s="381"/>
      <c r="OG1294" s="381"/>
      <c r="OH1294" s="381"/>
      <c r="OI1294" s="381"/>
      <c r="OJ1294" s="381"/>
      <c r="OK1294" s="381"/>
      <c r="OL1294" s="381"/>
      <c r="OM1294" s="381"/>
      <c r="ON1294" s="381"/>
      <c r="OO1294" s="381"/>
      <c r="OP1294" s="381"/>
      <c r="OQ1294" s="381"/>
      <c r="OR1294" s="381"/>
      <c r="OS1294" s="381"/>
      <c r="OT1294" s="381"/>
      <c r="OU1294" s="381"/>
      <c r="OV1294" s="381"/>
      <c r="OW1294" s="381"/>
      <c r="OX1294" s="381"/>
      <c r="OY1294" s="381"/>
      <c r="OZ1294" s="381"/>
      <c r="PA1294" s="381"/>
      <c r="PB1294" s="381"/>
      <c r="PC1294" s="381"/>
      <c r="PD1294" s="381"/>
      <c r="PE1294" s="381"/>
      <c r="PF1294" s="381"/>
      <c r="PG1294" s="381"/>
      <c r="PH1294" s="381"/>
      <c r="PI1294" s="381"/>
      <c r="PJ1294" s="381"/>
      <c r="PK1294" s="381"/>
      <c r="PL1294" s="381"/>
      <c r="PM1294" s="381"/>
      <c r="PN1294" s="381"/>
      <c r="PO1294" s="381"/>
      <c r="PP1294" s="381"/>
      <c r="PQ1294" s="381"/>
      <c r="PR1294" s="381"/>
      <c r="PS1294" s="381"/>
      <c r="PT1294" s="381"/>
      <c r="PU1294" s="381"/>
      <c r="PV1294" s="381"/>
      <c r="PW1294" s="381"/>
      <c r="PX1294" s="381"/>
      <c r="PY1294" s="381"/>
      <c r="PZ1294" s="381"/>
      <c r="QA1294" s="381"/>
      <c r="QB1294" s="381"/>
      <c r="QC1294" s="381"/>
      <c r="QD1294" s="381"/>
      <c r="QE1294" s="381"/>
      <c r="QF1294" s="381"/>
      <c r="QG1294" s="381"/>
      <c r="QH1294" s="381"/>
      <c r="QI1294" s="381"/>
      <c r="QJ1294" s="381"/>
      <c r="QK1294" s="381"/>
      <c r="QL1294" s="381"/>
      <c r="QM1294" s="381"/>
      <c r="QN1294" s="381"/>
      <c r="QO1294" s="381"/>
      <c r="QP1294" s="381"/>
      <c r="QQ1294" s="381"/>
      <c r="QR1294" s="381"/>
      <c r="QS1294" s="381"/>
      <c r="QT1294" s="381"/>
      <c r="QU1294" s="381"/>
      <c r="QV1294" s="381"/>
      <c r="QW1294" s="381"/>
      <c r="QX1294" s="381"/>
      <c r="QY1294" s="381"/>
      <c r="QZ1294" s="381"/>
      <c r="RA1294" s="381"/>
      <c r="RB1294" s="381"/>
      <c r="RC1294" s="381"/>
      <c r="RD1294" s="381"/>
      <c r="RE1294" s="381"/>
      <c r="RF1294" s="381"/>
      <c r="RG1294" s="381"/>
      <c r="RH1294" s="381"/>
      <c r="RI1294" s="381"/>
      <c r="RJ1294" s="381"/>
      <c r="RK1294" s="381"/>
      <c r="RL1294" s="381"/>
      <c r="RM1294" s="381"/>
      <c r="RN1294" s="381"/>
      <c r="RO1294" s="381"/>
      <c r="RP1294" s="381"/>
      <c r="RQ1294" s="381"/>
      <c r="RR1294" s="381"/>
      <c r="RS1294" s="381"/>
      <c r="RT1294" s="381"/>
      <c r="RU1294" s="381"/>
      <c r="RV1294" s="381"/>
      <c r="RW1294" s="381"/>
      <c r="RX1294" s="381"/>
      <c r="RY1294" s="381"/>
      <c r="RZ1294" s="381"/>
      <c r="SA1294" s="381"/>
      <c r="SB1294" s="381"/>
      <c r="SC1294" s="381"/>
      <c r="SD1294" s="381"/>
      <c r="SE1294" s="381"/>
      <c r="SF1294" s="381"/>
      <c r="SG1294" s="381"/>
      <c r="SH1294" s="381"/>
      <c r="SI1294" s="381"/>
      <c r="SJ1294" s="381"/>
      <c r="SK1294" s="381"/>
      <c r="SL1294" s="381"/>
      <c r="SM1294" s="381"/>
      <c r="SN1294" s="381"/>
      <c r="SO1294" s="381"/>
      <c r="SP1294" s="381"/>
      <c r="SQ1294" s="381"/>
      <c r="SR1294" s="381"/>
      <c r="SS1294" s="381"/>
      <c r="ST1294" s="381"/>
      <c r="SU1294" s="381"/>
      <c r="SV1294" s="381"/>
      <c r="SW1294" s="381"/>
      <c r="SX1294" s="381"/>
      <c r="SY1294" s="381"/>
      <c r="SZ1294" s="381"/>
      <c r="TA1294" s="381"/>
      <c r="TB1294" s="381"/>
      <c r="TC1294" s="381"/>
      <c r="TD1294" s="381"/>
      <c r="TE1294" s="381"/>
      <c r="TF1294" s="381"/>
      <c r="TG1294" s="381"/>
      <c r="TH1294" s="381"/>
      <c r="TI1294" s="381"/>
      <c r="TJ1294" s="381"/>
      <c r="TK1294" s="381"/>
      <c r="TL1294" s="381"/>
      <c r="TM1294" s="381"/>
      <c r="TN1294" s="381"/>
      <c r="TO1294" s="381"/>
      <c r="TP1294" s="381"/>
      <c r="TQ1294" s="381"/>
      <c r="TR1294" s="381"/>
      <c r="TS1294" s="381"/>
      <c r="TT1294" s="381"/>
      <c r="TU1294" s="381"/>
      <c r="TV1294" s="381"/>
      <c r="TW1294" s="381"/>
      <c r="TX1294" s="381"/>
      <c r="TY1294" s="381"/>
      <c r="TZ1294" s="381"/>
      <c r="UA1294" s="381"/>
      <c r="UB1294" s="381"/>
      <c r="UC1294" s="381"/>
      <c r="UD1294" s="381"/>
      <c r="UE1294" s="381"/>
      <c r="UF1294" s="381"/>
      <c r="UG1294" s="381"/>
      <c r="UH1294" s="381"/>
      <c r="UI1294" s="381"/>
      <c r="UJ1294" s="381"/>
      <c r="UK1294" s="381"/>
      <c r="UL1294" s="381"/>
      <c r="UM1294" s="381"/>
      <c r="UN1294" s="381"/>
      <c r="UO1294" s="381"/>
      <c r="UP1294" s="381"/>
      <c r="UQ1294" s="381"/>
      <c r="UR1294" s="381"/>
      <c r="US1294" s="381"/>
      <c r="UT1294" s="381"/>
      <c r="UU1294" s="381"/>
      <c r="UV1294" s="381"/>
      <c r="UW1294" s="381"/>
      <c r="UX1294" s="381"/>
      <c r="UY1294" s="381"/>
      <c r="UZ1294" s="381"/>
      <c r="VA1294" s="381"/>
      <c r="VB1294" s="381"/>
      <c r="VC1294" s="381"/>
      <c r="VD1294" s="381"/>
      <c r="VE1294" s="381"/>
      <c r="VF1294" s="381"/>
      <c r="VG1294" s="381"/>
      <c r="VH1294" s="381"/>
      <c r="VI1294" s="381"/>
      <c r="VJ1294" s="381"/>
      <c r="VK1294" s="381"/>
      <c r="VL1294" s="381"/>
      <c r="VM1294" s="381"/>
      <c r="VN1294" s="381"/>
      <c r="VO1294" s="381"/>
      <c r="VP1294" s="381"/>
      <c r="VQ1294" s="381"/>
      <c r="VR1294" s="381"/>
      <c r="VS1294" s="381"/>
      <c r="VT1294" s="381"/>
      <c r="VU1294" s="381"/>
      <c r="VV1294" s="381"/>
      <c r="VW1294" s="381"/>
      <c r="VX1294" s="381"/>
      <c r="VY1294" s="381"/>
      <c r="VZ1294" s="381"/>
      <c r="WA1294" s="381"/>
      <c r="WB1294" s="381"/>
      <c r="WC1294" s="381"/>
      <c r="WD1294" s="381"/>
      <c r="WE1294" s="381"/>
      <c r="WF1294" s="381"/>
      <c r="WG1294" s="381"/>
      <c r="WH1294" s="381"/>
      <c r="WI1294" s="381"/>
      <c r="WJ1294" s="381"/>
      <c r="WK1294" s="381"/>
      <c r="WL1294" s="381"/>
      <c r="WM1294" s="381"/>
      <c r="WN1294" s="381"/>
      <c r="WO1294" s="381"/>
      <c r="WP1294" s="381"/>
      <c r="WQ1294" s="381"/>
      <c r="WR1294" s="381"/>
      <c r="WS1294" s="381"/>
      <c r="WT1294" s="381"/>
      <c r="WU1294" s="381"/>
      <c r="WV1294" s="381"/>
      <c r="WW1294" s="381"/>
      <c r="WX1294" s="381"/>
      <c r="WY1294" s="381"/>
      <c r="WZ1294" s="381"/>
      <c r="XA1294" s="381"/>
      <c r="XB1294" s="381"/>
      <c r="XC1294" s="381"/>
      <c r="XD1294" s="381"/>
      <c r="XE1294" s="381"/>
      <c r="XF1294" s="381"/>
      <c r="XG1294" s="381"/>
      <c r="XH1294" s="381"/>
      <c r="XI1294" s="381"/>
      <c r="XJ1294" s="381"/>
      <c r="XK1294" s="381"/>
      <c r="XL1294" s="381"/>
      <c r="XM1294" s="381"/>
      <c r="XN1294" s="381"/>
      <c r="XO1294" s="381"/>
      <c r="XP1294" s="381"/>
      <c r="XQ1294" s="381"/>
      <c r="XR1294" s="381"/>
      <c r="XS1294" s="381"/>
      <c r="XT1294" s="381"/>
      <c r="XU1294" s="381"/>
      <c r="XV1294" s="381"/>
      <c r="XW1294" s="381"/>
      <c r="XX1294" s="381"/>
      <c r="XY1294" s="381"/>
      <c r="XZ1294" s="381"/>
      <c r="YA1294" s="381"/>
      <c r="YB1294" s="381"/>
      <c r="YC1294" s="381"/>
      <c r="YD1294" s="381"/>
      <c r="YE1294" s="381"/>
      <c r="YF1294" s="381"/>
      <c r="YG1294" s="381"/>
      <c r="YH1294" s="381"/>
      <c r="YI1294" s="381"/>
      <c r="YJ1294" s="381"/>
      <c r="YK1294" s="381"/>
      <c r="YL1294" s="381"/>
      <c r="YM1294" s="381"/>
      <c r="YN1294" s="381"/>
      <c r="YO1294" s="381"/>
      <c r="YP1294" s="381"/>
      <c r="YQ1294" s="381"/>
      <c r="YR1294" s="381"/>
      <c r="YS1294" s="381"/>
      <c r="YT1294" s="381"/>
      <c r="YU1294" s="381"/>
      <c r="YV1294" s="381"/>
      <c r="YW1294" s="381"/>
      <c r="YX1294" s="381"/>
      <c r="YY1294" s="381"/>
      <c r="YZ1294" s="381"/>
      <c r="ZA1294" s="381"/>
      <c r="ZB1294" s="381"/>
      <c r="ZC1294" s="381"/>
      <c r="ZD1294" s="381"/>
      <c r="ZE1294" s="381"/>
      <c r="ZF1294" s="381"/>
      <c r="ZG1294" s="381"/>
      <c r="ZH1294" s="381"/>
      <c r="ZI1294" s="381"/>
      <c r="ZJ1294" s="381"/>
      <c r="ZK1294" s="381"/>
      <c r="ZL1294" s="381"/>
      <c r="ZM1294" s="381"/>
      <c r="ZN1294" s="381"/>
      <c r="ZO1294" s="381"/>
      <c r="ZP1294" s="381"/>
      <c r="ZQ1294" s="381"/>
      <c r="ZR1294" s="381"/>
      <c r="ZS1294" s="381"/>
      <c r="ZT1294" s="381"/>
      <c r="ZU1294" s="381"/>
      <c r="ZV1294" s="381"/>
      <c r="ZW1294" s="381"/>
      <c r="ZX1294" s="381"/>
      <c r="ZY1294" s="381"/>
      <c r="ZZ1294" s="381"/>
      <c r="AAA1294" s="381"/>
      <c r="AAB1294" s="381"/>
      <c r="AAC1294" s="381"/>
      <c r="AAD1294" s="381"/>
      <c r="AAE1294" s="381"/>
      <c r="AAF1294" s="381"/>
      <c r="AAG1294" s="381"/>
      <c r="AAH1294" s="381"/>
      <c r="AAI1294" s="381"/>
      <c r="AAJ1294" s="381"/>
      <c r="AAK1294" s="381"/>
      <c r="AAL1294" s="381"/>
      <c r="AAM1294" s="381"/>
      <c r="AAN1294" s="381"/>
      <c r="AAO1294" s="381"/>
      <c r="AAP1294" s="381"/>
      <c r="AAQ1294" s="381"/>
      <c r="AAR1294" s="381"/>
      <c r="AAS1294" s="381"/>
      <c r="AAT1294" s="381"/>
      <c r="AAU1294" s="381"/>
      <c r="AAV1294" s="381"/>
      <c r="AAW1294" s="381"/>
      <c r="AAX1294" s="381"/>
      <c r="AAY1294" s="381"/>
      <c r="AAZ1294" s="381"/>
      <c r="ABA1294" s="381"/>
      <c r="ABB1294" s="381"/>
      <c r="ABC1294" s="381"/>
      <c r="ABD1294" s="381"/>
      <c r="ABE1294" s="381"/>
      <c r="ABF1294" s="381"/>
      <c r="ABG1294" s="381"/>
      <c r="ABH1294" s="381"/>
      <c r="ABI1294" s="381"/>
      <c r="ABJ1294" s="381"/>
      <c r="ABK1294" s="381"/>
      <c r="ABL1294" s="381"/>
      <c r="ABM1294" s="381"/>
      <c r="ABN1294" s="381"/>
      <c r="ABO1294" s="381"/>
      <c r="ABP1294" s="381"/>
      <c r="ABQ1294" s="381"/>
      <c r="ABR1294" s="381"/>
      <c r="ABS1294" s="381"/>
      <c r="ABT1294" s="381"/>
      <c r="ABU1294" s="381"/>
      <c r="ABV1294" s="381"/>
      <c r="ABW1294" s="381"/>
      <c r="ABX1294" s="381"/>
      <c r="ABY1294" s="381"/>
      <c r="ABZ1294" s="381"/>
      <c r="ACA1294" s="381"/>
      <c r="ACB1294" s="381"/>
      <c r="ACC1294" s="381"/>
      <c r="ACD1294" s="381"/>
      <c r="ACE1294" s="381"/>
      <c r="ACF1294" s="381"/>
      <c r="ACG1294" s="381"/>
      <c r="ACH1294" s="381"/>
      <c r="ACI1294" s="381"/>
      <c r="ACJ1294" s="381"/>
      <c r="ACK1294" s="381"/>
      <c r="ACL1294" s="381"/>
      <c r="ACM1294" s="381"/>
      <c r="ACN1294" s="381"/>
      <c r="ACO1294" s="381"/>
      <c r="ACP1294" s="381"/>
      <c r="ACQ1294" s="381"/>
      <c r="ACR1294" s="381"/>
      <c r="ACS1294" s="381"/>
      <c r="ACT1294" s="381"/>
      <c r="ACU1294" s="381"/>
      <c r="ACV1294" s="381"/>
      <c r="ACW1294" s="381"/>
      <c r="ACX1294" s="381"/>
      <c r="ACY1294" s="381"/>
      <c r="ACZ1294" s="381"/>
      <c r="ADA1294" s="381"/>
      <c r="ADB1294" s="381"/>
      <c r="ADC1294" s="381"/>
      <c r="ADD1294" s="381"/>
      <c r="ADE1294" s="381"/>
      <c r="ADF1294" s="381"/>
      <c r="ADG1294" s="381"/>
      <c r="ADH1294" s="381"/>
      <c r="ADI1294" s="381"/>
      <c r="ADJ1294" s="381"/>
      <c r="ADK1294" s="381"/>
      <c r="ADL1294" s="381"/>
      <c r="ADM1294" s="381"/>
      <c r="ADN1294" s="381"/>
      <c r="ADO1294" s="381"/>
      <c r="ADP1294" s="381"/>
      <c r="ADQ1294" s="381"/>
      <c r="ADR1294" s="381"/>
      <c r="ADS1294" s="381"/>
      <c r="ADT1294" s="381"/>
      <c r="ADU1294" s="381"/>
      <c r="ADV1294" s="381"/>
      <c r="ADW1294" s="381"/>
      <c r="ADX1294" s="381"/>
      <c r="ADY1294" s="381"/>
      <c r="ADZ1294" s="381"/>
      <c r="AEA1294" s="381"/>
      <c r="AEB1294" s="381"/>
      <c r="AEC1294" s="381"/>
      <c r="AED1294" s="381"/>
      <c r="AEE1294" s="381"/>
      <c r="AEF1294" s="381"/>
      <c r="AEG1294" s="381"/>
      <c r="AEH1294" s="381"/>
      <c r="AEI1294" s="381"/>
      <c r="AEJ1294" s="381"/>
      <c r="AEK1294" s="381"/>
      <c r="AEL1294" s="381"/>
      <c r="AEM1294" s="381"/>
      <c r="AEN1294" s="381"/>
      <c r="AEO1294" s="381"/>
      <c r="AEP1294" s="381"/>
      <c r="AEQ1294" s="381"/>
      <c r="AER1294" s="381"/>
      <c r="AES1294" s="381"/>
      <c r="AET1294" s="381"/>
      <c r="AEU1294" s="381"/>
      <c r="AEV1294" s="381"/>
      <c r="AEW1294" s="381"/>
      <c r="AEX1294" s="381"/>
      <c r="AEY1294" s="381"/>
      <c r="AEZ1294" s="381"/>
      <c r="AFA1294" s="381"/>
      <c r="AFB1294" s="381"/>
      <c r="AFC1294" s="381"/>
      <c r="AFD1294" s="381"/>
      <c r="AFE1294" s="381"/>
      <c r="AFF1294" s="381"/>
      <c r="AFG1294" s="381"/>
      <c r="AFH1294" s="381"/>
      <c r="AFI1294" s="381"/>
      <c r="AFJ1294" s="381"/>
      <c r="AFK1294" s="381"/>
      <c r="AFL1294" s="381"/>
      <c r="AFM1294" s="381"/>
      <c r="AFN1294" s="381"/>
      <c r="AFO1294" s="381"/>
      <c r="AFP1294" s="381"/>
      <c r="AFQ1294" s="381"/>
      <c r="AFR1294" s="381"/>
      <c r="AFS1294" s="381"/>
      <c r="AFT1294" s="381"/>
      <c r="AFU1294" s="381"/>
      <c r="AFV1294" s="381"/>
      <c r="AFW1294" s="381"/>
      <c r="AFX1294" s="381"/>
      <c r="AFY1294" s="381"/>
      <c r="AFZ1294" s="381"/>
      <c r="AGA1294" s="381"/>
    </row>
    <row r="1295" spans="1:859" s="383" customFormat="1" x14ac:dyDescent="0.2">
      <c r="A1295" s="381"/>
      <c r="B1295" s="381"/>
      <c r="C1295" s="381"/>
      <c r="D1295" s="381"/>
      <c r="E1295" s="365"/>
      <c r="F1295" s="380"/>
      <c r="G1295" s="380"/>
      <c r="H1295" s="365"/>
      <c r="I1295" s="365"/>
      <c r="J1295" s="365"/>
      <c r="K1295" s="365"/>
      <c r="L1295" s="365"/>
      <c r="M1295" s="365"/>
      <c r="N1295" s="380"/>
      <c r="O1295" s="365"/>
      <c r="P1295" s="365"/>
      <c r="Q1295" s="380"/>
      <c r="R1295" s="381"/>
      <c r="S1295" s="381"/>
      <c r="T1295" s="381"/>
      <c r="U1295" s="381"/>
      <c r="V1295" s="381"/>
      <c r="W1295" s="381"/>
      <c r="X1295" s="381"/>
      <c r="Y1295" s="381"/>
      <c r="Z1295" s="381"/>
      <c r="AA1295" s="381"/>
      <c r="AB1295" s="381"/>
      <c r="AC1295" s="381"/>
      <c r="AD1295" s="381"/>
      <c r="AE1295" s="381"/>
      <c r="AF1295" s="381"/>
      <c r="AG1295" s="381"/>
      <c r="AH1295" s="381"/>
      <c r="AI1295" s="381"/>
      <c r="AJ1295" s="381"/>
      <c r="AK1295" s="381"/>
      <c r="AL1295" s="381"/>
      <c r="AM1295" s="381"/>
      <c r="AN1295" s="381"/>
      <c r="AO1295" s="381"/>
      <c r="AP1295" s="381"/>
      <c r="AQ1295" s="381"/>
      <c r="AR1295" s="381"/>
      <c r="AS1295" s="381"/>
      <c r="AT1295" s="381"/>
      <c r="AU1295" s="381"/>
      <c r="AV1295" s="381"/>
      <c r="AW1295" s="381"/>
      <c r="AX1295" s="381"/>
      <c r="AY1295" s="381"/>
      <c r="AZ1295" s="381"/>
      <c r="BA1295" s="381"/>
      <c r="BB1295" s="381"/>
      <c r="BC1295" s="381"/>
      <c r="BD1295" s="381"/>
      <c r="BE1295" s="381"/>
      <c r="BF1295" s="381"/>
      <c r="BG1295" s="381"/>
      <c r="BH1295" s="381"/>
      <c r="BI1295" s="381"/>
      <c r="BJ1295" s="381"/>
      <c r="BK1295" s="381"/>
      <c r="BL1295" s="381"/>
      <c r="BM1295" s="381"/>
      <c r="BN1295" s="381"/>
      <c r="BO1295" s="381"/>
      <c r="BP1295" s="381"/>
      <c r="BQ1295" s="381"/>
      <c r="BR1295" s="381"/>
      <c r="BS1295" s="381"/>
      <c r="BT1295" s="381"/>
      <c r="BU1295" s="381"/>
      <c r="BV1295" s="381"/>
      <c r="BW1295" s="381"/>
      <c r="BX1295" s="381"/>
      <c r="BY1295" s="381"/>
      <c r="BZ1295" s="381"/>
      <c r="CA1295" s="381"/>
      <c r="CB1295" s="381"/>
      <c r="CC1295" s="381"/>
      <c r="CD1295" s="381"/>
      <c r="CE1295" s="381"/>
      <c r="CF1295" s="381"/>
      <c r="CG1295" s="381"/>
      <c r="CH1295" s="381"/>
      <c r="CI1295" s="381"/>
      <c r="CJ1295" s="381"/>
      <c r="CK1295" s="381"/>
      <c r="CL1295" s="381"/>
      <c r="CM1295" s="381"/>
      <c r="CN1295" s="381"/>
      <c r="CO1295" s="381"/>
      <c r="CP1295" s="381"/>
      <c r="CQ1295" s="381"/>
      <c r="CR1295" s="381"/>
      <c r="CS1295" s="381"/>
      <c r="CT1295" s="381"/>
      <c r="CU1295" s="381"/>
      <c r="CV1295" s="381"/>
      <c r="CW1295" s="381"/>
      <c r="CX1295" s="381"/>
      <c r="CY1295" s="381"/>
      <c r="CZ1295" s="381"/>
      <c r="DA1295" s="381"/>
      <c r="DB1295" s="381"/>
      <c r="DC1295" s="381"/>
      <c r="DD1295" s="381"/>
      <c r="DE1295" s="381"/>
      <c r="DF1295" s="381"/>
      <c r="DG1295" s="381"/>
      <c r="DH1295" s="381"/>
      <c r="DI1295" s="381"/>
      <c r="DJ1295" s="381"/>
      <c r="DK1295" s="381"/>
      <c r="DL1295" s="381"/>
      <c r="DM1295" s="381"/>
      <c r="DN1295" s="381"/>
      <c r="DO1295" s="381"/>
      <c r="DP1295" s="381"/>
      <c r="DQ1295" s="381"/>
      <c r="DR1295" s="381"/>
      <c r="DS1295" s="381"/>
      <c r="DT1295" s="381"/>
      <c r="DU1295" s="381"/>
      <c r="DV1295" s="381"/>
      <c r="DW1295" s="381"/>
      <c r="DX1295" s="381"/>
      <c r="DY1295" s="381"/>
      <c r="DZ1295" s="381"/>
      <c r="EA1295" s="381"/>
      <c r="EB1295" s="381"/>
      <c r="EC1295" s="381"/>
      <c r="ED1295" s="381"/>
      <c r="EE1295" s="381"/>
      <c r="EF1295" s="381"/>
      <c r="EG1295" s="381"/>
      <c r="EH1295" s="381"/>
      <c r="EI1295" s="381"/>
      <c r="EJ1295" s="381"/>
      <c r="EK1295" s="381"/>
      <c r="EL1295" s="381"/>
      <c r="EM1295" s="381"/>
      <c r="EN1295" s="381"/>
      <c r="EO1295" s="381"/>
      <c r="EP1295" s="381"/>
      <c r="EQ1295" s="381"/>
      <c r="ER1295" s="381"/>
      <c r="ES1295" s="381"/>
      <c r="ET1295" s="381"/>
      <c r="EU1295" s="381"/>
      <c r="EV1295" s="381"/>
      <c r="EW1295" s="381"/>
      <c r="EX1295" s="381"/>
      <c r="EY1295" s="381"/>
      <c r="EZ1295" s="381"/>
      <c r="FA1295" s="381"/>
      <c r="FB1295" s="381"/>
      <c r="FC1295" s="381"/>
      <c r="FD1295" s="381"/>
      <c r="FE1295" s="381"/>
      <c r="FF1295" s="381"/>
      <c r="FG1295" s="381"/>
      <c r="FH1295" s="381"/>
      <c r="FI1295" s="381"/>
      <c r="FJ1295" s="381"/>
      <c r="FK1295" s="381"/>
      <c r="FL1295" s="381"/>
      <c r="FM1295" s="381"/>
      <c r="FN1295" s="381"/>
      <c r="FO1295" s="381"/>
      <c r="FP1295" s="381"/>
      <c r="FQ1295" s="381"/>
      <c r="FR1295" s="381"/>
      <c r="FS1295" s="381"/>
      <c r="FT1295" s="381"/>
      <c r="FU1295" s="381"/>
      <c r="FV1295" s="381"/>
      <c r="FW1295" s="381"/>
      <c r="FX1295" s="381"/>
      <c r="FY1295" s="381"/>
      <c r="FZ1295" s="381"/>
      <c r="GA1295" s="381"/>
      <c r="GB1295" s="381"/>
      <c r="GC1295" s="381"/>
      <c r="GD1295" s="381"/>
      <c r="GE1295" s="381"/>
      <c r="GF1295" s="381"/>
      <c r="GG1295" s="381"/>
      <c r="GH1295" s="381"/>
      <c r="GI1295" s="381"/>
      <c r="GJ1295" s="381"/>
      <c r="GK1295" s="381"/>
      <c r="GL1295" s="381"/>
      <c r="GM1295" s="381"/>
      <c r="GN1295" s="381"/>
      <c r="GO1295" s="381"/>
      <c r="GP1295" s="381"/>
      <c r="GQ1295" s="381"/>
      <c r="GR1295" s="381"/>
      <c r="GS1295" s="381"/>
      <c r="GT1295" s="381"/>
      <c r="GU1295" s="381"/>
      <c r="GV1295" s="381"/>
      <c r="GW1295" s="381"/>
      <c r="GX1295" s="381"/>
      <c r="GY1295" s="381"/>
      <c r="GZ1295" s="381"/>
      <c r="HA1295" s="381"/>
      <c r="HB1295" s="381"/>
      <c r="HC1295" s="381"/>
      <c r="HD1295" s="381"/>
      <c r="HE1295" s="381"/>
      <c r="HF1295" s="381"/>
      <c r="HG1295" s="381"/>
      <c r="HH1295" s="381"/>
      <c r="HI1295" s="381"/>
      <c r="HJ1295" s="381"/>
      <c r="HK1295" s="381"/>
      <c r="HL1295" s="381"/>
      <c r="HM1295" s="381"/>
      <c r="HN1295" s="381"/>
      <c r="HO1295" s="381"/>
      <c r="HP1295" s="381"/>
      <c r="HQ1295" s="381"/>
      <c r="HR1295" s="381"/>
      <c r="HS1295" s="381"/>
      <c r="HT1295" s="381"/>
      <c r="HU1295" s="381"/>
      <c r="HV1295" s="381"/>
      <c r="HW1295" s="381"/>
      <c r="HX1295" s="381"/>
      <c r="HY1295" s="381"/>
      <c r="HZ1295" s="381"/>
      <c r="IA1295" s="381"/>
      <c r="IB1295" s="381"/>
      <c r="IC1295" s="381"/>
      <c r="ID1295" s="381"/>
      <c r="IE1295" s="381"/>
      <c r="IF1295" s="381"/>
      <c r="IG1295" s="381"/>
      <c r="IH1295" s="381"/>
      <c r="II1295" s="381"/>
      <c r="IJ1295" s="381"/>
      <c r="IK1295" s="381"/>
      <c r="IL1295" s="381"/>
      <c r="IM1295" s="381"/>
      <c r="IN1295" s="381"/>
      <c r="IO1295" s="381"/>
      <c r="IP1295" s="381"/>
      <c r="IQ1295" s="381"/>
      <c r="IR1295" s="381"/>
      <c r="IS1295" s="381"/>
      <c r="IT1295" s="381"/>
      <c r="IU1295" s="381"/>
      <c r="IV1295" s="381"/>
      <c r="IW1295" s="381"/>
      <c r="IX1295" s="381"/>
      <c r="IY1295" s="381"/>
      <c r="IZ1295" s="381"/>
      <c r="JA1295" s="381"/>
      <c r="JB1295" s="381"/>
      <c r="JC1295" s="381"/>
      <c r="JD1295" s="381"/>
      <c r="JE1295" s="381"/>
      <c r="JF1295" s="381"/>
      <c r="JG1295" s="381"/>
      <c r="JH1295" s="381"/>
      <c r="JI1295" s="381"/>
      <c r="JJ1295" s="381"/>
      <c r="JK1295" s="381"/>
      <c r="JL1295" s="381"/>
      <c r="JM1295" s="381"/>
      <c r="JN1295" s="381"/>
      <c r="JO1295" s="381"/>
      <c r="JP1295" s="381"/>
      <c r="JQ1295" s="381"/>
      <c r="JR1295" s="381"/>
      <c r="JS1295" s="381"/>
      <c r="JT1295" s="381"/>
      <c r="JU1295" s="381"/>
      <c r="JV1295" s="381"/>
      <c r="JW1295" s="381"/>
      <c r="JX1295" s="381"/>
      <c r="JY1295" s="381"/>
      <c r="JZ1295" s="381"/>
      <c r="KA1295" s="381"/>
      <c r="KB1295" s="381"/>
      <c r="KC1295" s="381"/>
      <c r="KD1295" s="381"/>
      <c r="KE1295" s="381"/>
      <c r="KF1295" s="381"/>
      <c r="KG1295" s="381"/>
      <c r="KH1295" s="381"/>
      <c r="KI1295" s="381"/>
      <c r="KJ1295" s="381"/>
      <c r="KK1295" s="381"/>
      <c r="KL1295" s="381"/>
      <c r="KM1295" s="381"/>
      <c r="KN1295" s="381"/>
      <c r="KO1295" s="381"/>
      <c r="KP1295" s="381"/>
      <c r="KQ1295" s="381"/>
      <c r="KR1295" s="381"/>
      <c r="KS1295" s="381"/>
      <c r="KT1295" s="381"/>
      <c r="KU1295" s="381"/>
      <c r="KV1295" s="381"/>
      <c r="KW1295" s="381"/>
      <c r="KX1295" s="381"/>
      <c r="KY1295" s="381"/>
      <c r="KZ1295" s="381"/>
      <c r="LA1295" s="381"/>
      <c r="LB1295" s="381"/>
      <c r="LC1295" s="381"/>
      <c r="LD1295" s="381"/>
      <c r="LE1295" s="381"/>
      <c r="LF1295" s="381"/>
      <c r="LG1295" s="381"/>
      <c r="LH1295" s="381"/>
      <c r="LI1295" s="381"/>
      <c r="LJ1295" s="381"/>
      <c r="LK1295" s="381"/>
      <c r="LL1295" s="381"/>
      <c r="LM1295" s="381"/>
      <c r="LN1295" s="381"/>
      <c r="LO1295" s="381"/>
      <c r="LP1295" s="381"/>
      <c r="LQ1295" s="381"/>
      <c r="LR1295" s="381"/>
      <c r="LS1295" s="381"/>
      <c r="LT1295" s="381"/>
      <c r="LU1295" s="381"/>
      <c r="LV1295" s="381"/>
      <c r="LW1295" s="381"/>
      <c r="LX1295" s="381"/>
      <c r="LY1295" s="381"/>
      <c r="LZ1295" s="381"/>
      <c r="MA1295" s="381"/>
      <c r="MB1295" s="381"/>
      <c r="MC1295" s="381"/>
      <c r="MD1295" s="381"/>
      <c r="ME1295" s="381"/>
      <c r="MF1295" s="381"/>
      <c r="MG1295" s="381"/>
      <c r="MH1295" s="381"/>
      <c r="MI1295" s="381"/>
      <c r="MJ1295" s="381"/>
      <c r="MK1295" s="381"/>
      <c r="ML1295" s="381"/>
      <c r="MM1295" s="381"/>
      <c r="MN1295" s="381"/>
      <c r="MO1295" s="381"/>
      <c r="MP1295" s="381"/>
      <c r="MQ1295" s="381"/>
      <c r="MR1295" s="381"/>
      <c r="MS1295" s="381"/>
      <c r="MT1295" s="381"/>
      <c r="MU1295" s="381"/>
      <c r="MV1295" s="381"/>
      <c r="MW1295" s="381"/>
      <c r="MX1295" s="381"/>
      <c r="MY1295" s="381"/>
      <c r="MZ1295" s="381"/>
      <c r="NA1295" s="381"/>
      <c r="NB1295" s="381"/>
      <c r="NC1295" s="381"/>
      <c r="ND1295" s="381"/>
      <c r="NE1295" s="381"/>
      <c r="NF1295" s="381"/>
      <c r="NG1295" s="381"/>
      <c r="NH1295" s="381"/>
      <c r="NI1295" s="381"/>
      <c r="NJ1295" s="381"/>
      <c r="NK1295" s="381"/>
      <c r="NL1295" s="381"/>
      <c r="NM1295" s="381"/>
      <c r="NN1295" s="381"/>
      <c r="NO1295" s="381"/>
      <c r="NP1295" s="381"/>
      <c r="NQ1295" s="381"/>
      <c r="NR1295" s="381"/>
      <c r="NS1295" s="381"/>
      <c r="NT1295" s="381"/>
      <c r="NU1295" s="381"/>
      <c r="NV1295" s="381"/>
      <c r="NW1295" s="381"/>
      <c r="NX1295" s="381"/>
      <c r="NY1295" s="381"/>
      <c r="NZ1295" s="381"/>
      <c r="OA1295" s="381"/>
      <c r="OB1295" s="381"/>
      <c r="OC1295" s="381"/>
      <c r="OD1295" s="381"/>
      <c r="OE1295" s="381"/>
      <c r="OF1295" s="381"/>
      <c r="OG1295" s="381"/>
      <c r="OH1295" s="381"/>
      <c r="OI1295" s="381"/>
      <c r="OJ1295" s="381"/>
      <c r="OK1295" s="381"/>
      <c r="OL1295" s="381"/>
      <c r="OM1295" s="381"/>
      <c r="ON1295" s="381"/>
      <c r="OO1295" s="381"/>
      <c r="OP1295" s="381"/>
      <c r="OQ1295" s="381"/>
      <c r="OR1295" s="381"/>
      <c r="OS1295" s="381"/>
      <c r="OT1295" s="381"/>
      <c r="OU1295" s="381"/>
      <c r="OV1295" s="381"/>
      <c r="OW1295" s="381"/>
      <c r="OX1295" s="381"/>
      <c r="OY1295" s="381"/>
      <c r="OZ1295" s="381"/>
      <c r="PA1295" s="381"/>
      <c r="PB1295" s="381"/>
      <c r="PC1295" s="381"/>
      <c r="PD1295" s="381"/>
      <c r="PE1295" s="381"/>
      <c r="PF1295" s="381"/>
      <c r="PG1295" s="381"/>
      <c r="PH1295" s="381"/>
      <c r="PI1295" s="381"/>
      <c r="PJ1295" s="381"/>
      <c r="PK1295" s="381"/>
      <c r="PL1295" s="381"/>
      <c r="PM1295" s="381"/>
      <c r="PN1295" s="381"/>
      <c r="PO1295" s="381"/>
      <c r="PP1295" s="381"/>
      <c r="PQ1295" s="381"/>
      <c r="PR1295" s="381"/>
      <c r="PS1295" s="381"/>
      <c r="PT1295" s="381"/>
      <c r="PU1295" s="381"/>
      <c r="PV1295" s="381"/>
      <c r="PW1295" s="381"/>
      <c r="PX1295" s="381"/>
      <c r="PY1295" s="381"/>
      <c r="PZ1295" s="381"/>
      <c r="QA1295" s="381"/>
      <c r="QB1295" s="381"/>
      <c r="QC1295" s="381"/>
      <c r="QD1295" s="381"/>
      <c r="QE1295" s="381"/>
      <c r="QF1295" s="381"/>
      <c r="QG1295" s="381"/>
      <c r="QH1295" s="381"/>
      <c r="QI1295" s="381"/>
      <c r="QJ1295" s="381"/>
      <c r="QK1295" s="381"/>
      <c r="QL1295" s="381"/>
      <c r="QM1295" s="381"/>
      <c r="QN1295" s="381"/>
      <c r="QO1295" s="381"/>
      <c r="QP1295" s="381"/>
      <c r="QQ1295" s="381"/>
      <c r="QR1295" s="381"/>
      <c r="QS1295" s="381"/>
      <c r="QT1295" s="381"/>
      <c r="QU1295" s="381"/>
      <c r="QV1295" s="381"/>
      <c r="QW1295" s="381"/>
      <c r="QX1295" s="381"/>
      <c r="QY1295" s="381"/>
      <c r="QZ1295" s="381"/>
      <c r="RA1295" s="381"/>
      <c r="RB1295" s="381"/>
      <c r="RC1295" s="381"/>
      <c r="RD1295" s="381"/>
      <c r="RE1295" s="381"/>
      <c r="RF1295" s="381"/>
      <c r="RG1295" s="381"/>
      <c r="RH1295" s="381"/>
      <c r="RI1295" s="381"/>
      <c r="RJ1295" s="381"/>
      <c r="RK1295" s="381"/>
      <c r="RL1295" s="381"/>
      <c r="RM1295" s="381"/>
      <c r="RN1295" s="381"/>
      <c r="RO1295" s="381"/>
      <c r="RP1295" s="381"/>
      <c r="RQ1295" s="381"/>
      <c r="RR1295" s="381"/>
      <c r="RS1295" s="381"/>
      <c r="RT1295" s="381"/>
      <c r="RU1295" s="381"/>
      <c r="RV1295" s="381"/>
      <c r="RW1295" s="381"/>
      <c r="RX1295" s="381"/>
      <c r="RY1295" s="381"/>
      <c r="RZ1295" s="381"/>
      <c r="SA1295" s="381"/>
      <c r="SB1295" s="381"/>
      <c r="SC1295" s="381"/>
      <c r="SD1295" s="381"/>
      <c r="SE1295" s="381"/>
      <c r="SF1295" s="381"/>
      <c r="SG1295" s="381"/>
      <c r="SH1295" s="381"/>
      <c r="SI1295" s="381"/>
      <c r="SJ1295" s="381"/>
      <c r="SK1295" s="381"/>
      <c r="SL1295" s="381"/>
      <c r="SM1295" s="381"/>
      <c r="SN1295" s="381"/>
      <c r="SO1295" s="381"/>
      <c r="SP1295" s="381"/>
      <c r="SQ1295" s="381"/>
      <c r="SR1295" s="381"/>
      <c r="SS1295" s="381"/>
      <c r="ST1295" s="381"/>
      <c r="SU1295" s="381"/>
      <c r="SV1295" s="381"/>
      <c r="SW1295" s="381"/>
      <c r="SX1295" s="381"/>
      <c r="SY1295" s="381"/>
      <c r="SZ1295" s="381"/>
      <c r="TA1295" s="381"/>
      <c r="TB1295" s="381"/>
      <c r="TC1295" s="381"/>
      <c r="TD1295" s="381"/>
      <c r="TE1295" s="381"/>
      <c r="TF1295" s="381"/>
      <c r="TG1295" s="381"/>
      <c r="TH1295" s="381"/>
      <c r="TI1295" s="381"/>
      <c r="TJ1295" s="381"/>
      <c r="TK1295" s="381"/>
      <c r="TL1295" s="381"/>
      <c r="TM1295" s="381"/>
      <c r="TN1295" s="381"/>
      <c r="TO1295" s="381"/>
      <c r="TP1295" s="381"/>
      <c r="TQ1295" s="381"/>
      <c r="TR1295" s="381"/>
      <c r="TS1295" s="381"/>
      <c r="TT1295" s="381"/>
      <c r="TU1295" s="381"/>
      <c r="TV1295" s="381"/>
      <c r="TW1295" s="381"/>
      <c r="TX1295" s="381"/>
      <c r="TY1295" s="381"/>
      <c r="TZ1295" s="381"/>
      <c r="UA1295" s="381"/>
      <c r="UB1295" s="381"/>
      <c r="UC1295" s="381"/>
      <c r="UD1295" s="381"/>
      <c r="UE1295" s="381"/>
      <c r="UF1295" s="381"/>
      <c r="UG1295" s="381"/>
      <c r="UH1295" s="381"/>
      <c r="UI1295" s="381"/>
      <c r="UJ1295" s="381"/>
      <c r="UK1295" s="381"/>
      <c r="UL1295" s="381"/>
      <c r="UM1295" s="381"/>
      <c r="UN1295" s="381"/>
      <c r="UO1295" s="381"/>
      <c r="UP1295" s="381"/>
      <c r="UQ1295" s="381"/>
      <c r="UR1295" s="381"/>
      <c r="US1295" s="381"/>
      <c r="UT1295" s="381"/>
      <c r="UU1295" s="381"/>
      <c r="UV1295" s="381"/>
      <c r="UW1295" s="381"/>
      <c r="UX1295" s="381"/>
      <c r="UY1295" s="381"/>
      <c r="UZ1295" s="381"/>
      <c r="VA1295" s="381"/>
      <c r="VB1295" s="381"/>
      <c r="VC1295" s="381"/>
      <c r="VD1295" s="381"/>
      <c r="VE1295" s="381"/>
      <c r="VF1295" s="381"/>
      <c r="VG1295" s="381"/>
      <c r="VH1295" s="381"/>
      <c r="VI1295" s="381"/>
      <c r="VJ1295" s="381"/>
      <c r="VK1295" s="381"/>
      <c r="VL1295" s="381"/>
      <c r="VM1295" s="381"/>
      <c r="VN1295" s="381"/>
      <c r="VO1295" s="381"/>
      <c r="VP1295" s="381"/>
      <c r="VQ1295" s="381"/>
      <c r="VR1295" s="381"/>
      <c r="VS1295" s="381"/>
      <c r="VT1295" s="381"/>
      <c r="VU1295" s="381"/>
      <c r="VV1295" s="381"/>
      <c r="VW1295" s="381"/>
      <c r="VX1295" s="381"/>
      <c r="VY1295" s="381"/>
      <c r="VZ1295" s="381"/>
      <c r="WA1295" s="381"/>
      <c r="WB1295" s="381"/>
      <c r="WC1295" s="381"/>
      <c r="WD1295" s="381"/>
      <c r="WE1295" s="381"/>
      <c r="WF1295" s="381"/>
      <c r="WG1295" s="381"/>
      <c r="WH1295" s="381"/>
      <c r="WI1295" s="381"/>
      <c r="WJ1295" s="381"/>
      <c r="WK1295" s="381"/>
      <c r="WL1295" s="381"/>
      <c r="WM1295" s="381"/>
      <c r="WN1295" s="381"/>
      <c r="WO1295" s="381"/>
      <c r="WP1295" s="381"/>
      <c r="WQ1295" s="381"/>
      <c r="WR1295" s="381"/>
      <c r="WS1295" s="381"/>
      <c r="WT1295" s="381"/>
      <c r="WU1295" s="381"/>
      <c r="WV1295" s="381"/>
      <c r="WW1295" s="381"/>
      <c r="WX1295" s="381"/>
      <c r="WY1295" s="381"/>
      <c r="WZ1295" s="381"/>
      <c r="XA1295" s="381"/>
      <c r="XB1295" s="381"/>
      <c r="XC1295" s="381"/>
      <c r="XD1295" s="381"/>
      <c r="XE1295" s="381"/>
      <c r="XF1295" s="381"/>
      <c r="XG1295" s="381"/>
      <c r="XH1295" s="381"/>
      <c r="XI1295" s="381"/>
      <c r="XJ1295" s="381"/>
      <c r="XK1295" s="381"/>
      <c r="XL1295" s="381"/>
      <c r="XM1295" s="381"/>
      <c r="XN1295" s="381"/>
      <c r="XO1295" s="381"/>
      <c r="XP1295" s="381"/>
      <c r="XQ1295" s="381"/>
      <c r="XR1295" s="381"/>
      <c r="XS1295" s="381"/>
      <c r="XT1295" s="381"/>
      <c r="XU1295" s="381"/>
      <c r="XV1295" s="381"/>
      <c r="XW1295" s="381"/>
      <c r="XX1295" s="381"/>
      <c r="XY1295" s="381"/>
      <c r="XZ1295" s="381"/>
      <c r="YA1295" s="381"/>
      <c r="YB1295" s="381"/>
      <c r="YC1295" s="381"/>
      <c r="YD1295" s="381"/>
      <c r="YE1295" s="381"/>
      <c r="YF1295" s="381"/>
      <c r="YG1295" s="381"/>
      <c r="YH1295" s="381"/>
      <c r="YI1295" s="381"/>
      <c r="YJ1295" s="381"/>
      <c r="YK1295" s="381"/>
      <c r="YL1295" s="381"/>
      <c r="YM1295" s="381"/>
      <c r="YN1295" s="381"/>
      <c r="YO1295" s="381"/>
      <c r="YP1295" s="381"/>
      <c r="YQ1295" s="381"/>
      <c r="YR1295" s="381"/>
      <c r="YS1295" s="381"/>
      <c r="YT1295" s="381"/>
      <c r="YU1295" s="381"/>
      <c r="YV1295" s="381"/>
      <c r="YW1295" s="381"/>
      <c r="YX1295" s="381"/>
      <c r="YY1295" s="381"/>
      <c r="YZ1295" s="381"/>
      <c r="ZA1295" s="381"/>
      <c r="ZB1295" s="381"/>
      <c r="ZC1295" s="381"/>
      <c r="ZD1295" s="381"/>
      <c r="ZE1295" s="381"/>
      <c r="ZF1295" s="381"/>
      <c r="ZG1295" s="381"/>
      <c r="ZH1295" s="381"/>
      <c r="ZI1295" s="381"/>
      <c r="ZJ1295" s="381"/>
      <c r="ZK1295" s="381"/>
      <c r="ZL1295" s="381"/>
      <c r="ZM1295" s="381"/>
      <c r="ZN1295" s="381"/>
      <c r="ZO1295" s="381"/>
      <c r="ZP1295" s="381"/>
      <c r="ZQ1295" s="381"/>
      <c r="ZR1295" s="381"/>
      <c r="ZS1295" s="381"/>
      <c r="ZT1295" s="381"/>
      <c r="ZU1295" s="381"/>
      <c r="ZV1295" s="381"/>
      <c r="ZW1295" s="381"/>
      <c r="ZX1295" s="381"/>
      <c r="ZY1295" s="381"/>
      <c r="ZZ1295" s="381"/>
      <c r="AAA1295" s="381"/>
      <c r="AAB1295" s="381"/>
      <c r="AAC1295" s="381"/>
      <c r="AAD1295" s="381"/>
      <c r="AAE1295" s="381"/>
      <c r="AAF1295" s="381"/>
      <c r="AAG1295" s="381"/>
      <c r="AAH1295" s="381"/>
      <c r="AAI1295" s="381"/>
      <c r="AAJ1295" s="381"/>
      <c r="AAK1295" s="381"/>
      <c r="AAL1295" s="381"/>
      <c r="AAM1295" s="381"/>
      <c r="AAN1295" s="381"/>
      <c r="AAO1295" s="381"/>
      <c r="AAP1295" s="381"/>
      <c r="AAQ1295" s="381"/>
      <c r="AAR1295" s="381"/>
      <c r="AAS1295" s="381"/>
      <c r="AAT1295" s="381"/>
      <c r="AAU1295" s="381"/>
      <c r="AAV1295" s="381"/>
      <c r="AAW1295" s="381"/>
      <c r="AAX1295" s="381"/>
      <c r="AAY1295" s="381"/>
      <c r="AAZ1295" s="381"/>
      <c r="ABA1295" s="381"/>
      <c r="ABB1295" s="381"/>
      <c r="ABC1295" s="381"/>
      <c r="ABD1295" s="381"/>
      <c r="ABE1295" s="381"/>
      <c r="ABF1295" s="381"/>
      <c r="ABG1295" s="381"/>
      <c r="ABH1295" s="381"/>
      <c r="ABI1295" s="381"/>
      <c r="ABJ1295" s="381"/>
      <c r="ABK1295" s="381"/>
      <c r="ABL1295" s="381"/>
      <c r="ABM1295" s="381"/>
      <c r="ABN1295" s="381"/>
      <c r="ABO1295" s="381"/>
      <c r="ABP1295" s="381"/>
      <c r="ABQ1295" s="381"/>
      <c r="ABR1295" s="381"/>
      <c r="ABS1295" s="381"/>
      <c r="ABT1295" s="381"/>
      <c r="ABU1295" s="381"/>
      <c r="ABV1295" s="381"/>
      <c r="ABW1295" s="381"/>
      <c r="ABX1295" s="381"/>
      <c r="ABY1295" s="381"/>
      <c r="ABZ1295" s="381"/>
      <c r="ACA1295" s="381"/>
      <c r="ACB1295" s="381"/>
      <c r="ACC1295" s="381"/>
      <c r="ACD1295" s="381"/>
      <c r="ACE1295" s="381"/>
      <c r="ACF1295" s="381"/>
      <c r="ACG1295" s="381"/>
      <c r="ACH1295" s="381"/>
      <c r="ACI1295" s="381"/>
      <c r="ACJ1295" s="381"/>
      <c r="ACK1295" s="381"/>
      <c r="ACL1295" s="381"/>
      <c r="ACM1295" s="381"/>
      <c r="ACN1295" s="381"/>
      <c r="ACO1295" s="381"/>
      <c r="ACP1295" s="381"/>
      <c r="ACQ1295" s="381"/>
      <c r="ACR1295" s="381"/>
      <c r="ACS1295" s="381"/>
      <c r="ACT1295" s="381"/>
      <c r="ACU1295" s="381"/>
      <c r="ACV1295" s="381"/>
      <c r="ACW1295" s="381"/>
      <c r="ACX1295" s="381"/>
      <c r="ACY1295" s="381"/>
      <c r="ACZ1295" s="381"/>
      <c r="ADA1295" s="381"/>
      <c r="ADB1295" s="381"/>
      <c r="ADC1295" s="381"/>
      <c r="ADD1295" s="381"/>
      <c r="ADE1295" s="381"/>
      <c r="ADF1295" s="381"/>
      <c r="ADG1295" s="381"/>
      <c r="ADH1295" s="381"/>
      <c r="ADI1295" s="381"/>
      <c r="ADJ1295" s="381"/>
      <c r="ADK1295" s="381"/>
      <c r="ADL1295" s="381"/>
      <c r="ADM1295" s="381"/>
      <c r="ADN1295" s="381"/>
      <c r="ADO1295" s="381"/>
      <c r="ADP1295" s="381"/>
      <c r="ADQ1295" s="381"/>
      <c r="ADR1295" s="381"/>
      <c r="ADS1295" s="381"/>
      <c r="ADT1295" s="381"/>
      <c r="ADU1295" s="381"/>
      <c r="ADV1295" s="381"/>
      <c r="ADW1295" s="381"/>
      <c r="ADX1295" s="381"/>
      <c r="ADY1295" s="381"/>
      <c r="ADZ1295" s="381"/>
      <c r="AEA1295" s="381"/>
      <c r="AEB1295" s="381"/>
      <c r="AEC1295" s="381"/>
      <c r="AED1295" s="381"/>
      <c r="AEE1295" s="381"/>
      <c r="AEF1295" s="381"/>
      <c r="AEG1295" s="381"/>
      <c r="AEH1295" s="381"/>
      <c r="AEI1295" s="381"/>
      <c r="AEJ1295" s="381"/>
      <c r="AEK1295" s="381"/>
      <c r="AEL1295" s="381"/>
      <c r="AEM1295" s="381"/>
      <c r="AEN1295" s="381"/>
      <c r="AEO1295" s="381"/>
      <c r="AEP1295" s="381"/>
      <c r="AEQ1295" s="381"/>
      <c r="AER1295" s="381"/>
      <c r="AES1295" s="381"/>
      <c r="AET1295" s="381"/>
      <c r="AEU1295" s="381"/>
      <c r="AEV1295" s="381"/>
      <c r="AEW1295" s="381"/>
      <c r="AEX1295" s="381"/>
      <c r="AEY1295" s="381"/>
      <c r="AEZ1295" s="381"/>
      <c r="AFA1295" s="381"/>
      <c r="AFB1295" s="381"/>
      <c r="AFC1295" s="381"/>
      <c r="AFD1295" s="381"/>
      <c r="AFE1295" s="381"/>
      <c r="AFF1295" s="381"/>
      <c r="AFG1295" s="381"/>
      <c r="AFH1295" s="381"/>
      <c r="AFI1295" s="381"/>
      <c r="AFJ1295" s="381"/>
      <c r="AFK1295" s="381"/>
      <c r="AFL1295" s="381"/>
      <c r="AFM1295" s="381"/>
      <c r="AFN1295" s="381"/>
      <c r="AFO1295" s="381"/>
      <c r="AFP1295" s="381"/>
      <c r="AFQ1295" s="381"/>
      <c r="AFR1295" s="381"/>
      <c r="AFS1295" s="381"/>
      <c r="AFT1295" s="381"/>
      <c r="AFU1295" s="381"/>
      <c r="AFV1295" s="381"/>
      <c r="AFW1295" s="381"/>
      <c r="AFX1295" s="381"/>
      <c r="AFY1295" s="381"/>
      <c r="AFZ1295" s="381"/>
      <c r="AGA1295" s="381"/>
    </row>
    <row r="1296" spans="1:859" s="383" customFormat="1" x14ac:dyDescent="0.2">
      <c r="A1296" s="381"/>
      <c r="B1296" s="381"/>
      <c r="C1296" s="381"/>
      <c r="D1296" s="381"/>
      <c r="E1296" s="365"/>
      <c r="F1296" s="378"/>
      <c r="G1296" s="380"/>
      <c r="H1296" s="365"/>
      <c r="I1296" s="365"/>
      <c r="J1296" s="365"/>
      <c r="K1296" s="365"/>
      <c r="L1296" s="365"/>
      <c r="M1296" s="365"/>
      <c r="N1296" s="380"/>
      <c r="O1296" s="365"/>
      <c r="P1296" s="365"/>
      <c r="Q1296" s="380"/>
      <c r="R1296" s="381"/>
      <c r="S1296" s="381"/>
      <c r="T1296" s="381"/>
      <c r="U1296" s="381"/>
      <c r="V1296" s="381"/>
      <c r="W1296" s="381"/>
      <c r="X1296" s="381"/>
      <c r="Y1296" s="381"/>
      <c r="Z1296" s="381"/>
      <c r="AA1296" s="381"/>
      <c r="AB1296" s="381"/>
      <c r="AC1296" s="381"/>
      <c r="AD1296" s="381"/>
      <c r="AE1296" s="381"/>
      <c r="AF1296" s="381"/>
      <c r="AG1296" s="381"/>
      <c r="AH1296" s="381"/>
      <c r="AI1296" s="381"/>
      <c r="AJ1296" s="381"/>
      <c r="AK1296" s="381"/>
      <c r="AL1296" s="381"/>
      <c r="AM1296" s="381"/>
      <c r="AN1296" s="381"/>
      <c r="AO1296" s="381"/>
      <c r="AP1296" s="381"/>
      <c r="AQ1296" s="381"/>
      <c r="AR1296" s="381"/>
      <c r="AS1296" s="381"/>
      <c r="AT1296" s="381"/>
      <c r="AU1296" s="381"/>
      <c r="AV1296" s="381"/>
      <c r="AW1296" s="381"/>
      <c r="AX1296" s="381"/>
      <c r="AY1296" s="381"/>
      <c r="AZ1296" s="381"/>
      <c r="BA1296" s="381"/>
      <c r="BB1296" s="381"/>
      <c r="BC1296" s="381"/>
      <c r="BD1296" s="381"/>
      <c r="BE1296" s="381"/>
      <c r="BF1296" s="381"/>
      <c r="BG1296" s="381"/>
      <c r="BH1296" s="381"/>
      <c r="BI1296" s="381"/>
      <c r="BJ1296" s="381"/>
      <c r="BK1296" s="381"/>
      <c r="BL1296" s="381"/>
      <c r="BM1296" s="381"/>
      <c r="BN1296" s="381"/>
      <c r="BO1296" s="381"/>
      <c r="BP1296" s="381"/>
      <c r="BQ1296" s="381"/>
      <c r="BR1296" s="381"/>
      <c r="BS1296" s="381"/>
      <c r="BT1296" s="381"/>
      <c r="BU1296" s="381"/>
      <c r="BV1296" s="381"/>
      <c r="BW1296" s="381"/>
      <c r="BX1296" s="381"/>
      <c r="BY1296" s="381"/>
      <c r="BZ1296" s="381"/>
      <c r="CA1296" s="381"/>
      <c r="CB1296" s="381"/>
      <c r="CC1296" s="381"/>
      <c r="CD1296" s="381"/>
      <c r="CE1296" s="381"/>
      <c r="CF1296" s="381"/>
      <c r="CG1296" s="381"/>
      <c r="CH1296" s="381"/>
      <c r="CI1296" s="381"/>
      <c r="CJ1296" s="381"/>
      <c r="CK1296" s="381"/>
      <c r="CL1296" s="381"/>
      <c r="CM1296" s="381"/>
      <c r="CN1296" s="381"/>
      <c r="CO1296" s="381"/>
      <c r="CP1296" s="381"/>
      <c r="CQ1296" s="381"/>
      <c r="CR1296" s="381"/>
      <c r="CS1296" s="381"/>
      <c r="CT1296" s="381"/>
      <c r="CU1296" s="381"/>
      <c r="CV1296" s="381"/>
      <c r="CW1296" s="381"/>
      <c r="CX1296" s="381"/>
      <c r="CY1296" s="381"/>
      <c r="CZ1296" s="381"/>
      <c r="DA1296" s="381"/>
      <c r="DB1296" s="381"/>
      <c r="DC1296" s="381"/>
      <c r="DD1296" s="381"/>
      <c r="DE1296" s="381"/>
      <c r="DF1296" s="381"/>
      <c r="DG1296" s="381"/>
      <c r="DH1296" s="381"/>
      <c r="DI1296" s="381"/>
      <c r="DJ1296" s="381"/>
      <c r="DK1296" s="381"/>
      <c r="DL1296" s="381"/>
      <c r="DM1296" s="381"/>
      <c r="DN1296" s="381"/>
      <c r="DO1296" s="381"/>
      <c r="DP1296" s="381"/>
      <c r="DQ1296" s="381"/>
      <c r="DR1296" s="381"/>
      <c r="DS1296" s="381"/>
      <c r="DT1296" s="381"/>
      <c r="DU1296" s="381"/>
      <c r="DV1296" s="381"/>
      <c r="DW1296" s="381"/>
      <c r="DX1296" s="381"/>
      <c r="DY1296" s="381"/>
      <c r="DZ1296" s="381"/>
      <c r="EA1296" s="381"/>
      <c r="EB1296" s="381"/>
      <c r="EC1296" s="381"/>
      <c r="ED1296" s="381"/>
      <c r="EE1296" s="381"/>
      <c r="EF1296" s="381"/>
      <c r="EG1296" s="381"/>
      <c r="EH1296" s="381"/>
      <c r="EI1296" s="381"/>
      <c r="EJ1296" s="381"/>
      <c r="EK1296" s="381"/>
      <c r="EL1296" s="381"/>
      <c r="EM1296" s="381"/>
      <c r="EN1296" s="381"/>
      <c r="EO1296" s="381"/>
      <c r="EP1296" s="381"/>
      <c r="EQ1296" s="381"/>
      <c r="ER1296" s="381"/>
      <c r="ES1296" s="381"/>
      <c r="ET1296" s="381"/>
      <c r="EU1296" s="381"/>
      <c r="EV1296" s="381"/>
      <c r="EW1296" s="381"/>
      <c r="EX1296" s="381"/>
      <c r="EY1296" s="381"/>
      <c r="EZ1296" s="381"/>
      <c r="FA1296" s="381"/>
      <c r="FB1296" s="381"/>
      <c r="FC1296" s="381"/>
      <c r="FD1296" s="381"/>
      <c r="FE1296" s="381"/>
      <c r="FF1296" s="381"/>
      <c r="FG1296" s="381"/>
      <c r="FH1296" s="381"/>
      <c r="FI1296" s="381"/>
      <c r="FJ1296" s="381"/>
      <c r="FK1296" s="381"/>
      <c r="FL1296" s="381"/>
      <c r="FM1296" s="381"/>
      <c r="FN1296" s="381"/>
      <c r="FO1296" s="381"/>
      <c r="FP1296" s="381"/>
      <c r="FQ1296" s="381"/>
      <c r="FR1296" s="381"/>
      <c r="FS1296" s="381"/>
      <c r="FT1296" s="381"/>
      <c r="FU1296" s="381"/>
      <c r="FV1296" s="381"/>
      <c r="FW1296" s="381"/>
      <c r="FX1296" s="381"/>
      <c r="FY1296" s="381"/>
      <c r="FZ1296" s="381"/>
      <c r="GA1296" s="381"/>
      <c r="GB1296" s="381"/>
      <c r="GC1296" s="381"/>
      <c r="GD1296" s="381"/>
      <c r="GE1296" s="381"/>
      <c r="GF1296" s="381"/>
      <c r="GG1296" s="381"/>
      <c r="GH1296" s="381"/>
      <c r="GI1296" s="381"/>
      <c r="GJ1296" s="381"/>
      <c r="GK1296" s="381"/>
      <c r="GL1296" s="381"/>
      <c r="GM1296" s="381"/>
      <c r="GN1296" s="381"/>
      <c r="GO1296" s="381"/>
      <c r="GP1296" s="381"/>
      <c r="GQ1296" s="381"/>
      <c r="GR1296" s="381"/>
      <c r="GS1296" s="381"/>
      <c r="GT1296" s="381"/>
      <c r="GU1296" s="381"/>
      <c r="GV1296" s="381"/>
      <c r="GW1296" s="381"/>
      <c r="GX1296" s="381"/>
      <c r="GY1296" s="381"/>
      <c r="GZ1296" s="381"/>
      <c r="HA1296" s="381"/>
      <c r="HB1296" s="381"/>
      <c r="HC1296" s="381"/>
      <c r="HD1296" s="381"/>
      <c r="HE1296" s="381"/>
      <c r="HF1296" s="381"/>
      <c r="HG1296" s="381"/>
      <c r="HH1296" s="381"/>
      <c r="HI1296" s="381"/>
      <c r="HJ1296" s="381"/>
      <c r="HK1296" s="381"/>
      <c r="HL1296" s="381"/>
      <c r="HM1296" s="381"/>
      <c r="HN1296" s="381"/>
      <c r="HO1296" s="381"/>
      <c r="HP1296" s="381"/>
      <c r="HQ1296" s="381"/>
      <c r="HR1296" s="381"/>
      <c r="HS1296" s="381"/>
      <c r="HT1296" s="381"/>
      <c r="HU1296" s="381"/>
      <c r="HV1296" s="381"/>
      <c r="HW1296" s="381"/>
      <c r="HX1296" s="381"/>
      <c r="HY1296" s="381"/>
      <c r="HZ1296" s="381"/>
      <c r="IA1296" s="381"/>
      <c r="IB1296" s="381"/>
      <c r="IC1296" s="381"/>
      <c r="ID1296" s="381"/>
      <c r="IE1296" s="381"/>
      <c r="IF1296" s="381"/>
      <c r="IG1296" s="381"/>
      <c r="IH1296" s="381"/>
      <c r="II1296" s="381"/>
      <c r="IJ1296" s="381"/>
      <c r="IK1296" s="381"/>
      <c r="IL1296" s="381"/>
      <c r="IM1296" s="381"/>
      <c r="IN1296" s="381"/>
      <c r="IO1296" s="381"/>
      <c r="IP1296" s="381"/>
      <c r="IQ1296" s="381"/>
      <c r="IR1296" s="381"/>
      <c r="IS1296" s="381"/>
      <c r="IT1296" s="381"/>
      <c r="IU1296" s="381"/>
      <c r="IV1296" s="381"/>
      <c r="IW1296" s="381"/>
      <c r="IX1296" s="381"/>
      <c r="IY1296" s="381"/>
      <c r="IZ1296" s="381"/>
      <c r="JA1296" s="381"/>
      <c r="JB1296" s="381"/>
      <c r="JC1296" s="381"/>
      <c r="JD1296" s="381"/>
      <c r="JE1296" s="381"/>
      <c r="JF1296" s="381"/>
      <c r="JG1296" s="381"/>
      <c r="JH1296" s="381"/>
      <c r="JI1296" s="381"/>
      <c r="JJ1296" s="381"/>
      <c r="JK1296" s="381"/>
      <c r="JL1296" s="381"/>
      <c r="JM1296" s="381"/>
      <c r="JN1296" s="381"/>
      <c r="JO1296" s="381"/>
      <c r="JP1296" s="381"/>
      <c r="JQ1296" s="381"/>
      <c r="JR1296" s="381"/>
      <c r="JS1296" s="381"/>
      <c r="JT1296" s="381"/>
      <c r="JU1296" s="381"/>
      <c r="JV1296" s="381"/>
      <c r="JW1296" s="381"/>
      <c r="JX1296" s="381"/>
      <c r="JY1296" s="381"/>
      <c r="JZ1296" s="381"/>
      <c r="KA1296" s="381"/>
      <c r="KB1296" s="381"/>
      <c r="KC1296" s="381"/>
      <c r="KD1296" s="381"/>
      <c r="KE1296" s="381"/>
      <c r="KF1296" s="381"/>
      <c r="KG1296" s="381"/>
      <c r="KH1296" s="381"/>
      <c r="KI1296" s="381"/>
      <c r="KJ1296" s="381"/>
      <c r="KK1296" s="381"/>
      <c r="KL1296" s="381"/>
      <c r="KM1296" s="381"/>
      <c r="KN1296" s="381"/>
      <c r="KO1296" s="381"/>
      <c r="KP1296" s="381"/>
      <c r="KQ1296" s="381"/>
      <c r="KR1296" s="381"/>
      <c r="KS1296" s="381"/>
      <c r="KT1296" s="381"/>
      <c r="KU1296" s="381"/>
      <c r="KV1296" s="381"/>
      <c r="KW1296" s="381"/>
      <c r="KX1296" s="381"/>
      <c r="KY1296" s="381"/>
      <c r="KZ1296" s="381"/>
      <c r="LA1296" s="381"/>
      <c r="LB1296" s="381"/>
      <c r="LC1296" s="381"/>
      <c r="LD1296" s="381"/>
      <c r="LE1296" s="381"/>
      <c r="LF1296" s="381"/>
      <c r="LG1296" s="381"/>
      <c r="LH1296" s="381"/>
      <c r="LI1296" s="381"/>
      <c r="LJ1296" s="381"/>
      <c r="LK1296" s="381"/>
      <c r="LL1296" s="381"/>
      <c r="LM1296" s="381"/>
      <c r="LN1296" s="381"/>
      <c r="LO1296" s="381"/>
      <c r="LP1296" s="381"/>
      <c r="LQ1296" s="381"/>
      <c r="LR1296" s="381"/>
      <c r="LS1296" s="381"/>
      <c r="LT1296" s="381"/>
      <c r="LU1296" s="381"/>
      <c r="LV1296" s="381"/>
      <c r="LW1296" s="381"/>
      <c r="LX1296" s="381"/>
      <c r="LY1296" s="381"/>
      <c r="LZ1296" s="381"/>
      <c r="MA1296" s="381"/>
      <c r="MB1296" s="381"/>
      <c r="MC1296" s="381"/>
      <c r="MD1296" s="381"/>
      <c r="ME1296" s="381"/>
      <c r="MF1296" s="381"/>
      <c r="MG1296" s="381"/>
      <c r="MH1296" s="381"/>
      <c r="MI1296" s="381"/>
      <c r="MJ1296" s="381"/>
      <c r="MK1296" s="381"/>
      <c r="ML1296" s="381"/>
      <c r="MM1296" s="381"/>
      <c r="MN1296" s="381"/>
      <c r="MO1296" s="381"/>
      <c r="MP1296" s="381"/>
      <c r="MQ1296" s="381"/>
      <c r="MR1296" s="381"/>
      <c r="MS1296" s="381"/>
      <c r="MT1296" s="381"/>
      <c r="MU1296" s="381"/>
      <c r="MV1296" s="381"/>
      <c r="MW1296" s="381"/>
      <c r="MX1296" s="381"/>
      <c r="MY1296" s="381"/>
      <c r="MZ1296" s="381"/>
      <c r="NA1296" s="381"/>
      <c r="NB1296" s="381"/>
      <c r="NC1296" s="381"/>
      <c r="ND1296" s="381"/>
      <c r="NE1296" s="381"/>
      <c r="NF1296" s="381"/>
      <c r="NG1296" s="381"/>
      <c r="NH1296" s="381"/>
      <c r="NI1296" s="381"/>
      <c r="NJ1296" s="381"/>
      <c r="NK1296" s="381"/>
      <c r="NL1296" s="381"/>
      <c r="NM1296" s="381"/>
      <c r="NN1296" s="381"/>
      <c r="NO1296" s="381"/>
      <c r="NP1296" s="381"/>
      <c r="NQ1296" s="381"/>
      <c r="NR1296" s="381"/>
      <c r="NS1296" s="381"/>
      <c r="NT1296" s="381"/>
      <c r="NU1296" s="381"/>
      <c r="NV1296" s="381"/>
      <c r="NW1296" s="381"/>
      <c r="NX1296" s="381"/>
      <c r="NY1296" s="381"/>
      <c r="NZ1296" s="381"/>
      <c r="OA1296" s="381"/>
      <c r="OB1296" s="381"/>
      <c r="OC1296" s="381"/>
      <c r="OD1296" s="381"/>
      <c r="OE1296" s="381"/>
      <c r="OF1296" s="381"/>
      <c r="OG1296" s="381"/>
      <c r="OH1296" s="381"/>
      <c r="OI1296" s="381"/>
      <c r="OJ1296" s="381"/>
      <c r="OK1296" s="381"/>
      <c r="OL1296" s="381"/>
      <c r="OM1296" s="381"/>
      <c r="ON1296" s="381"/>
      <c r="OO1296" s="381"/>
      <c r="OP1296" s="381"/>
      <c r="OQ1296" s="381"/>
      <c r="OR1296" s="381"/>
      <c r="OS1296" s="381"/>
      <c r="OT1296" s="381"/>
      <c r="OU1296" s="381"/>
      <c r="OV1296" s="381"/>
      <c r="OW1296" s="381"/>
      <c r="OX1296" s="381"/>
      <c r="OY1296" s="381"/>
      <c r="OZ1296" s="381"/>
      <c r="PA1296" s="381"/>
      <c r="PB1296" s="381"/>
      <c r="PC1296" s="381"/>
      <c r="PD1296" s="381"/>
      <c r="PE1296" s="381"/>
      <c r="PF1296" s="381"/>
      <c r="PG1296" s="381"/>
      <c r="PH1296" s="381"/>
      <c r="PI1296" s="381"/>
      <c r="PJ1296" s="381"/>
      <c r="PK1296" s="381"/>
      <c r="PL1296" s="381"/>
      <c r="PM1296" s="381"/>
      <c r="PN1296" s="381"/>
      <c r="PO1296" s="381"/>
      <c r="PP1296" s="381"/>
      <c r="PQ1296" s="381"/>
      <c r="PR1296" s="381"/>
      <c r="PS1296" s="381"/>
      <c r="PT1296" s="381"/>
      <c r="PU1296" s="381"/>
      <c r="PV1296" s="381"/>
      <c r="PW1296" s="381"/>
      <c r="PX1296" s="381"/>
      <c r="PY1296" s="381"/>
      <c r="PZ1296" s="381"/>
      <c r="QA1296" s="381"/>
      <c r="QB1296" s="381"/>
      <c r="QC1296" s="381"/>
      <c r="QD1296" s="381"/>
      <c r="QE1296" s="381"/>
      <c r="QF1296" s="381"/>
      <c r="QG1296" s="381"/>
      <c r="QH1296" s="381"/>
      <c r="QI1296" s="381"/>
      <c r="QJ1296" s="381"/>
      <c r="QK1296" s="381"/>
      <c r="QL1296" s="381"/>
      <c r="QM1296" s="381"/>
      <c r="QN1296" s="381"/>
      <c r="QO1296" s="381"/>
      <c r="QP1296" s="381"/>
      <c r="QQ1296" s="381"/>
      <c r="QR1296" s="381"/>
      <c r="QS1296" s="381"/>
      <c r="QT1296" s="381"/>
      <c r="QU1296" s="381"/>
      <c r="QV1296" s="381"/>
      <c r="QW1296" s="381"/>
      <c r="QX1296" s="381"/>
      <c r="QY1296" s="381"/>
      <c r="QZ1296" s="381"/>
      <c r="RA1296" s="381"/>
      <c r="RB1296" s="381"/>
      <c r="RC1296" s="381"/>
      <c r="RD1296" s="381"/>
      <c r="RE1296" s="381"/>
      <c r="RF1296" s="381"/>
      <c r="RG1296" s="381"/>
      <c r="RH1296" s="381"/>
      <c r="RI1296" s="381"/>
      <c r="RJ1296" s="381"/>
      <c r="RK1296" s="381"/>
      <c r="RL1296" s="381"/>
      <c r="RM1296" s="381"/>
      <c r="RN1296" s="381"/>
      <c r="RO1296" s="381"/>
      <c r="RP1296" s="381"/>
      <c r="RQ1296" s="381"/>
      <c r="RR1296" s="381"/>
      <c r="RS1296" s="381"/>
      <c r="RT1296" s="381"/>
      <c r="RU1296" s="381"/>
      <c r="RV1296" s="381"/>
      <c r="RW1296" s="381"/>
      <c r="RX1296" s="381"/>
      <c r="RY1296" s="381"/>
      <c r="RZ1296" s="381"/>
      <c r="SA1296" s="381"/>
      <c r="SB1296" s="381"/>
      <c r="SC1296" s="381"/>
      <c r="SD1296" s="381"/>
      <c r="SE1296" s="381"/>
      <c r="SF1296" s="381"/>
      <c r="SG1296" s="381"/>
      <c r="SH1296" s="381"/>
      <c r="SI1296" s="381"/>
      <c r="SJ1296" s="381"/>
      <c r="SK1296" s="381"/>
      <c r="SL1296" s="381"/>
      <c r="SM1296" s="381"/>
      <c r="SN1296" s="381"/>
      <c r="SO1296" s="381"/>
      <c r="SP1296" s="381"/>
      <c r="SQ1296" s="381"/>
      <c r="SR1296" s="381"/>
      <c r="SS1296" s="381"/>
      <c r="ST1296" s="381"/>
      <c r="SU1296" s="381"/>
      <c r="SV1296" s="381"/>
      <c r="SW1296" s="381"/>
      <c r="SX1296" s="381"/>
      <c r="SY1296" s="381"/>
      <c r="SZ1296" s="381"/>
      <c r="TA1296" s="381"/>
      <c r="TB1296" s="381"/>
      <c r="TC1296" s="381"/>
      <c r="TD1296" s="381"/>
      <c r="TE1296" s="381"/>
      <c r="TF1296" s="381"/>
      <c r="TG1296" s="381"/>
      <c r="TH1296" s="381"/>
      <c r="TI1296" s="381"/>
      <c r="TJ1296" s="381"/>
      <c r="TK1296" s="381"/>
      <c r="TL1296" s="381"/>
      <c r="TM1296" s="381"/>
      <c r="TN1296" s="381"/>
      <c r="TO1296" s="381"/>
      <c r="TP1296" s="381"/>
      <c r="TQ1296" s="381"/>
      <c r="TR1296" s="381"/>
      <c r="TS1296" s="381"/>
      <c r="TT1296" s="381"/>
      <c r="TU1296" s="381"/>
      <c r="TV1296" s="381"/>
      <c r="TW1296" s="381"/>
      <c r="TX1296" s="381"/>
      <c r="TY1296" s="381"/>
      <c r="TZ1296" s="381"/>
      <c r="UA1296" s="381"/>
      <c r="UB1296" s="381"/>
      <c r="UC1296" s="381"/>
      <c r="UD1296" s="381"/>
      <c r="UE1296" s="381"/>
      <c r="UF1296" s="381"/>
      <c r="UG1296" s="381"/>
      <c r="UH1296" s="381"/>
      <c r="UI1296" s="381"/>
      <c r="UJ1296" s="381"/>
      <c r="UK1296" s="381"/>
      <c r="UL1296" s="381"/>
      <c r="UM1296" s="381"/>
      <c r="UN1296" s="381"/>
      <c r="UO1296" s="381"/>
      <c r="UP1296" s="381"/>
      <c r="UQ1296" s="381"/>
      <c r="UR1296" s="381"/>
      <c r="US1296" s="381"/>
      <c r="UT1296" s="381"/>
      <c r="UU1296" s="381"/>
      <c r="UV1296" s="381"/>
      <c r="UW1296" s="381"/>
      <c r="UX1296" s="381"/>
      <c r="UY1296" s="381"/>
      <c r="UZ1296" s="381"/>
      <c r="VA1296" s="381"/>
      <c r="VB1296" s="381"/>
      <c r="VC1296" s="381"/>
      <c r="VD1296" s="381"/>
      <c r="VE1296" s="381"/>
      <c r="VF1296" s="381"/>
      <c r="VG1296" s="381"/>
      <c r="VH1296" s="381"/>
      <c r="VI1296" s="381"/>
      <c r="VJ1296" s="381"/>
      <c r="VK1296" s="381"/>
      <c r="VL1296" s="381"/>
      <c r="VM1296" s="381"/>
      <c r="VN1296" s="381"/>
      <c r="VO1296" s="381"/>
      <c r="VP1296" s="381"/>
      <c r="VQ1296" s="381"/>
      <c r="VR1296" s="381"/>
      <c r="VS1296" s="381"/>
      <c r="VT1296" s="381"/>
      <c r="VU1296" s="381"/>
      <c r="VV1296" s="381"/>
      <c r="VW1296" s="381"/>
      <c r="VX1296" s="381"/>
      <c r="VY1296" s="381"/>
      <c r="VZ1296" s="381"/>
      <c r="WA1296" s="381"/>
      <c r="WB1296" s="381"/>
      <c r="WC1296" s="381"/>
      <c r="WD1296" s="381"/>
      <c r="WE1296" s="381"/>
      <c r="WF1296" s="381"/>
      <c r="WG1296" s="381"/>
      <c r="WH1296" s="381"/>
      <c r="WI1296" s="381"/>
      <c r="WJ1296" s="381"/>
      <c r="WK1296" s="381"/>
      <c r="WL1296" s="381"/>
      <c r="WM1296" s="381"/>
      <c r="WN1296" s="381"/>
      <c r="WO1296" s="381"/>
      <c r="WP1296" s="381"/>
      <c r="WQ1296" s="381"/>
      <c r="WR1296" s="381"/>
      <c r="WS1296" s="381"/>
      <c r="WT1296" s="381"/>
      <c r="WU1296" s="381"/>
      <c r="WV1296" s="381"/>
      <c r="WW1296" s="381"/>
      <c r="WX1296" s="381"/>
      <c r="WY1296" s="381"/>
      <c r="WZ1296" s="381"/>
      <c r="XA1296" s="381"/>
      <c r="XB1296" s="381"/>
      <c r="XC1296" s="381"/>
      <c r="XD1296" s="381"/>
      <c r="XE1296" s="381"/>
      <c r="XF1296" s="381"/>
      <c r="XG1296" s="381"/>
      <c r="XH1296" s="381"/>
      <c r="XI1296" s="381"/>
      <c r="XJ1296" s="381"/>
      <c r="XK1296" s="381"/>
      <c r="XL1296" s="381"/>
      <c r="XM1296" s="381"/>
      <c r="XN1296" s="381"/>
      <c r="XO1296" s="381"/>
      <c r="XP1296" s="381"/>
      <c r="XQ1296" s="381"/>
      <c r="XR1296" s="381"/>
      <c r="XS1296" s="381"/>
      <c r="XT1296" s="381"/>
      <c r="XU1296" s="381"/>
      <c r="XV1296" s="381"/>
      <c r="XW1296" s="381"/>
      <c r="XX1296" s="381"/>
      <c r="XY1296" s="381"/>
      <c r="XZ1296" s="381"/>
      <c r="YA1296" s="381"/>
      <c r="YB1296" s="381"/>
      <c r="YC1296" s="381"/>
      <c r="YD1296" s="381"/>
      <c r="YE1296" s="381"/>
      <c r="YF1296" s="381"/>
      <c r="YG1296" s="381"/>
      <c r="YH1296" s="381"/>
      <c r="YI1296" s="381"/>
      <c r="YJ1296" s="381"/>
      <c r="YK1296" s="381"/>
      <c r="YL1296" s="381"/>
      <c r="YM1296" s="381"/>
      <c r="YN1296" s="381"/>
      <c r="YO1296" s="381"/>
      <c r="YP1296" s="381"/>
      <c r="YQ1296" s="381"/>
      <c r="YR1296" s="381"/>
      <c r="YS1296" s="381"/>
      <c r="YT1296" s="381"/>
      <c r="YU1296" s="381"/>
      <c r="YV1296" s="381"/>
      <c r="YW1296" s="381"/>
      <c r="YX1296" s="381"/>
      <c r="YY1296" s="381"/>
      <c r="YZ1296" s="381"/>
      <c r="ZA1296" s="381"/>
      <c r="ZB1296" s="381"/>
      <c r="ZC1296" s="381"/>
      <c r="ZD1296" s="381"/>
      <c r="ZE1296" s="381"/>
      <c r="ZF1296" s="381"/>
      <c r="ZG1296" s="381"/>
      <c r="ZH1296" s="381"/>
      <c r="ZI1296" s="381"/>
      <c r="ZJ1296" s="381"/>
      <c r="ZK1296" s="381"/>
      <c r="ZL1296" s="381"/>
      <c r="ZM1296" s="381"/>
      <c r="ZN1296" s="381"/>
      <c r="ZO1296" s="381"/>
      <c r="ZP1296" s="381"/>
      <c r="ZQ1296" s="381"/>
      <c r="ZR1296" s="381"/>
      <c r="ZS1296" s="381"/>
      <c r="ZT1296" s="381"/>
      <c r="ZU1296" s="381"/>
      <c r="ZV1296" s="381"/>
      <c r="ZW1296" s="381"/>
      <c r="ZX1296" s="381"/>
      <c r="ZY1296" s="381"/>
      <c r="ZZ1296" s="381"/>
      <c r="AAA1296" s="381"/>
      <c r="AAB1296" s="381"/>
      <c r="AAC1296" s="381"/>
      <c r="AAD1296" s="381"/>
      <c r="AAE1296" s="381"/>
      <c r="AAF1296" s="381"/>
      <c r="AAG1296" s="381"/>
      <c r="AAH1296" s="381"/>
      <c r="AAI1296" s="381"/>
      <c r="AAJ1296" s="381"/>
      <c r="AAK1296" s="381"/>
      <c r="AAL1296" s="381"/>
      <c r="AAM1296" s="381"/>
      <c r="AAN1296" s="381"/>
      <c r="AAO1296" s="381"/>
      <c r="AAP1296" s="381"/>
      <c r="AAQ1296" s="381"/>
      <c r="AAR1296" s="381"/>
      <c r="AAS1296" s="381"/>
      <c r="AAT1296" s="381"/>
      <c r="AAU1296" s="381"/>
      <c r="AAV1296" s="381"/>
      <c r="AAW1296" s="381"/>
      <c r="AAX1296" s="381"/>
      <c r="AAY1296" s="381"/>
      <c r="AAZ1296" s="381"/>
      <c r="ABA1296" s="381"/>
      <c r="ABB1296" s="381"/>
      <c r="ABC1296" s="381"/>
      <c r="ABD1296" s="381"/>
      <c r="ABE1296" s="381"/>
      <c r="ABF1296" s="381"/>
      <c r="ABG1296" s="381"/>
      <c r="ABH1296" s="381"/>
      <c r="ABI1296" s="381"/>
      <c r="ABJ1296" s="381"/>
      <c r="ABK1296" s="381"/>
      <c r="ABL1296" s="381"/>
      <c r="ABM1296" s="381"/>
      <c r="ABN1296" s="381"/>
      <c r="ABO1296" s="381"/>
      <c r="ABP1296" s="381"/>
      <c r="ABQ1296" s="381"/>
      <c r="ABR1296" s="381"/>
      <c r="ABS1296" s="381"/>
      <c r="ABT1296" s="381"/>
      <c r="ABU1296" s="381"/>
      <c r="ABV1296" s="381"/>
      <c r="ABW1296" s="381"/>
      <c r="ABX1296" s="381"/>
      <c r="ABY1296" s="381"/>
      <c r="ABZ1296" s="381"/>
      <c r="ACA1296" s="381"/>
      <c r="ACB1296" s="381"/>
      <c r="ACC1296" s="381"/>
      <c r="ACD1296" s="381"/>
      <c r="ACE1296" s="381"/>
      <c r="ACF1296" s="381"/>
      <c r="ACG1296" s="381"/>
      <c r="ACH1296" s="381"/>
      <c r="ACI1296" s="381"/>
      <c r="ACJ1296" s="381"/>
      <c r="ACK1296" s="381"/>
      <c r="ACL1296" s="381"/>
      <c r="ACM1296" s="381"/>
      <c r="ACN1296" s="381"/>
      <c r="ACO1296" s="381"/>
      <c r="ACP1296" s="381"/>
      <c r="ACQ1296" s="381"/>
      <c r="ACR1296" s="381"/>
      <c r="ACS1296" s="381"/>
      <c r="ACT1296" s="381"/>
      <c r="ACU1296" s="381"/>
      <c r="ACV1296" s="381"/>
      <c r="ACW1296" s="381"/>
      <c r="ACX1296" s="381"/>
      <c r="ACY1296" s="381"/>
      <c r="ACZ1296" s="381"/>
      <c r="ADA1296" s="381"/>
      <c r="ADB1296" s="381"/>
      <c r="ADC1296" s="381"/>
      <c r="ADD1296" s="381"/>
      <c r="ADE1296" s="381"/>
      <c r="ADF1296" s="381"/>
      <c r="ADG1296" s="381"/>
      <c r="ADH1296" s="381"/>
      <c r="ADI1296" s="381"/>
      <c r="ADJ1296" s="381"/>
      <c r="ADK1296" s="381"/>
      <c r="ADL1296" s="381"/>
      <c r="ADM1296" s="381"/>
      <c r="ADN1296" s="381"/>
      <c r="ADO1296" s="381"/>
      <c r="ADP1296" s="381"/>
      <c r="ADQ1296" s="381"/>
      <c r="ADR1296" s="381"/>
      <c r="ADS1296" s="381"/>
      <c r="ADT1296" s="381"/>
      <c r="ADU1296" s="381"/>
      <c r="ADV1296" s="381"/>
      <c r="ADW1296" s="381"/>
      <c r="ADX1296" s="381"/>
      <c r="ADY1296" s="381"/>
      <c r="ADZ1296" s="381"/>
      <c r="AEA1296" s="381"/>
      <c r="AEB1296" s="381"/>
      <c r="AEC1296" s="381"/>
      <c r="AED1296" s="381"/>
      <c r="AEE1296" s="381"/>
      <c r="AEF1296" s="381"/>
      <c r="AEG1296" s="381"/>
      <c r="AEH1296" s="381"/>
      <c r="AEI1296" s="381"/>
      <c r="AEJ1296" s="381"/>
      <c r="AEK1296" s="381"/>
      <c r="AEL1296" s="381"/>
      <c r="AEM1296" s="381"/>
      <c r="AEN1296" s="381"/>
      <c r="AEO1296" s="381"/>
      <c r="AEP1296" s="381"/>
      <c r="AEQ1296" s="381"/>
      <c r="AER1296" s="381"/>
      <c r="AES1296" s="381"/>
      <c r="AET1296" s="381"/>
      <c r="AEU1296" s="381"/>
      <c r="AEV1296" s="381"/>
      <c r="AEW1296" s="381"/>
      <c r="AEX1296" s="381"/>
      <c r="AEY1296" s="381"/>
      <c r="AEZ1296" s="381"/>
      <c r="AFA1296" s="381"/>
      <c r="AFB1296" s="381"/>
      <c r="AFC1296" s="381"/>
      <c r="AFD1296" s="381"/>
      <c r="AFE1296" s="381"/>
      <c r="AFF1296" s="381"/>
      <c r="AFG1296" s="381"/>
      <c r="AFH1296" s="381"/>
      <c r="AFI1296" s="381"/>
      <c r="AFJ1296" s="381"/>
      <c r="AFK1296" s="381"/>
      <c r="AFL1296" s="381"/>
      <c r="AFM1296" s="381"/>
      <c r="AFN1296" s="381"/>
      <c r="AFO1296" s="381"/>
      <c r="AFP1296" s="381"/>
      <c r="AFQ1296" s="381"/>
      <c r="AFR1296" s="381"/>
      <c r="AFS1296" s="381"/>
      <c r="AFT1296" s="381"/>
      <c r="AFU1296" s="381"/>
      <c r="AFV1296" s="381"/>
      <c r="AFW1296" s="381"/>
      <c r="AFX1296" s="381"/>
      <c r="AFY1296" s="381"/>
      <c r="AFZ1296" s="381"/>
      <c r="AGA1296" s="381"/>
    </row>
    <row r="1297" spans="1:859" s="383" customFormat="1" x14ac:dyDescent="0.2">
      <c r="A1297" s="381"/>
      <c r="B1297" s="381"/>
      <c r="C1297" s="381"/>
      <c r="D1297" s="381"/>
      <c r="E1297" s="365"/>
      <c r="F1297" s="380"/>
      <c r="G1297" s="380"/>
      <c r="H1297" s="365"/>
      <c r="I1297" s="365"/>
      <c r="J1297" s="365"/>
      <c r="K1297" s="365"/>
      <c r="L1297" s="365"/>
      <c r="M1297" s="365"/>
      <c r="N1297" s="380"/>
      <c r="O1297" s="365"/>
      <c r="P1297" s="365"/>
      <c r="Q1297" s="380"/>
      <c r="R1297" s="381"/>
      <c r="S1297" s="381"/>
      <c r="T1297" s="381"/>
      <c r="U1297" s="381"/>
      <c r="V1297" s="381"/>
      <c r="W1297" s="381"/>
      <c r="X1297" s="381"/>
      <c r="Y1297" s="381"/>
      <c r="Z1297" s="381"/>
      <c r="AA1297" s="381"/>
      <c r="AB1297" s="381"/>
      <c r="AC1297" s="381"/>
      <c r="AD1297" s="381"/>
      <c r="AE1297" s="381"/>
      <c r="AF1297" s="381"/>
      <c r="AG1297" s="381"/>
      <c r="AH1297" s="381"/>
      <c r="AI1297" s="381"/>
      <c r="AJ1297" s="381"/>
      <c r="AK1297" s="381"/>
      <c r="AL1297" s="381"/>
      <c r="AM1297" s="381"/>
      <c r="AN1297" s="381"/>
      <c r="AO1297" s="381"/>
      <c r="AP1297" s="381"/>
      <c r="AQ1297" s="381"/>
      <c r="AR1297" s="381"/>
      <c r="AS1297" s="381"/>
      <c r="AT1297" s="381"/>
      <c r="AU1297" s="381"/>
      <c r="AV1297" s="381"/>
      <c r="AW1297" s="381"/>
      <c r="AX1297" s="381"/>
      <c r="AY1297" s="381"/>
      <c r="AZ1297" s="381"/>
      <c r="BA1297" s="381"/>
      <c r="BB1297" s="381"/>
      <c r="BC1297" s="381"/>
      <c r="BD1297" s="381"/>
      <c r="BE1297" s="381"/>
      <c r="BF1297" s="381"/>
      <c r="BG1297" s="381"/>
      <c r="BH1297" s="381"/>
      <c r="BI1297" s="381"/>
      <c r="BJ1297" s="381"/>
      <c r="BK1297" s="381"/>
      <c r="BL1297" s="381"/>
      <c r="BM1297" s="381"/>
      <c r="BN1297" s="381"/>
      <c r="BO1297" s="381"/>
      <c r="BP1297" s="381"/>
      <c r="BQ1297" s="381"/>
      <c r="BR1297" s="381"/>
      <c r="BS1297" s="381"/>
      <c r="BT1297" s="381"/>
      <c r="BU1297" s="381"/>
      <c r="BV1297" s="381"/>
      <c r="BW1297" s="381"/>
      <c r="BX1297" s="381"/>
      <c r="BY1297" s="381"/>
      <c r="BZ1297" s="381"/>
      <c r="CA1297" s="381"/>
      <c r="CB1297" s="381"/>
      <c r="CC1297" s="381"/>
      <c r="CD1297" s="381"/>
      <c r="CE1297" s="381"/>
      <c r="CF1297" s="381"/>
      <c r="CG1297" s="381"/>
      <c r="CH1297" s="381"/>
      <c r="CI1297" s="381"/>
      <c r="CJ1297" s="381"/>
      <c r="CK1297" s="381"/>
      <c r="CL1297" s="381"/>
      <c r="CM1297" s="381"/>
      <c r="CN1297" s="381"/>
      <c r="CO1297" s="381"/>
      <c r="CP1297" s="381"/>
      <c r="CQ1297" s="381"/>
      <c r="CR1297" s="381"/>
      <c r="CS1297" s="381"/>
      <c r="CT1297" s="381"/>
      <c r="CU1297" s="381"/>
      <c r="CV1297" s="381"/>
      <c r="CW1297" s="381"/>
      <c r="CX1297" s="381"/>
      <c r="CY1297" s="381"/>
      <c r="CZ1297" s="381"/>
      <c r="DA1297" s="381"/>
      <c r="DB1297" s="381"/>
      <c r="DC1297" s="381"/>
      <c r="DD1297" s="381"/>
      <c r="DE1297" s="381"/>
      <c r="DF1297" s="381"/>
      <c r="DG1297" s="381"/>
      <c r="DH1297" s="381"/>
      <c r="DI1297" s="381"/>
      <c r="DJ1297" s="381"/>
      <c r="DK1297" s="381"/>
      <c r="DL1297" s="381"/>
      <c r="DM1297" s="381"/>
      <c r="DN1297" s="381"/>
      <c r="DO1297" s="381"/>
      <c r="DP1297" s="381"/>
      <c r="DQ1297" s="381"/>
      <c r="DR1297" s="381"/>
      <c r="DS1297" s="381"/>
      <c r="DT1297" s="381"/>
      <c r="DU1297" s="381"/>
      <c r="DV1297" s="381"/>
      <c r="DW1297" s="381"/>
      <c r="DX1297" s="381"/>
      <c r="DY1297" s="381"/>
      <c r="DZ1297" s="381"/>
      <c r="EA1297" s="381"/>
      <c r="EB1297" s="381"/>
      <c r="EC1297" s="381"/>
      <c r="ED1297" s="381"/>
      <c r="EE1297" s="381"/>
      <c r="EF1297" s="381"/>
      <c r="EG1297" s="381"/>
      <c r="EH1297" s="381"/>
      <c r="EI1297" s="381"/>
      <c r="EJ1297" s="381"/>
      <c r="EK1297" s="381"/>
      <c r="EL1297" s="381"/>
      <c r="EM1297" s="381"/>
      <c r="EN1297" s="381"/>
      <c r="EO1297" s="381"/>
      <c r="EP1297" s="381"/>
      <c r="EQ1297" s="381"/>
      <c r="ER1297" s="381"/>
      <c r="ES1297" s="381"/>
      <c r="ET1297" s="381"/>
      <c r="EU1297" s="381"/>
      <c r="EV1297" s="381"/>
      <c r="EW1297" s="381"/>
      <c r="EX1297" s="381"/>
      <c r="EY1297" s="381"/>
      <c r="EZ1297" s="381"/>
      <c r="FA1297" s="381"/>
      <c r="FB1297" s="381"/>
      <c r="FC1297" s="381"/>
      <c r="FD1297" s="381"/>
      <c r="FE1297" s="381"/>
      <c r="FF1297" s="381"/>
      <c r="FG1297" s="381"/>
      <c r="FH1297" s="381"/>
      <c r="FI1297" s="381"/>
      <c r="FJ1297" s="381"/>
      <c r="FK1297" s="381"/>
      <c r="FL1297" s="381"/>
      <c r="FM1297" s="381"/>
      <c r="FN1297" s="381"/>
      <c r="FO1297" s="381"/>
      <c r="FP1297" s="381"/>
      <c r="FQ1297" s="381"/>
      <c r="FR1297" s="381"/>
      <c r="FS1297" s="381"/>
      <c r="FT1297" s="381"/>
      <c r="FU1297" s="381"/>
      <c r="FV1297" s="381"/>
      <c r="FW1297" s="381"/>
      <c r="FX1297" s="381"/>
      <c r="FY1297" s="381"/>
      <c r="FZ1297" s="381"/>
      <c r="GA1297" s="381"/>
      <c r="GB1297" s="381"/>
      <c r="GC1297" s="381"/>
      <c r="GD1297" s="381"/>
      <c r="GE1297" s="381"/>
      <c r="GF1297" s="381"/>
      <c r="GG1297" s="381"/>
      <c r="GH1297" s="381"/>
      <c r="GI1297" s="381"/>
      <c r="GJ1297" s="381"/>
      <c r="GK1297" s="381"/>
      <c r="GL1297" s="381"/>
      <c r="GM1297" s="381"/>
      <c r="GN1297" s="381"/>
      <c r="GO1297" s="381"/>
      <c r="GP1297" s="381"/>
      <c r="GQ1297" s="381"/>
      <c r="GR1297" s="381"/>
      <c r="GS1297" s="381"/>
      <c r="GT1297" s="381"/>
      <c r="GU1297" s="381"/>
      <c r="GV1297" s="381"/>
      <c r="GW1297" s="381"/>
      <c r="GX1297" s="381"/>
      <c r="GY1297" s="381"/>
      <c r="GZ1297" s="381"/>
      <c r="HA1297" s="381"/>
      <c r="HB1297" s="381"/>
      <c r="HC1297" s="381"/>
      <c r="HD1297" s="381"/>
      <c r="HE1297" s="381"/>
      <c r="HF1297" s="381"/>
      <c r="HG1297" s="381"/>
      <c r="HH1297" s="381"/>
      <c r="HI1297" s="381"/>
      <c r="HJ1297" s="381"/>
      <c r="HK1297" s="381"/>
      <c r="HL1297" s="381"/>
      <c r="HM1297" s="381"/>
      <c r="HN1297" s="381"/>
      <c r="HO1297" s="381"/>
      <c r="HP1297" s="381"/>
      <c r="HQ1297" s="381"/>
      <c r="HR1297" s="381"/>
      <c r="HS1297" s="381"/>
      <c r="HT1297" s="381"/>
      <c r="HU1297" s="381"/>
      <c r="HV1297" s="381"/>
      <c r="HW1297" s="381"/>
      <c r="HX1297" s="381"/>
      <c r="HY1297" s="381"/>
      <c r="HZ1297" s="381"/>
      <c r="IA1297" s="381"/>
      <c r="IB1297" s="381"/>
      <c r="IC1297" s="381"/>
      <c r="ID1297" s="381"/>
      <c r="IE1297" s="381"/>
      <c r="IF1297" s="381"/>
      <c r="IG1297" s="381"/>
      <c r="IH1297" s="381"/>
      <c r="II1297" s="381"/>
      <c r="IJ1297" s="381"/>
      <c r="IK1297" s="381"/>
      <c r="IL1297" s="381"/>
      <c r="IM1297" s="381"/>
      <c r="IN1297" s="381"/>
      <c r="IO1297" s="381"/>
      <c r="IP1297" s="381"/>
      <c r="IQ1297" s="381"/>
      <c r="IR1297" s="381"/>
      <c r="IS1297" s="381"/>
      <c r="IT1297" s="381"/>
      <c r="IU1297" s="381"/>
      <c r="IV1297" s="381"/>
      <c r="IW1297" s="381"/>
      <c r="IX1297" s="381"/>
      <c r="IY1297" s="381"/>
      <c r="IZ1297" s="381"/>
      <c r="JA1297" s="381"/>
      <c r="JB1297" s="381"/>
      <c r="JC1297" s="381"/>
      <c r="JD1297" s="381"/>
      <c r="JE1297" s="381"/>
      <c r="JF1297" s="381"/>
      <c r="JG1297" s="381"/>
      <c r="JH1297" s="381"/>
      <c r="JI1297" s="381"/>
      <c r="JJ1297" s="381"/>
      <c r="JK1297" s="381"/>
      <c r="JL1297" s="381"/>
      <c r="JM1297" s="381"/>
      <c r="JN1297" s="381"/>
      <c r="JO1297" s="381"/>
      <c r="JP1297" s="381"/>
      <c r="JQ1297" s="381"/>
      <c r="JR1297" s="381"/>
      <c r="JS1297" s="381"/>
      <c r="JT1297" s="381"/>
      <c r="JU1297" s="381"/>
      <c r="JV1297" s="381"/>
      <c r="JW1297" s="381"/>
      <c r="JX1297" s="381"/>
      <c r="JY1297" s="381"/>
      <c r="JZ1297" s="381"/>
      <c r="KA1297" s="381"/>
      <c r="KB1297" s="381"/>
      <c r="KC1297" s="381"/>
      <c r="KD1297" s="381"/>
      <c r="KE1297" s="381"/>
      <c r="KF1297" s="381"/>
      <c r="KG1297" s="381"/>
      <c r="KH1297" s="381"/>
      <c r="KI1297" s="381"/>
      <c r="KJ1297" s="381"/>
      <c r="KK1297" s="381"/>
      <c r="KL1297" s="381"/>
      <c r="KM1297" s="381"/>
      <c r="KN1297" s="381"/>
      <c r="KO1297" s="381"/>
      <c r="KP1297" s="381"/>
      <c r="KQ1297" s="381"/>
      <c r="KR1297" s="381"/>
      <c r="KS1297" s="381"/>
      <c r="KT1297" s="381"/>
      <c r="KU1297" s="381"/>
      <c r="KV1297" s="381"/>
      <c r="KW1297" s="381"/>
      <c r="KX1297" s="381"/>
      <c r="KY1297" s="381"/>
      <c r="KZ1297" s="381"/>
      <c r="LA1297" s="381"/>
      <c r="LB1297" s="381"/>
      <c r="LC1297" s="381"/>
      <c r="LD1297" s="381"/>
      <c r="LE1297" s="381"/>
      <c r="LF1297" s="381"/>
      <c r="LG1297" s="381"/>
      <c r="LH1297" s="381"/>
      <c r="LI1297" s="381"/>
      <c r="LJ1297" s="381"/>
      <c r="LK1297" s="381"/>
      <c r="LL1297" s="381"/>
      <c r="LM1297" s="381"/>
      <c r="LN1297" s="381"/>
      <c r="LO1297" s="381"/>
      <c r="LP1297" s="381"/>
      <c r="LQ1297" s="381"/>
      <c r="LR1297" s="381"/>
      <c r="LS1297" s="381"/>
      <c r="LT1297" s="381"/>
      <c r="LU1297" s="381"/>
      <c r="LV1297" s="381"/>
      <c r="LW1297" s="381"/>
      <c r="LX1297" s="381"/>
      <c r="LY1297" s="381"/>
      <c r="LZ1297" s="381"/>
      <c r="MA1297" s="381"/>
      <c r="MB1297" s="381"/>
      <c r="MC1297" s="381"/>
      <c r="MD1297" s="381"/>
      <c r="ME1297" s="381"/>
      <c r="MF1297" s="381"/>
      <c r="MG1297" s="381"/>
      <c r="MH1297" s="381"/>
      <c r="MI1297" s="381"/>
      <c r="MJ1297" s="381"/>
      <c r="MK1297" s="381"/>
      <c r="ML1297" s="381"/>
      <c r="MM1297" s="381"/>
      <c r="MN1297" s="381"/>
      <c r="MO1297" s="381"/>
      <c r="MP1297" s="381"/>
      <c r="MQ1297" s="381"/>
      <c r="MR1297" s="381"/>
      <c r="MS1297" s="381"/>
      <c r="MT1297" s="381"/>
      <c r="MU1297" s="381"/>
      <c r="MV1297" s="381"/>
      <c r="MW1297" s="381"/>
      <c r="MX1297" s="381"/>
      <c r="MY1297" s="381"/>
      <c r="MZ1297" s="381"/>
      <c r="NA1297" s="381"/>
      <c r="NB1297" s="381"/>
      <c r="NC1297" s="381"/>
      <c r="ND1297" s="381"/>
      <c r="NE1297" s="381"/>
      <c r="NF1297" s="381"/>
      <c r="NG1297" s="381"/>
      <c r="NH1297" s="381"/>
      <c r="NI1297" s="381"/>
      <c r="NJ1297" s="381"/>
      <c r="NK1297" s="381"/>
      <c r="NL1297" s="381"/>
      <c r="NM1297" s="381"/>
      <c r="NN1297" s="381"/>
      <c r="NO1297" s="381"/>
      <c r="NP1297" s="381"/>
      <c r="NQ1297" s="381"/>
      <c r="NR1297" s="381"/>
      <c r="NS1297" s="381"/>
      <c r="NT1297" s="381"/>
      <c r="NU1297" s="381"/>
      <c r="NV1297" s="381"/>
      <c r="NW1297" s="381"/>
      <c r="NX1297" s="381"/>
      <c r="NY1297" s="381"/>
      <c r="NZ1297" s="381"/>
      <c r="OA1297" s="381"/>
      <c r="OB1297" s="381"/>
      <c r="OC1297" s="381"/>
      <c r="OD1297" s="381"/>
      <c r="OE1297" s="381"/>
      <c r="OF1297" s="381"/>
      <c r="OG1297" s="381"/>
      <c r="OH1297" s="381"/>
      <c r="OI1297" s="381"/>
      <c r="OJ1297" s="381"/>
      <c r="OK1297" s="381"/>
      <c r="OL1297" s="381"/>
      <c r="OM1297" s="381"/>
      <c r="ON1297" s="381"/>
      <c r="OO1297" s="381"/>
      <c r="OP1297" s="381"/>
      <c r="OQ1297" s="381"/>
      <c r="OR1297" s="381"/>
      <c r="OS1297" s="381"/>
      <c r="OT1297" s="381"/>
      <c r="OU1297" s="381"/>
      <c r="OV1297" s="381"/>
      <c r="OW1297" s="381"/>
      <c r="OX1297" s="381"/>
      <c r="OY1297" s="381"/>
      <c r="OZ1297" s="381"/>
      <c r="PA1297" s="381"/>
      <c r="PB1297" s="381"/>
      <c r="PC1297" s="381"/>
      <c r="PD1297" s="381"/>
      <c r="PE1297" s="381"/>
      <c r="PF1297" s="381"/>
      <c r="PG1297" s="381"/>
      <c r="PH1297" s="381"/>
      <c r="PI1297" s="381"/>
      <c r="PJ1297" s="381"/>
      <c r="PK1297" s="381"/>
      <c r="PL1297" s="381"/>
      <c r="PM1297" s="381"/>
      <c r="PN1297" s="381"/>
      <c r="PO1297" s="381"/>
      <c r="PP1297" s="381"/>
      <c r="PQ1297" s="381"/>
      <c r="PR1297" s="381"/>
      <c r="PS1297" s="381"/>
      <c r="PT1297" s="381"/>
      <c r="PU1297" s="381"/>
      <c r="PV1297" s="381"/>
      <c r="PW1297" s="381"/>
      <c r="PX1297" s="381"/>
      <c r="PY1297" s="381"/>
      <c r="PZ1297" s="381"/>
      <c r="QA1297" s="381"/>
      <c r="QB1297" s="381"/>
      <c r="QC1297" s="381"/>
      <c r="QD1297" s="381"/>
      <c r="QE1297" s="381"/>
      <c r="QF1297" s="381"/>
      <c r="QG1297" s="381"/>
      <c r="QH1297" s="381"/>
      <c r="QI1297" s="381"/>
      <c r="QJ1297" s="381"/>
      <c r="QK1297" s="381"/>
      <c r="QL1297" s="381"/>
      <c r="QM1297" s="381"/>
      <c r="QN1297" s="381"/>
      <c r="QO1297" s="381"/>
      <c r="QP1297" s="381"/>
      <c r="QQ1297" s="381"/>
      <c r="QR1297" s="381"/>
      <c r="QS1297" s="381"/>
      <c r="QT1297" s="381"/>
      <c r="QU1297" s="381"/>
      <c r="QV1297" s="381"/>
      <c r="QW1297" s="381"/>
      <c r="QX1297" s="381"/>
      <c r="QY1297" s="381"/>
      <c r="QZ1297" s="381"/>
      <c r="RA1297" s="381"/>
      <c r="RB1297" s="381"/>
      <c r="RC1297" s="381"/>
      <c r="RD1297" s="381"/>
      <c r="RE1297" s="381"/>
      <c r="RF1297" s="381"/>
      <c r="RG1297" s="381"/>
      <c r="RH1297" s="381"/>
      <c r="RI1297" s="381"/>
      <c r="RJ1297" s="381"/>
      <c r="RK1297" s="381"/>
      <c r="RL1297" s="381"/>
      <c r="RM1297" s="381"/>
      <c r="RN1297" s="381"/>
      <c r="RO1297" s="381"/>
      <c r="RP1297" s="381"/>
      <c r="RQ1297" s="381"/>
      <c r="RR1297" s="381"/>
      <c r="RS1297" s="381"/>
      <c r="RT1297" s="381"/>
      <c r="RU1297" s="381"/>
      <c r="RV1297" s="381"/>
      <c r="RW1297" s="381"/>
      <c r="RX1297" s="381"/>
      <c r="RY1297" s="381"/>
      <c r="RZ1297" s="381"/>
      <c r="SA1297" s="381"/>
      <c r="SB1297" s="381"/>
      <c r="SC1297" s="381"/>
      <c r="SD1297" s="381"/>
      <c r="SE1297" s="381"/>
      <c r="SF1297" s="381"/>
      <c r="SG1297" s="381"/>
      <c r="SH1297" s="381"/>
      <c r="SI1297" s="381"/>
      <c r="SJ1297" s="381"/>
      <c r="SK1297" s="381"/>
      <c r="SL1297" s="381"/>
      <c r="SM1297" s="381"/>
      <c r="SN1297" s="381"/>
      <c r="SO1297" s="381"/>
      <c r="SP1297" s="381"/>
      <c r="SQ1297" s="381"/>
      <c r="SR1297" s="381"/>
      <c r="SS1297" s="381"/>
      <c r="ST1297" s="381"/>
      <c r="SU1297" s="381"/>
      <c r="SV1297" s="381"/>
      <c r="SW1297" s="381"/>
      <c r="SX1297" s="381"/>
      <c r="SY1297" s="381"/>
      <c r="SZ1297" s="381"/>
      <c r="TA1297" s="381"/>
      <c r="TB1297" s="381"/>
      <c r="TC1297" s="381"/>
      <c r="TD1297" s="381"/>
      <c r="TE1297" s="381"/>
      <c r="TF1297" s="381"/>
      <c r="TG1297" s="381"/>
      <c r="TH1297" s="381"/>
      <c r="TI1297" s="381"/>
      <c r="TJ1297" s="381"/>
      <c r="TK1297" s="381"/>
      <c r="TL1297" s="381"/>
      <c r="TM1297" s="381"/>
      <c r="TN1297" s="381"/>
      <c r="TO1297" s="381"/>
      <c r="TP1297" s="381"/>
      <c r="TQ1297" s="381"/>
      <c r="TR1297" s="381"/>
      <c r="TS1297" s="381"/>
      <c r="TT1297" s="381"/>
      <c r="TU1297" s="381"/>
      <c r="TV1297" s="381"/>
      <c r="TW1297" s="381"/>
      <c r="TX1297" s="381"/>
      <c r="TY1297" s="381"/>
      <c r="TZ1297" s="381"/>
      <c r="UA1297" s="381"/>
      <c r="UB1297" s="381"/>
      <c r="UC1297" s="381"/>
      <c r="UD1297" s="381"/>
      <c r="UE1297" s="381"/>
      <c r="UF1297" s="381"/>
      <c r="UG1297" s="381"/>
      <c r="UH1297" s="381"/>
      <c r="UI1297" s="381"/>
      <c r="UJ1297" s="381"/>
      <c r="UK1297" s="381"/>
      <c r="UL1297" s="381"/>
      <c r="UM1297" s="381"/>
      <c r="UN1297" s="381"/>
      <c r="UO1297" s="381"/>
      <c r="UP1297" s="381"/>
      <c r="UQ1297" s="381"/>
      <c r="UR1297" s="381"/>
      <c r="US1297" s="381"/>
      <c r="UT1297" s="381"/>
      <c r="UU1297" s="381"/>
      <c r="UV1297" s="381"/>
      <c r="UW1297" s="381"/>
      <c r="UX1297" s="381"/>
      <c r="UY1297" s="381"/>
      <c r="UZ1297" s="381"/>
      <c r="VA1297" s="381"/>
      <c r="VB1297" s="381"/>
      <c r="VC1297" s="381"/>
      <c r="VD1297" s="381"/>
      <c r="VE1297" s="381"/>
      <c r="VF1297" s="381"/>
      <c r="VG1297" s="381"/>
      <c r="VH1297" s="381"/>
      <c r="VI1297" s="381"/>
      <c r="VJ1297" s="381"/>
      <c r="VK1297" s="381"/>
      <c r="VL1297" s="381"/>
      <c r="VM1297" s="381"/>
      <c r="VN1297" s="381"/>
      <c r="VO1297" s="381"/>
      <c r="VP1297" s="381"/>
      <c r="VQ1297" s="381"/>
      <c r="VR1297" s="381"/>
      <c r="VS1297" s="381"/>
      <c r="VT1297" s="381"/>
      <c r="VU1297" s="381"/>
      <c r="VV1297" s="381"/>
      <c r="VW1297" s="381"/>
      <c r="VX1297" s="381"/>
      <c r="VY1297" s="381"/>
      <c r="VZ1297" s="381"/>
      <c r="WA1297" s="381"/>
      <c r="WB1297" s="381"/>
      <c r="WC1297" s="381"/>
      <c r="WD1297" s="381"/>
      <c r="WE1297" s="381"/>
      <c r="WF1297" s="381"/>
      <c r="WG1297" s="381"/>
      <c r="WH1297" s="381"/>
      <c r="WI1297" s="381"/>
      <c r="WJ1297" s="381"/>
      <c r="WK1297" s="381"/>
      <c r="WL1297" s="381"/>
      <c r="WM1297" s="381"/>
      <c r="WN1297" s="381"/>
      <c r="WO1297" s="381"/>
      <c r="WP1297" s="381"/>
      <c r="WQ1297" s="381"/>
      <c r="WR1297" s="381"/>
      <c r="WS1297" s="381"/>
      <c r="WT1297" s="381"/>
      <c r="WU1297" s="381"/>
      <c r="WV1297" s="381"/>
      <c r="WW1297" s="381"/>
      <c r="WX1297" s="381"/>
      <c r="WY1297" s="381"/>
      <c r="WZ1297" s="381"/>
      <c r="XA1297" s="381"/>
      <c r="XB1297" s="381"/>
      <c r="XC1297" s="381"/>
      <c r="XD1297" s="381"/>
      <c r="XE1297" s="381"/>
      <c r="XF1297" s="381"/>
      <c r="XG1297" s="381"/>
      <c r="XH1297" s="381"/>
      <c r="XI1297" s="381"/>
      <c r="XJ1297" s="381"/>
      <c r="XK1297" s="381"/>
      <c r="XL1297" s="381"/>
      <c r="XM1297" s="381"/>
      <c r="XN1297" s="381"/>
      <c r="XO1297" s="381"/>
      <c r="XP1297" s="381"/>
      <c r="XQ1297" s="381"/>
      <c r="XR1297" s="381"/>
      <c r="XS1297" s="381"/>
      <c r="XT1297" s="381"/>
      <c r="XU1297" s="381"/>
      <c r="XV1297" s="381"/>
      <c r="XW1297" s="381"/>
      <c r="XX1297" s="381"/>
      <c r="XY1297" s="381"/>
      <c r="XZ1297" s="381"/>
      <c r="YA1297" s="381"/>
      <c r="YB1297" s="381"/>
      <c r="YC1297" s="381"/>
      <c r="YD1297" s="381"/>
      <c r="YE1297" s="381"/>
      <c r="YF1297" s="381"/>
      <c r="YG1297" s="381"/>
      <c r="YH1297" s="381"/>
      <c r="YI1297" s="381"/>
      <c r="YJ1297" s="381"/>
      <c r="YK1297" s="381"/>
      <c r="YL1297" s="381"/>
      <c r="YM1297" s="381"/>
      <c r="YN1297" s="381"/>
      <c r="YO1297" s="381"/>
      <c r="YP1297" s="381"/>
      <c r="YQ1297" s="381"/>
      <c r="YR1297" s="381"/>
      <c r="YS1297" s="381"/>
      <c r="YT1297" s="381"/>
      <c r="YU1297" s="381"/>
      <c r="YV1297" s="381"/>
      <c r="YW1297" s="381"/>
      <c r="YX1297" s="381"/>
      <c r="YY1297" s="381"/>
      <c r="YZ1297" s="381"/>
      <c r="ZA1297" s="381"/>
      <c r="ZB1297" s="381"/>
      <c r="ZC1297" s="381"/>
      <c r="ZD1297" s="381"/>
      <c r="ZE1297" s="381"/>
      <c r="ZF1297" s="381"/>
      <c r="ZG1297" s="381"/>
      <c r="ZH1297" s="381"/>
      <c r="ZI1297" s="381"/>
      <c r="ZJ1297" s="381"/>
      <c r="ZK1297" s="381"/>
      <c r="ZL1297" s="381"/>
      <c r="ZM1297" s="381"/>
      <c r="ZN1297" s="381"/>
      <c r="ZO1297" s="381"/>
      <c r="ZP1297" s="381"/>
      <c r="ZQ1297" s="381"/>
      <c r="ZR1297" s="381"/>
      <c r="ZS1297" s="381"/>
      <c r="ZT1297" s="381"/>
      <c r="ZU1297" s="381"/>
      <c r="ZV1297" s="381"/>
      <c r="ZW1297" s="381"/>
      <c r="ZX1297" s="381"/>
      <c r="ZY1297" s="381"/>
      <c r="ZZ1297" s="381"/>
      <c r="AAA1297" s="381"/>
      <c r="AAB1297" s="381"/>
      <c r="AAC1297" s="381"/>
      <c r="AAD1297" s="381"/>
      <c r="AAE1297" s="381"/>
      <c r="AAF1297" s="381"/>
      <c r="AAG1297" s="381"/>
      <c r="AAH1297" s="381"/>
      <c r="AAI1297" s="381"/>
      <c r="AAJ1297" s="381"/>
      <c r="AAK1297" s="381"/>
      <c r="AAL1297" s="381"/>
      <c r="AAM1297" s="381"/>
      <c r="AAN1297" s="381"/>
      <c r="AAO1297" s="381"/>
      <c r="AAP1297" s="381"/>
      <c r="AAQ1297" s="381"/>
      <c r="AAR1297" s="381"/>
      <c r="AAS1297" s="381"/>
      <c r="AAT1297" s="381"/>
      <c r="AAU1297" s="381"/>
      <c r="AAV1297" s="381"/>
      <c r="AAW1297" s="381"/>
      <c r="AAX1297" s="381"/>
      <c r="AAY1297" s="381"/>
      <c r="AAZ1297" s="381"/>
      <c r="ABA1297" s="381"/>
      <c r="ABB1297" s="381"/>
      <c r="ABC1297" s="381"/>
      <c r="ABD1297" s="381"/>
      <c r="ABE1297" s="381"/>
      <c r="ABF1297" s="381"/>
      <c r="ABG1297" s="381"/>
      <c r="ABH1297" s="381"/>
      <c r="ABI1297" s="381"/>
      <c r="ABJ1297" s="381"/>
      <c r="ABK1297" s="381"/>
      <c r="ABL1297" s="381"/>
      <c r="ABM1297" s="381"/>
      <c r="ABN1297" s="381"/>
      <c r="ABO1297" s="381"/>
      <c r="ABP1297" s="381"/>
      <c r="ABQ1297" s="381"/>
      <c r="ABR1297" s="381"/>
      <c r="ABS1297" s="381"/>
      <c r="ABT1297" s="381"/>
      <c r="ABU1297" s="381"/>
      <c r="ABV1297" s="381"/>
      <c r="ABW1297" s="381"/>
      <c r="ABX1297" s="381"/>
      <c r="ABY1297" s="381"/>
      <c r="ABZ1297" s="381"/>
      <c r="ACA1297" s="381"/>
      <c r="ACB1297" s="381"/>
      <c r="ACC1297" s="381"/>
      <c r="ACD1297" s="381"/>
      <c r="ACE1297" s="381"/>
      <c r="ACF1297" s="381"/>
      <c r="ACG1297" s="381"/>
      <c r="ACH1297" s="381"/>
      <c r="ACI1297" s="381"/>
      <c r="ACJ1297" s="381"/>
      <c r="ACK1297" s="381"/>
      <c r="ACL1297" s="381"/>
      <c r="ACM1297" s="381"/>
      <c r="ACN1297" s="381"/>
      <c r="ACO1297" s="381"/>
      <c r="ACP1297" s="381"/>
      <c r="ACQ1297" s="381"/>
      <c r="ACR1297" s="381"/>
      <c r="ACS1297" s="381"/>
      <c r="ACT1297" s="381"/>
      <c r="ACU1297" s="381"/>
      <c r="ACV1297" s="381"/>
      <c r="ACW1297" s="381"/>
      <c r="ACX1297" s="381"/>
      <c r="ACY1297" s="381"/>
      <c r="ACZ1297" s="381"/>
      <c r="ADA1297" s="381"/>
      <c r="ADB1297" s="381"/>
      <c r="ADC1297" s="381"/>
      <c r="ADD1297" s="381"/>
      <c r="ADE1297" s="381"/>
      <c r="ADF1297" s="381"/>
      <c r="ADG1297" s="381"/>
      <c r="ADH1297" s="381"/>
      <c r="ADI1297" s="381"/>
      <c r="ADJ1297" s="381"/>
      <c r="ADK1297" s="381"/>
      <c r="ADL1297" s="381"/>
      <c r="ADM1297" s="381"/>
      <c r="ADN1297" s="381"/>
      <c r="ADO1297" s="381"/>
      <c r="ADP1297" s="381"/>
      <c r="ADQ1297" s="381"/>
      <c r="ADR1297" s="381"/>
      <c r="ADS1297" s="381"/>
      <c r="ADT1297" s="381"/>
      <c r="ADU1297" s="381"/>
      <c r="ADV1297" s="381"/>
      <c r="ADW1297" s="381"/>
      <c r="ADX1297" s="381"/>
      <c r="ADY1297" s="381"/>
      <c r="ADZ1297" s="381"/>
      <c r="AEA1297" s="381"/>
      <c r="AEB1297" s="381"/>
      <c r="AEC1297" s="381"/>
      <c r="AED1297" s="381"/>
      <c r="AEE1297" s="381"/>
      <c r="AEF1297" s="381"/>
      <c r="AEG1297" s="381"/>
      <c r="AEH1297" s="381"/>
      <c r="AEI1297" s="381"/>
      <c r="AEJ1297" s="381"/>
      <c r="AEK1297" s="381"/>
      <c r="AEL1297" s="381"/>
      <c r="AEM1297" s="381"/>
      <c r="AEN1297" s="381"/>
      <c r="AEO1297" s="381"/>
      <c r="AEP1297" s="381"/>
      <c r="AEQ1297" s="381"/>
      <c r="AER1297" s="381"/>
      <c r="AES1297" s="381"/>
      <c r="AET1297" s="381"/>
      <c r="AEU1297" s="381"/>
      <c r="AEV1297" s="381"/>
      <c r="AEW1297" s="381"/>
      <c r="AEX1297" s="381"/>
      <c r="AEY1297" s="381"/>
      <c r="AEZ1297" s="381"/>
      <c r="AFA1297" s="381"/>
      <c r="AFB1297" s="381"/>
      <c r="AFC1297" s="381"/>
      <c r="AFD1297" s="381"/>
      <c r="AFE1297" s="381"/>
      <c r="AFF1297" s="381"/>
      <c r="AFG1297" s="381"/>
      <c r="AFH1297" s="381"/>
      <c r="AFI1297" s="381"/>
      <c r="AFJ1297" s="381"/>
      <c r="AFK1297" s="381"/>
      <c r="AFL1297" s="381"/>
      <c r="AFM1297" s="381"/>
      <c r="AFN1297" s="381"/>
      <c r="AFO1297" s="381"/>
      <c r="AFP1297" s="381"/>
      <c r="AFQ1297" s="381"/>
      <c r="AFR1297" s="381"/>
      <c r="AFS1297" s="381"/>
      <c r="AFT1297" s="381"/>
      <c r="AFU1297" s="381"/>
      <c r="AFV1297" s="381"/>
      <c r="AFW1297" s="381"/>
      <c r="AFX1297" s="381"/>
      <c r="AFY1297" s="381"/>
      <c r="AFZ1297" s="381"/>
      <c r="AGA1297" s="381"/>
    </row>
    <row r="1298" spans="1:859" s="383" customFormat="1" x14ac:dyDescent="0.2">
      <c r="A1298" s="381"/>
      <c r="B1298" s="381"/>
      <c r="C1298" s="381"/>
      <c r="D1298" s="381"/>
      <c r="E1298" s="365"/>
      <c r="F1298" s="378"/>
      <c r="G1298" s="380"/>
      <c r="H1298" s="365"/>
      <c r="I1298" s="365"/>
      <c r="J1298" s="365"/>
      <c r="K1298" s="365"/>
      <c r="L1298" s="365"/>
      <c r="M1298" s="365"/>
      <c r="N1298" s="380"/>
      <c r="O1298" s="365"/>
      <c r="P1298" s="365"/>
      <c r="Q1298" s="380"/>
      <c r="R1298" s="381"/>
      <c r="S1298" s="381"/>
      <c r="T1298" s="381"/>
      <c r="U1298" s="381"/>
      <c r="V1298" s="381"/>
      <c r="W1298" s="381"/>
      <c r="X1298" s="381"/>
      <c r="Y1298" s="381"/>
      <c r="Z1298" s="381"/>
      <c r="AA1298" s="381"/>
      <c r="AB1298" s="381"/>
      <c r="AC1298" s="381"/>
      <c r="AD1298" s="381"/>
      <c r="AE1298" s="381"/>
      <c r="AF1298" s="381"/>
      <c r="AG1298" s="381"/>
      <c r="AH1298" s="381"/>
      <c r="AI1298" s="381"/>
      <c r="AJ1298" s="381"/>
      <c r="AK1298" s="381"/>
      <c r="AL1298" s="381"/>
      <c r="AM1298" s="381"/>
      <c r="AN1298" s="381"/>
      <c r="AO1298" s="381"/>
      <c r="AP1298" s="381"/>
      <c r="AQ1298" s="381"/>
      <c r="AR1298" s="381"/>
      <c r="AS1298" s="381"/>
      <c r="AT1298" s="381"/>
      <c r="AU1298" s="381"/>
      <c r="AV1298" s="381"/>
      <c r="AW1298" s="381"/>
      <c r="AX1298" s="381"/>
      <c r="AY1298" s="381"/>
      <c r="AZ1298" s="381"/>
      <c r="BA1298" s="381"/>
      <c r="BB1298" s="381"/>
      <c r="BC1298" s="381"/>
      <c r="BD1298" s="381"/>
      <c r="BE1298" s="381"/>
      <c r="BF1298" s="381"/>
      <c r="BG1298" s="381"/>
      <c r="BH1298" s="381"/>
      <c r="BI1298" s="381"/>
      <c r="BJ1298" s="381"/>
      <c r="BK1298" s="381"/>
      <c r="BL1298" s="381"/>
      <c r="BM1298" s="381"/>
      <c r="BN1298" s="381"/>
      <c r="BO1298" s="381"/>
      <c r="BP1298" s="381"/>
      <c r="BQ1298" s="381"/>
      <c r="BR1298" s="381"/>
      <c r="BS1298" s="381"/>
      <c r="BT1298" s="381"/>
      <c r="BU1298" s="381"/>
      <c r="BV1298" s="381"/>
      <c r="BW1298" s="381"/>
      <c r="BX1298" s="381"/>
      <c r="BY1298" s="381"/>
      <c r="BZ1298" s="381"/>
      <c r="CA1298" s="381"/>
      <c r="CB1298" s="381"/>
      <c r="CC1298" s="381"/>
      <c r="CD1298" s="381"/>
      <c r="CE1298" s="381"/>
      <c r="CF1298" s="381"/>
      <c r="CG1298" s="381"/>
      <c r="CH1298" s="381"/>
      <c r="CI1298" s="381"/>
      <c r="CJ1298" s="381"/>
      <c r="CK1298" s="381"/>
      <c r="CL1298" s="381"/>
      <c r="CM1298" s="381"/>
      <c r="CN1298" s="381"/>
      <c r="CO1298" s="381"/>
      <c r="CP1298" s="381"/>
      <c r="CQ1298" s="381"/>
      <c r="CR1298" s="381"/>
      <c r="CS1298" s="381"/>
      <c r="CT1298" s="381"/>
      <c r="CU1298" s="381"/>
      <c r="CV1298" s="381"/>
      <c r="CW1298" s="381"/>
      <c r="CX1298" s="381"/>
      <c r="CY1298" s="381"/>
      <c r="CZ1298" s="381"/>
      <c r="DA1298" s="381"/>
      <c r="DB1298" s="381"/>
      <c r="DC1298" s="381"/>
      <c r="DD1298" s="381"/>
      <c r="DE1298" s="381"/>
      <c r="DF1298" s="381"/>
      <c r="DG1298" s="381"/>
      <c r="DH1298" s="381"/>
      <c r="DI1298" s="381"/>
      <c r="DJ1298" s="381"/>
      <c r="DK1298" s="381"/>
      <c r="DL1298" s="381"/>
      <c r="DM1298" s="381"/>
      <c r="DN1298" s="381"/>
      <c r="DO1298" s="381"/>
      <c r="DP1298" s="381"/>
      <c r="DQ1298" s="381"/>
      <c r="DR1298" s="381"/>
      <c r="DS1298" s="381"/>
      <c r="DT1298" s="381"/>
      <c r="DU1298" s="381"/>
      <c r="DV1298" s="381"/>
      <c r="DW1298" s="381"/>
      <c r="DX1298" s="381"/>
      <c r="DY1298" s="381"/>
      <c r="DZ1298" s="381"/>
      <c r="EA1298" s="381"/>
      <c r="EB1298" s="381"/>
      <c r="EC1298" s="381"/>
      <c r="ED1298" s="381"/>
      <c r="EE1298" s="381"/>
      <c r="EF1298" s="381"/>
      <c r="EG1298" s="381"/>
      <c r="EH1298" s="381"/>
      <c r="EI1298" s="381"/>
      <c r="EJ1298" s="381"/>
      <c r="EK1298" s="381"/>
      <c r="EL1298" s="381"/>
      <c r="EM1298" s="381"/>
      <c r="EN1298" s="381"/>
      <c r="EO1298" s="381"/>
      <c r="EP1298" s="381"/>
      <c r="EQ1298" s="381"/>
      <c r="ER1298" s="381"/>
      <c r="ES1298" s="381"/>
      <c r="ET1298" s="381"/>
      <c r="EU1298" s="381"/>
      <c r="EV1298" s="381"/>
      <c r="EW1298" s="381"/>
      <c r="EX1298" s="381"/>
      <c r="EY1298" s="381"/>
      <c r="EZ1298" s="381"/>
      <c r="FA1298" s="381"/>
      <c r="FB1298" s="381"/>
      <c r="FC1298" s="381"/>
      <c r="FD1298" s="381"/>
      <c r="FE1298" s="381"/>
      <c r="FF1298" s="381"/>
      <c r="FG1298" s="381"/>
      <c r="FH1298" s="381"/>
      <c r="FI1298" s="381"/>
      <c r="FJ1298" s="381"/>
      <c r="FK1298" s="381"/>
      <c r="FL1298" s="381"/>
      <c r="FM1298" s="381"/>
      <c r="FN1298" s="381"/>
      <c r="FO1298" s="381"/>
      <c r="FP1298" s="381"/>
      <c r="FQ1298" s="381"/>
      <c r="FR1298" s="381"/>
      <c r="FS1298" s="381"/>
      <c r="FT1298" s="381"/>
      <c r="FU1298" s="381"/>
      <c r="FV1298" s="381"/>
      <c r="FW1298" s="381"/>
      <c r="FX1298" s="381"/>
      <c r="FY1298" s="381"/>
      <c r="FZ1298" s="381"/>
      <c r="GA1298" s="381"/>
      <c r="GB1298" s="381"/>
      <c r="GC1298" s="381"/>
      <c r="GD1298" s="381"/>
      <c r="GE1298" s="381"/>
      <c r="GF1298" s="381"/>
      <c r="GG1298" s="381"/>
      <c r="GH1298" s="381"/>
      <c r="GI1298" s="381"/>
      <c r="GJ1298" s="381"/>
      <c r="GK1298" s="381"/>
      <c r="GL1298" s="381"/>
      <c r="GM1298" s="381"/>
      <c r="GN1298" s="381"/>
      <c r="GO1298" s="381"/>
      <c r="GP1298" s="381"/>
      <c r="GQ1298" s="381"/>
      <c r="GR1298" s="381"/>
      <c r="GS1298" s="381"/>
      <c r="GT1298" s="381"/>
      <c r="GU1298" s="381"/>
      <c r="GV1298" s="381"/>
      <c r="GW1298" s="381"/>
      <c r="GX1298" s="381"/>
      <c r="GY1298" s="381"/>
      <c r="GZ1298" s="381"/>
      <c r="HA1298" s="381"/>
      <c r="HB1298" s="381"/>
      <c r="HC1298" s="381"/>
      <c r="HD1298" s="381"/>
      <c r="HE1298" s="381"/>
      <c r="HF1298" s="381"/>
      <c r="HG1298" s="381"/>
      <c r="HH1298" s="381"/>
      <c r="HI1298" s="381"/>
      <c r="HJ1298" s="381"/>
      <c r="HK1298" s="381"/>
      <c r="HL1298" s="381"/>
      <c r="HM1298" s="381"/>
      <c r="HN1298" s="381"/>
      <c r="HO1298" s="381"/>
      <c r="HP1298" s="381"/>
      <c r="HQ1298" s="381"/>
      <c r="HR1298" s="381"/>
      <c r="HS1298" s="381"/>
      <c r="HT1298" s="381"/>
      <c r="HU1298" s="381"/>
      <c r="HV1298" s="381"/>
      <c r="HW1298" s="381"/>
      <c r="HX1298" s="381"/>
      <c r="HY1298" s="381"/>
      <c r="HZ1298" s="381"/>
      <c r="IA1298" s="381"/>
      <c r="IB1298" s="381"/>
      <c r="IC1298" s="381"/>
      <c r="ID1298" s="381"/>
      <c r="IE1298" s="381"/>
      <c r="IF1298" s="381"/>
      <c r="IG1298" s="381"/>
      <c r="IH1298" s="381"/>
      <c r="II1298" s="381"/>
      <c r="IJ1298" s="381"/>
      <c r="IK1298" s="381"/>
      <c r="IL1298" s="381"/>
      <c r="IM1298" s="381"/>
      <c r="IN1298" s="381"/>
      <c r="IO1298" s="381"/>
      <c r="IP1298" s="381"/>
      <c r="IQ1298" s="381"/>
      <c r="IR1298" s="381"/>
      <c r="IS1298" s="381"/>
      <c r="IT1298" s="381"/>
      <c r="IU1298" s="381"/>
      <c r="IV1298" s="381"/>
      <c r="IW1298" s="381"/>
      <c r="IX1298" s="381"/>
      <c r="IY1298" s="381"/>
      <c r="IZ1298" s="381"/>
      <c r="JA1298" s="381"/>
      <c r="JB1298" s="381"/>
      <c r="JC1298" s="381"/>
      <c r="JD1298" s="381"/>
      <c r="JE1298" s="381"/>
      <c r="JF1298" s="381"/>
      <c r="JG1298" s="381"/>
      <c r="JH1298" s="381"/>
      <c r="JI1298" s="381"/>
      <c r="JJ1298" s="381"/>
      <c r="JK1298" s="381"/>
      <c r="JL1298" s="381"/>
      <c r="JM1298" s="381"/>
      <c r="JN1298" s="381"/>
      <c r="JO1298" s="381"/>
      <c r="JP1298" s="381"/>
      <c r="JQ1298" s="381"/>
      <c r="JR1298" s="381"/>
      <c r="JS1298" s="381"/>
      <c r="JT1298" s="381"/>
      <c r="JU1298" s="381"/>
      <c r="JV1298" s="381"/>
      <c r="JW1298" s="381"/>
      <c r="JX1298" s="381"/>
      <c r="JY1298" s="381"/>
      <c r="JZ1298" s="381"/>
      <c r="KA1298" s="381"/>
      <c r="KB1298" s="381"/>
      <c r="KC1298" s="381"/>
      <c r="KD1298" s="381"/>
      <c r="KE1298" s="381"/>
      <c r="KF1298" s="381"/>
      <c r="KG1298" s="381"/>
      <c r="KH1298" s="381"/>
      <c r="KI1298" s="381"/>
      <c r="KJ1298" s="381"/>
      <c r="KK1298" s="381"/>
      <c r="KL1298" s="381"/>
      <c r="KM1298" s="381"/>
      <c r="KN1298" s="381"/>
      <c r="KO1298" s="381"/>
      <c r="KP1298" s="381"/>
      <c r="KQ1298" s="381"/>
      <c r="KR1298" s="381"/>
      <c r="KS1298" s="381"/>
      <c r="KT1298" s="381"/>
      <c r="KU1298" s="381"/>
      <c r="KV1298" s="381"/>
      <c r="KW1298" s="381"/>
      <c r="KX1298" s="381"/>
      <c r="KY1298" s="381"/>
      <c r="KZ1298" s="381"/>
      <c r="LA1298" s="381"/>
      <c r="LB1298" s="381"/>
      <c r="LC1298" s="381"/>
      <c r="LD1298" s="381"/>
      <c r="LE1298" s="381"/>
      <c r="LF1298" s="381"/>
      <c r="LG1298" s="381"/>
      <c r="LH1298" s="381"/>
      <c r="LI1298" s="381"/>
      <c r="LJ1298" s="381"/>
      <c r="LK1298" s="381"/>
      <c r="LL1298" s="381"/>
      <c r="LM1298" s="381"/>
      <c r="LN1298" s="381"/>
      <c r="LO1298" s="381"/>
      <c r="LP1298" s="381"/>
      <c r="LQ1298" s="381"/>
      <c r="LR1298" s="381"/>
      <c r="LS1298" s="381"/>
      <c r="LT1298" s="381"/>
      <c r="LU1298" s="381"/>
      <c r="LV1298" s="381"/>
      <c r="LW1298" s="381"/>
      <c r="LX1298" s="381"/>
      <c r="LY1298" s="381"/>
      <c r="LZ1298" s="381"/>
      <c r="MA1298" s="381"/>
      <c r="MB1298" s="381"/>
      <c r="MC1298" s="381"/>
      <c r="MD1298" s="381"/>
      <c r="ME1298" s="381"/>
      <c r="MF1298" s="381"/>
      <c r="MG1298" s="381"/>
      <c r="MH1298" s="381"/>
      <c r="MI1298" s="381"/>
      <c r="MJ1298" s="381"/>
      <c r="MK1298" s="381"/>
      <c r="ML1298" s="381"/>
      <c r="MM1298" s="381"/>
      <c r="MN1298" s="381"/>
      <c r="MO1298" s="381"/>
      <c r="MP1298" s="381"/>
      <c r="MQ1298" s="381"/>
      <c r="MR1298" s="381"/>
      <c r="MS1298" s="381"/>
      <c r="MT1298" s="381"/>
      <c r="MU1298" s="381"/>
      <c r="MV1298" s="381"/>
      <c r="MW1298" s="381"/>
      <c r="MX1298" s="381"/>
      <c r="MY1298" s="381"/>
      <c r="MZ1298" s="381"/>
      <c r="NA1298" s="381"/>
      <c r="NB1298" s="381"/>
      <c r="NC1298" s="381"/>
      <c r="ND1298" s="381"/>
      <c r="NE1298" s="381"/>
      <c r="NF1298" s="381"/>
      <c r="NG1298" s="381"/>
      <c r="NH1298" s="381"/>
      <c r="NI1298" s="381"/>
      <c r="NJ1298" s="381"/>
      <c r="NK1298" s="381"/>
      <c r="NL1298" s="381"/>
      <c r="NM1298" s="381"/>
      <c r="NN1298" s="381"/>
      <c r="NO1298" s="381"/>
      <c r="NP1298" s="381"/>
      <c r="NQ1298" s="381"/>
      <c r="NR1298" s="381"/>
      <c r="NS1298" s="381"/>
      <c r="NT1298" s="381"/>
      <c r="NU1298" s="381"/>
      <c r="NV1298" s="381"/>
      <c r="NW1298" s="381"/>
      <c r="NX1298" s="381"/>
      <c r="NY1298" s="381"/>
      <c r="NZ1298" s="381"/>
      <c r="OA1298" s="381"/>
      <c r="OB1298" s="381"/>
      <c r="OC1298" s="381"/>
      <c r="OD1298" s="381"/>
      <c r="OE1298" s="381"/>
      <c r="OF1298" s="381"/>
      <c r="OG1298" s="381"/>
      <c r="OH1298" s="381"/>
      <c r="OI1298" s="381"/>
      <c r="OJ1298" s="381"/>
      <c r="OK1298" s="381"/>
      <c r="OL1298" s="381"/>
      <c r="OM1298" s="381"/>
      <c r="ON1298" s="381"/>
      <c r="OO1298" s="381"/>
      <c r="OP1298" s="381"/>
      <c r="OQ1298" s="381"/>
      <c r="OR1298" s="381"/>
      <c r="OS1298" s="381"/>
      <c r="OT1298" s="381"/>
      <c r="OU1298" s="381"/>
      <c r="OV1298" s="381"/>
      <c r="OW1298" s="381"/>
      <c r="OX1298" s="381"/>
      <c r="OY1298" s="381"/>
      <c r="OZ1298" s="381"/>
      <c r="PA1298" s="381"/>
      <c r="PB1298" s="381"/>
      <c r="PC1298" s="381"/>
      <c r="PD1298" s="381"/>
      <c r="PE1298" s="381"/>
      <c r="PF1298" s="381"/>
      <c r="PG1298" s="381"/>
      <c r="PH1298" s="381"/>
      <c r="PI1298" s="381"/>
      <c r="PJ1298" s="381"/>
      <c r="PK1298" s="381"/>
      <c r="PL1298" s="381"/>
      <c r="PM1298" s="381"/>
      <c r="PN1298" s="381"/>
      <c r="PO1298" s="381"/>
      <c r="PP1298" s="381"/>
      <c r="PQ1298" s="381"/>
      <c r="PR1298" s="381"/>
      <c r="PS1298" s="381"/>
      <c r="PT1298" s="381"/>
      <c r="PU1298" s="381"/>
      <c r="PV1298" s="381"/>
      <c r="PW1298" s="381"/>
      <c r="PX1298" s="381"/>
      <c r="PY1298" s="381"/>
      <c r="PZ1298" s="381"/>
      <c r="QA1298" s="381"/>
      <c r="QB1298" s="381"/>
      <c r="QC1298" s="381"/>
      <c r="QD1298" s="381"/>
      <c r="QE1298" s="381"/>
      <c r="QF1298" s="381"/>
      <c r="QG1298" s="381"/>
      <c r="QH1298" s="381"/>
      <c r="QI1298" s="381"/>
      <c r="QJ1298" s="381"/>
      <c r="QK1298" s="381"/>
      <c r="QL1298" s="381"/>
      <c r="QM1298" s="381"/>
      <c r="QN1298" s="381"/>
      <c r="QO1298" s="381"/>
      <c r="QP1298" s="381"/>
      <c r="QQ1298" s="381"/>
      <c r="QR1298" s="381"/>
      <c r="QS1298" s="381"/>
      <c r="QT1298" s="381"/>
      <c r="QU1298" s="381"/>
      <c r="QV1298" s="381"/>
      <c r="QW1298" s="381"/>
      <c r="QX1298" s="381"/>
      <c r="QY1298" s="381"/>
      <c r="QZ1298" s="381"/>
      <c r="RA1298" s="381"/>
      <c r="RB1298" s="381"/>
      <c r="RC1298" s="381"/>
      <c r="RD1298" s="381"/>
      <c r="RE1298" s="381"/>
      <c r="RF1298" s="381"/>
      <c r="RG1298" s="381"/>
      <c r="RH1298" s="381"/>
      <c r="RI1298" s="381"/>
      <c r="RJ1298" s="381"/>
      <c r="RK1298" s="381"/>
      <c r="RL1298" s="381"/>
      <c r="RM1298" s="381"/>
      <c r="RN1298" s="381"/>
      <c r="RO1298" s="381"/>
      <c r="RP1298" s="381"/>
      <c r="RQ1298" s="381"/>
      <c r="RR1298" s="381"/>
      <c r="RS1298" s="381"/>
      <c r="RT1298" s="381"/>
      <c r="RU1298" s="381"/>
      <c r="RV1298" s="381"/>
      <c r="RW1298" s="381"/>
      <c r="RX1298" s="381"/>
      <c r="RY1298" s="381"/>
      <c r="RZ1298" s="381"/>
      <c r="SA1298" s="381"/>
      <c r="SB1298" s="381"/>
      <c r="SC1298" s="381"/>
      <c r="SD1298" s="381"/>
      <c r="SE1298" s="381"/>
      <c r="SF1298" s="381"/>
      <c r="SG1298" s="381"/>
      <c r="SH1298" s="381"/>
      <c r="SI1298" s="381"/>
      <c r="SJ1298" s="381"/>
      <c r="SK1298" s="381"/>
      <c r="SL1298" s="381"/>
      <c r="SM1298" s="381"/>
      <c r="SN1298" s="381"/>
      <c r="SO1298" s="381"/>
      <c r="SP1298" s="381"/>
      <c r="SQ1298" s="381"/>
      <c r="SR1298" s="381"/>
      <c r="SS1298" s="381"/>
      <c r="ST1298" s="381"/>
      <c r="SU1298" s="381"/>
      <c r="SV1298" s="381"/>
      <c r="SW1298" s="381"/>
      <c r="SX1298" s="381"/>
      <c r="SY1298" s="381"/>
      <c r="SZ1298" s="381"/>
      <c r="TA1298" s="381"/>
      <c r="TB1298" s="381"/>
      <c r="TC1298" s="381"/>
      <c r="TD1298" s="381"/>
      <c r="TE1298" s="381"/>
      <c r="TF1298" s="381"/>
      <c r="TG1298" s="381"/>
      <c r="TH1298" s="381"/>
      <c r="TI1298" s="381"/>
      <c r="TJ1298" s="381"/>
      <c r="TK1298" s="381"/>
      <c r="TL1298" s="381"/>
      <c r="TM1298" s="381"/>
      <c r="TN1298" s="381"/>
      <c r="TO1298" s="381"/>
      <c r="TP1298" s="381"/>
      <c r="TQ1298" s="381"/>
      <c r="TR1298" s="381"/>
      <c r="TS1298" s="381"/>
      <c r="TT1298" s="381"/>
      <c r="TU1298" s="381"/>
      <c r="TV1298" s="381"/>
      <c r="TW1298" s="381"/>
      <c r="TX1298" s="381"/>
      <c r="TY1298" s="381"/>
      <c r="TZ1298" s="381"/>
      <c r="UA1298" s="381"/>
      <c r="UB1298" s="381"/>
      <c r="UC1298" s="381"/>
      <c r="UD1298" s="381"/>
      <c r="UE1298" s="381"/>
      <c r="UF1298" s="381"/>
      <c r="UG1298" s="381"/>
      <c r="UH1298" s="381"/>
      <c r="UI1298" s="381"/>
      <c r="UJ1298" s="381"/>
      <c r="UK1298" s="381"/>
      <c r="UL1298" s="381"/>
      <c r="UM1298" s="381"/>
      <c r="UN1298" s="381"/>
      <c r="UO1298" s="381"/>
      <c r="UP1298" s="381"/>
      <c r="UQ1298" s="381"/>
      <c r="UR1298" s="381"/>
      <c r="US1298" s="381"/>
      <c r="UT1298" s="381"/>
      <c r="UU1298" s="381"/>
      <c r="UV1298" s="381"/>
      <c r="UW1298" s="381"/>
      <c r="UX1298" s="381"/>
      <c r="UY1298" s="381"/>
      <c r="UZ1298" s="381"/>
      <c r="VA1298" s="381"/>
      <c r="VB1298" s="381"/>
      <c r="VC1298" s="381"/>
      <c r="VD1298" s="381"/>
      <c r="VE1298" s="381"/>
      <c r="VF1298" s="381"/>
      <c r="VG1298" s="381"/>
      <c r="VH1298" s="381"/>
      <c r="VI1298" s="381"/>
      <c r="VJ1298" s="381"/>
      <c r="VK1298" s="381"/>
      <c r="VL1298" s="381"/>
      <c r="VM1298" s="381"/>
      <c r="VN1298" s="381"/>
      <c r="VO1298" s="381"/>
      <c r="VP1298" s="381"/>
      <c r="VQ1298" s="381"/>
      <c r="VR1298" s="381"/>
      <c r="VS1298" s="381"/>
      <c r="VT1298" s="381"/>
      <c r="VU1298" s="381"/>
      <c r="VV1298" s="381"/>
      <c r="VW1298" s="381"/>
      <c r="VX1298" s="381"/>
      <c r="VY1298" s="381"/>
      <c r="VZ1298" s="381"/>
      <c r="WA1298" s="381"/>
      <c r="WB1298" s="381"/>
      <c r="WC1298" s="381"/>
      <c r="WD1298" s="381"/>
      <c r="WE1298" s="381"/>
      <c r="WF1298" s="381"/>
      <c r="WG1298" s="381"/>
      <c r="WH1298" s="381"/>
      <c r="WI1298" s="381"/>
      <c r="WJ1298" s="381"/>
      <c r="WK1298" s="381"/>
      <c r="WL1298" s="381"/>
      <c r="WM1298" s="381"/>
      <c r="WN1298" s="381"/>
      <c r="WO1298" s="381"/>
      <c r="WP1298" s="381"/>
      <c r="WQ1298" s="381"/>
      <c r="WR1298" s="381"/>
      <c r="WS1298" s="381"/>
      <c r="WT1298" s="381"/>
      <c r="WU1298" s="381"/>
      <c r="WV1298" s="381"/>
      <c r="WW1298" s="381"/>
      <c r="WX1298" s="381"/>
      <c r="WY1298" s="381"/>
      <c r="WZ1298" s="381"/>
      <c r="XA1298" s="381"/>
      <c r="XB1298" s="381"/>
      <c r="XC1298" s="381"/>
      <c r="XD1298" s="381"/>
      <c r="XE1298" s="381"/>
      <c r="XF1298" s="381"/>
      <c r="XG1298" s="381"/>
      <c r="XH1298" s="381"/>
      <c r="XI1298" s="381"/>
      <c r="XJ1298" s="381"/>
      <c r="XK1298" s="381"/>
      <c r="XL1298" s="381"/>
      <c r="XM1298" s="381"/>
      <c r="XN1298" s="381"/>
      <c r="XO1298" s="381"/>
      <c r="XP1298" s="381"/>
      <c r="XQ1298" s="381"/>
      <c r="XR1298" s="381"/>
      <c r="XS1298" s="381"/>
      <c r="XT1298" s="381"/>
      <c r="XU1298" s="381"/>
      <c r="XV1298" s="381"/>
      <c r="XW1298" s="381"/>
      <c r="XX1298" s="381"/>
      <c r="XY1298" s="381"/>
      <c r="XZ1298" s="381"/>
      <c r="YA1298" s="381"/>
      <c r="YB1298" s="381"/>
      <c r="YC1298" s="381"/>
      <c r="YD1298" s="381"/>
      <c r="YE1298" s="381"/>
      <c r="YF1298" s="381"/>
      <c r="YG1298" s="381"/>
      <c r="YH1298" s="381"/>
      <c r="YI1298" s="381"/>
      <c r="YJ1298" s="381"/>
      <c r="YK1298" s="381"/>
      <c r="YL1298" s="381"/>
      <c r="YM1298" s="381"/>
      <c r="YN1298" s="381"/>
      <c r="YO1298" s="381"/>
      <c r="YP1298" s="381"/>
      <c r="YQ1298" s="381"/>
      <c r="YR1298" s="381"/>
      <c r="YS1298" s="381"/>
      <c r="YT1298" s="381"/>
      <c r="YU1298" s="381"/>
      <c r="YV1298" s="381"/>
      <c r="YW1298" s="381"/>
      <c r="YX1298" s="381"/>
      <c r="YY1298" s="381"/>
      <c r="YZ1298" s="381"/>
      <c r="ZA1298" s="381"/>
      <c r="ZB1298" s="381"/>
      <c r="ZC1298" s="381"/>
      <c r="ZD1298" s="381"/>
      <c r="ZE1298" s="381"/>
      <c r="ZF1298" s="381"/>
      <c r="ZG1298" s="381"/>
      <c r="ZH1298" s="381"/>
      <c r="ZI1298" s="381"/>
      <c r="ZJ1298" s="381"/>
      <c r="ZK1298" s="381"/>
      <c r="ZL1298" s="381"/>
      <c r="ZM1298" s="381"/>
      <c r="ZN1298" s="381"/>
      <c r="ZO1298" s="381"/>
      <c r="ZP1298" s="381"/>
      <c r="ZQ1298" s="381"/>
      <c r="ZR1298" s="381"/>
      <c r="ZS1298" s="381"/>
      <c r="ZT1298" s="381"/>
      <c r="ZU1298" s="381"/>
      <c r="ZV1298" s="381"/>
      <c r="ZW1298" s="381"/>
      <c r="ZX1298" s="381"/>
      <c r="ZY1298" s="381"/>
      <c r="ZZ1298" s="381"/>
      <c r="AAA1298" s="381"/>
      <c r="AAB1298" s="381"/>
      <c r="AAC1298" s="381"/>
      <c r="AAD1298" s="381"/>
      <c r="AAE1298" s="381"/>
      <c r="AAF1298" s="381"/>
      <c r="AAG1298" s="381"/>
      <c r="AAH1298" s="381"/>
      <c r="AAI1298" s="381"/>
      <c r="AAJ1298" s="381"/>
      <c r="AAK1298" s="381"/>
      <c r="AAL1298" s="381"/>
      <c r="AAM1298" s="381"/>
      <c r="AAN1298" s="381"/>
      <c r="AAO1298" s="381"/>
      <c r="AAP1298" s="381"/>
      <c r="AAQ1298" s="381"/>
      <c r="AAR1298" s="381"/>
      <c r="AAS1298" s="381"/>
      <c r="AAT1298" s="381"/>
      <c r="AAU1298" s="381"/>
      <c r="AAV1298" s="381"/>
      <c r="AAW1298" s="381"/>
      <c r="AAX1298" s="381"/>
      <c r="AAY1298" s="381"/>
      <c r="AAZ1298" s="381"/>
      <c r="ABA1298" s="381"/>
      <c r="ABB1298" s="381"/>
      <c r="ABC1298" s="381"/>
      <c r="ABD1298" s="381"/>
      <c r="ABE1298" s="381"/>
      <c r="ABF1298" s="381"/>
      <c r="ABG1298" s="381"/>
      <c r="ABH1298" s="381"/>
      <c r="ABI1298" s="381"/>
      <c r="ABJ1298" s="381"/>
      <c r="ABK1298" s="381"/>
      <c r="ABL1298" s="381"/>
      <c r="ABM1298" s="381"/>
      <c r="ABN1298" s="381"/>
      <c r="ABO1298" s="381"/>
      <c r="ABP1298" s="381"/>
      <c r="ABQ1298" s="381"/>
      <c r="ABR1298" s="381"/>
      <c r="ABS1298" s="381"/>
      <c r="ABT1298" s="381"/>
      <c r="ABU1298" s="381"/>
      <c r="ABV1298" s="381"/>
      <c r="ABW1298" s="381"/>
      <c r="ABX1298" s="381"/>
      <c r="ABY1298" s="381"/>
      <c r="ABZ1298" s="381"/>
      <c r="ACA1298" s="381"/>
      <c r="ACB1298" s="381"/>
      <c r="ACC1298" s="381"/>
      <c r="ACD1298" s="381"/>
      <c r="ACE1298" s="381"/>
      <c r="ACF1298" s="381"/>
      <c r="ACG1298" s="381"/>
      <c r="ACH1298" s="381"/>
      <c r="ACI1298" s="381"/>
      <c r="ACJ1298" s="381"/>
      <c r="ACK1298" s="381"/>
      <c r="ACL1298" s="381"/>
      <c r="ACM1298" s="381"/>
      <c r="ACN1298" s="381"/>
      <c r="ACO1298" s="381"/>
      <c r="ACP1298" s="381"/>
      <c r="ACQ1298" s="381"/>
      <c r="ACR1298" s="381"/>
      <c r="ACS1298" s="381"/>
      <c r="ACT1298" s="381"/>
      <c r="ACU1298" s="381"/>
      <c r="ACV1298" s="381"/>
      <c r="ACW1298" s="381"/>
      <c r="ACX1298" s="381"/>
      <c r="ACY1298" s="381"/>
      <c r="ACZ1298" s="381"/>
      <c r="ADA1298" s="381"/>
      <c r="ADB1298" s="381"/>
      <c r="ADC1298" s="381"/>
      <c r="ADD1298" s="381"/>
      <c r="ADE1298" s="381"/>
      <c r="ADF1298" s="381"/>
      <c r="ADG1298" s="381"/>
      <c r="ADH1298" s="381"/>
      <c r="ADI1298" s="381"/>
      <c r="ADJ1298" s="381"/>
      <c r="ADK1298" s="381"/>
      <c r="ADL1298" s="381"/>
      <c r="ADM1298" s="381"/>
      <c r="ADN1298" s="381"/>
      <c r="ADO1298" s="381"/>
      <c r="ADP1298" s="381"/>
      <c r="ADQ1298" s="381"/>
      <c r="ADR1298" s="381"/>
      <c r="ADS1298" s="381"/>
      <c r="ADT1298" s="381"/>
      <c r="ADU1298" s="381"/>
      <c r="ADV1298" s="381"/>
      <c r="ADW1298" s="381"/>
      <c r="ADX1298" s="381"/>
      <c r="ADY1298" s="381"/>
      <c r="ADZ1298" s="381"/>
      <c r="AEA1298" s="381"/>
      <c r="AEB1298" s="381"/>
      <c r="AEC1298" s="381"/>
      <c r="AED1298" s="381"/>
      <c r="AEE1298" s="381"/>
      <c r="AEF1298" s="381"/>
      <c r="AEG1298" s="381"/>
      <c r="AEH1298" s="381"/>
      <c r="AEI1298" s="381"/>
      <c r="AEJ1298" s="381"/>
      <c r="AEK1298" s="381"/>
      <c r="AEL1298" s="381"/>
      <c r="AEM1298" s="381"/>
      <c r="AEN1298" s="381"/>
      <c r="AEO1298" s="381"/>
      <c r="AEP1298" s="381"/>
      <c r="AEQ1298" s="381"/>
      <c r="AER1298" s="381"/>
      <c r="AES1298" s="381"/>
      <c r="AET1298" s="381"/>
      <c r="AEU1298" s="381"/>
      <c r="AEV1298" s="381"/>
      <c r="AEW1298" s="381"/>
      <c r="AEX1298" s="381"/>
      <c r="AEY1298" s="381"/>
      <c r="AEZ1298" s="381"/>
      <c r="AFA1298" s="381"/>
      <c r="AFB1298" s="381"/>
      <c r="AFC1298" s="381"/>
      <c r="AFD1298" s="381"/>
      <c r="AFE1298" s="381"/>
      <c r="AFF1298" s="381"/>
      <c r="AFG1298" s="381"/>
      <c r="AFH1298" s="381"/>
      <c r="AFI1298" s="381"/>
      <c r="AFJ1298" s="381"/>
      <c r="AFK1298" s="381"/>
      <c r="AFL1298" s="381"/>
      <c r="AFM1298" s="381"/>
      <c r="AFN1298" s="381"/>
      <c r="AFO1298" s="381"/>
      <c r="AFP1298" s="381"/>
      <c r="AFQ1298" s="381"/>
      <c r="AFR1298" s="381"/>
      <c r="AFS1298" s="381"/>
      <c r="AFT1298" s="381"/>
      <c r="AFU1298" s="381"/>
      <c r="AFV1298" s="381"/>
      <c r="AFW1298" s="381"/>
      <c r="AFX1298" s="381"/>
      <c r="AFY1298" s="381"/>
      <c r="AFZ1298" s="381"/>
      <c r="AGA1298" s="381"/>
    </row>
    <row r="1299" spans="1:859" s="383" customFormat="1" x14ac:dyDescent="0.2">
      <c r="A1299" s="381"/>
      <c r="B1299" s="381"/>
      <c r="C1299" s="381"/>
      <c r="D1299" s="381"/>
      <c r="E1299" s="365"/>
      <c r="F1299" s="378"/>
      <c r="G1299" s="380"/>
      <c r="H1299" s="365"/>
      <c r="I1299" s="365"/>
      <c r="J1299" s="365"/>
      <c r="K1299" s="365"/>
      <c r="L1299" s="365"/>
      <c r="M1299" s="365"/>
      <c r="N1299" s="380"/>
      <c r="O1299" s="365"/>
      <c r="P1299" s="365"/>
      <c r="Q1299" s="380"/>
      <c r="R1299" s="381"/>
      <c r="S1299" s="381"/>
      <c r="T1299" s="381"/>
      <c r="U1299" s="381"/>
      <c r="V1299" s="381"/>
      <c r="W1299" s="381"/>
      <c r="X1299" s="381"/>
      <c r="Y1299" s="381"/>
      <c r="Z1299" s="381"/>
      <c r="AA1299" s="381"/>
      <c r="AB1299" s="381"/>
      <c r="AC1299" s="381"/>
      <c r="AD1299" s="381"/>
      <c r="AE1299" s="381"/>
      <c r="AF1299" s="381"/>
      <c r="AG1299" s="381"/>
      <c r="AH1299" s="381"/>
      <c r="AI1299" s="381"/>
      <c r="AJ1299" s="381"/>
      <c r="AK1299" s="381"/>
      <c r="AL1299" s="381"/>
      <c r="AM1299" s="381"/>
      <c r="AN1299" s="381"/>
      <c r="AO1299" s="381"/>
      <c r="AP1299" s="381"/>
      <c r="AQ1299" s="381"/>
      <c r="AR1299" s="381"/>
      <c r="AS1299" s="381"/>
      <c r="AT1299" s="381"/>
      <c r="AU1299" s="381"/>
      <c r="AV1299" s="381"/>
      <c r="AW1299" s="381"/>
      <c r="AX1299" s="381"/>
      <c r="AY1299" s="381"/>
      <c r="AZ1299" s="381"/>
      <c r="BA1299" s="381"/>
      <c r="BB1299" s="381"/>
      <c r="BC1299" s="381"/>
      <c r="BD1299" s="381"/>
      <c r="BE1299" s="381"/>
      <c r="BF1299" s="381"/>
      <c r="BG1299" s="381"/>
      <c r="BH1299" s="381"/>
      <c r="BI1299" s="381"/>
      <c r="BJ1299" s="381"/>
      <c r="BK1299" s="381"/>
      <c r="BL1299" s="381"/>
      <c r="BM1299" s="381"/>
      <c r="BN1299" s="381"/>
      <c r="BO1299" s="381"/>
      <c r="BP1299" s="381"/>
      <c r="BQ1299" s="381"/>
      <c r="BR1299" s="381"/>
      <c r="BS1299" s="381"/>
      <c r="BT1299" s="381"/>
      <c r="BU1299" s="381"/>
      <c r="BV1299" s="381"/>
      <c r="BW1299" s="381"/>
      <c r="BX1299" s="381"/>
      <c r="BY1299" s="381"/>
      <c r="BZ1299" s="381"/>
      <c r="CA1299" s="381"/>
      <c r="CB1299" s="381"/>
      <c r="CC1299" s="381"/>
      <c r="CD1299" s="381"/>
      <c r="CE1299" s="381"/>
      <c r="CF1299" s="381"/>
      <c r="CG1299" s="381"/>
      <c r="CH1299" s="381"/>
      <c r="CI1299" s="381"/>
      <c r="CJ1299" s="381"/>
      <c r="CK1299" s="381"/>
      <c r="CL1299" s="381"/>
      <c r="CM1299" s="381"/>
      <c r="CN1299" s="381"/>
      <c r="CO1299" s="381"/>
      <c r="CP1299" s="381"/>
      <c r="CQ1299" s="381"/>
      <c r="CR1299" s="381"/>
      <c r="CS1299" s="381"/>
      <c r="CT1299" s="381"/>
      <c r="CU1299" s="381"/>
      <c r="CV1299" s="381"/>
      <c r="CW1299" s="381"/>
      <c r="CX1299" s="381"/>
      <c r="CY1299" s="381"/>
      <c r="CZ1299" s="381"/>
      <c r="DA1299" s="381"/>
      <c r="DB1299" s="381"/>
      <c r="DC1299" s="381"/>
      <c r="DD1299" s="381"/>
      <c r="DE1299" s="381"/>
      <c r="DF1299" s="381"/>
      <c r="DG1299" s="381"/>
      <c r="DH1299" s="381"/>
      <c r="DI1299" s="381"/>
      <c r="DJ1299" s="381"/>
      <c r="DK1299" s="381"/>
      <c r="DL1299" s="381"/>
      <c r="DM1299" s="381"/>
      <c r="DN1299" s="381"/>
      <c r="DO1299" s="381"/>
      <c r="DP1299" s="381"/>
      <c r="DQ1299" s="381"/>
      <c r="DR1299" s="381"/>
      <c r="DS1299" s="381"/>
      <c r="DT1299" s="381"/>
      <c r="DU1299" s="381"/>
      <c r="DV1299" s="381"/>
      <c r="DW1299" s="381"/>
      <c r="DX1299" s="381"/>
      <c r="DY1299" s="381"/>
      <c r="DZ1299" s="381"/>
      <c r="EA1299" s="381"/>
      <c r="EB1299" s="381"/>
      <c r="EC1299" s="381"/>
      <c r="ED1299" s="381"/>
      <c r="EE1299" s="381"/>
      <c r="EF1299" s="381"/>
      <c r="EG1299" s="381"/>
      <c r="EH1299" s="381"/>
      <c r="EI1299" s="381"/>
      <c r="EJ1299" s="381"/>
      <c r="EK1299" s="381"/>
      <c r="EL1299" s="381"/>
      <c r="EM1299" s="381"/>
      <c r="EN1299" s="381"/>
      <c r="EO1299" s="381"/>
      <c r="EP1299" s="381"/>
      <c r="EQ1299" s="381"/>
      <c r="ER1299" s="381"/>
      <c r="ES1299" s="381"/>
      <c r="ET1299" s="381"/>
      <c r="EU1299" s="381"/>
      <c r="EV1299" s="381"/>
      <c r="EW1299" s="381"/>
      <c r="EX1299" s="381"/>
      <c r="EY1299" s="381"/>
      <c r="EZ1299" s="381"/>
      <c r="FA1299" s="381"/>
      <c r="FB1299" s="381"/>
      <c r="FC1299" s="381"/>
      <c r="FD1299" s="381"/>
      <c r="FE1299" s="381"/>
      <c r="FF1299" s="381"/>
      <c r="FG1299" s="381"/>
      <c r="FH1299" s="381"/>
      <c r="FI1299" s="381"/>
      <c r="FJ1299" s="381"/>
      <c r="FK1299" s="381"/>
      <c r="FL1299" s="381"/>
      <c r="FM1299" s="381"/>
      <c r="FN1299" s="381"/>
      <c r="FO1299" s="381"/>
      <c r="FP1299" s="381"/>
      <c r="FQ1299" s="381"/>
      <c r="FR1299" s="381"/>
      <c r="FS1299" s="381"/>
      <c r="FT1299" s="381"/>
      <c r="FU1299" s="381"/>
      <c r="FV1299" s="381"/>
      <c r="FW1299" s="381"/>
      <c r="FX1299" s="381"/>
      <c r="FY1299" s="381"/>
      <c r="FZ1299" s="381"/>
      <c r="GA1299" s="381"/>
      <c r="GB1299" s="381"/>
      <c r="GC1299" s="381"/>
      <c r="GD1299" s="381"/>
      <c r="GE1299" s="381"/>
      <c r="GF1299" s="381"/>
      <c r="GG1299" s="381"/>
      <c r="GH1299" s="381"/>
      <c r="GI1299" s="381"/>
      <c r="GJ1299" s="381"/>
      <c r="GK1299" s="381"/>
      <c r="GL1299" s="381"/>
      <c r="GM1299" s="381"/>
      <c r="GN1299" s="381"/>
      <c r="GO1299" s="381"/>
      <c r="GP1299" s="381"/>
      <c r="GQ1299" s="381"/>
      <c r="GR1299" s="381"/>
      <c r="GS1299" s="381"/>
      <c r="GT1299" s="381"/>
      <c r="GU1299" s="381"/>
      <c r="GV1299" s="381"/>
      <c r="GW1299" s="381"/>
      <c r="GX1299" s="381"/>
      <c r="GY1299" s="381"/>
      <c r="GZ1299" s="381"/>
      <c r="HA1299" s="381"/>
      <c r="HB1299" s="381"/>
      <c r="HC1299" s="381"/>
      <c r="HD1299" s="381"/>
      <c r="HE1299" s="381"/>
      <c r="HF1299" s="381"/>
      <c r="HG1299" s="381"/>
      <c r="HH1299" s="381"/>
      <c r="HI1299" s="381"/>
      <c r="HJ1299" s="381"/>
      <c r="HK1299" s="381"/>
      <c r="HL1299" s="381"/>
      <c r="HM1299" s="381"/>
      <c r="HN1299" s="381"/>
      <c r="HO1299" s="381"/>
      <c r="HP1299" s="381"/>
      <c r="HQ1299" s="381"/>
      <c r="HR1299" s="381"/>
      <c r="HS1299" s="381"/>
      <c r="HT1299" s="381"/>
      <c r="HU1299" s="381"/>
      <c r="HV1299" s="381"/>
      <c r="HW1299" s="381"/>
      <c r="HX1299" s="381"/>
      <c r="HY1299" s="381"/>
      <c r="HZ1299" s="381"/>
      <c r="IA1299" s="381"/>
      <c r="IB1299" s="381"/>
      <c r="IC1299" s="381"/>
      <c r="ID1299" s="381"/>
      <c r="IE1299" s="381"/>
      <c r="IF1299" s="381"/>
      <c r="IG1299" s="381"/>
      <c r="IH1299" s="381"/>
      <c r="II1299" s="381"/>
      <c r="IJ1299" s="381"/>
      <c r="IK1299" s="381"/>
      <c r="IL1299" s="381"/>
      <c r="IM1299" s="381"/>
      <c r="IN1299" s="381"/>
      <c r="IO1299" s="381"/>
      <c r="IP1299" s="381"/>
      <c r="IQ1299" s="381"/>
      <c r="IR1299" s="381"/>
      <c r="IS1299" s="381"/>
      <c r="IT1299" s="381"/>
      <c r="IU1299" s="381"/>
      <c r="IV1299" s="381"/>
      <c r="IW1299" s="381"/>
      <c r="IX1299" s="381"/>
      <c r="IY1299" s="381"/>
      <c r="IZ1299" s="381"/>
      <c r="JA1299" s="381"/>
      <c r="JB1299" s="381"/>
      <c r="JC1299" s="381"/>
      <c r="JD1299" s="381"/>
      <c r="JE1299" s="381"/>
      <c r="JF1299" s="381"/>
      <c r="JG1299" s="381"/>
      <c r="JH1299" s="381"/>
      <c r="JI1299" s="381"/>
      <c r="JJ1299" s="381"/>
      <c r="JK1299" s="381"/>
      <c r="JL1299" s="381"/>
      <c r="JM1299" s="381"/>
      <c r="JN1299" s="381"/>
      <c r="JO1299" s="381"/>
      <c r="JP1299" s="381"/>
      <c r="JQ1299" s="381"/>
      <c r="JR1299" s="381"/>
      <c r="JS1299" s="381"/>
      <c r="JT1299" s="381"/>
      <c r="JU1299" s="381"/>
      <c r="JV1299" s="381"/>
      <c r="JW1299" s="381"/>
      <c r="JX1299" s="381"/>
      <c r="JY1299" s="381"/>
      <c r="JZ1299" s="381"/>
      <c r="KA1299" s="381"/>
      <c r="KB1299" s="381"/>
      <c r="KC1299" s="381"/>
      <c r="KD1299" s="381"/>
      <c r="KE1299" s="381"/>
      <c r="KF1299" s="381"/>
      <c r="KG1299" s="381"/>
      <c r="KH1299" s="381"/>
      <c r="KI1299" s="381"/>
      <c r="KJ1299" s="381"/>
      <c r="KK1299" s="381"/>
      <c r="KL1299" s="381"/>
      <c r="KM1299" s="381"/>
      <c r="KN1299" s="381"/>
      <c r="KO1299" s="381"/>
      <c r="KP1299" s="381"/>
      <c r="KQ1299" s="381"/>
      <c r="KR1299" s="381"/>
      <c r="KS1299" s="381"/>
      <c r="KT1299" s="381"/>
      <c r="KU1299" s="381"/>
      <c r="KV1299" s="381"/>
      <c r="KW1299" s="381"/>
      <c r="KX1299" s="381"/>
      <c r="KY1299" s="381"/>
      <c r="KZ1299" s="381"/>
      <c r="LA1299" s="381"/>
      <c r="LB1299" s="381"/>
      <c r="LC1299" s="381"/>
      <c r="LD1299" s="381"/>
      <c r="LE1299" s="381"/>
      <c r="LF1299" s="381"/>
      <c r="LG1299" s="381"/>
      <c r="LH1299" s="381"/>
      <c r="LI1299" s="381"/>
      <c r="LJ1299" s="381"/>
      <c r="LK1299" s="381"/>
      <c r="LL1299" s="381"/>
      <c r="LM1299" s="381"/>
      <c r="LN1299" s="381"/>
      <c r="LO1299" s="381"/>
      <c r="LP1299" s="381"/>
      <c r="LQ1299" s="381"/>
      <c r="LR1299" s="381"/>
      <c r="LS1299" s="381"/>
      <c r="LT1299" s="381"/>
      <c r="LU1299" s="381"/>
      <c r="LV1299" s="381"/>
      <c r="LW1299" s="381"/>
      <c r="LX1299" s="381"/>
      <c r="LY1299" s="381"/>
      <c r="LZ1299" s="381"/>
      <c r="MA1299" s="381"/>
      <c r="MB1299" s="381"/>
      <c r="MC1299" s="381"/>
      <c r="MD1299" s="381"/>
      <c r="ME1299" s="381"/>
      <c r="MF1299" s="381"/>
      <c r="MG1299" s="381"/>
      <c r="MH1299" s="381"/>
      <c r="MI1299" s="381"/>
      <c r="MJ1299" s="381"/>
      <c r="MK1299" s="381"/>
      <c r="ML1299" s="381"/>
      <c r="MM1299" s="381"/>
      <c r="MN1299" s="381"/>
      <c r="MO1299" s="381"/>
      <c r="MP1299" s="381"/>
      <c r="MQ1299" s="381"/>
      <c r="MR1299" s="381"/>
      <c r="MS1299" s="381"/>
      <c r="MT1299" s="381"/>
      <c r="MU1299" s="381"/>
      <c r="MV1299" s="381"/>
      <c r="MW1299" s="381"/>
      <c r="MX1299" s="381"/>
      <c r="MY1299" s="381"/>
      <c r="MZ1299" s="381"/>
      <c r="NA1299" s="381"/>
      <c r="NB1299" s="381"/>
      <c r="NC1299" s="381"/>
      <c r="ND1299" s="381"/>
      <c r="NE1299" s="381"/>
      <c r="NF1299" s="381"/>
      <c r="NG1299" s="381"/>
      <c r="NH1299" s="381"/>
      <c r="NI1299" s="381"/>
      <c r="NJ1299" s="381"/>
      <c r="NK1299" s="381"/>
      <c r="NL1299" s="381"/>
      <c r="NM1299" s="381"/>
      <c r="NN1299" s="381"/>
      <c r="NO1299" s="381"/>
      <c r="NP1299" s="381"/>
      <c r="NQ1299" s="381"/>
      <c r="NR1299" s="381"/>
      <c r="NS1299" s="381"/>
      <c r="NT1299" s="381"/>
      <c r="NU1299" s="381"/>
      <c r="NV1299" s="381"/>
      <c r="NW1299" s="381"/>
      <c r="NX1299" s="381"/>
      <c r="NY1299" s="381"/>
      <c r="NZ1299" s="381"/>
      <c r="OA1299" s="381"/>
      <c r="OB1299" s="381"/>
      <c r="OC1299" s="381"/>
      <c r="OD1299" s="381"/>
      <c r="OE1299" s="381"/>
      <c r="OF1299" s="381"/>
      <c r="OG1299" s="381"/>
      <c r="OH1299" s="381"/>
      <c r="OI1299" s="381"/>
      <c r="OJ1299" s="381"/>
      <c r="OK1299" s="381"/>
      <c r="OL1299" s="381"/>
      <c r="OM1299" s="381"/>
      <c r="ON1299" s="381"/>
      <c r="OO1299" s="381"/>
      <c r="OP1299" s="381"/>
      <c r="OQ1299" s="381"/>
      <c r="OR1299" s="381"/>
      <c r="OS1299" s="381"/>
      <c r="OT1299" s="381"/>
      <c r="OU1299" s="381"/>
      <c r="OV1299" s="381"/>
      <c r="OW1299" s="381"/>
      <c r="OX1299" s="381"/>
      <c r="OY1299" s="381"/>
      <c r="OZ1299" s="381"/>
      <c r="PA1299" s="381"/>
      <c r="PB1299" s="381"/>
      <c r="PC1299" s="381"/>
      <c r="PD1299" s="381"/>
      <c r="PE1299" s="381"/>
      <c r="PF1299" s="381"/>
      <c r="PG1299" s="381"/>
      <c r="PH1299" s="381"/>
      <c r="PI1299" s="381"/>
      <c r="PJ1299" s="381"/>
      <c r="PK1299" s="381"/>
      <c r="PL1299" s="381"/>
      <c r="PM1299" s="381"/>
      <c r="PN1299" s="381"/>
      <c r="PO1299" s="381"/>
      <c r="PP1299" s="381"/>
      <c r="PQ1299" s="381"/>
      <c r="PR1299" s="381"/>
      <c r="PS1299" s="381"/>
      <c r="PT1299" s="381"/>
      <c r="PU1299" s="381"/>
      <c r="PV1299" s="381"/>
      <c r="PW1299" s="381"/>
      <c r="PX1299" s="381"/>
      <c r="PY1299" s="381"/>
      <c r="PZ1299" s="381"/>
      <c r="QA1299" s="381"/>
      <c r="QB1299" s="381"/>
      <c r="QC1299" s="381"/>
      <c r="QD1299" s="381"/>
      <c r="QE1299" s="381"/>
      <c r="QF1299" s="381"/>
      <c r="QG1299" s="381"/>
      <c r="QH1299" s="381"/>
      <c r="QI1299" s="381"/>
      <c r="QJ1299" s="381"/>
      <c r="QK1299" s="381"/>
      <c r="QL1299" s="381"/>
      <c r="QM1299" s="381"/>
      <c r="QN1299" s="381"/>
      <c r="QO1299" s="381"/>
      <c r="QP1299" s="381"/>
      <c r="QQ1299" s="381"/>
      <c r="QR1299" s="381"/>
      <c r="QS1299" s="381"/>
      <c r="QT1299" s="381"/>
      <c r="QU1299" s="381"/>
      <c r="QV1299" s="381"/>
      <c r="QW1299" s="381"/>
      <c r="QX1299" s="381"/>
      <c r="QY1299" s="381"/>
      <c r="QZ1299" s="381"/>
      <c r="RA1299" s="381"/>
      <c r="RB1299" s="381"/>
      <c r="RC1299" s="381"/>
      <c r="RD1299" s="381"/>
      <c r="RE1299" s="381"/>
      <c r="RF1299" s="381"/>
      <c r="RG1299" s="381"/>
      <c r="RH1299" s="381"/>
      <c r="RI1299" s="381"/>
      <c r="RJ1299" s="381"/>
      <c r="RK1299" s="381"/>
      <c r="RL1299" s="381"/>
      <c r="RM1299" s="381"/>
      <c r="RN1299" s="381"/>
      <c r="RO1299" s="381"/>
      <c r="RP1299" s="381"/>
      <c r="RQ1299" s="381"/>
      <c r="RR1299" s="381"/>
      <c r="RS1299" s="381"/>
      <c r="RT1299" s="381"/>
      <c r="RU1299" s="381"/>
      <c r="RV1299" s="381"/>
      <c r="RW1299" s="381"/>
      <c r="RX1299" s="381"/>
      <c r="RY1299" s="381"/>
      <c r="RZ1299" s="381"/>
      <c r="SA1299" s="381"/>
      <c r="SB1299" s="381"/>
      <c r="SC1299" s="381"/>
      <c r="SD1299" s="381"/>
      <c r="SE1299" s="381"/>
      <c r="SF1299" s="381"/>
      <c r="SG1299" s="381"/>
      <c r="SH1299" s="381"/>
      <c r="SI1299" s="381"/>
      <c r="SJ1299" s="381"/>
      <c r="SK1299" s="381"/>
      <c r="SL1299" s="381"/>
      <c r="SM1299" s="381"/>
      <c r="SN1299" s="381"/>
      <c r="SO1299" s="381"/>
      <c r="SP1299" s="381"/>
      <c r="SQ1299" s="381"/>
      <c r="SR1299" s="381"/>
      <c r="SS1299" s="381"/>
      <c r="ST1299" s="381"/>
      <c r="SU1299" s="381"/>
      <c r="SV1299" s="381"/>
      <c r="SW1299" s="381"/>
      <c r="SX1299" s="381"/>
      <c r="SY1299" s="381"/>
      <c r="SZ1299" s="381"/>
      <c r="TA1299" s="381"/>
      <c r="TB1299" s="381"/>
      <c r="TC1299" s="381"/>
      <c r="TD1299" s="381"/>
      <c r="TE1299" s="381"/>
      <c r="TF1299" s="381"/>
      <c r="TG1299" s="381"/>
      <c r="TH1299" s="381"/>
      <c r="TI1299" s="381"/>
      <c r="TJ1299" s="381"/>
      <c r="TK1299" s="381"/>
      <c r="TL1299" s="381"/>
      <c r="TM1299" s="381"/>
      <c r="TN1299" s="381"/>
      <c r="TO1299" s="381"/>
      <c r="TP1299" s="381"/>
      <c r="TQ1299" s="381"/>
      <c r="TR1299" s="381"/>
      <c r="TS1299" s="381"/>
      <c r="TT1299" s="381"/>
      <c r="TU1299" s="381"/>
      <c r="TV1299" s="381"/>
      <c r="TW1299" s="381"/>
      <c r="TX1299" s="381"/>
      <c r="TY1299" s="381"/>
      <c r="TZ1299" s="381"/>
      <c r="UA1299" s="381"/>
      <c r="UB1299" s="381"/>
      <c r="UC1299" s="381"/>
      <c r="UD1299" s="381"/>
      <c r="UE1299" s="381"/>
      <c r="UF1299" s="381"/>
      <c r="UG1299" s="381"/>
      <c r="UH1299" s="381"/>
      <c r="UI1299" s="381"/>
      <c r="UJ1299" s="381"/>
      <c r="UK1299" s="381"/>
      <c r="UL1299" s="381"/>
      <c r="UM1299" s="381"/>
      <c r="UN1299" s="381"/>
      <c r="UO1299" s="381"/>
      <c r="UP1299" s="381"/>
      <c r="UQ1299" s="381"/>
      <c r="UR1299" s="381"/>
      <c r="US1299" s="381"/>
      <c r="UT1299" s="381"/>
      <c r="UU1299" s="381"/>
      <c r="UV1299" s="381"/>
      <c r="UW1299" s="381"/>
      <c r="UX1299" s="381"/>
      <c r="UY1299" s="381"/>
      <c r="UZ1299" s="381"/>
      <c r="VA1299" s="381"/>
      <c r="VB1299" s="381"/>
      <c r="VC1299" s="381"/>
      <c r="VD1299" s="381"/>
      <c r="VE1299" s="381"/>
      <c r="VF1299" s="381"/>
      <c r="VG1299" s="381"/>
      <c r="VH1299" s="381"/>
      <c r="VI1299" s="381"/>
      <c r="VJ1299" s="381"/>
      <c r="VK1299" s="381"/>
      <c r="VL1299" s="381"/>
      <c r="VM1299" s="381"/>
      <c r="VN1299" s="381"/>
      <c r="VO1299" s="381"/>
      <c r="VP1299" s="381"/>
      <c r="VQ1299" s="381"/>
      <c r="VR1299" s="381"/>
      <c r="VS1299" s="381"/>
      <c r="VT1299" s="381"/>
      <c r="VU1299" s="381"/>
      <c r="VV1299" s="381"/>
      <c r="VW1299" s="381"/>
      <c r="VX1299" s="381"/>
      <c r="VY1299" s="381"/>
      <c r="VZ1299" s="381"/>
      <c r="WA1299" s="381"/>
      <c r="WB1299" s="381"/>
      <c r="WC1299" s="381"/>
      <c r="WD1299" s="381"/>
      <c r="WE1299" s="381"/>
      <c r="WF1299" s="381"/>
      <c r="WG1299" s="381"/>
      <c r="WH1299" s="381"/>
      <c r="WI1299" s="381"/>
      <c r="WJ1299" s="381"/>
      <c r="WK1299" s="381"/>
      <c r="WL1299" s="381"/>
      <c r="WM1299" s="381"/>
      <c r="WN1299" s="381"/>
      <c r="WO1299" s="381"/>
      <c r="WP1299" s="381"/>
      <c r="WQ1299" s="381"/>
      <c r="WR1299" s="381"/>
      <c r="WS1299" s="381"/>
      <c r="WT1299" s="381"/>
      <c r="WU1299" s="381"/>
      <c r="WV1299" s="381"/>
      <c r="WW1299" s="381"/>
      <c r="WX1299" s="381"/>
      <c r="WY1299" s="381"/>
      <c r="WZ1299" s="381"/>
      <c r="XA1299" s="381"/>
      <c r="XB1299" s="381"/>
      <c r="XC1299" s="381"/>
      <c r="XD1299" s="381"/>
      <c r="XE1299" s="381"/>
      <c r="XF1299" s="381"/>
      <c r="XG1299" s="381"/>
      <c r="XH1299" s="381"/>
      <c r="XI1299" s="381"/>
      <c r="XJ1299" s="381"/>
      <c r="XK1299" s="381"/>
      <c r="XL1299" s="381"/>
      <c r="XM1299" s="381"/>
      <c r="XN1299" s="381"/>
      <c r="XO1299" s="381"/>
      <c r="XP1299" s="381"/>
      <c r="XQ1299" s="381"/>
      <c r="XR1299" s="381"/>
      <c r="XS1299" s="381"/>
      <c r="XT1299" s="381"/>
      <c r="XU1299" s="381"/>
      <c r="XV1299" s="381"/>
      <c r="XW1299" s="381"/>
      <c r="XX1299" s="381"/>
      <c r="XY1299" s="381"/>
      <c r="XZ1299" s="381"/>
      <c r="YA1299" s="381"/>
      <c r="YB1299" s="381"/>
      <c r="YC1299" s="381"/>
      <c r="YD1299" s="381"/>
      <c r="YE1299" s="381"/>
      <c r="YF1299" s="381"/>
      <c r="YG1299" s="381"/>
      <c r="YH1299" s="381"/>
      <c r="YI1299" s="381"/>
      <c r="YJ1299" s="381"/>
      <c r="YK1299" s="381"/>
      <c r="YL1299" s="381"/>
      <c r="YM1299" s="381"/>
      <c r="YN1299" s="381"/>
      <c r="YO1299" s="381"/>
      <c r="YP1299" s="381"/>
      <c r="YQ1299" s="381"/>
      <c r="YR1299" s="381"/>
      <c r="YS1299" s="381"/>
      <c r="YT1299" s="381"/>
      <c r="YU1299" s="381"/>
      <c r="YV1299" s="381"/>
      <c r="YW1299" s="381"/>
      <c r="YX1299" s="381"/>
      <c r="YY1299" s="381"/>
      <c r="YZ1299" s="381"/>
      <c r="ZA1299" s="381"/>
      <c r="ZB1299" s="381"/>
      <c r="ZC1299" s="381"/>
      <c r="ZD1299" s="381"/>
      <c r="ZE1299" s="381"/>
      <c r="ZF1299" s="381"/>
      <c r="ZG1299" s="381"/>
      <c r="ZH1299" s="381"/>
      <c r="ZI1299" s="381"/>
      <c r="ZJ1299" s="381"/>
      <c r="ZK1299" s="381"/>
      <c r="ZL1299" s="381"/>
      <c r="ZM1299" s="381"/>
      <c r="ZN1299" s="381"/>
      <c r="ZO1299" s="381"/>
      <c r="ZP1299" s="381"/>
      <c r="ZQ1299" s="381"/>
      <c r="ZR1299" s="381"/>
      <c r="ZS1299" s="381"/>
      <c r="ZT1299" s="381"/>
      <c r="ZU1299" s="381"/>
      <c r="ZV1299" s="381"/>
      <c r="ZW1299" s="381"/>
      <c r="ZX1299" s="381"/>
      <c r="ZY1299" s="381"/>
      <c r="ZZ1299" s="381"/>
      <c r="AAA1299" s="381"/>
      <c r="AAB1299" s="381"/>
      <c r="AAC1299" s="381"/>
      <c r="AAD1299" s="381"/>
      <c r="AAE1299" s="381"/>
      <c r="AAF1299" s="381"/>
      <c r="AAG1299" s="381"/>
      <c r="AAH1299" s="381"/>
      <c r="AAI1299" s="381"/>
      <c r="AAJ1299" s="381"/>
      <c r="AAK1299" s="381"/>
      <c r="AAL1299" s="381"/>
      <c r="AAM1299" s="381"/>
      <c r="AAN1299" s="381"/>
      <c r="AAO1299" s="381"/>
      <c r="AAP1299" s="381"/>
      <c r="AAQ1299" s="381"/>
      <c r="AAR1299" s="381"/>
      <c r="AAS1299" s="381"/>
      <c r="AAT1299" s="381"/>
      <c r="AAU1299" s="381"/>
      <c r="AAV1299" s="381"/>
      <c r="AAW1299" s="381"/>
      <c r="AAX1299" s="381"/>
      <c r="AAY1299" s="381"/>
      <c r="AAZ1299" s="381"/>
      <c r="ABA1299" s="381"/>
      <c r="ABB1299" s="381"/>
      <c r="ABC1299" s="381"/>
      <c r="ABD1299" s="381"/>
      <c r="ABE1299" s="381"/>
      <c r="ABF1299" s="381"/>
      <c r="ABG1299" s="381"/>
      <c r="ABH1299" s="381"/>
      <c r="ABI1299" s="381"/>
      <c r="ABJ1299" s="381"/>
      <c r="ABK1299" s="381"/>
      <c r="ABL1299" s="381"/>
      <c r="ABM1299" s="381"/>
      <c r="ABN1299" s="381"/>
      <c r="ABO1299" s="381"/>
      <c r="ABP1299" s="381"/>
      <c r="ABQ1299" s="381"/>
      <c r="ABR1299" s="381"/>
      <c r="ABS1299" s="381"/>
      <c r="ABT1299" s="381"/>
      <c r="ABU1299" s="381"/>
      <c r="ABV1299" s="381"/>
      <c r="ABW1299" s="381"/>
      <c r="ABX1299" s="381"/>
      <c r="ABY1299" s="381"/>
      <c r="ABZ1299" s="381"/>
      <c r="ACA1299" s="381"/>
      <c r="ACB1299" s="381"/>
      <c r="ACC1299" s="381"/>
      <c r="ACD1299" s="381"/>
      <c r="ACE1299" s="381"/>
      <c r="ACF1299" s="381"/>
      <c r="ACG1299" s="381"/>
      <c r="ACH1299" s="381"/>
      <c r="ACI1299" s="381"/>
      <c r="ACJ1299" s="381"/>
      <c r="ACK1299" s="381"/>
      <c r="ACL1299" s="381"/>
      <c r="ACM1299" s="381"/>
      <c r="ACN1299" s="381"/>
      <c r="ACO1299" s="381"/>
      <c r="ACP1299" s="381"/>
      <c r="ACQ1299" s="381"/>
      <c r="ACR1299" s="381"/>
      <c r="ACS1299" s="381"/>
      <c r="ACT1299" s="381"/>
      <c r="ACU1299" s="381"/>
      <c r="ACV1299" s="381"/>
      <c r="ACW1299" s="381"/>
      <c r="ACX1299" s="381"/>
      <c r="ACY1299" s="381"/>
      <c r="ACZ1299" s="381"/>
      <c r="ADA1299" s="381"/>
      <c r="ADB1299" s="381"/>
      <c r="ADC1299" s="381"/>
      <c r="ADD1299" s="381"/>
      <c r="ADE1299" s="381"/>
      <c r="ADF1299" s="381"/>
      <c r="ADG1299" s="381"/>
      <c r="ADH1299" s="381"/>
      <c r="ADI1299" s="381"/>
      <c r="ADJ1299" s="381"/>
      <c r="ADK1299" s="381"/>
      <c r="ADL1299" s="381"/>
      <c r="ADM1299" s="381"/>
      <c r="ADN1299" s="381"/>
      <c r="ADO1299" s="381"/>
      <c r="ADP1299" s="381"/>
      <c r="ADQ1299" s="381"/>
      <c r="ADR1299" s="381"/>
      <c r="ADS1299" s="381"/>
      <c r="ADT1299" s="381"/>
      <c r="ADU1299" s="381"/>
      <c r="ADV1299" s="381"/>
      <c r="ADW1299" s="381"/>
      <c r="ADX1299" s="381"/>
      <c r="ADY1299" s="381"/>
      <c r="ADZ1299" s="381"/>
      <c r="AEA1299" s="381"/>
      <c r="AEB1299" s="381"/>
      <c r="AEC1299" s="381"/>
      <c r="AED1299" s="381"/>
      <c r="AEE1299" s="381"/>
      <c r="AEF1299" s="381"/>
      <c r="AEG1299" s="381"/>
      <c r="AEH1299" s="381"/>
      <c r="AEI1299" s="381"/>
      <c r="AEJ1299" s="381"/>
      <c r="AEK1299" s="381"/>
      <c r="AEL1299" s="381"/>
      <c r="AEM1299" s="381"/>
      <c r="AEN1299" s="381"/>
      <c r="AEO1299" s="381"/>
      <c r="AEP1299" s="381"/>
      <c r="AEQ1299" s="381"/>
      <c r="AER1299" s="381"/>
      <c r="AES1299" s="381"/>
      <c r="AET1299" s="381"/>
      <c r="AEU1299" s="381"/>
      <c r="AEV1299" s="381"/>
      <c r="AEW1299" s="381"/>
      <c r="AEX1299" s="381"/>
      <c r="AEY1299" s="381"/>
      <c r="AEZ1299" s="381"/>
      <c r="AFA1299" s="381"/>
      <c r="AFB1299" s="381"/>
      <c r="AFC1299" s="381"/>
      <c r="AFD1299" s="381"/>
      <c r="AFE1299" s="381"/>
      <c r="AFF1299" s="381"/>
      <c r="AFG1299" s="381"/>
      <c r="AFH1299" s="381"/>
      <c r="AFI1299" s="381"/>
      <c r="AFJ1299" s="381"/>
      <c r="AFK1299" s="381"/>
      <c r="AFL1299" s="381"/>
      <c r="AFM1299" s="381"/>
      <c r="AFN1299" s="381"/>
      <c r="AFO1299" s="381"/>
      <c r="AFP1299" s="381"/>
      <c r="AFQ1299" s="381"/>
      <c r="AFR1299" s="381"/>
      <c r="AFS1299" s="381"/>
      <c r="AFT1299" s="381"/>
      <c r="AFU1299" s="381"/>
      <c r="AFV1299" s="381"/>
      <c r="AFW1299" s="381"/>
      <c r="AFX1299" s="381"/>
      <c r="AFY1299" s="381"/>
      <c r="AFZ1299" s="381"/>
      <c r="AGA1299" s="381"/>
    </row>
    <row r="1300" spans="1:859" s="383" customFormat="1" x14ac:dyDescent="0.2">
      <c r="A1300" s="381"/>
      <c r="B1300" s="381"/>
      <c r="C1300" s="381"/>
      <c r="D1300" s="381"/>
      <c r="E1300" s="365"/>
      <c r="F1300" s="378"/>
      <c r="G1300" s="380"/>
      <c r="H1300" s="365"/>
      <c r="I1300" s="365"/>
      <c r="J1300" s="365"/>
      <c r="K1300" s="365"/>
      <c r="L1300" s="365"/>
      <c r="M1300" s="365"/>
      <c r="N1300" s="380"/>
      <c r="O1300" s="365"/>
      <c r="P1300" s="365"/>
      <c r="Q1300" s="380"/>
      <c r="R1300" s="381"/>
      <c r="S1300" s="381"/>
      <c r="T1300" s="381"/>
      <c r="U1300" s="381"/>
      <c r="V1300" s="381"/>
      <c r="W1300" s="381"/>
      <c r="X1300" s="381"/>
      <c r="Y1300" s="381"/>
      <c r="Z1300" s="381"/>
      <c r="AA1300" s="381"/>
      <c r="AB1300" s="381"/>
      <c r="AC1300" s="381"/>
      <c r="AD1300" s="381"/>
      <c r="AE1300" s="381"/>
      <c r="AF1300" s="381"/>
      <c r="AG1300" s="381"/>
      <c r="AH1300" s="381"/>
      <c r="AI1300" s="381"/>
      <c r="AJ1300" s="381"/>
      <c r="AK1300" s="381"/>
      <c r="AL1300" s="381"/>
      <c r="AM1300" s="381"/>
      <c r="AN1300" s="381"/>
      <c r="AO1300" s="381"/>
      <c r="AP1300" s="381"/>
      <c r="AQ1300" s="381"/>
      <c r="AR1300" s="381"/>
      <c r="AS1300" s="381"/>
      <c r="AT1300" s="381"/>
      <c r="AU1300" s="381"/>
      <c r="AV1300" s="381"/>
      <c r="AW1300" s="381"/>
      <c r="AX1300" s="381"/>
      <c r="AY1300" s="381"/>
      <c r="AZ1300" s="381"/>
      <c r="BA1300" s="381"/>
      <c r="BB1300" s="381"/>
      <c r="BC1300" s="381"/>
      <c r="BD1300" s="381"/>
      <c r="BE1300" s="381"/>
      <c r="BF1300" s="381"/>
      <c r="BG1300" s="381"/>
      <c r="BH1300" s="381"/>
      <c r="BI1300" s="381"/>
      <c r="BJ1300" s="381"/>
      <c r="BK1300" s="381"/>
      <c r="BL1300" s="381"/>
      <c r="BM1300" s="381"/>
      <c r="BN1300" s="381"/>
      <c r="BO1300" s="381"/>
      <c r="BP1300" s="381"/>
      <c r="BQ1300" s="381"/>
      <c r="BR1300" s="381"/>
      <c r="BS1300" s="381"/>
      <c r="BT1300" s="381"/>
      <c r="BU1300" s="381"/>
      <c r="BV1300" s="381"/>
      <c r="BW1300" s="381"/>
      <c r="BX1300" s="381"/>
      <c r="BY1300" s="381"/>
      <c r="BZ1300" s="381"/>
      <c r="CA1300" s="381"/>
      <c r="CB1300" s="381"/>
      <c r="CC1300" s="381"/>
      <c r="CD1300" s="381"/>
      <c r="CE1300" s="381"/>
      <c r="CF1300" s="381"/>
      <c r="CG1300" s="381"/>
      <c r="CH1300" s="381"/>
      <c r="CI1300" s="381"/>
      <c r="CJ1300" s="381"/>
      <c r="CK1300" s="381"/>
      <c r="CL1300" s="381"/>
      <c r="CM1300" s="381"/>
      <c r="CN1300" s="381"/>
      <c r="CO1300" s="381"/>
      <c r="CP1300" s="381"/>
      <c r="CQ1300" s="381"/>
      <c r="CR1300" s="381"/>
      <c r="CS1300" s="381"/>
      <c r="CT1300" s="381"/>
      <c r="CU1300" s="381"/>
      <c r="CV1300" s="381"/>
      <c r="CW1300" s="381"/>
      <c r="CX1300" s="381"/>
      <c r="CY1300" s="381"/>
      <c r="CZ1300" s="381"/>
      <c r="DA1300" s="381"/>
      <c r="DB1300" s="381"/>
      <c r="DC1300" s="381"/>
      <c r="DD1300" s="381"/>
      <c r="DE1300" s="381"/>
      <c r="DF1300" s="381"/>
      <c r="DG1300" s="381"/>
      <c r="DH1300" s="381"/>
      <c r="DI1300" s="381"/>
      <c r="DJ1300" s="381"/>
      <c r="DK1300" s="381"/>
      <c r="DL1300" s="381"/>
      <c r="DM1300" s="381"/>
      <c r="DN1300" s="381"/>
      <c r="DO1300" s="381"/>
      <c r="DP1300" s="381"/>
      <c r="DQ1300" s="381"/>
      <c r="DR1300" s="381"/>
      <c r="DS1300" s="381"/>
      <c r="DT1300" s="381"/>
      <c r="DU1300" s="381"/>
      <c r="DV1300" s="381"/>
      <c r="DW1300" s="381"/>
      <c r="DX1300" s="381"/>
      <c r="DY1300" s="381"/>
      <c r="DZ1300" s="381"/>
      <c r="EA1300" s="381"/>
      <c r="EB1300" s="381"/>
      <c r="EC1300" s="381"/>
      <c r="ED1300" s="381"/>
      <c r="EE1300" s="381"/>
      <c r="EF1300" s="381"/>
      <c r="EG1300" s="381"/>
      <c r="EH1300" s="381"/>
      <c r="EI1300" s="381"/>
      <c r="EJ1300" s="381"/>
      <c r="EK1300" s="381"/>
      <c r="EL1300" s="381"/>
      <c r="EM1300" s="381"/>
      <c r="EN1300" s="381"/>
      <c r="EO1300" s="381"/>
      <c r="EP1300" s="381"/>
      <c r="EQ1300" s="381"/>
      <c r="ER1300" s="381"/>
      <c r="ES1300" s="381"/>
      <c r="ET1300" s="381"/>
      <c r="EU1300" s="381"/>
      <c r="EV1300" s="381"/>
      <c r="EW1300" s="381"/>
      <c r="EX1300" s="381"/>
      <c r="EY1300" s="381"/>
      <c r="EZ1300" s="381"/>
      <c r="FA1300" s="381"/>
      <c r="FB1300" s="381"/>
      <c r="FC1300" s="381"/>
      <c r="FD1300" s="381"/>
      <c r="FE1300" s="381"/>
      <c r="FF1300" s="381"/>
      <c r="FG1300" s="381"/>
      <c r="FH1300" s="381"/>
      <c r="FI1300" s="381"/>
      <c r="FJ1300" s="381"/>
      <c r="FK1300" s="381"/>
      <c r="FL1300" s="381"/>
      <c r="FM1300" s="381"/>
      <c r="FN1300" s="381"/>
      <c r="FO1300" s="381"/>
      <c r="FP1300" s="381"/>
      <c r="FQ1300" s="381"/>
      <c r="FR1300" s="381"/>
      <c r="FS1300" s="381"/>
      <c r="FT1300" s="381"/>
      <c r="FU1300" s="381"/>
      <c r="FV1300" s="381"/>
      <c r="FW1300" s="381"/>
      <c r="FX1300" s="381"/>
      <c r="FY1300" s="381"/>
      <c r="FZ1300" s="381"/>
      <c r="GA1300" s="381"/>
      <c r="GB1300" s="381"/>
      <c r="GC1300" s="381"/>
      <c r="GD1300" s="381"/>
      <c r="GE1300" s="381"/>
      <c r="GF1300" s="381"/>
      <c r="GG1300" s="381"/>
      <c r="GH1300" s="381"/>
      <c r="GI1300" s="381"/>
      <c r="GJ1300" s="381"/>
      <c r="GK1300" s="381"/>
      <c r="GL1300" s="381"/>
      <c r="GM1300" s="381"/>
      <c r="GN1300" s="381"/>
      <c r="GO1300" s="381"/>
      <c r="GP1300" s="381"/>
      <c r="GQ1300" s="381"/>
      <c r="GR1300" s="381"/>
      <c r="GS1300" s="381"/>
      <c r="GT1300" s="381"/>
      <c r="GU1300" s="381"/>
      <c r="GV1300" s="381"/>
      <c r="GW1300" s="381"/>
      <c r="GX1300" s="381"/>
      <c r="GY1300" s="381"/>
      <c r="GZ1300" s="381"/>
      <c r="HA1300" s="381"/>
      <c r="HB1300" s="381"/>
      <c r="HC1300" s="381"/>
      <c r="HD1300" s="381"/>
      <c r="HE1300" s="381"/>
      <c r="HF1300" s="381"/>
      <c r="HG1300" s="381"/>
      <c r="HH1300" s="381"/>
      <c r="HI1300" s="381"/>
      <c r="HJ1300" s="381"/>
      <c r="HK1300" s="381"/>
      <c r="HL1300" s="381"/>
      <c r="HM1300" s="381"/>
      <c r="HN1300" s="381"/>
      <c r="HO1300" s="381"/>
      <c r="HP1300" s="381"/>
      <c r="HQ1300" s="381"/>
      <c r="HR1300" s="381"/>
      <c r="HS1300" s="381"/>
      <c r="HT1300" s="381"/>
      <c r="HU1300" s="381"/>
      <c r="HV1300" s="381"/>
      <c r="HW1300" s="381"/>
      <c r="HX1300" s="381"/>
      <c r="HY1300" s="381"/>
      <c r="HZ1300" s="381"/>
      <c r="IA1300" s="381"/>
      <c r="IB1300" s="381"/>
      <c r="IC1300" s="381"/>
      <c r="ID1300" s="381"/>
      <c r="IE1300" s="381"/>
      <c r="IF1300" s="381"/>
      <c r="IG1300" s="381"/>
      <c r="IH1300" s="381"/>
      <c r="II1300" s="381"/>
      <c r="IJ1300" s="381"/>
      <c r="IK1300" s="381"/>
      <c r="IL1300" s="381"/>
      <c r="IM1300" s="381"/>
      <c r="IN1300" s="381"/>
      <c r="IO1300" s="381"/>
      <c r="IP1300" s="381"/>
      <c r="IQ1300" s="381"/>
      <c r="IR1300" s="381"/>
      <c r="IS1300" s="381"/>
      <c r="IT1300" s="381"/>
      <c r="IU1300" s="381"/>
      <c r="IV1300" s="381"/>
      <c r="IW1300" s="381"/>
      <c r="IX1300" s="381"/>
      <c r="IY1300" s="381"/>
      <c r="IZ1300" s="381"/>
      <c r="JA1300" s="381"/>
      <c r="JB1300" s="381"/>
      <c r="JC1300" s="381"/>
      <c r="JD1300" s="381"/>
      <c r="JE1300" s="381"/>
      <c r="JF1300" s="381"/>
      <c r="JG1300" s="381"/>
      <c r="JH1300" s="381"/>
      <c r="JI1300" s="381"/>
      <c r="JJ1300" s="381"/>
      <c r="JK1300" s="381"/>
      <c r="JL1300" s="381"/>
      <c r="JM1300" s="381"/>
      <c r="JN1300" s="381"/>
      <c r="JO1300" s="381"/>
      <c r="JP1300" s="381"/>
      <c r="JQ1300" s="381"/>
      <c r="JR1300" s="381"/>
      <c r="JS1300" s="381"/>
      <c r="JT1300" s="381"/>
      <c r="JU1300" s="381"/>
      <c r="JV1300" s="381"/>
      <c r="JW1300" s="381"/>
      <c r="JX1300" s="381"/>
      <c r="JY1300" s="381"/>
      <c r="JZ1300" s="381"/>
      <c r="KA1300" s="381"/>
      <c r="KB1300" s="381"/>
      <c r="KC1300" s="381"/>
      <c r="KD1300" s="381"/>
      <c r="KE1300" s="381"/>
      <c r="KF1300" s="381"/>
      <c r="KG1300" s="381"/>
      <c r="KH1300" s="381"/>
      <c r="KI1300" s="381"/>
      <c r="KJ1300" s="381"/>
      <c r="KK1300" s="381"/>
      <c r="KL1300" s="381"/>
      <c r="KM1300" s="381"/>
      <c r="KN1300" s="381"/>
      <c r="KO1300" s="381"/>
      <c r="KP1300" s="381"/>
      <c r="KQ1300" s="381"/>
      <c r="KR1300" s="381"/>
      <c r="KS1300" s="381"/>
      <c r="KT1300" s="381"/>
      <c r="KU1300" s="381"/>
      <c r="KV1300" s="381"/>
      <c r="KW1300" s="381"/>
      <c r="KX1300" s="381"/>
      <c r="KY1300" s="381"/>
      <c r="KZ1300" s="381"/>
      <c r="LA1300" s="381"/>
      <c r="LB1300" s="381"/>
      <c r="LC1300" s="381"/>
      <c r="LD1300" s="381"/>
      <c r="LE1300" s="381"/>
      <c r="LF1300" s="381"/>
      <c r="LG1300" s="381"/>
      <c r="LH1300" s="381"/>
      <c r="LI1300" s="381"/>
      <c r="LJ1300" s="381"/>
      <c r="LK1300" s="381"/>
      <c r="LL1300" s="381"/>
      <c r="LM1300" s="381"/>
      <c r="LN1300" s="381"/>
      <c r="LO1300" s="381"/>
      <c r="LP1300" s="381"/>
      <c r="LQ1300" s="381"/>
      <c r="LR1300" s="381"/>
      <c r="LS1300" s="381"/>
      <c r="LT1300" s="381"/>
      <c r="LU1300" s="381"/>
      <c r="LV1300" s="381"/>
      <c r="LW1300" s="381"/>
      <c r="LX1300" s="381"/>
      <c r="LY1300" s="381"/>
      <c r="LZ1300" s="381"/>
      <c r="MA1300" s="381"/>
      <c r="MB1300" s="381"/>
      <c r="MC1300" s="381"/>
      <c r="MD1300" s="381"/>
      <c r="ME1300" s="381"/>
      <c r="MF1300" s="381"/>
      <c r="MG1300" s="381"/>
      <c r="MH1300" s="381"/>
      <c r="MI1300" s="381"/>
      <c r="MJ1300" s="381"/>
      <c r="MK1300" s="381"/>
      <c r="ML1300" s="381"/>
      <c r="MM1300" s="381"/>
      <c r="MN1300" s="381"/>
      <c r="MO1300" s="381"/>
      <c r="MP1300" s="381"/>
      <c r="MQ1300" s="381"/>
      <c r="MR1300" s="381"/>
      <c r="MS1300" s="381"/>
      <c r="MT1300" s="381"/>
      <c r="MU1300" s="381"/>
      <c r="MV1300" s="381"/>
      <c r="MW1300" s="381"/>
      <c r="MX1300" s="381"/>
      <c r="MY1300" s="381"/>
      <c r="MZ1300" s="381"/>
      <c r="NA1300" s="381"/>
      <c r="NB1300" s="381"/>
      <c r="NC1300" s="381"/>
      <c r="ND1300" s="381"/>
      <c r="NE1300" s="381"/>
      <c r="NF1300" s="381"/>
      <c r="NG1300" s="381"/>
      <c r="NH1300" s="381"/>
      <c r="NI1300" s="381"/>
      <c r="NJ1300" s="381"/>
      <c r="NK1300" s="381"/>
      <c r="NL1300" s="381"/>
      <c r="NM1300" s="381"/>
      <c r="NN1300" s="381"/>
      <c r="NO1300" s="381"/>
      <c r="NP1300" s="381"/>
      <c r="NQ1300" s="381"/>
      <c r="NR1300" s="381"/>
      <c r="NS1300" s="381"/>
      <c r="NT1300" s="381"/>
      <c r="NU1300" s="381"/>
      <c r="NV1300" s="381"/>
      <c r="NW1300" s="381"/>
      <c r="NX1300" s="381"/>
      <c r="NY1300" s="381"/>
      <c r="NZ1300" s="381"/>
      <c r="OA1300" s="381"/>
      <c r="OB1300" s="381"/>
      <c r="OC1300" s="381"/>
      <c r="OD1300" s="381"/>
      <c r="OE1300" s="381"/>
      <c r="OF1300" s="381"/>
      <c r="OG1300" s="381"/>
      <c r="OH1300" s="381"/>
      <c r="OI1300" s="381"/>
      <c r="OJ1300" s="381"/>
      <c r="OK1300" s="381"/>
      <c r="OL1300" s="381"/>
      <c r="OM1300" s="381"/>
      <c r="ON1300" s="381"/>
      <c r="OO1300" s="381"/>
      <c r="OP1300" s="381"/>
      <c r="OQ1300" s="381"/>
      <c r="OR1300" s="381"/>
      <c r="OS1300" s="381"/>
      <c r="OT1300" s="381"/>
      <c r="OU1300" s="381"/>
      <c r="OV1300" s="381"/>
      <c r="OW1300" s="381"/>
      <c r="OX1300" s="381"/>
      <c r="OY1300" s="381"/>
      <c r="OZ1300" s="381"/>
      <c r="PA1300" s="381"/>
      <c r="PB1300" s="381"/>
      <c r="PC1300" s="381"/>
      <c r="PD1300" s="381"/>
      <c r="PE1300" s="381"/>
      <c r="PF1300" s="381"/>
      <c r="PG1300" s="381"/>
      <c r="PH1300" s="381"/>
      <c r="PI1300" s="381"/>
      <c r="PJ1300" s="381"/>
      <c r="PK1300" s="381"/>
      <c r="PL1300" s="381"/>
      <c r="PM1300" s="381"/>
      <c r="PN1300" s="381"/>
      <c r="PO1300" s="381"/>
      <c r="PP1300" s="381"/>
      <c r="PQ1300" s="381"/>
      <c r="PR1300" s="381"/>
      <c r="PS1300" s="381"/>
      <c r="PT1300" s="381"/>
      <c r="PU1300" s="381"/>
      <c r="PV1300" s="381"/>
      <c r="PW1300" s="381"/>
      <c r="PX1300" s="381"/>
      <c r="PY1300" s="381"/>
      <c r="PZ1300" s="381"/>
      <c r="QA1300" s="381"/>
      <c r="QB1300" s="381"/>
      <c r="QC1300" s="381"/>
      <c r="QD1300" s="381"/>
      <c r="QE1300" s="381"/>
      <c r="QF1300" s="381"/>
      <c r="QG1300" s="381"/>
      <c r="QH1300" s="381"/>
      <c r="QI1300" s="381"/>
      <c r="QJ1300" s="381"/>
      <c r="QK1300" s="381"/>
      <c r="QL1300" s="381"/>
      <c r="QM1300" s="381"/>
      <c r="QN1300" s="381"/>
      <c r="QO1300" s="381"/>
      <c r="QP1300" s="381"/>
      <c r="QQ1300" s="381"/>
      <c r="QR1300" s="381"/>
      <c r="QS1300" s="381"/>
      <c r="QT1300" s="381"/>
      <c r="QU1300" s="381"/>
      <c r="QV1300" s="381"/>
      <c r="QW1300" s="381"/>
      <c r="QX1300" s="381"/>
      <c r="QY1300" s="381"/>
      <c r="QZ1300" s="381"/>
      <c r="RA1300" s="381"/>
      <c r="RB1300" s="381"/>
      <c r="RC1300" s="381"/>
      <c r="RD1300" s="381"/>
      <c r="RE1300" s="381"/>
      <c r="RF1300" s="381"/>
      <c r="RG1300" s="381"/>
      <c r="RH1300" s="381"/>
      <c r="RI1300" s="381"/>
      <c r="RJ1300" s="381"/>
      <c r="RK1300" s="381"/>
      <c r="RL1300" s="381"/>
      <c r="RM1300" s="381"/>
      <c r="RN1300" s="381"/>
      <c r="RO1300" s="381"/>
      <c r="RP1300" s="381"/>
      <c r="RQ1300" s="381"/>
      <c r="RR1300" s="381"/>
      <c r="RS1300" s="381"/>
      <c r="RT1300" s="381"/>
      <c r="RU1300" s="381"/>
      <c r="RV1300" s="381"/>
      <c r="RW1300" s="381"/>
      <c r="RX1300" s="381"/>
      <c r="RY1300" s="381"/>
      <c r="RZ1300" s="381"/>
      <c r="SA1300" s="381"/>
      <c r="SB1300" s="381"/>
      <c r="SC1300" s="381"/>
      <c r="SD1300" s="381"/>
      <c r="SE1300" s="381"/>
      <c r="SF1300" s="381"/>
      <c r="SG1300" s="381"/>
      <c r="SH1300" s="381"/>
      <c r="SI1300" s="381"/>
      <c r="SJ1300" s="381"/>
      <c r="SK1300" s="381"/>
      <c r="SL1300" s="381"/>
      <c r="SM1300" s="381"/>
      <c r="SN1300" s="381"/>
      <c r="SO1300" s="381"/>
      <c r="SP1300" s="381"/>
      <c r="SQ1300" s="381"/>
      <c r="SR1300" s="381"/>
      <c r="SS1300" s="381"/>
      <c r="ST1300" s="381"/>
      <c r="SU1300" s="381"/>
      <c r="SV1300" s="381"/>
      <c r="SW1300" s="381"/>
      <c r="SX1300" s="381"/>
      <c r="SY1300" s="381"/>
      <c r="SZ1300" s="381"/>
      <c r="TA1300" s="381"/>
      <c r="TB1300" s="381"/>
      <c r="TC1300" s="381"/>
      <c r="TD1300" s="381"/>
      <c r="TE1300" s="381"/>
      <c r="TF1300" s="381"/>
      <c r="TG1300" s="381"/>
      <c r="TH1300" s="381"/>
      <c r="TI1300" s="381"/>
      <c r="TJ1300" s="381"/>
      <c r="TK1300" s="381"/>
      <c r="TL1300" s="381"/>
      <c r="TM1300" s="381"/>
      <c r="TN1300" s="381"/>
      <c r="TO1300" s="381"/>
      <c r="TP1300" s="381"/>
      <c r="TQ1300" s="381"/>
      <c r="TR1300" s="381"/>
      <c r="TS1300" s="381"/>
      <c r="TT1300" s="381"/>
      <c r="TU1300" s="381"/>
      <c r="TV1300" s="381"/>
      <c r="TW1300" s="381"/>
      <c r="TX1300" s="381"/>
      <c r="TY1300" s="381"/>
      <c r="TZ1300" s="381"/>
      <c r="UA1300" s="381"/>
      <c r="UB1300" s="381"/>
      <c r="UC1300" s="381"/>
      <c r="UD1300" s="381"/>
      <c r="UE1300" s="381"/>
      <c r="UF1300" s="381"/>
      <c r="UG1300" s="381"/>
      <c r="UH1300" s="381"/>
      <c r="UI1300" s="381"/>
      <c r="UJ1300" s="381"/>
      <c r="UK1300" s="381"/>
      <c r="UL1300" s="381"/>
      <c r="UM1300" s="381"/>
      <c r="UN1300" s="381"/>
      <c r="UO1300" s="381"/>
      <c r="UP1300" s="381"/>
      <c r="UQ1300" s="381"/>
      <c r="UR1300" s="381"/>
      <c r="US1300" s="381"/>
      <c r="UT1300" s="381"/>
      <c r="UU1300" s="381"/>
      <c r="UV1300" s="381"/>
      <c r="UW1300" s="381"/>
      <c r="UX1300" s="381"/>
      <c r="UY1300" s="381"/>
      <c r="UZ1300" s="381"/>
      <c r="VA1300" s="381"/>
      <c r="VB1300" s="381"/>
      <c r="VC1300" s="381"/>
      <c r="VD1300" s="381"/>
      <c r="VE1300" s="381"/>
      <c r="VF1300" s="381"/>
      <c r="VG1300" s="381"/>
      <c r="VH1300" s="381"/>
      <c r="VI1300" s="381"/>
      <c r="VJ1300" s="381"/>
      <c r="VK1300" s="381"/>
      <c r="VL1300" s="381"/>
      <c r="VM1300" s="381"/>
      <c r="VN1300" s="381"/>
      <c r="VO1300" s="381"/>
      <c r="VP1300" s="381"/>
      <c r="VQ1300" s="381"/>
      <c r="VR1300" s="381"/>
      <c r="VS1300" s="381"/>
      <c r="VT1300" s="381"/>
      <c r="VU1300" s="381"/>
      <c r="VV1300" s="381"/>
      <c r="VW1300" s="381"/>
      <c r="VX1300" s="381"/>
      <c r="VY1300" s="381"/>
      <c r="VZ1300" s="381"/>
      <c r="WA1300" s="381"/>
      <c r="WB1300" s="381"/>
      <c r="WC1300" s="381"/>
      <c r="WD1300" s="381"/>
      <c r="WE1300" s="381"/>
      <c r="WF1300" s="381"/>
      <c r="WG1300" s="381"/>
      <c r="WH1300" s="381"/>
      <c r="WI1300" s="381"/>
      <c r="WJ1300" s="381"/>
      <c r="WK1300" s="381"/>
      <c r="WL1300" s="381"/>
      <c r="WM1300" s="381"/>
      <c r="WN1300" s="381"/>
      <c r="WO1300" s="381"/>
      <c r="WP1300" s="381"/>
      <c r="WQ1300" s="381"/>
      <c r="WR1300" s="381"/>
      <c r="WS1300" s="381"/>
      <c r="WT1300" s="381"/>
      <c r="WU1300" s="381"/>
      <c r="WV1300" s="381"/>
      <c r="WW1300" s="381"/>
      <c r="WX1300" s="381"/>
      <c r="WY1300" s="381"/>
      <c r="WZ1300" s="381"/>
      <c r="XA1300" s="381"/>
      <c r="XB1300" s="381"/>
      <c r="XC1300" s="381"/>
      <c r="XD1300" s="381"/>
      <c r="XE1300" s="381"/>
      <c r="XF1300" s="381"/>
      <c r="XG1300" s="381"/>
      <c r="XH1300" s="381"/>
      <c r="XI1300" s="381"/>
      <c r="XJ1300" s="381"/>
      <c r="XK1300" s="381"/>
      <c r="XL1300" s="381"/>
      <c r="XM1300" s="381"/>
      <c r="XN1300" s="381"/>
      <c r="XO1300" s="381"/>
      <c r="XP1300" s="381"/>
      <c r="XQ1300" s="381"/>
      <c r="XR1300" s="381"/>
      <c r="XS1300" s="381"/>
      <c r="XT1300" s="381"/>
      <c r="XU1300" s="381"/>
      <c r="XV1300" s="381"/>
      <c r="XW1300" s="381"/>
      <c r="XX1300" s="381"/>
      <c r="XY1300" s="381"/>
      <c r="XZ1300" s="381"/>
      <c r="YA1300" s="381"/>
      <c r="YB1300" s="381"/>
      <c r="YC1300" s="381"/>
      <c r="YD1300" s="381"/>
      <c r="YE1300" s="381"/>
      <c r="YF1300" s="381"/>
      <c r="YG1300" s="381"/>
      <c r="YH1300" s="381"/>
      <c r="YI1300" s="381"/>
      <c r="YJ1300" s="381"/>
      <c r="YK1300" s="381"/>
      <c r="YL1300" s="381"/>
      <c r="YM1300" s="381"/>
      <c r="YN1300" s="381"/>
      <c r="YO1300" s="381"/>
      <c r="YP1300" s="381"/>
      <c r="YQ1300" s="381"/>
      <c r="YR1300" s="381"/>
      <c r="YS1300" s="381"/>
      <c r="YT1300" s="381"/>
      <c r="YU1300" s="381"/>
      <c r="YV1300" s="381"/>
      <c r="YW1300" s="381"/>
      <c r="YX1300" s="381"/>
      <c r="YY1300" s="381"/>
      <c r="YZ1300" s="381"/>
      <c r="ZA1300" s="381"/>
      <c r="ZB1300" s="381"/>
      <c r="ZC1300" s="381"/>
      <c r="ZD1300" s="381"/>
      <c r="ZE1300" s="381"/>
      <c r="ZF1300" s="381"/>
      <c r="ZG1300" s="381"/>
      <c r="ZH1300" s="381"/>
      <c r="ZI1300" s="381"/>
      <c r="ZJ1300" s="381"/>
      <c r="ZK1300" s="381"/>
      <c r="ZL1300" s="381"/>
      <c r="ZM1300" s="381"/>
      <c r="ZN1300" s="381"/>
      <c r="ZO1300" s="381"/>
      <c r="ZP1300" s="381"/>
      <c r="ZQ1300" s="381"/>
      <c r="ZR1300" s="381"/>
      <c r="ZS1300" s="381"/>
      <c r="ZT1300" s="381"/>
      <c r="ZU1300" s="381"/>
      <c r="ZV1300" s="381"/>
      <c r="ZW1300" s="381"/>
      <c r="ZX1300" s="381"/>
      <c r="ZY1300" s="381"/>
      <c r="ZZ1300" s="381"/>
      <c r="AAA1300" s="381"/>
      <c r="AAB1300" s="381"/>
      <c r="AAC1300" s="381"/>
      <c r="AAD1300" s="381"/>
      <c r="AAE1300" s="381"/>
      <c r="AAF1300" s="381"/>
      <c r="AAG1300" s="381"/>
      <c r="AAH1300" s="381"/>
      <c r="AAI1300" s="381"/>
      <c r="AAJ1300" s="381"/>
      <c r="AAK1300" s="381"/>
      <c r="AAL1300" s="381"/>
      <c r="AAM1300" s="381"/>
      <c r="AAN1300" s="381"/>
      <c r="AAO1300" s="381"/>
      <c r="AAP1300" s="381"/>
      <c r="AAQ1300" s="381"/>
      <c r="AAR1300" s="381"/>
      <c r="AAS1300" s="381"/>
      <c r="AAT1300" s="381"/>
      <c r="AAU1300" s="381"/>
      <c r="AAV1300" s="381"/>
      <c r="AAW1300" s="381"/>
      <c r="AAX1300" s="381"/>
      <c r="AAY1300" s="381"/>
      <c r="AAZ1300" s="381"/>
      <c r="ABA1300" s="381"/>
      <c r="ABB1300" s="381"/>
      <c r="ABC1300" s="381"/>
      <c r="ABD1300" s="381"/>
      <c r="ABE1300" s="381"/>
      <c r="ABF1300" s="381"/>
      <c r="ABG1300" s="381"/>
      <c r="ABH1300" s="381"/>
      <c r="ABI1300" s="381"/>
      <c r="ABJ1300" s="381"/>
      <c r="ABK1300" s="381"/>
      <c r="ABL1300" s="381"/>
      <c r="ABM1300" s="381"/>
      <c r="ABN1300" s="381"/>
      <c r="ABO1300" s="381"/>
      <c r="ABP1300" s="381"/>
      <c r="ABQ1300" s="381"/>
      <c r="ABR1300" s="381"/>
      <c r="ABS1300" s="381"/>
      <c r="ABT1300" s="381"/>
      <c r="ABU1300" s="381"/>
      <c r="ABV1300" s="381"/>
      <c r="ABW1300" s="381"/>
      <c r="ABX1300" s="381"/>
      <c r="ABY1300" s="381"/>
      <c r="ABZ1300" s="381"/>
      <c r="ACA1300" s="381"/>
      <c r="ACB1300" s="381"/>
      <c r="ACC1300" s="381"/>
      <c r="ACD1300" s="381"/>
      <c r="ACE1300" s="381"/>
      <c r="ACF1300" s="381"/>
      <c r="ACG1300" s="381"/>
      <c r="ACH1300" s="381"/>
      <c r="ACI1300" s="381"/>
      <c r="ACJ1300" s="381"/>
      <c r="ACK1300" s="381"/>
      <c r="ACL1300" s="381"/>
      <c r="ACM1300" s="381"/>
      <c r="ACN1300" s="381"/>
      <c r="ACO1300" s="381"/>
      <c r="ACP1300" s="381"/>
      <c r="ACQ1300" s="381"/>
      <c r="ACR1300" s="381"/>
      <c r="ACS1300" s="381"/>
      <c r="ACT1300" s="381"/>
      <c r="ACU1300" s="381"/>
      <c r="ACV1300" s="381"/>
      <c r="ACW1300" s="381"/>
      <c r="ACX1300" s="381"/>
      <c r="ACY1300" s="381"/>
      <c r="ACZ1300" s="381"/>
      <c r="ADA1300" s="381"/>
      <c r="ADB1300" s="381"/>
      <c r="ADC1300" s="381"/>
      <c r="ADD1300" s="381"/>
      <c r="ADE1300" s="381"/>
      <c r="ADF1300" s="381"/>
      <c r="ADG1300" s="381"/>
      <c r="ADH1300" s="381"/>
      <c r="ADI1300" s="381"/>
      <c r="ADJ1300" s="381"/>
      <c r="ADK1300" s="381"/>
      <c r="ADL1300" s="381"/>
      <c r="ADM1300" s="381"/>
      <c r="ADN1300" s="381"/>
      <c r="ADO1300" s="381"/>
      <c r="ADP1300" s="381"/>
      <c r="ADQ1300" s="381"/>
      <c r="ADR1300" s="381"/>
      <c r="ADS1300" s="381"/>
      <c r="ADT1300" s="381"/>
      <c r="ADU1300" s="381"/>
      <c r="ADV1300" s="381"/>
      <c r="ADW1300" s="381"/>
      <c r="ADX1300" s="381"/>
      <c r="ADY1300" s="381"/>
      <c r="ADZ1300" s="381"/>
      <c r="AEA1300" s="381"/>
      <c r="AEB1300" s="381"/>
      <c r="AEC1300" s="381"/>
      <c r="AED1300" s="381"/>
      <c r="AEE1300" s="381"/>
      <c r="AEF1300" s="381"/>
      <c r="AEG1300" s="381"/>
      <c r="AEH1300" s="381"/>
      <c r="AEI1300" s="381"/>
      <c r="AEJ1300" s="381"/>
      <c r="AEK1300" s="381"/>
      <c r="AEL1300" s="381"/>
      <c r="AEM1300" s="381"/>
      <c r="AEN1300" s="381"/>
      <c r="AEO1300" s="381"/>
      <c r="AEP1300" s="381"/>
      <c r="AEQ1300" s="381"/>
      <c r="AER1300" s="381"/>
      <c r="AES1300" s="381"/>
      <c r="AET1300" s="381"/>
      <c r="AEU1300" s="381"/>
      <c r="AEV1300" s="381"/>
      <c r="AEW1300" s="381"/>
      <c r="AEX1300" s="381"/>
      <c r="AEY1300" s="381"/>
      <c r="AEZ1300" s="381"/>
      <c r="AFA1300" s="381"/>
      <c r="AFB1300" s="381"/>
      <c r="AFC1300" s="381"/>
      <c r="AFD1300" s="381"/>
      <c r="AFE1300" s="381"/>
      <c r="AFF1300" s="381"/>
      <c r="AFG1300" s="381"/>
      <c r="AFH1300" s="381"/>
      <c r="AFI1300" s="381"/>
      <c r="AFJ1300" s="381"/>
      <c r="AFK1300" s="381"/>
      <c r="AFL1300" s="381"/>
      <c r="AFM1300" s="381"/>
      <c r="AFN1300" s="381"/>
      <c r="AFO1300" s="381"/>
      <c r="AFP1300" s="381"/>
      <c r="AFQ1300" s="381"/>
      <c r="AFR1300" s="381"/>
      <c r="AFS1300" s="381"/>
      <c r="AFT1300" s="381"/>
      <c r="AFU1300" s="381"/>
      <c r="AFV1300" s="381"/>
      <c r="AFW1300" s="381"/>
      <c r="AFX1300" s="381"/>
      <c r="AFY1300" s="381"/>
      <c r="AFZ1300" s="381"/>
      <c r="AGA1300" s="381"/>
    </row>
    <row r="1301" spans="1:859" s="383" customFormat="1" x14ac:dyDescent="0.2">
      <c r="A1301" s="381"/>
      <c r="B1301" s="381"/>
      <c r="C1301" s="381"/>
      <c r="D1301" s="381"/>
      <c r="E1301" s="365"/>
      <c r="F1301" s="380"/>
      <c r="G1301" s="380"/>
      <c r="H1301" s="365"/>
      <c r="I1301" s="365"/>
      <c r="J1301" s="365"/>
      <c r="K1301" s="365"/>
      <c r="L1301" s="365"/>
      <c r="M1301" s="365"/>
      <c r="N1301" s="380"/>
      <c r="O1301" s="365"/>
      <c r="P1301" s="365"/>
      <c r="Q1301" s="380"/>
      <c r="R1301" s="381"/>
      <c r="S1301" s="381"/>
      <c r="T1301" s="381"/>
      <c r="U1301" s="381"/>
      <c r="V1301" s="381"/>
      <c r="W1301" s="381"/>
      <c r="X1301" s="381"/>
      <c r="Y1301" s="381"/>
      <c r="Z1301" s="381"/>
      <c r="AA1301" s="381"/>
      <c r="AB1301" s="381"/>
      <c r="AC1301" s="381"/>
      <c r="AD1301" s="381"/>
      <c r="AE1301" s="381"/>
      <c r="AF1301" s="381"/>
      <c r="AG1301" s="381"/>
      <c r="AH1301" s="381"/>
      <c r="AI1301" s="381"/>
      <c r="AJ1301" s="381"/>
      <c r="AK1301" s="381"/>
      <c r="AL1301" s="381"/>
      <c r="AM1301" s="381"/>
      <c r="AN1301" s="381"/>
      <c r="AO1301" s="381"/>
      <c r="AP1301" s="381"/>
      <c r="AQ1301" s="381"/>
      <c r="AR1301" s="381"/>
      <c r="AS1301" s="381"/>
      <c r="AT1301" s="381"/>
      <c r="AU1301" s="381"/>
      <c r="AV1301" s="381"/>
      <c r="AW1301" s="381"/>
      <c r="AX1301" s="381"/>
      <c r="AY1301" s="381"/>
      <c r="AZ1301" s="381"/>
      <c r="BA1301" s="381"/>
      <c r="BB1301" s="381"/>
      <c r="BC1301" s="381"/>
      <c r="BD1301" s="381"/>
      <c r="BE1301" s="381"/>
      <c r="BF1301" s="381"/>
      <c r="BG1301" s="381"/>
      <c r="BH1301" s="381"/>
      <c r="BI1301" s="381"/>
      <c r="BJ1301" s="381"/>
      <c r="BK1301" s="381"/>
      <c r="BL1301" s="381"/>
      <c r="BM1301" s="381"/>
      <c r="BN1301" s="381"/>
      <c r="BO1301" s="381"/>
      <c r="BP1301" s="381"/>
      <c r="BQ1301" s="381"/>
      <c r="BR1301" s="381"/>
      <c r="BS1301" s="381"/>
      <c r="BT1301" s="381"/>
      <c r="BU1301" s="381"/>
      <c r="BV1301" s="381"/>
      <c r="BW1301" s="381"/>
      <c r="BX1301" s="381"/>
      <c r="BY1301" s="381"/>
      <c r="BZ1301" s="381"/>
      <c r="CA1301" s="381"/>
      <c r="CB1301" s="381"/>
      <c r="CC1301" s="381"/>
      <c r="CD1301" s="381"/>
      <c r="CE1301" s="381"/>
      <c r="CF1301" s="381"/>
      <c r="CG1301" s="381"/>
      <c r="CH1301" s="381"/>
      <c r="CI1301" s="381"/>
      <c r="CJ1301" s="381"/>
      <c r="CK1301" s="381"/>
      <c r="CL1301" s="381"/>
      <c r="CM1301" s="381"/>
      <c r="CN1301" s="381"/>
      <c r="CO1301" s="381"/>
      <c r="CP1301" s="381"/>
      <c r="CQ1301" s="381"/>
      <c r="CR1301" s="381"/>
      <c r="CS1301" s="381"/>
      <c r="CT1301" s="381"/>
      <c r="CU1301" s="381"/>
      <c r="CV1301" s="381"/>
      <c r="CW1301" s="381"/>
      <c r="CX1301" s="381"/>
      <c r="CY1301" s="381"/>
      <c r="CZ1301" s="381"/>
      <c r="DA1301" s="381"/>
      <c r="DB1301" s="381"/>
      <c r="DC1301" s="381"/>
      <c r="DD1301" s="381"/>
      <c r="DE1301" s="381"/>
      <c r="DF1301" s="381"/>
      <c r="DG1301" s="381"/>
      <c r="DH1301" s="381"/>
      <c r="DI1301" s="381"/>
      <c r="DJ1301" s="381"/>
      <c r="DK1301" s="381"/>
      <c r="DL1301" s="381"/>
      <c r="DM1301" s="381"/>
      <c r="DN1301" s="381"/>
      <c r="DO1301" s="381"/>
      <c r="DP1301" s="381"/>
      <c r="DQ1301" s="381"/>
      <c r="DR1301" s="381"/>
      <c r="DS1301" s="381"/>
      <c r="DT1301" s="381"/>
      <c r="DU1301" s="381"/>
      <c r="DV1301" s="381"/>
      <c r="DW1301" s="381"/>
      <c r="DX1301" s="381"/>
      <c r="DY1301" s="381"/>
      <c r="DZ1301" s="381"/>
      <c r="EA1301" s="381"/>
      <c r="EB1301" s="381"/>
      <c r="EC1301" s="381"/>
      <c r="ED1301" s="381"/>
      <c r="EE1301" s="381"/>
      <c r="EF1301" s="381"/>
      <c r="EG1301" s="381"/>
      <c r="EH1301" s="381"/>
      <c r="EI1301" s="381"/>
      <c r="EJ1301" s="381"/>
      <c r="EK1301" s="381"/>
      <c r="EL1301" s="381"/>
      <c r="EM1301" s="381"/>
      <c r="EN1301" s="381"/>
      <c r="EO1301" s="381"/>
      <c r="EP1301" s="381"/>
      <c r="EQ1301" s="381"/>
      <c r="ER1301" s="381"/>
      <c r="ES1301" s="381"/>
      <c r="ET1301" s="381"/>
      <c r="EU1301" s="381"/>
      <c r="EV1301" s="381"/>
      <c r="EW1301" s="381"/>
      <c r="EX1301" s="381"/>
      <c r="EY1301" s="381"/>
      <c r="EZ1301" s="381"/>
      <c r="FA1301" s="381"/>
      <c r="FB1301" s="381"/>
      <c r="FC1301" s="381"/>
      <c r="FD1301" s="381"/>
      <c r="FE1301" s="381"/>
      <c r="FF1301" s="381"/>
      <c r="FG1301" s="381"/>
      <c r="FH1301" s="381"/>
      <c r="FI1301" s="381"/>
      <c r="FJ1301" s="381"/>
      <c r="FK1301" s="381"/>
      <c r="FL1301" s="381"/>
      <c r="FM1301" s="381"/>
      <c r="FN1301" s="381"/>
      <c r="FO1301" s="381"/>
      <c r="FP1301" s="381"/>
      <c r="FQ1301" s="381"/>
      <c r="FR1301" s="381"/>
      <c r="FS1301" s="381"/>
      <c r="FT1301" s="381"/>
      <c r="FU1301" s="381"/>
      <c r="FV1301" s="381"/>
      <c r="FW1301" s="381"/>
      <c r="FX1301" s="381"/>
      <c r="FY1301" s="381"/>
      <c r="FZ1301" s="381"/>
      <c r="GA1301" s="381"/>
      <c r="GB1301" s="381"/>
      <c r="GC1301" s="381"/>
      <c r="GD1301" s="381"/>
      <c r="GE1301" s="381"/>
      <c r="GF1301" s="381"/>
      <c r="GG1301" s="381"/>
      <c r="GH1301" s="381"/>
      <c r="GI1301" s="381"/>
      <c r="GJ1301" s="381"/>
      <c r="GK1301" s="381"/>
      <c r="GL1301" s="381"/>
      <c r="GM1301" s="381"/>
      <c r="GN1301" s="381"/>
      <c r="GO1301" s="381"/>
      <c r="GP1301" s="381"/>
      <c r="GQ1301" s="381"/>
      <c r="GR1301" s="381"/>
      <c r="GS1301" s="381"/>
      <c r="GT1301" s="381"/>
      <c r="GU1301" s="381"/>
      <c r="GV1301" s="381"/>
      <c r="GW1301" s="381"/>
      <c r="GX1301" s="381"/>
      <c r="GY1301" s="381"/>
      <c r="GZ1301" s="381"/>
      <c r="HA1301" s="381"/>
      <c r="HB1301" s="381"/>
      <c r="HC1301" s="381"/>
      <c r="HD1301" s="381"/>
      <c r="HE1301" s="381"/>
      <c r="HF1301" s="381"/>
      <c r="HG1301" s="381"/>
      <c r="HH1301" s="381"/>
      <c r="HI1301" s="381"/>
      <c r="HJ1301" s="381"/>
      <c r="HK1301" s="381"/>
      <c r="HL1301" s="381"/>
      <c r="HM1301" s="381"/>
      <c r="HN1301" s="381"/>
      <c r="HO1301" s="381"/>
      <c r="HP1301" s="381"/>
      <c r="HQ1301" s="381"/>
      <c r="HR1301" s="381"/>
      <c r="HS1301" s="381"/>
      <c r="HT1301" s="381"/>
      <c r="HU1301" s="381"/>
      <c r="HV1301" s="381"/>
      <c r="HW1301" s="381"/>
      <c r="HX1301" s="381"/>
      <c r="HY1301" s="381"/>
      <c r="HZ1301" s="381"/>
      <c r="IA1301" s="381"/>
      <c r="IB1301" s="381"/>
      <c r="IC1301" s="381"/>
      <c r="ID1301" s="381"/>
      <c r="IE1301" s="381"/>
      <c r="IF1301" s="381"/>
      <c r="IG1301" s="381"/>
      <c r="IH1301" s="381"/>
      <c r="II1301" s="381"/>
      <c r="IJ1301" s="381"/>
      <c r="IK1301" s="381"/>
      <c r="IL1301" s="381"/>
      <c r="IM1301" s="381"/>
      <c r="IN1301" s="381"/>
      <c r="IO1301" s="381"/>
      <c r="IP1301" s="381"/>
      <c r="IQ1301" s="381"/>
      <c r="IR1301" s="381"/>
      <c r="IS1301" s="381"/>
      <c r="IT1301" s="381"/>
      <c r="IU1301" s="381"/>
      <c r="IV1301" s="381"/>
      <c r="IW1301" s="381"/>
      <c r="IX1301" s="381"/>
      <c r="IY1301" s="381"/>
      <c r="IZ1301" s="381"/>
      <c r="JA1301" s="381"/>
      <c r="JB1301" s="381"/>
      <c r="JC1301" s="381"/>
      <c r="JD1301" s="381"/>
      <c r="JE1301" s="381"/>
      <c r="JF1301" s="381"/>
      <c r="JG1301" s="381"/>
      <c r="JH1301" s="381"/>
      <c r="JI1301" s="381"/>
      <c r="JJ1301" s="381"/>
      <c r="JK1301" s="381"/>
      <c r="JL1301" s="381"/>
      <c r="JM1301" s="381"/>
      <c r="JN1301" s="381"/>
      <c r="JO1301" s="381"/>
      <c r="JP1301" s="381"/>
      <c r="JQ1301" s="381"/>
      <c r="JR1301" s="381"/>
      <c r="JS1301" s="381"/>
      <c r="JT1301" s="381"/>
      <c r="JU1301" s="381"/>
      <c r="JV1301" s="381"/>
      <c r="JW1301" s="381"/>
      <c r="JX1301" s="381"/>
      <c r="JY1301" s="381"/>
      <c r="JZ1301" s="381"/>
      <c r="KA1301" s="381"/>
      <c r="KB1301" s="381"/>
      <c r="KC1301" s="381"/>
      <c r="KD1301" s="381"/>
      <c r="KE1301" s="381"/>
      <c r="KF1301" s="381"/>
      <c r="KG1301" s="381"/>
      <c r="KH1301" s="381"/>
      <c r="KI1301" s="381"/>
      <c r="KJ1301" s="381"/>
      <c r="KK1301" s="381"/>
      <c r="KL1301" s="381"/>
      <c r="KM1301" s="381"/>
      <c r="KN1301" s="381"/>
      <c r="KO1301" s="381"/>
      <c r="KP1301" s="381"/>
      <c r="KQ1301" s="381"/>
      <c r="KR1301" s="381"/>
      <c r="KS1301" s="381"/>
      <c r="KT1301" s="381"/>
      <c r="KU1301" s="381"/>
      <c r="KV1301" s="381"/>
      <c r="KW1301" s="381"/>
      <c r="KX1301" s="381"/>
      <c r="KY1301" s="381"/>
      <c r="KZ1301" s="381"/>
      <c r="LA1301" s="381"/>
      <c r="LB1301" s="381"/>
      <c r="LC1301" s="381"/>
      <c r="LD1301" s="381"/>
      <c r="LE1301" s="381"/>
      <c r="LF1301" s="381"/>
      <c r="LG1301" s="381"/>
      <c r="LH1301" s="381"/>
      <c r="LI1301" s="381"/>
      <c r="LJ1301" s="381"/>
      <c r="LK1301" s="381"/>
      <c r="LL1301" s="381"/>
      <c r="LM1301" s="381"/>
      <c r="LN1301" s="381"/>
      <c r="LO1301" s="381"/>
      <c r="LP1301" s="381"/>
      <c r="LQ1301" s="381"/>
      <c r="LR1301" s="381"/>
      <c r="LS1301" s="381"/>
      <c r="LT1301" s="381"/>
      <c r="LU1301" s="381"/>
      <c r="LV1301" s="381"/>
      <c r="LW1301" s="381"/>
      <c r="LX1301" s="381"/>
      <c r="LY1301" s="381"/>
      <c r="LZ1301" s="381"/>
      <c r="MA1301" s="381"/>
      <c r="MB1301" s="381"/>
      <c r="MC1301" s="381"/>
      <c r="MD1301" s="381"/>
      <c r="ME1301" s="381"/>
      <c r="MF1301" s="381"/>
      <c r="MG1301" s="381"/>
      <c r="MH1301" s="381"/>
      <c r="MI1301" s="381"/>
      <c r="MJ1301" s="381"/>
      <c r="MK1301" s="381"/>
      <c r="ML1301" s="381"/>
      <c r="MM1301" s="381"/>
      <c r="MN1301" s="381"/>
      <c r="MO1301" s="381"/>
      <c r="MP1301" s="381"/>
      <c r="MQ1301" s="381"/>
      <c r="MR1301" s="381"/>
      <c r="MS1301" s="381"/>
      <c r="MT1301" s="381"/>
      <c r="MU1301" s="381"/>
      <c r="MV1301" s="381"/>
      <c r="MW1301" s="381"/>
      <c r="MX1301" s="381"/>
      <c r="MY1301" s="381"/>
      <c r="MZ1301" s="381"/>
      <c r="NA1301" s="381"/>
      <c r="NB1301" s="381"/>
      <c r="NC1301" s="381"/>
      <c r="ND1301" s="381"/>
      <c r="NE1301" s="381"/>
      <c r="NF1301" s="381"/>
      <c r="NG1301" s="381"/>
      <c r="NH1301" s="381"/>
      <c r="NI1301" s="381"/>
      <c r="NJ1301" s="381"/>
      <c r="NK1301" s="381"/>
      <c r="NL1301" s="381"/>
      <c r="NM1301" s="381"/>
      <c r="NN1301" s="381"/>
      <c r="NO1301" s="381"/>
      <c r="NP1301" s="381"/>
      <c r="NQ1301" s="381"/>
      <c r="NR1301" s="381"/>
      <c r="NS1301" s="381"/>
      <c r="NT1301" s="381"/>
      <c r="NU1301" s="381"/>
      <c r="NV1301" s="381"/>
      <c r="NW1301" s="381"/>
      <c r="NX1301" s="381"/>
      <c r="NY1301" s="381"/>
      <c r="NZ1301" s="381"/>
      <c r="OA1301" s="381"/>
      <c r="OB1301" s="381"/>
      <c r="OC1301" s="381"/>
      <c r="OD1301" s="381"/>
      <c r="OE1301" s="381"/>
      <c r="OF1301" s="381"/>
      <c r="OG1301" s="381"/>
      <c r="OH1301" s="381"/>
      <c r="OI1301" s="381"/>
      <c r="OJ1301" s="381"/>
      <c r="OK1301" s="381"/>
      <c r="OL1301" s="381"/>
      <c r="OM1301" s="381"/>
      <c r="ON1301" s="381"/>
      <c r="OO1301" s="381"/>
      <c r="OP1301" s="381"/>
      <c r="OQ1301" s="381"/>
      <c r="OR1301" s="381"/>
      <c r="OS1301" s="381"/>
      <c r="OT1301" s="381"/>
      <c r="OU1301" s="381"/>
      <c r="OV1301" s="381"/>
      <c r="OW1301" s="381"/>
      <c r="OX1301" s="381"/>
      <c r="OY1301" s="381"/>
      <c r="OZ1301" s="381"/>
      <c r="PA1301" s="381"/>
      <c r="PB1301" s="381"/>
      <c r="PC1301" s="381"/>
      <c r="PD1301" s="381"/>
      <c r="PE1301" s="381"/>
      <c r="PF1301" s="381"/>
      <c r="PG1301" s="381"/>
      <c r="PH1301" s="381"/>
      <c r="PI1301" s="381"/>
      <c r="PJ1301" s="381"/>
      <c r="PK1301" s="381"/>
      <c r="PL1301" s="381"/>
      <c r="PM1301" s="381"/>
      <c r="PN1301" s="381"/>
      <c r="PO1301" s="381"/>
      <c r="PP1301" s="381"/>
      <c r="PQ1301" s="381"/>
      <c r="PR1301" s="381"/>
      <c r="PS1301" s="381"/>
      <c r="PT1301" s="381"/>
      <c r="PU1301" s="381"/>
      <c r="PV1301" s="381"/>
      <c r="PW1301" s="381"/>
      <c r="PX1301" s="381"/>
      <c r="PY1301" s="381"/>
      <c r="PZ1301" s="381"/>
      <c r="QA1301" s="381"/>
      <c r="QB1301" s="381"/>
      <c r="QC1301" s="381"/>
      <c r="QD1301" s="381"/>
      <c r="QE1301" s="381"/>
      <c r="QF1301" s="381"/>
      <c r="QG1301" s="381"/>
      <c r="QH1301" s="381"/>
      <c r="QI1301" s="381"/>
      <c r="QJ1301" s="381"/>
      <c r="QK1301" s="381"/>
      <c r="QL1301" s="381"/>
      <c r="QM1301" s="381"/>
      <c r="QN1301" s="381"/>
      <c r="QO1301" s="381"/>
      <c r="QP1301" s="381"/>
      <c r="QQ1301" s="381"/>
      <c r="QR1301" s="381"/>
      <c r="QS1301" s="381"/>
      <c r="QT1301" s="381"/>
      <c r="QU1301" s="381"/>
      <c r="QV1301" s="381"/>
      <c r="QW1301" s="381"/>
      <c r="QX1301" s="381"/>
      <c r="QY1301" s="381"/>
      <c r="QZ1301" s="381"/>
      <c r="RA1301" s="381"/>
      <c r="RB1301" s="381"/>
      <c r="RC1301" s="381"/>
      <c r="RD1301" s="381"/>
      <c r="RE1301" s="381"/>
      <c r="RF1301" s="381"/>
      <c r="RG1301" s="381"/>
      <c r="RH1301" s="381"/>
      <c r="RI1301" s="381"/>
      <c r="RJ1301" s="381"/>
      <c r="RK1301" s="381"/>
      <c r="RL1301" s="381"/>
      <c r="RM1301" s="381"/>
      <c r="RN1301" s="381"/>
      <c r="RO1301" s="381"/>
      <c r="RP1301" s="381"/>
      <c r="RQ1301" s="381"/>
      <c r="RR1301" s="381"/>
      <c r="RS1301" s="381"/>
      <c r="RT1301" s="381"/>
      <c r="RU1301" s="381"/>
      <c r="RV1301" s="381"/>
      <c r="RW1301" s="381"/>
      <c r="RX1301" s="381"/>
      <c r="RY1301" s="381"/>
      <c r="RZ1301" s="381"/>
      <c r="SA1301" s="381"/>
      <c r="SB1301" s="381"/>
      <c r="SC1301" s="381"/>
      <c r="SD1301" s="381"/>
      <c r="SE1301" s="381"/>
      <c r="SF1301" s="381"/>
      <c r="SG1301" s="381"/>
      <c r="SH1301" s="381"/>
      <c r="SI1301" s="381"/>
      <c r="SJ1301" s="381"/>
      <c r="SK1301" s="381"/>
      <c r="SL1301" s="381"/>
      <c r="SM1301" s="381"/>
      <c r="SN1301" s="381"/>
      <c r="SO1301" s="381"/>
      <c r="SP1301" s="381"/>
      <c r="SQ1301" s="381"/>
      <c r="SR1301" s="381"/>
      <c r="SS1301" s="381"/>
      <c r="ST1301" s="381"/>
      <c r="SU1301" s="381"/>
      <c r="SV1301" s="381"/>
      <c r="SW1301" s="381"/>
      <c r="SX1301" s="381"/>
      <c r="SY1301" s="381"/>
      <c r="SZ1301" s="381"/>
      <c r="TA1301" s="381"/>
      <c r="TB1301" s="381"/>
      <c r="TC1301" s="381"/>
      <c r="TD1301" s="381"/>
      <c r="TE1301" s="381"/>
      <c r="TF1301" s="381"/>
      <c r="TG1301" s="381"/>
      <c r="TH1301" s="381"/>
      <c r="TI1301" s="381"/>
      <c r="TJ1301" s="381"/>
      <c r="TK1301" s="381"/>
      <c r="TL1301" s="381"/>
      <c r="TM1301" s="381"/>
      <c r="TN1301" s="381"/>
      <c r="TO1301" s="381"/>
      <c r="TP1301" s="381"/>
      <c r="TQ1301" s="381"/>
      <c r="TR1301" s="381"/>
      <c r="TS1301" s="381"/>
      <c r="TT1301" s="381"/>
      <c r="TU1301" s="381"/>
      <c r="TV1301" s="381"/>
      <c r="TW1301" s="381"/>
      <c r="TX1301" s="381"/>
      <c r="TY1301" s="381"/>
      <c r="TZ1301" s="381"/>
      <c r="UA1301" s="381"/>
      <c r="UB1301" s="381"/>
      <c r="UC1301" s="381"/>
      <c r="UD1301" s="381"/>
      <c r="UE1301" s="381"/>
      <c r="UF1301" s="381"/>
      <c r="UG1301" s="381"/>
      <c r="UH1301" s="381"/>
      <c r="UI1301" s="381"/>
      <c r="UJ1301" s="381"/>
      <c r="UK1301" s="381"/>
      <c r="UL1301" s="381"/>
      <c r="UM1301" s="381"/>
      <c r="UN1301" s="381"/>
      <c r="UO1301" s="381"/>
      <c r="UP1301" s="381"/>
      <c r="UQ1301" s="381"/>
      <c r="UR1301" s="381"/>
      <c r="US1301" s="381"/>
      <c r="UT1301" s="381"/>
      <c r="UU1301" s="381"/>
      <c r="UV1301" s="381"/>
      <c r="UW1301" s="381"/>
      <c r="UX1301" s="381"/>
      <c r="UY1301" s="381"/>
      <c r="UZ1301" s="381"/>
      <c r="VA1301" s="381"/>
      <c r="VB1301" s="381"/>
      <c r="VC1301" s="381"/>
      <c r="VD1301" s="381"/>
      <c r="VE1301" s="381"/>
      <c r="VF1301" s="381"/>
      <c r="VG1301" s="381"/>
      <c r="VH1301" s="381"/>
      <c r="VI1301" s="381"/>
      <c r="VJ1301" s="381"/>
      <c r="VK1301" s="381"/>
      <c r="VL1301" s="381"/>
      <c r="VM1301" s="381"/>
      <c r="VN1301" s="381"/>
      <c r="VO1301" s="381"/>
      <c r="VP1301" s="381"/>
      <c r="VQ1301" s="381"/>
      <c r="VR1301" s="381"/>
      <c r="VS1301" s="381"/>
      <c r="VT1301" s="381"/>
      <c r="VU1301" s="381"/>
      <c r="VV1301" s="381"/>
      <c r="VW1301" s="381"/>
      <c r="VX1301" s="381"/>
      <c r="VY1301" s="381"/>
      <c r="VZ1301" s="381"/>
      <c r="WA1301" s="381"/>
      <c r="WB1301" s="381"/>
      <c r="WC1301" s="381"/>
      <c r="WD1301" s="381"/>
      <c r="WE1301" s="381"/>
      <c r="WF1301" s="381"/>
      <c r="WG1301" s="381"/>
      <c r="WH1301" s="381"/>
      <c r="WI1301" s="381"/>
      <c r="WJ1301" s="381"/>
      <c r="WK1301" s="381"/>
      <c r="WL1301" s="381"/>
      <c r="WM1301" s="381"/>
      <c r="WN1301" s="381"/>
      <c r="WO1301" s="381"/>
      <c r="WP1301" s="381"/>
      <c r="WQ1301" s="381"/>
      <c r="WR1301" s="381"/>
      <c r="WS1301" s="381"/>
      <c r="WT1301" s="381"/>
      <c r="WU1301" s="381"/>
      <c r="WV1301" s="381"/>
      <c r="WW1301" s="381"/>
      <c r="WX1301" s="381"/>
      <c r="WY1301" s="381"/>
      <c r="WZ1301" s="381"/>
      <c r="XA1301" s="381"/>
      <c r="XB1301" s="381"/>
      <c r="XC1301" s="381"/>
      <c r="XD1301" s="381"/>
      <c r="XE1301" s="381"/>
      <c r="XF1301" s="381"/>
      <c r="XG1301" s="381"/>
      <c r="XH1301" s="381"/>
      <c r="XI1301" s="381"/>
      <c r="XJ1301" s="381"/>
      <c r="XK1301" s="381"/>
      <c r="XL1301" s="381"/>
      <c r="XM1301" s="381"/>
      <c r="XN1301" s="381"/>
      <c r="XO1301" s="381"/>
      <c r="XP1301" s="381"/>
      <c r="XQ1301" s="381"/>
      <c r="XR1301" s="381"/>
      <c r="XS1301" s="381"/>
      <c r="XT1301" s="381"/>
      <c r="XU1301" s="381"/>
      <c r="XV1301" s="381"/>
      <c r="XW1301" s="381"/>
      <c r="XX1301" s="381"/>
      <c r="XY1301" s="381"/>
      <c r="XZ1301" s="381"/>
      <c r="YA1301" s="381"/>
      <c r="YB1301" s="381"/>
      <c r="YC1301" s="381"/>
      <c r="YD1301" s="381"/>
      <c r="YE1301" s="381"/>
      <c r="YF1301" s="381"/>
      <c r="YG1301" s="381"/>
      <c r="YH1301" s="381"/>
      <c r="YI1301" s="381"/>
      <c r="YJ1301" s="381"/>
      <c r="YK1301" s="381"/>
      <c r="YL1301" s="381"/>
      <c r="YM1301" s="381"/>
      <c r="YN1301" s="381"/>
      <c r="YO1301" s="381"/>
      <c r="YP1301" s="381"/>
      <c r="YQ1301" s="381"/>
      <c r="YR1301" s="381"/>
      <c r="YS1301" s="381"/>
      <c r="YT1301" s="381"/>
      <c r="YU1301" s="381"/>
      <c r="YV1301" s="381"/>
      <c r="YW1301" s="381"/>
      <c r="YX1301" s="381"/>
      <c r="YY1301" s="381"/>
      <c r="YZ1301" s="381"/>
      <c r="ZA1301" s="381"/>
      <c r="ZB1301" s="381"/>
      <c r="ZC1301" s="381"/>
      <c r="ZD1301" s="381"/>
      <c r="ZE1301" s="381"/>
      <c r="ZF1301" s="381"/>
      <c r="ZG1301" s="381"/>
      <c r="ZH1301" s="381"/>
      <c r="ZI1301" s="381"/>
      <c r="ZJ1301" s="381"/>
      <c r="ZK1301" s="381"/>
      <c r="ZL1301" s="381"/>
      <c r="ZM1301" s="381"/>
      <c r="ZN1301" s="381"/>
      <c r="ZO1301" s="381"/>
      <c r="ZP1301" s="381"/>
      <c r="ZQ1301" s="381"/>
      <c r="ZR1301" s="381"/>
      <c r="ZS1301" s="381"/>
      <c r="ZT1301" s="381"/>
      <c r="ZU1301" s="381"/>
      <c r="ZV1301" s="381"/>
      <c r="ZW1301" s="381"/>
      <c r="ZX1301" s="381"/>
      <c r="ZY1301" s="381"/>
      <c r="ZZ1301" s="381"/>
      <c r="AAA1301" s="381"/>
      <c r="AAB1301" s="381"/>
      <c r="AAC1301" s="381"/>
      <c r="AAD1301" s="381"/>
      <c r="AAE1301" s="381"/>
      <c r="AAF1301" s="381"/>
      <c r="AAG1301" s="381"/>
      <c r="AAH1301" s="381"/>
      <c r="AAI1301" s="381"/>
      <c r="AAJ1301" s="381"/>
      <c r="AAK1301" s="381"/>
      <c r="AAL1301" s="381"/>
      <c r="AAM1301" s="381"/>
      <c r="AAN1301" s="381"/>
      <c r="AAO1301" s="381"/>
      <c r="AAP1301" s="381"/>
      <c r="AAQ1301" s="381"/>
      <c r="AAR1301" s="381"/>
      <c r="AAS1301" s="381"/>
      <c r="AAT1301" s="381"/>
      <c r="AAU1301" s="381"/>
      <c r="AAV1301" s="381"/>
      <c r="AAW1301" s="381"/>
      <c r="AAX1301" s="381"/>
      <c r="AAY1301" s="381"/>
      <c r="AAZ1301" s="381"/>
      <c r="ABA1301" s="381"/>
      <c r="ABB1301" s="381"/>
      <c r="ABC1301" s="381"/>
      <c r="ABD1301" s="381"/>
      <c r="ABE1301" s="381"/>
      <c r="ABF1301" s="381"/>
      <c r="ABG1301" s="381"/>
      <c r="ABH1301" s="381"/>
      <c r="ABI1301" s="381"/>
      <c r="ABJ1301" s="381"/>
      <c r="ABK1301" s="381"/>
      <c r="ABL1301" s="381"/>
      <c r="ABM1301" s="381"/>
      <c r="ABN1301" s="381"/>
      <c r="ABO1301" s="381"/>
      <c r="ABP1301" s="381"/>
      <c r="ABQ1301" s="381"/>
      <c r="ABR1301" s="381"/>
      <c r="ABS1301" s="381"/>
      <c r="ABT1301" s="381"/>
      <c r="ABU1301" s="381"/>
      <c r="ABV1301" s="381"/>
      <c r="ABW1301" s="381"/>
      <c r="ABX1301" s="381"/>
      <c r="ABY1301" s="381"/>
      <c r="ABZ1301" s="381"/>
      <c r="ACA1301" s="381"/>
      <c r="ACB1301" s="381"/>
      <c r="ACC1301" s="381"/>
      <c r="ACD1301" s="381"/>
      <c r="ACE1301" s="381"/>
      <c r="ACF1301" s="381"/>
      <c r="ACG1301" s="381"/>
      <c r="ACH1301" s="381"/>
      <c r="ACI1301" s="381"/>
      <c r="ACJ1301" s="381"/>
      <c r="ACK1301" s="381"/>
      <c r="ACL1301" s="381"/>
      <c r="ACM1301" s="381"/>
      <c r="ACN1301" s="381"/>
      <c r="ACO1301" s="381"/>
      <c r="ACP1301" s="381"/>
      <c r="ACQ1301" s="381"/>
      <c r="ACR1301" s="381"/>
      <c r="ACS1301" s="381"/>
      <c r="ACT1301" s="381"/>
      <c r="ACU1301" s="381"/>
      <c r="ACV1301" s="381"/>
      <c r="ACW1301" s="381"/>
      <c r="ACX1301" s="381"/>
      <c r="ACY1301" s="381"/>
      <c r="ACZ1301" s="381"/>
      <c r="ADA1301" s="381"/>
      <c r="ADB1301" s="381"/>
      <c r="ADC1301" s="381"/>
      <c r="ADD1301" s="381"/>
      <c r="ADE1301" s="381"/>
      <c r="ADF1301" s="381"/>
      <c r="ADG1301" s="381"/>
      <c r="ADH1301" s="381"/>
      <c r="ADI1301" s="381"/>
      <c r="ADJ1301" s="381"/>
      <c r="ADK1301" s="381"/>
      <c r="ADL1301" s="381"/>
      <c r="ADM1301" s="381"/>
      <c r="ADN1301" s="381"/>
      <c r="ADO1301" s="381"/>
      <c r="ADP1301" s="381"/>
      <c r="ADQ1301" s="381"/>
      <c r="ADR1301" s="381"/>
      <c r="ADS1301" s="381"/>
      <c r="ADT1301" s="381"/>
      <c r="ADU1301" s="381"/>
      <c r="ADV1301" s="381"/>
      <c r="ADW1301" s="381"/>
      <c r="ADX1301" s="381"/>
      <c r="ADY1301" s="381"/>
      <c r="ADZ1301" s="381"/>
      <c r="AEA1301" s="381"/>
      <c r="AEB1301" s="381"/>
      <c r="AEC1301" s="381"/>
      <c r="AED1301" s="381"/>
      <c r="AEE1301" s="381"/>
      <c r="AEF1301" s="381"/>
      <c r="AEG1301" s="381"/>
      <c r="AEH1301" s="381"/>
      <c r="AEI1301" s="381"/>
      <c r="AEJ1301" s="381"/>
      <c r="AEK1301" s="381"/>
      <c r="AEL1301" s="381"/>
      <c r="AEM1301" s="381"/>
      <c r="AEN1301" s="381"/>
      <c r="AEO1301" s="381"/>
      <c r="AEP1301" s="381"/>
      <c r="AEQ1301" s="381"/>
      <c r="AER1301" s="381"/>
      <c r="AES1301" s="381"/>
      <c r="AET1301" s="381"/>
      <c r="AEU1301" s="381"/>
      <c r="AEV1301" s="381"/>
      <c r="AEW1301" s="381"/>
      <c r="AEX1301" s="381"/>
      <c r="AEY1301" s="381"/>
      <c r="AEZ1301" s="381"/>
      <c r="AFA1301" s="381"/>
      <c r="AFB1301" s="381"/>
      <c r="AFC1301" s="381"/>
      <c r="AFD1301" s="381"/>
      <c r="AFE1301" s="381"/>
      <c r="AFF1301" s="381"/>
      <c r="AFG1301" s="381"/>
      <c r="AFH1301" s="381"/>
      <c r="AFI1301" s="381"/>
      <c r="AFJ1301" s="381"/>
      <c r="AFK1301" s="381"/>
      <c r="AFL1301" s="381"/>
      <c r="AFM1301" s="381"/>
      <c r="AFN1301" s="381"/>
      <c r="AFO1301" s="381"/>
      <c r="AFP1301" s="381"/>
      <c r="AFQ1301" s="381"/>
      <c r="AFR1301" s="381"/>
      <c r="AFS1301" s="381"/>
      <c r="AFT1301" s="381"/>
      <c r="AFU1301" s="381"/>
      <c r="AFV1301" s="381"/>
      <c r="AFW1301" s="381"/>
      <c r="AFX1301" s="381"/>
      <c r="AFY1301" s="381"/>
      <c r="AFZ1301" s="381"/>
      <c r="AGA1301" s="381"/>
    </row>
    <row r="1302" spans="1:859" s="383" customFormat="1" x14ac:dyDescent="0.2">
      <c r="A1302" s="381"/>
      <c r="B1302" s="381"/>
      <c r="C1302" s="381"/>
      <c r="D1302" s="381"/>
      <c r="E1302" s="365"/>
      <c r="F1302" s="378"/>
      <c r="G1302" s="380"/>
      <c r="H1302" s="365"/>
      <c r="I1302" s="365"/>
      <c r="J1302" s="365"/>
      <c r="K1302" s="365"/>
      <c r="L1302" s="365"/>
      <c r="M1302" s="365"/>
      <c r="N1302" s="380"/>
      <c r="O1302" s="365"/>
      <c r="P1302" s="365"/>
      <c r="Q1302" s="380"/>
      <c r="R1302" s="381"/>
      <c r="S1302" s="381"/>
      <c r="T1302" s="381"/>
      <c r="U1302" s="381"/>
      <c r="V1302" s="381"/>
      <c r="W1302" s="381"/>
      <c r="X1302" s="381"/>
      <c r="Y1302" s="381"/>
      <c r="Z1302" s="381"/>
      <c r="AA1302" s="381"/>
      <c r="AB1302" s="381"/>
      <c r="AC1302" s="381"/>
      <c r="AD1302" s="381"/>
      <c r="AE1302" s="381"/>
      <c r="AF1302" s="381"/>
      <c r="AG1302" s="381"/>
      <c r="AH1302" s="381"/>
      <c r="AI1302" s="381"/>
      <c r="AJ1302" s="381"/>
      <c r="AK1302" s="381"/>
      <c r="AL1302" s="381"/>
      <c r="AM1302" s="381"/>
      <c r="AN1302" s="381"/>
      <c r="AO1302" s="381"/>
      <c r="AP1302" s="381"/>
      <c r="AQ1302" s="381"/>
      <c r="AR1302" s="381"/>
      <c r="AS1302" s="381"/>
      <c r="AT1302" s="381"/>
      <c r="AU1302" s="381"/>
      <c r="AV1302" s="381"/>
      <c r="AW1302" s="381"/>
      <c r="AX1302" s="381"/>
      <c r="AY1302" s="381"/>
      <c r="AZ1302" s="381"/>
      <c r="BA1302" s="381"/>
      <c r="BB1302" s="381"/>
      <c r="BC1302" s="381"/>
      <c r="BD1302" s="381"/>
      <c r="BE1302" s="381"/>
      <c r="BF1302" s="381"/>
      <c r="BG1302" s="381"/>
      <c r="BH1302" s="381"/>
      <c r="BI1302" s="381"/>
      <c r="BJ1302" s="381"/>
      <c r="BK1302" s="381"/>
      <c r="BL1302" s="381"/>
      <c r="BM1302" s="381"/>
      <c r="BN1302" s="381"/>
      <c r="BO1302" s="381"/>
      <c r="BP1302" s="381"/>
      <c r="BQ1302" s="381"/>
      <c r="BR1302" s="381"/>
      <c r="BS1302" s="381"/>
      <c r="BT1302" s="381"/>
      <c r="BU1302" s="381"/>
      <c r="BV1302" s="381"/>
      <c r="BW1302" s="381"/>
      <c r="BX1302" s="381"/>
      <c r="BY1302" s="381"/>
      <c r="BZ1302" s="381"/>
      <c r="CA1302" s="381"/>
      <c r="CB1302" s="381"/>
      <c r="CC1302" s="381"/>
      <c r="CD1302" s="381"/>
      <c r="CE1302" s="381"/>
      <c r="CF1302" s="381"/>
      <c r="CG1302" s="381"/>
      <c r="CH1302" s="381"/>
      <c r="CI1302" s="381"/>
      <c r="CJ1302" s="381"/>
      <c r="CK1302" s="381"/>
      <c r="CL1302" s="381"/>
      <c r="CM1302" s="381"/>
      <c r="CN1302" s="381"/>
      <c r="CO1302" s="381"/>
      <c r="CP1302" s="381"/>
      <c r="CQ1302" s="381"/>
      <c r="CR1302" s="381"/>
      <c r="CS1302" s="381"/>
      <c r="CT1302" s="381"/>
      <c r="CU1302" s="381"/>
      <c r="CV1302" s="381"/>
      <c r="CW1302" s="381"/>
      <c r="CX1302" s="381"/>
      <c r="CY1302" s="381"/>
      <c r="CZ1302" s="381"/>
      <c r="DA1302" s="381"/>
      <c r="DB1302" s="381"/>
      <c r="DC1302" s="381"/>
      <c r="DD1302" s="381"/>
      <c r="DE1302" s="381"/>
      <c r="DF1302" s="381"/>
      <c r="DG1302" s="381"/>
      <c r="DH1302" s="381"/>
      <c r="DI1302" s="381"/>
      <c r="DJ1302" s="381"/>
      <c r="DK1302" s="381"/>
      <c r="DL1302" s="381"/>
      <c r="DM1302" s="381"/>
      <c r="DN1302" s="381"/>
      <c r="DO1302" s="381"/>
      <c r="DP1302" s="381"/>
      <c r="DQ1302" s="381"/>
      <c r="DR1302" s="381"/>
      <c r="DS1302" s="381"/>
      <c r="DT1302" s="381"/>
      <c r="DU1302" s="381"/>
      <c r="DV1302" s="381"/>
      <c r="DW1302" s="381"/>
      <c r="DX1302" s="381"/>
      <c r="DY1302" s="381"/>
      <c r="DZ1302" s="381"/>
      <c r="EA1302" s="381"/>
      <c r="EB1302" s="381"/>
      <c r="EC1302" s="381"/>
      <c r="ED1302" s="381"/>
      <c r="EE1302" s="381"/>
      <c r="EF1302" s="381"/>
      <c r="EG1302" s="381"/>
      <c r="EH1302" s="381"/>
      <c r="EI1302" s="381"/>
      <c r="EJ1302" s="381"/>
      <c r="EK1302" s="381"/>
      <c r="EL1302" s="381"/>
      <c r="EM1302" s="381"/>
      <c r="EN1302" s="381"/>
      <c r="EO1302" s="381"/>
      <c r="EP1302" s="381"/>
      <c r="EQ1302" s="381"/>
      <c r="ER1302" s="381"/>
      <c r="ES1302" s="381"/>
      <c r="ET1302" s="381"/>
      <c r="EU1302" s="381"/>
      <c r="EV1302" s="381"/>
      <c r="EW1302" s="381"/>
      <c r="EX1302" s="381"/>
      <c r="EY1302" s="381"/>
      <c r="EZ1302" s="381"/>
      <c r="FA1302" s="381"/>
      <c r="FB1302" s="381"/>
      <c r="FC1302" s="381"/>
      <c r="FD1302" s="381"/>
      <c r="FE1302" s="381"/>
      <c r="FF1302" s="381"/>
      <c r="FG1302" s="381"/>
      <c r="FH1302" s="381"/>
      <c r="FI1302" s="381"/>
      <c r="FJ1302" s="381"/>
      <c r="FK1302" s="381"/>
      <c r="FL1302" s="381"/>
      <c r="FM1302" s="381"/>
      <c r="FN1302" s="381"/>
      <c r="FO1302" s="381"/>
      <c r="FP1302" s="381"/>
      <c r="FQ1302" s="381"/>
      <c r="FR1302" s="381"/>
      <c r="FS1302" s="381"/>
      <c r="FT1302" s="381"/>
      <c r="FU1302" s="381"/>
      <c r="FV1302" s="381"/>
      <c r="FW1302" s="381"/>
      <c r="FX1302" s="381"/>
      <c r="FY1302" s="381"/>
      <c r="FZ1302" s="381"/>
      <c r="GA1302" s="381"/>
      <c r="GB1302" s="381"/>
      <c r="GC1302" s="381"/>
      <c r="GD1302" s="381"/>
      <c r="GE1302" s="381"/>
      <c r="GF1302" s="381"/>
      <c r="GG1302" s="381"/>
      <c r="GH1302" s="381"/>
      <c r="GI1302" s="381"/>
      <c r="GJ1302" s="381"/>
      <c r="GK1302" s="381"/>
      <c r="GL1302" s="381"/>
      <c r="GM1302" s="381"/>
      <c r="GN1302" s="381"/>
      <c r="GO1302" s="381"/>
      <c r="GP1302" s="381"/>
      <c r="GQ1302" s="381"/>
      <c r="GR1302" s="381"/>
      <c r="GS1302" s="381"/>
      <c r="GT1302" s="381"/>
      <c r="GU1302" s="381"/>
      <c r="GV1302" s="381"/>
      <c r="GW1302" s="381"/>
      <c r="GX1302" s="381"/>
      <c r="GY1302" s="381"/>
      <c r="GZ1302" s="381"/>
      <c r="HA1302" s="381"/>
      <c r="HB1302" s="381"/>
      <c r="HC1302" s="381"/>
      <c r="HD1302" s="381"/>
      <c r="HE1302" s="381"/>
      <c r="HF1302" s="381"/>
      <c r="HG1302" s="381"/>
      <c r="HH1302" s="381"/>
      <c r="HI1302" s="381"/>
      <c r="HJ1302" s="381"/>
      <c r="HK1302" s="381"/>
      <c r="HL1302" s="381"/>
      <c r="HM1302" s="381"/>
      <c r="HN1302" s="381"/>
      <c r="HO1302" s="381"/>
      <c r="HP1302" s="381"/>
      <c r="HQ1302" s="381"/>
      <c r="HR1302" s="381"/>
      <c r="HS1302" s="381"/>
      <c r="HT1302" s="381"/>
      <c r="HU1302" s="381"/>
      <c r="HV1302" s="381"/>
      <c r="HW1302" s="381"/>
      <c r="HX1302" s="381"/>
      <c r="HY1302" s="381"/>
      <c r="HZ1302" s="381"/>
      <c r="IA1302" s="381"/>
      <c r="IB1302" s="381"/>
      <c r="IC1302" s="381"/>
      <c r="ID1302" s="381"/>
      <c r="IE1302" s="381"/>
      <c r="IF1302" s="381"/>
      <c r="IG1302" s="381"/>
      <c r="IH1302" s="381"/>
      <c r="II1302" s="381"/>
      <c r="IJ1302" s="381"/>
      <c r="IK1302" s="381"/>
      <c r="IL1302" s="381"/>
      <c r="IM1302" s="381"/>
      <c r="IN1302" s="381"/>
      <c r="IO1302" s="381"/>
      <c r="IP1302" s="381"/>
      <c r="IQ1302" s="381"/>
      <c r="IR1302" s="381"/>
      <c r="IS1302" s="381"/>
      <c r="IT1302" s="381"/>
      <c r="IU1302" s="381"/>
      <c r="IV1302" s="381"/>
      <c r="IW1302" s="381"/>
      <c r="IX1302" s="381"/>
      <c r="IY1302" s="381"/>
      <c r="IZ1302" s="381"/>
      <c r="JA1302" s="381"/>
      <c r="JB1302" s="381"/>
      <c r="JC1302" s="381"/>
      <c r="JD1302" s="381"/>
      <c r="JE1302" s="381"/>
      <c r="JF1302" s="381"/>
      <c r="JG1302" s="381"/>
      <c r="JH1302" s="381"/>
      <c r="JI1302" s="381"/>
      <c r="JJ1302" s="381"/>
      <c r="JK1302" s="381"/>
      <c r="JL1302" s="381"/>
      <c r="JM1302" s="381"/>
      <c r="JN1302" s="381"/>
      <c r="JO1302" s="381"/>
      <c r="JP1302" s="381"/>
      <c r="JQ1302" s="381"/>
      <c r="JR1302" s="381"/>
      <c r="JS1302" s="381"/>
      <c r="JT1302" s="381"/>
      <c r="JU1302" s="381"/>
      <c r="JV1302" s="381"/>
      <c r="JW1302" s="381"/>
      <c r="JX1302" s="381"/>
      <c r="JY1302" s="381"/>
      <c r="JZ1302" s="381"/>
      <c r="KA1302" s="381"/>
      <c r="KB1302" s="381"/>
      <c r="KC1302" s="381"/>
      <c r="KD1302" s="381"/>
      <c r="KE1302" s="381"/>
      <c r="KF1302" s="381"/>
      <c r="KG1302" s="381"/>
      <c r="KH1302" s="381"/>
      <c r="KI1302" s="381"/>
      <c r="KJ1302" s="381"/>
      <c r="KK1302" s="381"/>
      <c r="KL1302" s="381"/>
      <c r="KM1302" s="381"/>
      <c r="KN1302" s="381"/>
      <c r="KO1302" s="381"/>
      <c r="KP1302" s="381"/>
      <c r="KQ1302" s="381"/>
      <c r="KR1302" s="381"/>
      <c r="KS1302" s="381"/>
      <c r="KT1302" s="381"/>
      <c r="KU1302" s="381"/>
      <c r="KV1302" s="381"/>
      <c r="KW1302" s="381"/>
      <c r="KX1302" s="381"/>
      <c r="KY1302" s="381"/>
      <c r="KZ1302" s="381"/>
      <c r="LA1302" s="381"/>
      <c r="LB1302" s="381"/>
      <c r="LC1302" s="381"/>
      <c r="LD1302" s="381"/>
      <c r="LE1302" s="381"/>
      <c r="LF1302" s="381"/>
      <c r="LG1302" s="381"/>
      <c r="LH1302" s="381"/>
      <c r="LI1302" s="381"/>
      <c r="LJ1302" s="381"/>
      <c r="LK1302" s="381"/>
      <c r="LL1302" s="381"/>
      <c r="LM1302" s="381"/>
      <c r="LN1302" s="381"/>
      <c r="LO1302" s="381"/>
      <c r="LP1302" s="381"/>
      <c r="LQ1302" s="381"/>
      <c r="LR1302" s="381"/>
      <c r="LS1302" s="381"/>
      <c r="LT1302" s="381"/>
      <c r="LU1302" s="381"/>
      <c r="LV1302" s="381"/>
      <c r="LW1302" s="381"/>
      <c r="LX1302" s="381"/>
      <c r="LY1302" s="381"/>
      <c r="LZ1302" s="381"/>
      <c r="MA1302" s="381"/>
      <c r="MB1302" s="381"/>
      <c r="MC1302" s="381"/>
      <c r="MD1302" s="381"/>
      <c r="ME1302" s="381"/>
      <c r="MF1302" s="381"/>
      <c r="MG1302" s="381"/>
      <c r="MH1302" s="381"/>
      <c r="MI1302" s="381"/>
      <c r="MJ1302" s="381"/>
      <c r="MK1302" s="381"/>
      <c r="ML1302" s="381"/>
      <c r="MM1302" s="381"/>
      <c r="MN1302" s="381"/>
      <c r="MO1302" s="381"/>
      <c r="MP1302" s="381"/>
      <c r="MQ1302" s="381"/>
      <c r="MR1302" s="381"/>
      <c r="MS1302" s="381"/>
      <c r="MT1302" s="381"/>
      <c r="MU1302" s="381"/>
      <c r="MV1302" s="381"/>
      <c r="MW1302" s="381"/>
      <c r="MX1302" s="381"/>
      <c r="MY1302" s="381"/>
      <c r="MZ1302" s="381"/>
      <c r="NA1302" s="381"/>
      <c r="NB1302" s="381"/>
      <c r="NC1302" s="381"/>
      <c r="ND1302" s="381"/>
      <c r="NE1302" s="381"/>
      <c r="NF1302" s="381"/>
      <c r="NG1302" s="381"/>
      <c r="NH1302" s="381"/>
      <c r="NI1302" s="381"/>
      <c r="NJ1302" s="381"/>
      <c r="NK1302" s="381"/>
      <c r="NL1302" s="381"/>
      <c r="NM1302" s="381"/>
      <c r="NN1302" s="381"/>
      <c r="NO1302" s="381"/>
      <c r="NP1302" s="381"/>
      <c r="NQ1302" s="381"/>
      <c r="NR1302" s="381"/>
      <c r="NS1302" s="381"/>
      <c r="NT1302" s="381"/>
      <c r="NU1302" s="381"/>
      <c r="NV1302" s="381"/>
      <c r="NW1302" s="381"/>
      <c r="NX1302" s="381"/>
      <c r="NY1302" s="381"/>
      <c r="NZ1302" s="381"/>
      <c r="OA1302" s="381"/>
      <c r="OB1302" s="381"/>
      <c r="OC1302" s="381"/>
      <c r="OD1302" s="381"/>
      <c r="OE1302" s="381"/>
      <c r="OF1302" s="381"/>
      <c r="OG1302" s="381"/>
      <c r="OH1302" s="381"/>
      <c r="OI1302" s="381"/>
      <c r="OJ1302" s="381"/>
      <c r="OK1302" s="381"/>
      <c r="OL1302" s="381"/>
      <c r="OM1302" s="381"/>
      <c r="ON1302" s="381"/>
      <c r="OO1302" s="381"/>
      <c r="OP1302" s="381"/>
      <c r="OQ1302" s="381"/>
      <c r="OR1302" s="381"/>
      <c r="OS1302" s="381"/>
      <c r="OT1302" s="381"/>
      <c r="OU1302" s="381"/>
      <c r="OV1302" s="381"/>
      <c r="OW1302" s="381"/>
      <c r="OX1302" s="381"/>
      <c r="OY1302" s="381"/>
      <c r="OZ1302" s="381"/>
      <c r="PA1302" s="381"/>
      <c r="PB1302" s="381"/>
      <c r="PC1302" s="381"/>
      <c r="PD1302" s="381"/>
      <c r="PE1302" s="381"/>
      <c r="PF1302" s="381"/>
      <c r="PG1302" s="381"/>
      <c r="PH1302" s="381"/>
      <c r="PI1302" s="381"/>
      <c r="PJ1302" s="381"/>
      <c r="PK1302" s="381"/>
      <c r="PL1302" s="381"/>
      <c r="PM1302" s="381"/>
      <c r="PN1302" s="381"/>
      <c r="PO1302" s="381"/>
      <c r="PP1302" s="381"/>
      <c r="PQ1302" s="381"/>
      <c r="PR1302" s="381"/>
      <c r="PS1302" s="381"/>
      <c r="PT1302" s="381"/>
      <c r="PU1302" s="381"/>
      <c r="PV1302" s="381"/>
      <c r="PW1302" s="381"/>
      <c r="PX1302" s="381"/>
      <c r="PY1302" s="381"/>
      <c r="PZ1302" s="381"/>
      <c r="QA1302" s="381"/>
      <c r="QB1302" s="381"/>
      <c r="QC1302" s="381"/>
      <c r="QD1302" s="381"/>
      <c r="QE1302" s="381"/>
      <c r="QF1302" s="381"/>
      <c r="QG1302" s="381"/>
      <c r="QH1302" s="381"/>
      <c r="QI1302" s="381"/>
      <c r="QJ1302" s="381"/>
      <c r="QK1302" s="381"/>
      <c r="QL1302" s="381"/>
      <c r="QM1302" s="381"/>
      <c r="QN1302" s="381"/>
      <c r="QO1302" s="381"/>
      <c r="QP1302" s="381"/>
      <c r="QQ1302" s="381"/>
      <c r="QR1302" s="381"/>
      <c r="QS1302" s="381"/>
      <c r="QT1302" s="381"/>
      <c r="QU1302" s="381"/>
      <c r="QV1302" s="381"/>
      <c r="QW1302" s="381"/>
      <c r="QX1302" s="381"/>
      <c r="QY1302" s="381"/>
      <c r="QZ1302" s="381"/>
      <c r="RA1302" s="381"/>
      <c r="RB1302" s="381"/>
      <c r="RC1302" s="381"/>
      <c r="RD1302" s="381"/>
      <c r="RE1302" s="381"/>
      <c r="RF1302" s="381"/>
      <c r="RG1302" s="381"/>
      <c r="RH1302" s="381"/>
      <c r="RI1302" s="381"/>
      <c r="RJ1302" s="381"/>
      <c r="RK1302" s="381"/>
      <c r="RL1302" s="381"/>
      <c r="RM1302" s="381"/>
      <c r="RN1302" s="381"/>
      <c r="RO1302" s="381"/>
      <c r="RP1302" s="381"/>
      <c r="RQ1302" s="381"/>
      <c r="RR1302" s="381"/>
      <c r="RS1302" s="381"/>
      <c r="RT1302" s="381"/>
      <c r="RU1302" s="381"/>
      <c r="RV1302" s="381"/>
      <c r="RW1302" s="381"/>
      <c r="RX1302" s="381"/>
      <c r="RY1302" s="381"/>
      <c r="RZ1302" s="381"/>
      <c r="SA1302" s="381"/>
      <c r="SB1302" s="381"/>
      <c r="SC1302" s="381"/>
      <c r="SD1302" s="381"/>
      <c r="SE1302" s="381"/>
      <c r="SF1302" s="381"/>
      <c r="SG1302" s="381"/>
      <c r="SH1302" s="381"/>
      <c r="SI1302" s="381"/>
      <c r="SJ1302" s="381"/>
      <c r="SK1302" s="381"/>
      <c r="SL1302" s="381"/>
      <c r="SM1302" s="381"/>
      <c r="SN1302" s="381"/>
      <c r="SO1302" s="381"/>
      <c r="SP1302" s="381"/>
      <c r="SQ1302" s="381"/>
      <c r="SR1302" s="381"/>
      <c r="SS1302" s="381"/>
      <c r="ST1302" s="381"/>
      <c r="SU1302" s="381"/>
      <c r="SV1302" s="381"/>
      <c r="SW1302" s="381"/>
      <c r="SX1302" s="381"/>
      <c r="SY1302" s="381"/>
      <c r="SZ1302" s="381"/>
      <c r="TA1302" s="381"/>
      <c r="TB1302" s="381"/>
      <c r="TC1302" s="381"/>
      <c r="TD1302" s="381"/>
      <c r="TE1302" s="381"/>
      <c r="TF1302" s="381"/>
      <c r="TG1302" s="381"/>
      <c r="TH1302" s="381"/>
      <c r="TI1302" s="381"/>
      <c r="TJ1302" s="381"/>
      <c r="TK1302" s="381"/>
      <c r="TL1302" s="381"/>
      <c r="TM1302" s="381"/>
      <c r="TN1302" s="381"/>
      <c r="TO1302" s="381"/>
      <c r="TP1302" s="381"/>
      <c r="TQ1302" s="381"/>
      <c r="TR1302" s="381"/>
      <c r="TS1302" s="381"/>
      <c r="TT1302" s="381"/>
      <c r="TU1302" s="381"/>
      <c r="TV1302" s="381"/>
      <c r="TW1302" s="381"/>
      <c r="TX1302" s="381"/>
      <c r="TY1302" s="381"/>
      <c r="TZ1302" s="381"/>
      <c r="UA1302" s="381"/>
      <c r="UB1302" s="381"/>
      <c r="UC1302" s="381"/>
      <c r="UD1302" s="381"/>
      <c r="UE1302" s="381"/>
      <c r="UF1302" s="381"/>
      <c r="UG1302" s="381"/>
      <c r="UH1302" s="381"/>
      <c r="UI1302" s="381"/>
      <c r="UJ1302" s="381"/>
      <c r="UK1302" s="381"/>
      <c r="UL1302" s="381"/>
      <c r="UM1302" s="381"/>
      <c r="UN1302" s="381"/>
      <c r="UO1302" s="381"/>
      <c r="UP1302" s="381"/>
      <c r="UQ1302" s="381"/>
      <c r="UR1302" s="381"/>
      <c r="US1302" s="381"/>
      <c r="UT1302" s="381"/>
      <c r="UU1302" s="381"/>
      <c r="UV1302" s="381"/>
      <c r="UW1302" s="381"/>
      <c r="UX1302" s="381"/>
      <c r="UY1302" s="381"/>
      <c r="UZ1302" s="381"/>
      <c r="VA1302" s="381"/>
      <c r="VB1302" s="381"/>
      <c r="VC1302" s="381"/>
      <c r="VD1302" s="381"/>
      <c r="VE1302" s="381"/>
      <c r="VF1302" s="381"/>
      <c r="VG1302" s="381"/>
      <c r="VH1302" s="381"/>
      <c r="VI1302" s="381"/>
      <c r="VJ1302" s="381"/>
      <c r="VK1302" s="381"/>
      <c r="VL1302" s="381"/>
      <c r="VM1302" s="381"/>
      <c r="VN1302" s="381"/>
      <c r="VO1302" s="381"/>
      <c r="VP1302" s="381"/>
      <c r="VQ1302" s="381"/>
      <c r="VR1302" s="381"/>
      <c r="VS1302" s="381"/>
      <c r="VT1302" s="381"/>
      <c r="VU1302" s="381"/>
      <c r="VV1302" s="381"/>
      <c r="VW1302" s="381"/>
      <c r="VX1302" s="381"/>
      <c r="VY1302" s="381"/>
      <c r="VZ1302" s="381"/>
      <c r="WA1302" s="381"/>
      <c r="WB1302" s="381"/>
      <c r="WC1302" s="381"/>
      <c r="WD1302" s="381"/>
      <c r="WE1302" s="381"/>
      <c r="WF1302" s="381"/>
      <c r="WG1302" s="381"/>
      <c r="WH1302" s="381"/>
      <c r="WI1302" s="381"/>
      <c r="WJ1302" s="381"/>
      <c r="WK1302" s="381"/>
      <c r="WL1302" s="381"/>
      <c r="WM1302" s="381"/>
      <c r="WN1302" s="381"/>
      <c r="WO1302" s="381"/>
      <c r="WP1302" s="381"/>
      <c r="WQ1302" s="381"/>
      <c r="WR1302" s="381"/>
      <c r="WS1302" s="381"/>
      <c r="WT1302" s="381"/>
      <c r="WU1302" s="381"/>
      <c r="WV1302" s="381"/>
      <c r="WW1302" s="381"/>
      <c r="WX1302" s="381"/>
      <c r="WY1302" s="381"/>
      <c r="WZ1302" s="381"/>
      <c r="XA1302" s="381"/>
      <c r="XB1302" s="381"/>
      <c r="XC1302" s="381"/>
      <c r="XD1302" s="381"/>
      <c r="XE1302" s="381"/>
      <c r="XF1302" s="381"/>
      <c r="XG1302" s="381"/>
      <c r="XH1302" s="381"/>
      <c r="XI1302" s="381"/>
      <c r="XJ1302" s="381"/>
      <c r="XK1302" s="381"/>
      <c r="XL1302" s="381"/>
      <c r="XM1302" s="381"/>
      <c r="XN1302" s="381"/>
      <c r="XO1302" s="381"/>
      <c r="XP1302" s="381"/>
      <c r="XQ1302" s="381"/>
      <c r="XR1302" s="381"/>
      <c r="XS1302" s="381"/>
      <c r="XT1302" s="381"/>
      <c r="XU1302" s="381"/>
      <c r="XV1302" s="381"/>
      <c r="XW1302" s="381"/>
      <c r="XX1302" s="381"/>
      <c r="XY1302" s="381"/>
      <c r="XZ1302" s="381"/>
      <c r="YA1302" s="381"/>
      <c r="YB1302" s="381"/>
      <c r="YC1302" s="381"/>
      <c r="YD1302" s="381"/>
      <c r="YE1302" s="381"/>
      <c r="YF1302" s="381"/>
      <c r="YG1302" s="381"/>
      <c r="YH1302" s="381"/>
      <c r="YI1302" s="381"/>
      <c r="YJ1302" s="381"/>
      <c r="YK1302" s="381"/>
      <c r="YL1302" s="381"/>
      <c r="YM1302" s="381"/>
      <c r="YN1302" s="381"/>
      <c r="YO1302" s="381"/>
      <c r="YP1302" s="381"/>
      <c r="YQ1302" s="381"/>
      <c r="YR1302" s="381"/>
      <c r="YS1302" s="381"/>
      <c r="YT1302" s="381"/>
      <c r="YU1302" s="381"/>
      <c r="YV1302" s="381"/>
      <c r="YW1302" s="381"/>
      <c r="YX1302" s="381"/>
      <c r="YY1302" s="381"/>
      <c r="YZ1302" s="381"/>
      <c r="ZA1302" s="381"/>
      <c r="ZB1302" s="381"/>
      <c r="ZC1302" s="381"/>
      <c r="ZD1302" s="381"/>
      <c r="ZE1302" s="381"/>
      <c r="ZF1302" s="381"/>
      <c r="ZG1302" s="381"/>
      <c r="ZH1302" s="381"/>
      <c r="ZI1302" s="381"/>
      <c r="ZJ1302" s="381"/>
      <c r="ZK1302" s="381"/>
      <c r="ZL1302" s="381"/>
      <c r="ZM1302" s="381"/>
      <c r="ZN1302" s="381"/>
      <c r="ZO1302" s="381"/>
      <c r="ZP1302" s="381"/>
      <c r="ZQ1302" s="381"/>
      <c r="ZR1302" s="381"/>
      <c r="ZS1302" s="381"/>
      <c r="ZT1302" s="381"/>
      <c r="ZU1302" s="381"/>
      <c r="ZV1302" s="381"/>
      <c r="ZW1302" s="381"/>
      <c r="ZX1302" s="381"/>
      <c r="ZY1302" s="381"/>
      <c r="ZZ1302" s="381"/>
      <c r="AAA1302" s="381"/>
      <c r="AAB1302" s="381"/>
      <c r="AAC1302" s="381"/>
      <c r="AAD1302" s="381"/>
      <c r="AAE1302" s="381"/>
      <c r="AAF1302" s="381"/>
      <c r="AAG1302" s="381"/>
      <c r="AAH1302" s="381"/>
      <c r="AAI1302" s="381"/>
      <c r="AAJ1302" s="381"/>
      <c r="AAK1302" s="381"/>
      <c r="AAL1302" s="381"/>
      <c r="AAM1302" s="381"/>
      <c r="AAN1302" s="381"/>
      <c r="AAO1302" s="381"/>
      <c r="AAP1302" s="381"/>
      <c r="AAQ1302" s="381"/>
      <c r="AAR1302" s="381"/>
      <c r="AAS1302" s="381"/>
      <c r="AAT1302" s="381"/>
      <c r="AAU1302" s="381"/>
      <c r="AAV1302" s="381"/>
      <c r="AAW1302" s="381"/>
      <c r="AAX1302" s="381"/>
      <c r="AAY1302" s="381"/>
      <c r="AAZ1302" s="381"/>
      <c r="ABA1302" s="381"/>
      <c r="ABB1302" s="381"/>
      <c r="ABC1302" s="381"/>
      <c r="ABD1302" s="381"/>
      <c r="ABE1302" s="381"/>
      <c r="ABF1302" s="381"/>
      <c r="ABG1302" s="381"/>
      <c r="ABH1302" s="381"/>
      <c r="ABI1302" s="381"/>
      <c r="ABJ1302" s="381"/>
      <c r="ABK1302" s="381"/>
      <c r="ABL1302" s="381"/>
      <c r="ABM1302" s="381"/>
      <c r="ABN1302" s="381"/>
      <c r="ABO1302" s="381"/>
      <c r="ABP1302" s="381"/>
      <c r="ABQ1302" s="381"/>
      <c r="ABR1302" s="381"/>
      <c r="ABS1302" s="381"/>
      <c r="ABT1302" s="381"/>
      <c r="ABU1302" s="381"/>
      <c r="ABV1302" s="381"/>
      <c r="ABW1302" s="381"/>
      <c r="ABX1302" s="381"/>
      <c r="ABY1302" s="381"/>
      <c r="ABZ1302" s="381"/>
      <c r="ACA1302" s="381"/>
      <c r="ACB1302" s="381"/>
      <c r="ACC1302" s="381"/>
      <c r="ACD1302" s="381"/>
      <c r="ACE1302" s="381"/>
      <c r="ACF1302" s="381"/>
      <c r="ACG1302" s="381"/>
      <c r="ACH1302" s="381"/>
      <c r="ACI1302" s="381"/>
      <c r="ACJ1302" s="381"/>
      <c r="ACK1302" s="381"/>
      <c r="ACL1302" s="381"/>
      <c r="ACM1302" s="381"/>
      <c r="ACN1302" s="381"/>
      <c r="ACO1302" s="381"/>
      <c r="ACP1302" s="381"/>
      <c r="ACQ1302" s="381"/>
      <c r="ACR1302" s="381"/>
      <c r="ACS1302" s="381"/>
      <c r="ACT1302" s="381"/>
      <c r="ACU1302" s="381"/>
      <c r="ACV1302" s="381"/>
      <c r="ACW1302" s="381"/>
      <c r="ACX1302" s="381"/>
      <c r="ACY1302" s="381"/>
      <c r="ACZ1302" s="381"/>
      <c r="ADA1302" s="381"/>
      <c r="ADB1302" s="381"/>
      <c r="ADC1302" s="381"/>
      <c r="ADD1302" s="381"/>
      <c r="ADE1302" s="381"/>
      <c r="ADF1302" s="381"/>
      <c r="ADG1302" s="381"/>
      <c r="ADH1302" s="381"/>
      <c r="ADI1302" s="381"/>
      <c r="ADJ1302" s="381"/>
      <c r="ADK1302" s="381"/>
      <c r="ADL1302" s="381"/>
      <c r="ADM1302" s="381"/>
      <c r="ADN1302" s="381"/>
      <c r="ADO1302" s="381"/>
      <c r="ADP1302" s="381"/>
      <c r="ADQ1302" s="381"/>
      <c r="ADR1302" s="381"/>
      <c r="ADS1302" s="381"/>
      <c r="ADT1302" s="381"/>
      <c r="ADU1302" s="381"/>
      <c r="ADV1302" s="381"/>
      <c r="ADW1302" s="381"/>
      <c r="ADX1302" s="381"/>
      <c r="ADY1302" s="381"/>
      <c r="ADZ1302" s="381"/>
      <c r="AEA1302" s="381"/>
      <c r="AEB1302" s="381"/>
      <c r="AEC1302" s="381"/>
      <c r="AED1302" s="381"/>
      <c r="AEE1302" s="381"/>
      <c r="AEF1302" s="381"/>
      <c r="AEG1302" s="381"/>
      <c r="AEH1302" s="381"/>
      <c r="AEI1302" s="381"/>
      <c r="AEJ1302" s="381"/>
      <c r="AEK1302" s="381"/>
      <c r="AEL1302" s="381"/>
      <c r="AEM1302" s="381"/>
      <c r="AEN1302" s="381"/>
      <c r="AEO1302" s="381"/>
      <c r="AEP1302" s="381"/>
      <c r="AEQ1302" s="381"/>
      <c r="AER1302" s="381"/>
      <c r="AES1302" s="381"/>
      <c r="AET1302" s="381"/>
      <c r="AEU1302" s="381"/>
      <c r="AEV1302" s="381"/>
      <c r="AEW1302" s="381"/>
      <c r="AEX1302" s="381"/>
      <c r="AEY1302" s="381"/>
      <c r="AEZ1302" s="381"/>
      <c r="AFA1302" s="381"/>
      <c r="AFB1302" s="381"/>
      <c r="AFC1302" s="381"/>
      <c r="AFD1302" s="381"/>
      <c r="AFE1302" s="381"/>
      <c r="AFF1302" s="381"/>
      <c r="AFG1302" s="381"/>
      <c r="AFH1302" s="381"/>
      <c r="AFI1302" s="381"/>
      <c r="AFJ1302" s="381"/>
      <c r="AFK1302" s="381"/>
      <c r="AFL1302" s="381"/>
      <c r="AFM1302" s="381"/>
      <c r="AFN1302" s="381"/>
      <c r="AFO1302" s="381"/>
      <c r="AFP1302" s="381"/>
      <c r="AFQ1302" s="381"/>
      <c r="AFR1302" s="381"/>
      <c r="AFS1302" s="381"/>
      <c r="AFT1302" s="381"/>
      <c r="AFU1302" s="381"/>
      <c r="AFV1302" s="381"/>
      <c r="AFW1302" s="381"/>
      <c r="AFX1302" s="381"/>
      <c r="AFY1302" s="381"/>
      <c r="AFZ1302" s="381"/>
      <c r="AGA1302" s="381"/>
    </row>
    <row r="1303" spans="1:859" s="383" customFormat="1" x14ac:dyDescent="0.2">
      <c r="A1303" s="381"/>
      <c r="B1303" s="381"/>
      <c r="C1303" s="381"/>
      <c r="D1303" s="381"/>
      <c r="E1303" s="365"/>
      <c r="F1303" s="380"/>
      <c r="G1303" s="380"/>
      <c r="H1303" s="365"/>
      <c r="I1303" s="365"/>
      <c r="J1303" s="365"/>
      <c r="K1303" s="365"/>
      <c r="L1303" s="365"/>
      <c r="M1303" s="365"/>
      <c r="N1303" s="380"/>
      <c r="O1303" s="365"/>
      <c r="P1303" s="365"/>
      <c r="Q1303" s="380"/>
      <c r="R1303" s="381"/>
      <c r="S1303" s="381"/>
      <c r="T1303" s="381"/>
      <c r="U1303" s="381"/>
      <c r="V1303" s="381"/>
      <c r="W1303" s="381"/>
      <c r="X1303" s="381"/>
      <c r="Y1303" s="381"/>
      <c r="Z1303" s="381"/>
      <c r="AA1303" s="381"/>
      <c r="AB1303" s="381"/>
      <c r="AC1303" s="381"/>
      <c r="AD1303" s="381"/>
      <c r="AE1303" s="381"/>
      <c r="AF1303" s="381"/>
      <c r="AG1303" s="381"/>
      <c r="AH1303" s="381"/>
      <c r="AI1303" s="381"/>
      <c r="AJ1303" s="381"/>
      <c r="AK1303" s="381"/>
      <c r="AL1303" s="381"/>
      <c r="AM1303" s="381"/>
      <c r="AN1303" s="381"/>
      <c r="AO1303" s="381"/>
      <c r="AP1303" s="381"/>
      <c r="AQ1303" s="381"/>
      <c r="AR1303" s="381"/>
      <c r="AS1303" s="381"/>
      <c r="AT1303" s="381"/>
      <c r="AU1303" s="381"/>
      <c r="AV1303" s="381"/>
      <c r="AW1303" s="381"/>
      <c r="AX1303" s="381"/>
      <c r="AY1303" s="381"/>
      <c r="AZ1303" s="381"/>
      <c r="BA1303" s="381"/>
      <c r="BB1303" s="381"/>
      <c r="BC1303" s="381"/>
      <c r="BD1303" s="381"/>
      <c r="BE1303" s="381"/>
      <c r="BF1303" s="381"/>
      <c r="BG1303" s="381"/>
      <c r="BH1303" s="381"/>
      <c r="BI1303" s="381"/>
      <c r="BJ1303" s="381"/>
      <c r="BK1303" s="381"/>
      <c r="BL1303" s="381"/>
      <c r="BM1303" s="381"/>
      <c r="BN1303" s="381"/>
      <c r="BO1303" s="381"/>
      <c r="BP1303" s="381"/>
      <c r="BQ1303" s="381"/>
      <c r="BR1303" s="381"/>
      <c r="BS1303" s="381"/>
      <c r="BT1303" s="381"/>
      <c r="BU1303" s="381"/>
      <c r="BV1303" s="381"/>
      <c r="BW1303" s="381"/>
      <c r="BX1303" s="381"/>
      <c r="BY1303" s="381"/>
      <c r="BZ1303" s="381"/>
      <c r="CA1303" s="381"/>
      <c r="CB1303" s="381"/>
      <c r="CC1303" s="381"/>
      <c r="CD1303" s="381"/>
      <c r="CE1303" s="381"/>
      <c r="CF1303" s="381"/>
      <c r="CG1303" s="381"/>
      <c r="CH1303" s="381"/>
      <c r="CI1303" s="381"/>
      <c r="CJ1303" s="381"/>
      <c r="CK1303" s="381"/>
      <c r="CL1303" s="381"/>
      <c r="CM1303" s="381"/>
      <c r="CN1303" s="381"/>
      <c r="CO1303" s="381"/>
      <c r="CP1303" s="381"/>
      <c r="CQ1303" s="381"/>
      <c r="CR1303" s="381"/>
      <c r="CS1303" s="381"/>
      <c r="CT1303" s="381"/>
      <c r="CU1303" s="381"/>
      <c r="CV1303" s="381"/>
      <c r="CW1303" s="381"/>
      <c r="CX1303" s="381"/>
      <c r="CY1303" s="381"/>
      <c r="CZ1303" s="381"/>
      <c r="DA1303" s="381"/>
      <c r="DB1303" s="381"/>
      <c r="DC1303" s="381"/>
      <c r="DD1303" s="381"/>
      <c r="DE1303" s="381"/>
      <c r="DF1303" s="381"/>
      <c r="DG1303" s="381"/>
      <c r="DH1303" s="381"/>
      <c r="DI1303" s="381"/>
      <c r="DJ1303" s="381"/>
      <c r="DK1303" s="381"/>
      <c r="DL1303" s="381"/>
      <c r="DM1303" s="381"/>
      <c r="DN1303" s="381"/>
      <c r="DO1303" s="381"/>
      <c r="DP1303" s="381"/>
      <c r="DQ1303" s="381"/>
      <c r="DR1303" s="381"/>
      <c r="DS1303" s="381"/>
      <c r="DT1303" s="381"/>
      <c r="DU1303" s="381"/>
      <c r="DV1303" s="381"/>
      <c r="DW1303" s="381"/>
      <c r="DX1303" s="381"/>
      <c r="DY1303" s="381"/>
      <c r="DZ1303" s="381"/>
      <c r="EA1303" s="381"/>
      <c r="EB1303" s="381"/>
      <c r="EC1303" s="381"/>
      <c r="ED1303" s="381"/>
      <c r="EE1303" s="381"/>
      <c r="EF1303" s="381"/>
      <c r="EG1303" s="381"/>
      <c r="EH1303" s="381"/>
      <c r="EI1303" s="381"/>
      <c r="EJ1303" s="381"/>
      <c r="EK1303" s="381"/>
      <c r="EL1303" s="381"/>
      <c r="EM1303" s="381"/>
      <c r="EN1303" s="381"/>
      <c r="EO1303" s="381"/>
      <c r="EP1303" s="381"/>
      <c r="EQ1303" s="381"/>
      <c r="ER1303" s="381"/>
      <c r="ES1303" s="381"/>
      <c r="ET1303" s="381"/>
      <c r="EU1303" s="381"/>
      <c r="EV1303" s="381"/>
      <c r="EW1303" s="381"/>
      <c r="EX1303" s="381"/>
      <c r="EY1303" s="381"/>
      <c r="EZ1303" s="381"/>
      <c r="FA1303" s="381"/>
      <c r="FB1303" s="381"/>
      <c r="FC1303" s="381"/>
      <c r="FD1303" s="381"/>
      <c r="FE1303" s="381"/>
      <c r="FF1303" s="381"/>
      <c r="FG1303" s="381"/>
      <c r="FH1303" s="381"/>
      <c r="FI1303" s="381"/>
      <c r="FJ1303" s="381"/>
      <c r="FK1303" s="381"/>
      <c r="FL1303" s="381"/>
      <c r="FM1303" s="381"/>
      <c r="FN1303" s="381"/>
      <c r="FO1303" s="381"/>
      <c r="FP1303" s="381"/>
      <c r="FQ1303" s="381"/>
      <c r="FR1303" s="381"/>
      <c r="FS1303" s="381"/>
      <c r="FT1303" s="381"/>
      <c r="FU1303" s="381"/>
      <c r="FV1303" s="381"/>
      <c r="FW1303" s="381"/>
      <c r="FX1303" s="381"/>
      <c r="FY1303" s="381"/>
      <c r="FZ1303" s="381"/>
      <c r="GA1303" s="381"/>
      <c r="GB1303" s="381"/>
      <c r="GC1303" s="381"/>
      <c r="GD1303" s="381"/>
      <c r="GE1303" s="381"/>
      <c r="GF1303" s="381"/>
      <c r="GG1303" s="381"/>
      <c r="GH1303" s="381"/>
      <c r="GI1303" s="381"/>
      <c r="GJ1303" s="381"/>
      <c r="GK1303" s="381"/>
      <c r="GL1303" s="381"/>
      <c r="GM1303" s="381"/>
      <c r="GN1303" s="381"/>
      <c r="GO1303" s="381"/>
      <c r="GP1303" s="381"/>
      <c r="GQ1303" s="381"/>
      <c r="GR1303" s="381"/>
      <c r="GS1303" s="381"/>
      <c r="GT1303" s="381"/>
      <c r="GU1303" s="381"/>
      <c r="GV1303" s="381"/>
      <c r="GW1303" s="381"/>
      <c r="GX1303" s="381"/>
      <c r="GY1303" s="381"/>
      <c r="GZ1303" s="381"/>
      <c r="HA1303" s="381"/>
      <c r="HB1303" s="381"/>
      <c r="HC1303" s="381"/>
      <c r="HD1303" s="381"/>
      <c r="HE1303" s="381"/>
      <c r="HF1303" s="381"/>
      <c r="HG1303" s="381"/>
      <c r="HH1303" s="381"/>
      <c r="HI1303" s="381"/>
      <c r="HJ1303" s="381"/>
      <c r="HK1303" s="381"/>
      <c r="HL1303" s="381"/>
      <c r="HM1303" s="381"/>
      <c r="HN1303" s="381"/>
      <c r="HO1303" s="381"/>
      <c r="HP1303" s="381"/>
      <c r="HQ1303" s="381"/>
      <c r="HR1303" s="381"/>
      <c r="HS1303" s="381"/>
      <c r="HT1303" s="381"/>
      <c r="HU1303" s="381"/>
      <c r="HV1303" s="381"/>
      <c r="HW1303" s="381"/>
      <c r="HX1303" s="381"/>
      <c r="HY1303" s="381"/>
      <c r="HZ1303" s="381"/>
      <c r="IA1303" s="381"/>
      <c r="IB1303" s="381"/>
      <c r="IC1303" s="381"/>
      <c r="ID1303" s="381"/>
      <c r="IE1303" s="381"/>
      <c r="IF1303" s="381"/>
      <c r="IG1303" s="381"/>
      <c r="IH1303" s="381"/>
      <c r="II1303" s="381"/>
      <c r="IJ1303" s="381"/>
      <c r="IK1303" s="381"/>
      <c r="IL1303" s="381"/>
      <c r="IM1303" s="381"/>
      <c r="IN1303" s="381"/>
      <c r="IO1303" s="381"/>
      <c r="IP1303" s="381"/>
      <c r="IQ1303" s="381"/>
      <c r="IR1303" s="381"/>
      <c r="IS1303" s="381"/>
      <c r="IT1303" s="381"/>
      <c r="IU1303" s="381"/>
      <c r="IV1303" s="381"/>
      <c r="IW1303" s="381"/>
      <c r="IX1303" s="381"/>
      <c r="IY1303" s="381"/>
      <c r="IZ1303" s="381"/>
      <c r="JA1303" s="381"/>
      <c r="JB1303" s="381"/>
      <c r="JC1303" s="381"/>
      <c r="JD1303" s="381"/>
      <c r="JE1303" s="381"/>
      <c r="JF1303" s="381"/>
      <c r="JG1303" s="381"/>
      <c r="JH1303" s="381"/>
      <c r="JI1303" s="381"/>
      <c r="JJ1303" s="381"/>
      <c r="JK1303" s="381"/>
      <c r="JL1303" s="381"/>
      <c r="JM1303" s="381"/>
      <c r="JN1303" s="381"/>
      <c r="JO1303" s="381"/>
      <c r="JP1303" s="381"/>
      <c r="JQ1303" s="381"/>
      <c r="JR1303" s="381"/>
      <c r="JS1303" s="381"/>
      <c r="JT1303" s="381"/>
      <c r="JU1303" s="381"/>
      <c r="JV1303" s="381"/>
      <c r="JW1303" s="381"/>
      <c r="JX1303" s="381"/>
      <c r="JY1303" s="381"/>
      <c r="JZ1303" s="381"/>
      <c r="KA1303" s="381"/>
      <c r="KB1303" s="381"/>
      <c r="KC1303" s="381"/>
      <c r="KD1303" s="381"/>
      <c r="KE1303" s="381"/>
      <c r="KF1303" s="381"/>
      <c r="KG1303" s="381"/>
      <c r="KH1303" s="381"/>
      <c r="KI1303" s="381"/>
      <c r="KJ1303" s="381"/>
      <c r="KK1303" s="381"/>
      <c r="KL1303" s="381"/>
      <c r="KM1303" s="381"/>
      <c r="KN1303" s="381"/>
      <c r="KO1303" s="381"/>
      <c r="KP1303" s="381"/>
      <c r="KQ1303" s="381"/>
      <c r="KR1303" s="381"/>
      <c r="KS1303" s="381"/>
      <c r="KT1303" s="381"/>
      <c r="KU1303" s="381"/>
      <c r="KV1303" s="381"/>
      <c r="KW1303" s="381"/>
      <c r="KX1303" s="381"/>
      <c r="KY1303" s="381"/>
      <c r="KZ1303" s="381"/>
      <c r="LA1303" s="381"/>
      <c r="LB1303" s="381"/>
      <c r="LC1303" s="381"/>
      <c r="LD1303" s="381"/>
      <c r="LE1303" s="381"/>
      <c r="LF1303" s="381"/>
      <c r="LG1303" s="381"/>
      <c r="LH1303" s="381"/>
      <c r="LI1303" s="381"/>
      <c r="LJ1303" s="381"/>
      <c r="LK1303" s="381"/>
      <c r="LL1303" s="381"/>
      <c r="LM1303" s="381"/>
      <c r="LN1303" s="381"/>
      <c r="LO1303" s="381"/>
      <c r="LP1303" s="381"/>
      <c r="LQ1303" s="381"/>
      <c r="LR1303" s="381"/>
      <c r="LS1303" s="381"/>
      <c r="LT1303" s="381"/>
      <c r="LU1303" s="381"/>
      <c r="LV1303" s="381"/>
      <c r="LW1303" s="381"/>
      <c r="LX1303" s="381"/>
      <c r="LY1303" s="381"/>
      <c r="LZ1303" s="381"/>
      <c r="MA1303" s="381"/>
      <c r="MB1303" s="381"/>
      <c r="MC1303" s="381"/>
      <c r="MD1303" s="381"/>
      <c r="ME1303" s="381"/>
      <c r="MF1303" s="381"/>
      <c r="MG1303" s="381"/>
      <c r="MH1303" s="381"/>
      <c r="MI1303" s="381"/>
      <c r="MJ1303" s="381"/>
      <c r="MK1303" s="381"/>
      <c r="ML1303" s="381"/>
      <c r="MM1303" s="381"/>
      <c r="MN1303" s="381"/>
      <c r="MO1303" s="381"/>
      <c r="MP1303" s="381"/>
      <c r="MQ1303" s="381"/>
      <c r="MR1303" s="381"/>
      <c r="MS1303" s="381"/>
      <c r="MT1303" s="381"/>
      <c r="MU1303" s="381"/>
      <c r="MV1303" s="381"/>
      <c r="MW1303" s="381"/>
      <c r="MX1303" s="381"/>
      <c r="MY1303" s="381"/>
      <c r="MZ1303" s="381"/>
      <c r="NA1303" s="381"/>
      <c r="NB1303" s="381"/>
      <c r="NC1303" s="381"/>
      <c r="ND1303" s="381"/>
      <c r="NE1303" s="381"/>
      <c r="NF1303" s="381"/>
      <c r="NG1303" s="381"/>
      <c r="NH1303" s="381"/>
      <c r="NI1303" s="381"/>
      <c r="NJ1303" s="381"/>
      <c r="NK1303" s="381"/>
      <c r="NL1303" s="381"/>
      <c r="NM1303" s="381"/>
      <c r="NN1303" s="381"/>
      <c r="NO1303" s="381"/>
      <c r="NP1303" s="381"/>
      <c r="NQ1303" s="381"/>
      <c r="NR1303" s="381"/>
      <c r="NS1303" s="381"/>
      <c r="NT1303" s="381"/>
      <c r="NU1303" s="381"/>
      <c r="NV1303" s="381"/>
      <c r="NW1303" s="381"/>
      <c r="NX1303" s="381"/>
      <c r="NY1303" s="381"/>
      <c r="NZ1303" s="381"/>
      <c r="OA1303" s="381"/>
      <c r="OB1303" s="381"/>
      <c r="OC1303" s="381"/>
      <c r="OD1303" s="381"/>
      <c r="OE1303" s="381"/>
      <c r="OF1303" s="381"/>
      <c r="OG1303" s="381"/>
      <c r="OH1303" s="381"/>
      <c r="OI1303" s="381"/>
      <c r="OJ1303" s="381"/>
      <c r="OK1303" s="381"/>
      <c r="OL1303" s="381"/>
      <c r="OM1303" s="381"/>
      <c r="ON1303" s="381"/>
      <c r="OO1303" s="381"/>
      <c r="OP1303" s="381"/>
      <c r="OQ1303" s="381"/>
      <c r="OR1303" s="381"/>
      <c r="OS1303" s="381"/>
      <c r="OT1303" s="381"/>
      <c r="OU1303" s="381"/>
      <c r="OV1303" s="381"/>
      <c r="OW1303" s="381"/>
      <c r="OX1303" s="381"/>
      <c r="OY1303" s="381"/>
      <c r="OZ1303" s="381"/>
      <c r="PA1303" s="381"/>
      <c r="PB1303" s="381"/>
      <c r="PC1303" s="381"/>
      <c r="PD1303" s="381"/>
      <c r="PE1303" s="381"/>
      <c r="PF1303" s="381"/>
      <c r="PG1303" s="381"/>
      <c r="PH1303" s="381"/>
      <c r="PI1303" s="381"/>
      <c r="PJ1303" s="381"/>
      <c r="PK1303" s="381"/>
      <c r="PL1303" s="381"/>
      <c r="PM1303" s="381"/>
      <c r="PN1303" s="381"/>
      <c r="PO1303" s="381"/>
      <c r="PP1303" s="381"/>
      <c r="PQ1303" s="381"/>
      <c r="PR1303" s="381"/>
      <c r="PS1303" s="381"/>
      <c r="PT1303" s="381"/>
      <c r="PU1303" s="381"/>
      <c r="PV1303" s="381"/>
      <c r="PW1303" s="381"/>
      <c r="PX1303" s="381"/>
      <c r="PY1303" s="381"/>
      <c r="PZ1303" s="381"/>
      <c r="QA1303" s="381"/>
      <c r="QB1303" s="381"/>
      <c r="QC1303" s="381"/>
      <c r="QD1303" s="381"/>
      <c r="QE1303" s="381"/>
      <c r="QF1303" s="381"/>
      <c r="QG1303" s="381"/>
      <c r="QH1303" s="381"/>
      <c r="QI1303" s="381"/>
      <c r="QJ1303" s="381"/>
      <c r="QK1303" s="381"/>
      <c r="QL1303" s="381"/>
      <c r="QM1303" s="381"/>
      <c r="QN1303" s="381"/>
      <c r="QO1303" s="381"/>
      <c r="QP1303" s="381"/>
      <c r="QQ1303" s="381"/>
      <c r="QR1303" s="381"/>
      <c r="QS1303" s="381"/>
      <c r="QT1303" s="381"/>
      <c r="QU1303" s="381"/>
      <c r="QV1303" s="381"/>
      <c r="QW1303" s="381"/>
      <c r="QX1303" s="381"/>
      <c r="QY1303" s="381"/>
      <c r="QZ1303" s="381"/>
      <c r="RA1303" s="381"/>
      <c r="RB1303" s="381"/>
      <c r="RC1303" s="381"/>
      <c r="RD1303" s="381"/>
      <c r="RE1303" s="381"/>
      <c r="RF1303" s="381"/>
      <c r="RG1303" s="381"/>
      <c r="RH1303" s="381"/>
      <c r="RI1303" s="381"/>
      <c r="RJ1303" s="381"/>
      <c r="RK1303" s="381"/>
      <c r="RL1303" s="381"/>
      <c r="RM1303" s="381"/>
      <c r="RN1303" s="381"/>
      <c r="RO1303" s="381"/>
      <c r="RP1303" s="381"/>
      <c r="RQ1303" s="381"/>
      <c r="RR1303" s="381"/>
      <c r="RS1303" s="381"/>
      <c r="RT1303" s="381"/>
      <c r="RU1303" s="381"/>
      <c r="RV1303" s="381"/>
      <c r="RW1303" s="381"/>
      <c r="RX1303" s="381"/>
      <c r="RY1303" s="381"/>
      <c r="RZ1303" s="381"/>
      <c r="SA1303" s="381"/>
      <c r="SB1303" s="381"/>
      <c r="SC1303" s="381"/>
      <c r="SD1303" s="381"/>
      <c r="SE1303" s="381"/>
      <c r="SF1303" s="381"/>
      <c r="SG1303" s="381"/>
      <c r="SH1303" s="381"/>
      <c r="SI1303" s="381"/>
      <c r="SJ1303" s="381"/>
      <c r="SK1303" s="381"/>
      <c r="SL1303" s="381"/>
      <c r="SM1303" s="381"/>
      <c r="SN1303" s="381"/>
      <c r="SO1303" s="381"/>
      <c r="SP1303" s="381"/>
      <c r="SQ1303" s="381"/>
      <c r="SR1303" s="381"/>
      <c r="SS1303" s="381"/>
      <c r="ST1303" s="381"/>
      <c r="SU1303" s="381"/>
      <c r="SV1303" s="381"/>
      <c r="SW1303" s="381"/>
      <c r="SX1303" s="381"/>
      <c r="SY1303" s="381"/>
      <c r="SZ1303" s="381"/>
      <c r="TA1303" s="381"/>
      <c r="TB1303" s="381"/>
      <c r="TC1303" s="381"/>
      <c r="TD1303" s="381"/>
      <c r="TE1303" s="381"/>
      <c r="TF1303" s="381"/>
      <c r="TG1303" s="381"/>
      <c r="TH1303" s="381"/>
      <c r="TI1303" s="381"/>
      <c r="TJ1303" s="381"/>
      <c r="TK1303" s="381"/>
      <c r="TL1303" s="381"/>
      <c r="TM1303" s="381"/>
      <c r="TN1303" s="381"/>
      <c r="TO1303" s="381"/>
      <c r="TP1303" s="381"/>
      <c r="TQ1303" s="381"/>
      <c r="TR1303" s="381"/>
      <c r="TS1303" s="381"/>
      <c r="TT1303" s="381"/>
      <c r="TU1303" s="381"/>
      <c r="TV1303" s="381"/>
      <c r="TW1303" s="381"/>
      <c r="TX1303" s="381"/>
      <c r="TY1303" s="381"/>
      <c r="TZ1303" s="381"/>
      <c r="UA1303" s="381"/>
      <c r="UB1303" s="381"/>
      <c r="UC1303" s="381"/>
      <c r="UD1303" s="381"/>
      <c r="UE1303" s="381"/>
      <c r="UF1303" s="381"/>
      <c r="UG1303" s="381"/>
      <c r="UH1303" s="381"/>
      <c r="UI1303" s="381"/>
      <c r="UJ1303" s="381"/>
      <c r="UK1303" s="381"/>
      <c r="UL1303" s="381"/>
      <c r="UM1303" s="381"/>
      <c r="UN1303" s="381"/>
      <c r="UO1303" s="381"/>
      <c r="UP1303" s="381"/>
      <c r="UQ1303" s="381"/>
      <c r="UR1303" s="381"/>
      <c r="US1303" s="381"/>
      <c r="UT1303" s="381"/>
      <c r="UU1303" s="381"/>
      <c r="UV1303" s="381"/>
      <c r="UW1303" s="381"/>
      <c r="UX1303" s="381"/>
      <c r="UY1303" s="381"/>
      <c r="UZ1303" s="381"/>
      <c r="VA1303" s="381"/>
      <c r="VB1303" s="381"/>
      <c r="VC1303" s="381"/>
      <c r="VD1303" s="381"/>
      <c r="VE1303" s="381"/>
      <c r="VF1303" s="381"/>
      <c r="VG1303" s="381"/>
      <c r="VH1303" s="381"/>
      <c r="VI1303" s="381"/>
      <c r="VJ1303" s="381"/>
      <c r="VK1303" s="381"/>
      <c r="VL1303" s="381"/>
      <c r="VM1303" s="381"/>
      <c r="VN1303" s="381"/>
      <c r="VO1303" s="381"/>
      <c r="VP1303" s="381"/>
      <c r="VQ1303" s="381"/>
      <c r="VR1303" s="381"/>
      <c r="VS1303" s="381"/>
      <c r="VT1303" s="381"/>
      <c r="VU1303" s="381"/>
      <c r="VV1303" s="381"/>
      <c r="VW1303" s="381"/>
      <c r="VX1303" s="381"/>
      <c r="VY1303" s="381"/>
      <c r="VZ1303" s="381"/>
      <c r="WA1303" s="381"/>
      <c r="WB1303" s="381"/>
      <c r="WC1303" s="381"/>
      <c r="WD1303" s="381"/>
      <c r="WE1303" s="381"/>
      <c r="WF1303" s="381"/>
      <c r="WG1303" s="381"/>
      <c r="WH1303" s="381"/>
      <c r="WI1303" s="381"/>
      <c r="WJ1303" s="381"/>
      <c r="WK1303" s="381"/>
      <c r="WL1303" s="381"/>
      <c r="WM1303" s="381"/>
      <c r="WN1303" s="381"/>
      <c r="WO1303" s="381"/>
      <c r="WP1303" s="381"/>
      <c r="WQ1303" s="381"/>
      <c r="WR1303" s="381"/>
      <c r="WS1303" s="381"/>
      <c r="WT1303" s="381"/>
      <c r="WU1303" s="381"/>
      <c r="WV1303" s="381"/>
      <c r="WW1303" s="381"/>
      <c r="WX1303" s="381"/>
      <c r="WY1303" s="381"/>
      <c r="WZ1303" s="381"/>
      <c r="XA1303" s="381"/>
      <c r="XB1303" s="381"/>
      <c r="XC1303" s="381"/>
      <c r="XD1303" s="381"/>
      <c r="XE1303" s="381"/>
      <c r="XF1303" s="381"/>
      <c r="XG1303" s="381"/>
      <c r="XH1303" s="381"/>
      <c r="XI1303" s="381"/>
      <c r="XJ1303" s="381"/>
      <c r="XK1303" s="381"/>
      <c r="XL1303" s="381"/>
      <c r="XM1303" s="381"/>
      <c r="XN1303" s="381"/>
      <c r="XO1303" s="381"/>
      <c r="XP1303" s="381"/>
      <c r="XQ1303" s="381"/>
      <c r="XR1303" s="381"/>
      <c r="XS1303" s="381"/>
      <c r="XT1303" s="381"/>
      <c r="XU1303" s="381"/>
      <c r="XV1303" s="381"/>
      <c r="XW1303" s="381"/>
      <c r="XX1303" s="381"/>
      <c r="XY1303" s="381"/>
      <c r="XZ1303" s="381"/>
      <c r="YA1303" s="381"/>
      <c r="YB1303" s="381"/>
      <c r="YC1303" s="381"/>
      <c r="YD1303" s="381"/>
      <c r="YE1303" s="381"/>
      <c r="YF1303" s="381"/>
      <c r="YG1303" s="381"/>
      <c r="YH1303" s="381"/>
      <c r="YI1303" s="381"/>
      <c r="YJ1303" s="381"/>
      <c r="YK1303" s="381"/>
      <c r="YL1303" s="381"/>
      <c r="YM1303" s="381"/>
      <c r="YN1303" s="381"/>
      <c r="YO1303" s="381"/>
      <c r="YP1303" s="381"/>
      <c r="YQ1303" s="381"/>
      <c r="YR1303" s="381"/>
      <c r="YS1303" s="381"/>
      <c r="YT1303" s="381"/>
      <c r="YU1303" s="381"/>
      <c r="YV1303" s="381"/>
      <c r="YW1303" s="381"/>
      <c r="YX1303" s="381"/>
      <c r="YY1303" s="381"/>
      <c r="YZ1303" s="381"/>
      <c r="ZA1303" s="381"/>
      <c r="ZB1303" s="381"/>
      <c r="ZC1303" s="381"/>
      <c r="ZD1303" s="381"/>
      <c r="ZE1303" s="381"/>
      <c r="ZF1303" s="381"/>
      <c r="ZG1303" s="381"/>
      <c r="ZH1303" s="381"/>
      <c r="ZI1303" s="381"/>
      <c r="ZJ1303" s="381"/>
      <c r="ZK1303" s="381"/>
      <c r="ZL1303" s="381"/>
      <c r="ZM1303" s="381"/>
      <c r="ZN1303" s="381"/>
      <c r="ZO1303" s="381"/>
      <c r="ZP1303" s="381"/>
      <c r="ZQ1303" s="381"/>
      <c r="ZR1303" s="381"/>
      <c r="ZS1303" s="381"/>
      <c r="ZT1303" s="381"/>
      <c r="ZU1303" s="381"/>
      <c r="ZV1303" s="381"/>
      <c r="ZW1303" s="381"/>
      <c r="ZX1303" s="381"/>
      <c r="ZY1303" s="381"/>
      <c r="ZZ1303" s="381"/>
      <c r="AAA1303" s="381"/>
      <c r="AAB1303" s="381"/>
      <c r="AAC1303" s="381"/>
      <c r="AAD1303" s="381"/>
      <c r="AAE1303" s="381"/>
      <c r="AAF1303" s="381"/>
      <c r="AAG1303" s="381"/>
      <c r="AAH1303" s="381"/>
      <c r="AAI1303" s="381"/>
      <c r="AAJ1303" s="381"/>
      <c r="AAK1303" s="381"/>
      <c r="AAL1303" s="381"/>
      <c r="AAM1303" s="381"/>
      <c r="AAN1303" s="381"/>
      <c r="AAO1303" s="381"/>
      <c r="AAP1303" s="381"/>
      <c r="AAQ1303" s="381"/>
      <c r="AAR1303" s="381"/>
      <c r="AAS1303" s="381"/>
      <c r="AAT1303" s="381"/>
      <c r="AAU1303" s="381"/>
      <c r="AAV1303" s="381"/>
      <c r="AAW1303" s="381"/>
      <c r="AAX1303" s="381"/>
      <c r="AAY1303" s="381"/>
      <c r="AAZ1303" s="381"/>
      <c r="ABA1303" s="381"/>
      <c r="ABB1303" s="381"/>
      <c r="ABC1303" s="381"/>
      <c r="ABD1303" s="381"/>
      <c r="ABE1303" s="381"/>
      <c r="ABF1303" s="381"/>
      <c r="ABG1303" s="381"/>
      <c r="ABH1303" s="381"/>
      <c r="ABI1303" s="381"/>
      <c r="ABJ1303" s="381"/>
      <c r="ABK1303" s="381"/>
      <c r="ABL1303" s="381"/>
      <c r="ABM1303" s="381"/>
      <c r="ABN1303" s="381"/>
      <c r="ABO1303" s="381"/>
      <c r="ABP1303" s="381"/>
      <c r="ABQ1303" s="381"/>
      <c r="ABR1303" s="381"/>
      <c r="ABS1303" s="381"/>
      <c r="ABT1303" s="381"/>
      <c r="ABU1303" s="381"/>
      <c r="ABV1303" s="381"/>
      <c r="ABW1303" s="381"/>
      <c r="ABX1303" s="381"/>
      <c r="ABY1303" s="381"/>
      <c r="ABZ1303" s="381"/>
      <c r="ACA1303" s="381"/>
      <c r="ACB1303" s="381"/>
      <c r="ACC1303" s="381"/>
      <c r="ACD1303" s="381"/>
      <c r="ACE1303" s="381"/>
      <c r="ACF1303" s="381"/>
      <c r="ACG1303" s="381"/>
      <c r="ACH1303" s="381"/>
      <c r="ACI1303" s="381"/>
      <c r="ACJ1303" s="381"/>
      <c r="ACK1303" s="381"/>
      <c r="ACL1303" s="381"/>
      <c r="ACM1303" s="381"/>
      <c r="ACN1303" s="381"/>
      <c r="ACO1303" s="381"/>
      <c r="ACP1303" s="381"/>
      <c r="ACQ1303" s="381"/>
      <c r="ACR1303" s="381"/>
      <c r="ACS1303" s="381"/>
      <c r="ACT1303" s="381"/>
      <c r="ACU1303" s="381"/>
      <c r="ACV1303" s="381"/>
      <c r="ACW1303" s="381"/>
      <c r="ACX1303" s="381"/>
      <c r="ACY1303" s="381"/>
      <c r="ACZ1303" s="381"/>
      <c r="ADA1303" s="381"/>
      <c r="ADB1303" s="381"/>
      <c r="ADC1303" s="381"/>
      <c r="ADD1303" s="381"/>
      <c r="ADE1303" s="381"/>
      <c r="ADF1303" s="381"/>
      <c r="ADG1303" s="381"/>
      <c r="ADH1303" s="381"/>
      <c r="ADI1303" s="381"/>
      <c r="ADJ1303" s="381"/>
      <c r="ADK1303" s="381"/>
      <c r="ADL1303" s="381"/>
      <c r="ADM1303" s="381"/>
      <c r="ADN1303" s="381"/>
      <c r="ADO1303" s="381"/>
      <c r="ADP1303" s="381"/>
      <c r="ADQ1303" s="381"/>
      <c r="ADR1303" s="381"/>
      <c r="ADS1303" s="381"/>
      <c r="ADT1303" s="381"/>
      <c r="ADU1303" s="381"/>
      <c r="ADV1303" s="381"/>
      <c r="ADW1303" s="381"/>
      <c r="ADX1303" s="381"/>
      <c r="ADY1303" s="381"/>
      <c r="ADZ1303" s="381"/>
      <c r="AEA1303" s="381"/>
      <c r="AEB1303" s="381"/>
      <c r="AEC1303" s="381"/>
      <c r="AED1303" s="381"/>
      <c r="AEE1303" s="381"/>
      <c r="AEF1303" s="381"/>
      <c r="AEG1303" s="381"/>
      <c r="AEH1303" s="381"/>
      <c r="AEI1303" s="381"/>
      <c r="AEJ1303" s="381"/>
      <c r="AEK1303" s="381"/>
      <c r="AEL1303" s="381"/>
      <c r="AEM1303" s="381"/>
      <c r="AEN1303" s="381"/>
      <c r="AEO1303" s="381"/>
      <c r="AEP1303" s="381"/>
      <c r="AEQ1303" s="381"/>
      <c r="AER1303" s="381"/>
      <c r="AES1303" s="381"/>
      <c r="AET1303" s="381"/>
      <c r="AEU1303" s="381"/>
      <c r="AEV1303" s="381"/>
      <c r="AEW1303" s="381"/>
      <c r="AEX1303" s="381"/>
      <c r="AEY1303" s="381"/>
      <c r="AEZ1303" s="381"/>
      <c r="AFA1303" s="381"/>
      <c r="AFB1303" s="381"/>
      <c r="AFC1303" s="381"/>
      <c r="AFD1303" s="381"/>
      <c r="AFE1303" s="381"/>
      <c r="AFF1303" s="381"/>
      <c r="AFG1303" s="381"/>
      <c r="AFH1303" s="381"/>
      <c r="AFI1303" s="381"/>
      <c r="AFJ1303" s="381"/>
      <c r="AFK1303" s="381"/>
      <c r="AFL1303" s="381"/>
      <c r="AFM1303" s="381"/>
      <c r="AFN1303" s="381"/>
      <c r="AFO1303" s="381"/>
      <c r="AFP1303" s="381"/>
      <c r="AFQ1303" s="381"/>
      <c r="AFR1303" s="381"/>
      <c r="AFS1303" s="381"/>
      <c r="AFT1303" s="381"/>
      <c r="AFU1303" s="381"/>
      <c r="AFV1303" s="381"/>
      <c r="AFW1303" s="381"/>
      <c r="AFX1303" s="381"/>
      <c r="AFY1303" s="381"/>
      <c r="AFZ1303" s="381"/>
      <c r="AGA1303" s="381"/>
    </row>
    <row r="1304" spans="1:859" s="383" customFormat="1" x14ac:dyDescent="0.2">
      <c r="A1304" s="381"/>
      <c r="B1304" s="381"/>
      <c r="C1304" s="381"/>
      <c r="D1304" s="381"/>
      <c r="E1304" s="365"/>
      <c r="F1304" s="378"/>
      <c r="G1304" s="380"/>
      <c r="H1304" s="365"/>
      <c r="I1304" s="365"/>
      <c r="J1304" s="365"/>
      <c r="K1304" s="365"/>
      <c r="L1304" s="365"/>
      <c r="M1304" s="365"/>
      <c r="N1304" s="380"/>
      <c r="O1304" s="365"/>
      <c r="P1304" s="365"/>
      <c r="Q1304" s="380"/>
      <c r="R1304" s="381"/>
      <c r="S1304" s="381"/>
      <c r="T1304" s="381"/>
      <c r="U1304" s="381"/>
      <c r="V1304" s="381"/>
      <c r="W1304" s="381"/>
      <c r="X1304" s="381"/>
      <c r="Y1304" s="381"/>
      <c r="Z1304" s="381"/>
      <c r="AA1304" s="381"/>
      <c r="AB1304" s="381"/>
      <c r="AC1304" s="381"/>
      <c r="AD1304" s="381"/>
      <c r="AE1304" s="381"/>
      <c r="AF1304" s="381"/>
      <c r="AG1304" s="381"/>
      <c r="AH1304" s="381"/>
      <c r="AI1304" s="381"/>
      <c r="AJ1304" s="381"/>
      <c r="AK1304" s="381"/>
      <c r="AL1304" s="381"/>
      <c r="AM1304" s="381"/>
      <c r="AN1304" s="381"/>
      <c r="AO1304" s="381"/>
      <c r="AP1304" s="381"/>
      <c r="AQ1304" s="381"/>
      <c r="AR1304" s="381"/>
      <c r="AS1304" s="381"/>
      <c r="AT1304" s="381"/>
      <c r="AU1304" s="381"/>
      <c r="AV1304" s="381"/>
      <c r="AW1304" s="381"/>
      <c r="AX1304" s="381"/>
      <c r="AY1304" s="381"/>
      <c r="AZ1304" s="381"/>
      <c r="BA1304" s="381"/>
      <c r="BB1304" s="381"/>
      <c r="BC1304" s="381"/>
      <c r="BD1304" s="381"/>
      <c r="BE1304" s="381"/>
      <c r="BF1304" s="381"/>
      <c r="BG1304" s="381"/>
      <c r="BH1304" s="381"/>
      <c r="BI1304" s="381"/>
      <c r="BJ1304" s="381"/>
      <c r="BK1304" s="381"/>
      <c r="BL1304" s="381"/>
      <c r="BM1304" s="381"/>
      <c r="BN1304" s="381"/>
      <c r="BO1304" s="381"/>
      <c r="BP1304" s="381"/>
      <c r="BQ1304" s="381"/>
      <c r="BR1304" s="381"/>
      <c r="BS1304" s="381"/>
      <c r="BT1304" s="381"/>
      <c r="BU1304" s="381"/>
      <c r="BV1304" s="381"/>
      <c r="BW1304" s="381"/>
      <c r="BX1304" s="381"/>
      <c r="BY1304" s="381"/>
      <c r="BZ1304" s="381"/>
      <c r="CA1304" s="381"/>
      <c r="CB1304" s="381"/>
      <c r="CC1304" s="381"/>
      <c r="CD1304" s="381"/>
      <c r="CE1304" s="381"/>
      <c r="CF1304" s="381"/>
      <c r="CG1304" s="381"/>
      <c r="CH1304" s="381"/>
      <c r="CI1304" s="381"/>
      <c r="CJ1304" s="381"/>
      <c r="CK1304" s="381"/>
      <c r="CL1304" s="381"/>
      <c r="CM1304" s="381"/>
      <c r="CN1304" s="381"/>
      <c r="CO1304" s="381"/>
      <c r="CP1304" s="381"/>
      <c r="CQ1304" s="381"/>
      <c r="CR1304" s="381"/>
      <c r="CS1304" s="381"/>
      <c r="CT1304" s="381"/>
      <c r="CU1304" s="381"/>
      <c r="CV1304" s="381"/>
      <c r="CW1304" s="381"/>
      <c r="CX1304" s="381"/>
      <c r="CY1304" s="381"/>
      <c r="CZ1304" s="381"/>
      <c r="DA1304" s="381"/>
      <c r="DB1304" s="381"/>
      <c r="DC1304" s="381"/>
      <c r="DD1304" s="381"/>
      <c r="DE1304" s="381"/>
      <c r="DF1304" s="381"/>
      <c r="DG1304" s="381"/>
      <c r="DH1304" s="381"/>
      <c r="DI1304" s="381"/>
      <c r="DJ1304" s="381"/>
      <c r="DK1304" s="381"/>
      <c r="DL1304" s="381"/>
      <c r="DM1304" s="381"/>
      <c r="DN1304" s="381"/>
      <c r="DO1304" s="381"/>
      <c r="DP1304" s="381"/>
      <c r="DQ1304" s="381"/>
      <c r="DR1304" s="381"/>
      <c r="DS1304" s="381"/>
      <c r="DT1304" s="381"/>
      <c r="DU1304" s="381"/>
      <c r="DV1304" s="381"/>
      <c r="DW1304" s="381"/>
      <c r="DX1304" s="381"/>
      <c r="DY1304" s="381"/>
      <c r="DZ1304" s="381"/>
      <c r="EA1304" s="381"/>
      <c r="EB1304" s="381"/>
      <c r="EC1304" s="381"/>
      <c r="ED1304" s="381"/>
      <c r="EE1304" s="381"/>
      <c r="EF1304" s="381"/>
      <c r="EG1304" s="381"/>
      <c r="EH1304" s="381"/>
      <c r="EI1304" s="381"/>
      <c r="EJ1304" s="381"/>
      <c r="EK1304" s="381"/>
      <c r="EL1304" s="381"/>
      <c r="EM1304" s="381"/>
      <c r="EN1304" s="381"/>
      <c r="EO1304" s="381"/>
      <c r="EP1304" s="381"/>
      <c r="EQ1304" s="381"/>
      <c r="ER1304" s="381"/>
      <c r="ES1304" s="381"/>
      <c r="ET1304" s="381"/>
      <c r="EU1304" s="381"/>
      <c r="EV1304" s="381"/>
      <c r="EW1304" s="381"/>
      <c r="EX1304" s="381"/>
      <c r="EY1304" s="381"/>
      <c r="EZ1304" s="381"/>
      <c r="FA1304" s="381"/>
      <c r="FB1304" s="381"/>
      <c r="FC1304" s="381"/>
      <c r="FD1304" s="381"/>
      <c r="FE1304" s="381"/>
      <c r="FF1304" s="381"/>
      <c r="FG1304" s="381"/>
      <c r="FH1304" s="381"/>
      <c r="FI1304" s="381"/>
      <c r="FJ1304" s="381"/>
      <c r="FK1304" s="381"/>
      <c r="FL1304" s="381"/>
      <c r="FM1304" s="381"/>
      <c r="FN1304" s="381"/>
      <c r="FO1304" s="381"/>
      <c r="FP1304" s="381"/>
      <c r="FQ1304" s="381"/>
      <c r="FR1304" s="381"/>
      <c r="FS1304" s="381"/>
      <c r="FT1304" s="381"/>
      <c r="FU1304" s="381"/>
      <c r="FV1304" s="381"/>
      <c r="FW1304" s="381"/>
      <c r="FX1304" s="381"/>
      <c r="FY1304" s="381"/>
      <c r="FZ1304" s="381"/>
      <c r="GA1304" s="381"/>
      <c r="GB1304" s="381"/>
      <c r="GC1304" s="381"/>
      <c r="GD1304" s="381"/>
      <c r="GE1304" s="381"/>
      <c r="GF1304" s="381"/>
      <c r="GG1304" s="381"/>
      <c r="GH1304" s="381"/>
      <c r="GI1304" s="381"/>
      <c r="GJ1304" s="381"/>
      <c r="GK1304" s="381"/>
      <c r="GL1304" s="381"/>
      <c r="GM1304" s="381"/>
      <c r="GN1304" s="381"/>
      <c r="GO1304" s="381"/>
      <c r="GP1304" s="381"/>
      <c r="GQ1304" s="381"/>
      <c r="GR1304" s="381"/>
      <c r="GS1304" s="381"/>
      <c r="GT1304" s="381"/>
      <c r="GU1304" s="381"/>
      <c r="GV1304" s="381"/>
      <c r="GW1304" s="381"/>
      <c r="GX1304" s="381"/>
      <c r="GY1304" s="381"/>
      <c r="GZ1304" s="381"/>
      <c r="HA1304" s="381"/>
      <c r="HB1304" s="381"/>
      <c r="HC1304" s="381"/>
      <c r="HD1304" s="381"/>
      <c r="HE1304" s="381"/>
      <c r="HF1304" s="381"/>
      <c r="HG1304" s="381"/>
      <c r="HH1304" s="381"/>
      <c r="HI1304" s="381"/>
      <c r="HJ1304" s="381"/>
      <c r="HK1304" s="381"/>
      <c r="HL1304" s="381"/>
      <c r="HM1304" s="381"/>
      <c r="HN1304" s="381"/>
      <c r="HO1304" s="381"/>
      <c r="HP1304" s="381"/>
      <c r="HQ1304" s="381"/>
      <c r="HR1304" s="381"/>
      <c r="HS1304" s="381"/>
      <c r="HT1304" s="381"/>
      <c r="HU1304" s="381"/>
      <c r="HV1304" s="381"/>
      <c r="HW1304" s="381"/>
      <c r="HX1304" s="381"/>
      <c r="HY1304" s="381"/>
      <c r="HZ1304" s="381"/>
      <c r="IA1304" s="381"/>
      <c r="IB1304" s="381"/>
      <c r="IC1304" s="381"/>
      <c r="ID1304" s="381"/>
      <c r="IE1304" s="381"/>
      <c r="IF1304" s="381"/>
      <c r="IG1304" s="381"/>
      <c r="IH1304" s="381"/>
      <c r="II1304" s="381"/>
      <c r="IJ1304" s="381"/>
      <c r="IK1304" s="381"/>
      <c r="IL1304" s="381"/>
      <c r="IM1304" s="381"/>
      <c r="IN1304" s="381"/>
      <c r="IO1304" s="381"/>
      <c r="IP1304" s="381"/>
      <c r="IQ1304" s="381"/>
      <c r="IR1304" s="381"/>
      <c r="IS1304" s="381"/>
      <c r="IT1304" s="381"/>
      <c r="IU1304" s="381"/>
      <c r="IV1304" s="381"/>
      <c r="IW1304" s="381"/>
      <c r="IX1304" s="381"/>
      <c r="IY1304" s="381"/>
      <c r="IZ1304" s="381"/>
      <c r="JA1304" s="381"/>
      <c r="JB1304" s="381"/>
      <c r="JC1304" s="381"/>
      <c r="JD1304" s="381"/>
      <c r="JE1304" s="381"/>
      <c r="JF1304" s="381"/>
      <c r="JG1304" s="381"/>
      <c r="JH1304" s="381"/>
      <c r="JI1304" s="381"/>
      <c r="JJ1304" s="381"/>
      <c r="JK1304" s="381"/>
      <c r="JL1304" s="381"/>
      <c r="JM1304" s="381"/>
      <c r="JN1304" s="381"/>
      <c r="JO1304" s="381"/>
      <c r="JP1304" s="381"/>
      <c r="JQ1304" s="381"/>
      <c r="JR1304" s="381"/>
      <c r="JS1304" s="381"/>
      <c r="JT1304" s="381"/>
      <c r="JU1304" s="381"/>
      <c r="JV1304" s="381"/>
      <c r="JW1304" s="381"/>
      <c r="JX1304" s="381"/>
      <c r="JY1304" s="381"/>
      <c r="JZ1304" s="381"/>
      <c r="KA1304" s="381"/>
      <c r="KB1304" s="381"/>
      <c r="KC1304" s="381"/>
      <c r="KD1304" s="381"/>
      <c r="KE1304" s="381"/>
      <c r="KF1304" s="381"/>
      <c r="KG1304" s="381"/>
      <c r="KH1304" s="381"/>
      <c r="KI1304" s="381"/>
      <c r="KJ1304" s="381"/>
      <c r="KK1304" s="381"/>
      <c r="KL1304" s="381"/>
      <c r="KM1304" s="381"/>
      <c r="KN1304" s="381"/>
      <c r="KO1304" s="381"/>
      <c r="KP1304" s="381"/>
      <c r="KQ1304" s="381"/>
      <c r="KR1304" s="381"/>
      <c r="KS1304" s="381"/>
      <c r="KT1304" s="381"/>
      <c r="KU1304" s="381"/>
      <c r="KV1304" s="381"/>
      <c r="KW1304" s="381"/>
      <c r="KX1304" s="381"/>
      <c r="KY1304" s="381"/>
      <c r="KZ1304" s="381"/>
      <c r="LA1304" s="381"/>
      <c r="LB1304" s="381"/>
      <c r="LC1304" s="381"/>
      <c r="LD1304" s="381"/>
      <c r="LE1304" s="381"/>
      <c r="LF1304" s="381"/>
      <c r="LG1304" s="381"/>
      <c r="LH1304" s="381"/>
      <c r="LI1304" s="381"/>
      <c r="LJ1304" s="381"/>
      <c r="LK1304" s="381"/>
      <c r="LL1304" s="381"/>
      <c r="LM1304" s="381"/>
      <c r="LN1304" s="381"/>
      <c r="LO1304" s="381"/>
      <c r="LP1304" s="381"/>
      <c r="LQ1304" s="381"/>
      <c r="LR1304" s="381"/>
      <c r="LS1304" s="381"/>
      <c r="LT1304" s="381"/>
      <c r="LU1304" s="381"/>
      <c r="LV1304" s="381"/>
      <c r="LW1304" s="381"/>
      <c r="LX1304" s="381"/>
      <c r="LY1304" s="381"/>
      <c r="LZ1304" s="381"/>
      <c r="MA1304" s="381"/>
      <c r="MB1304" s="381"/>
      <c r="MC1304" s="381"/>
      <c r="MD1304" s="381"/>
      <c r="ME1304" s="381"/>
      <c r="MF1304" s="381"/>
      <c r="MG1304" s="381"/>
      <c r="MH1304" s="381"/>
      <c r="MI1304" s="381"/>
      <c r="MJ1304" s="381"/>
      <c r="MK1304" s="381"/>
      <c r="ML1304" s="381"/>
      <c r="MM1304" s="381"/>
      <c r="MN1304" s="381"/>
      <c r="MO1304" s="381"/>
      <c r="MP1304" s="381"/>
      <c r="MQ1304" s="381"/>
      <c r="MR1304" s="381"/>
      <c r="MS1304" s="381"/>
      <c r="MT1304" s="381"/>
      <c r="MU1304" s="381"/>
      <c r="MV1304" s="381"/>
      <c r="MW1304" s="381"/>
      <c r="MX1304" s="381"/>
      <c r="MY1304" s="381"/>
      <c r="MZ1304" s="381"/>
      <c r="NA1304" s="381"/>
      <c r="NB1304" s="381"/>
      <c r="NC1304" s="381"/>
      <c r="ND1304" s="381"/>
      <c r="NE1304" s="381"/>
      <c r="NF1304" s="381"/>
      <c r="NG1304" s="381"/>
      <c r="NH1304" s="381"/>
      <c r="NI1304" s="381"/>
      <c r="NJ1304" s="381"/>
      <c r="NK1304" s="381"/>
      <c r="NL1304" s="381"/>
      <c r="NM1304" s="381"/>
      <c r="NN1304" s="381"/>
      <c r="NO1304" s="381"/>
      <c r="NP1304" s="381"/>
      <c r="NQ1304" s="381"/>
      <c r="NR1304" s="381"/>
      <c r="NS1304" s="381"/>
      <c r="NT1304" s="381"/>
      <c r="NU1304" s="381"/>
      <c r="NV1304" s="381"/>
      <c r="NW1304" s="381"/>
      <c r="NX1304" s="381"/>
      <c r="NY1304" s="381"/>
      <c r="NZ1304" s="381"/>
      <c r="OA1304" s="381"/>
      <c r="OB1304" s="381"/>
      <c r="OC1304" s="381"/>
      <c r="OD1304" s="381"/>
      <c r="OE1304" s="381"/>
      <c r="OF1304" s="381"/>
      <c r="OG1304" s="381"/>
      <c r="OH1304" s="381"/>
      <c r="OI1304" s="381"/>
      <c r="OJ1304" s="381"/>
      <c r="OK1304" s="381"/>
      <c r="OL1304" s="381"/>
      <c r="OM1304" s="381"/>
      <c r="ON1304" s="381"/>
      <c r="OO1304" s="381"/>
      <c r="OP1304" s="381"/>
      <c r="OQ1304" s="381"/>
      <c r="OR1304" s="381"/>
      <c r="OS1304" s="381"/>
      <c r="OT1304" s="381"/>
      <c r="OU1304" s="381"/>
      <c r="OV1304" s="381"/>
      <c r="OW1304" s="381"/>
      <c r="OX1304" s="381"/>
      <c r="OY1304" s="381"/>
      <c r="OZ1304" s="381"/>
      <c r="PA1304" s="381"/>
      <c r="PB1304" s="381"/>
      <c r="PC1304" s="381"/>
      <c r="PD1304" s="381"/>
      <c r="PE1304" s="381"/>
      <c r="PF1304" s="381"/>
      <c r="PG1304" s="381"/>
      <c r="PH1304" s="381"/>
      <c r="PI1304" s="381"/>
      <c r="PJ1304" s="381"/>
      <c r="PK1304" s="381"/>
      <c r="PL1304" s="381"/>
      <c r="PM1304" s="381"/>
      <c r="PN1304" s="381"/>
      <c r="PO1304" s="381"/>
      <c r="PP1304" s="381"/>
      <c r="PQ1304" s="381"/>
      <c r="PR1304" s="381"/>
      <c r="PS1304" s="381"/>
      <c r="PT1304" s="381"/>
      <c r="PU1304" s="381"/>
      <c r="PV1304" s="381"/>
      <c r="PW1304" s="381"/>
      <c r="PX1304" s="381"/>
      <c r="PY1304" s="381"/>
      <c r="PZ1304" s="381"/>
      <c r="QA1304" s="381"/>
      <c r="QB1304" s="381"/>
      <c r="QC1304" s="381"/>
      <c r="QD1304" s="381"/>
      <c r="QE1304" s="381"/>
      <c r="QF1304" s="381"/>
      <c r="QG1304" s="381"/>
      <c r="QH1304" s="381"/>
      <c r="QI1304" s="381"/>
      <c r="QJ1304" s="381"/>
      <c r="QK1304" s="381"/>
      <c r="QL1304" s="381"/>
      <c r="QM1304" s="381"/>
      <c r="QN1304" s="381"/>
      <c r="QO1304" s="381"/>
      <c r="QP1304" s="381"/>
      <c r="QQ1304" s="381"/>
      <c r="QR1304" s="381"/>
      <c r="QS1304" s="381"/>
      <c r="QT1304" s="381"/>
      <c r="QU1304" s="381"/>
      <c r="QV1304" s="381"/>
      <c r="QW1304" s="381"/>
      <c r="QX1304" s="381"/>
      <c r="QY1304" s="381"/>
      <c r="QZ1304" s="381"/>
      <c r="RA1304" s="381"/>
      <c r="RB1304" s="381"/>
      <c r="RC1304" s="381"/>
      <c r="RD1304" s="381"/>
      <c r="RE1304" s="381"/>
      <c r="RF1304" s="381"/>
      <c r="RG1304" s="381"/>
      <c r="RH1304" s="381"/>
      <c r="RI1304" s="381"/>
      <c r="RJ1304" s="381"/>
      <c r="RK1304" s="381"/>
      <c r="RL1304" s="381"/>
      <c r="RM1304" s="381"/>
      <c r="RN1304" s="381"/>
      <c r="RO1304" s="381"/>
      <c r="RP1304" s="381"/>
      <c r="RQ1304" s="381"/>
      <c r="RR1304" s="381"/>
      <c r="RS1304" s="381"/>
      <c r="RT1304" s="381"/>
      <c r="RU1304" s="381"/>
      <c r="RV1304" s="381"/>
      <c r="RW1304" s="381"/>
      <c r="RX1304" s="381"/>
      <c r="RY1304" s="381"/>
      <c r="RZ1304" s="381"/>
      <c r="SA1304" s="381"/>
      <c r="SB1304" s="381"/>
      <c r="SC1304" s="381"/>
      <c r="SD1304" s="381"/>
      <c r="SE1304" s="381"/>
      <c r="SF1304" s="381"/>
      <c r="SG1304" s="381"/>
      <c r="SH1304" s="381"/>
      <c r="SI1304" s="381"/>
      <c r="SJ1304" s="381"/>
      <c r="SK1304" s="381"/>
      <c r="SL1304" s="381"/>
      <c r="SM1304" s="381"/>
      <c r="SN1304" s="381"/>
      <c r="SO1304" s="381"/>
      <c r="SP1304" s="381"/>
      <c r="SQ1304" s="381"/>
      <c r="SR1304" s="381"/>
      <c r="SS1304" s="381"/>
      <c r="ST1304" s="381"/>
      <c r="SU1304" s="381"/>
      <c r="SV1304" s="381"/>
      <c r="SW1304" s="381"/>
      <c r="SX1304" s="381"/>
      <c r="SY1304" s="381"/>
      <c r="SZ1304" s="381"/>
      <c r="TA1304" s="381"/>
      <c r="TB1304" s="381"/>
      <c r="TC1304" s="381"/>
      <c r="TD1304" s="381"/>
      <c r="TE1304" s="381"/>
      <c r="TF1304" s="381"/>
      <c r="TG1304" s="381"/>
      <c r="TH1304" s="381"/>
      <c r="TI1304" s="381"/>
      <c r="TJ1304" s="381"/>
      <c r="TK1304" s="381"/>
      <c r="TL1304" s="381"/>
      <c r="TM1304" s="381"/>
      <c r="TN1304" s="381"/>
      <c r="TO1304" s="381"/>
      <c r="TP1304" s="381"/>
      <c r="TQ1304" s="381"/>
      <c r="TR1304" s="381"/>
      <c r="TS1304" s="381"/>
      <c r="TT1304" s="381"/>
      <c r="TU1304" s="381"/>
      <c r="TV1304" s="381"/>
      <c r="TW1304" s="381"/>
      <c r="TX1304" s="381"/>
      <c r="TY1304" s="381"/>
      <c r="TZ1304" s="381"/>
      <c r="UA1304" s="381"/>
      <c r="UB1304" s="381"/>
      <c r="UC1304" s="381"/>
      <c r="UD1304" s="381"/>
      <c r="UE1304" s="381"/>
      <c r="UF1304" s="381"/>
      <c r="UG1304" s="381"/>
      <c r="UH1304" s="381"/>
      <c r="UI1304" s="381"/>
      <c r="UJ1304" s="381"/>
      <c r="UK1304" s="381"/>
      <c r="UL1304" s="381"/>
      <c r="UM1304" s="381"/>
      <c r="UN1304" s="381"/>
      <c r="UO1304" s="381"/>
      <c r="UP1304" s="381"/>
      <c r="UQ1304" s="381"/>
      <c r="UR1304" s="381"/>
      <c r="US1304" s="381"/>
      <c r="UT1304" s="381"/>
      <c r="UU1304" s="381"/>
      <c r="UV1304" s="381"/>
      <c r="UW1304" s="381"/>
      <c r="UX1304" s="381"/>
      <c r="UY1304" s="381"/>
      <c r="UZ1304" s="381"/>
      <c r="VA1304" s="381"/>
      <c r="VB1304" s="381"/>
      <c r="VC1304" s="381"/>
      <c r="VD1304" s="381"/>
      <c r="VE1304" s="381"/>
      <c r="VF1304" s="381"/>
      <c r="VG1304" s="381"/>
      <c r="VH1304" s="381"/>
      <c r="VI1304" s="381"/>
      <c r="VJ1304" s="381"/>
      <c r="VK1304" s="381"/>
      <c r="VL1304" s="381"/>
      <c r="VM1304" s="381"/>
      <c r="VN1304" s="381"/>
      <c r="VO1304" s="381"/>
      <c r="VP1304" s="381"/>
      <c r="VQ1304" s="381"/>
      <c r="VR1304" s="381"/>
      <c r="VS1304" s="381"/>
      <c r="VT1304" s="381"/>
      <c r="VU1304" s="381"/>
      <c r="VV1304" s="381"/>
      <c r="VW1304" s="381"/>
      <c r="VX1304" s="381"/>
      <c r="VY1304" s="381"/>
      <c r="VZ1304" s="381"/>
      <c r="WA1304" s="381"/>
      <c r="WB1304" s="381"/>
      <c r="WC1304" s="381"/>
      <c r="WD1304" s="381"/>
      <c r="WE1304" s="381"/>
      <c r="WF1304" s="381"/>
      <c r="WG1304" s="381"/>
      <c r="WH1304" s="381"/>
      <c r="WI1304" s="381"/>
      <c r="WJ1304" s="381"/>
      <c r="WK1304" s="381"/>
      <c r="WL1304" s="381"/>
      <c r="WM1304" s="381"/>
      <c r="WN1304" s="381"/>
      <c r="WO1304" s="381"/>
      <c r="WP1304" s="381"/>
      <c r="WQ1304" s="381"/>
      <c r="WR1304" s="381"/>
      <c r="WS1304" s="381"/>
      <c r="WT1304" s="381"/>
      <c r="WU1304" s="381"/>
      <c r="WV1304" s="381"/>
      <c r="WW1304" s="381"/>
      <c r="WX1304" s="381"/>
      <c r="WY1304" s="381"/>
      <c r="WZ1304" s="381"/>
      <c r="XA1304" s="381"/>
      <c r="XB1304" s="381"/>
      <c r="XC1304" s="381"/>
      <c r="XD1304" s="381"/>
      <c r="XE1304" s="381"/>
      <c r="XF1304" s="381"/>
      <c r="XG1304" s="381"/>
      <c r="XH1304" s="381"/>
      <c r="XI1304" s="381"/>
      <c r="XJ1304" s="381"/>
      <c r="XK1304" s="381"/>
      <c r="XL1304" s="381"/>
      <c r="XM1304" s="381"/>
      <c r="XN1304" s="381"/>
      <c r="XO1304" s="381"/>
      <c r="XP1304" s="381"/>
      <c r="XQ1304" s="381"/>
      <c r="XR1304" s="381"/>
      <c r="XS1304" s="381"/>
      <c r="XT1304" s="381"/>
      <c r="XU1304" s="381"/>
      <c r="XV1304" s="381"/>
      <c r="XW1304" s="381"/>
      <c r="XX1304" s="381"/>
      <c r="XY1304" s="381"/>
      <c r="XZ1304" s="381"/>
      <c r="YA1304" s="381"/>
      <c r="YB1304" s="381"/>
      <c r="YC1304" s="381"/>
      <c r="YD1304" s="381"/>
      <c r="YE1304" s="381"/>
      <c r="YF1304" s="381"/>
      <c r="YG1304" s="381"/>
      <c r="YH1304" s="381"/>
      <c r="YI1304" s="381"/>
      <c r="YJ1304" s="381"/>
      <c r="YK1304" s="381"/>
      <c r="YL1304" s="381"/>
      <c r="YM1304" s="381"/>
      <c r="YN1304" s="381"/>
      <c r="YO1304" s="381"/>
      <c r="YP1304" s="381"/>
      <c r="YQ1304" s="381"/>
      <c r="YR1304" s="381"/>
      <c r="YS1304" s="381"/>
      <c r="YT1304" s="381"/>
      <c r="YU1304" s="381"/>
      <c r="YV1304" s="381"/>
      <c r="YW1304" s="381"/>
      <c r="YX1304" s="381"/>
      <c r="YY1304" s="381"/>
      <c r="YZ1304" s="381"/>
      <c r="ZA1304" s="381"/>
      <c r="ZB1304" s="381"/>
      <c r="ZC1304" s="381"/>
      <c r="ZD1304" s="381"/>
      <c r="ZE1304" s="381"/>
      <c r="ZF1304" s="381"/>
      <c r="ZG1304" s="381"/>
      <c r="ZH1304" s="381"/>
      <c r="ZI1304" s="381"/>
      <c r="ZJ1304" s="381"/>
      <c r="ZK1304" s="381"/>
      <c r="ZL1304" s="381"/>
      <c r="ZM1304" s="381"/>
      <c r="ZN1304" s="381"/>
      <c r="ZO1304" s="381"/>
      <c r="ZP1304" s="381"/>
      <c r="ZQ1304" s="381"/>
      <c r="ZR1304" s="381"/>
      <c r="ZS1304" s="381"/>
      <c r="ZT1304" s="381"/>
      <c r="ZU1304" s="381"/>
      <c r="ZV1304" s="381"/>
      <c r="ZW1304" s="381"/>
      <c r="ZX1304" s="381"/>
      <c r="ZY1304" s="381"/>
      <c r="ZZ1304" s="381"/>
      <c r="AAA1304" s="381"/>
      <c r="AAB1304" s="381"/>
      <c r="AAC1304" s="381"/>
      <c r="AAD1304" s="381"/>
      <c r="AAE1304" s="381"/>
      <c r="AAF1304" s="381"/>
      <c r="AAG1304" s="381"/>
      <c r="AAH1304" s="381"/>
      <c r="AAI1304" s="381"/>
      <c r="AAJ1304" s="381"/>
      <c r="AAK1304" s="381"/>
      <c r="AAL1304" s="381"/>
      <c r="AAM1304" s="381"/>
      <c r="AAN1304" s="381"/>
      <c r="AAO1304" s="381"/>
      <c r="AAP1304" s="381"/>
      <c r="AAQ1304" s="381"/>
      <c r="AAR1304" s="381"/>
      <c r="AAS1304" s="381"/>
      <c r="AAT1304" s="381"/>
      <c r="AAU1304" s="381"/>
      <c r="AAV1304" s="381"/>
      <c r="AAW1304" s="381"/>
      <c r="AAX1304" s="381"/>
      <c r="AAY1304" s="381"/>
      <c r="AAZ1304" s="381"/>
      <c r="ABA1304" s="381"/>
      <c r="ABB1304" s="381"/>
      <c r="ABC1304" s="381"/>
      <c r="ABD1304" s="381"/>
      <c r="ABE1304" s="381"/>
      <c r="ABF1304" s="381"/>
      <c r="ABG1304" s="381"/>
      <c r="ABH1304" s="381"/>
      <c r="ABI1304" s="381"/>
      <c r="ABJ1304" s="381"/>
      <c r="ABK1304" s="381"/>
      <c r="ABL1304" s="381"/>
      <c r="ABM1304" s="381"/>
      <c r="ABN1304" s="381"/>
      <c r="ABO1304" s="381"/>
      <c r="ABP1304" s="381"/>
      <c r="ABQ1304" s="381"/>
      <c r="ABR1304" s="381"/>
      <c r="ABS1304" s="381"/>
      <c r="ABT1304" s="381"/>
      <c r="ABU1304" s="381"/>
      <c r="ABV1304" s="381"/>
      <c r="ABW1304" s="381"/>
      <c r="ABX1304" s="381"/>
      <c r="ABY1304" s="381"/>
      <c r="ABZ1304" s="381"/>
      <c r="ACA1304" s="381"/>
      <c r="ACB1304" s="381"/>
      <c r="ACC1304" s="381"/>
      <c r="ACD1304" s="381"/>
      <c r="ACE1304" s="381"/>
      <c r="ACF1304" s="381"/>
      <c r="ACG1304" s="381"/>
      <c r="ACH1304" s="381"/>
      <c r="ACI1304" s="381"/>
      <c r="ACJ1304" s="381"/>
      <c r="ACK1304" s="381"/>
      <c r="ACL1304" s="381"/>
      <c r="ACM1304" s="381"/>
      <c r="ACN1304" s="381"/>
      <c r="ACO1304" s="381"/>
      <c r="ACP1304" s="381"/>
      <c r="ACQ1304" s="381"/>
      <c r="ACR1304" s="381"/>
      <c r="ACS1304" s="381"/>
      <c r="ACT1304" s="381"/>
      <c r="ACU1304" s="381"/>
      <c r="ACV1304" s="381"/>
      <c r="ACW1304" s="381"/>
      <c r="ACX1304" s="381"/>
      <c r="ACY1304" s="381"/>
      <c r="ACZ1304" s="381"/>
      <c r="ADA1304" s="381"/>
      <c r="ADB1304" s="381"/>
      <c r="ADC1304" s="381"/>
      <c r="ADD1304" s="381"/>
      <c r="ADE1304" s="381"/>
      <c r="ADF1304" s="381"/>
      <c r="ADG1304" s="381"/>
      <c r="ADH1304" s="381"/>
      <c r="ADI1304" s="381"/>
      <c r="ADJ1304" s="381"/>
      <c r="ADK1304" s="381"/>
      <c r="ADL1304" s="381"/>
      <c r="ADM1304" s="381"/>
      <c r="ADN1304" s="381"/>
      <c r="ADO1304" s="381"/>
      <c r="ADP1304" s="381"/>
      <c r="ADQ1304" s="381"/>
      <c r="ADR1304" s="381"/>
      <c r="ADS1304" s="381"/>
      <c r="ADT1304" s="381"/>
      <c r="ADU1304" s="381"/>
      <c r="ADV1304" s="381"/>
      <c r="ADW1304" s="381"/>
      <c r="ADX1304" s="381"/>
      <c r="ADY1304" s="381"/>
      <c r="ADZ1304" s="381"/>
      <c r="AEA1304" s="381"/>
      <c r="AEB1304" s="381"/>
      <c r="AEC1304" s="381"/>
      <c r="AED1304" s="381"/>
      <c r="AEE1304" s="381"/>
      <c r="AEF1304" s="381"/>
      <c r="AEG1304" s="381"/>
      <c r="AEH1304" s="381"/>
      <c r="AEI1304" s="381"/>
      <c r="AEJ1304" s="381"/>
      <c r="AEK1304" s="381"/>
      <c r="AEL1304" s="381"/>
      <c r="AEM1304" s="381"/>
      <c r="AEN1304" s="381"/>
      <c r="AEO1304" s="381"/>
      <c r="AEP1304" s="381"/>
      <c r="AEQ1304" s="381"/>
      <c r="AER1304" s="381"/>
      <c r="AES1304" s="381"/>
      <c r="AET1304" s="381"/>
      <c r="AEU1304" s="381"/>
      <c r="AEV1304" s="381"/>
      <c r="AEW1304" s="381"/>
      <c r="AEX1304" s="381"/>
      <c r="AEY1304" s="381"/>
      <c r="AEZ1304" s="381"/>
      <c r="AFA1304" s="381"/>
      <c r="AFB1304" s="381"/>
      <c r="AFC1304" s="381"/>
      <c r="AFD1304" s="381"/>
      <c r="AFE1304" s="381"/>
      <c r="AFF1304" s="381"/>
      <c r="AFG1304" s="381"/>
      <c r="AFH1304" s="381"/>
      <c r="AFI1304" s="381"/>
      <c r="AFJ1304" s="381"/>
      <c r="AFK1304" s="381"/>
      <c r="AFL1304" s="381"/>
      <c r="AFM1304" s="381"/>
      <c r="AFN1304" s="381"/>
      <c r="AFO1304" s="381"/>
      <c r="AFP1304" s="381"/>
      <c r="AFQ1304" s="381"/>
      <c r="AFR1304" s="381"/>
      <c r="AFS1304" s="381"/>
      <c r="AFT1304" s="381"/>
      <c r="AFU1304" s="381"/>
      <c r="AFV1304" s="381"/>
      <c r="AFW1304" s="381"/>
      <c r="AFX1304" s="381"/>
      <c r="AFY1304" s="381"/>
      <c r="AFZ1304" s="381"/>
      <c r="AGA1304" s="381"/>
    </row>
    <row r="1305" spans="1:859" s="383" customFormat="1" x14ac:dyDescent="0.2">
      <c r="A1305" s="381"/>
      <c r="B1305" s="381"/>
      <c r="C1305" s="381"/>
      <c r="D1305" s="381"/>
      <c r="E1305" s="365"/>
      <c r="F1305" s="378"/>
      <c r="G1305" s="380"/>
      <c r="H1305" s="365"/>
      <c r="I1305" s="365"/>
      <c r="J1305" s="365"/>
      <c r="K1305" s="365"/>
      <c r="L1305" s="365"/>
      <c r="M1305" s="365"/>
      <c r="N1305" s="380"/>
      <c r="O1305" s="365"/>
      <c r="P1305" s="365"/>
      <c r="Q1305" s="380"/>
      <c r="R1305" s="381"/>
      <c r="S1305" s="381"/>
      <c r="T1305" s="381"/>
      <c r="U1305" s="381"/>
      <c r="V1305" s="381"/>
      <c r="W1305" s="381"/>
      <c r="X1305" s="381"/>
      <c r="Y1305" s="381"/>
      <c r="Z1305" s="381"/>
      <c r="AA1305" s="381"/>
      <c r="AB1305" s="381"/>
      <c r="AC1305" s="381"/>
      <c r="AD1305" s="381"/>
      <c r="AE1305" s="381"/>
      <c r="AF1305" s="381"/>
      <c r="AG1305" s="381"/>
      <c r="AH1305" s="381"/>
      <c r="AI1305" s="381"/>
      <c r="AJ1305" s="381"/>
      <c r="AK1305" s="381"/>
      <c r="AL1305" s="381"/>
      <c r="AM1305" s="381"/>
      <c r="AN1305" s="381"/>
      <c r="AO1305" s="381"/>
      <c r="AP1305" s="381"/>
      <c r="AQ1305" s="381"/>
      <c r="AR1305" s="381"/>
      <c r="AS1305" s="381"/>
      <c r="AT1305" s="381"/>
      <c r="AU1305" s="381"/>
      <c r="AV1305" s="381"/>
      <c r="AW1305" s="381"/>
      <c r="AX1305" s="381"/>
      <c r="AY1305" s="381"/>
      <c r="AZ1305" s="381"/>
      <c r="BA1305" s="381"/>
      <c r="BB1305" s="381"/>
      <c r="BC1305" s="381"/>
      <c r="BD1305" s="381"/>
      <c r="BE1305" s="381"/>
      <c r="BF1305" s="381"/>
      <c r="BG1305" s="381"/>
      <c r="BH1305" s="381"/>
      <c r="BI1305" s="381"/>
      <c r="BJ1305" s="381"/>
      <c r="BK1305" s="381"/>
      <c r="BL1305" s="381"/>
      <c r="BM1305" s="381"/>
      <c r="BN1305" s="381"/>
      <c r="BO1305" s="381"/>
      <c r="BP1305" s="381"/>
      <c r="BQ1305" s="381"/>
      <c r="BR1305" s="381"/>
      <c r="BS1305" s="381"/>
      <c r="BT1305" s="381"/>
      <c r="BU1305" s="381"/>
      <c r="BV1305" s="381"/>
      <c r="BW1305" s="381"/>
      <c r="BX1305" s="381"/>
      <c r="BY1305" s="381"/>
      <c r="BZ1305" s="381"/>
      <c r="CA1305" s="381"/>
      <c r="CB1305" s="381"/>
      <c r="CC1305" s="381"/>
      <c r="CD1305" s="381"/>
      <c r="CE1305" s="381"/>
      <c r="CF1305" s="381"/>
      <c r="CG1305" s="381"/>
      <c r="CH1305" s="381"/>
      <c r="CI1305" s="381"/>
      <c r="CJ1305" s="381"/>
      <c r="CK1305" s="381"/>
      <c r="CL1305" s="381"/>
      <c r="CM1305" s="381"/>
      <c r="CN1305" s="381"/>
      <c r="CO1305" s="381"/>
      <c r="CP1305" s="381"/>
      <c r="CQ1305" s="381"/>
      <c r="CR1305" s="381"/>
      <c r="CS1305" s="381"/>
      <c r="CT1305" s="381"/>
      <c r="CU1305" s="381"/>
      <c r="CV1305" s="381"/>
      <c r="CW1305" s="381"/>
      <c r="CX1305" s="381"/>
      <c r="CY1305" s="381"/>
      <c r="CZ1305" s="381"/>
      <c r="DA1305" s="381"/>
      <c r="DB1305" s="381"/>
      <c r="DC1305" s="381"/>
      <c r="DD1305" s="381"/>
      <c r="DE1305" s="381"/>
      <c r="DF1305" s="381"/>
      <c r="DG1305" s="381"/>
      <c r="DH1305" s="381"/>
      <c r="DI1305" s="381"/>
      <c r="DJ1305" s="381"/>
      <c r="DK1305" s="381"/>
      <c r="DL1305" s="381"/>
      <c r="DM1305" s="381"/>
      <c r="DN1305" s="381"/>
      <c r="DO1305" s="381"/>
      <c r="DP1305" s="381"/>
      <c r="DQ1305" s="381"/>
      <c r="DR1305" s="381"/>
      <c r="DS1305" s="381"/>
      <c r="DT1305" s="381"/>
      <c r="DU1305" s="381"/>
      <c r="DV1305" s="381"/>
      <c r="DW1305" s="381"/>
      <c r="DX1305" s="381"/>
      <c r="DY1305" s="381"/>
      <c r="DZ1305" s="381"/>
      <c r="EA1305" s="381"/>
      <c r="EB1305" s="381"/>
      <c r="EC1305" s="381"/>
      <c r="ED1305" s="381"/>
      <c r="EE1305" s="381"/>
      <c r="EF1305" s="381"/>
      <c r="EG1305" s="381"/>
      <c r="EH1305" s="381"/>
      <c r="EI1305" s="381"/>
      <c r="EJ1305" s="381"/>
      <c r="EK1305" s="381"/>
      <c r="EL1305" s="381"/>
      <c r="EM1305" s="381"/>
      <c r="EN1305" s="381"/>
      <c r="EO1305" s="381"/>
      <c r="EP1305" s="381"/>
      <c r="EQ1305" s="381"/>
      <c r="ER1305" s="381"/>
      <c r="ES1305" s="381"/>
      <c r="ET1305" s="381"/>
      <c r="EU1305" s="381"/>
      <c r="EV1305" s="381"/>
      <c r="EW1305" s="381"/>
      <c r="EX1305" s="381"/>
      <c r="EY1305" s="381"/>
      <c r="EZ1305" s="381"/>
      <c r="FA1305" s="381"/>
      <c r="FB1305" s="381"/>
      <c r="FC1305" s="381"/>
      <c r="FD1305" s="381"/>
      <c r="FE1305" s="381"/>
      <c r="FF1305" s="381"/>
      <c r="FG1305" s="381"/>
      <c r="FH1305" s="381"/>
      <c r="FI1305" s="381"/>
      <c r="FJ1305" s="381"/>
      <c r="FK1305" s="381"/>
      <c r="FL1305" s="381"/>
      <c r="FM1305" s="381"/>
      <c r="FN1305" s="381"/>
      <c r="FO1305" s="381"/>
      <c r="FP1305" s="381"/>
      <c r="FQ1305" s="381"/>
      <c r="FR1305" s="381"/>
      <c r="FS1305" s="381"/>
      <c r="FT1305" s="381"/>
      <c r="FU1305" s="381"/>
      <c r="FV1305" s="381"/>
      <c r="FW1305" s="381"/>
      <c r="FX1305" s="381"/>
      <c r="FY1305" s="381"/>
      <c r="FZ1305" s="381"/>
      <c r="GA1305" s="381"/>
      <c r="GB1305" s="381"/>
      <c r="GC1305" s="381"/>
      <c r="GD1305" s="381"/>
      <c r="GE1305" s="381"/>
      <c r="GF1305" s="381"/>
      <c r="GG1305" s="381"/>
      <c r="GH1305" s="381"/>
      <c r="GI1305" s="381"/>
      <c r="GJ1305" s="381"/>
      <c r="GK1305" s="381"/>
      <c r="GL1305" s="381"/>
      <c r="GM1305" s="381"/>
      <c r="GN1305" s="381"/>
      <c r="GO1305" s="381"/>
      <c r="GP1305" s="381"/>
      <c r="GQ1305" s="381"/>
      <c r="GR1305" s="381"/>
      <c r="GS1305" s="381"/>
      <c r="GT1305" s="381"/>
      <c r="GU1305" s="381"/>
      <c r="GV1305" s="381"/>
      <c r="GW1305" s="381"/>
      <c r="GX1305" s="381"/>
      <c r="GY1305" s="381"/>
      <c r="GZ1305" s="381"/>
      <c r="HA1305" s="381"/>
      <c r="HB1305" s="381"/>
      <c r="HC1305" s="381"/>
      <c r="HD1305" s="381"/>
      <c r="HE1305" s="381"/>
      <c r="HF1305" s="381"/>
      <c r="HG1305" s="381"/>
      <c r="HH1305" s="381"/>
      <c r="HI1305" s="381"/>
      <c r="HJ1305" s="381"/>
      <c r="HK1305" s="381"/>
      <c r="HL1305" s="381"/>
      <c r="HM1305" s="381"/>
      <c r="HN1305" s="381"/>
      <c r="HO1305" s="381"/>
      <c r="HP1305" s="381"/>
      <c r="HQ1305" s="381"/>
      <c r="HR1305" s="381"/>
      <c r="HS1305" s="381"/>
      <c r="HT1305" s="381"/>
      <c r="HU1305" s="381"/>
      <c r="HV1305" s="381"/>
      <c r="HW1305" s="381"/>
      <c r="HX1305" s="381"/>
      <c r="HY1305" s="381"/>
      <c r="HZ1305" s="381"/>
      <c r="IA1305" s="381"/>
      <c r="IB1305" s="381"/>
      <c r="IC1305" s="381"/>
      <c r="ID1305" s="381"/>
      <c r="IE1305" s="381"/>
      <c r="IF1305" s="381"/>
      <c r="IG1305" s="381"/>
      <c r="IH1305" s="381"/>
      <c r="II1305" s="381"/>
      <c r="IJ1305" s="381"/>
      <c r="IK1305" s="381"/>
      <c r="IL1305" s="381"/>
      <c r="IM1305" s="381"/>
      <c r="IN1305" s="381"/>
      <c r="IO1305" s="381"/>
      <c r="IP1305" s="381"/>
      <c r="IQ1305" s="381"/>
      <c r="IR1305" s="381"/>
      <c r="IS1305" s="381"/>
      <c r="IT1305" s="381"/>
      <c r="IU1305" s="381"/>
      <c r="IV1305" s="381"/>
      <c r="IW1305" s="381"/>
      <c r="IX1305" s="381"/>
      <c r="IY1305" s="381"/>
      <c r="IZ1305" s="381"/>
      <c r="JA1305" s="381"/>
      <c r="JB1305" s="381"/>
      <c r="JC1305" s="381"/>
      <c r="JD1305" s="381"/>
      <c r="JE1305" s="381"/>
      <c r="JF1305" s="381"/>
      <c r="JG1305" s="381"/>
      <c r="JH1305" s="381"/>
      <c r="JI1305" s="381"/>
      <c r="JJ1305" s="381"/>
      <c r="JK1305" s="381"/>
      <c r="JL1305" s="381"/>
      <c r="JM1305" s="381"/>
      <c r="JN1305" s="381"/>
      <c r="JO1305" s="381"/>
      <c r="JP1305" s="381"/>
      <c r="JQ1305" s="381"/>
      <c r="JR1305" s="381"/>
      <c r="JS1305" s="381"/>
      <c r="JT1305" s="381"/>
      <c r="JU1305" s="381"/>
      <c r="JV1305" s="381"/>
      <c r="JW1305" s="381"/>
      <c r="JX1305" s="381"/>
      <c r="JY1305" s="381"/>
      <c r="JZ1305" s="381"/>
      <c r="KA1305" s="381"/>
      <c r="KB1305" s="381"/>
      <c r="KC1305" s="381"/>
      <c r="KD1305" s="381"/>
      <c r="KE1305" s="381"/>
      <c r="KF1305" s="381"/>
      <c r="KG1305" s="381"/>
      <c r="KH1305" s="381"/>
      <c r="KI1305" s="381"/>
      <c r="KJ1305" s="381"/>
      <c r="KK1305" s="381"/>
      <c r="KL1305" s="381"/>
      <c r="KM1305" s="381"/>
      <c r="KN1305" s="381"/>
      <c r="KO1305" s="381"/>
      <c r="KP1305" s="381"/>
      <c r="KQ1305" s="381"/>
      <c r="KR1305" s="381"/>
      <c r="KS1305" s="381"/>
      <c r="KT1305" s="381"/>
      <c r="KU1305" s="381"/>
      <c r="KV1305" s="381"/>
      <c r="KW1305" s="381"/>
      <c r="KX1305" s="381"/>
      <c r="KY1305" s="381"/>
      <c r="KZ1305" s="381"/>
      <c r="LA1305" s="381"/>
      <c r="LB1305" s="381"/>
      <c r="LC1305" s="381"/>
      <c r="LD1305" s="381"/>
      <c r="LE1305" s="381"/>
      <c r="LF1305" s="381"/>
      <c r="LG1305" s="381"/>
      <c r="LH1305" s="381"/>
      <c r="LI1305" s="381"/>
      <c r="LJ1305" s="381"/>
      <c r="LK1305" s="381"/>
      <c r="LL1305" s="381"/>
      <c r="LM1305" s="381"/>
      <c r="LN1305" s="381"/>
      <c r="LO1305" s="381"/>
      <c r="LP1305" s="381"/>
      <c r="LQ1305" s="381"/>
      <c r="LR1305" s="381"/>
      <c r="LS1305" s="381"/>
      <c r="LT1305" s="381"/>
      <c r="LU1305" s="381"/>
      <c r="LV1305" s="381"/>
      <c r="LW1305" s="381"/>
      <c r="LX1305" s="381"/>
      <c r="LY1305" s="381"/>
      <c r="LZ1305" s="381"/>
      <c r="MA1305" s="381"/>
      <c r="MB1305" s="381"/>
      <c r="MC1305" s="381"/>
      <c r="MD1305" s="381"/>
      <c r="ME1305" s="381"/>
      <c r="MF1305" s="381"/>
      <c r="MG1305" s="381"/>
      <c r="MH1305" s="381"/>
      <c r="MI1305" s="381"/>
      <c r="MJ1305" s="381"/>
      <c r="MK1305" s="381"/>
      <c r="ML1305" s="381"/>
      <c r="MM1305" s="381"/>
      <c r="MN1305" s="381"/>
      <c r="MO1305" s="381"/>
      <c r="MP1305" s="381"/>
      <c r="MQ1305" s="381"/>
      <c r="MR1305" s="381"/>
      <c r="MS1305" s="381"/>
      <c r="MT1305" s="381"/>
      <c r="MU1305" s="381"/>
      <c r="MV1305" s="381"/>
      <c r="MW1305" s="381"/>
      <c r="MX1305" s="381"/>
      <c r="MY1305" s="381"/>
      <c r="MZ1305" s="381"/>
      <c r="NA1305" s="381"/>
      <c r="NB1305" s="381"/>
      <c r="NC1305" s="381"/>
      <c r="ND1305" s="381"/>
      <c r="NE1305" s="381"/>
      <c r="NF1305" s="381"/>
      <c r="NG1305" s="381"/>
      <c r="NH1305" s="381"/>
      <c r="NI1305" s="381"/>
      <c r="NJ1305" s="381"/>
      <c r="NK1305" s="381"/>
      <c r="NL1305" s="381"/>
      <c r="NM1305" s="381"/>
      <c r="NN1305" s="381"/>
      <c r="NO1305" s="381"/>
      <c r="NP1305" s="381"/>
      <c r="NQ1305" s="381"/>
      <c r="NR1305" s="381"/>
      <c r="NS1305" s="381"/>
      <c r="NT1305" s="381"/>
      <c r="NU1305" s="381"/>
      <c r="NV1305" s="381"/>
      <c r="NW1305" s="381"/>
      <c r="NX1305" s="381"/>
      <c r="NY1305" s="381"/>
      <c r="NZ1305" s="381"/>
      <c r="OA1305" s="381"/>
      <c r="OB1305" s="381"/>
      <c r="OC1305" s="381"/>
      <c r="OD1305" s="381"/>
      <c r="OE1305" s="381"/>
      <c r="OF1305" s="381"/>
      <c r="OG1305" s="381"/>
      <c r="OH1305" s="381"/>
      <c r="OI1305" s="381"/>
      <c r="OJ1305" s="381"/>
      <c r="OK1305" s="381"/>
      <c r="OL1305" s="381"/>
      <c r="OM1305" s="381"/>
      <c r="ON1305" s="381"/>
      <c r="OO1305" s="381"/>
      <c r="OP1305" s="381"/>
      <c r="OQ1305" s="381"/>
      <c r="OR1305" s="381"/>
      <c r="OS1305" s="381"/>
      <c r="OT1305" s="381"/>
      <c r="OU1305" s="381"/>
      <c r="OV1305" s="381"/>
      <c r="OW1305" s="381"/>
      <c r="OX1305" s="381"/>
      <c r="OY1305" s="381"/>
      <c r="OZ1305" s="381"/>
      <c r="PA1305" s="381"/>
      <c r="PB1305" s="381"/>
      <c r="PC1305" s="381"/>
      <c r="PD1305" s="381"/>
      <c r="PE1305" s="381"/>
      <c r="PF1305" s="381"/>
      <c r="PG1305" s="381"/>
      <c r="PH1305" s="381"/>
      <c r="PI1305" s="381"/>
      <c r="PJ1305" s="381"/>
      <c r="PK1305" s="381"/>
      <c r="PL1305" s="381"/>
      <c r="PM1305" s="381"/>
      <c r="PN1305" s="381"/>
      <c r="PO1305" s="381"/>
      <c r="PP1305" s="381"/>
      <c r="PQ1305" s="381"/>
      <c r="PR1305" s="381"/>
      <c r="PS1305" s="381"/>
      <c r="PT1305" s="381"/>
      <c r="PU1305" s="381"/>
      <c r="PV1305" s="381"/>
      <c r="PW1305" s="381"/>
      <c r="PX1305" s="381"/>
      <c r="PY1305" s="381"/>
      <c r="PZ1305" s="381"/>
      <c r="QA1305" s="381"/>
      <c r="QB1305" s="381"/>
      <c r="QC1305" s="381"/>
      <c r="QD1305" s="381"/>
      <c r="QE1305" s="381"/>
      <c r="QF1305" s="381"/>
      <c r="QG1305" s="381"/>
      <c r="QH1305" s="381"/>
      <c r="QI1305" s="381"/>
      <c r="QJ1305" s="381"/>
      <c r="QK1305" s="381"/>
      <c r="QL1305" s="381"/>
      <c r="QM1305" s="381"/>
      <c r="QN1305" s="381"/>
      <c r="QO1305" s="381"/>
      <c r="QP1305" s="381"/>
      <c r="QQ1305" s="381"/>
      <c r="QR1305" s="381"/>
      <c r="QS1305" s="381"/>
      <c r="QT1305" s="381"/>
      <c r="QU1305" s="381"/>
      <c r="QV1305" s="381"/>
      <c r="QW1305" s="381"/>
      <c r="QX1305" s="381"/>
      <c r="QY1305" s="381"/>
      <c r="QZ1305" s="381"/>
      <c r="RA1305" s="381"/>
      <c r="RB1305" s="381"/>
      <c r="RC1305" s="381"/>
      <c r="RD1305" s="381"/>
      <c r="RE1305" s="381"/>
      <c r="RF1305" s="381"/>
      <c r="RG1305" s="381"/>
      <c r="RH1305" s="381"/>
      <c r="RI1305" s="381"/>
      <c r="RJ1305" s="381"/>
      <c r="RK1305" s="381"/>
      <c r="RL1305" s="381"/>
      <c r="RM1305" s="381"/>
      <c r="RN1305" s="381"/>
      <c r="RO1305" s="381"/>
      <c r="RP1305" s="381"/>
      <c r="RQ1305" s="381"/>
      <c r="RR1305" s="381"/>
      <c r="RS1305" s="381"/>
      <c r="RT1305" s="381"/>
      <c r="RU1305" s="381"/>
      <c r="RV1305" s="381"/>
      <c r="RW1305" s="381"/>
      <c r="RX1305" s="381"/>
      <c r="RY1305" s="381"/>
      <c r="RZ1305" s="381"/>
      <c r="SA1305" s="381"/>
      <c r="SB1305" s="381"/>
      <c r="SC1305" s="381"/>
      <c r="SD1305" s="381"/>
      <c r="SE1305" s="381"/>
      <c r="SF1305" s="381"/>
      <c r="SG1305" s="381"/>
      <c r="SH1305" s="381"/>
      <c r="SI1305" s="381"/>
      <c r="SJ1305" s="381"/>
      <c r="SK1305" s="381"/>
      <c r="SL1305" s="381"/>
      <c r="SM1305" s="381"/>
      <c r="SN1305" s="381"/>
      <c r="SO1305" s="381"/>
      <c r="SP1305" s="381"/>
      <c r="SQ1305" s="381"/>
      <c r="SR1305" s="381"/>
      <c r="SS1305" s="381"/>
      <c r="ST1305" s="381"/>
      <c r="SU1305" s="381"/>
      <c r="SV1305" s="381"/>
      <c r="SW1305" s="381"/>
      <c r="SX1305" s="381"/>
      <c r="SY1305" s="381"/>
      <c r="SZ1305" s="381"/>
      <c r="TA1305" s="381"/>
      <c r="TB1305" s="381"/>
      <c r="TC1305" s="381"/>
      <c r="TD1305" s="381"/>
      <c r="TE1305" s="381"/>
      <c r="TF1305" s="381"/>
      <c r="TG1305" s="381"/>
      <c r="TH1305" s="381"/>
      <c r="TI1305" s="381"/>
      <c r="TJ1305" s="381"/>
      <c r="TK1305" s="381"/>
      <c r="TL1305" s="381"/>
      <c r="TM1305" s="381"/>
      <c r="TN1305" s="381"/>
      <c r="TO1305" s="381"/>
      <c r="TP1305" s="381"/>
      <c r="TQ1305" s="381"/>
      <c r="TR1305" s="381"/>
      <c r="TS1305" s="381"/>
      <c r="TT1305" s="381"/>
      <c r="TU1305" s="381"/>
      <c r="TV1305" s="381"/>
      <c r="TW1305" s="381"/>
      <c r="TX1305" s="381"/>
      <c r="TY1305" s="381"/>
      <c r="TZ1305" s="381"/>
      <c r="UA1305" s="381"/>
      <c r="UB1305" s="381"/>
      <c r="UC1305" s="381"/>
      <c r="UD1305" s="381"/>
      <c r="UE1305" s="381"/>
      <c r="UF1305" s="381"/>
      <c r="UG1305" s="381"/>
      <c r="UH1305" s="381"/>
      <c r="UI1305" s="381"/>
      <c r="UJ1305" s="381"/>
      <c r="UK1305" s="381"/>
      <c r="UL1305" s="381"/>
      <c r="UM1305" s="381"/>
      <c r="UN1305" s="381"/>
      <c r="UO1305" s="381"/>
      <c r="UP1305" s="381"/>
      <c r="UQ1305" s="381"/>
      <c r="UR1305" s="381"/>
      <c r="US1305" s="381"/>
      <c r="UT1305" s="381"/>
      <c r="UU1305" s="381"/>
      <c r="UV1305" s="381"/>
      <c r="UW1305" s="381"/>
      <c r="UX1305" s="381"/>
      <c r="UY1305" s="381"/>
      <c r="UZ1305" s="381"/>
      <c r="VA1305" s="381"/>
      <c r="VB1305" s="381"/>
      <c r="VC1305" s="381"/>
      <c r="VD1305" s="381"/>
      <c r="VE1305" s="381"/>
      <c r="VF1305" s="381"/>
      <c r="VG1305" s="381"/>
      <c r="VH1305" s="381"/>
      <c r="VI1305" s="381"/>
      <c r="VJ1305" s="381"/>
      <c r="VK1305" s="381"/>
      <c r="VL1305" s="381"/>
      <c r="VM1305" s="381"/>
      <c r="VN1305" s="381"/>
      <c r="VO1305" s="381"/>
      <c r="VP1305" s="381"/>
      <c r="VQ1305" s="381"/>
      <c r="VR1305" s="381"/>
      <c r="VS1305" s="381"/>
      <c r="VT1305" s="381"/>
      <c r="VU1305" s="381"/>
      <c r="VV1305" s="381"/>
      <c r="VW1305" s="381"/>
      <c r="VX1305" s="381"/>
      <c r="VY1305" s="381"/>
      <c r="VZ1305" s="381"/>
      <c r="WA1305" s="381"/>
      <c r="WB1305" s="381"/>
      <c r="WC1305" s="381"/>
      <c r="WD1305" s="381"/>
      <c r="WE1305" s="381"/>
      <c r="WF1305" s="381"/>
      <c r="WG1305" s="381"/>
      <c r="WH1305" s="381"/>
      <c r="WI1305" s="381"/>
      <c r="WJ1305" s="381"/>
      <c r="WK1305" s="381"/>
      <c r="WL1305" s="381"/>
      <c r="WM1305" s="381"/>
      <c r="WN1305" s="381"/>
      <c r="WO1305" s="381"/>
      <c r="WP1305" s="381"/>
      <c r="WQ1305" s="381"/>
      <c r="WR1305" s="381"/>
      <c r="WS1305" s="381"/>
      <c r="WT1305" s="381"/>
      <c r="WU1305" s="381"/>
      <c r="WV1305" s="381"/>
      <c r="WW1305" s="381"/>
      <c r="WX1305" s="381"/>
      <c r="WY1305" s="381"/>
      <c r="WZ1305" s="381"/>
      <c r="XA1305" s="381"/>
      <c r="XB1305" s="381"/>
      <c r="XC1305" s="381"/>
      <c r="XD1305" s="381"/>
      <c r="XE1305" s="381"/>
      <c r="XF1305" s="381"/>
      <c r="XG1305" s="381"/>
      <c r="XH1305" s="381"/>
      <c r="XI1305" s="381"/>
      <c r="XJ1305" s="381"/>
      <c r="XK1305" s="381"/>
      <c r="XL1305" s="381"/>
      <c r="XM1305" s="381"/>
      <c r="XN1305" s="381"/>
      <c r="XO1305" s="381"/>
      <c r="XP1305" s="381"/>
      <c r="XQ1305" s="381"/>
      <c r="XR1305" s="381"/>
      <c r="XS1305" s="381"/>
      <c r="XT1305" s="381"/>
      <c r="XU1305" s="381"/>
      <c r="XV1305" s="381"/>
      <c r="XW1305" s="381"/>
      <c r="XX1305" s="381"/>
      <c r="XY1305" s="381"/>
      <c r="XZ1305" s="381"/>
      <c r="YA1305" s="381"/>
      <c r="YB1305" s="381"/>
      <c r="YC1305" s="381"/>
      <c r="YD1305" s="381"/>
      <c r="YE1305" s="381"/>
      <c r="YF1305" s="381"/>
      <c r="YG1305" s="381"/>
      <c r="YH1305" s="381"/>
      <c r="YI1305" s="381"/>
      <c r="YJ1305" s="381"/>
      <c r="YK1305" s="381"/>
      <c r="YL1305" s="381"/>
      <c r="YM1305" s="381"/>
      <c r="YN1305" s="381"/>
      <c r="YO1305" s="381"/>
      <c r="YP1305" s="381"/>
      <c r="YQ1305" s="381"/>
      <c r="YR1305" s="381"/>
      <c r="YS1305" s="381"/>
      <c r="YT1305" s="381"/>
      <c r="YU1305" s="381"/>
      <c r="YV1305" s="381"/>
      <c r="YW1305" s="381"/>
      <c r="YX1305" s="381"/>
      <c r="YY1305" s="381"/>
      <c r="YZ1305" s="381"/>
      <c r="ZA1305" s="381"/>
      <c r="ZB1305" s="381"/>
      <c r="ZC1305" s="381"/>
      <c r="ZD1305" s="381"/>
      <c r="ZE1305" s="381"/>
      <c r="ZF1305" s="381"/>
      <c r="ZG1305" s="381"/>
      <c r="ZH1305" s="381"/>
      <c r="ZI1305" s="381"/>
      <c r="ZJ1305" s="381"/>
      <c r="ZK1305" s="381"/>
      <c r="ZL1305" s="381"/>
      <c r="ZM1305" s="381"/>
      <c r="ZN1305" s="381"/>
      <c r="ZO1305" s="381"/>
      <c r="ZP1305" s="381"/>
      <c r="ZQ1305" s="381"/>
      <c r="ZR1305" s="381"/>
      <c r="ZS1305" s="381"/>
      <c r="ZT1305" s="381"/>
      <c r="ZU1305" s="381"/>
      <c r="ZV1305" s="381"/>
      <c r="ZW1305" s="381"/>
      <c r="ZX1305" s="381"/>
      <c r="ZY1305" s="381"/>
      <c r="ZZ1305" s="381"/>
      <c r="AAA1305" s="381"/>
      <c r="AAB1305" s="381"/>
      <c r="AAC1305" s="381"/>
      <c r="AAD1305" s="381"/>
      <c r="AAE1305" s="381"/>
      <c r="AAF1305" s="381"/>
      <c r="AAG1305" s="381"/>
      <c r="AAH1305" s="381"/>
      <c r="AAI1305" s="381"/>
      <c r="AAJ1305" s="381"/>
      <c r="AAK1305" s="381"/>
      <c r="AAL1305" s="381"/>
      <c r="AAM1305" s="381"/>
      <c r="AAN1305" s="381"/>
      <c r="AAO1305" s="381"/>
      <c r="AAP1305" s="381"/>
      <c r="AAQ1305" s="381"/>
      <c r="AAR1305" s="381"/>
      <c r="AAS1305" s="381"/>
      <c r="AAT1305" s="381"/>
      <c r="AAU1305" s="381"/>
      <c r="AAV1305" s="381"/>
      <c r="AAW1305" s="381"/>
      <c r="AAX1305" s="381"/>
      <c r="AAY1305" s="381"/>
      <c r="AAZ1305" s="381"/>
      <c r="ABA1305" s="381"/>
      <c r="ABB1305" s="381"/>
      <c r="ABC1305" s="381"/>
      <c r="ABD1305" s="381"/>
      <c r="ABE1305" s="381"/>
      <c r="ABF1305" s="381"/>
      <c r="ABG1305" s="381"/>
      <c r="ABH1305" s="381"/>
      <c r="ABI1305" s="381"/>
      <c r="ABJ1305" s="381"/>
      <c r="ABK1305" s="381"/>
      <c r="ABL1305" s="381"/>
      <c r="ABM1305" s="381"/>
      <c r="ABN1305" s="381"/>
      <c r="ABO1305" s="381"/>
      <c r="ABP1305" s="381"/>
      <c r="ABQ1305" s="381"/>
      <c r="ABR1305" s="381"/>
      <c r="ABS1305" s="381"/>
      <c r="ABT1305" s="381"/>
      <c r="ABU1305" s="381"/>
      <c r="ABV1305" s="381"/>
      <c r="ABW1305" s="381"/>
      <c r="ABX1305" s="381"/>
      <c r="ABY1305" s="381"/>
      <c r="ABZ1305" s="381"/>
      <c r="ACA1305" s="381"/>
      <c r="ACB1305" s="381"/>
      <c r="ACC1305" s="381"/>
      <c r="ACD1305" s="381"/>
      <c r="ACE1305" s="381"/>
      <c r="ACF1305" s="381"/>
      <c r="ACG1305" s="381"/>
      <c r="ACH1305" s="381"/>
      <c r="ACI1305" s="381"/>
      <c r="ACJ1305" s="381"/>
      <c r="ACK1305" s="381"/>
      <c r="ACL1305" s="381"/>
      <c r="ACM1305" s="381"/>
      <c r="ACN1305" s="381"/>
      <c r="ACO1305" s="381"/>
      <c r="ACP1305" s="381"/>
      <c r="ACQ1305" s="381"/>
      <c r="ACR1305" s="381"/>
      <c r="ACS1305" s="381"/>
      <c r="ACT1305" s="381"/>
      <c r="ACU1305" s="381"/>
      <c r="ACV1305" s="381"/>
      <c r="ACW1305" s="381"/>
      <c r="ACX1305" s="381"/>
      <c r="ACY1305" s="381"/>
      <c r="ACZ1305" s="381"/>
      <c r="ADA1305" s="381"/>
      <c r="ADB1305" s="381"/>
      <c r="ADC1305" s="381"/>
      <c r="ADD1305" s="381"/>
      <c r="ADE1305" s="381"/>
      <c r="ADF1305" s="381"/>
      <c r="ADG1305" s="381"/>
      <c r="ADH1305" s="381"/>
      <c r="ADI1305" s="381"/>
      <c r="ADJ1305" s="381"/>
      <c r="ADK1305" s="381"/>
      <c r="ADL1305" s="381"/>
      <c r="ADM1305" s="381"/>
      <c r="ADN1305" s="381"/>
      <c r="ADO1305" s="381"/>
      <c r="ADP1305" s="381"/>
      <c r="ADQ1305" s="381"/>
      <c r="ADR1305" s="381"/>
      <c r="ADS1305" s="381"/>
      <c r="ADT1305" s="381"/>
      <c r="ADU1305" s="381"/>
      <c r="ADV1305" s="381"/>
      <c r="ADW1305" s="381"/>
      <c r="ADX1305" s="381"/>
      <c r="ADY1305" s="381"/>
      <c r="ADZ1305" s="381"/>
      <c r="AEA1305" s="381"/>
      <c r="AEB1305" s="381"/>
      <c r="AEC1305" s="381"/>
      <c r="AED1305" s="381"/>
      <c r="AEE1305" s="381"/>
      <c r="AEF1305" s="381"/>
      <c r="AEG1305" s="381"/>
      <c r="AEH1305" s="381"/>
      <c r="AEI1305" s="381"/>
      <c r="AEJ1305" s="381"/>
      <c r="AEK1305" s="381"/>
      <c r="AEL1305" s="381"/>
      <c r="AEM1305" s="381"/>
      <c r="AEN1305" s="381"/>
      <c r="AEO1305" s="381"/>
      <c r="AEP1305" s="381"/>
      <c r="AEQ1305" s="381"/>
      <c r="AER1305" s="381"/>
      <c r="AES1305" s="381"/>
      <c r="AET1305" s="381"/>
      <c r="AEU1305" s="381"/>
      <c r="AEV1305" s="381"/>
      <c r="AEW1305" s="381"/>
      <c r="AEX1305" s="381"/>
      <c r="AEY1305" s="381"/>
      <c r="AEZ1305" s="381"/>
      <c r="AFA1305" s="381"/>
      <c r="AFB1305" s="381"/>
      <c r="AFC1305" s="381"/>
      <c r="AFD1305" s="381"/>
      <c r="AFE1305" s="381"/>
      <c r="AFF1305" s="381"/>
      <c r="AFG1305" s="381"/>
      <c r="AFH1305" s="381"/>
      <c r="AFI1305" s="381"/>
      <c r="AFJ1305" s="381"/>
      <c r="AFK1305" s="381"/>
      <c r="AFL1305" s="381"/>
      <c r="AFM1305" s="381"/>
      <c r="AFN1305" s="381"/>
      <c r="AFO1305" s="381"/>
      <c r="AFP1305" s="381"/>
      <c r="AFQ1305" s="381"/>
      <c r="AFR1305" s="381"/>
      <c r="AFS1305" s="381"/>
      <c r="AFT1305" s="381"/>
      <c r="AFU1305" s="381"/>
      <c r="AFV1305" s="381"/>
      <c r="AFW1305" s="381"/>
      <c r="AFX1305" s="381"/>
      <c r="AFY1305" s="381"/>
      <c r="AFZ1305" s="381"/>
      <c r="AGA1305" s="381"/>
    </row>
    <row r="1306" spans="1:859" s="383" customFormat="1" x14ac:dyDescent="0.2">
      <c r="A1306" s="381"/>
      <c r="B1306" s="381"/>
      <c r="C1306" s="381"/>
      <c r="D1306" s="381"/>
      <c r="E1306" s="365"/>
      <c r="F1306" s="378"/>
      <c r="G1306" s="380"/>
      <c r="H1306" s="365"/>
      <c r="I1306" s="365"/>
      <c r="J1306" s="365"/>
      <c r="K1306" s="365"/>
      <c r="L1306" s="365"/>
      <c r="M1306" s="365"/>
      <c r="N1306" s="380"/>
      <c r="O1306" s="365"/>
      <c r="P1306" s="365"/>
      <c r="Q1306" s="380"/>
      <c r="R1306" s="381"/>
      <c r="S1306" s="381"/>
      <c r="T1306" s="381"/>
      <c r="U1306" s="381"/>
      <c r="V1306" s="381"/>
      <c r="W1306" s="381"/>
      <c r="X1306" s="381"/>
      <c r="Y1306" s="381"/>
      <c r="Z1306" s="381"/>
      <c r="AA1306" s="381"/>
      <c r="AB1306" s="381"/>
      <c r="AC1306" s="381"/>
      <c r="AD1306" s="381"/>
      <c r="AE1306" s="381"/>
      <c r="AF1306" s="381"/>
      <c r="AG1306" s="381"/>
      <c r="AH1306" s="381"/>
      <c r="AI1306" s="381"/>
      <c r="AJ1306" s="381"/>
      <c r="AK1306" s="381"/>
      <c r="AL1306" s="381"/>
      <c r="AM1306" s="381"/>
      <c r="AN1306" s="381"/>
      <c r="AO1306" s="381"/>
      <c r="AP1306" s="381"/>
      <c r="AQ1306" s="381"/>
      <c r="AR1306" s="381"/>
      <c r="AS1306" s="381"/>
      <c r="AT1306" s="381"/>
      <c r="AU1306" s="381"/>
      <c r="AV1306" s="381"/>
      <c r="AW1306" s="381"/>
      <c r="AX1306" s="381"/>
      <c r="AY1306" s="381"/>
      <c r="AZ1306" s="381"/>
      <c r="BA1306" s="381"/>
      <c r="BB1306" s="381"/>
      <c r="BC1306" s="381"/>
      <c r="BD1306" s="381"/>
      <c r="BE1306" s="381"/>
      <c r="BF1306" s="381"/>
      <c r="BG1306" s="381"/>
      <c r="BH1306" s="381"/>
      <c r="BI1306" s="381"/>
      <c r="BJ1306" s="381"/>
      <c r="BK1306" s="381"/>
      <c r="BL1306" s="381"/>
      <c r="BM1306" s="381"/>
      <c r="BN1306" s="381"/>
      <c r="BO1306" s="381"/>
      <c r="BP1306" s="381"/>
      <c r="BQ1306" s="381"/>
      <c r="BR1306" s="381"/>
      <c r="BS1306" s="381"/>
      <c r="BT1306" s="381"/>
      <c r="BU1306" s="381"/>
      <c r="BV1306" s="381"/>
      <c r="BW1306" s="381"/>
      <c r="BX1306" s="381"/>
      <c r="BY1306" s="381"/>
      <c r="BZ1306" s="381"/>
      <c r="CA1306" s="381"/>
      <c r="CB1306" s="381"/>
      <c r="CC1306" s="381"/>
      <c r="CD1306" s="381"/>
      <c r="CE1306" s="381"/>
      <c r="CF1306" s="381"/>
      <c r="CG1306" s="381"/>
      <c r="CH1306" s="381"/>
      <c r="CI1306" s="381"/>
      <c r="CJ1306" s="381"/>
      <c r="CK1306" s="381"/>
      <c r="CL1306" s="381"/>
      <c r="CM1306" s="381"/>
      <c r="CN1306" s="381"/>
      <c r="CO1306" s="381"/>
      <c r="CP1306" s="381"/>
      <c r="CQ1306" s="381"/>
      <c r="CR1306" s="381"/>
      <c r="CS1306" s="381"/>
      <c r="CT1306" s="381"/>
      <c r="CU1306" s="381"/>
      <c r="CV1306" s="381"/>
      <c r="CW1306" s="381"/>
      <c r="CX1306" s="381"/>
      <c r="CY1306" s="381"/>
      <c r="CZ1306" s="381"/>
      <c r="DA1306" s="381"/>
      <c r="DB1306" s="381"/>
      <c r="DC1306" s="381"/>
      <c r="DD1306" s="381"/>
      <c r="DE1306" s="381"/>
      <c r="DF1306" s="381"/>
      <c r="DG1306" s="381"/>
      <c r="DH1306" s="381"/>
      <c r="DI1306" s="381"/>
      <c r="DJ1306" s="381"/>
      <c r="DK1306" s="381"/>
      <c r="DL1306" s="381"/>
      <c r="DM1306" s="381"/>
      <c r="DN1306" s="381"/>
      <c r="DO1306" s="381"/>
      <c r="DP1306" s="381"/>
      <c r="DQ1306" s="381"/>
      <c r="DR1306" s="381"/>
      <c r="DS1306" s="381"/>
      <c r="DT1306" s="381"/>
      <c r="DU1306" s="381"/>
      <c r="DV1306" s="381"/>
      <c r="DW1306" s="381"/>
      <c r="DX1306" s="381"/>
      <c r="DY1306" s="381"/>
      <c r="DZ1306" s="381"/>
      <c r="EA1306" s="381"/>
      <c r="EB1306" s="381"/>
      <c r="EC1306" s="381"/>
      <c r="ED1306" s="381"/>
      <c r="EE1306" s="381"/>
      <c r="EF1306" s="381"/>
      <c r="EG1306" s="381"/>
      <c r="EH1306" s="381"/>
      <c r="EI1306" s="381"/>
      <c r="EJ1306" s="381"/>
      <c r="EK1306" s="381"/>
      <c r="EL1306" s="381"/>
      <c r="EM1306" s="381"/>
      <c r="EN1306" s="381"/>
      <c r="EO1306" s="381"/>
      <c r="EP1306" s="381"/>
      <c r="EQ1306" s="381"/>
      <c r="ER1306" s="381"/>
      <c r="ES1306" s="381"/>
      <c r="ET1306" s="381"/>
      <c r="EU1306" s="381"/>
      <c r="EV1306" s="381"/>
      <c r="EW1306" s="381"/>
      <c r="EX1306" s="381"/>
      <c r="EY1306" s="381"/>
      <c r="EZ1306" s="381"/>
      <c r="FA1306" s="381"/>
      <c r="FB1306" s="381"/>
      <c r="FC1306" s="381"/>
      <c r="FD1306" s="381"/>
      <c r="FE1306" s="381"/>
      <c r="FF1306" s="381"/>
      <c r="FG1306" s="381"/>
      <c r="FH1306" s="381"/>
      <c r="FI1306" s="381"/>
      <c r="FJ1306" s="381"/>
      <c r="FK1306" s="381"/>
      <c r="FL1306" s="381"/>
      <c r="FM1306" s="381"/>
      <c r="FN1306" s="381"/>
      <c r="FO1306" s="381"/>
      <c r="FP1306" s="381"/>
      <c r="FQ1306" s="381"/>
      <c r="FR1306" s="381"/>
      <c r="FS1306" s="381"/>
      <c r="FT1306" s="381"/>
      <c r="FU1306" s="381"/>
      <c r="FV1306" s="381"/>
      <c r="FW1306" s="381"/>
      <c r="FX1306" s="381"/>
      <c r="FY1306" s="381"/>
      <c r="FZ1306" s="381"/>
      <c r="GA1306" s="381"/>
      <c r="GB1306" s="381"/>
      <c r="GC1306" s="381"/>
      <c r="GD1306" s="381"/>
      <c r="GE1306" s="381"/>
      <c r="GF1306" s="381"/>
      <c r="GG1306" s="381"/>
      <c r="GH1306" s="381"/>
      <c r="GI1306" s="381"/>
      <c r="GJ1306" s="381"/>
      <c r="GK1306" s="381"/>
      <c r="GL1306" s="381"/>
      <c r="GM1306" s="381"/>
      <c r="GN1306" s="381"/>
      <c r="GO1306" s="381"/>
      <c r="GP1306" s="381"/>
      <c r="GQ1306" s="381"/>
      <c r="GR1306" s="381"/>
      <c r="GS1306" s="381"/>
      <c r="GT1306" s="381"/>
      <c r="GU1306" s="381"/>
      <c r="GV1306" s="381"/>
      <c r="GW1306" s="381"/>
      <c r="GX1306" s="381"/>
      <c r="GY1306" s="381"/>
      <c r="GZ1306" s="381"/>
      <c r="HA1306" s="381"/>
      <c r="HB1306" s="381"/>
      <c r="HC1306" s="381"/>
      <c r="HD1306" s="381"/>
      <c r="HE1306" s="381"/>
      <c r="HF1306" s="381"/>
      <c r="HG1306" s="381"/>
      <c r="HH1306" s="381"/>
      <c r="HI1306" s="381"/>
      <c r="HJ1306" s="381"/>
      <c r="HK1306" s="381"/>
      <c r="HL1306" s="381"/>
      <c r="HM1306" s="381"/>
      <c r="HN1306" s="381"/>
      <c r="HO1306" s="381"/>
      <c r="HP1306" s="381"/>
      <c r="HQ1306" s="381"/>
      <c r="HR1306" s="381"/>
      <c r="HS1306" s="381"/>
      <c r="HT1306" s="381"/>
      <c r="HU1306" s="381"/>
      <c r="HV1306" s="381"/>
      <c r="HW1306" s="381"/>
      <c r="HX1306" s="381"/>
      <c r="HY1306" s="381"/>
      <c r="HZ1306" s="381"/>
      <c r="IA1306" s="381"/>
      <c r="IB1306" s="381"/>
      <c r="IC1306" s="381"/>
      <c r="ID1306" s="381"/>
      <c r="IE1306" s="381"/>
      <c r="IF1306" s="381"/>
      <c r="IG1306" s="381"/>
      <c r="IH1306" s="381"/>
      <c r="II1306" s="381"/>
      <c r="IJ1306" s="381"/>
      <c r="IK1306" s="381"/>
      <c r="IL1306" s="381"/>
      <c r="IM1306" s="381"/>
      <c r="IN1306" s="381"/>
      <c r="IO1306" s="381"/>
      <c r="IP1306" s="381"/>
      <c r="IQ1306" s="381"/>
      <c r="IR1306" s="381"/>
      <c r="IS1306" s="381"/>
      <c r="IT1306" s="381"/>
      <c r="IU1306" s="381"/>
      <c r="IV1306" s="381"/>
      <c r="IW1306" s="381"/>
      <c r="IX1306" s="381"/>
      <c r="IY1306" s="381"/>
      <c r="IZ1306" s="381"/>
      <c r="JA1306" s="381"/>
      <c r="JB1306" s="381"/>
      <c r="JC1306" s="381"/>
      <c r="JD1306" s="381"/>
      <c r="JE1306" s="381"/>
      <c r="JF1306" s="381"/>
      <c r="JG1306" s="381"/>
      <c r="JH1306" s="381"/>
      <c r="JI1306" s="381"/>
      <c r="JJ1306" s="381"/>
      <c r="JK1306" s="381"/>
      <c r="JL1306" s="381"/>
      <c r="JM1306" s="381"/>
      <c r="JN1306" s="381"/>
      <c r="JO1306" s="381"/>
      <c r="JP1306" s="381"/>
      <c r="JQ1306" s="381"/>
      <c r="JR1306" s="381"/>
      <c r="JS1306" s="381"/>
      <c r="JT1306" s="381"/>
      <c r="JU1306" s="381"/>
      <c r="JV1306" s="381"/>
      <c r="JW1306" s="381"/>
      <c r="JX1306" s="381"/>
      <c r="JY1306" s="381"/>
      <c r="JZ1306" s="381"/>
      <c r="KA1306" s="381"/>
      <c r="KB1306" s="381"/>
      <c r="KC1306" s="381"/>
      <c r="KD1306" s="381"/>
      <c r="KE1306" s="381"/>
      <c r="KF1306" s="381"/>
      <c r="KG1306" s="381"/>
      <c r="KH1306" s="381"/>
      <c r="KI1306" s="381"/>
      <c r="KJ1306" s="381"/>
      <c r="KK1306" s="381"/>
      <c r="KL1306" s="381"/>
      <c r="KM1306" s="381"/>
      <c r="KN1306" s="381"/>
      <c r="KO1306" s="381"/>
      <c r="KP1306" s="381"/>
      <c r="KQ1306" s="381"/>
      <c r="KR1306" s="381"/>
      <c r="KS1306" s="381"/>
      <c r="KT1306" s="381"/>
      <c r="KU1306" s="381"/>
      <c r="KV1306" s="381"/>
      <c r="KW1306" s="381"/>
      <c r="KX1306" s="381"/>
      <c r="KY1306" s="381"/>
      <c r="KZ1306" s="381"/>
      <c r="LA1306" s="381"/>
      <c r="LB1306" s="381"/>
      <c r="LC1306" s="381"/>
      <c r="LD1306" s="381"/>
      <c r="LE1306" s="381"/>
      <c r="LF1306" s="381"/>
      <c r="LG1306" s="381"/>
      <c r="LH1306" s="381"/>
      <c r="LI1306" s="381"/>
      <c r="LJ1306" s="381"/>
      <c r="LK1306" s="381"/>
      <c r="LL1306" s="381"/>
      <c r="LM1306" s="381"/>
      <c r="LN1306" s="381"/>
      <c r="LO1306" s="381"/>
      <c r="LP1306" s="381"/>
      <c r="LQ1306" s="381"/>
      <c r="LR1306" s="381"/>
      <c r="LS1306" s="381"/>
      <c r="LT1306" s="381"/>
      <c r="LU1306" s="381"/>
      <c r="LV1306" s="381"/>
      <c r="LW1306" s="381"/>
      <c r="LX1306" s="381"/>
      <c r="LY1306" s="381"/>
      <c r="LZ1306" s="381"/>
      <c r="MA1306" s="381"/>
      <c r="MB1306" s="381"/>
      <c r="MC1306" s="381"/>
      <c r="MD1306" s="381"/>
      <c r="ME1306" s="381"/>
      <c r="MF1306" s="381"/>
      <c r="MG1306" s="381"/>
      <c r="MH1306" s="381"/>
      <c r="MI1306" s="381"/>
      <c r="MJ1306" s="381"/>
      <c r="MK1306" s="381"/>
      <c r="ML1306" s="381"/>
      <c r="MM1306" s="381"/>
      <c r="MN1306" s="381"/>
      <c r="MO1306" s="381"/>
      <c r="MP1306" s="381"/>
      <c r="MQ1306" s="381"/>
      <c r="MR1306" s="381"/>
      <c r="MS1306" s="381"/>
      <c r="MT1306" s="381"/>
      <c r="MU1306" s="381"/>
      <c r="MV1306" s="381"/>
      <c r="MW1306" s="381"/>
      <c r="MX1306" s="381"/>
      <c r="MY1306" s="381"/>
      <c r="MZ1306" s="381"/>
      <c r="NA1306" s="381"/>
      <c r="NB1306" s="381"/>
      <c r="NC1306" s="381"/>
      <c r="ND1306" s="381"/>
      <c r="NE1306" s="381"/>
      <c r="NF1306" s="381"/>
      <c r="NG1306" s="381"/>
      <c r="NH1306" s="381"/>
      <c r="NI1306" s="381"/>
      <c r="NJ1306" s="381"/>
      <c r="NK1306" s="381"/>
      <c r="NL1306" s="381"/>
      <c r="NM1306" s="381"/>
      <c r="NN1306" s="381"/>
      <c r="NO1306" s="381"/>
      <c r="NP1306" s="381"/>
      <c r="NQ1306" s="381"/>
      <c r="NR1306" s="381"/>
      <c r="NS1306" s="381"/>
      <c r="NT1306" s="381"/>
      <c r="NU1306" s="381"/>
      <c r="NV1306" s="381"/>
      <c r="NW1306" s="381"/>
      <c r="NX1306" s="381"/>
      <c r="NY1306" s="381"/>
      <c r="NZ1306" s="381"/>
      <c r="OA1306" s="381"/>
      <c r="OB1306" s="381"/>
      <c r="OC1306" s="381"/>
      <c r="OD1306" s="381"/>
      <c r="OE1306" s="381"/>
      <c r="OF1306" s="381"/>
      <c r="OG1306" s="381"/>
      <c r="OH1306" s="381"/>
      <c r="OI1306" s="381"/>
      <c r="OJ1306" s="381"/>
      <c r="OK1306" s="381"/>
      <c r="OL1306" s="381"/>
      <c r="OM1306" s="381"/>
      <c r="ON1306" s="381"/>
      <c r="OO1306" s="381"/>
      <c r="OP1306" s="381"/>
      <c r="OQ1306" s="381"/>
      <c r="OR1306" s="381"/>
      <c r="OS1306" s="381"/>
      <c r="OT1306" s="381"/>
      <c r="OU1306" s="381"/>
      <c r="OV1306" s="381"/>
      <c r="OW1306" s="381"/>
      <c r="OX1306" s="381"/>
      <c r="OY1306" s="381"/>
      <c r="OZ1306" s="381"/>
      <c r="PA1306" s="381"/>
      <c r="PB1306" s="381"/>
      <c r="PC1306" s="381"/>
      <c r="PD1306" s="381"/>
      <c r="PE1306" s="381"/>
      <c r="PF1306" s="381"/>
      <c r="PG1306" s="381"/>
      <c r="PH1306" s="381"/>
      <c r="PI1306" s="381"/>
      <c r="PJ1306" s="381"/>
      <c r="PK1306" s="381"/>
      <c r="PL1306" s="381"/>
      <c r="PM1306" s="381"/>
      <c r="PN1306" s="381"/>
      <c r="PO1306" s="381"/>
      <c r="PP1306" s="381"/>
      <c r="PQ1306" s="381"/>
      <c r="PR1306" s="381"/>
      <c r="PS1306" s="381"/>
      <c r="PT1306" s="381"/>
      <c r="PU1306" s="381"/>
      <c r="PV1306" s="381"/>
      <c r="PW1306" s="381"/>
      <c r="PX1306" s="381"/>
      <c r="PY1306" s="381"/>
      <c r="PZ1306" s="381"/>
      <c r="QA1306" s="381"/>
      <c r="QB1306" s="381"/>
      <c r="QC1306" s="381"/>
      <c r="QD1306" s="381"/>
      <c r="QE1306" s="381"/>
      <c r="QF1306" s="381"/>
      <c r="QG1306" s="381"/>
      <c r="QH1306" s="381"/>
      <c r="QI1306" s="381"/>
      <c r="QJ1306" s="381"/>
      <c r="QK1306" s="381"/>
      <c r="QL1306" s="381"/>
      <c r="QM1306" s="381"/>
      <c r="QN1306" s="381"/>
      <c r="QO1306" s="381"/>
      <c r="QP1306" s="381"/>
      <c r="QQ1306" s="381"/>
      <c r="QR1306" s="381"/>
      <c r="QS1306" s="381"/>
      <c r="QT1306" s="381"/>
      <c r="QU1306" s="381"/>
      <c r="QV1306" s="381"/>
      <c r="QW1306" s="381"/>
      <c r="QX1306" s="381"/>
      <c r="QY1306" s="381"/>
      <c r="QZ1306" s="381"/>
      <c r="RA1306" s="381"/>
      <c r="RB1306" s="381"/>
      <c r="RC1306" s="381"/>
      <c r="RD1306" s="381"/>
      <c r="RE1306" s="381"/>
      <c r="RF1306" s="381"/>
      <c r="RG1306" s="381"/>
      <c r="RH1306" s="381"/>
      <c r="RI1306" s="381"/>
      <c r="RJ1306" s="381"/>
      <c r="RK1306" s="381"/>
      <c r="RL1306" s="381"/>
      <c r="RM1306" s="381"/>
      <c r="RN1306" s="381"/>
      <c r="RO1306" s="381"/>
      <c r="RP1306" s="381"/>
      <c r="RQ1306" s="381"/>
      <c r="RR1306" s="381"/>
      <c r="RS1306" s="381"/>
      <c r="RT1306" s="381"/>
      <c r="RU1306" s="381"/>
      <c r="RV1306" s="381"/>
      <c r="RW1306" s="381"/>
      <c r="RX1306" s="381"/>
      <c r="RY1306" s="381"/>
      <c r="RZ1306" s="381"/>
      <c r="SA1306" s="381"/>
      <c r="SB1306" s="381"/>
      <c r="SC1306" s="381"/>
      <c r="SD1306" s="381"/>
      <c r="SE1306" s="381"/>
      <c r="SF1306" s="381"/>
      <c r="SG1306" s="381"/>
      <c r="SH1306" s="381"/>
      <c r="SI1306" s="381"/>
      <c r="SJ1306" s="381"/>
      <c r="SK1306" s="381"/>
      <c r="SL1306" s="381"/>
      <c r="SM1306" s="381"/>
      <c r="SN1306" s="381"/>
      <c r="SO1306" s="381"/>
      <c r="SP1306" s="381"/>
      <c r="SQ1306" s="381"/>
      <c r="SR1306" s="381"/>
      <c r="SS1306" s="381"/>
      <c r="ST1306" s="381"/>
      <c r="SU1306" s="381"/>
      <c r="SV1306" s="381"/>
      <c r="SW1306" s="381"/>
      <c r="SX1306" s="381"/>
      <c r="SY1306" s="381"/>
      <c r="SZ1306" s="381"/>
      <c r="TA1306" s="381"/>
      <c r="TB1306" s="381"/>
      <c r="TC1306" s="381"/>
      <c r="TD1306" s="381"/>
      <c r="TE1306" s="381"/>
      <c r="TF1306" s="381"/>
      <c r="TG1306" s="381"/>
      <c r="TH1306" s="381"/>
      <c r="TI1306" s="381"/>
      <c r="TJ1306" s="381"/>
      <c r="TK1306" s="381"/>
      <c r="TL1306" s="381"/>
      <c r="TM1306" s="381"/>
      <c r="TN1306" s="381"/>
      <c r="TO1306" s="381"/>
      <c r="TP1306" s="381"/>
      <c r="TQ1306" s="381"/>
      <c r="TR1306" s="381"/>
      <c r="TS1306" s="381"/>
      <c r="TT1306" s="381"/>
      <c r="TU1306" s="381"/>
      <c r="TV1306" s="381"/>
      <c r="TW1306" s="381"/>
      <c r="TX1306" s="381"/>
      <c r="TY1306" s="381"/>
      <c r="TZ1306" s="381"/>
      <c r="UA1306" s="381"/>
      <c r="UB1306" s="381"/>
      <c r="UC1306" s="381"/>
      <c r="UD1306" s="381"/>
      <c r="UE1306" s="381"/>
      <c r="UF1306" s="381"/>
      <c r="UG1306" s="381"/>
      <c r="UH1306" s="381"/>
      <c r="UI1306" s="381"/>
      <c r="UJ1306" s="381"/>
      <c r="UK1306" s="381"/>
      <c r="UL1306" s="381"/>
      <c r="UM1306" s="381"/>
      <c r="UN1306" s="381"/>
      <c r="UO1306" s="381"/>
      <c r="UP1306" s="381"/>
      <c r="UQ1306" s="381"/>
      <c r="UR1306" s="381"/>
      <c r="US1306" s="381"/>
      <c r="UT1306" s="381"/>
      <c r="UU1306" s="381"/>
      <c r="UV1306" s="381"/>
      <c r="UW1306" s="381"/>
      <c r="UX1306" s="381"/>
      <c r="UY1306" s="381"/>
      <c r="UZ1306" s="381"/>
      <c r="VA1306" s="381"/>
      <c r="VB1306" s="381"/>
      <c r="VC1306" s="381"/>
      <c r="VD1306" s="381"/>
      <c r="VE1306" s="381"/>
      <c r="VF1306" s="381"/>
      <c r="VG1306" s="381"/>
      <c r="VH1306" s="381"/>
      <c r="VI1306" s="381"/>
      <c r="VJ1306" s="381"/>
      <c r="VK1306" s="381"/>
      <c r="VL1306" s="381"/>
      <c r="VM1306" s="381"/>
      <c r="VN1306" s="381"/>
      <c r="VO1306" s="381"/>
      <c r="VP1306" s="381"/>
      <c r="VQ1306" s="381"/>
      <c r="VR1306" s="381"/>
      <c r="VS1306" s="381"/>
      <c r="VT1306" s="381"/>
      <c r="VU1306" s="381"/>
      <c r="VV1306" s="381"/>
      <c r="VW1306" s="381"/>
      <c r="VX1306" s="381"/>
      <c r="VY1306" s="381"/>
      <c r="VZ1306" s="381"/>
      <c r="WA1306" s="381"/>
      <c r="WB1306" s="381"/>
      <c r="WC1306" s="381"/>
      <c r="WD1306" s="381"/>
      <c r="WE1306" s="381"/>
      <c r="WF1306" s="381"/>
      <c r="WG1306" s="381"/>
      <c r="WH1306" s="381"/>
      <c r="WI1306" s="381"/>
      <c r="WJ1306" s="381"/>
      <c r="WK1306" s="381"/>
      <c r="WL1306" s="381"/>
      <c r="WM1306" s="381"/>
      <c r="WN1306" s="381"/>
      <c r="WO1306" s="381"/>
      <c r="WP1306" s="381"/>
      <c r="WQ1306" s="381"/>
      <c r="WR1306" s="381"/>
      <c r="WS1306" s="381"/>
      <c r="WT1306" s="381"/>
      <c r="WU1306" s="381"/>
      <c r="WV1306" s="381"/>
      <c r="WW1306" s="381"/>
      <c r="WX1306" s="381"/>
      <c r="WY1306" s="381"/>
      <c r="WZ1306" s="381"/>
      <c r="XA1306" s="381"/>
      <c r="XB1306" s="381"/>
      <c r="XC1306" s="381"/>
      <c r="XD1306" s="381"/>
      <c r="XE1306" s="381"/>
      <c r="XF1306" s="381"/>
      <c r="XG1306" s="381"/>
      <c r="XH1306" s="381"/>
      <c r="XI1306" s="381"/>
      <c r="XJ1306" s="381"/>
      <c r="XK1306" s="381"/>
      <c r="XL1306" s="381"/>
      <c r="XM1306" s="381"/>
      <c r="XN1306" s="381"/>
      <c r="XO1306" s="381"/>
      <c r="XP1306" s="381"/>
      <c r="XQ1306" s="381"/>
      <c r="XR1306" s="381"/>
      <c r="XS1306" s="381"/>
      <c r="XT1306" s="381"/>
      <c r="XU1306" s="381"/>
      <c r="XV1306" s="381"/>
      <c r="XW1306" s="381"/>
      <c r="XX1306" s="381"/>
      <c r="XY1306" s="381"/>
      <c r="XZ1306" s="381"/>
      <c r="YA1306" s="381"/>
      <c r="YB1306" s="381"/>
      <c r="YC1306" s="381"/>
      <c r="YD1306" s="381"/>
      <c r="YE1306" s="381"/>
      <c r="YF1306" s="381"/>
      <c r="YG1306" s="381"/>
      <c r="YH1306" s="381"/>
      <c r="YI1306" s="381"/>
      <c r="YJ1306" s="381"/>
      <c r="YK1306" s="381"/>
      <c r="YL1306" s="381"/>
      <c r="YM1306" s="381"/>
      <c r="YN1306" s="381"/>
      <c r="YO1306" s="381"/>
      <c r="YP1306" s="381"/>
      <c r="YQ1306" s="381"/>
      <c r="YR1306" s="381"/>
      <c r="YS1306" s="381"/>
      <c r="YT1306" s="381"/>
      <c r="YU1306" s="381"/>
      <c r="YV1306" s="381"/>
      <c r="YW1306" s="381"/>
      <c r="YX1306" s="381"/>
      <c r="YY1306" s="381"/>
      <c r="YZ1306" s="381"/>
      <c r="ZA1306" s="381"/>
      <c r="ZB1306" s="381"/>
      <c r="ZC1306" s="381"/>
      <c r="ZD1306" s="381"/>
      <c r="ZE1306" s="381"/>
      <c r="ZF1306" s="381"/>
      <c r="ZG1306" s="381"/>
      <c r="ZH1306" s="381"/>
      <c r="ZI1306" s="381"/>
      <c r="ZJ1306" s="381"/>
      <c r="ZK1306" s="381"/>
      <c r="ZL1306" s="381"/>
      <c r="ZM1306" s="381"/>
      <c r="ZN1306" s="381"/>
      <c r="ZO1306" s="381"/>
      <c r="ZP1306" s="381"/>
      <c r="ZQ1306" s="381"/>
      <c r="ZR1306" s="381"/>
      <c r="ZS1306" s="381"/>
      <c r="ZT1306" s="381"/>
      <c r="ZU1306" s="381"/>
      <c r="ZV1306" s="381"/>
      <c r="ZW1306" s="381"/>
      <c r="ZX1306" s="381"/>
      <c r="ZY1306" s="381"/>
      <c r="ZZ1306" s="381"/>
      <c r="AAA1306" s="381"/>
      <c r="AAB1306" s="381"/>
      <c r="AAC1306" s="381"/>
      <c r="AAD1306" s="381"/>
      <c r="AAE1306" s="381"/>
      <c r="AAF1306" s="381"/>
      <c r="AAG1306" s="381"/>
      <c r="AAH1306" s="381"/>
      <c r="AAI1306" s="381"/>
      <c r="AAJ1306" s="381"/>
      <c r="AAK1306" s="381"/>
      <c r="AAL1306" s="381"/>
      <c r="AAM1306" s="381"/>
      <c r="AAN1306" s="381"/>
      <c r="AAO1306" s="381"/>
      <c r="AAP1306" s="381"/>
      <c r="AAQ1306" s="381"/>
      <c r="AAR1306" s="381"/>
      <c r="AAS1306" s="381"/>
      <c r="AAT1306" s="381"/>
      <c r="AAU1306" s="381"/>
      <c r="AAV1306" s="381"/>
      <c r="AAW1306" s="381"/>
      <c r="AAX1306" s="381"/>
      <c r="AAY1306" s="381"/>
      <c r="AAZ1306" s="381"/>
      <c r="ABA1306" s="381"/>
      <c r="ABB1306" s="381"/>
      <c r="ABC1306" s="381"/>
      <c r="ABD1306" s="381"/>
      <c r="ABE1306" s="381"/>
      <c r="ABF1306" s="381"/>
      <c r="ABG1306" s="381"/>
      <c r="ABH1306" s="381"/>
      <c r="ABI1306" s="381"/>
      <c r="ABJ1306" s="381"/>
      <c r="ABK1306" s="381"/>
      <c r="ABL1306" s="381"/>
      <c r="ABM1306" s="381"/>
      <c r="ABN1306" s="381"/>
      <c r="ABO1306" s="381"/>
      <c r="ABP1306" s="381"/>
      <c r="ABQ1306" s="381"/>
      <c r="ABR1306" s="381"/>
      <c r="ABS1306" s="381"/>
      <c r="ABT1306" s="381"/>
      <c r="ABU1306" s="381"/>
      <c r="ABV1306" s="381"/>
      <c r="ABW1306" s="381"/>
      <c r="ABX1306" s="381"/>
      <c r="ABY1306" s="381"/>
      <c r="ABZ1306" s="381"/>
      <c r="ACA1306" s="381"/>
      <c r="ACB1306" s="381"/>
      <c r="ACC1306" s="381"/>
      <c r="ACD1306" s="381"/>
      <c r="ACE1306" s="381"/>
      <c r="ACF1306" s="381"/>
      <c r="ACG1306" s="381"/>
      <c r="ACH1306" s="381"/>
      <c r="ACI1306" s="381"/>
      <c r="ACJ1306" s="381"/>
      <c r="ACK1306" s="381"/>
      <c r="ACL1306" s="381"/>
      <c r="ACM1306" s="381"/>
      <c r="ACN1306" s="381"/>
      <c r="ACO1306" s="381"/>
      <c r="ACP1306" s="381"/>
      <c r="ACQ1306" s="381"/>
      <c r="ACR1306" s="381"/>
      <c r="ACS1306" s="381"/>
      <c r="ACT1306" s="381"/>
      <c r="ACU1306" s="381"/>
      <c r="ACV1306" s="381"/>
      <c r="ACW1306" s="381"/>
      <c r="ACX1306" s="381"/>
      <c r="ACY1306" s="381"/>
      <c r="ACZ1306" s="381"/>
      <c r="ADA1306" s="381"/>
      <c r="ADB1306" s="381"/>
      <c r="ADC1306" s="381"/>
      <c r="ADD1306" s="381"/>
      <c r="ADE1306" s="381"/>
      <c r="ADF1306" s="381"/>
      <c r="ADG1306" s="381"/>
      <c r="ADH1306" s="381"/>
      <c r="ADI1306" s="381"/>
      <c r="ADJ1306" s="381"/>
      <c r="ADK1306" s="381"/>
      <c r="ADL1306" s="381"/>
      <c r="ADM1306" s="381"/>
      <c r="ADN1306" s="381"/>
      <c r="ADO1306" s="381"/>
      <c r="ADP1306" s="381"/>
      <c r="ADQ1306" s="381"/>
      <c r="ADR1306" s="381"/>
      <c r="ADS1306" s="381"/>
      <c r="ADT1306" s="381"/>
      <c r="ADU1306" s="381"/>
      <c r="ADV1306" s="381"/>
      <c r="ADW1306" s="381"/>
      <c r="ADX1306" s="381"/>
      <c r="ADY1306" s="381"/>
      <c r="ADZ1306" s="381"/>
      <c r="AEA1306" s="381"/>
      <c r="AEB1306" s="381"/>
      <c r="AEC1306" s="381"/>
      <c r="AED1306" s="381"/>
      <c r="AEE1306" s="381"/>
      <c r="AEF1306" s="381"/>
      <c r="AEG1306" s="381"/>
      <c r="AEH1306" s="381"/>
      <c r="AEI1306" s="381"/>
      <c r="AEJ1306" s="381"/>
      <c r="AEK1306" s="381"/>
      <c r="AEL1306" s="381"/>
      <c r="AEM1306" s="381"/>
      <c r="AEN1306" s="381"/>
      <c r="AEO1306" s="381"/>
      <c r="AEP1306" s="381"/>
      <c r="AEQ1306" s="381"/>
      <c r="AER1306" s="381"/>
      <c r="AES1306" s="381"/>
      <c r="AET1306" s="381"/>
      <c r="AEU1306" s="381"/>
      <c r="AEV1306" s="381"/>
      <c r="AEW1306" s="381"/>
      <c r="AEX1306" s="381"/>
      <c r="AEY1306" s="381"/>
      <c r="AEZ1306" s="381"/>
      <c r="AFA1306" s="381"/>
      <c r="AFB1306" s="381"/>
      <c r="AFC1306" s="381"/>
      <c r="AFD1306" s="381"/>
      <c r="AFE1306" s="381"/>
      <c r="AFF1306" s="381"/>
      <c r="AFG1306" s="381"/>
      <c r="AFH1306" s="381"/>
      <c r="AFI1306" s="381"/>
      <c r="AFJ1306" s="381"/>
      <c r="AFK1306" s="381"/>
      <c r="AFL1306" s="381"/>
      <c r="AFM1306" s="381"/>
      <c r="AFN1306" s="381"/>
      <c r="AFO1306" s="381"/>
      <c r="AFP1306" s="381"/>
      <c r="AFQ1306" s="381"/>
      <c r="AFR1306" s="381"/>
      <c r="AFS1306" s="381"/>
      <c r="AFT1306" s="381"/>
      <c r="AFU1306" s="381"/>
      <c r="AFV1306" s="381"/>
      <c r="AFW1306" s="381"/>
      <c r="AFX1306" s="381"/>
      <c r="AFY1306" s="381"/>
      <c r="AFZ1306" s="381"/>
      <c r="AGA1306" s="381"/>
    </row>
    <row r="1307" spans="1:859" s="383" customFormat="1" x14ac:dyDescent="0.2">
      <c r="A1307" s="381"/>
      <c r="B1307" s="381"/>
      <c r="C1307" s="381"/>
      <c r="D1307" s="381"/>
      <c r="E1307" s="365"/>
      <c r="F1307" s="380"/>
      <c r="G1307" s="380"/>
      <c r="H1307" s="365"/>
      <c r="I1307" s="365"/>
      <c r="J1307" s="365"/>
      <c r="K1307" s="365"/>
      <c r="L1307" s="365"/>
      <c r="M1307" s="365"/>
      <c r="N1307" s="380"/>
      <c r="O1307" s="365"/>
      <c r="P1307" s="365"/>
      <c r="Q1307" s="380"/>
      <c r="R1307" s="381"/>
      <c r="S1307" s="381"/>
      <c r="T1307" s="381"/>
      <c r="U1307" s="381"/>
      <c r="V1307" s="381"/>
      <c r="W1307" s="381"/>
      <c r="X1307" s="381"/>
      <c r="Y1307" s="381"/>
      <c r="Z1307" s="381"/>
      <c r="AA1307" s="381"/>
      <c r="AB1307" s="381"/>
      <c r="AC1307" s="381"/>
      <c r="AD1307" s="381"/>
      <c r="AE1307" s="381"/>
      <c r="AF1307" s="381"/>
      <c r="AG1307" s="381"/>
      <c r="AH1307" s="381"/>
      <c r="AI1307" s="381"/>
      <c r="AJ1307" s="381"/>
      <c r="AK1307" s="381"/>
      <c r="AL1307" s="381"/>
      <c r="AM1307" s="381"/>
      <c r="AN1307" s="381"/>
      <c r="AO1307" s="381"/>
      <c r="AP1307" s="381"/>
      <c r="AQ1307" s="381"/>
      <c r="AR1307" s="381"/>
      <c r="AS1307" s="381"/>
      <c r="AT1307" s="381"/>
      <c r="AU1307" s="381"/>
      <c r="AV1307" s="381"/>
      <c r="AW1307" s="381"/>
      <c r="AX1307" s="381"/>
      <c r="AY1307" s="381"/>
      <c r="AZ1307" s="381"/>
      <c r="BA1307" s="381"/>
      <c r="BB1307" s="381"/>
      <c r="BC1307" s="381"/>
      <c r="BD1307" s="381"/>
      <c r="BE1307" s="381"/>
      <c r="BF1307" s="381"/>
      <c r="BG1307" s="381"/>
      <c r="BH1307" s="381"/>
      <c r="BI1307" s="381"/>
      <c r="BJ1307" s="381"/>
      <c r="BK1307" s="381"/>
      <c r="BL1307" s="381"/>
      <c r="BM1307" s="381"/>
      <c r="BN1307" s="381"/>
      <c r="BO1307" s="381"/>
      <c r="BP1307" s="381"/>
      <c r="BQ1307" s="381"/>
      <c r="BR1307" s="381"/>
      <c r="BS1307" s="381"/>
      <c r="BT1307" s="381"/>
      <c r="BU1307" s="381"/>
      <c r="BV1307" s="381"/>
      <c r="BW1307" s="381"/>
      <c r="BX1307" s="381"/>
      <c r="BY1307" s="381"/>
      <c r="BZ1307" s="381"/>
      <c r="CA1307" s="381"/>
      <c r="CB1307" s="381"/>
      <c r="CC1307" s="381"/>
      <c r="CD1307" s="381"/>
      <c r="CE1307" s="381"/>
      <c r="CF1307" s="381"/>
      <c r="CG1307" s="381"/>
      <c r="CH1307" s="381"/>
      <c r="CI1307" s="381"/>
      <c r="CJ1307" s="381"/>
      <c r="CK1307" s="381"/>
      <c r="CL1307" s="381"/>
      <c r="CM1307" s="381"/>
      <c r="CN1307" s="381"/>
      <c r="CO1307" s="381"/>
      <c r="CP1307" s="381"/>
      <c r="CQ1307" s="381"/>
      <c r="CR1307" s="381"/>
      <c r="CS1307" s="381"/>
      <c r="CT1307" s="381"/>
      <c r="CU1307" s="381"/>
      <c r="CV1307" s="381"/>
      <c r="CW1307" s="381"/>
      <c r="CX1307" s="381"/>
      <c r="CY1307" s="381"/>
      <c r="CZ1307" s="381"/>
      <c r="DA1307" s="381"/>
      <c r="DB1307" s="381"/>
      <c r="DC1307" s="381"/>
      <c r="DD1307" s="381"/>
      <c r="DE1307" s="381"/>
      <c r="DF1307" s="381"/>
      <c r="DG1307" s="381"/>
      <c r="DH1307" s="381"/>
      <c r="DI1307" s="381"/>
      <c r="DJ1307" s="381"/>
      <c r="DK1307" s="381"/>
      <c r="DL1307" s="381"/>
      <c r="DM1307" s="381"/>
      <c r="DN1307" s="381"/>
      <c r="DO1307" s="381"/>
      <c r="DP1307" s="381"/>
      <c r="DQ1307" s="381"/>
      <c r="DR1307" s="381"/>
      <c r="DS1307" s="381"/>
      <c r="DT1307" s="381"/>
      <c r="DU1307" s="381"/>
      <c r="DV1307" s="381"/>
      <c r="DW1307" s="381"/>
      <c r="DX1307" s="381"/>
      <c r="DY1307" s="381"/>
      <c r="DZ1307" s="381"/>
      <c r="EA1307" s="381"/>
      <c r="EB1307" s="381"/>
      <c r="EC1307" s="381"/>
      <c r="ED1307" s="381"/>
      <c r="EE1307" s="381"/>
      <c r="EF1307" s="381"/>
      <c r="EG1307" s="381"/>
      <c r="EH1307" s="381"/>
      <c r="EI1307" s="381"/>
      <c r="EJ1307" s="381"/>
      <c r="EK1307" s="381"/>
      <c r="EL1307" s="381"/>
      <c r="EM1307" s="381"/>
      <c r="EN1307" s="381"/>
      <c r="EO1307" s="381"/>
      <c r="EP1307" s="381"/>
      <c r="EQ1307" s="381"/>
      <c r="ER1307" s="381"/>
      <c r="ES1307" s="381"/>
      <c r="ET1307" s="381"/>
      <c r="EU1307" s="381"/>
      <c r="EV1307" s="381"/>
      <c r="EW1307" s="381"/>
      <c r="EX1307" s="381"/>
      <c r="EY1307" s="381"/>
      <c r="EZ1307" s="381"/>
      <c r="FA1307" s="381"/>
      <c r="FB1307" s="381"/>
      <c r="FC1307" s="381"/>
      <c r="FD1307" s="381"/>
      <c r="FE1307" s="381"/>
      <c r="FF1307" s="381"/>
      <c r="FG1307" s="381"/>
      <c r="FH1307" s="381"/>
      <c r="FI1307" s="381"/>
      <c r="FJ1307" s="381"/>
      <c r="FK1307" s="381"/>
      <c r="FL1307" s="381"/>
      <c r="FM1307" s="381"/>
      <c r="FN1307" s="381"/>
      <c r="FO1307" s="381"/>
      <c r="FP1307" s="381"/>
      <c r="FQ1307" s="381"/>
      <c r="FR1307" s="381"/>
      <c r="FS1307" s="381"/>
      <c r="FT1307" s="381"/>
      <c r="FU1307" s="381"/>
      <c r="FV1307" s="381"/>
      <c r="FW1307" s="381"/>
      <c r="FX1307" s="381"/>
      <c r="FY1307" s="381"/>
      <c r="FZ1307" s="381"/>
      <c r="GA1307" s="381"/>
      <c r="GB1307" s="381"/>
      <c r="GC1307" s="381"/>
      <c r="GD1307" s="381"/>
      <c r="GE1307" s="381"/>
      <c r="GF1307" s="381"/>
      <c r="GG1307" s="381"/>
      <c r="GH1307" s="381"/>
      <c r="GI1307" s="381"/>
      <c r="GJ1307" s="381"/>
      <c r="GK1307" s="381"/>
      <c r="GL1307" s="381"/>
      <c r="GM1307" s="381"/>
      <c r="GN1307" s="381"/>
      <c r="GO1307" s="381"/>
      <c r="GP1307" s="381"/>
      <c r="GQ1307" s="381"/>
      <c r="GR1307" s="381"/>
      <c r="GS1307" s="381"/>
      <c r="GT1307" s="381"/>
      <c r="GU1307" s="381"/>
      <c r="GV1307" s="381"/>
      <c r="GW1307" s="381"/>
      <c r="GX1307" s="381"/>
      <c r="GY1307" s="381"/>
      <c r="GZ1307" s="381"/>
      <c r="HA1307" s="381"/>
      <c r="HB1307" s="381"/>
      <c r="HC1307" s="381"/>
      <c r="HD1307" s="381"/>
      <c r="HE1307" s="381"/>
      <c r="HF1307" s="381"/>
      <c r="HG1307" s="381"/>
      <c r="HH1307" s="381"/>
      <c r="HI1307" s="381"/>
      <c r="HJ1307" s="381"/>
      <c r="HK1307" s="381"/>
      <c r="HL1307" s="381"/>
      <c r="HM1307" s="381"/>
      <c r="HN1307" s="381"/>
      <c r="HO1307" s="381"/>
      <c r="HP1307" s="381"/>
      <c r="HQ1307" s="381"/>
      <c r="HR1307" s="381"/>
      <c r="HS1307" s="381"/>
      <c r="HT1307" s="381"/>
      <c r="HU1307" s="381"/>
      <c r="HV1307" s="381"/>
      <c r="HW1307" s="381"/>
      <c r="HX1307" s="381"/>
      <c r="HY1307" s="381"/>
      <c r="HZ1307" s="381"/>
      <c r="IA1307" s="381"/>
      <c r="IB1307" s="381"/>
      <c r="IC1307" s="381"/>
      <c r="ID1307" s="381"/>
      <c r="IE1307" s="381"/>
      <c r="IF1307" s="381"/>
      <c r="IG1307" s="381"/>
      <c r="IH1307" s="381"/>
      <c r="II1307" s="381"/>
      <c r="IJ1307" s="381"/>
      <c r="IK1307" s="381"/>
      <c r="IL1307" s="381"/>
      <c r="IM1307" s="381"/>
      <c r="IN1307" s="381"/>
      <c r="IO1307" s="381"/>
      <c r="IP1307" s="381"/>
      <c r="IQ1307" s="381"/>
      <c r="IR1307" s="381"/>
      <c r="IS1307" s="381"/>
      <c r="IT1307" s="381"/>
      <c r="IU1307" s="381"/>
      <c r="IV1307" s="381"/>
      <c r="IW1307" s="381"/>
      <c r="IX1307" s="381"/>
      <c r="IY1307" s="381"/>
      <c r="IZ1307" s="381"/>
      <c r="JA1307" s="381"/>
      <c r="JB1307" s="381"/>
      <c r="JC1307" s="381"/>
      <c r="JD1307" s="381"/>
      <c r="JE1307" s="381"/>
      <c r="JF1307" s="381"/>
      <c r="JG1307" s="381"/>
      <c r="JH1307" s="381"/>
      <c r="JI1307" s="381"/>
      <c r="JJ1307" s="381"/>
      <c r="JK1307" s="381"/>
      <c r="JL1307" s="381"/>
      <c r="JM1307" s="381"/>
      <c r="JN1307" s="381"/>
      <c r="JO1307" s="381"/>
      <c r="JP1307" s="381"/>
      <c r="JQ1307" s="381"/>
      <c r="JR1307" s="381"/>
      <c r="JS1307" s="381"/>
      <c r="JT1307" s="381"/>
      <c r="JU1307" s="381"/>
      <c r="JV1307" s="381"/>
      <c r="JW1307" s="381"/>
      <c r="JX1307" s="381"/>
      <c r="JY1307" s="381"/>
      <c r="JZ1307" s="381"/>
      <c r="KA1307" s="381"/>
      <c r="KB1307" s="381"/>
      <c r="KC1307" s="381"/>
      <c r="KD1307" s="381"/>
      <c r="KE1307" s="381"/>
      <c r="KF1307" s="381"/>
      <c r="KG1307" s="381"/>
      <c r="KH1307" s="381"/>
      <c r="KI1307" s="381"/>
      <c r="KJ1307" s="381"/>
      <c r="KK1307" s="381"/>
      <c r="KL1307" s="381"/>
      <c r="KM1307" s="381"/>
      <c r="KN1307" s="381"/>
      <c r="KO1307" s="381"/>
      <c r="KP1307" s="381"/>
      <c r="KQ1307" s="381"/>
      <c r="KR1307" s="381"/>
      <c r="KS1307" s="381"/>
      <c r="KT1307" s="381"/>
      <c r="KU1307" s="381"/>
      <c r="KV1307" s="381"/>
      <c r="KW1307" s="381"/>
      <c r="KX1307" s="381"/>
      <c r="KY1307" s="381"/>
      <c r="KZ1307" s="381"/>
      <c r="LA1307" s="381"/>
      <c r="LB1307" s="381"/>
      <c r="LC1307" s="381"/>
      <c r="LD1307" s="381"/>
      <c r="LE1307" s="381"/>
      <c r="LF1307" s="381"/>
      <c r="LG1307" s="381"/>
      <c r="LH1307" s="381"/>
      <c r="LI1307" s="381"/>
      <c r="LJ1307" s="381"/>
      <c r="LK1307" s="381"/>
      <c r="LL1307" s="381"/>
      <c r="LM1307" s="381"/>
      <c r="LN1307" s="381"/>
      <c r="LO1307" s="381"/>
      <c r="LP1307" s="381"/>
      <c r="LQ1307" s="381"/>
      <c r="LR1307" s="381"/>
      <c r="LS1307" s="381"/>
      <c r="LT1307" s="381"/>
      <c r="LU1307" s="381"/>
      <c r="LV1307" s="381"/>
      <c r="LW1307" s="381"/>
      <c r="LX1307" s="381"/>
      <c r="LY1307" s="381"/>
      <c r="LZ1307" s="381"/>
      <c r="MA1307" s="381"/>
      <c r="MB1307" s="381"/>
      <c r="MC1307" s="381"/>
      <c r="MD1307" s="381"/>
      <c r="ME1307" s="381"/>
      <c r="MF1307" s="381"/>
      <c r="MG1307" s="381"/>
      <c r="MH1307" s="381"/>
      <c r="MI1307" s="381"/>
      <c r="MJ1307" s="381"/>
      <c r="MK1307" s="381"/>
      <c r="ML1307" s="381"/>
      <c r="MM1307" s="381"/>
      <c r="MN1307" s="381"/>
      <c r="MO1307" s="381"/>
      <c r="MP1307" s="381"/>
      <c r="MQ1307" s="381"/>
      <c r="MR1307" s="381"/>
      <c r="MS1307" s="381"/>
      <c r="MT1307" s="381"/>
      <c r="MU1307" s="381"/>
      <c r="MV1307" s="381"/>
      <c r="MW1307" s="381"/>
      <c r="MX1307" s="381"/>
      <c r="MY1307" s="381"/>
      <c r="MZ1307" s="381"/>
      <c r="NA1307" s="381"/>
      <c r="NB1307" s="381"/>
      <c r="NC1307" s="381"/>
      <c r="ND1307" s="381"/>
      <c r="NE1307" s="381"/>
      <c r="NF1307" s="381"/>
      <c r="NG1307" s="381"/>
      <c r="NH1307" s="381"/>
      <c r="NI1307" s="381"/>
      <c r="NJ1307" s="381"/>
      <c r="NK1307" s="381"/>
      <c r="NL1307" s="381"/>
      <c r="NM1307" s="381"/>
      <c r="NN1307" s="381"/>
      <c r="NO1307" s="381"/>
      <c r="NP1307" s="381"/>
      <c r="NQ1307" s="381"/>
      <c r="NR1307" s="381"/>
      <c r="NS1307" s="381"/>
      <c r="NT1307" s="381"/>
      <c r="NU1307" s="381"/>
      <c r="NV1307" s="381"/>
      <c r="NW1307" s="381"/>
      <c r="NX1307" s="381"/>
      <c r="NY1307" s="381"/>
      <c r="NZ1307" s="381"/>
      <c r="OA1307" s="381"/>
      <c r="OB1307" s="381"/>
      <c r="OC1307" s="381"/>
      <c r="OD1307" s="381"/>
      <c r="OE1307" s="381"/>
      <c r="OF1307" s="381"/>
      <c r="OG1307" s="381"/>
      <c r="OH1307" s="381"/>
      <c r="OI1307" s="381"/>
      <c r="OJ1307" s="381"/>
      <c r="OK1307" s="381"/>
      <c r="OL1307" s="381"/>
      <c r="OM1307" s="381"/>
      <c r="ON1307" s="381"/>
      <c r="OO1307" s="381"/>
      <c r="OP1307" s="381"/>
      <c r="OQ1307" s="381"/>
      <c r="OR1307" s="381"/>
      <c r="OS1307" s="381"/>
      <c r="OT1307" s="381"/>
      <c r="OU1307" s="381"/>
      <c r="OV1307" s="381"/>
      <c r="OW1307" s="381"/>
      <c r="OX1307" s="381"/>
      <c r="OY1307" s="381"/>
      <c r="OZ1307" s="381"/>
      <c r="PA1307" s="381"/>
      <c r="PB1307" s="381"/>
      <c r="PC1307" s="381"/>
      <c r="PD1307" s="381"/>
      <c r="PE1307" s="381"/>
      <c r="PF1307" s="381"/>
      <c r="PG1307" s="381"/>
      <c r="PH1307" s="381"/>
      <c r="PI1307" s="381"/>
      <c r="PJ1307" s="381"/>
      <c r="PK1307" s="381"/>
      <c r="PL1307" s="381"/>
      <c r="PM1307" s="381"/>
      <c r="PN1307" s="381"/>
      <c r="PO1307" s="381"/>
      <c r="PP1307" s="381"/>
      <c r="PQ1307" s="381"/>
      <c r="PR1307" s="381"/>
      <c r="PS1307" s="381"/>
      <c r="PT1307" s="381"/>
      <c r="PU1307" s="381"/>
      <c r="PV1307" s="381"/>
      <c r="PW1307" s="381"/>
      <c r="PX1307" s="381"/>
      <c r="PY1307" s="381"/>
      <c r="PZ1307" s="381"/>
      <c r="QA1307" s="381"/>
      <c r="QB1307" s="381"/>
      <c r="QC1307" s="381"/>
      <c r="QD1307" s="381"/>
      <c r="QE1307" s="381"/>
      <c r="QF1307" s="381"/>
      <c r="QG1307" s="381"/>
      <c r="QH1307" s="381"/>
      <c r="QI1307" s="381"/>
      <c r="QJ1307" s="381"/>
      <c r="QK1307" s="381"/>
      <c r="QL1307" s="381"/>
      <c r="QM1307" s="381"/>
      <c r="QN1307" s="381"/>
      <c r="QO1307" s="381"/>
      <c r="QP1307" s="381"/>
      <c r="QQ1307" s="381"/>
      <c r="QR1307" s="381"/>
      <c r="QS1307" s="381"/>
      <c r="QT1307" s="381"/>
      <c r="QU1307" s="381"/>
      <c r="QV1307" s="381"/>
      <c r="QW1307" s="381"/>
      <c r="QX1307" s="381"/>
      <c r="QY1307" s="381"/>
      <c r="QZ1307" s="381"/>
      <c r="RA1307" s="381"/>
      <c r="RB1307" s="381"/>
      <c r="RC1307" s="381"/>
      <c r="RD1307" s="381"/>
      <c r="RE1307" s="381"/>
      <c r="RF1307" s="381"/>
      <c r="RG1307" s="381"/>
      <c r="RH1307" s="381"/>
      <c r="RI1307" s="381"/>
      <c r="RJ1307" s="381"/>
      <c r="RK1307" s="381"/>
      <c r="RL1307" s="381"/>
      <c r="RM1307" s="381"/>
      <c r="RN1307" s="381"/>
      <c r="RO1307" s="381"/>
      <c r="RP1307" s="381"/>
      <c r="RQ1307" s="381"/>
      <c r="RR1307" s="381"/>
      <c r="RS1307" s="381"/>
      <c r="RT1307" s="381"/>
      <c r="RU1307" s="381"/>
      <c r="RV1307" s="381"/>
      <c r="RW1307" s="381"/>
      <c r="RX1307" s="381"/>
      <c r="RY1307" s="381"/>
      <c r="RZ1307" s="381"/>
      <c r="SA1307" s="381"/>
      <c r="SB1307" s="381"/>
      <c r="SC1307" s="381"/>
      <c r="SD1307" s="381"/>
      <c r="SE1307" s="381"/>
      <c r="SF1307" s="381"/>
      <c r="SG1307" s="381"/>
      <c r="SH1307" s="381"/>
      <c r="SI1307" s="381"/>
      <c r="SJ1307" s="381"/>
      <c r="SK1307" s="381"/>
      <c r="SL1307" s="381"/>
      <c r="SM1307" s="381"/>
      <c r="SN1307" s="381"/>
      <c r="SO1307" s="381"/>
      <c r="SP1307" s="381"/>
      <c r="SQ1307" s="381"/>
      <c r="SR1307" s="381"/>
      <c r="SS1307" s="381"/>
      <c r="ST1307" s="381"/>
      <c r="SU1307" s="381"/>
      <c r="SV1307" s="381"/>
      <c r="SW1307" s="381"/>
      <c r="SX1307" s="381"/>
      <c r="SY1307" s="381"/>
      <c r="SZ1307" s="381"/>
      <c r="TA1307" s="381"/>
      <c r="TB1307" s="381"/>
      <c r="TC1307" s="381"/>
      <c r="TD1307" s="381"/>
      <c r="TE1307" s="381"/>
      <c r="TF1307" s="381"/>
      <c r="TG1307" s="381"/>
      <c r="TH1307" s="381"/>
      <c r="TI1307" s="381"/>
      <c r="TJ1307" s="381"/>
      <c r="TK1307" s="381"/>
      <c r="TL1307" s="381"/>
      <c r="TM1307" s="381"/>
      <c r="TN1307" s="381"/>
      <c r="TO1307" s="381"/>
      <c r="TP1307" s="381"/>
      <c r="TQ1307" s="381"/>
      <c r="TR1307" s="381"/>
      <c r="TS1307" s="381"/>
      <c r="TT1307" s="381"/>
      <c r="TU1307" s="381"/>
      <c r="TV1307" s="381"/>
      <c r="TW1307" s="381"/>
      <c r="TX1307" s="381"/>
      <c r="TY1307" s="381"/>
      <c r="TZ1307" s="381"/>
      <c r="UA1307" s="381"/>
      <c r="UB1307" s="381"/>
      <c r="UC1307" s="381"/>
      <c r="UD1307" s="381"/>
      <c r="UE1307" s="381"/>
      <c r="UF1307" s="381"/>
      <c r="UG1307" s="381"/>
      <c r="UH1307" s="381"/>
      <c r="UI1307" s="381"/>
      <c r="UJ1307" s="381"/>
      <c r="UK1307" s="381"/>
      <c r="UL1307" s="381"/>
      <c r="UM1307" s="381"/>
      <c r="UN1307" s="381"/>
      <c r="UO1307" s="381"/>
      <c r="UP1307" s="381"/>
      <c r="UQ1307" s="381"/>
      <c r="UR1307" s="381"/>
      <c r="US1307" s="381"/>
      <c r="UT1307" s="381"/>
      <c r="UU1307" s="381"/>
      <c r="UV1307" s="381"/>
      <c r="UW1307" s="381"/>
      <c r="UX1307" s="381"/>
      <c r="UY1307" s="381"/>
      <c r="UZ1307" s="381"/>
      <c r="VA1307" s="381"/>
      <c r="VB1307" s="381"/>
      <c r="VC1307" s="381"/>
      <c r="VD1307" s="381"/>
      <c r="VE1307" s="381"/>
      <c r="VF1307" s="381"/>
      <c r="VG1307" s="381"/>
      <c r="VH1307" s="381"/>
      <c r="VI1307" s="381"/>
      <c r="VJ1307" s="381"/>
      <c r="VK1307" s="381"/>
      <c r="VL1307" s="381"/>
      <c r="VM1307" s="381"/>
      <c r="VN1307" s="381"/>
      <c r="VO1307" s="381"/>
      <c r="VP1307" s="381"/>
      <c r="VQ1307" s="381"/>
      <c r="VR1307" s="381"/>
      <c r="VS1307" s="381"/>
      <c r="VT1307" s="381"/>
      <c r="VU1307" s="381"/>
      <c r="VV1307" s="381"/>
      <c r="VW1307" s="381"/>
      <c r="VX1307" s="381"/>
      <c r="VY1307" s="381"/>
      <c r="VZ1307" s="381"/>
      <c r="WA1307" s="381"/>
      <c r="WB1307" s="381"/>
      <c r="WC1307" s="381"/>
      <c r="WD1307" s="381"/>
      <c r="WE1307" s="381"/>
      <c r="WF1307" s="381"/>
      <c r="WG1307" s="381"/>
      <c r="WH1307" s="381"/>
      <c r="WI1307" s="381"/>
      <c r="WJ1307" s="381"/>
      <c r="WK1307" s="381"/>
      <c r="WL1307" s="381"/>
      <c r="WM1307" s="381"/>
      <c r="WN1307" s="381"/>
      <c r="WO1307" s="381"/>
      <c r="WP1307" s="381"/>
      <c r="WQ1307" s="381"/>
      <c r="WR1307" s="381"/>
      <c r="WS1307" s="381"/>
      <c r="WT1307" s="381"/>
      <c r="WU1307" s="381"/>
      <c r="WV1307" s="381"/>
      <c r="WW1307" s="381"/>
      <c r="WX1307" s="381"/>
      <c r="WY1307" s="381"/>
      <c r="WZ1307" s="381"/>
      <c r="XA1307" s="381"/>
      <c r="XB1307" s="381"/>
      <c r="XC1307" s="381"/>
      <c r="XD1307" s="381"/>
      <c r="XE1307" s="381"/>
      <c r="XF1307" s="381"/>
      <c r="XG1307" s="381"/>
      <c r="XH1307" s="381"/>
      <c r="XI1307" s="381"/>
      <c r="XJ1307" s="381"/>
      <c r="XK1307" s="381"/>
      <c r="XL1307" s="381"/>
      <c r="XM1307" s="381"/>
      <c r="XN1307" s="381"/>
      <c r="XO1307" s="381"/>
      <c r="XP1307" s="381"/>
      <c r="XQ1307" s="381"/>
      <c r="XR1307" s="381"/>
      <c r="XS1307" s="381"/>
      <c r="XT1307" s="381"/>
      <c r="XU1307" s="381"/>
      <c r="XV1307" s="381"/>
      <c r="XW1307" s="381"/>
      <c r="XX1307" s="381"/>
      <c r="XY1307" s="381"/>
      <c r="XZ1307" s="381"/>
      <c r="YA1307" s="381"/>
      <c r="YB1307" s="381"/>
      <c r="YC1307" s="381"/>
      <c r="YD1307" s="381"/>
      <c r="YE1307" s="381"/>
      <c r="YF1307" s="381"/>
      <c r="YG1307" s="381"/>
      <c r="YH1307" s="381"/>
      <c r="YI1307" s="381"/>
      <c r="YJ1307" s="381"/>
      <c r="YK1307" s="381"/>
      <c r="YL1307" s="381"/>
      <c r="YM1307" s="381"/>
      <c r="YN1307" s="381"/>
      <c r="YO1307" s="381"/>
      <c r="YP1307" s="381"/>
      <c r="YQ1307" s="381"/>
      <c r="YR1307" s="381"/>
      <c r="YS1307" s="381"/>
      <c r="YT1307" s="381"/>
      <c r="YU1307" s="381"/>
      <c r="YV1307" s="381"/>
      <c r="YW1307" s="381"/>
      <c r="YX1307" s="381"/>
      <c r="YY1307" s="381"/>
      <c r="YZ1307" s="381"/>
      <c r="ZA1307" s="381"/>
      <c r="ZB1307" s="381"/>
      <c r="ZC1307" s="381"/>
      <c r="ZD1307" s="381"/>
      <c r="ZE1307" s="381"/>
      <c r="ZF1307" s="381"/>
      <c r="ZG1307" s="381"/>
      <c r="ZH1307" s="381"/>
      <c r="ZI1307" s="381"/>
      <c r="ZJ1307" s="381"/>
      <c r="ZK1307" s="381"/>
      <c r="ZL1307" s="381"/>
      <c r="ZM1307" s="381"/>
      <c r="ZN1307" s="381"/>
      <c r="ZO1307" s="381"/>
      <c r="ZP1307" s="381"/>
      <c r="ZQ1307" s="381"/>
      <c r="ZR1307" s="381"/>
      <c r="ZS1307" s="381"/>
      <c r="ZT1307" s="381"/>
      <c r="ZU1307" s="381"/>
      <c r="ZV1307" s="381"/>
      <c r="ZW1307" s="381"/>
      <c r="ZX1307" s="381"/>
      <c r="ZY1307" s="381"/>
      <c r="ZZ1307" s="381"/>
      <c r="AAA1307" s="381"/>
      <c r="AAB1307" s="381"/>
      <c r="AAC1307" s="381"/>
      <c r="AAD1307" s="381"/>
      <c r="AAE1307" s="381"/>
      <c r="AAF1307" s="381"/>
      <c r="AAG1307" s="381"/>
      <c r="AAH1307" s="381"/>
      <c r="AAI1307" s="381"/>
      <c r="AAJ1307" s="381"/>
      <c r="AAK1307" s="381"/>
      <c r="AAL1307" s="381"/>
      <c r="AAM1307" s="381"/>
      <c r="AAN1307" s="381"/>
      <c r="AAO1307" s="381"/>
      <c r="AAP1307" s="381"/>
      <c r="AAQ1307" s="381"/>
      <c r="AAR1307" s="381"/>
      <c r="AAS1307" s="381"/>
      <c r="AAT1307" s="381"/>
      <c r="AAU1307" s="381"/>
      <c r="AAV1307" s="381"/>
      <c r="AAW1307" s="381"/>
      <c r="AAX1307" s="381"/>
      <c r="AAY1307" s="381"/>
      <c r="AAZ1307" s="381"/>
      <c r="ABA1307" s="381"/>
      <c r="ABB1307" s="381"/>
      <c r="ABC1307" s="381"/>
      <c r="ABD1307" s="381"/>
      <c r="ABE1307" s="381"/>
      <c r="ABF1307" s="381"/>
      <c r="ABG1307" s="381"/>
      <c r="ABH1307" s="381"/>
      <c r="ABI1307" s="381"/>
      <c r="ABJ1307" s="381"/>
      <c r="ABK1307" s="381"/>
      <c r="ABL1307" s="381"/>
      <c r="ABM1307" s="381"/>
      <c r="ABN1307" s="381"/>
      <c r="ABO1307" s="381"/>
      <c r="ABP1307" s="381"/>
      <c r="ABQ1307" s="381"/>
      <c r="ABR1307" s="381"/>
      <c r="ABS1307" s="381"/>
      <c r="ABT1307" s="381"/>
      <c r="ABU1307" s="381"/>
      <c r="ABV1307" s="381"/>
      <c r="ABW1307" s="381"/>
      <c r="ABX1307" s="381"/>
      <c r="ABY1307" s="381"/>
      <c r="ABZ1307" s="381"/>
      <c r="ACA1307" s="381"/>
      <c r="ACB1307" s="381"/>
      <c r="ACC1307" s="381"/>
      <c r="ACD1307" s="381"/>
      <c r="ACE1307" s="381"/>
      <c r="ACF1307" s="381"/>
      <c r="ACG1307" s="381"/>
      <c r="ACH1307" s="381"/>
      <c r="ACI1307" s="381"/>
      <c r="ACJ1307" s="381"/>
      <c r="ACK1307" s="381"/>
      <c r="ACL1307" s="381"/>
      <c r="ACM1307" s="381"/>
      <c r="ACN1307" s="381"/>
      <c r="ACO1307" s="381"/>
      <c r="ACP1307" s="381"/>
      <c r="ACQ1307" s="381"/>
      <c r="ACR1307" s="381"/>
      <c r="ACS1307" s="381"/>
      <c r="ACT1307" s="381"/>
      <c r="ACU1307" s="381"/>
      <c r="ACV1307" s="381"/>
      <c r="ACW1307" s="381"/>
      <c r="ACX1307" s="381"/>
      <c r="ACY1307" s="381"/>
      <c r="ACZ1307" s="381"/>
      <c r="ADA1307" s="381"/>
      <c r="ADB1307" s="381"/>
      <c r="ADC1307" s="381"/>
      <c r="ADD1307" s="381"/>
      <c r="ADE1307" s="381"/>
      <c r="ADF1307" s="381"/>
      <c r="ADG1307" s="381"/>
      <c r="ADH1307" s="381"/>
      <c r="ADI1307" s="381"/>
      <c r="ADJ1307" s="381"/>
      <c r="ADK1307" s="381"/>
      <c r="ADL1307" s="381"/>
      <c r="ADM1307" s="381"/>
      <c r="ADN1307" s="381"/>
      <c r="ADO1307" s="381"/>
      <c r="ADP1307" s="381"/>
      <c r="ADQ1307" s="381"/>
      <c r="ADR1307" s="381"/>
      <c r="ADS1307" s="381"/>
      <c r="ADT1307" s="381"/>
      <c r="ADU1307" s="381"/>
      <c r="ADV1307" s="381"/>
      <c r="ADW1307" s="381"/>
      <c r="ADX1307" s="381"/>
      <c r="ADY1307" s="381"/>
      <c r="ADZ1307" s="381"/>
      <c r="AEA1307" s="381"/>
      <c r="AEB1307" s="381"/>
      <c r="AEC1307" s="381"/>
      <c r="AED1307" s="381"/>
      <c r="AEE1307" s="381"/>
      <c r="AEF1307" s="381"/>
      <c r="AEG1307" s="381"/>
      <c r="AEH1307" s="381"/>
      <c r="AEI1307" s="381"/>
      <c r="AEJ1307" s="381"/>
      <c r="AEK1307" s="381"/>
      <c r="AEL1307" s="381"/>
      <c r="AEM1307" s="381"/>
      <c r="AEN1307" s="381"/>
      <c r="AEO1307" s="381"/>
      <c r="AEP1307" s="381"/>
      <c r="AEQ1307" s="381"/>
      <c r="AER1307" s="381"/>
      <c r="AES1307" s="381"/>
      <c r="AET1307" s="381"/>
      <c r="AEU1307" s="381"/>
      <c r="AEV1307" s="381"/>
      <c r="AEW1307" s="381"/>
      <c r="AEX1307" s="381"/>
      <c r="AEY1307" s="381"/>
      <c r="AEZ1307" s="381"/>
      <c r="AFA1307" s="381"/>
      <c r="AFB1307" s="381"/>
      <c r="AFC1307" s="381"/>
      <c r="AFD1307" s="381"/>
      <c r="AFE1307" s="381"/>
      <c r="AFF1307" s="381"/>
      <c r="AFG1307" s="381"/>
      <c r="AFH1307" s="381"/>
      <c r="AFI1307" s="381"/>
      <c r="AFJ1307" s="381"/>
      <c r="AFK1307" s="381"/>
      <c r="AFL1307" s="381"/>
      <c r="AFM1307" s="381"/>
      <c r="AFN1307" s="381"/>
      <c r="AFO1307" s="381"/>
      <c r="AFP1307" s="381"/>
      <c r="AFQ1307" s="381"/>
      <c r="AFR1307" s="381"/>
      <c r="AFS1307" s="381"/>
      <c r="AFT1307" s="381"/>
      <c r="AFU1307" s="381"/>
      <c r="AFV1307" s="381"/>
      <c r="AFW1307" s="381"/>
      <c r="AFX1307" s="381"/>
      <c r="AFY1307" s="381"/>
      <c r="AFZ1307" s="381"/>
      <c r="AGA1307" s="381"/>
    </row>
    <row r="1308" spans="1:859" s="383" customFormat="1" x14ac:dyDescent="0.2">
      <c r="A1308" s="381"/>
      <c r="B1308" s="381"/>
      <c r="C1308" s="381"/>
      <c r="D1308" s="381"/>
      <c r="E1308" s="365"/>
      <c r="F1308" s="378"/>
      <c r="G1308" s="380"/>
      <c r="H1308" s="365"/>
      <c r="I1308" s="365"/>
      <c r="J1308" s="365"/>
      <c r="K1308" s="365"/>
      <c r="L1308" s="365"/>
      <c r="M1308" s="365"/>
      <c r="N1308" s="380"/>
      <c r="O1308" s="365"/>
      <c r="P1308" s="365"/>
      <c r="Q1308" s="380"/>
      <c r="R1308" s="381"/>
      <c r="S1308" s="381"/>
      <c r="T1308" s="381"/>
      <c r="U1308" s="381"/>
      <c r="V1308" s="381"/>
      <c r="W1308" s="381"/>
      <c r="X1308" s="381"/>
      <c r="Y1308" s="381"/>
      <c r="Z1308" s="381"/>
      <c r="AA1308" s="381"/>
      <c r="AB1308" s="381"/>
      <c r="AC1308" s="381"/>
      <c r="AD1308" s="381"/>
      <c r="AE1308" s="381"/>
      <c r="AF1308" s="381"/>
      <c r="AG1308" s="381"/>
      <c r="AH1308" s="381"/>
      <c r="AI1308" s="381"/>
      <c r="AJ1308" s="381"/>
      <c r="AK1308" s="381"/>
      <c r="AL1308" s="381"/>
      <c r="AM1308" s="381"/>
      <c r="AN1308" s="381"/>
      <c r="AO1308" s="381"/>
      <c r="AP1308" s="381"/>
      <c r="AQ1308" s="381"/>
      <c r="AR1308" s="381"/>
      <c r="AS1308" s="381"/>
      <c r="AT1308" s="381"/>
      <c r="AU1308" s="381"/>
      <c r="AV1308" s="381"/>
      <c r="AW1308" s="381"/>
      <c r="AX1308" s="381"/>
      <c r="AY1308" s="381"/>
      <c r="AZ1308" s="381"/>
      <c r="BA1308" s="381"/>
      <c r="BB1308" s="381"/>
      <c r="BC1308" s="381"/>
      <c r="BD1308" s="381"/>
      <c r="BE1308" s="381"/>
      <c r="BF1308" s="381"/>
      <c r="BG1308" s="381"/>
      <c r="BH1308" s="381"/>
      <c r="BI1308" s="381"/>
      <c r="BJ1308" s="381"/>
      <c r="BK1308" s="381"/>
      <c r="BL1308" s="381"/>
      <c r="BM1308" s="381"/>
      <c r="BN1308" s="381"/>
      <c r="BO1308" s="381"/>
      <c r="BP1308" s="381"/>
      <c r="BQ1308" s="381"/>
      <c r="BR1308" s="381"/>
      <c r="BS1308" s="381"/>
      <c r="BT1308" s="381"/>
      <c r="BU1308" s="381"/>
      <c r="BV1308" s="381"/>
      <c r="BW1308" s="381"/>
      <c r="BX1308" s="381"/>
      <c r="BY1308" s="381"/>
      <c r="BZ1308" s="381"/>
      <c r="CA1308" s="381"/>
      <c r="CB1308" s="381"/>
      <c r="CC1308" s="381"/>
      <c r="CD1308" s="381"/>
      <c r="CE1308" s="381"/>
      <c r="CF1308" s="381"/>
      <c r="CG1308" s="381"/>
      <c r="CH1308" s="381"/>
      <c r="CI1308" s="381"/>
      <c r="CJ1308" s="381"/>
      <c r="CK1308" s="381"/>
      <c r="CL1308" s="381"/>
      <c r="CM1308" s="381"/>
      <c r="CN1308" s="381"/>
      <c r="CO1308" s="381"/>
      <c r="CP1308" s="381"/>
      <c r="CQ1308" s="381"/>
      <c r="CR1308" s="381"/>
      <c r="CS1308" s="381"/>
      <c r="CT1308" s="381"/>
      <c r="CU1308" s="381"/>
      <c r="CV1308" s="381"/>
      <c r="CW1308" s="381"/>
      <c r="CX1308" s="381"/>
      <c r="CY1308" s="381"/>
      <c r="CZ1308" s="381"/>
      <c r="DA1308" s="381"/>
      <c r="DB1308" s="381"/>
      <c r="DC1308" s="381"/>
      <c r="DD1308" s="381"/>
      <c r="DE1308" s="381"/>
      <c r="DF1308" s="381"/>
      <c r="DG1308" s="381"/>
      <c r="DH1308" s="381"/>
      <c r="DI1308" s="381"/>
      <c r="DJ1308" s="381"/>
      <c r="DK1308" s="381"/>
      <c r="DL1308" s="381"/>
      <c r="DM1308" s="381"/>
      <c r="DN1308" s="381"/>
      <c r="DO1308" s="381"/>
      <c r="DP1308" s="381"/>
      <c r="DQ1308" s="381"/>
      <c r="DR1308" s="381"/>
      <c r="DS1308" s="381"/>
      <c r="DT1308" s="381"/>
      <c r="DU1308" s="381"/>
      <c r="DV1308" s="381"/>
      <c r="DW1308" s="381"/>
      <c r="DX1308" s="381"/>
      <c r="DY1308" s="381"/>
      <c r="DZ1308" s="381"/>
      <c r="EA1308" s="381"/>
      <c r="EB1308" s="381"/>
      <c r="EC1308" s="381"/>
      <c r="ED1308" s="381"/>
      <c r="EE1308" s="381"/>
      <c r="EF1308" s="381"/>
      <c r="EG1308" s="381"/>
      <c r="EH1308" s="381"/>
      <c r="EI1308" s="381"/>
      <c r="EJ1308" s="381"/>
      <c r="EK1308" s="381"/>
      <c r="EL1308" s="381"/>
      <c r="EM1308" s="381"/>
      <c r="EN1308" s="381"/>
      <c r="EO1308" s="381"/>
      <c r="EP1308" s="381"/>
      <c r="EQ1308" s="381"/>
      <c r="ER1308" s="381"/>
      <c r="ES1308" s="381"/>
      <c r="ET1308" s="381"/>
      <c r="EU1308" s="381"/>
      <c r="EV1308" s="381"/>
      <c r="EW1308" s="381"/>
      <c r="EX1308" s="381"/>
      <c r="EY1308" s="381"/>
      <c r="EZ1308" s="381"/>
      <c r="FA1308" s="381"/>
      <c r="FB1308" s="381"/>
      <c r="FC1308" s="381"/>
      <c r="FD1308" s="381"/>
      <c r="FE1308" s="381"/>
      <c r="FF1308" s="381"/>
      <c r="FG1308" s="381"/>
      <c r="FH1308" s="381"/>
      <c r="FI1308" s="381"/>
      <c r="FJ1308" s="381"/>
      <c r="FK1308" s="381"/>
      <c r="FL1308" s="381"/>
      <c r="FM1308" s="381"/>
      <c r="FN1308" s="381"/>
      <c r="FO1308" s="381"/>
      <c r="FP1308" s="381"/>
      <c r="FQ1308" s="381"/>
      <c r="FR1308" s="381"/>
      <c r="FS1308" s="381"/>
      <c r="FT1308" s="381"/>
      <c r="FU1308" s="381"/>
      <c r="FV1308" s="381"/>
      <c r="FW1308" s="381"/>
      <c r="FX1308" s="381"/>
      <c r="FY1308" s="381"/>
      <c r="FZ1308" s="381"/>
      <c r="GA1308" s="381"/>
      <c r="GB1308" s="381"/>
      <c r="GC1308" s="381"/>
      <c r="GD1308" s="381"/>
      <c r="GE1308" s="381"/>
      <c r="GF1308" s="381"/>
      <c r="GG1308" s="381"/>
      <c r="GH1308" s="381"/>
      <c r="GI1308" s="381"/>
      <c r="GJ1308" s="381"/>
      <c r="GK1308" s="381"/>
      <c r="GL1308" s="381"/>
      <c r="GM1308" s="381"/>
      <c r="GN1308" s="381"/>
      <c r="GO1308" s="381"/>
      <c r="GP1308" s="381"/>
      <c r="GQ1308" s="381"/>
      <c r="GR1308" s="381"/>
      <c r="GS1308" s="381"/>
      <c r="GT1308" s="381"/>
      <c r="GU1308" s="381"/>
      <c r="GV1308" s="381"/>
      <c r="GW1308" s="381"/>
      <c r="GX1308" s="381"/>
      <c r="GY1308" s="381"/>
      <c r="GZ1308" s="381"/>
      <c r="HA1308" s="381"/>
      <c r="HB1308" s="381"/>
      <c r="HC1308" s="381"/>
      <c r="HD1308" s="381"/>
      <c r="HE1308" s="381"/>
      <c r="HF1308" s="381"/>
      <c r="HG1308" s="381"/>
      <c r="HH1308" s="381"/>
      <c r="HI1308" s="381"/>
      <c r="HJ1308" s="381"/>
      <c r="HK1308" s="381"/>
      <c r="HL1308" s="381"/>
      <c r="HM1308" s="381"/>
      <c r="HN1308" s="381"/>
      <c r="HO1308" s="381"/>
      <c r="HP1308" s="381"/>
      <c r="HQ1308" s="381"/>
      <c r="HR1308" s="381"/>
      <c r="HS1308" s="381"/>
      <c r="HT1308" s="381"/>
      <c r="HU1308" s="381"/>
      <c r="HV1308" s="381"/>
      <c r="HW1308" s="381"/>
      <c r="HX1308" s="381"/>
      <c r="HY1308" s="381"/>
      <c r="HZ1308" s="381"/>
      <c r="IA1308" s="381"/>
      <c r="IB1308" s="381"/>
      <c r="IC1308" s="381"/>
      <c r="ID1308" s="381"/>
      <c r="IE1308" s="381"/>
      <c r="IF1308" s="381"/>
      <c r="IG1308" s="381"/>
      <c r="IH1308" s="381"/>
      <c r="II1308" s="381"/>
      <c r="IJ1308" s="381"/>
      <c r="IK1308" s="381"/>
      <c r="IL1308" s="381"/>
      <c r="IM1308" s="381"/>
      <c r="IN1308" s="381"/>
      <c r="IO1308" s="381"/>
      <c r="IP1308" s="381"/>
      <c r="IQ1308" s="381"/>
      <c r="IR1308" s="381"/>
      <c r="IS1308" s="381"/>
      <c r="IT1308" s="381"/>
      <c r="IU1308" s="381"/>
      <c r="IV1308" s="381"/>
      <c r="IW1308" s="381"/>
      <c r="IX1308" s="381"/>
      <c r="IY1308" s="381"/>
      <c r="IZ1308" s="381"/>
      <c r="JA1308" s="381"/>
      <c r="JB1308" s="381"/>
      <c r="JC1308" s="381"/>
      <c r="JD1308" s="381"/>
      <c r="JE1308" s="381"/>
      <c r="JF1308" s="381"/>
      <c r="JG1308" s="381"/>
      <c r="JH1308" s="381"/>
      <c r="JI1308" s="381"/>
      <c r="JJ1308" s="381"/>
      <c r="JK1308" s="381"/>
      <c r="JL1308" s="381"/>
      <c r="JM1308" s="381"/>
      <c r="JN1308" s="381"/>
      <c r="JO1308" s="381"/>
      <c r="JP1308" s="381"/>
      <c r="JQ1308" s="381"/>
      <c r="JR1308" s="381"/>
      <c r="JS1308" s="381"/>
      <c r="JT1308" s="381"/>
      <c r="JU1308" s="381"/>
      <c r="JV1308" s="381"/>
      <c r="JW1308" s="381"/>
      <c r="JX1308" s="381"/>
      <c r="JY1308" s="381"/>
      <c r="JZ1308" s="381"/>
      <c r="KA1308" s="381"/>
      <c r="KB1308" s="381"/>
      <c r="KC1308" s="381"/>
      <c r="KD1308" s="381"/>
      <c r="KE1308" s="381"/>
      <c r="KF1308" s="381"/>
      <c r="KG1308" s="381"/>
      <c r="KH1308" s="381"/>
      <c r="KI1308" s="381"/>
      <c r="KJ1308" s="381"/>
      <c r="KK1308" s="381"/>
      <c r="KL1308" s="381"/>
      <c r="KM1308" s="381"/>
      <c r="KN1308" s="381"/>
      <c r="KO1308" s="381"/>
      <c r="KP1308" s="381"/>
      <c r="KQ1308" s="381"/>
      <c r="KR1308" s="381"/>
      <c r="KS1308" s="381"/>
      <c r="KT1308" s="381"/>
      <c r="KU1308" s="381"/>
      <c r="KV1308" s="381"/>
      <c r="KW1308" s="381"/>
      <c r="KX1308" s="381"/>
      <c r="KY1308" s="381"/>
      <c r="KZ1308" s="381"/>
      <c r="LA1308" s="381"/>
      <c r="LB1308" s="381"/>
      <c r="LC1308" s="381"/>
      <c r="LD1308" s="381"/>
      <c r="LE1308" s="381"/>
      <c r="LF1308" s="381"/>
      <c r="LG1308" s="381"/>
      <c r="LH1308" s="381"/>
      <c r="LI1308" s="381"/>
      <c r="LJ1308" s="381"/>
      <c r="LK1308" s="381"/>
      <c r="LL1308" s="381"/>
      <c r="LM1308" s="381"/>
      <c r="LN1308" s="381"/>
      <c r="LO1308" s="381"/>
      <c r="LP1308" s="381"/>
      <c r="LQ1308" s="381"/>
      <c r="LR1308" s="381"/>
      <c r="LS1308" s="381"/>
      <c r="LT1308" s="381"/>
      <c r="LU1308" s="381"/>
      <c r="LV1308" s="381"/>
      <c r="LW1308" s="381"/>
      <c r="LX1308" s="381"/>
      <c r="LY1308" s="381"/>
      <c r="LZ1308" s="381"/>
      <c r="MA1308" s="381"/>
      <c r="MB1308" s="381"/>
      <c r="MC1308" s="381"/>
      <c r="MD1308" s="381"/>
      <c r="ME1308" s="381"/>
      <c r="MF1308" s="381"/>
      <c r="MG1308" s="381"/>
      <c r="MH1308" s="381"/>
      <c r="MI1308" s="381"/>
      <c r="MJ1308" s="381"/>
      <c r="MK1308" s="381"/>
      <c r="ML1308" s="381"/>
      <c r="MM1308" s="381"/>
      <c r="MN1308" s="381"/>
      <c r="MO1308" s="381"/>
      <c r="MP1308" s="381"/>
      <c r="MQ1308" s="381"/>
      <c r="MR1308" s="381"/>
      <c r="MS1308" s="381"/>
      <c r="MT1308" s="381"/>
      <c r="MU1308" s="381"/>
      <c r="MV1308" s="381"/>
      <c r="MW1308" s="381"/>
      <c r="MX1308" s="381"/>
      <c r="MY1308" s="381"/>
      <c r="MZ1308" s="381"/>
      <c r="NA1308" s="381"/>
      <c r="NB1308" s="381"/>
      <c r="NC1308" s="381"/>
      <c r="ND1308" s="381"/>
      <c r="NE1308" s="381"/>
      <c r="NF1308" s="381"/>
      <c r="NG1308" s="381"/>
      <c r="NH1308" s="381"/>
      <c r="NI1308" s="381"/>
      <c r="NJ1308" s="381"/>
      <c r="NK1308" s="381"/>
      <c r="NL1308" s="381"/>
      <c r="NM1308" s="381"/>
      <c r="NN1308" s="381"/>
      <c r="NO1308" s="381"/>
      <c r="NP1308" s="381"/>
      <c r="NQ1308" s="381"/>
      <c r="NR1308" s="381"/>
      <c r="NS1308" s="381"/>
      <c r="NT1308" s="381"/>
      <c r="NU1308" s="381"/>
      <c r="NV1308" s="381"/>
      <c r="NW1308" s="381"/>
      <c r="NX1308" s="381"/>
      <c r="NY1308" s="381"/>
      <c r="NZ1308" s="381"/>
      <c r="OA1308" s="381"/>
      <c r="OB1308" s="381"/>
      <c r="OC1308" s="381"/>
      <c r="OD1308" s="381"/>
      <c r="OE1308" s="381"/>
      <c r="OF1308" s="381"/>
      <c r="OG1308" s="381"/>
      <c r="OH1308" s="381"/>
      <c r="OI1308" s="381"/>
      <c r="OJ1308" s="381"/>
      <c r="OK1308" s="381"/>
      <c r="OL1308" s="381"/>
      <c r="OM1308" s="381"/>
      <c r="ON1308" s="381"/>
      <c r="OO1308" s="381"/>
      <c r="OP1308" s="381"/>
      <c r="OQ1308" s="381"/>
      <c r="OR1308" s="381"/>
      <c r="OS1308" s="381"/>
      <c r="OT1308" s="381"/>
      <c r="OU1308" s="381"/>
      <c r="OV1308" s="381"/>
      <c r="OW1308" s="381"/>
      <c r="OX1308" s="381"/>
      <c r="OY1308" s="381"/>
      <c r="OZ1308" s="381"/>
      <c r="PA1308" s="381"/>
      <c r="PB1308" s="381"/>
      <c r="PC1308" s="381"/>
      <c r="PD1308" s="381"/>
      <c r="PE1308" s="381"/>
      <c r="PF1308" s="381"/>
      <c r="PG1308" s="381"/>
      <c r="PH1308" s="381"/>
      <c r="PI1308" s="381"/>
      <c r="PJ1308" s="381"/>
      <c r="PK1308" s="381"/>
      <c r="PL1308" s="381"/>
      <c r="PM1308" s="381"/>
      <c r="PN1308" s="381"/>
      <c r="PO1308" s="381"/>
      <c r="PP1308" s="381"/>
      <c r="PQ1308" s="381"/>
      <c r="PR1308" s="381"/>
      <c r="PS1308" s="381"/>
      <c r="PT1308" s="381"/>
      <c r="PU1308" s="381"/>
      <c r="PV1308" s="381"/>
      <c r="PW1308" s="381"/>
      <c r="PX1308" s="381"/>
      <c r="PY1308" s="381"/>
      <c r="PZ1308" s="381"/>
      <c r="QA1308" s="381"/>
      <c r="QB1308" s="381"/>
      <c r="QC1308" s="381"/>
      <c r="QD1308" s="381"/>
      <c r="QE1308" s="381"/>
      <c r="QF1308" s="381"/>
      <c r="QG1308" s="381"/>
      <c r="QH1308" s="381"/>
      <c r="QI1308" s="381"/>
      <c r="QJ1308" s="381"/>
      <c r="QK1308" s="381"/>
      <c r="QL1308" s="381"/>
      <c r="QM1308" s="381"/>
      <c r="QN1308" s="381"/>
      <c r="QO1308" s="381"/>
      <c r="QP1308" s="381"/>
      <c r="QQ1308" s="381"/>
      <c r="QR1308" s="381"/>
      <c r="QS1308" s="381"/>
      <c r="QT1308" s="381"/>
      <c r="QU1308" s="381"/>
      <c r="QV1308" s="381"/>
      <c r="QW1308" s="381"/>
      <c r="QX1308" s="381"/>
      <c r="QY1308" s="381"/>
      <c r="QZ1308" s="381"/>
      <c r="RA1308" s="381"/>
      <c r="RB1308" s="381"/>
      <c r="RC1308" s="381"/>
      <c r="RD1308" s="381"/>
      <c r="RE1308" s="381"/>
      <c r="RF1308" s="381"/>
      <c r="RG1308" s="381"/>
      <c r="RH1308" s="381"/>
      <c r="RI1308" s="381"/>
      <c r="RJ1308" s="381"/>
      <c r="RK1308" s="381"/>
      <c r="RL1308" s="381"/>
      <c r="RM1308" s="381"/>
      <c r="RN1308" s="381"/>
      <c r="RO1308" s="381"/>
      <c r="RP1308" s="381"/>
      <c r="RQ1308" s="381"/>
      <c r="RR1308" s="381"/>
      <c r="RS1308" s="381"/>
      <c r="RT1308" s="381"/>
      <c r="RU1308" s="381"/>
      <c r="RV1308" s="381"/>
      <c r="RW1308" s="381"/>
      <c r="RX1308" s="381"/>
      <c r="RY1308" s="381"/>
      <c r="RZ1308" s="381"/>
      <c r="SA1308" s="381"/>
      <c r="SB1308" s="381"/>
      <c r="SC1308" s="381"/>
      <c r="SD1308" s="381"/>
      <c r="SE1308" s="381"/>
      <c r="SF1308" s="381"/>
      <c r="SG1308" s="381"/>
      <c r="SH1308" s="381"/>
      <c r="SI1308" s="381"/>
      <c r="SJ1308" s="381"/>
      <c r="SK1308" s="381"/>
      <c r="SL1308" s="381"/>
      <c r="SM1308" s="381"/>
      <c r="SN1308" s="381"/>
      <c r="SO1308" s="381"/>
      <c r="SP1308" s="381"/>
      <c r="SQ1308" s="381"/>
      <c r="SR1308" s="381"/>
      <c r="SS1308" s="381"/>
      <c r="ST1308" s="381"/>
      <c r="SU1308" s="381"/>
      <c r="SV1308" s="381"/>
      <c r="SW1308" s="381"/>
      <c r="SX1308" s="381"/>
      <c r="SY1308" s="381"/>
      <c r="SZ1308" s="381"/>
      <c r="TA1308" s="381"/>
      <c r="TB1308" s="381"/>
      <c r="TC1308" s="381"/>
      <c r="TD1308" s="381"/>
      <c r="TE1308" s="381"/>
      <c r="TF1308" s="381"/>
      <c r="TG1308" s="381"/>
      <c r="TH1308" s="381"/>
      <c r="TI1308" s="381"/>
      <c r="TJ1308" s="381"/>
      <c r="TK1308" s="381"/>
      <c r="TL1308" s="381"/>
      <c r="TM1308" s="381"/>
      <c r="TN1308" s="381"/>
      <c r="TO1308" s="381"/>
      <c r="TP1308" s="381"/>
      <c r="TQ1308" s="381"/>
      <c r="TR1308" s="381"/>
      <c r="TS1308" s="381"/>
      <c r="TT1308" s="381"/>
      <c r="TU1308" s="381"/>
      <c r="TV1308" s="381"/>
      <c r="TW1308" s="381"/>
      <c r="TX1308" s="381"/>
      <c r="TY1308" s="381"/>
      <c r="TZ1308" s="381"/>
      <c r="UA1308" s="381"/>
      <c r="UB1308" s="381"/>
      <c r="UC1308" s="381"/>
      <c r="UD1308" s="381"/>
      <c r="UE1308" s="381"/>
      <c r="UF1308" s="381"/>
      <c r="UG1308" s="381"/>
      <c r="UH1308" s="381"/>
      <c r="UI1308" s="381"/>
      <c r="UJ1308" s="381"/>
      <c r="UK1308" s="381"/>
      <c r="UL1308" s="381"/>
      <c r="UM1308" s="381"/>
      <c r="UN1308" s="381"/>
      <c r="UO1308" s="381"/>
      <c r="UP1308" s="381"/>
      <c r="UQ1308" s="381"/>
      <c r="UR1308" s="381"/>
      <c r="US1308" s="381"/>
      <c r="UT1308" s="381"/>
      <c r="UU1308" s="381"/>
      <c r="UV1308" s="381"/>
      <c r="UW1308" s="381"/>
      <c r="UX1308" s="381"/>
      <c r="UY1308" s="381"/>
      <c r="UZ1308" s="381"/>
      <c r="VA1308" s="381"/>
      <c r="VB1308" s="381"/>
      <c r="VC1308" s="381"/>
      <c r="VD1308" s="381"/>
      <c r="VE1308" s="381"/>
      <c r="VF1308" s="381"/>
      <c r="VG1308" s="381"/>
      <c r="VH1308" s="381"/>
      <c r="VI1308" s="381"/>
      <c r="VJ1308" s="381"/>
      <c r="VK1308" s="381"/>
      <c r="VL1308" s="381"/>
      <c r="VM1308" s="381"/>
      <c r="VN1308" s="381"/>
      <c r="VO1308" s="381"/>
      <c r="VP1308" s="381"/>
      <c r="VQ1308" s="381"/>
      <c r="VR1308" s="381"/>
      <c r="VS1308" s="381"/>
      <c r="VT1308" s="381"/>
      <c r="VU1308" s="381"/>
      <c r="VV1308" s="381"/>
      <c r="VW1308" s="381"/>
      <c r="VX1308" s="381"/>
      <c r="VY1308" s="381"/>
      <c r="VZ1308" s="381"/>
      <c r="WA1308" s="381"/>
      <c r="WB1308" s="381"/>
      <c r="WC1308" s="381"/>
      <c r="WD1308" s="381"/>
      <c r="WE1308" s="381"/>
      <c r="WF1308" s="381"/>
      <c r="WG1308" s="381"/>
      <c r="WH1308" s="381"/>
      <c r="WI1308" s="381"/>
      <c r="WJ1308" s="381"/>
      <c r="WK1308" s="381"/>
      <c r="WL1308" s="381"/>
      <c r="WM1308" s="381"/>
      <c r="WN1308" s="381"/>
      <c r="WO1308" s="381"/>
      <c r="WP1308" s="381"/>
      <c r="WQ1308" s="381"/>
      <c r="WR1308" s="381"/>
      <c r="WS1308" s="381"/>
      <c r="WT1308" s="381"/>
      <c r="WU1308" s="381"/>
      <c r="WV1308" s="381"/>
      <c r="WW1308" s="381"/>
      <c r="WX1308" s="381"/>
      <c r="WY1308" s="381"/>
      <c r="WZ1308" s="381"/>
      <c r="XA1308" s="381"/>
      <c r="XB1308" s="381"/>
      <c r="XC1308" s="381"/>
      <c r="XD1308" s="381"/>
      <c r="XE1308" s="381"/>
      <c r="XF1308" s="381"/>
      <c r="XG1308" s="381"/>
      <c r="XH1308" s="381"/>
      <c r="XI1308" s="381"/>
      <c r="XJ1308" s="381"/>
      <c r="XK1308" s="381"/>
      <c r="XL1308" s="381"/>
      <c r="XM1308" s="381"/>
      <c r="XN1308" s="381"/>
      <c r="XO1308" s="381"/>
      <c r="XP1308" s="381"/>
      <c r="XQ1308" s="381"/>
      <c r="XR1308" s="381"/>
      <c r="XS1308" s="381"/>
      <c r="XT1308" s="381"/>
      <c r="XU1308" s="381"/>
      <c r="XV1308" s="381"/>
      <c r="XW1308" s="381"/>
      <c r="XX1308" s="381"/>
      <c r="XY1308" s="381"/>
      <c r="XZ1308" s="381"/>
      <c r="YA1308" s="381"/>
      <c r="YB1308" s="381"/>
      <c r="YC1308" s="381"/>
      <c r="YD1308" s="381"/>
      <c r="YE1308" s="381"/>
      <c r="YF1308" s="381"/>
      <c r="YG1308" s="381"/>
      <c r="YH1308" s="381"/>
      <c r="YI1308" s="381"/>
      <c r="YJ1308" s="381"/>
      <c r="YK1308" s="381"/>
      <c r="YL1308" s="381"/>
      <c r="YM1308" s="381"/>
      <c r="YN1308" s="381"/>
      <c r="YO1308" s="381"/>
      <c r="YP1308" s="381"/>
      <c r="YQ1308" s="381"/>
      <c r="YR1308" s="381"/>
      <c r="YS1308" s="381"/>
      <c r="YT1308" s="381"/>
      <c r="YU1308" s="381"/>
      <c r="YV1308" s="381"/>
      <c r="YW1308" s="381"/>
      <c r="YX1308" s="381"/>
      <c r="YY1308" s="381"/>
      <c r="YZ1308" s="381"/>
      <c r="ZA1308" s="381"/>
      <c r="ZB1308" s="381"/>
      <c r="ZC1308" s="381"/>
      <c r="ZD1308" s="381"/>
      <c r="ZE1308" s="381"/>
      <c r="ZF1308" s="381"/>
      <c r="ZG1308" s="381"/>
      <c r="ZH1308" s="381"/>
      <c r="ZI1308" s="381"/>
      <c r="ZJ1308" s="381"/>
      <c r="ZK1308" s="381"/>
      <c r="ZL1308" s="381"/>
      <c r="ZM1308" s="381"/>
      <c r="ZN1308" s="381"/>
      <c r="ZO1308" s="381"/>
      <c r="ZP1308" s="381"/>
      <c r="ZQ1308" s="381"/>
      <c r="ZR1308" s="381"/>
      <c r="ZS1308" s="381"/>
      <c r="ZT1308" s="381"/>
      <c r="ZU1308" s="381"/>
      <c r="ZV1308" s="381"/>
      <c r="ZW1308" s="381"/>
      <c r="ZX1308" s="381"/>
      <c r="ZY1308" s="381"/>
      <c r="ZZ1308" s="381"/>
      <c r="AAA1308" s="381"/>
      <c r="AAB1308" s="381"/>
      <c r="AAC1308" s="381"/>
      <c r="AAD1308" s="381"/>
      <c r="AAE1308" s="381"/>
      <c r="AAF1308" s="381"/>
      <c r="AAG1308" s="381"/>
      <c r="AAH1308" s="381"/>
      <c r="AAI1308" s="381"/>
      <c r="AAJ1308" s="381"/>
      <c r="AAK1308" s="381"/>
      <c r="AAL1308" s="381"/>
      <c r="AAM1308" s="381"/>
      <c r="AAN1308" s="381"/>
      <c r="AAO1308" s="381"/>
      <c r="AAP1308" s="381"/>
      <c r="AAQ1308" s="381"/>
      <c r="AAR1308" s="381"/>
      <c r="AAS1308" s="381"/>
      <c r="AAT1308" s="381"/>
      <c r="AAU1308" s="381"/>
      <c r="AAV1308" s="381"/>
      <c r="AAW1308" s="381"/>
      <c r="AAX1308" s="381"/>
      <c r="AAY1308" s="381"/>
      <c r="AAZ1308" s="381"/>
      <c r="ABA1308" s="381"/>
      <c r="ABB1308" s="381"/>
      <c r="ABC1308" s="381"/>
      <c r="ABD1308" s="381"/>
      <c r="ABE1308" s="381"/>
      <c r="ABF1308" s="381"/>
      <c r="ABG1308" s="381"/>
      <c r="ABH1308" s="381"/>
      <c r="ABI1308" s="381"/>
      <c r="ABJ1308" s="381"/>
      <c r="ABK1308" s="381"/>
      <c r="ABL1308" s="381"/>
      <c r="ABM1308" s="381"/>
      <c r="ABN1308" s="381"/>
      <c r="ABO1308" s="381"/>
      <c r="ABP1308" s="381"/>
      <c r="ABQ1308" s="381"/>
      <c r="ABR1308" s="381"/>
      <c r="ABS1308" s="381"/>
      <c r="ABT1308" s="381"/>
      <c r="ABU1308" s="381"/>
      <c r="ABV1308" s="381"/>
      <c r="ABW1308" s="381"/>
      <c r="ABX1308" s="381"/>
      <c r="ABY1308" s="381"/>
      <c r="ABZ1308" s="381"/>
      <c r="ACA1308" s="381"/>
      <c r="ACB1308" s="381"/>
      <c r="ACC1308" s="381"/>
      <c r="ACD1308" s="381"/>
      <c r="ACE1308" s="381"/>
      <c r="ACF1308" s="381"/>
      <c r="ACG1308" s="381"/>
      <c r="ACH1308" s="381"/>
      <c r="ACI1308" s="381"/>
      <c r="ACJ1308" s="381"/>
      <c r="ACK1308" s="381"/>
      <c r="ACL1308" s="381"/>
      <c r="ACM1308" s="381"/>
      <c r="ACN1308" s="381"/>
      <c r="ACO1308" s="381"/>
      <c r="ACP1308" s="381"/>
      <c r="ACQ1308" s="381"/>
      <c r="ACR1308" s="381"/>
      <c r="ACS1308" s="381"/>
      <c r="ACT1308" s="381"/>
      <c r="ACU1308" s="381"/>
      <c r="ACV1308" s="381"/>
      <c r="ACW1308" s="381"/>
      <c r="ACX1308" s="381"/>
      <c r="ACY1308" s="381"/>
      <c r="ACZ1308" s="381"/>
      <c r="ADA1308" s="381"/>
      <c r="ADB1308" s="381"/>
      <c r="ADC1308" s="381"/>
      <c r="ADD1308" s="381"/>
      <c r="ADE1308" s="381"/>
      <c r="ADF1308" s="381"/>
      <c r="ADG1308" s="381"/>
      <c r="ADH1308" s="381"/>
      <c r="ADI1308" s="381"/>
      <c r="ADJ1308" s="381"/>
      <c r="ADK1308" s="381"/>
      <c r="ADL1308" s="381"/>
      <c r="ADM1308" s="381"/>
      <c r="ADN1308" s="381"/>
      <c r="ADO1308" s="381"/>
      <c r="ADP1308" s="381"/>
      <c r="ADQ1308" s="381"/>
      <c r="ADR1308" s="381"/>
      <c r="ADS1308" s="381"/>
      <c r="ADT1308" s="381"/>
      <c r="ADU1308" s="381"/>
      <c r="ADV1308" s="381"/>
      <c r="ADW1308" s="381"/>
      <c r="ADX1308" s="381"/>
      <c r="ADY1308" s="381"/>
      <c r="ADZ1308" s="381"/>
      <c r="AEA1308" s="381"/>
      <c r="AEB1308" s="381"/>
      <c r="AEC1308" s="381"/>
      <c r="AED1308" s="381"/>
      <c r="AEE1308" s="381"/>
      <c r="AEF1308" s="381"/>
      <c r="AEG1308" s="381"/>
      <c r="AEH1308" s="381"/>
      <c r="AEI1308" s="381"/>
      <c r="AEJ1308" s="381"/>
      <c r="AEK1308" s="381"/>
      <c r="AEL1308" s="381"/>
      <c r="AEM1308" s="381"/>
      <c r="AEN1308" s="381"/>
      <c r="AEO1308" s="381"/>
      <c r="AEP1308" s="381"/>
      <c r="AEQ1308" s="381"/>
      <c r="AER1308" s="381"/>
      <c r="AES1308" s="381"/>
      <c r="AET1308" s="381"/>
      <c r="AEU1308" s="381"/>
      <c r="AEV1308" s="381"/>
      <c r="AEW1308" s="381"/>
      <c r="AEX1308" s="381"/>
      <c r="AEY1308" s="381"/>
      <c r="AEZ1308" s="381"/>
      <c r="AFA1308" s="381"/>
      <c r="AFB1308" s="381"/>
      <c r="AFC1308" s="381"/>
      <c r="AFD1308" s="381"/>
      <c r="AFE1308" s="381"/>
      <c r="AFF1308" s="381"/>
      <c r="AFG1308" s="381"/>
      <c r="AFH1308" s="381"/>
      <c r="AFI1308" s="381"/>
      <c r="AFJ1308" s="381"/>
      <c r="AFK1308" s="381"/>
      <c r="AFL1308" s="381"/>
      <c r="AFM1308" s="381"/>
      <c r="AFN1308" s="381"/>
      <c r="AFO1308" s="381"/>
      <c r="AFP1308" s="381"/>
      <c r="AFQ1308" s="381"/>
      <c r="AFR1308" s="381"/>
      <c r="AFS1308" s="381"/>
      <c r="AFT1308" s="381"/>
      <c r="AFU1308" s="381"/>
      <c r="AFV1308" s="381"/>
      <c r="AFW1308" s="381"/>
      <c r="AFX1308" s="381"/>
      <c r="AFY1308" s="381"/>
      <c r="AFZ1308" s="381"/>
      <c r="AGA1308" s="381"/>
    </row>
    <row r="1309" spans="1:859" s="383" customFormat="1" x14ac:dyDescent="0.2">
      <c r="A1309" s="381"/>
      <c r="B1309" s="381"/>
      <c r="C1309" s="381"/>
      <c r="D1309" s="381"/>
      <c r="E1309" s="365"/>
      <c r="F1309" s="380"/>
      <c r="G1309" s="380"/>
      <c r="H1309" s="365"/>
      <c r="I1309" s="365"/>
      <c r="J1309" s="365"/>
      <c r="K1309" s="365"/>
      <c r="L1309" s="365"/>
      <c r="M1309" s="365"/>
      <c r="N1309" s="380"/>
      <c r="O1309" s="365"/>
      <c r="P1309" s="365"/>
      <c r="Q1309" s="380"/>
      <c r="R1309" s="381"/>
      <c r="S1309" s="381"/>
      <c r="T1309" s="381"/>
      <c r="U1309" s="381"/>
      <c r="V1309" s="381"/>
      <c r="W1309" s="381"/>
      <c r="X1309" s="381"/>
      <c r="Y1309" s="381"/>
      <c r="Z1309" s="381"/>
      <c r="AA1309" s="381"/>
      <c r="AB1309" s="381"/>
      <c r="AC1309" s="381"/>
      <c r="AD1309" s="381"/>
      <c r="AE1309" s="381"/>
      <c r="AF1309" s="381"/>
      <c r="AG1309" s="381"/>
      <c r="AH1309" s="381"/>
      <c r="AI1309" s="381"/>
      <c r="AJ1309" s="381"/>
      <c r="AK1309" s="381"/>
      <c r="AL1309" s="381"/>
      <c r="AM1309" s="381"/>
      <c r="AN1309" s="381"/>
      <c r="AO1309" s="381"/>
      <c r="AP1309" s="381"/>
      <c r="AQ1309" s="381"/>
      <c r="AR1309" s="381"/>
      <c r="AS1309" s="381"/>
      <c r="AT1309" s="381"/>
      <c r="AU1309" s="381"/>
      <c r="AV1309" s="381"/>
      <c r="AW1309" s="381"/>
      <c r="AX1309" s="381"/>
      <c r="AY1309" s="381"/>
      <c r="AZ1309" s="381"/>
      <c r="BA1309" s="381"/>
      <c r="BB1309" s="381"/>
      <c r="BC1309" s="381"/>
      <c r="BD1309" s="381"/>
      <c r="BE1309" s="381"/>
      <c r="BF1309" s="381"/>
      <c r="BG1309" s="381"/>
      <c r="BH1309" s="381"/>
      <c r="BI1309" s="381"/>
      <c r="BJ1309" s="381"/>
      <c r="BK1309" s="381"/>
      <c r="BL1309" s="381"/>
      <c r="BM1309" s="381"/>
      <c r="BN1309" s="381"/>
      <c r="BO1309" s="381"/>
      <c r="BP1309" s="381"/>
      <c r="BQ1309" s="381"/>
      <c r="BR1309" s="381"/>
      <c r="BS1309" s="381"/>
      <c r="BT1309" s="381"/>
      <c r="BU1309" s="381"/>
      <c r="BV1309" s="381"/>
      <c r="BW1309" s="381"/>
      <c r="BX1309" s="381"/>
      <c r="BY1309" s="381"/>
      <c r="BZ1309" s="381"/>
      <c r="CA1309" s="381"/>
      <c r="CB1309" s="381"/>
      <c r="CC1309" s="381"/>
      <c r="CD1309" s="381"/>
      <c r="CE1309" s="381"/>
      <c r="CF1309" s="381"/>
      <c r="CG1309" s="381"/>
      <c r="CH1309" s="381"/>
      <c r="CI1309" s="381"/>
      <c r="CJ1309" s="381"/>
      <c r="CK1309" s="381"/>
      <c r="CL1309" s="381"/>
      <c r="CM1309" s="381"/>
      <c r="CN1309" s="381"/>
      <c r="CO1309" s="381"/>
      <c r="CP1309" s="381"/>
      <c r="CQ1309" s="381"/>
      <c r="CR1309" s="381"/>
      <c r="CS1309" s="381"/>
      <c r="CT1309" s="381"/>
      <c r="CU1309" s="381"/>
      <c r="CV1309" s="381"/>
      <c r="CW1309" s="381"/>
      <c r="CX1309" s="381"/>
      <c r="CY1309" s="381"/>
      <c r="CZ1309" s="381"/>
      <c r="DA1309" s="381"/>
      <c r="DB1309" s="381"/>
      <c r="DC1309" s="381"/>
      <c r="DD1309" s="381"/>
      <c r="DE1309" s="381"/>
      <c r="DF1309" s="381"/>
      <c r="DG1309" s="381"/>
      <c r="DH1309" s="381"/>
      <c r="DI1309" s="381"/>
      <c r="DJ1309" s="381"/>
      <c r="DK1309" s="381"/>
      <c r="DL1309" s="381"/>
      <c r="DM1309" s="381"/>
      <c r="DN1309" s="381"/>
      <c r="DO1309" s="381"/>
      <c r="DP1309" s="381"/>
      <c r="DQ1309" s="381"/>
      <c r="DR1309" s="381"/>
      <c r="DS1309" s="381"/>
      <c r="DT1309" s="381"/>
      <c r="DU1309" s="381"/>
      <c r="DV1309" s="381"/>
      <c r="DW1309" s="381"/>
      <c r="DX1309" s="381"/>
      <c r="DY1309" s="381"/>
      <c r="DZ1309" s="381"/>
      <c r="EA1309" s="381"/>
      <c r="EB1309" s="381"/>
      <c r="EC1309" s="381"/>
      <c r="ED1309" s="381"/>
      <c r="EE1309" s="381"/>
      <c r="EF1309" s="381"/>
      <c r="EG1309" s="381"/>
      <c r="EH1309" s="381"/>
      <c r="EI1309" s="381"/>
      <c r="EJ1309" s="381"/>
      <c r="EK1309" s="381"/>
      <c r="EL1309" s="381"/>
      <c r="EM1309" s="381"/>
      <c r="EN1309" s="381"/>
      <c r="EO1309" s="381"/>
      <c r="EP1309" s="381"/>
      <c r="EQ1309" s="381"/>
      <c r="ER1309" s="381"/>
      <c r="ES1309" s="381"/>
      <c r="ET1309" s="381"/>
      <c r="EU1309" s="381"/>
      <c r="EV1309" s="381"/>
      <c r="EW1309" s="381"/>
      <c r="EX1309" s="381"/>
      <c r="EY1309" s="381"/>
      <c r="EZ1309" s="381"/>
      <c r="FA1309" s="381"/>
      <c r="FB1309" s="381"/>
      <c r="FC1309" s="381"/>
      <c r="FD1309" s="381"/>
      <c r="FE1309" s="381"/>
      <c r="FF1309" s="381"/>
      <c r="FG1309" s="381"/>
      <c r="FH1309" s="381"/>
      <c r="FI1309" s="381"/>
      <c r="FJ1309" s="381"/>
      <c r="FK1309" s="381"/>
      <c r="FL1309" s="381"/>
      <c r="FM1309" s="381"/>
      <c r="FN1309" s="381"/>
      <c r="FO1309" s="381"/>
      <c r="FP1309" s="381"/>
      <c r="FQ1309" s="381"/>
      <c r="FR1309" s="381"/>
      <c r="FS1309" s="381"/>
      <c r="FT1309" s="381"/>
      <c r="FU1309" s="381"/>
      <c r="FV1309" s="381"/>
      <c r="FW1309" s="381"/>
      <c r="FX1309" s="381"/>
      <c r="FY1309" s="381"/>
      <c r="FZ1309" s="381"/>
      <c r="GA1309" s="381"/>
      <c r="GB1309" s="381"/>
      <c r="GC1309" s="381"/>
      <c r="GD1309" s="381"/>
      <c r="GE1309" s="381"/>
      <c r="GF1309" s="381"/>
      <c r="GG1309" s="381"/>
      <c r="GH1309" s="381"/>
      <c r="GI1309" s="381"/>
      <c r="GJ1309" s="381"/>
      <c r="GK1309" s="381"/>
      <c r="GL1309" s="381"/>
      <c r="GM1309" s="381"/>
      <c r="GN1309" s="381"/>
      <c r="GO1309" s="381"/>
      <c r="GP1309" s="381"/>
      <c r="GQ1309" s="381"/>
      <c r="GR1309" s="381"/>
      <c r="GS1309" s="381"/>
      <c r="GT1309" s="381"/>
      <c r="GU1309" s="381"/>
      <c r="GV1309" s="381"/>
      <c r="GW1309" s="381"/>
      <c r="GX1309" s="381"/>
      <c r="GY1309" s="381"/>
      <c r="GZ1309" s="381"/>
      <c r="HA1309" s="381"/>
      <c r="HB1309" s="381"/>
      <c r="HC1309" s="381"/>
      <c r="HD1309" s="381"/>
      <c r="HE1309" s="381"/>
      <c r="HF1309" s="381"/>
      <c r="HG1309" s="381"/>
      <c r="HH1309" s="381"/>
      <c r="HI1309" s="381"/>
      <c r="HJ1309" s="381"/>
      <c r="HK1309" s="381"/>
      <c r="HL1309" s="381"/>
      <c r="HM1309" s="381"/>
      <c r="HN1309" s="381"/>
      <c r="HO1309" s="381"/>
      <c r="HP1309" s="381"/>
      <c r="HQ1309" s="381"/>
      <c r="HR1309" s="381"/>
      <c r="HS1309" s="381"/>
      <c r="HT1309" s="381"/>
      <c r="HU1309" s="381"/>
      <c r="HV1309" s="381"/>
      <c r="HW1309" s="381"/>
      <c r="HX1309" s="381"/>
      <c r="HY1309" s="381"/>
      <c r="HZ1309" s="381"/>
      <c r="IA1309" s="381"/>
      <c r="IB1309" s="381"/>
      <c r="IC1309" s="381"/>
      <c r="ID1309" s="381"/>
      <c r="IE1309" s="381"/>
      <c r="IF1309" s="381"/>
      <c r="IG1309" s="381"/>
      <c r="IH1309" s="381"/>
      <c r="II1309" s="381"/>
      <c r="IJ1309" s="381"/>
      <c r="IK1309" s="381"/>
      <c r="IL1309" s="381"/>
      <c r="IM1309" s="381"/>
      <c r="IN1309" s="381"/>
      <c r="IO1309" s="381"/>
      <c r="IP1309" s="381"/>
      <c r="IQ1309" s="381"/>
      <c r="IR1309" s="381"/>
      <c r="IS1309" s="381"/>
      <c r="IT1309" s="381"/>
      <c r="IU1309" s="381"/>
      <c r="IV1309" s="381"/>
      <c r="IW1309" s="381"/>
      <c r="IX1309" s="381"/>
      <c r="IY1309" s="381"/>
      <c r="IZ1309" s="381"/>
      <c r="JA1309" s="381"/>
      <c r="JB1309" s="381"/>
      <c r="JC1309" s="381"/>
      <c r="JD1309" s="381"/>
      <c r="JE1309" s="381"/>
      <c r="JF1309" s="381"/>
      <c r="JG1309" s="381"/>
      <c r="JH1309" s="381"/>
      <c r="JI1309" s="381"/>
      <c r="JJ1309" s="381"/>
      <c r="JK1309" s="381"/>
      <c r="JL1309" s="381"/>
      <c r="JM1309" s="381"/>
      <c r="JN1309" s="381"/>
      <c r="JO1309" s="381"/>
      <c r="JP1309" s="381"/>
      <c r="JQ1309" s="381"/>
      <c r="JR1309" s="381"/>
      <c r="JS1309" s="381"/>
      <c r="JT1309" s="381"/>
      <c r="JU1309" s="381"/>
      <c r="JV1309" s="381"/>
      <c r="JW1309" s="381"/>
      <c r="JX1309" s="381"/>
      <c r="JY1309" s="381"/>
      <c r="JZ1309" s="381"/>
      <c r="KA1309" s="381"/>
      <c r="KB1309" s="381"/>
      <c r="KC1309" s="381"/>
      <c r="KD1309" s="381"/>
      <c r="KE1309" s="381"/>
      <c r="KF1309" s="381"/>
      <c r="KG1309" s="381"/>
      <c r="KH1309" s="381"/>
      <c r="KI1309" s="381"/>
      <c r="KJ1309" s="381"/>
      <c r="KK1309" s="381"/>
      <c r="KL1309" s="381"/>
      <c r="KM1309" s="381"/>
      <c r="KN1309" s="381"/>
      <c r="KO1309" s="381"/>
      <c r="KP1309" s="381"/>
      <c r="KQ1309" s="381"/>
      <c r="KR1309" s="381"/>
      <c r="KS1309" s="381"/>
      <c r="KT1309" s="381"/>
      <c r="KU1309" s="381"/>
      <c r="KV1309" s="381"/>
      <c r="KW1309" s="381"/>
      <c r="KX1309" s="381"/>
      <c r="KY1309" s="381"/>
      <c r="KZ1309" s="381"/>
      <c r="LA1309" s="381"/>
      <c r="LB1309" s="381"/>
      <c r="LC1309" s="381"/>
      <c r="LD1309" s="381"/>
      <c r="LE1309" s="381"/>
      <c r="LF1309" s="381"/>
      <c r="LG1309" s="381"/>
      <c r="LH1309" s="381"/>
      <c r="LI1309" s="381"/>
      <c r="LJ1309" s="381"/>
      <c r="LK1309" s="381"/>
      <c r="LL1309" s="381"/>
      <c r="LM1309" s="381"/>
      <c r="LN1309" s="381"/>
      <c r="LO1309" s="381"/>
      <c r="LP1309" s="381"/>
      <c r="LQ1309" s="381"/>
      <c r="LR1309" s="381"/>
      <c r="LS1309" s="381"/>
      <c r="LT1309" s="381"/>
      <c r="LU1309" s="381"/>
      <c r="LV1309" s="381"/>
      <c r="LW1309" s="381"/>
      <c r="LX1309" s="381"/>
      <c r="LY1309" s="381"/>
      <c r="LZ1309" s="381"/>
      <c r="MA1309" s="381"/>
      <c r="MB1309" s="381"/>
      <c r="MC1309" s="381"/>
      <c r="MD1309" s="381"/>
      <c r="ME1309" s="381"/>
      <c r="MF1309" s="381"/>
      <c r="MG1309" s="381"/>
      <c r="MH1309" s="381"/>
      <c r="MI1309" s="381"/>
      <c r="MJ1309" s="381"/>
      <c r="MK1309" s="381"/>
      <c r="ML1309" s="381"/>
      <c r="MM1309" s="381"/>
      <c r="MN1309" s="381"/>
      <c r="MO1309" s="381"/>
      <c r="MP1309" s="381"/>
      <c r="MQ1309" s="381"/>
      <c r="MR1309" s="381"/>
      <c r="MS1309" s="381"/>
      <c r="MT1309" s="381"/>
      <c r="MU1309" s="381"/>
      <c r="MV1309" s="381"/>
      <c r="MW1309" s="381"/>
      <c r="MX1309" s="381"/>
      <c r="MY1309" s="381"/>
      <c r="MZ1309" s="381"/>
      <c r="NA1309" s="381"/>
      <c r="NB1309" s="381"/>
      <c r="NC1309" s="381"/>
      <c r="ND1309" s="381"/>
      <c r="NE1309" s="381"/>
      <c r="NF1309" s="381"/>
      <c r="NG1309" s="381"/>
      <c r="NH1309" s="381"/>
      <c r="NI1309" s="381"/>
      <c r="NJ1309" s="381"/>
      <c r="NK1309" s="381"/>
      <c r="NL1309" s="381"/>
      <c r="NM1309" s="381"/>
      <c r="NN1309" s="381"/>
      <c r="NO1309" s="381"/>
      <c r="NP1309" s="381"/>
      <c r="NQ1309" s="381"/>
      <c r="NR1309" s="381"/>
      <c r="NS1309" s="381"/>
      <c r="NT1309" s="381"/>
      <c r="NU1309" s="381"/>
      <c r="NV1309" s="381"/>
      <c r="NW1309" s="381"/>
      <c r="NX1309" s="381"/>
      <c r="NY1309" s="381"/>
      <c r="NZ1309" s="381"/>
      <c r="OA1309" s="381"/>
      <c r="OB1309" s="381"/>
      <c r="OC1309" s="381"/>
      <c r="OD1309" s="381"/>
      <c r="OE1309" s="381"/>
      <c r="OF1309" s="381"/>
      <c r="OG1309" s="381"/>
      <c r="OH1309" s="381"/>
      <c r="OI1309" s="381"/>
      <c r="OJ1309" s="381"/>
      <c r="OK1309" s="381"/>
      <c r="OL1309" s="381"/>
      <c r="OM1309" s="381"/>
      <c r="ON1309" s="381"/>
      <c r="OO1309" s="381"/>
      <c r="OP1309" s="381"/>
      <c r="OQ1309" s="381"/>
      <c r="OR1309" s="381"/>
      <c r="OS1309" s="381"/>
      <c r="OT1309" s="381"/>
      <c r="OU1309" s="381"/>
      <c r="OV1309" s="381"/>
      <c r="OW1309" s="381"/>
      <c r="OX1309" s="381"/>
      <c r="OY1309" s="381"/>
      <c r="OZ1309" s="381"/>
      <c r="PA1309" s="381"/>
      <c r="PB1309" s="381"/>
      <c r="PC1309" s="381"/>
      <c r="PD1309" s="381"/>
      <c r="PE1309" s="381"/>
      <c r="PF1309" s="381"/>
      <c r="PG1309" s="381"/>
      <c r="PH1309" s="381"/>
      <c r="PI1309" s="381"/>
      <c r="PJ1309" s="381"/>
      <c r="PK1309" s="381"/>
      <c r="PL1309" s="381"/>
      <c r="PM1309" s="381"/>
      <c r="PN1309" s="381"/>
      <c r="PO1309" s="381"/>
      <c r="PP1309" s="381"/>
      <c r="PQ1309" s="381"/>
      <c r="PR1309" s="381"/>
      <c r="PS1309" s="381"/>
      <c r="PT1309" s="381"/>
      <c r="PU1309" s="381"/>
      <c r="PV1309" s="381"/>
      <c r="PW1309" s="381"/>
      <c r="PX1309" s="381"/>
      <c r="PY1309" s="381"/>
      <c r="PZ1309" s="381"/>
      <c r="QA1309" s="381"/>
      <c r="QB1309" s="381"/>
      <c r="QC1309" s="381"/>
      <c r="QD1309" s="381"/>
      <c r="QE1309" s="381"/>
      <c r="QF1309" s="381"/>
      <c r="QG1309" s="381"/>
      <c r="QH1309" s="381"/>
      <c r="QI1309" s="381"/>
      <c r="QJ1309" s="381"/>
      <c r="QK1309" s="381"/>
      <c r="QL1309" s="381"/>
      <c r="QM1309" s="381"/>
      <c r="QN1309" s="381"/>
      <c r="QO1309" s="381"/>
      <c r="QP1309" s="381"/>
      <c r="QQ1309" s="381"/>
      <c r="QR1309" s="381"/>
      <c r="QS1309" s="381"/>
      <c r="QT1309" s="381"/>
      <c r="QU1309" s="381"/>
      <c r="QV1309" s="381"/>
      <c r="QW1309" s="381"/>
      <c r="QX1309" s="381"/>
      <c r="QY1309" s="381"/>
      <c r="QZ1309" s="381"/>
      <c r="RA1309" s="381"/>
      <c r="RB1309" s="381"/>
      <c r="RC1309" s="381"/>
      <c r="RD1309" s="381"/>
      <c r="RE1309" s="381"/>
      <c r="RF1309" s="381"/>
      <c r="RG1309" s="381"/>
      <c r="RH1309" s="381"/>
      <c r="RI1309" s="381"/>
      <c r="RJ1309" s="381"/>
      <c r="RK1309" s="381"/>
      <c r="RL1309" s="381"/>
      <c r="RM1309" s="381"/>
      <c r="RN1309" s="381"/>
      <c r="RO1309" s="381"/>
      <c r="RP1309" s="381"/>
      <c r="RQ1309" s="381"/>
      <c r="RR1309" s="381"/>
      <c r="RS1309" s="381"/>
      <c r="RT1309" s="381"/>
      <c r="RU1309" s="381"/>
      <c r="RV1309" s="381"/>
      <c r="RW1309" s="381"/>
      <c r="RX1309" s="381"/>
      <c r="RY1309" s="381"/>
      <c r="RZ1309" s="381"/>
      <c r="SA1309" s="381"/>
      <c r="SB1309" s="381"/>
      <c r="SC1309" s="381"/>
      <c r="SD1309" s="381"/>
      <c r="SE1309" s="381"/>
      <c r="SF1309" s="381"/>
      <c r="SG1309" s="381"/>
      <c r="SH1309" s="381"/>
      <c r="SI1309" s="381"/>
      <c r="SJ1309" s="381"/>
      <c r="SK1309" s="381"/>
      <c r="SL1309" s="381"/>
      <c r="SM1309" s="381"/>
      <c r="SN1309" s="381"/>
      <c r="SO1309" s="381"/>
      <c r="SP1309" s="381"/>
      <c r="SQ1309" s="381"/>
      <c r="SR1309" s="381"/>
      <c r="SS1309" s="381"/>
      <c r="ST1309" s="381"/>
      <c r="SU1309" s="381"/>
      <c r="SV1309" s="381"/>
      <c r="SW1309" s="381"/>
      <c r="SX1309" s="381"/>
      <c r="SY1309" s="381"/>
      <c r="SZ1309" s="381"/>
      <c r="TA1309" s="381"/>
      <c r="TB1309" s="381"/>
      <c r="TC1309" s="381"/>
      <c r="TD1309" s="381"/>
      <c r="TE1309" s="381"/>
      <c r="TF1309" s="381"/>
      <c r="TG1309" s="381"/>
      <c r="TH1309" s="381"/>
      <c r="TI1309" s="381"/>
      <c r="TJ1309" s="381"/>
      <c r="TK1309" s="381"/>
      <c r="TL1309" s="381"/>
      <c r="TM1309" s="381"/>
      <c r="TN1309" s="381"/>
      <c r="TO1309" s="381"/>
      <c r="TP1309" s="381"/>
      <c r="TQ1309" s="381"/>
      <c r="TR1309" s="381"/>
      <c r="TS1309" s="381"/>
      <c r="TT1309" s="381"/>
      <c r="TU1309" s="381"/>
      <c r="TV1309" s="381"/>
      <c r="TW1309" s="381"/>
      <c r="TX1309" s="381"/>
      <c r="TY1309" s="381"/>
      <c r="TZ1309" s="381"/>
      <c r="UA1309" s="381"/>
      <c r="UB1309" s="381"/>
      <c r="UC1309" s="381"/>
      <c r="UD1309" s="381"/>
      <c r="UE1309" s="381"/>
      <c r="UF1309" s="381"/>
      <c r="UG1309" s="381"/>
      <c r="UH1309" s="381"/>
      <c r="UI1309" s="381"/>
      <c r="UJ1309" s="381"/>
      <c r="UK1309" s="381"/>
      <c r="UL1309" s="381"/>
      <c r="UM1309" s="381"/>
      <c r="UN1309" s="381"/>
      <c r="UO1309" s="381"/>
      <c r="UP1309" s="381"/>
      <c r="UQ1309" s="381"/>
      <c r="UR1309" s="381"/>
      <c r="US1309" s="381"/>
      <c r="UT1309" s="381"/>
      <c r="UU1309" s="381"/>
      <c r="UV1309" s="381"/>
      <c r="UW1309" s="381"/>
      <c r="UX1309" s="381"/>
      <c r="UY1309" s="381"/>
      <c r="UZ1309" s="381"/>
      <c r="VA1309" s="381"/>
      <c r="VB1309" s="381"/>
      <c r="VC1309" s="381"/>
      <c r="VD1309" s="381"/>
      <c r="VE1309" s="381"/>
      <c r="VF1309" s="381"/>
      <c r="VG1309" s="381"/>
      <c r="VH1309" s="381"/>
      <c r="VI1309" s="381"/>
      <c r="VJ1309" s="381"/>
      <c r="VK1309" s="381"/>
      <c r="VL1309" s="381"/>
      <c r="VM1309" s="381"/>
      <c r="VN1309" s="381"/>
      <c r="VO1309" s="381"/>
      <c r="VP1309" s="381"/>
      <c r="VQ1309" s="381"/>
      <c r="VR1309" s="381"/>
      <c r="VS1309" s="381"/>
      <c r="VT1309" s="381"/>
      <c r="VU1309" s="381"/>
      <c r="VV1309" s="381"/>
      <c r="VW1309" s="381"/>
      <c r="VX1309" s="381"/>
      <c r="VY1309" s="381"/>
      <c r="VZ1309" s="381"/>
      <c r="WA1309" s="381"/>
      <c r="WB1309" s="381"/>
      <c r="WC1309" s="381"/>
      <c r="WD1309" s="381"/>
      <c r="WE1309" s="381"/>
      <c r="WF1309" s="381"/>
      <c r="WG1309" s="381"/>
      <c r="WH1309" s="381"/>
      <c r="WI1309" s="381"/>
      <c r="WJ1309" s="381"/>
      <c r="WK1309" s="381"/>
      <c r="WL1309" s="381"/>
      <c r="WM1309" s="381"/>
      <c r="WN1309" s="381"/>
      <c r="WO1309" s="381"/>
      <c r="WP1309" s="381"/>
      <c r="WQ1309" s="381"/>
      <c r="WR1309" s="381"/>
      <c r="WS1309" s="381"/>
      <c r="WT1309" s="381"/>
      <c r="WU1309" s="381"/>
      <c r="WV1309" s="381"/>
      <c r="WW1309" s="381"/>
      <c r="WX1309" s="381"/>
      <c r="WY1309" s="381"/>
      <c r="WZ1309" s="381"/>
      <c r="XA1309" s="381"/>
      <c r="XB1309" s="381"/>
      <c r="XC1309" s="381"/>
      <c r="XD1309" s="381"/>
      <c r="XE1309" s="381"/>
      <c r="XF1309" s="381"/>
      <c r="XG1309" s="381"/>
      <c r="XH1309" s="381"/>
      <c r="XI1309" s="381"/>
      <c r="XJ1309" s="381"/>
      <c r="XK1309" s="381"/>
      <c r="XL1309" s="381"/>
      <c r="XM1309" s="381"/>
      <c r="XN1309" s="381"/>
      <c r="XO1309" s="381"/>
      <c r="XP1309" s="381"/>
      <c r="XQ1309" s="381"/>
      <c r="XR1309" s="381"/>
      <c r="XS1309" s="381"/>
      <c r="XT1309" s="381"/>
      <c r="XU1309" s="381"/>
      <c r="XV1309" s="381"/>
      <c r="XW1309" s="381"/>
      <c r="XX1309" s="381"/>
      <c r="XY1309" s="381"/>
      <c r="XZ1309" s="381"/>
      <c r="YA1309" s="381"/>
      <c r="YB1309" s="381"/>
      <c r="YC1309" s="381"/>
      <c r="YD1309" s="381"/>
      <c r="YE1309" s="381"/>
      <c r="YF1309" s="381"/>
      <c r="YG1309" s="381"/>
      <c r="YH1309" s="381"/>
      <c r="YI1309" s="381"/>
      <c r="YJ1309" s="381"/>
      <c r="YK1309" s="381"/>
      <c r="YL1309" s="381"/>
      <c r="YM1309" s="381"/>
      <c r="YN1309" s="381"/>
      <c r="YO1309" s="381"/>
      <c r="YP1309" s="381"/>
      <c r="YQ1309" s="381"/>
      <c r="YR1309" s="381"/>
      <c r="YS1309" s="381"/>
      <c r="YT1309" s="381"/>
      <c r="YU1309" s="381"/>
      <c r="YV1309" s="381"/>
      <c r="YW1309" s="381"/>
      <c r="YX1309" s="381"/>
      <c r="YY1309" s="381"/>
      <c r="YZ1309" s="381"/>
      <c r="ZA1309" s="381"/>
      <c r="ZB1309" s="381"/>
      <c r="ZC1309" s="381"/>
      <c r="ZD1309" s="381"/>
      <c r="ZE1309" s="381"/>
      <c r="ZF1309" s="381"/>
      <c r="ZG1309" s="381"/>
      <c r="ZH1309" s="381"/>
      <c r="ZI1309" s="381"/>
      <c r="ZJ1309" s="381"/>
      <c r="ZK1309" s="381"/>
      <c r="ZL1309" s="381"/>
      <c r="ZM1309" s="381"/>
      <c r="ZN1309" s="381"/>
      <c r="ZO1309" s="381"/>
      <c r="ZP1309" s="381"/>
      <c r="ZQ1309" s="381"/>
      <c r="ZR1309" s="381"/>
      <c r="ZS1309" s="381"/>
      <c r="ZT1309" s="381"/>
      <c r="ZU1309" s="381"/>
      <c r="ZV1309" s="381"/>
      <c r="ZW1309" s="381"/>
      <c r="ZX1309" s="381"/>
      <c r="ZY1309" s="381"/>
      <c r="ZZ1309" s="381"/>
      <c r="AAA1309" s="381"/>
      <c r="AAB1309" s="381"/>
      <c r="AAC1309" s="381"/>
      <c r="AAD1309" s="381"/>
      <c r="AAE1309" s="381"/>
      <c r="AAF1309" s="381"/>
      <c r="AAG1309" s="381"/>
      <c r="AAH1309" s="381"/>
      <c r="AAI1309" s="381"/>
      <c r="AAJ1309" s="381"/>
      <c r="AAK1309" s="381"/>
      <c r="AAL1309" s="381"/>
      <c r="AAM1309" s="381"/>
      <c r="AAN1309" s="381"/>
      <c r="AAO1309" s="381"/>
      <c r="AAP1309" s="381"/>
      <c r="AAQ1309" s="381"/>
      <c r="AAR1309" s="381"/>
      <c r="AAS1309" s="381"/>
      <c r="AAT1309" s="381"/>
      <c r="AAU1309" s="381"/>
      <c r="AAV1309" s="381"/>
      <c r="AAW1309" s="381"/>
      <c r="AAX1309" s="381"/>
      <c r="AAY1309" s="381"/>
      <c r="AAZ1309" s="381"/>
      <c r="ABA1309" s="381"/>
      <c r="ABB1309" s="381"/>
      <c r="ABC1309" s="381"/>
      <c r="ABD1309" s="381"/>
      <c r="ABE1309" s="381"/>
      <c r="ABF1309" s="381"/>
      <c r="ABG1309" s="381"/>
      <c r="ABH1309" s="381"/>
      <c r="ABI1309" s="381"/>
      <c r="ABJ1309" s="381"/>
      <c r="ABK1309" s="381"/>
      <c r="ABL1309" s="381"/>
      <c r="ABM1309" s="381"/>
      <c r="ABN1309" s="381"/>
      <c r="ABO1309" s="381"/>
      <c r="ABP1309" s="381"/>
      <c r="ABQ1309" s="381"/>
      <c r="ABR1309" s="381"/>
      <c r="ABS1309" s="381"/>
      <c r="ABT1309" s="381"/>
      <c r="ABU1309" s="381"/>
      <c r="ABV1309" s="381"/>
      <c r="ABW1309" s="381"/>
      <c r="ABX1309" s="381"/>
      <c r="ABY1309" s="381"/>
      <c r="ABZ1309" s="381"/>
      <c r="ACA1309" s="381"/>
      <c r="ACB1309" s="381"/>
      <c r="ACC1309" s="381"/>
      <c r="ACD1309" s="381"/>
      <c r="ACE1309" s="381"/>
      <c r="ACF1309" s="381"/>
      <c r="ACG1309" s="381"/>
      <c r="ACH1309" s="381"/>
      <c r="ACI1309" s="381"/>
      <c r="ACJ1309" s="381"/>
      <c r="ACK1309" s="381"/>
      <c r="ACL1309" s="381"/>
      <c r="ACM1309" s="381"/>
      <c r="ACN1309" s="381"/>
      <c r="ACO1309" s="381"/>
      <c r="ACP1309" s="381"/>
      <c r="ACQ1309" s="381"/>
      <c r="ACR1309" s="381"/>
      <c r="ACS1309" s="381"/>
      <c r="ACT1309" s="381"/>
      <c r="ACU1309" s="381"/>
      <c r="ACV1309" s="381"/>
      <c r="ACW1309" s="381"/>
      <c r="ACX1309" s="381"/>
      <c r="ACY1309" s="381"/>
      <c r="ACZ1309" s="381"/>
      <c r="ADA1309" s="381"/>
      <c r="ADB1309" s="381"/>
      <c r="ADC1309" s="381"/>
      <c r="ADD1309" s="381"/>
      <c r="ADE1309" s="381"/>
      <c r="ADF1309" s="381"/>
      <c r="ADG1309" s="381"/>
      <c r="ADH1309" s="381"/>
      <c r="ADI1309" s="381"/>
      <c r="ADJ1309" s="381"/>
      <c r="ADK1309" s="381"/>
      <c r="ADL1309" s="381"/>
      <c r="ADM1309" s="381"/>
      <c r="ADN1309" s="381"/>
      <c r="ADO1309" s="381"/>
      <c r="ADP1309" s="381"/>
      <c r="ADQ1309" s="381"/>
      <c r="ADR1309" s="381"/>
      <c r="ADS1309" s="381"/>
      <c r="ADT1309" s="381"/>
      <c r="ADU1309" s="381"/>
      <c r="ADV1309" s="381"/>
      <c r="ADW1309" s="381"/>
      <c r="ADX1309" s="381"/>
      <c r="ADY1309" s="381"/>
      <c r="ADZ1309" s="381"/>
      <c r="AEA1309" s="381"/>
      <c r="AEB1309" s="381"/>
      <c r="AEC1309" s="381"/>
      <c r="AED1309" s="381"/>
      <c r="AEE1309" s="381"/>
      <c r="AEF1309" s="381"/>
      <c r="AEG1309" s="381"/>
      <c r="AEH1309" s="381"/>
      <c r="AEI1309" s="381"/>
      <c r="AEJ1309" s="381"/>
      <c r="AEK1309" s="381"/>
      <c r="AEL1309" s="381"/>
      <c r="AEM1309" s="381"/>
      <c r="AEN1309" s="381"/>
      <c r="AEO1309" s="381"/>
      <c r="AEP1309" s="381"/>
      <c r="AEQ1309" s="381"/>
      <c r="AER1309" s="381"/>
      <c r="AES1309" s="381"/>
      <c r="AET1309" s="381"/>
      <c r="AEU1309" s="381"/>
      <c r="AEV1309" s="381"/>
      <c r="AEW1309" s="381"/>
      <c r="AEX1309" s="381"/>
      <c r="AEY1309" s="381"/>
      <c r="AEZ1309" s="381"/>
      <c r="AFA1309" s="381"/>
      <c r="AFB1309" s="381"/>
      <c r="AFC1309" s="381"/>
      <c r="AFD1309" s="381"/>
      <c r="AFE1309" s="381"/>
      <c r="AFF1309" s="381"/>
      <c r="AFG1309" s="381"/>
      <c r="AFH1309" s="381"/>
      <c r="AFI1309" s="381"/>
      <c r="AFJ1309" s="381"/>
      <c r="AFK1309" s="381"/>
      <c r="AFL1309" s="381"/>
      <c r="AFM1309" s="381"/>
      <c r="AFN1309" s="381"/>
      <c r="AFO1309" s="381"/>
      <c r="AFP1309" s="381"/>
      <c r="AFQ1309" s="381"/>
      <c r="AFR1309" s="381"/>
      <c r="AFS1309" s="381"/>
      <c r="AFT1309" s="381"/>
      <c r="AFU1309" s="381"/>
      <c r="AFV1309" s="381"/>
      <c r="AFW1309" s="381"/>
      <c r="AFX1309" s="381"/>
      <c r="AFY1309" s="381"/>
      <c r="AFZ1309" s="381"/>
      <c r="AGA1309" s="381"/>
    </row>
    <row r="1310" spans="1:859" s="383" customFormat="1" x14ac:dyDescent="0.2">
      <c r="A1310" s="381"/>
      <c r="B1310" s="381"/>
      <c r="C1310" s="381"/>
      <c r="D1310" s="381"/>
      <c r="E1310" s="365"/>
      <c r="F1310" s="378"/>
      <c r="G1310" s="380"/>
      <c r="H1310" s="365"/>
      <c r="I1310" s="365"/>
      <c r="J1310" s="365"/>
      <c r="K1310" s="365"/>
      <c r="L1310" s="365"/>
      <c r="M1310" s="365"/>
      <c r="N1310" s="380"/>
      <c r="O1310" s="365"/>
      <c r="P1310" s="365"/>
      <c r="Q1310" s="380"/>
      <c r="R1310" s="381"/>
      <c r="S1310" s="381"/>
      <c r="T1310" s="381"/>
      <c r="U1310" s="381"/>
      <c r="V1310" s="381"/>
      <c r="W1310" s="381"/>
      <c r="X1310" s="381"/>
      <c r="Y1310" s="381"/>
      <c r="Z1310" s="381"/>
      <c r="AA1310" s="381"/>
      <c r="AB1310" s="381"/>
      <c r="AC1310" s="381"/>
      <c r="AD1310" s="381"/>
      <c r="AE1310" s="381"/>
      <c r="AF1310" s="381"/>
      <c r="AG1310" s="381"/>
      <c r="AH1310" s="381"/>
      <c r="AI1310" s="381"/>
      <c r="AJ1310" s="381"/>
      <c r="AK1310" s="381"/>
      <c r="AL1310" s="381"/>
      <c r="AM1310" s="381"/>
      <c r="AN1310" s="381"/>
      <c r="AO1310" s="381"/>
      <c r="AP1310" s="381"/>
      <c r="AQ1310" s="381"/>
      <c r="AR1310" s="381"/>
      <c r="AS1310" s="381"/>
      <c r="AT1310" s="381"/>
      <c r="AU1310" s="381"/>
      <c r="AV1310" s="381"/>
      <c r="AW1310" s="381"/>
      <c r="AX1310" s="381"/>
      <c r="AY1310" s="381"/>
      <c r="AZ1310" s="381"/>
      <c r="BA1310" s="381"/>
      <c r="BB1310" s="381"/>
      <c r="BC1310" s="381"/>
      <c r="BD1310" s="381"/>
      <c r="BE1310" s="381"/>
      <c r="BF1310" s="381"/>
      <c r="BG1310" s="381"/>
      <c r="BH1310" s="381"/>
      <c r="BI1310" s="381"/>
      <c r="BJ1310" s="381"/>
      <c r="BK1310" s="381"/>
      <c r="BL1310" s="381"/>
      <c r="BM1310" s="381"/>
      <c r="BN1310" s="381"/>
      <c r="BO1310" s="381"/>
      <c r="BP1310" s="381"/>
      <c r="BQ1310" s="381"/>
      <c r="BR1310" s="381"/>
      <c r="BS1310" s="381"/>
      <c r="BT1310" s="381"/>
      <c r="BU1310" s="381"/>
      <c r="BV1310" s="381"/>
      <c r="BW1310" s="381"/>
      <c r="BX1310" s="381"/>
      <c r="BY1310" s="381"/>
      <c r="BZ1310" s="381"/>
      <c r="CA1310" s="381"/>
      <c r="CB1310" s="381"/>
      <c r="CC1310" s="381"/>
      <c r="CD1310" s="381"/>
      <c r="CE1310" s="381"/>
      <c r="CF1310" s="381"/>
      <c r="CG1310" s="381"/>
      <c r="CH1310" s="381"/>
      <c r="CI1310" s="381"/>
      <c r="CJ1310" s="381"/>
      <c r="CK1310" s="381"/>
      <c r="CL1310" s="381"/>
      <c r="CM1310" s="381"/>
      <c r="CN1310" s="381"/>
      <c r="CO1310" s="381"/>
      <c r="CP1310" s="381"/>
      <c r="CQ1310" s="381"/>
      <c r="CR1310" s="381"/>
      <c r="CS1310" s="381"/>
      <c r="CT1310" s="381"/>
      <c r="CU1310" s="381"/>
      <c r="CV1310" s="381"/>
      <c r="CW1310" s="381"/>
      <c r="CX1310" s="381"/>
      <c r="CY1310" s="381"/>
      <c r="CZ1310" s="381"/>
      <c r="DA1310" s="381"/>
      <c r="DB1310" s="381"/>
      <c r="DC1310" s="381"/>
      <c r="DD1310" s="381"/>
      <c r="DE1310" s="381"/>
      <c r="DF1310" s="381"/>
      <c r="DG1310" s="381"/>
      <c r="DH1310" s="381"/>
      <c r="DI1310" s="381"/>
      <c r="DJ1310" s="381"/>
      <c r="DK1310" s="381"/>
      <c r="DL1310" s="381"/>
      <c r="DM1310" s="381"/>
      <c r="DN1310" s="381"/>
      <c r="DO1310" s="381"/>
      <c r="DP1310" s="381"/>
      <c r="DQ1310" s="381"/>
      <c r="DR1310" s="381"/>
      <c r="DS1310" s="381"/>
      <c r="DT1310" s="381"/>
      <c r="DU1310" s="381"/>
      <c r="DV1310" s="381"/>
      <c r="DW1310" s="381"/>
      <c r="DX1310" s="381"/>
      <c r="DY1310" s="381"/>
      <c r="DZ1310" s="381"/>
      <c r="EA1310" s="381"/>
      <c r="EB1310" s="381"/>
      <c r="EC1310" s="381"/>
      <c r="ED1310" s="381"/>
      <c r="EE1310" s="381"/>
      <c r="EF1310" s="381"/>
      <c r="EG1310" s="381"/>
      <c r="EH1310" s="381"/>
      <c r="EI1310" s="381"/>
      <c r="EJ1310" s="381"/>
      <c r="EK1310" s="381"/>
      <c r="EL1310" s="381"/>
      <c r="EM1310" s="381"/>
      <c r="EN1310" s="381"/>
      <c r="EO1310" s="381"/>
      <c r="EP1310" s="381"/>
      <c r="EQ1310" s="381"/>
      <c r="ER1310" s="381"/>
      <c r="ES1310" s="381"/>
      <c r="ET1310" s="381"/>
      <c r="EU1310" s="381"/>
      <c r="EV1310" s="381"/>
      <c r="EW1310" s="381"/>
      <c r="EX1310" s="381"/>
      <c r="EY1310" s="381"/>
      <c r="EZ1310" s="381"/>
      <c r="FA1310" s="381"/>
      <c r="FB1310" s="381"/>
      <c r="FC1310" s="381"/>
      <c r="FD1310" s="381"/>
      <c r="FE1310" s="381"/>
      <c r="FF1310" s="381"/>
      <c r="FG1310" s="381"/>
      <c r="FH1310" s="381"/>
      <c r="FI1310" s="381"/>
      <c r="FJ1310" s="381"/>
      <c r="FK1310" s="381"/>
      <c r="FL1310" s="381"/>
      <c r="FM1310" s="381"/>
      <c r="FN1310" s="381"/>
      <c r="FO1310" s="381"/>
      <c r="FP1310" s="381"/>
      <c r="FQ1310" s="381"/>
      <c r="FR1310" s="381"/>
      <c r="FS1310" s="381"/>
      <c r="FT1310" s="381"/>
      <c r="FU1310" s="381"/>
      <c r="FV1310" s="381"/>
      <c r="FW1310" s="381"/>
      <c r="FX1310" s="381"/>
      <c r="FY1310" s="381"/>
      <c r="FZ1310" s="381"/>
      <c r="GA1310" s="381"/>
      <c r="GB1310" s="381"/>
      <c r="GC1310" s="381"/>
      <c r="GD1310" s="381"/>
      <c r="GE1310" s="381"/>
      <c r="GF1310" s="381"/>
      <c r="GG1310" s="381"/>
      <c r="GH1310" s="381"/>
      <c r="GI1310" s="381"/>
      <c r="GJ1310" s="381"/>
      <c r="GK1310" s="381"/>
      <c r="GL1310" s="381"/>
      <c r="GM1310" s="381"/>
      <c r="GN1310" s="381"/>
      <c r="GO1310" s="381"/>
      <c r="GP1310" s="381"/>
      <c r="GQ1310" s="381"/>
      <c r="GR1310" s="381"/>
      <c r="GS1310" s="381"/>
      <c r="GT1310" s="381"/>
      <c r="GU1310" s="381"/>
      <c r="GV1310" s="381"/>
      <c r="GW1310" s="381"/>
      <c r="GX1310" s="381"/>
      <c r="GY1310" s="381"/>
      <c r="GZ1310" s="381"/>
      <c r="HA1310" s="381"/>
      <c r="HB1310" s="381"/>
      <c r="HC1310" s="381"/>
      <c r="HD1310" s="381"/>
      <c r="HE1310" s="381"/>
      <c r="HF1310" s="381"/>
      <c r="HG1310" s="381"/>
      <c r="HH1310" s="381"/>
      <c r="HI1310" s="381"/>
      <c r="HJ1310" s="381"/>
      <c r="HK1310" s="381"/>
      <c r="HL1310" s="381"/>
      <c r="HM1310" s="381"/>
      <c r="HN1310" s="381"/>
      <c r="HO1310" s="381"/>
      <c r="HP1310" s="381"/>
      <c r="HQ1310" s="381"/>
      <c r="HR1310" s="381"/>
      <c r="HS1310" s="381"/>
      <c r="HT1310" s="381"/>
      <c r="HU1310" s="381"/>
      <c r="HV1310" s="381"/>
      <c r="HW1310" s="381"/>
      <c r="HX1310" s="381"/>
      <c r="HY1310" s="381"/>
      <c r="HZ1310" s="381"/>
      <c r="IA1310" s="381"/>
      <c r="IB1310" s="381"/>
      <c r="IC1310" s="381"/>
      <c r="ID1310" s="381"/>
      <c r="IE1310" s="381"/>
      <c r="IF1310" s="381"/>
      <c r="IG1310" s="381"/>
      <c r="IH1310" s="381"/>
      <c r="II1310" s="381"/>
      <c r="IJ1310" s="381"/>
      <c r="IK1310" s="381"/>
      <c r="IL1310" s="381"/>
      <c r="IM1310" s="381"/>
      <c r="IN1310" s="381"/>
      <c r="IO1310" s="381"/>
      <c r="IP1310" s="381"/>
      <c r="IQ1310" s="381"/>
      <c r="IR1310" s="381"/>
      <c r="IS1310" s="381"/>
      <c r="IT1310" s="381"/>
      <c r="IU1310" s="381"/>
      <c r="IV1310" s="381"/>
      <c r="IW1310" s="381"/>
      <c r="IX1310" s="381"/>
      <c r="IY1310" s="381"/>
      <c r="IZ1310" s="381"/>
      <c r="JA1310" s="381"/>
      <c r="JB1310" s="381"/>
      <c r="JC1310" s="381"/>
      <c r="JD1310" s="381"/>
      <c r="JE1310" s="381"/>
      <c r="JF1310" s="381"/>
      <c r="JG1310" s="381"/>
      <c r="JH1310" s="381"/>
      <c r="JI1310" s="381"/>
      <c r="JJ1310" s="381"/>
      <c r="JK1310" s="381"/>
      <c r="JL1310" s="381"/>
      <c r="JM1310" s="381"/>
      <c r="JN1310" s="381"/>
      <c r="JO1310" s="381"/>
      <c r="JP1310" s="381"/>
      <c r="JQ1310" s="381"/>
      <c r="JR1310" s="381"/>
      <c r="JS1310" s="381"/>
      <c r="JT1310" s="381"/>
      <c r="JU1310" s="381"/>
      <c r="JV1310" s="381"/>
      <c r="JW1310" s="381"/>
      <c r="JX1310" s="381"/>
      <c r="JY1310" s="381"/>
      <c r="JZ1310" s="381"/>
      <c r="KA1310" s="381"/>
      <c r="KB1310" s="381"/>
      <c r="KC1310" s="381"/>
      <c r="KD1310" s="381"/>
      <c r="KE1310" s="381"/>
      <c r="KF1310" s="381"/>
      <c r="KG1310" s="381"/>
      <c r="KH1310" s="381"/>
      <c r="KI1310" s="381"/>
      <c r="KJ1310" s="381"/>
      <c r="KK1310" s="381"/>
      <c r="KL1310" s="381"/>
      <c r="KM1310" s="381"/>
      <c r="KN1310" s="381"/>
      <c r="KO1310" s="381"/>
      <c r="KP1310" s="381"/>
      <c r="KQ1310" s="381"/>
      <c r="KR1310" s="381"/>
      <c r="KS1310" s="381"/>
      <c r="KT1310" s="381"/>
      <c r="KU1310" s="381"/>
      <c r="KV1310" s="381"/>
      <c r="KW1310" s="381"/>
      <c r="KX1310" s="381"/>
      <c r="KY1310" s="381"/>
      <c r="KZ1310" s="381"/>
      <c r="LA1310" s="381"/>
      <c r="LB1310" s="381"/>
      <c r="LC1310" s="381"/>
      <c r="LD1310" s="381"/>
      <c r="LE1310" s="381"/>
      <c r="LF1310" s="381"/>
      <c r="LG1310" s="381"/>
      <c r="LH1310" s="381"/>
      <c r="LI1310" s="381"/>
      <c r="LJ1310" s="381"/>
      <c r="LK1310" s="381"/>
      <c r="LL1310" s="381"/>
      <c r="LM1310" s="381"/>
      <c r="LN1310" s="381"/>
      <c r="LO1310" s="381"/>
      <c r="LP1310" s="381"/>
      <c r="LQ1310" s="381"/>
      <c r="LR1310" s="381"/>
      <c r="LS1310" s="381"/>
      <c r="LT1310" s="381"/>
      <c r="LU1310" s="381"/>
      <c r="LV1310" s="381"/>
      <c r="LW1310" s="381"/>
      <c r="LX1310" s="381"/>
      <c r="LY1310" s="381"/>
      <c r="LZ1310" s="381"/>
      <c r="MA1310" s="381"/>
      <c r="MB1310" s="381"/>
      <c r="MC1310" s="381"/>
      <c r="MD1310" s="381"/>
      <c r="ME1310" s="381"/>
      <c r="MF1310" s="381"/>
      <c r="MG1310" s="381"/>
      <c r="MH1310" s="381"/>
      <c r="MI1310" s="381"/>
      <c r="MJ1310" s="381"/>
      <c r="MK1310" s="381"/>
      <c r="ML1310" s="381"/>
      <c r="MM1310" s="381"/>
      <c r="MN1310" s="381"/>
      <c r="MO1310" s="381"/>
      <c r="MP1310" s="381"/>
      <c r="MQ1310" s="381"/>
      <c r="MR1310" s="381"/>
      <c r="MS1310" s="381"/>
      <c r="MT1310" s="381"/>
      <c r="MU1310" s="381"/>
      <c r="MV1310" s="381"/>
      <c r="MW1310" s="381"/>
      <c r="MX1310" s="381"/>
      <c r="MY1310" s="381"/>
      <c r="MZ1310" s="381"/>
      <c r="NA1310" s="381"/>
      <c r="NB1310" s="381"/>
      <c r="NC1310" s="381"/>
      <c r="ND1310" s="381"/>
      <c r="NE1310" s="381"/>
      <c r="NF1310" s="381"/>
      <c r="NG1310" s="381"/>
      <c r="NH1310" s="381"/>
      <c r="NI1310" s="381"/>
      <c r="NJ1310" s="381"/>
      <c r="NK1310" s="381"/>
      <c r="NL1310" s="381"/>
      <c r="NM1310" s="381"/>
      <c r="NN1310" s="381"/>
      <c r="NO1310" s="381"/>
      <c r="NP1310" s="381"/>
      <c r="NQ1310" s="381"/>
      <c r="NR1310" s="381"/>
      <c r="NS1310" s="381"/>
      <c r="NT1310" s="381"/>
      <c r="NU1310" s="381"/>
      <c r="NV1310" s="381"/>
      <c r="NW1310" s="381"/>
      <c r="NX1310" s="381"/>
      <c r="NY1310" s="381"/>
      <c r="NZ1310" s="381"/>
      <c r="OA1310" s="381"/>
      <c r="OB1310" s="381"/>
      <c r="OC1310" s="381"/>
      <c r="OD1310" s="381"/>
      <c r="OE1310" s="381"/>
      <c r="OF1310" s="381"/>
      <c r="OG1310" s="381"/>
      <c r="OH1310" s="381"/>
      <c r="OI1310" s="381"/>
      <c r="OJ1310" s="381"/>
      <c r="OK1310" s="381"/>
      <c r="OL1310" s="381"/>
      <c r="OM1310" s="381"/>
      <c r="ON1310" s="381"/>
      <c r="OO1310" s="381"/>
      <c r="OP1310" s="381"/>
      <c r="OQ1310" s="381"/>
      <c r="OR1310" s="381"/>
      <c r="OS1310" s="381"/>
      <c r="OT1310" s="381"/>
      <c r="OU1310" s="381"/>
      <c r="OV1310" s="381"/>
      <c r="OW1310" s="381"/>
      <c r="OX1310" s="381"/>
      <c r="OY1310" s="381"/>
      <c r="OZ1310" s="381"/>
      <c r="PA1310" s="381"/>
      <c r="PB1310" s="381"/>
      <c r="PC1310" s="381"/>
      <c r="PD1310" s="381"/>
      <c r="PE1310" s="381"/>
      <c r="PF1310" s="381"/>
      <c r="PG1310" s="381"/>
      <c r="PH1310" s="381"/>
      <c r="PI1310" s="381"/>
      <c r="PJ1310" s="381"/>
      <c r="PK1310" s="381"/>
      <c r="PL1310" s="381"/>
      <c r="PM1310" s="381"/>
      <c r="PN1310" s="381"/>
      <c r="PO1310" s="381"/>
      <c r="PP1310" s="381"/>
      <c r="PQ1310" s="381"/>
      <c r="PR1310" s="381"/>
      <c r="PS1310" s="381"/>
      <c r="PT1310" s="381"/>
      <c r="PU1310" s="381"/>
      <c r="PV1310" s="381"/>
      <c r="PW1310" s="381"/>
      <c r="PX1310" s="381"/>
      <c r="PY1310" s="381"/>
      <c r="PZ1310" s="381"/>
      <c r="QA1310" s="381"/>
      <c r="QB1310" s="381"/>
      <c r="QC1310" s="381"/>
      <c r="QD1310" s="381"/>
      <c r="QE1310" s="381"/>
      <c r="QF1310" s="381"/>
      <c r="QG1310" s="381"/>
      <c r="QH1310" s="381"/>
      <c r="QI1310" s="381"/>
      <c r="QJ1310" s="381"/>
      <c r="QK1310" s="381"/>
      <c r="QL1310" s="381"/>
      <c r="QM1310" s="381"/>
      <c r="QN1310" s="381"/>
      <c r="QO1310" s="381"/>
      <c r="QP1310" s="381"/>
      <c r="QQ1310" s="381"/>
      <c r="QR1310" s="381"/>
      <c r="QS1310" s="381"/>
      <c r="QT1310" s="381"/>
      <c r="QU1310" s="381"/>
      <c r="QV1310" s="381"/>
      <c r="QW1310" s="381"/>
      <c r="QX1310" s="381"/>
      <c r="QY1310" s="381"/>
      <c r="QZ1310" s="381"/>
      <c r="RA1310" s="381"/>
      <c r="RB1310" s="381"/>
      <c r="RC1310" s="381"/>
      <c r="RD1310" s="381"/>
      <c r="RE1310" s="381"/>
      <c r="RF1310" s="381"/>
      <c r="RG1310" s="381"/>
      <c r="RH1310" s="381"/>
      <c r="RI1310" s="381"/>
      <c r="RJ1310" s="381"/>
      <c r="RK1310" s="381"/>
      <c r="RL1310" s="381"/>
      <c r="RM1310" s="381"/>
      <c r="RN1310" s="381"/>
      <c r="RO1310" s="381"/>
      <c r="RP1310" s="381"/>
      <c r="RQ1310" s="381"/>
      <c r="RR1310" s="381"/>
      <c r="RS1310" s="381"/>
      <c r="RT1310" s="381"/>
      <c r="RU1310" s="381"/>
      <c r="RV1310" s="381"/>
      <c r="RW1310" s="381"/>
      <c r="RX1310" s="381"/>
      <c r="RY1310" s="381"/>
      <c r="RZ1310" s="381"/>
      <c r="SA1310" s="381"/>
      <c r="SB1310" s="381"/>
      <c r="SC1310" s="381"/>
      <c r="SD1310" s="381"/>
      <c r="SE1310" s="381"/>
      <c r="SF1310" s="381"/>
      <c r="SG1310" s="381"/>
      <c r="SH1310" s="381"/>
      <c r="SI1310" s="381"/>
      <c r="SJ1310" s="381"/>
      <c r="SK1310" s="381"/>
      <c r="SL1310" s="381"/>
      <c r="SM1310" s="381"/>
      <c r="SN1310" s="381"/>
      <c r="SO1310" s="381"/>
      <c r="SP1310" s="381"/>
      <c r="SQ1310" s="381"/>
      <c r="SR1310" s="381"/>
      <c r="SS1310" s="381"/>
      <c r="ST1310" s="381"/>
      <c r="SU1310" s="381"/>
      <c r="SV1310" s="381"/>
      <c r="SW1310" s="381"/>
      <c r="SX1310" s="381"/>
      <c r="SY1310" s="381"/>
      <c r="SZ1310" s="381"/>
      <c r="TA1310" s="381"/>
      <c r="TB1310" s="381"/>
      <c r="TC1310" s="381"/>
      <c r="TD1310" s="381"/>
      <c r="TE1310" s="381"/>
      <c r="TF1310" s="381"/>
      <c r="TG1310" s="381"/>
      <c r="TH1310" s="381"/>
      <c r="TI1310" s="381"/>
      <c r="TJ1310" s="381"/>
      <c r="TK1310" s="381"/>
      <c r="TL1310" s="381"/>
      <c r="TM1310" s="381"/>
      <c r="TN1310" s="381"/>
      <c r="TO1310" s="381"/>
      <c r="TP1310" s="381"/>
      <c r="TQ1310" s="381"/>
      <c r="TR1310" s="381"/>
      <c r="TS1310" s="381"/>
      <c r="TT1310" s="381"/>
      <c r="TU1310" s="381"/>
      <c r="TV1310" s="381"/>
      <c r="TW1310" s="381"/>
      <c r="TX1310" s="381"/>
      <c r="TY1310" s="381"/>
      <c r="TZ1310" s="381"/>
      <c r="UA1310" s="381"/>
      <c r="UB1310" s="381"/>
      <c r="UC1310" s="381"/>
      <c r="UD1310" s="381"/>
      <c r="UE1310" s="381"/>
      <c r="UF1310" s="381"/>
      <c r="UG1310" s="381"/>
      <c r="UH1310" s="381"/>
      <c r="UI1310" s="381"/>
      <c r="UJ1310" s="381"/>
      <c r="UK1310" s="381"/>
      <c r="UL1310" s="381"/>
      <c r="UM1310" s="381"/>
      <c r="UN1310" s="381"/>
      <c r="UO1310" s="381"/>
      <c r="UP1310" s="381"/>
      <c r="UQ1310" s="381"/>
      <c r="UR1310" s="381"/>
      <c r="US1310" s="381"/>
      <c r="UT1310" s="381"/>
      <c r="UU1310" s="381"/>
      <c r="UV1310" s="381"/>
      <c r="UW1310" s="381"/>
      <c r="UX1310" s="381"/>
      <c r="UY1310" s="381"/>
      <c r="UZ1310" s="381"/>
      <c r="VA1310" s="381"/>
      <c r="VB1310" s="381"/>
      <c r="VC1310" s="381"/>
      <c r="VD1310" s="381"/>
      <c r="VE1310" s="381"/>
      <c r="VF1310" s="381"/>
      <c r="VG1310" s="381"/>
      <c r="VH1310" s="381"/>
      <c r="VI1310" s="381"/>
      <c r="VJ1310" s="381"/>
      <c r="VK1310" s="381"/>
      <c r="VL1310" s="381"/>
      <c r="VM1310" s="381"/>
      <c r="VN1310" s="381"/>
      <c r="VO1310" s="381"/>
      <c r="VP1310" s="381"/>
      <c r="VQ1310" s="381"/>
      <c r="VR1310" s="381"/>
      <c r="VS1310" s="381"/>
      <c r="VT1310" s="381"/>
      <c r="VU1310" s="381"/>
      <c r="VV1310" s="381"/>
      <c r="VW1310" s="381"/>
      <c r="VX1310" s="381"/>
      <c r="VY1310" s="381"/>
      <c r="VZ1310" s="381"/>
      <c r="WA1310" s="381"/>
      <c r="WB1310" s="381"/>
      <c r="WC1310" s="381"/>
      <c r="WD1310" s="381"/>
      <c r="WE1310" s="381"/>
      <c r="WF1310" s="381"/>
      <c r="WG1310" s="381"/>
      <c r="WH1310" s="381"/>
      <c r="WI1310" s="381"/>
      <c r="WJ1310" s="381"/>
      <c r="WK1310" s="381"/>
      <c r="WL1310" s="381"/>
      <c r="WM1310" s="381"/>
      <c r="WN1310" s="381"/>
      <c r="WO1310" s="381"/>
      <c r="WP1310" s="381"/>
      <c r="WQ1310" s="381"/>
      <c r="WR1310" s="381"/>
      <c r="WS1310" s="381"/>
      <c r="WT1310" s="381"/>
      <c r="WU1310" s="381"/>
      <c r="WV1310" s="381"/>
      <c r="WW1310" s="381"/>
      <c r="WX1310" s="381"/>
      <c r="WY1310" s="381"/>
      <c r="WZ1310" s="381"/>
      <c r="XA1310" s="381"/>
      <c r="XB1310" s="381"/>
      <c r="XC1310" s="381"/>
      <c r="XD1310" s="381"/>
      <c r="XE1310" s="381"/>
      <c r="XF1310" s="381"/>
      <c r="XG1310" s="381"/>
      <c r="XH1310" s="381"/>
      <c r="XI1310" s="381"/>
      <c r="XJ1310" s="381"/>
      <c r="XK1310" s="381"/>
      <c r="XL1310" s="381"/>
      <c r="XM1310" s="381"/>
      <c r="XN1310" s="381"/>
      <c r="XO1310" s="381"/>
      <c r="XP1310" s="381"/>
      <c r="XQ1310" s="381"/>
      <c r="XR1310" s="381"/>
      <c r="XS1310" s="381"/>
      <c r="XT1310" s="381"/>
      <c r="XU1310" s="381"/>
      <c r="XV1310" s="381"/>
      <c r="XW1310" s="381"/>
      <c r="XX1310" s="381"/>
      <c r="XY1310" s="381"/>
      <c r="XZ1310" s="381"/>
      <c r="YA1310" s="381"/>
      <c r="YB1310" s="381"/>
      <c r="YC1310" s="381"/>
      <c r="YD1310" s="381"/>
      <c r="YE1310" s="381"/>
      <c r="YF1310" s="381"/>
      <c r="YG1310" s="381"/>
      <c r="YH1310" s="381"/>
      <c r="YI1310" s="381"/>
      <c r="YJ1310" s="381"/>
      <c r="YK1310" s="381"/>
      <c r="YL1310" s="381"/>
      <c r="YM1310" s="381"/>
      <c r="YN1310" s="381"/>
      <c r="YO1310" s="381"/>
      <c r="YP1310" s="381"/>
      <c r="YQ1310" s="381"/>
      <c r="YR1310" s="381"/>
      <c r="YS1310" s="381"/>
      <c r="YT1310" s="381"/>
      <c r="YU1310" s="381"/>
      <c r="YV1310" s="381"/>
      <c r="YW1310" s="381"/>
      <c r="YX1310" s="381"/>
      <c r="YY1310" s="381"/>
      <c r="YZ1310" s="381"/>
      <c r="ZA1310" s="381"/>
      <c r="ZB1310" s="381"/>
      <c r="ZC1310" s="381"/>
      <c r="ZD1310" s="381"/>
      <c r="ZE1310" s="381"/>
      <c r="ZF1310" s="381"/>
      <c r="ZG1310" s="381"/>
      <c r="ZH1310" s="381"/>
      <c r="ZI1310" s="381"/>
      <c r="ZJ1310" s="381"/>
      <c r="ZK1310" s="381"/>
      <c r="ZL1310" s="381"/>
      <c r="ZM1310" s="381"/>
      <c r="ZN1310" s="381"/>
      <c r="ZO1310" s="381"/>
      <c r="ZP1310" s="381"/>
      <c r="ZQ1310" s="381"/>
      <c r="ZR1310" s="381"/>
      <c r="ZS1310" s="381"/>
      <c r="ZT1310" s="381"/>
      <c r="ZU1310" s="381"/>
      <c r="ZV1310" s="381"/>
      <c r="ZW1310" s="381"/>
      <c r="ZX1310" s="381"/>
      <c r="ZY1310" s="381"/>
      <c r="ZZ1310" s="381"/>
      <c r="AAA1310" s="381"/>
      <c r="AAB1310" s="381"/>
      <c r="AAC1310" s="381"/>
      <c r="AAD1310" s="381"/>
      <c r="AAE1310" s="381"/>
      <c r="AAF1310" s="381"/>
      <c r="AAG1310" s="381"/>
      <c r="AAH1310" s="381"/>
      <c r="AAI1310" s="381"/>
      <c r="AAJ1310" s="381"/>
      <c r="AAK1310" s="381"/>
      <c r="AAL1310" s="381"/>
      <c r="AAM1310" s="381"/>
      <c r="AAN1310" s="381"/>
      <c r="AAO1310" s="381"/>
      <c r="AAP1310" s="381"/>
      <c r="AAQ1310" s="381"/>
      <c r="AAR1310" s="381"/>
      <c r="AAS1310" s="381"/>
      <c r="AAT1310" s="381"/>
      <c r="AAU1310" s="381"/>
      <c r="AAV1310" s="381"/>
      <c r="AAW1310" s="381"/>
      <c r="AAX1310" s="381"/>
      <c r="AAY1310" s="381"/>
      <c r="AAZ1310" s="381"/>
      <c r="ABA1310" s="381"/>
      <c r="ABB1310" s="381"/>
      <c r="ABC1310" s="381"/>
      <c r="ABD1310" s="381"/>
      <c r="ABE1310" s="381"/>
      <c r="ABF1310" s="381"/>
      <c r="ABG1310" s="381"/>
      <c r="ABH1310" s="381"/>
      <c r="ABI1310" s="381"/>
      <c r="ABJ1310" s="381"/>
      <c r="ABK1310" s="381"/>
      <c r="ABL1310" s="381"/>
      <c r="ABM1310" s="381"/>
      <c r="ABN1310" s="381"/>
      <c r="ABO1310" s="381"/>
      <c r="ABP1310" s="381"/>
      <c r="ABQ1310" s="381"/>
      <c r="ABR1310" s="381"/>
      <c r="ABS1310" s="381"/>
      <c r="ABT1310" s="381"/>
      <c r="ABU1310" s="381"/>
      <c r="ABV1310" s="381"/>
      <c r="ABW1310" s="381"/>
      <c r="ABX1310" s="381"/>
      <c r="ABY1310" s="381"/>
      <c r="ABZ1310" s="381"/>
      <c r="ACA1310" s="381"/>
      <c r="ACB1310" s="381"/>
      <c r="ACC1310" s="381"/>
      <c r="ACD1310" s="381"/>
      <c r="ACE1310" s="381"/>
      <c r="ACF1310" s="381"/>
      <c r="ACG1310" s="381"/>
      <c r="ACH1310" s="381"/>
      <c r="ACI1310" s="381"/>
      <c r="ACJ1310" s="381"/>
      <c r="ACK1310" s="381"/>
      <c r="ACL1310" s="381"/>
      <c r="ACM1310" s="381"/>
      <c r="ACN1310" s="381"/>
      <c r="ACO1310" s="381"/>
      <c r="ACP1310" s="381"/>
      <c r="ACQ1310" s="381"/>
      <c r="ACR1310" s="381"/>
      <c r="ACS1310" s="381"/>
      <c r="ACT1310" s="381"/>
      <c r="ACU1310" s="381"/>
      <c r="ACV1310" s="381"/>
      <c r="ACW1310" s="381"/>
      <c r="ACX1310" s="381"/>
      <c r="ACY1310" s="381"/>
      <c r="ACZ1310" s="381"/>
      <c r="ADA1310" s="381"/>
      <c r="ADB1310" s="381"/>
      <c r="ADC1310" s="381"/>
      <c r="ADD1310" s="381"/>
      <c r="ADE1310" s="381"/>
      <c r="ADF1310" s="381"/>
      <c r="ADG1310" s="381"/>
      <c r="ADH1310" s="381"/>
      <c r="ADI1310" s="381"/>
      <c r="ADJ1310" s="381"/>
      <c r="ADK1310" s="381"/>
      <c r="ADL1310" s="381"/>
      <c r="ADM1310" s="381"/>
      <c r="ADN1310" s="381"/>
      <c r="ADO1310" s="381"/>
      <c r="ADP1310" s="381"/>
      <c r="ADQ1310" s="381"/>
      <c r="ADR1310" s="381"/>
      <c r="ADS1310" s="381"/>
      <c r="ADT1310" s="381"/>
      <c r="ADU1310" s="381"/>
      <c r="ADV1310" s="381"/>
      <c r="ADW1310" s="381"/>
      <c r="ADX1310" s="381"/>
      <c r="ADY1310" s="381"/>
      <c r="ADZ1310" s="381"/>
      <c r="AEA1310" s="381"/>
      <c r="AEB1310" s="381"/>
      <c r="AEC1310" s="381"/>
      <c r="AED1310" s="381"/>
      <c r="AEE1310" s="381"/>
      <c r="AEF1310" s="381"/>
      <c r="AEG1310" s="381"/>
      <c r="AEH1310" s="381"/>
      <c r="AEI1310" s="381"/>
      <c r="AEJ1310" s="381"/>
      <c r="AEK1310" s="381"/>
      <c r="AEL1310" s="381"/>
      <c r="AEM1310" s="381"/>
      <c r="AEN1310" s="381"/>
      <c r="AEO1310" s="381"/>
      <c r="AEP1310" s="381"/>
      <c r="AEQ1310" s="381"/>
      <c r="AER1310" s="381"/>
      <c r="AES1310" s="381"/>
      <c r="AET1310" s="381"/>
      <c r="AEU1310" s="381"/>
      <c r="AEV1310" s="381"/>
      <c r="AEW1310" s="381"/>
      <c r="AEX1310" s="381"/>
      <c r="AEY1310" s="381"/>
      <c r="AEZ1310" s="381"/>
      <c r="AFA1310" s="381"/>
      <c r="AFB1310" s="381"/>
      <c r="AFC1310" s="381"/>
      <c r="AFD1310" s="381"/>
      <c r="AFE1310" s="381"/>
      <c r="AFF1310" s="381"/>
      <c r="AFG1310" s="381"/>
      <c r="AFH1310" s="381"/>
      <c r="AFI1310" s="381"/>
      <c r="AFJ1310" s="381"/>
      <c r="AFK1310" s="381"/>
      <c r="AFL1310" s="381"/>
      <c r="AFM1310" s="381"/>
      <c r="AFN1310" s="381"/>
      <c r="AFO1310" s="381"/>
      <c r="AFP1310" s="381"/>
      <c r="AFQ1310" s="381"/>
      <c r="AFR1310" s="381"/>
      <c r="AFS1310" s="381"/>
      <c r="AFT1310" s="381"/>
      <c r="AFU1310" s="381"/>
      <c r="AFV1310" s="381"/>
      <c r="AFW1310" s="381"/>
      <c r="AFX1310" s="381"/>
      <c r="AFY1310" s="381"/>
      <c r="AFZ1310" s="381"/>
      <c r="AGA1310" s="381"/>
    </row>
    <row r="1311" spans="1:859" s="383" customFormat="1" x14ac:dyDescent="0.2">
      <c r="A1311" s="381"/>
      <c r="B1311" s="381"/>
      <c r="C1311" s="381"/>
      <c r="D1311" s="381"/>
      <c r="E1311" s="365"/>
      <c r="F1311" s="378"/>
      <c r="G1311" s="380"/>
      <c r="H1311" s="365"/>
      <c r="I1311" s="365"/>
      <c r="J1311" s="365"/>
      <c r="K1311" s="365"/>
      <c r="L1311" s="365"/>
      <c r="M1311" s="365"/>
      <c r="N1311" s="380"/>
      <c r="O1311" s="365"/>
      <c r="P1311" s="365"/>
      <c r="Q1311" s="380"/>
      <c r="R1311" s="381"/>
      <c r="S1311" s="381"/>
      <c r="T1311" s="381"/>
      <c r="U1311" s="381"/>
      <c r="V1311" s="381"/>
      <c r="W1311" s="381"/>
      <c r="X1311" s="381"/>
      <c r="Y1311" s="381"/>
      <c r="Z1311" s="381"/>
      <c r="AA1311" s="381"/>
      <c r="AB1311" s="381"/>
      <c r="AC1311" s="381"/>
      <c r="AD1311" s="381"/>
      <c r="AE1311" s="381"/>
      <c r="AF1311" s="381"/>
      <c r="AG1311" s="381"/>
      <c r="AH1311" s="381"/>
      <c r="AI1311" s="381"/>
      <c r="AJ1311" s="381"/>
      <c r="AK1311" s="381"/>
      <c r="AL1311" s="381"/>
      <c r="AM1311" s="381"/>
      <c r="AN1311" s="381"/>
      <c r="AO1311" s="381"/>
      <c r="AP1311" s="381"/>
      <c r="AQ1311" s="381"/>
      <c r="AR1311" s="381"/>
      <c r="AS1311" s="381"/>
      <c r="AT1311" s="381"/>
      <c r="AU1311" s="381"/>
      <c r="AV1311" s="381"/>
      <c r="AW1311" s="381"/>
      <c r="AX1311" s="381"/>
      <c r="AY1311" s="381"/>
      <c r="AZ1311" s="381"/>
      <c r="BA1311" s="381"/>
      <c r="BB1311" s="381"/>
      <c r="BC1311" s="381"/>
      <c r="BD1311" s="381"/>
      <c r="BE1311" s="381"/>
      <c r="BF1311" s="381"/>
      <c r="BG1311" s="381"/>
      <c r="BH1311" s="381"/>
      <c r="BI1311" s="381"/>
      <c r="BJ1311" s="381"/>
      <c r="BK1311" s="381"/>
      <c r="BL1311" s="381"/>
      <c r="BM1311" s="381"/>
      <c r="BN1311" s="381"/>
      <c r="BO1311" s="381"/>
      <c r="BP1311" s="381"/>
      <c r="BQ1311" s="381"/>
      <c r="BR1311" s="381"/>
      <c r="BS1311" s="381"/>
      <c r="BT1311" s="381"/>
      <c r="BU1311" s="381"/>
      <c r="BV1311" s="381"/>
      <c r="BW1311" s="381"/>
      <c r="BX1311" s="381"/>
      <c r="BY1311" s="381"/>
      <c r="BZ1311" s="381"/>
      <c r="CA1311" s="381"/>
      <c r="CB1311" s="381"/>
      <c r="CC1311" s="381"/>
      <c r="CD1311" s="381"/>
      <c r="CE1311" s="381"/>
      <c r="CF1311" s="381"/>
      <c r="CG1311" s="381"/>
      <c r="CH1311" s="381"/>
      <c r="CI1311" s="381"/>
      <c r="CJ1311" s="381"/>
      <c r="CK1311" s="381"/>
      <c r="CL1311" s="381"/>
      <c r="CM1311" s="381"/>
      <c r="CN1311" s="381"/>
      <c r="CO1311" s="381"/>
      <c r="CP1311" s="381"/>
      <c r="CQ1311" s="381"/>
      <c r="CR1311" s="381"/>
      <c r="CS1311" s="381"/>
      <c r="CT1311" s="381"/>
      <c r="CU1311" s="381"/>
      <c r="CV1311" s="381"/>
      <c r="CW1311" s="381"/>
      <c r="CX1311" s="381"/>
      <c r="CY1311" s="381"/>
      <c r="CZ1311" s="381"/>
      <c r="DA1311" s="381"/>
      <c r="DB1311" s="381"/>
      <c r="DC1311" s="381"/>
      <c r="DD1311" s="381"/>
      <c r="DE1311" s="381"/>
      <c r="DF1311" s="381"/>
      <c r="DG1311" s="381"/>
      <c r="DH1311" s="381"/>
      <c r="DI1311" s="381"/>
      <c r="DJ1311" s="381"/>
      <c r="DK1311" s="381"/>
      <c r="DL1311" s="381"/>
      <c r="DM1311" s="381"/>
      <c r="DN1311" s="381"/>
      <c r="DO1311" s="381"/>
      <c r="DP1311" s="381"/>
      <c r="DQ1311" s="381"/>
      <c r="DR1311" s="381"/>
      <c r="DS1311" s="381"/>
      <c r="DT1311" s="381"/>
      <c r="DU1311" s="381"/>
      <c r="DV1311" s="381"/>
      <c r="DW1311" s="381"/>
      <c r="DX1311" s="381"/>
      <c r="DY1311" s="381"/>
      <c r="DZ1311" s="381"/>
      <c r="EA1311" s="381"/>
      <c r="EB1311" s="381"/>
      <c r="EC1311" s="381"/>
      <c r="ED1311" s="381"/>
      <c r="EE1311" s="381"/>
      <c r="EF1311" s="381"/>
      <c r="EG1311" s="381"/>
      <c r="EH1311" s="381"/>
      <c r="EI1311" s="381"/>
      <c r="EJ1311" s="381"/>
      <c r="EK1311" s="381"/>
      <c r="EL1311" s="381"/>
      <c r="EM1311" s="381"/>
      <c r="EN1311" s="381"/>
      <c r="EO1311" s="381"/>
      <c r="EP1311" s="381"/>
      <c r="EQ1311" s="381"/>
      <c r="ER1311" s="381"/>
      <c r="ES1311" s="381"/>
      <c r="ET1311" s="381"/>
      <c r="EU1311" s="381"/>
      <c r="EV1311" s="381"/>
      <c r="EW1311" s="381"/>
      <c r="EX1311" s="381"/>
      <c r="EY1311" s="381"/>
      <c r="EZ1311" s="381"/>
      <c r="FA1311" s="381"/>
      <c r="FB1311" s="381"/>
      <c r="FC1311" s="381"/>
      <c r="FD1311" s="381"/>
      <c r="FE1311" s="381"/>
      <c r="FF1311" s="381"/>
      <c r="FG1311" s="381"/>
      <c r="FH1311" s="381"/>
      <c r="FI1311" s="381"/>
      <c r="FJ1311" s="381"/>
      <c r="FK1311" s="381"/>
      <c r="FL1311" s="381"/>
      <c r="FM1311" s="381"/>
      <c r="FN1311" s="381"/>
      <c r="FO1311" s="381"/>
      <c r="FP1311" s="381"/>
      <c r="FQ1311" s="381"/>
      <c r="FR1311" s="381"/>
      <c r="FS1311" s="381"/>
      <c r="FT1311" s="381"/>
      <c r="FU1311" s="381"/>
      <c r="FV1311" s="381"/>
      <c r="FW1311" s="381"/>
      <c r="FX1311" s="381"/>
      <c r="FY1311" s="381"/>
      <c r="FZ1311" s="381"/>
      <c r="GA1311" s="381"/>
      <c r="GB1311" s="381"/>
      <c r="GC1311" s="381"/>
      <c r="GD1311" s="381"/>
      <c r="GE1311" s="381"/>
      <c r="GF1311" s="381"/>
      <c r="GG1311" s="381"/>
      <c r="GH1311" s="381"/>
      <c r="GI1311" s="381"/>
      <c r="GJ1311" s="381"/>
      <c r="GK1311" s="381"/>
      <c r="GL1311" s="381"/>
      <c r="GM1311" s="381"/>
      <c r="GN1311" s="381"/>
      <c r="GO1311" s="381"/>
      <c r="GP1311" s="381"/>
      <c r="GQ1311" s="381"/>
      <c r="GR1311" s="381"/>
      <c r="GS1311" s="381"/>
      <c r="GT1311" s="381"/>
      <c r="GU1311" s="381"/>
      <c r="GV1311" s="381"/>
      <c r="GW1311" s="381"/>
      <c r="GX1311" s="381"/>
      <c r="GY1311" s="381"/>
      <c r="GZ1311" s="381"/>
      <c r="HA1311" s="381"/>
      <c r="HB1311" s="381"/>
      <c r="HC1311" s="381"/>
      <c r="HD1311" s="381"/>
      <c r="HE1311" s="381"/>
      <c r="HF1311" s="381"/>
      <c r="HG1311" s="381"/>
      <c r="HH1311" s="381"/>
      <c r="HI1311" s="381"/>
      <c r="HJ1311" s="381"/>
      <c r="HK1311" s="381"/>
      <c r="HL1311" s="381"/>
      <c r="HM1311" s="381"/>
      <c r="HN1311" s="381"/>
      <c r="HO1311" s="381"/>
      <c r="HP1311" s="381"/>
      <c r="HQ1311" s="381"/>
      <c r="HR1311" s="381"/>
      <c r="HS1311" s="381"/>
      <c r="HT1311" s="381"/>
      <c r="HU1311" s="381"/>
      <c r="HV1311" s="381"/>
      <c r="HW1311" s="381"/>
      <c r="HX1311" s="381"/>
      <c r="HY1311" s="381"/>
      <c r="HZ1311" s="381"/>
      <c r="IA1311" s="381"/>
      <c r="IB1311" s="381"/>
      <c r="IC1311" s="381"/>
      <c r="ID1311" s="381"/>
      <c r="IE1311" s="381"/>
      <c r="IF1311" s="381"/>
      <c r="IG1311" s="381"/>
      <c r="IH1311" s="381"/>
      <c r="II1311" s="381"/>
      <c r="IJ1311" s="381"/>
      <c r="IK1311" s="381"/>
      <c r="IL1311" s="381"/>
      <c r="IM1311" s="381"/>
      <c r="IN1311" s="381"/>
      <c r="IO1311" s="381"/>
      <c r="IP1311" s="381"/>
      <c r="IQ1311" s="381"/>
      <c r="IR1311" s="381"/>
      <c r="IS1311" s="381"/>
      <c r="IT1311" s="381"/>
      <c r="IU1311" s="381"/>
      <c r="IV1311" s="381"/>
      <c r="IW1311" s="381"/>
      <c r="IX1311" s="381"/>
      <c r="IY1311" s="381"/>
      <c r="IZ1311" s="381"/>
      <c r="JA1311" s="381"/>
      <c r="JB1311" s="381"/>
      <c r="JC1311" s="381"/>
      <c r="JD1311" s="381"/>
      <c r="JE1311" s="381"/>
      <c r="JF1311" s="381"/>
      <c r="JG1311" s="381"/>
      <c r="JH1311" s="381"/>
      <c r="JI1311" s="381"/>
      <c r="JJ1311" s="381"/>
      <c r="JK1311" s="381"/>
      <c r="JL1311" s="381"/>
      <c r="JM1311" s="381"/>
      <c r="JN1311" s="381"/>
      <c r="JO1311" s="381"/>
      <c r="JP1311" s="381"/>
      <c r="JQ1311" s="381"/>
      <c r="JR1311" s="381"/>
      <c r="JS1311" s="381"/>
      <c r="JT1311" s="381"/>
      <c r="JU1311" s="381"/>
      <c r="JV1311" s="381"/>
      <c r="JW1311" s="381"/>
      <c r="JX1311" s="381"/>
      <c r="JY1311" s="381"/>
      <c r="JZ1311" s="381"/>
      <c r="KA1311" s="381"/>
      <c r="KB1311" s="381"/>
      <c r="KC1311" s="381"/>
      <c r="KD1311" s="381"/>
      <c r="KE1311" s="381"/>
      <c r="KF1311" s="381"/>
      <c r="KG1311" s="381"/>
      <c r="KH1311" s="381"/>
      <c r="KI1311" s="381"/>
      <c r="KJ1311" s="381"/>
      <c r="KK1311" s="381"/>
      <c r="KL1311" s="381"/>
      <c r="KM1311" s="381"/>
      <c r="KN1311" s="381"/>
      <c r="KO1311" s="381"/>
      <c r="KP1311" s="381"/>
      <c r="KQ1311" s="381"/>
      <c r="KR1311" s="381"/>
      <c r="KS1311" s="381"/>
      <c r="KT1311" s="381"/>
      <c r="KU1311" s="381"/>
      <c r="KV1311" s="381"/>
      <c r="KW1311" s="381"/>
      <c r="KX1311" s="381"/>
      <c r="KY1311" s="381"/>
      <c r="KZ1311" s="381"/>
      <c r="LA1311" s="381"/>
      <c r="LB1311" s="381"/>
      <c r="LC1311" s="381"/>
      <c r="LD1311" s="381"/>
      <c r="LE1311" s="381"/>
      <c r="LF1311" s="381"/>
      <c r="LG1311" s="381"/>
      <c r="LH1311" s="381"/>
      <c r="LI1311" s="381"/>
      <c r="LJ1311" s="381"/>
      <c r="LK1311" s="381"/>
      <c r="LL1311" s="381"/>
      <c r="LM1311" s="381"/>
      <c r="LN1311" s="381"/>
      <c r="LO1311" s="381"/>
      <c r="LP1311" s="381"/>
      <c r="LQ1311" s="381"/>
      <c r="LR1311" s="381"/>
      <c r="LS1311" s="381"/>
      <c r="LT1311" s="381"/>
      <c r="LU1311" s="381"/>
      <c r="LV1311" s="381"/>
      <c r="LW1311" s="381"/>
      <c r="LX1311" s="381"/>
      <c r="LY1311" s="381"/>
      <c r="LZ1311" s="381"/>
      <c r="MA1311" s="381"/>
      <c r="MB1311" s="381"/>
      <c r="MC1311" s="381"/>
      <c r="MD1311" s="381"/>
      <c r="ME1311" s="381"/>
      <c r="MF1311" s="381"/>
      <c r="MG1311" s="381"/>
      <c r="MH1311" s="381"/>
      <c r="MI1311" s="381"/>
      <c r="MJ1311" s="381"/>
      <c r="MK1311" s="381"/>
      <c r="ML1311" s="381"/>
      <c r="MM1311" s="381"/>
      <c r="MN1311" s="381"/>
      <c r="MO1311" s="381"/>
      <c r="MP1311" s="381"/>
      <c r="MQ1311" s="381"/>
      <c r="MR1311" s="381"/>
      <c r="MS1311" s="381"/>
      <c r="MT1311" s="381"/>
      <c r="MU1311" s="381"/>
      <c r="MV1311" s="381"/>
      <c r="MW1311" s="381"/>
      <c r="MX1311" s="381"/>
      <c r="MY1311" s="381"/>
      <c r="MZ1311" s="381"/>
      <c r="NA1311" s="381"/>
      <c r="NB1311" s="381"/>
      <c r="NC1311" s="381"/>
      <c r="ND1311" s="381"/>
      <c r="NE1311" s="381"/>
      <c r="NF1311" s="381"/>
      <c r="NG1311" s="381"/>
      <c r="NH1311" s="381"/>
      <c r="NI1311" s="381"/>
      <c r="NJ1311" s="381"/>
      <c r="NK1311" s="381"/>
      <c r="NL1311" s="381"/>
      <c r="NM1311" s="381"/>
      <c r="NN1311" s="381"/>
      <c r="NO1311" s="381"/>
      <c r="NP1311" s="381"/>
      <c r="NQ1311" s="381"/>
      <c r="NR1311" s="381"/>
      <c r="NS1311" s="381"/>
      <c r="NT1311" s="381"/>
      <c r="NU1311" s="381"/>
      <c r="NV1311" s="381"/>
      <c r="NW1311" s="381"/>
      <c r="NX1311" s="381"/>
      <c r="NY1311" s="381"/>
      <c r="NZ1311" s="381"/>
      <c r="OA1311" s="381"/>
      <c r="OB1311" s="381"/>
      <c r="OC1311" s="381"/>
      <c r="OD1311" s="381"/>
      <c r="OE1311" s="381"/>
      <c r="OF1311" s="381"/>
      <c r="OG1311" s="381"/>
      <c r="OH1311" s="381"/>
      <c r="OI1311" s="381"/>
      <c r="OJ1311" s="381"/>
      <c r="OK1311" s="381"/>
      <c r="OL1311" s="381"/>
      <c r="OM1311" s="381"/>
      <c r="ON1311" s="381"/>
      <c r="OO1311" s="381"/>
      <c r="OP1311" s="381"/>
      <c r="OQ1311" s="381"/>
      <c r="OR1311" s="381"/>
      <c r="OS1311" s="381"/>
      <c r="OT1311" s="381"/>
      <c r="OU1311" s="381"/>
      <c r="OV1311" s="381"/>
      <c r="OW1311" s="381"/>
      <c r="OX1311" s="381"/>
      <c r="OY1311" s="381"/>
      <c r="OZ1311" s="381"/>
      <c r="PA1311" s="381"/>
      <c r="PB1311" s="381"/>
      <c r="PC1311" s="381"/>
      <c r="PD1311" s="381"/>
      <c r="PE1311" s="381"/>
      <c r="PF1311" s="381"/>
      <c r="PG1311" s="381"/>
      <c r="PH1311" s="381"/>
      <c r="PI1311" s="381"/>
      <c r="PJ1311" s="381"/>
      <c r="PK1311" s="381"/>
      <c r="PL1311" s="381"/>
      <c r="PM1311" s="381"/>
      <c r="PN1311" s="381"/>
      <c r="PO1311" s="381"/>
      <c r="PP1311" s="381"/>
      <c r="PQ1311" s="381"/>
      <c r="PR1311" s="381"/>
      <c r="PS1311" s="381"/>
      <c r="PT1311" s="381"/>
      <c r="PU1311" s="381"/>
      <c r="PV1311" s="381"/>
      <c r="PW1311" s="381"/>
      <c r="PX1311" s="381"/>
      <c r="PY1311" s="381"/>
      <c r="PZ1311" s="381"/>
      <c r="QA1311" s="381"/>
      <c r="QB1311" s="381"/>
      <c r="QC1311" s="381"/>
      <c r="QD1311" s="381"/>
      <c r="QE1311" s="381"/>
      <c r="QF1311" s="381"/>
      <c r="QG1311" s="381"/>
      <c r="QH1311" s="381"/>
      <c r="QI1311" s="381"/>
      <c r="QJ1311" s="381"/>
      <c r="QK1311" s="381"/>
      <c r="QL1311" s="381"/>
      <c r="QM1311" s="381"/>
      <c r="QN1311" s="381"/>
      <c r="QO1311" s="381"/>
      <c r="QP1311" s="381"/>
      <c r="QQ1311" s="381"/>
      <c r="QR1311" s="381"/>
      <c r="QS1311" s="381"/>
      <c r="QT1311" s="381"/>
      <c r="QU1311" s="381"/>
      <c r="QV1311" s="381"/>
      <c r="QW1311" s="381"/>
      <c r="QX1311" s="381"/>
      <c r="QY1311" s="381"/>
      <c r="QZ1311" s="381"/>
      <c r="RA1311" s="381"/>
      <c r="RB1311" s="381"/>
      <c r="RC1311" s="381"/>
      <c r="RD1311" s="381"/>
      <c r="RE1311" s="381"/>
      <c r="RF1311" s="381"/>
      <c r="RG1311" s="381"/>
      <c r="RH1311" s="381"/>
      <c r="RI1311" s="381"/>
      <c r="RJ1311" s="381"/>
      <c r="RK1311" s="381"/>
      <c r="RL1311" s="381"/>
      <c r="RM1311" s="381"/>
      <c r="RN1311" s="381"/>
      <c r="RO1311" s="381"/>
      <c r="RP1311" s="381"/>
      <c r="RQ1311" s="381"/>
      <c r="RR1311" s="381"/>
      <c r="RS1311" s="381"/>
      <c r="RT1311" s="381"/>
      <c r="RU1311" s="381"/>
      <c r="RV1311" s="381"/>
      <c r="RW1311" s="381"/>
      <c r="RX1311" s="381"/>
      <c r="RY1311" s="381"/>
      <c r="RZ1311" s="381"/>
      <c r="SA1311" s="381"/>
      <c r="SB1311" s="381"/>
      <c r="SC1311" s="381"/>
      <c r="SD1311" s="381"/>
      <c r="SE1311" s="381"/>
      <c r="SF1311" s="381"/>
      <c r="SG1311" s="381"/>
      <c r="SH1311" s="381"/>
      <c r="SI1311" s="381"/>
      <c r="SJ1311" s="381"/>
      <c r="SK1311" s="381"/>
      <c r="SL1311" s="381"/>
      <c r="SM1311" s="381"/>
      <c r="SN1311" s="381"/>
      <c r="SO1311" s="381"/>
      <c r="SP1311" s="381"/>
      <c r="SQ1311" s="381"/>
      <c r="SR1311" s="381"/>
      <c r="SS1311" s="381"/>
      <c r="ST1311" s="381"/>
      <c r="SU1311" s="381"/>
      <c r="SV1311" s="381"/>
      <c r="SW1311" s="381"/>
      <c r="SX1311" s="381"/>
      <c r="SY1311" s="381"/>
      <c r="SZ1311" s="381"/>
      <c r="TA1311" s="381"/>
      <c r="TB1311" s="381"/>
      <c r="TC1311" s="381"/>
      <c r="TD1311" s="381"/>
      <c r="TE1311" s="381"/>
      <c r="TF1311" s="381"/>
      <c r="TG1311" s="381"/>
      <c r="TH1311" s="381"/>
      <c r="TI1311" s="381"/>
      <c r="TJ1311" s="381"/>
      <c r="TK1311" s="381"/>
      <c r="TL1311" s="381"/>
      <c r="TM1311" s="381"/>
      <c r="TN1311" s="381"/>
      <c r="TO1311" s="381"/>
      <c r="TP1311" s="381"/>
      <c r="TQ1311" s="381"/>
      <c r="TR1311" s="381"/>
      <c r="TS1311" s="381"/>
      <c r="TT1311" s="381"/>
      <c r="TU1311" s="381"/>
      <c r="TV1311" s="381"/>
      <c r="TW1311" s="381"/>
      <c r="TX1311" s="381"/>
      <c r="TY1311" s="381"/>
      <c r="TZ1311" s="381"/>
      <c r="UA1311" s="381"/>
      <c r="UB1311" s="381"/>
      <c r="UC1311" s="381"/>
      <c r="UD1311" s="381"/>
      <c r="UE1311" s="381"/>
      <c r="UF1311" s="381"/>
      <c r="UG1311" s="381"/>
      <c r="UH1311" s="381"/>
      <c r="UI1311" s="381"/>
      <c r="UJ1311" s="381"/>
      <c r="UK1311" s="381"/>
      <c r="UL1311" s="381"/>
      <c r="UM1311" s="381"/>
      <c r="UN1311" s="381"/>
      <c r="UO1311" s="381"/>
      <c r="UP1311" s="381"/>
      <c r="UQ1311" s="381"/>
      <c r="UR1311" s="381"/>
      <c r="US1311" s="381"/>
      <c r="UT1311" s="381"/>
      <c r="UU1311" s="381"/>
      <c r="UV1311" s="381"/>
      <c r="UW1311" s="381"/>
      <c r="UX1311" s="381"/>
      <c r="UY1311" s="381"/>
      <c r="UZ1311" s="381"/>
      <c r="VA1311" s="381"/>
      <c r="VB1311" s="381"/>
      <c r="VC1311" s="381"/>
      <c r="VD1311" s="381"/>
      <c r="VE1311" s="381"/>
      <c r="VF1311" s="381"/>
      <c r="VG1311" s="381"/>
      <c r="VH1311" s="381"/>
      <c r="VI1311" s="381"/>
      <c r="VJ1311" s="381"/>
      <c r="VK1311" s="381"/>
      <c r="VL1311" s="381"/>
      <c r="VM1311" s="381"/>
      <c r="VN1311" s="381"/>
      <c r="VO1311" s="381"/>
      <c r="VP1311" s="381"/>
      <c r="VQ1311" s="381"/>
      <c r="VR1311" s="381"/>
      <c r="VS1311" s="381"/>
      <c r="VT1311" s="381"/>
      <c r="VU1311" s="381"/>
      <c r="VV1311" s="381"/>
      <c r="VW1311" s="381"/>
      <c r="VX1311" s="381"/>
      <c r="VY1311" s="381"/>
      <c r="VZ1311" s="381"/>
      <c r="WA1311" s="381"/>
      <c r="WB1311" s="381"/>
      <c r="WC1311" s="381"/>
      <c r="WD1311" s="381"/>
      <c r="WE1311" s="381"/>
      <c r="WF1311" s="381"/>
      <c r="WG1311" s="381"/>
      <c r="WH1311" s="381"/>
      <c r="WI1311" s="381"/>
      <c r="WJ1311" s="381"/>
      <c r="WK1311" s="381"/>
      <c r="WL1311" s="381"/>
      <c r="WM1311" s="381"/>
      <c r="WN1311" s="381"/>
      <c r="WO1311" s="381"/>
      <c r="WP1311" s="381"/>
      <c r="WQ1311" s="381"/>
      <c r="WR1311" s="381"/>
      <c r="WS1311" s="381"/>
      <c r="WT1311" s="381"/>
      <c r="WU1311" s="381"/>
      <c r="WV1311" s="381"/>
      <c r="WW1311" s="381"/>
      <c r="WX1311" s="381"/>
      <c r="WY1311" s="381"/>
      <c r="WZ1311" s="381"/>
      <c r="XA1311" s="381"/>
      <c r="XB1311" s="381"/>
      <c r="XC1311" s="381"/>
      <c r="XD1311" s="381"/>
      <c r="XE1311" s="381"/>
      <c r="XF1311" s="381"/>
      <c r="XG1311" s="381"/>
      <c r="XH1311" s="381"/>
      <c r="XI1311" s="381"/>
      <c r="XJ1311" s="381"/>
      <c r="XK1311" s="381"/>
      <c r="XL1311" s="381"/>
      <c r="XM1311" s="381"/>
      <c r="XN1311" s="381"/>
      <c r="XO1311" s="381"/>
      <c r="XP1311" s="381"/>
      <c r="XQ1311" s="381"/>
      <c r="XR1311" s="381"/>
      <c r="XS1311" s="381"/>
      <c r="XT1311" s="381"/>
      <c r="XU1311" s="381"/>
      <c r="XV1311" s="381"/>
      <c r="XW1311" s="381"/>
      <c r="XX1311" s="381"/>
      <c r="XY1311" s="381"/>
      <c r="XZ1311" s="381"/>
      <c r="YA1311" s="381"/>
      <c r="YB1311" s="381"/>
      <c r="YC1311" s="381"/>
      <c r="YD1311" s="381"/>
      <c r="YE1311" s="381"/>
      <c r="YF1311" s="381"/>
      <c r="YG1311" s="381"/>
      <c r="YH1311" s="381"/>
      <c r="YI1311" s="381"/>
      <c r="YJ1311" s="381"/>
      <c r="YK1311" s="381"/>
      <c r="YL1311" s="381"/>
      <c r="YM1311" s="381"/>
      <c r="YN1311" s="381"/>
      <c r="YO1311" s="381"/>
      <c r="YP1311" s="381"/>
      <c r="YQ1311" s="381"/>
      <c r="YR1311" s="381"/>
      <c r="YS1311" s="381"/>
      <c r="YT1311" s="381"/>
      <c r="YU1311" s="381"/>
      <c r="YV1311" s="381"/>
      <c r="YW1311" s="381"/>
      <c r="YX1311" s="381"/>
      <c r="YY1311" s="381"/>
      <c r="YZ1311" s="381"/>
      <c r="ZA1311" s="381"/>
      <c r="ZB1311" s="381"/>
      <c r="ZC1311" s="381"/>
      <c r="ZD1311" s="381"/>
      <c r="ZE1311" s="381"/>
      <c r="ZF1311" s="381"/>
      <c r="ZG1311" s="381"/>
      <c r="ZH1311" s="381"/>
      <c r="ZI1311" s="381"/>
      <c r="ZJ1311" s="381"/>
      <c r="ZK1311" s="381"/>
      <c r="ZL1311" s="381"/>
      <c r="ZM1311" s="381"/>
      <c r="ZN1311" s="381"/>
      <c r="ZO1311" s="381"/>
      <c r="ZP1311" s="381"/>
      <c r="ZQ1311" s="381"/>
      <c r="ZR1311" s="381"/>
      <c r="ZS1311" s="381"/>
      <c r="ZT1311" s="381"/>
      <c r="ZU1311" s="381"/>
      <c r="ZV1311" s="381"/>
      <c r="ZW1311" s="381"/>
      <c r="ZX1311" s="381"/>
      <c r="ZY1311" s="381"/>
      <c r="ZZ1311" s="381"/>
      <c r="AAA1311" s="381"/>
      <c r="AAB1311" s="381"/>
      <c r="AAC1311" s="381"/>
      <c r="AAD1311" s="381"/>
      <c r="AAE1311" s="381"/>
      <c r="AAF1311" s="381"/>
      <c r="AAG1311" s="381"/>
      <c r="AAH1311" s="381"/>
      <c r="AAI1311" s="381"/>
      <c r="AAJ1311" s="381"/>
      <c r="AAK1311" s="381"/>
      <c r="AAL1311" s="381"/>
      <c r="AAM1311" s="381"/>
      <c r="AAN1311" s="381"/>
      <c r="AAO1311" s="381"/>
      <c r="AAP1311" s="381"/>
      <c r="AAQ1311" s="381"/>
      <c r="AAR1311" s="381"/>
      <c r="AAS1311" s="381"/>
      <c r="AAT1311" s="381"/>
      <c r="AAU1311" s="381"/>
      <c r="AAV1311" s="381"/>
      <c r="AAW1311" s="381"/>
      <c r="AAX1311" s="381"/>
      <c r="AAY1311" s="381"/>
      <c r="AAZ1311" s="381"/>
      <c r="ABA1311" s="381"/>
      <c r="ABB1311" s="381"/>
      <c r="ABC1311" s="381"/>
      <c r="ABD1311" s="381"/>
      <c r="ABE1311" s="381"/>
      <c r="ABF1311" s="381"/>
      <c r="ABG1311" s="381"/>
      <c r="ABH1311" s="381"/>
      <c r="ABI1311" s="381"/>
      <c r="ABJ1311" s="381"/>
      <c r="ABK1311" s="381"/>
      <c r="ABL1311" s="381"/>
      <c r="ABM1311" s="381"/>
      <c r="ABN1311" s="381"/>
      <c r="ABO1311" s="381"/>
      <c r="ABP1311" s="381"/>
      <c r="ABQ1311" s="381"/>
      <c r="ABR1311" s="381"/>
      <c r="ABS1311" s="381"/>
      <c r="ABT1311" s="381"/>
      <c r="ABU1311" s="381"/>
      <c r="ABV1311" s="381"/>
      <c r="ABW1311" s="381"/>
      <c r="ABX1311" s="381"/>
      <c r="ABY1311" s="381"/>
      <c r="ABZ1311" s="381"/>
      <c r="ACA1311" s="381"/>
      <c r="ACB1311" s="381"/>
      <c r="ACC1311" s="381"/>
      <c r="ACD1311" s="381"/>
      <c r="ACE1311" s="381"/>
      <c r="ACF1311" s="381"/>
      <c r="ACG1311" s="381"/>
      <c r="ACH1311" s="381"/>
      <c r="ACI1311" s="381"/>
      <c r="ACJ1311" s="381"/>
      <c r="ACK1311" s="381"/>
      <c r="ACL1311" s="381"/>
      <c r="ACM1311" s="381"/>
      <c r="ACN1311" s="381"/>
      <c r="ACO1311" s="381"/>
      <c r="ACP1311" s="381"/>
      <c r="ACQ1311" s="381"/>
      <c r="ACR1311" s="381"/>
      <c r="ACS1311" s="381"/>
      <c r="ACT1311" s="381"/>
      <c r="ACU1311" s="381"/>
      <c r="ACV1311" s="381"/>
      <c r="ACW1311" s="381"/>
      <c r="ACX1311" s="381"/>
      <c r="ACY1311" s="381"/>
      <c r="ACZ1311" s="381"/>
      <c r="ADA1311" s="381"/>
      <c r="ADB1311" s="381"/>
      <c r="ADC1311" s="381"/>
      <c r="ADD1311" s="381"/>
      <c r="ADE1311" s="381"/>
      <c r="ADF1311" s="381"/>
      <c r="ADG1311" s="381"/>
      <c r="ADH1311" s="381"/>
      <c r="ADI1311" s="381"/>
      <c r="ADJ1311" s="381"/>
      <c r="ADK1311" s="381"/>
      <c r="ADL1311" s="381"/>
      <c r="ADM1311" s="381"/>
      <c r="ADN1311" s="381"/>
      <c r="ADO1311" s="381"/>
      <c r="ADP1311" s="381"/>
      <c r="ADQ1311" s="381"/>
      <c r="ADR1311" s="381"/>
      <c r="ADS1311" s="381"/>
      <c r="ADT1311" s="381"/>
      <c r="ADU1311" s="381"/>
      <c r="ADV1311" s="381"/>
      <c r="ADW1311" s="381"/>
      <c r="ADX1311" s="381"/>
      <c r="ADY1311" s="381"/>
      <c r="ADZ1311" s="381"/>
      <c r="AEA1311" s="381"/>
      <c r="AEB1311" s="381"/>
      <c r="AEC1311" s="381"/>
      <c r="AED1311" s="381"/>
      <c r="AEE1311" s="381"/>
      <c r="AEF1311" s="381"/>
      <c r="AEG1311" s="381"/>
      <c r="AEH1311" s="381"/>
      <c r="AEI1311" s="381"/>
      <c r="AEJ1311" s="381"/>
      <c r="AEK1311" s="381"/>
      <c r="AEL1311" s="381"/>
      <c r="AEM1311" s="381"/>
      <c r="AEN1311" s="381"/>
      <c r="AEO1311" s="381"/>
      <c r="AEP1311" s="381"/>
      <c r="AEQ1311" s="381"/>
      <c r="AER1311" s="381"/>
      <c r="AES1311" s="381"/>
      <c r="AET1311" s="381"/>
      <c r="AEU1311" s="381"/>
      <c r="AEV1311" s="381"/>
      <c r="AEW1311" s="381"/>
      <c r="AEX1311" s="381"/>
      <c r="AEY1311" s="381"/>
      <c r="AEZ1311" s="381"/>
      <c r="AFA1311" s="381"/>
      <c r="AFB1311" s="381"/>
      <c r="AFC1311" s="381"/>
      <c r="AFD1311" s="381"/>
      <c r="AFE1311" s="381"/>
      <c r="AFF1311" s="381"/>
      <c r="AFG1311" s="381"/>
      <c r="AFH1311" s="381"/>
      <c r="AFI1311" s="381"/>
      <c r="AFJ1311" s="381"/>
      <c r="AFK1311" s="381"/>
      <c r="AFL1311" s="381"/>
      <c r="AFM1311" s="381"/>
      <c r="AFN1311" s="381"/>
      <c r="AFO1311" s="381"/>
      <c r="AFP1311" s="381"/>
      <c r="AFQ1311" s="381"/>
      <c r="AFR1311" s="381"/>
      <c r="AFS1311" s="381"/>
      <c r="AFT1311" s="381"/>
      <c r="AFU1311" s="381"/>
      <c r="AFV1311" s="381"/>
      <c r="AFW1311" s="381"/>
      <c r="AFX1311" s="381"/>
      <c r="AFY1311" s="381"/>
      <c r="AFZ1311" s="381"/>
      <c r="AGA1311" s="381"/>
    </row>
    <row r="1312" spans="1:859" s="383" customFormat="1" x14ac:dyDescent="0.2">
      <c r="A1312" s="381"/>
      <c r="B1312" s="381"/>
      <c r="C1312" s="381"/>
      <c r="D1312" s="381"/>
      <c r="E1312" s="365"/>
      <c r="F1312" s="378"/>
      <c r="G1312" s="380"/>
      <c r="H1312" s="365"/>
      <c r="I1312" s="365"/>
      <c r="J1312" s="365"/>
      <c r="K1312" s="365"/>
      <c r="L1312" s="365"/>
      <c r="M1312" s="365"/>
      <c r="N1312" s="380"/>
      <c r="O1312" s="365"/>
      <c r="P1312" s="365"/>
      <c r="Q1312" s="380"/>
      <c r="R1312" s="381"/>
      <c r="S1312" s="381"/>
      <c r="T1312" s="381"/>
      <c r="U1312" s="381"/>
      <c r="V1312" s="381"/>
      <c r="W1312" s="381"/>
      <c r="X1312" s="381"/>
      <c r="Y1312" s="381"/>
      <c r="Z1312" s="381"/>
      <c r="AA1312" s="381"/>
      <c r="AB1312" s="381"/>
      <c r="AC1312" s="381"/>
      <c r="AD1312" s="381"/>
      <c r="AE1312" s="381"/>
      <c r="AF1312" s="381"/>
      <c r="AG1312" s="381"/>
      <c r="AH1312" s="381"/>
      <c r="AI1312" s="381"/>
      <c r="AJ1312" s="381"/>
      <c r="AK1312" s="381"/>
      <c r="AL1312" s="381"/>
      <c r="AM1312" s="381"/>
      <c r="AN1312" s="381"/>
      <c r="AO1312" s="381"/>
      <c r="AP1312" s="381"/>
      <c r="AQ1312" s="381"/>
      <c r="AR1312" s="381"/>
      <c r="AS1312" s="381"/>
      <c r="AT1312" s="381"/>
      <c r="AU1312" s="381"/>
      <c r="AV1312" s="381"/>
      <c r="AW1312" s="381"/>
      <c r="AX1312" s="381"/>
      <c r="AY1312" s="381"/>
      <c r="AZ1312" s="381"/>
      <c r="BA1312" s="381"/>
      <c r="BB1312" s="381"/>
      <c r="BC1312" s="381"/>
      <c r="BD1312" s="381"/>
      <c r="BE1312" s="381"/>
      <c r="BF1312" s="381"/>
      <c r="BG1312" s="381"/>
      <c r="BH1312" s="381"/>
      <c r="BI1312" s="381"/>
      <c r="BJ1312" s="381"/>
      <c r="BK1312" s="381"/>
      <c r="BL1312" s="381"/>
      <c r="BM1312" s="381"/>
      <c r="BN1312" s="381"/>
      <c r="BO1312" s="381"/>
      <c r="BP1312" s="381"/>
      <c r="BQ1312" s="381"/>
      <c r="BR1312" s="381"/>
      <c r="BS1312" s="381"/>
      <c r="BT1312" s="381"/>
      <c r="BU1312" s="381"/>
      <c r="BV1312" s="381"/>
      <c r="BW1312" s="381"/>
      <c r="BX1312" s="381"/>
      <c r="BY1312" s="381"/>
      <c r="BZ1312" s="381"/>
      <c r="CA1312" s="381"/>
      <c r="CB1312" s="381"/>
      <c r="CC1312" s="381"/>
      <c r="CD1312" s="381"/>
      <c r="CE1312" s="381"/>
      <c r="CF1312" s="381"/>
      <c r="CG1312" s="381"/>
      <c r="CH1312" s="381"/>
      <c r="CI1312" s="381"/>
      <c r="CJ1312" s="381"/>
      <c r="CK1312" s="381"/>
      <c r="CL1312" s="381"/>
      <c r="CM1312" s="381"/>
      <c r="CN1312" s="381"/>
      <c r="CO1312" s="381"/>
      <c r="CP1312" s="381"/>
      <c r="CQ1312" s="381"/>
      <c r="CR1312" s="381"/>
      <c r="CS1312" s="381"/>
      <c r="CT1312" s="381"/>
      <c r="CU1312" s="381"/>
      <c r="CV1312" s="381"/>
      <c r="CW1312" s="381"/>
      <c r="CX1312" s="381"/>
      <c r="CY1312" s="381"/>
      <c r="CZ1312" s="381"/>
      <c r="DA1312" s="381"/>
      <c r="DB1312" s="381"/>
      <c r="DC1312" s="381"/>
      <c r="DD1312" s="381"/>
      <c r="DE1312" s="381"/>
      <c r="DF1312" s="381"/>
      <c r="DG1312" s="381"/>
      <c r="DH1312" s="381"/>
      <c r="DI1312" s="381"/>
      <c r="DJ1312" s="381"/>
      <c r="DK1312" s="381"/>
      <c r="DL1312" s="381"/>
      <c r="DM1312" s="381"/>
      <c r="DN1312" s="381"/>
      <c r="DO1312" s="381"/>
      <c r="DP1312" s="381"/>
      <c r="DQ1312" s="381"/>
      <c r="DR1312" s="381"/>
      <c r="DS1312" s="381"/>
      <c r="DT1312" s="381"/>
      <c r="DU1312" s="381"/>
      <c r="DV1312" s="381"/>
      <c r="DW1312" s="381"/>
      <c r="DX1312" s="381"/>
      <c r="DY1312" s="381"/>
      <c r="DZ1312" s="381"/>
      <c r="EA1312" s="381"/>
      <c r="EB1312" s="381"/>
      <c r="EC1312" s="381"/>
      <c r="ED1312" s="381"/>
      <c r="EE1312" s="381"/>
      <c r="EF1312" s="381"/>
      <c r="EG1312" s="381"/>
      <c r="EH1312" s="381"/>
      <c r="EI1312" s="381"/>
      <c r="EJ1312" s="381"/>
      <c r="EK1312" s="381"/>
      <c r="EL1312" s="381"/>
      <c r="EM1312" s="381"/>
      <c r="EN1312" s="381"/>
      <c r="EO1312" s="381"/>
      <c r="EP1312" s="381"/>
      <c r="EQ1312" s="381"/>
      <c r="ER1312" s="381"/>
      <c r="ES1312" s="381"/>
      <c r="ET1312" s="381"/>
      <c r="EU1312" s="381"/>
      <c r="EV1312" s="381"/>
      <c r="EW1312" s="381"/>
      <c r="EX1312" s="381"/>
      <c r="EY1312" s="381"/>
      <c r="EZ1312" s="381"/>
      <c r="FA1312" s="381"/>
      <c r="FB1312" s="381"/>
      <c r="FC1312" s="381"/>
      <c r="FD1312" s="381"/>
      <c r="FE1312" s="381"/>
      <c r="FF1312" s="381"/>
      <c r="FG1312" s="381"/>
      <c r="FH1312" s="381"/>
      <c r="FI1312" s="381"/>
      <c r="FJ1312" s="381"/>
      <c r="FK1312" s="381"/>
      <c r="FL1312" s="381"/>
      <c r="FM1312" s="381"/>
      <c r="FN1312" s="381"/>
      <c r="FO1312" s="381"/>
      <c r="FP1312" s="381"/>
      <c r="FQ1312" s="381"/>
      <c r="FR1312" s="381"/>
      <c r="FS1312" s="381"/>
      <c r="FT1312" s="381"/>
      <c r="FU1312" s="381"/>
      <c r="FV1312" s="381"/>
      <c r="FW1312" s="381"/>
      <c r="FX1312" s="381"/>
      <c r="FY1312" s="381"/>
      <c r="FZ1312" s="381"/>
      <c r="GA1312" s="381"/>
      <c r="GB1312" s="381"/>
      <c r="GC1312" s="381"/>
      <c r="GD1312" s="381"/>
      <c r="GE1312" s="381"/>
      <c r="GF1312" s="381"/>
      <c r="GG1312" s="381"/>
      <c r="GH1312" s="381"/>
      <c r="GI1312" s="381"/>
      <c r="GJ1312" s="381"/>
      <c r="GK1312" s="381"/>
      <c r="GL1312" s="381"/>
      <c r="GM1312" s="381"/>
      <c r="GN1312" s="381"/>
      <c r="GO1312" s="381"/>
      <c r="GP1312" s="381"/>
      <c r="GQ1312" s="381"/>
      <c r="GR1312" s="381"/>
      <c r="GS1312" s="381"/>
      <c r="GT1312" s="381"/>
      <c r="GU1312" s="381"/>
      <c r="GV1312" s="381"/>
      <c r="GW1312" s="381"/>
      <c r="GX1312" s="381"/>
      <c r="GY1312" s="381"/>
      <c r="GZ1312" s="381"/>
      <c r="HA1312" s="381"/>
      <c r="HB1312" s="381"/>
      <c r="HC1312" s="381"/>
      <c r="HD1312" s="381"/>
      <c r="HE1312" s="381"/>
      <c r="HF1312" s="381"/>
      <c r="HG1312" s="381"/>
      <c r="HH1312" s="381"/>
      <c r="HI1312" s="381"/>
      <c r="HJ1312" s="381"/>
      <c r="HK1312" s="381"/>
      <c r="HL1312" s="381"/>
      <c r="HM1312" s="381"/>
      <c r="HN1312" s="381"/>
      <c r="HO1312" s="381"/>
      <c r="HP1312" s="381"/>
      <c r="HQ1312" s="381"/>
      <c r="HR1312" s="381"/>
      <c r="HS1312" s="381"/>
      <c r="HT1312" s="381"/>
      <c r="HU1312" s="381"/>
      <c r="HV1312" s="381"/>
      <c r="HW1312" s="381"/>
      <c r="HX1312" s="381"/>
      <c r="HY1312" s="381"/>
      <c r="HZ1312" s="381"/>
      <c r="IA1312" s="381"/>
      <c r="IB1312" s="381"/>
      <c r="IC1312" s="381"/>
      <c r="ID1312" s="381"/>
      <c r="IE1312" s="381"/>
      <c r="IF1312" s="381"/>
      <c r="IG1312" s="381"/>
      <c r="IH1312" s="381"/>
      <c r="II1312" s="381"/>
      <c r="IJ1312" s="381"/>
      <c r="IK1312" s="381"/>
      <c r="IL1312" s="381"/>
      <c r="IM1312" s="381"/>
      <c r="IN1312" s="381"/>
      <c r="IO1312" s="381"/>
      <c r="IP1312" s="381"/>
      <c r="IQ1312" s="381"/>
      <c r="IR1312" s="381"/>
      <c r="IS1312" s="381"/>
      <c r="IT1312" s="381"/>
      <c r="IU1312" s="381"/>
      <c r="IV1312" s="381"/>
      <c r="IW1312" s="381"/>
      <c r="IX1312" s="381"/>
      <c r="IY1312" s="381"/>
      <c r="IZ1312" s="381"/>
      <c r="JA1312" s="381"/>
      <c r="JB1312" s="381"/>
      <c r="JC1312" s="381"/>
      <c r="JD1312" s="381"/>
      <c r="JE1312" s="381"/>
      <c r="JF1312" s="381"/>
      <c r="JG1312" s="381"/>
      <c r="JH1312" s="381"/>
      <c r="JI1312" s="381"/>
      <c r="JJ1312" s="381"/>
      <c r="JK1312" s="381"/>
      <c r="JL1312" s="381"/>
      <c r="JM1312" s="381"/>
      <c r="JN1312" s="381"/>
      <c r="JO1312" s="381"/>
      <c r="JP1312" s="381"/>
      <c r="JQ1312" s="381"/>
      <c r="JR1312" s="381"/>
      <c r="JS1312" s="381"/>
      <c r="JT1312" s="381"/>
      <c r="JU1312" s="381"/>
      <c r="JV1312" s="381"/>
      <c r="JW1312" s="381"/>
      <c r="JX1312" s="381"/>
      <c r="JY1312" s="381"/>
      <c r="JZ1312" s="381"/>
      <c r="KA1312" s="381"/>
      <c r="KB1312" s="381"/>
      <c r="KC1312" s="381"/>
      <c r="KD1312" s="381"/>
      <c r="KE1312" s="381"/>
      <c r="KF1312" s="381"/>
      <c r="KG1312" s="381"/>
      <c r="KH1312" s="381"/>
      <c r="KI1312" s="381"/>
      <c r="KJ1312" s="381"/>
      <c r="KK1312" s="381"/>
      <c r="KL1312" s="381"/>
      <c r="KM1312" s="381"/>
      <c r="KN1312" s="381"/>
      <c r="KO1312" s="381"/>
      <c r="KP1312" s="381"/>
      <c r="KQ1312" s="381"/>
      <c r="KR1312" s="381"/>
      <c r="KS1312" s="381"/>
      <c r="KT1312" s="381"/>
      <c r="KU1312" s="381"/>
      <c r="KV1312" s="381"/>
      <c r="KW1312" s="381"/>
      <c r="KX1312" s="381"/>
      <c r="KY1312" s="381"/>
      <c r="KZ1312" s="381"/>
      <c r="LA1312" s="381"/>
      <c r="LB1312" s="381"/>
      <c r="LC1312" s="381"/>
      <c r="LD1312" s="381"/>
      <c r="LE1312" s="381"/>
      <c r="LF1312" s="381"/>
      <c r="LG1312" s="381"/>
      <c r="LH1312" s="381"/>
      <c r="LI1312" s="381"/>
      <c r="LJ1312" s="381"/>
      <c r="LK1312" s="381"/>
      <c r="LL1312" s="381"/>
      <c r="LM1312" s="381"/>
      <c r="LN1312" s="381"/>
      <c r="LO1312" s="381"/>
      <c r="LP1312" s="381"/>
      <c r="LQ1312" s="381"/>
      <c r="LR1312" s="381"/>
      <c r="LS1312" s="381"/>
      <c r="LT1312" s="381"/>
      <c r="LU1312" s="381"/>
      <c r="LV1312" s="381"/>
      <c r="LW1312" s="381"/>
      <c r="LX1312" s="381"/>
      <c r="LY1312" s="381"/>
      <c r="LZ1312" s="381"/>
      <c r="MA1312" s="381"/>
      <c r="MB1312" s="381"/>
      <c r="MC1312" s="381"/>
      <c r="MD1312" s="381"/>
      <c r="ME1312" s="381"/>
      <c r="MF1312" s="381"/>
      <c r="MG1312" s="381"/>
      <c r="MH1312" s="381"/>
      <c r="MI1312" s="381"/>
      <c r="MJ1312" s="381"/>
      <c r="MK1312" s="381"/>
      <c r="ML1312" s="381"/>
      <c r="MM1312" s="381"/>
      <c r="MN1312" s="381"/>
      <c r="MO1312" s="381"/>
      <c r="MP1312" s="381"/>
      <c r="MQ1312" s="381"/>
      <c r="MR1312" s="381"/>
      <c r="MS1312" s="381"/>
      <c r="MT1312" s="381"/>
      <c r="MU1312" s="381"/>
      <c r="MV1312" s="381"/>
      <c r="MW1312" s="381"/>
      <c r="MX1312" s="381"/>
      <c r="MY1312" s="381"/>
      <c r="MZ1312" s="381"/>
      <c r="NA1312" s="381"/>
      <c r="NB1312" s="381"/>
      <c r="NC1312" s="381"/>
      <c r="ND1312" s="381"/>
      <c r="NE1312" s="381"/>
      <c r="NF1312" s="381"/>
      <c r="NG1312" s="381"/>
      <c r="NH1312" s="381"/>
      <c r="NI1312" s="381"/>
      <c r="NJ1312" s="381"/>
      <c r="NK1312" s="381"/>
      <c r="NL1312" s="381"/>
      <c r="NM1312" s="381"/>
      <c r="NN1312" s="381"/>
      <c r="NO1312" s="381"/>
      <c r="NP1312" s="381"/>
      <c r="NQ1312" s="381"/>
      <c r="NR1312" s="381"/>
      <c r="NS1312" s="381"/>
      <c r="NT1312" s="381"/>
      <c r="NU1312" s="381"/>
      <c r="NV1312" s="381"/>
      <c r="NW1312" s="381"/>
      <c r="NX1312" s="381"/>
      <c r="NY1312" s="381"/>
      <c r="NZ1312" s="381"/>
      <c r="OA1312" s="381"/>
      <c r="OB1312" s="381"/>
      <c r="OC1312" s="381"/>
      <c r="OD1312" s="381"/>
      <c r="OE1312" s="381"/>
      <c r="OF1312" s="381"/>
      <c r="OG1312" s="381"/>
      <c r="OH1312" s="381"/>
      <c r="OI1312" s="381"/>
      <c r="OJ1312" s="381"/>
      <c r="OK1312" s="381"/>
      <c r="OL1312" s="381"/>
      <c r="OM1312" s="381"/>
      <c r="ON1312" s="381"/>
      <c r="OO1312" s="381"/>
      <c r="OP1312" s="381"/>
      <c r="OQ1312" s="381"/>
      <c r="OR1312" s="381"/>
      <c r="OS1312" s="381"/>
      <c r="OT1312" s="381"/>
      <c r="OU1312" s="381"/>
      <c r="OV1312" s="381"/>
      <c r="OW1312" s="381"/>
      <c r="OX1312" s="381"/>
      <c r="OY1312" s="381"/>
      <c r="OZ1312" s="381"/>
      <c r="PA1312" s="381"/>
      <c r="PB1312" s="381"/>
      <c r="PC1312" s="381"/>
      <c r="PD1312" s="381"/>
      <c r="PE1312" s="381"/>
      <c r="PF1312" s="381"/>
      <c r="PG1312" s="381"/>
      <c r="PH1312" s="381"/>
      <c r="PI1312" s="381"/>
      <c r="PJ1312" s="381"/>
      <c r="PK1312" s="381"/>
      <c r="PL1312" s="381"/>
      <c r="PM1312" s="381"/>
      <c r="PN1312" s="381"/>
      <c r="PO1312" s="381"/>
      <c r="PP1312" s="381"/>
      <c r="PQ1312" s="381"/>
      <c r="PR1312" s="381"/>
      <c r="PS1312" s="381"/>
      <c r="PT1312" s="381"/>
      <c r="PU1312" s="381"/>
      <c r="PV1312" s="381"/>
      <c r="PW1312" s="381"/>
      <c r="PX1312" s="381"/>
      <c r="PY1312" s="381"/>
      <c r="PZ1312" s="381"/>
      <c r="QA1312" s="381"/>
      <c r="QB1312" s="381"/>
      <c r="QC1312" s="381"/>
      <c r="QD1312" s="381"/>
      <c r="QE1312" s="381"/>
      <c r="QF1312" s="381"/>
      <c r="QG1312" s="381"/>
      <c r="QH1312" s="381"/>
      <c r="QI1312" s="381"/>
      <c r="QJ1312" s="381"/>
      <c r="QK1312" s="381"/>
      <c r="QL1312" s="381"/>
      <c r="QM1312" s="381"/>
      <c r="QN1312" s="381"/>
      <c r="QO1312" s="381"/>
      <c r="QP1312" s="381"/>
      <c r="QQ1312" s="381"/>
      <c r="QR1312" s="381"/>
      <c r="QS1312" s="381"/>
      <c r="QT1312" s="381"/>
      <c r="QU1312" s="381"/>
      <c r="QV1312" s="381"/>
      <c r="QW1312" s="381"/>
      <c r="QX1312" s="381"/>
      <c r="QY1312" s="381"/>
      <c r="QZ1312" s="381"/>
      <c r="RA1312" s="381"/>
      <c r="RB1312" s="381"/>
      <c r="RC1312" s="381"/>
      <c r="RD1312" s="381"/>
      <c r="RE1312" s="381"/>
      <c r="RF1312" s="381"/>
      <c r="RG1312" s="381"/>
      <c r="RH1312" s="381"/>
      <c r="RI1312" s="381"/>
      <c r="RJ1312" s="381"/>
      <c r="RK1312" s="381"/>
      <c r="RL1312" s="381"/>
      <c r="RM1312" s="381"/>
      <c r="RN1312" s="381"/>
      <c r="RO1312" s="381"/>
      <c r="RP1312" s="381"/>
      <c r="RQ1312" s="381"/>
      <c r="RR1312" s="381"/>
      <c r="RS1312" s="381"/>
      <c r="RT1312" s="381"/>
      <c r="RU1312" s="381"/>
      <c r="RV1312" s="381"/>
      <c r="RW1312" s="381"/>
      <c r="RX1312" s="381"/>
      <c r="RY1312" s="381"/>
      <c r="RZ1312" s="381"/>
      <c r="SA1312" s="381"/>
      <c r="SB1312" s="381"/>
      <c r="SC1312" s="381"/>
      <c r="SD1312" s="381"/>
      <c r="SE1312" s="381"/>
      <c r="SF1312" s="381"/>
      <c r="SG1312" s="381"/>
      <c r="SH1312" s="381"/>
      <c r="SI1312" s="381"/>
      <c r="SJ1312" s="381"/>
      <c r="SK1312" s="381"/>
      <c r="SL1312" s="381"/>
      <c r="SM1312" s="381"/>
      <c r="SN1312" s="381"/>
      <c r="SO1312" s="381"/>
      <c r="SP1312" s="381"/>
      <c r="SQ1312" s="381"/>
      <c r="SR1312" s="381"/>
      <c r="SS1312" s="381"/>
      <c r="ST1312" s="381"/>
      <c r="SU1312" s="381"/>
      <c r="SV1312" s="381"/>
      <c r="SW1312" s="381"/>
      <c r="SX1312" s="381"/>
      <c r="SY1312" s="381"/>
      <c r="SZ1312" s="381"/>
      <c r="TA1312" s="381"/>
      <c r="TB1312" s="381"/>
      <c r="TC1312" s="381"/>
      <c r="TD1312" s="381"/>
      <c r="TE1312" s="381"/>
      <c r="TF1312" s="381"/>
      <c r="TG1312" s="381"/>
      <c r="TH1312" s="381"/>
      <c r="TI1312" s="381"/>
      <c r="TJ1312" s="381"/>
      <c r="TK1312" s="381"/>
      <c r="TL1312" s="381"/>
      <c r="TM1312" s="381"/>
      <c r="TN1312" s="381"/>
      <c r="TO1312" s="381"/>
      <c r="TP1312" s="381"/>
      <c r="TQ1312" s="381"/>
      <c r="TR1312" s="381"/>
      <c r="TS1312" s="381"/>
      <c r="TT1312" s="381"/>
      <c r="TU1312" s="381"/>
      <c r="TV1312" s="381"/>
      <c r="TW1312" s="381"/>
      <c r="TX1312" s="381"/>
      <c r="TY1312" s="381"/>
      <c r="TZ1312" s="381"/>
      <c r="UA1312" s="381"/>
      <c r="UB1312" s="381"/>
      <c r="UC1312" s="381"/>
      <c r="UD1312" s="381"/>
      <c r="UE1312" s="381"/>
      <c r="UF1312" s="381"/>
      <c r="UG1312" s="381"/>
      <c r="UH1312" s="381"/>
      <c r="UI1312" s="381"/>
      <c r="UJ1312" s="381"/>
      <c r="UK1312" s="381"/>
      <c r="UL1312" s="381"/>
      <c r="UM1312" s="381"/>
      <c r="UN1312" s="381"/>
      <c r="UO1312" s="381"/>
      <c r="UP1312" s="381"/>
      <c r="UQ1312" s="381"/>
      <c r="UR1312" s="381"/>
      <c r="US1312" s="381"/>
      <c r="UT1312" s="381"/>
      <c r="UU1312" s="381"/>
      <c r="UV1312" s="381"/>
      <c r="UW1312" s="381"/>
      <c r="UX1312" s="381"/>
      <c r="UY1312" s="381"/>
      <c r="UZ1312" s="381"/>
      <c r="VA1312" s="381"/>
      <c r="VB1312" s="381"/>
      <c r="VC1312" s="381"/>
      <c r="VD1312" s="381"/>
      <c r="VE1312" s="381"/>
      <c r="VF1312" s="381"/>
      <c r="VG1312" s="381"/>
      <c r="VH1312" s="381"/>
      <c r="VI1312" s="381"/>
      <c r="VJ1312" s="381"/>
      <c r="VK1312" s="381"/>
      <c r="VL1312" s="381"/>
      <c r="VM1312" s="381"/>
      <c r="VN1312" s="381"/>
      <c r="VO1312" s="381"/>
      <c r="VP1312" s="381"/>
      <c r="VQ1312" s="381"/>
      <c r="VR1312" s="381"/>
      <c r="VS1312" s="381"/>
      <c r="VT1312" s="381"/>
      <c r="VU1312" s="381"/>
      <c r="VV1312" s="381"/>
      <c r="VW1312" s="381"/>
      <c r="VX1312" s="381"/>
      <c r="VY1312" s="381"/>
      <c r="VZ1312" s="381"/>
      <c r="WA1312" s="381"/>
      <c r="WB1312" s="381"/>
      <c r="WC1312" s="381"/>
      <c r="WD1312" s="381"/>
      <c r="WE1312" s="381"/>
      <c r="WF1312" s="381"/>
      <c r="WG1312" s="381"/>
      <c r="WH1312" s="381"/>
      <c r="WI1312" s="381"/>
      <c r="WJ1312" s="381"/>
      <c r="WK1312" s="381"/>
      <c r="WL1312" s="381"/>
      <c r="WM1312" s="381"/>
      <c r="WN1312" s="381"/>
      <c r="WO1312" s="381"/>
      <c r="WP1312" s="381"/>
      <c r="WQ1312" s="381"/>
      <c r="WR1312" s="381"/>
      <c r="WS1312" s="381"/>
      <c r="WT1312" s="381"/>
      <c r="WU1312" s="381"/>
      <c r="WV1312" s="381"/>
      <c r="WW1312" s="381"/>
      <c r="WX1312" s="381"/>
      <c r="WY1312" s="381"/>
      <c r="WZ1312" s="381"/>
      <c r="XA1312" s="381"/>
      <c r="XB1312" s="381"/>
      <c r="XC1312" s="381"/>
      <c r="XD1312" s="381"/>
      <c r="XE1312" s="381"/>
      <c r="XF1312" s="381"/>
      <c r="XG1312" s="381"/>
      <c r="XH1312" s="381"/>
      <c r="XI1312" s="381"/>
      <c r="XJ1312" s="381"/>
      <c r="XK1312" s="381"/>
      <c r="XL1312" s="381"/>
      <c r="XM1312" s="381"/>
      <c r="XN1312" s="381"/>
      <c r="XO1312" s="381"/>
      <c r="XP1312" s="381"/>
      <c r="XQ1312" s="381"/>
      <c r="XR1312" s="381"/>
      <c r="XS1312" s="381"/>
      <c r="XT1312" s="381"/>
      <c r="XU1312" s="381"/>
      <c r="XV1312" s="381"/>
      <c r="XW1312" s="381"/>
      <c r="XX1312" s="381"/>
      <c r="XY1312" s="381"/>
      <c r="XZ1312" s="381"/>
      <c r="YA1312" s="381"/>
      <c r="YB1312" s="381"/>
      <c r="YC1312" s="381"/>
      <c r="YD1312" s="381"/>
      <c r="YE1312" s="381"/>
      <c r="YF1312" s="381"/>
      <c r="YG1312" s="381"/>
      <c r="YH1312" s="381"/>
      <c r="YI1312" s="381"/>
      <c r="YJ1312" s="381"/>
      <c r="YK1312" s="381"/>
      <c r="YL1312" s="381"/>
      <c r="YM1312" s="381"/>
      <c r="YN1312" s="381"/>
      <c r="YO1312" s="381"/>
      <c r="YP1312" s="381"/>
      <c r="YQ1312" s="381"/>
      <c r="YR1312" s="381"/>
      <c r="YS1312" s="381"/>
      <c r="YT1312" s="381"/>
      <c r="YU1312" s="381"/>
      <c r="YV1312" s="381"/>
      <c r="YW1312" s="381"/>
      <c r="YX1312" s="381"/>
      <c r="YY1312" s="381"/>
      <c r="YZ1312" s="381"/>
      <c r="ZA1312" s="381"/>
      <c r="ZB1312" s="381"/>
      <c r="ZC1312" s="381"/>
      <c r="ZD1312" s="381"/>
      <c r="ZE1312" s="381"/>
      <c r="ZF1312" s="381"/>
      <c r="ZG1312" s="381"/>
      <c r="ZH1312" s="381"/>
      <c r="ZI1312" s="381"/>
      <c r="ZJ1312" s="381"/>
      <c r="ZK1312" s="381"/>
      <c r="ZL1312" s="381"/>
      <c r="ZM1312" s="381"/>
      <c r="ZN1312" s="381"/>
      <c r="ZO1312" s="381"/>
      <c r="ZP1312" s="381"/>
      <c r="ZQ1312" s="381"/>
      <c r="ZR1312" s="381"/>
      <c r="ZS1312" s="381"/>
      <c r="ZT1312" s="381"/>
      <c r="ZU1312" s="381"/>
      <c r="ZV1312" s="381"/>
      <c r="ZW1312" s="381"/>
      <c r="ZX1312" s="381"/>
      <c r="ZY1312" s="381"/>
      <c r="ZZ1312" s="381"/>
      <c r="AAA1312" s="381"/>
      <c r="AAB1312" s="381"/>
      <c r="AAC1312" s="381"/>
      <c r="AAD1312" s="381"/>
      <c r="AAE1312" s="381"/>
      <c r="AAF1312" s="381"/>
      <c r="AAG1312" s="381"/>
      <c r="AAH1312" s="381"/>
      <c r="AAI1312" s="381"/>
      <c r="AAJ1312" s="381"/>
      <c r="AAK1312" s="381"/>
      <c r="AAL1312" s="381"/>
      <c r="AAM1312" s="381"/>
      <c r="AAN1312" s="381"/>
      <c r="AAO1312" s="381"/>
      <c r="AAP1312" s="381"/>
      <c r="AAQ1312" s="381"/>
      <c r="AAR1312" s="381"/>
      <c r="AAS1312" s="381"/>
      <c r="AAT1312" s="381"/>
      <c r="AAU1312" s="381"/>
      <c r="AAV1312" s="381"/>
      <c r="AAW1312" s="381"/>
      <c r="AAX1312" s="381"/>
      <c r="AAY1312" s="381"/>
      <c r="AAZ1312" s="381"/>
      <c r="ABA1312" s="381"/>
      <c r="ABB1312" s="381"/>
      <c r="ABC1312" s="381"/>
      <c r="ABD1312" s="381"/>
      <c r="ABE1312" s="381"/>
      <c r="ABF1312" s="381"/>
      <c r="ABG1312" s="381"/>
      <c r="ABH1312" s="381"/>
      <c r="ABI1312" s="381"/>
      <c r="ABJ1312" s="381"/>
      <c r="ABK1312" s="381"/>
      <c r="ABL1312" s="381"/>
      <c r="ABM1312" s="381"/>
      <c r="ABN1312" s="381"/>
      <c r="ABO1312" s="381"/>
      <c r="ABP1312" s="381"/>
      <c r="ABQ1312" s="381"/>
      <c r="ABR1312" s="381"/>
      <c r="ABS1312" s="381"/>
      <c r="ABT1312" s="381"/>
      <c r="ABU1312" s="381"/>
      <c r="ABV1312" s="381"/>
      <c r="ABW1312" s="381"/>
      <c r="ABX1312" s="381"/>
      <c r="ABY1312" s="381"/>
      <c r="ABZ1312" s="381"/>
      <c r="ACA1312" s="381"/>
      <c r="ACB1312" s="381"/>
      <c r="ACC1312" s="381"/>
      <c r="ACD1312" s="381"/>
      <c r="ACE1312" s="381"/>
      <c r="ACF1312" s="381"/>
      <c r="ACG1312" s="381"/>
      <c r="ACH1312" s="381"/>
      <c r="ACI1312" s="381"/>
      <c r="ACJ1312" s="381"/>
      <c r="ACK1312" s="381"/>
      <c r="ACL1312" s="381"/>
      <c r="ACM1312" s="381"/>
      <c r="ACN1312" s="381"/>
      <c r="ACO1312" s="381"/>
      <c r="ACP1312" s="381"/>
      <c r="ACQ1312" s="381"/>
      <c r="ACR1312" s="381"/>
      <c r="ACS1312" s="381"/>
      <c r="ACT1312" s="381"/>
      <c r="ACU1312" s="381"/>
      <c r="ACV1312" s="381"/>
      <c r="ACW1312" s="381"/>
      <c r="ACX1312" s="381"/>
      <c r="ACY1312" s="381"/>
      <c r="ACZ1312" s="381"/>
      <c r="ADA1312" s="381"/>
      <c r="ADB1312" s="381"/>
      <c r="ADC1312" s="381"/>
      <c r="ADD1312" s="381"/>
      <c r="ADE1312" s="381"/>
      <c r="ADF1312" s="381"/>
      <c r="ADG1312" s="381"/>
      <c r="ADH1312" s="381"/>
      <c r="ADI1312" s="381"/>
      <c r="ADJ1312" s="381"/>
      <c r="ADK1312" s="381"/>
      <c r="ADL1312" s="381"/>
      <c r="ADM1312" s="381"/>
      <c r="ADN1312" s="381"/>
      <c r="ADO1312" s="381"/>
      <c r="ADP1312" s="381"/>
      <c r="ADQ1312" s="381"/>
      <c r="ADR1312" s="381"/>
      <c r="ADS1312" s="381"/>
      <c r="ADT1312" s="381"/>
      <c r="ADU1312" s="381"/>
      <c r="ADV1312" s="381"/>
      <c r="ADW1312" s="381"/>
      <c r="ADX1312" s="381"/>
      <c r="ADY1312" s="381"/>
      <c r="ADZ1312" s="381"/>
      <c r="AEA1312" s="381"/>
      <c r="AEB1312" s="381"/>
      <c r="AEC1312" s="381"/>
      <c r="AED1312" s="381"/>
      <c r="AEE1312" s="381"/>
      <c r="AEF1312" s="381"/>
      <c r="AEG1312" s="381"/>
      <c r="AEH1312" s="381"/>
      <c r="AEI1312" s="381"/>
      <c r="AEJ1312" s="381"/>
      <c r="AEK1312" s="381"/>
      <c r="AEL1312" s="381"/>
      <c r="AEM1312" s="381"/>
      <c r="AEN1312" s="381"/>
      <c r="AEO1312" s="381"/>
      <c r="AEP1312" s="381"/>
      <c r="AEQ1312" s="381"/>
      <c r="AER1312" s="381"/>
      <c r="AES1312" s="381"/>
      <c r="AET1312" s="381"/>
      <c r="AEU1312" s="381"/>
      <c r="AEV1312" s="381"/>
      <c r="AEW1312" s="381"/>
      <c r="AEX1312" s="381"/>
      <c r="AEY1312" s="381"/>
      <c r="AEZ1312" s="381"/>
      <c r="AFA1312" s="381"/>
      <c r="AFB1312" s="381"/>
      <c r="AFC1312" s="381"/>
      <c r="AFD1312" s="381"/>
      <c r="AFE1312" s="381"/>
      <c r="AFF1312" s="381"/>
      <c r="AFG1312" s="381"/>
      <c r="AFH1312" s="381"/>
      <c r="AFI1312" s="381"/>
      <c r="AFJ1312" s="381"/>
      <c r="AFK1312" s="381"/>
      <c r="AFL1312" s="381"/>
      <c r="AFM1312" s="381"/>
      <c r="AFN1312" s="381"/>
      <c r="AFO1312" s="381"/>
      <c r="AFP1312" s="381"/>
      <c r="AFQ1312" s="381"/>
      <c r="AFR1312" s="381"/>
      <c r="AFS1312" s="381"/>
      <c r="AFT1312" s="381"/>
      <c r="AFU1312" s="381"/>
      <c r="AFV1312" s="381"/>
      <c r="AFW1312" s="381"/>
      <c r="AFX1312" s="381"/>
      <c r="AFY1312" s="381"/>
      <c r="AFZ1312" s="381"/>
      <c r="AGA1312" s="381"/>
    </row>
    <row r="1313" spans="1:859" s="383" customFormat="1" x14ac:dyDescent="0.2">
      <c r="A1313" s="381"/>
      <c r="B1313" s="381"/>
      <c r="C1313" s="381"/>
      <c r="D1313" s="381"/>
      <c r="E1313" s="365"/>
      <c r="F1313" s="380"/>
      <c r="G1313" s="380"/>
      <c r="H1313" s="365"/>
      <c r="I1313" s="365"/>
      <c r="J1313" s="365"/>
      <c r="K1313" s="365"/>
      <c r="L1313" s="365"/>
      <c r="M1313" s="365"/>
      <c r="N1313" s="380"/>
      <c r="O1313" s="365"/>
      <c r="P1313" s="365"/>
      <c r="Q1313" s="380"/>
      <c r="R1313" s="381"/>
      <c r="S1313" s="381"/>
      <c r="T1313" s="381"/>
      <c r="U1313" s="381"/>
      <c r="V1313" s="381"/>
      <c r="W1313" s="381"/>
      <c r="X1313" s="381"/>
      <c r="Y1313" s="381"/>
      <c r="Z1313" s="381"/>
      <c r="AA1313" s="381"/>
      <c r="AB1313" s="381"/>
      <c r="AC1313" s="381"/>
      <c r="AD1313" s="381"/>
      <c r="AE1313" s="381"/>
      <c r="AF1313" s="381"/>
      <c r="AG1313" s="381"/>
      <c r="AH1313" s="381"/>
      <c r="AI1313" s="381"/>
      <c r="AJ1313" s="381"/>
      <c r="AK1313" s="381"/>
      <c r="AL1313" s="381"/>
      <c r="AM1313" s="381"/>
      <c r="AN1313" s="381"/>
      <c r="AO1313" s="381"/>
      <c r="AP1313" s="381"/>
      <c r="AQ1313" s="381"/>
      <c r="AR1313" s="381"/>
      <c r="AS1313" s="381"/>
      <c r="AT1313" s="381"/>
      <c r="AU1313" s="381"/>
      <c r="AV1313" s="381"/>
      <c r="AW1313" s="381"/>
      <c r="AX1313" s="381"/>
      <c r="AY1313" s="381"/>
      <c r="AZ1313" s="381"/>
      <c r="BA1313" s="381"/>
      <c r="BB1313" s="381"/>
      <c r="BC1313" s="381"/>
      <c r="BD1313" s="381"/>
      <c r="BE1313" s="381"/>
      <c r="BF1313" s="381"/>
      <c r="BG1313" s="381"/>
      <c r="BH1313" s="381"/>
      <c r="BI1313" s="381"/>
      <c r="BJ1313" s="381"/>
      <c r="BK1313" s="381"/>
      <c r="BL1313" s="381"/>
      <c r="BM1313" s="381"/>
      <c r="BN1313" s="381"/>
      <c r="BO1313" s="381"/>
      <c r="BP1313" s="381"/>
      <c r="BQ1313" s="381"/>
      <c r="BR1313" s="381"/>
      <c r="BS1313" s="381"/>
      <c r="BT1313" s="381"/>
      <c r="BU1313" s="381"/>
      <c r="BV1313" s="381"/>
      <c r="BW1313" s="381"/>
      <c r="BX1313" s="381"/>
      <c r="BY1313" s="381"/>
      <c r="BZ1313" s="381"/>
      <c r="CA1313" s="381"/>
      <c r="CB1313" s="381"/>
      <c r="CC1313" s="381"/>
      <c r="CD1313" s="381"/>
      <c r="CE1313" s="381"/>
      <c r="CF1313" s="381"/>
      <c r="CG1313" s="381"/>
      <c r="CH1313" s="381"/>
      <c r="CI1313" s="381"/>
      <c r="CJ1313" s="381"/>
      <c r="CK1313" s="381"/>
      <c r="CL1313" s="381"/>
      <c r="CM1313" s="381"/>
      <c r="CN1313" s="381"/>
      <c r="CO1313" s="381"/>
      <c r="CP1313" s="381"/>
      <c r="CQ1313" s="381"/>
      <c r="CR1313" s="381"/>
      <c r="CS1313" s="381"/>
      <c r="CT1313" s="381"/>
      <c r="CU1313" s="381"/>
      <c r="CV1313" s="381"/>
      <c r="CW1313" s="381"/>
      <c r="CX1313" s="381"/>
      <c r="CY1313" s="381"/>
      <c r="CZ1313" s="381"/>
      <c r="DA1313" s="381"/>
      <c r="DB1313" s="381"/>
      <c r="DC1313" s="381"/>
      <c r="DD1313" s="381"/>
      <c r="DE1313" s="381"/>
      <c r="DF1313" s="381"/>
      <c r="DG1313" s="381"/>
      <c r="DH1313" s="381"/>
      <c r="DI1313" s="381"/>
      <c r="DJ1313" s="381"/>
      <c r="DK1313" s="381"/>
      <c r="DL1313" s="381"/>
      <c r="DM1313" s="381"/>
      <c r="DN1313" s="381"/>
      <c r="DO1313" s="381"/>
      <c r="DP1313" s="381"/>
      <c r="DQ1313" s="381"/>
      <c r="DR1313" s="381"/>
      <c r="DS1313" s="381"/>
      <c r="DT1313" s="381"/>
      <c r="DU1313" s="381"/>
      <c r="DV1313" s="381"/>
      <c r="DW1313" s="381"/>
      <c r="DX1313" s="381"/>
      <c r="DY1313" s="381"/>
      <c r="DZ1313" s="381"/>
      <c r="EA1313" s="381"/>
      <c r="EB1313" s="381"/>
      <c r="EC1313" s="381"/>
      <c r="ED1313" s="381"/>
      <c r="EE1313" s="381"/>
      <c r="EF1313" s="381"/>
      <c r="EG1313" s="381"/>
      <c r="EH1313" s="381"/>
      <c r="EI1313" s="381"/>
      <c r="EJ1313" s="381"/>
      <c r="EK1313" s="381"/>
      <c r="EL1313" s="381"/>
      <c r="EM1313" s="381"/>
      <c r="EN1313" s="381"/>
      <c r="EO1313" s="381"/>
      <c r="EP1313" s="381"/>
      <c r="EQ1313" s="381"/>
      <c r="ER1313" s="381"/>
      <c r="ES1313" s="381"/>
      <c r="ET1313" s="381"/>
      <c r="EU1313" s="381"/>
      <c r="EV1313" s="381"/>
      <c r="EW1313" s="381"/>
      <c r="EX1313" s="381"/>
      <c r="EY1313" s="381"/>
      <c r="EZ1313" s="381"/>
      <c r="FA1313" s="381"/>
      <c r="FB1313" s="381"/>
      <c r="FC1313" s="381"/>
      <c r="FD1313" s="381"/>
      <c r="FE1313" s="381"/>
      <c r="FF1313" s="381"/>
      <c r="FG1313" s="381"/>
      <c r="FH1313" s="381"/>
      <c r="FI1313" s="381"/>
      <c r="FJ1313" s="381"/>
      <c r="FK1313" s="381"/>
      <c r="FL1313" s="381"/>
      <c r="FM1313" s="381"/>
      <c r="FN1313" s="381"/>
      <c r="FO1313" s="381"/>
      <c r="FP1313" s="381"/>
      <c r="FQ1313" s="381"/>
      <c r="FR1313" s="381"/>
      <c r="FS1313" s="381"/>
      <c r="FT1313" s="381"/>
      <c r="FU1313" s="381"/>
      <c r="FV1313" s="381"/>
      <c r="FW1313" s="381"/>
      <c r="FX1313" s="381"/>
      <c r="FY1313" s="381"/>
      <c r="FZ1313" s="381"/>
      <c r="GA1313" s="381"/>
      <c r="GB1313" s="381"/>
      <c r="GC1313" s="381"/>
      <c r="GD1313" s="381"/>
      <c r="GE1313" s="381"/>
      <c r="GF1313" s="381"/>
      <c r="GG1313" s="381"/>
      <c r="GH1313" s="381"/>
      <c r="GI1313" s="381"/>
      <c r="GJ1313" s="381"/>
      <c r="GK1313" s="381"/>
      <c r="GL1313" s="381"/>
      <c r="GM1313" s="381"/>
      <c r="GN1313" s="381"/>
      <c r="GO1313" s="381"/>
      <c r="GP1313" s="381"/>
      <c r="GQ1313" s="381"/>
      <c r="GR1313" s="381"/>
      <c r="GS1313" s="381"/>
      <c r="GT1313" s="381"/>
      <c r="GU1313" s="381"/>
      <c r="GV1313" s="381"/>
      <c r="GW1313" s="381"/>
      <c r="GX1313" s="381"/>
      <c r="GY1313" s="381"/>
      <c r="GZ1313" s="381"/>
      <c r="HA1313" s="381"/>
      <c r="HB1313" s="381"/>
      <c r="HC1313" s="381"/>
      <c r="HD1313" s="381"/>
      <c r="HE1313" s="381"/>
      <c r="HF1313" s="381"/>
      <c r="HG1313" s="381"/>
      <c r="HH1313" s="381"/>
      <c r="HI1313" s="381"/>
      <c r="HJ1313" s="381"/>
      <c r="HK1313" s="381"/>
      <c r="HL1313" s="381"/>
      <c r="HM1313" s="381"/>
      <c r="HN1313" s="381"/>
      <c r="HO1313" s="381"/>
      <c r="HP1313" s="381"/>
      <c r="HQ1313" s="381"/>
      <c r="HR1313" s="381"/>
      <c r="HS1313" s="381"/>
      <c r="HT1313" s="381"/>
      <c r="HU1313" s="381"/>
      <c r="HV1313" s="381"/>
      <c r="HW1313" s="381"/>
      <c r="HX1313" s="381"/>
      <c r="HY1313" s="381"/>
      <c r="HZ1313" s="381"/>
      <c r="IA1313" s="381"/>
      <c r="IB1313" s="381"/>
      <c r="IC1313" s="381"/>
      <c r="ID1313" s="381"/>
      <c r="IE1313" s="381"/>
      <c r="IF1313" s="381"/>
      <c r="IG1313" s="381"/>
      <c r="IH1313" s="381"/>
      <c r="II1313" s="381"/>
      <c r="IJ1313" s="381"/>
      <c r="IK1313" s="381"/>
      <c r="IL1313" s="381"/>
      <c r="IM1313" s="381"/>
      <c r="IN1313" s="381"/>
      <c r="IO1313" s="381"/>
      <c r="IP1313" s="381"/>
      <c r="IQ1313" s="381"/>
      <c r="IR1313" s="381"/>
      <c r="IS1313" s="381"/>
      <c r="IT1313" s="381"/>
      <c r="IU1313" s="381"/>
      <c r="IV1313" s="381"/>
      <c r="IW1313" s="381"/>
      <c r="IX1313" s="381"/>
      <c r="IY1313" s="381"/>
      <c r="IZ1313" s="381"/>
      <c r="JA1313" s="381"/>
      <c r="JB1313" s="381"/>
      <c r="JC1313" s="381"/>
      <c r="JD1313" s="381"/>
      <c r="JE1313" s="381"/>
      <c r="JF1313" s="381"/>
      <c r="JG1313" s="381"/>
      <c r="JH1313" s="381"/>
      <c r="JI1313" s="381"/>
      <c r="JJ1313" s="381"/>
      <c r="JK1313" s="381"/>
      <c r="JL1313" s="381"/>
      <c r="JM1313" s="381"/>
      <c r="JN1313" s="381"/>
      <c r="JO1313" s="381"/>
      <c r="JP1313" s="381"/>
      <c r="JQ1313" s="381"/>
      <c r="JR1313" s="381"/>
      <c r="JS1313" s="381"/>
      <c r="JT1313" s="381"/>
      <c r="JU1313" s="381"/>
      <c r="JV1313" s="381"/>
      <c r="JW1313" s="381"/>
      <c r="JX1313" s="381"/>
      <c r="JY1313" s="381"/>
      <c r="JZ1313" s="381"/>
      <c r="KA1313" s="381"/>
      <c r="KB1313" s="381"/>
      <c r="KC1313" s="381"/>
      <c r="KD1313" s="381"/>
      <c r="KE1313" s="381"/>
      <c r="KF1313" s="381"/>
      <c r="KG1313" s="381"/>
      <c r="KH1313" s="381"/>
      <c r="KI1313" s="381"/>
      <c r="KJ1313" s="381"/>
      <c r="KK1313" s="381"/>
      <c r="KL1313" s="381"/>
      <c r="KM1313" s="381"/>
      <c r="KN1313" s="381"/>
      <c r="KO1313" s="381"/>
      <c r="KP1313" s="381"/>
      <c r="KQ1313" s="381"/>
      <c r="KR1313" s="381"/>
      <c r="KS1313" s="381"/>
      <c r="KT1313" s="381"/>
      <c r="KU1313" s="381"/>
      <c r="KV1313" s="381"/>
      <c r="KW1313" s="381"/>
      <c r="KX1313" s="381"/>
      <c r="KY1313" s="381"/>
      <c r="KZ1313" s="381"/>
      <c r="LA1313" s="381"/>
      <c r="LB1313" s="381"/>
      <c r="LC1313" s="381"/>
      <c r="LD1313" s="381"/>
      <c r="LE1313" s="381"/>
      <c r="LF1313" s="381"/>
      <c r="LG1313" s="381"/>
      <c r="LH1313" s="381"/>
      <c r="LI1313" s="381"/>
      <c r="LJ1313" s="381"/>
      <c r="LK1313" s="381"/>
      <c r="LL1313" s="381"/>
      <c r="LM1313" s="381"/>
      <c r="LN1313" s="381"/>
      <c r="LO1313" s="381"/>
      <c r="LP1313" s="381"/>
      <c r="LQ1313" s="381"/>
      <c r="LR1313" s="381"/>
      <c r="LS1313" s="381"/>
      <c r="LT1313" s="381"/>
      <c r="LU1313" s="381"/>
      <c r="LV1313" s="381"/>
      <c r="LW1313" s="381"/>
      <c r="LX1313" s="381"/>
      <c r="LY1313" s="381"/>
      <c r="LZ1313" s="381"/>
      <c r="MA1313" s="381"/>
      <c r="MB1313" s="381"/>
      <c r="MC1313" s="381"/>
      <c r="MD1313" s="381"/>
      <c r="ME1313" s="381"/>
      <c r="MF1313" s="381"/>
      <c r="MG1313" s="381"/>
      <c r="MH1313" s="381"/>
      <c r="MI1313" s="381"/>
      <c r="MJ1313" s="381"/>
      <c r="MK1313" s="381"/>
      <c r="ML1313" s="381"/>
      <c r="MM1313" s="381"/>
      <c r="MN1313" s="381"/>
      <c r="MO1313" s="381"/>
      <c r="MP1313" s="381"/>
      <c r="MQ1313" s="381"/>
      <c r="MR1313" s="381"/>
      <c r="MS1313" s="381"/>
      <c r="MT1313" s="381"/>
      <c r="MU1313" s="381"/>
      <c r="MV1313" s="381"/>
      <c r="MW1313" s="381"/>
      <c r="MX1313" s="381"/>
      <c r="MY1313" s="381"/>
      <c r="MZ1313" s="381"/>
      <c r="NA1313" s="381"/>
      <c r="NB1313" s="381"/>
      <c r="NC1313" s="381"/>
      <c r="ND1313" s="381"/>
      <c r="NE1313" s="381"/>
      <c r="NF1313" s="381"/>
      <c r="NG1313" s="381"/>
      <c r="NH1313" s="381"/>
      <c r="NI1313" s="381"/>
      <c r="NJ1313" s="381"/>
      <c r="NK1313" s="381"/>
      <c r="NL1313" s="381"/>
      <c r="NM1313" s="381"/>
      <c r="NN1313" s="381"/>
      <c r="NO1313" s="381"/>
      <c r="NP1313" s="381"/>
      <c r="NQ1313" s="381"/>
      <c r="NR1313" s="381"/>
      <c r="NS1313" s="381"/>
      <c r="NT1313" s="381"/>
      <c r="NU1313" s="381"/>
      <c r="NV1313" s="381"/>
      <c r="NW1313" s="381"/>
      <c r="NX1313" s="381"/>
      <c r="NY1313" s="381"/>
      <c r="NZ1313" s="381"/>
      <c r="OA1313" s="381"/>
      <c r="OB1313" s="381"/>
      <c r="OC1313" s="381"/>
      <c r="OD1313" s="381"/>
      <c r="OE1313" s="381"/>
      <c r="OF1313" s="381"/>
      <c r="OG1313" s="381"/>
      <c r="OH1313" s="381"/>
      <c r="OI1313" s="381"/>
      <c r="OJ1313" s="381"/>
      <c r="OK1313" s="381"/>
      <c r="OL1313" s="381"/>
      <c r="OM1313" s="381"/>
      <c r="ON1313" s="381"/>
      <c r="OO1313" s="381"/>
      <c r="OP1313" s="381"/>
      <c r="OQ1313" s="381"/>
      <c r="OR1313" s="381"/>
      <c r="OS1313" s="381"/>
      <c r="OT1313" s="381"/>
      <c r="OU1313" s="381"/>
      <c r="OV1313" s="381"/>
      <c r="OW1313" s="381"/>
      <c r="OX1313" s="381"/>
      <c r="OY1313" s="381"/>
      <c r="OZ1313" s="381"/>
      <c r="PA1313" s="381"/>
      <c r="PB1313" s="381"/>
      <c r="PC1313" s="381"/>
      <c r="PD1313" s="381"/>
      <c r="PE1313" s="381"/>
      <c r="PF1313" s="381"/>
      <c r="PG1313" s="381"/>
      <c r="PH1313" s="381"/>
      <c r="PI1313" s="381"/>
      <c r="PJ1313" s="381"/>
      <c r="PK1313" s="381"/>
      <c r="PL1313" s="381"/>
      <c r="PM1313" s="381"/>
      <c r="PN1313" s="381"/>
      <c r="PO1313" s="381"/>
      <c r="PP1313" s="381"/>
      <c r="PQ1313" s="381"/>
      <c r="PR1313" s="381"/>
      <c r="PS1313" s="381"/>
      <c r="PT1313" s="381"/>
      <c r="PU1313" s="381"/>
      <c r="PV1313" s="381"/>
      <c r="PW1313" s="381"/>
      <c r="PX1313" s="381"/>
      <c r="PY1313" s="381"/>
      <c r="PZ1313" s="381"/>
      <c r="QA1313" s="381"/>
      <c r="QB1313" s="381"/>
      <c r="QC1313" s="381"/>
      <c r="QD1313" s="381"/>
      <c r="QE1313" s="381"/>
      <c r="QF1313" s="381"/>
      <c r="QG1313" s="381"/>
      <c r="QH1313" s="381"/>
      <c r="QI1313" s="381"/>
      <c r="QJ1313" s="381"/>
      <c r="QK1313" s="381"/>
      <c r="QL1313" s="381"/>
      <c r="QM1313" s="381"/>
      <c r="QN1313" s="381"/>
      <c r="QO1313" s="381"/>
      <c r="QP1313" s="381"/>
      <c r="QQ1313" s="381"/>
      <c r="QR1313" s="381"/>
      <c r="QS1313" s="381"/>
      <c r="QT1313" s="381"/>
      <c r="QU1313" s="381"/>
      <c r="QV1313" s="381"/>
      <c r="QW1313" s="381"/>
      <c r="QX1313" s="381"/>
      <c r="QY1313" s="381"/>
      <c r="QZ1313" s="381"/>
      <c r="RA1313" s="381"/>
      <c r="RB1313" s="381"/>
      <c r="RC1313" s="381"/>
      <c r="RD1313" s="381"/>
      <c r="RE1313" s="381"/>
      <c r="RF1313" s="381"/>
      <c r="RG1313" s="381"/>
      <c r="RH1313" s="381"/>
      <c r="RI1313" s="381"/>
      <c r="RJ1313" s="381"/>
      <c r="RK1313" s="381"/>
      <c r="RL1313" s="381"/>
      <c r="RM1313" s="381"/>
      <c r="RN1313" s="381"/>
      <c r="RO1313" s="381"/>
      <c r="RP1313" s="381"/>
      <c r="RQ1313" s="381"/>
      <c r="RR1313" s="381"/>
      <c r="RS1313" s="381"/>
      <c r="RT1313" s="381"/>
      <c r="RU1313" s="381"/>
      <c r="RV1313" s="381"/>
      <c r="RW1313" s="381"/>
      <c r="RX1313" s="381"/>
      <c r="RY1313" s="381"/>
      <c r="RZ1313" s="381"/>
      <c r="SA1313" s="381"/>
      <c r="SB1313" s="381"/>
      <c r="SC1313" s="381"/>
      <c r="SD1313" s="381"/>
      <c r="SE1313" s="381"/>
      <c r="SF1313" s="381"/>
      <c r="SG1313" s="381"/>
      <c r="SH1313" s="381"/>
      <c r="SI1313" s="381"/>
      <c r="SJ1313" s="381"/>
      <c r="SK1313" s="381"/>
      <c r="SL1313" s="381"/>
      <c r="SM1313" s="381"/>
      <c r="SN1313" s="381"/>
      <c r="SO1313" s="381"/>
      <c r="SP1313" s="381"/>
      <c r="SQ1313" s="381"/>
      <c r="SR1313" s="381"/>
      <c r="SS1313" s="381"/>
      <c r="ST1313" s="381"/>
      <c r="SU1313" s="381"/>
      <c r="SV1313" s="381"/>
      <c r="SW1313" s="381"/>
      <c r="SX1313" s="381"/>
      <c r="SY1313" s="381"/>
      <c r="SZ1313" s="381"/>
      <c r="TA1313" s="381"/>
      <c r="TB1313" s="381"/>
      <c r="TC1313" s="381"/>
      <c r="TD1313" s="381"/>
      <c r="TE1313" s="381"/>
      <c r="TF1313" s="381"/>
      <c r="TG1313" s="381"/>
      <c r="TH1313" s="381"/>
      <c r="TI1313" s="381"/>
      <c r="TJ1313" s="381"/>
      <c r="TK1313" s="381"/>
      <c r="TL1313" s="381"/>
      <c r="TM1313" s="381"/>
      <c r="TN1313" s="381"/>
      <c r="TO1313" s="381"/>
      <c r="TP1313" s="381"/>
      <c r="TQ1313" s="381"/>
      <c r="TR1313" s="381"/>
      <c r="TS1313" s="381"/>
      <c r="TT1313" s="381"/>
      <c r="TU1313" s="381"/>
      <c r="TV1313" s="381"/>
      <c r="TW1313" s="381"/>
      <c r="TX1313" s="381"/>
      <c r="TY1313" s="381"/>
      <c r="TZ1313" s="381"/>
      <c r="UA1313" s="381"/>
      <c r="UB1313" s="381"/>
      <c r="UC1313" s="381"/>
      <c r="UD1313" s="381"/>
      <c r="UE1313" s="381"/>
      <c r="UF1313" s="381"/>
      <c r="UG1313" s="381"/>
      <c r="UH1313" s="381"/>
      <c r="UI1313" s="381"/>
      <c r="UJ1313" s="381"/>
      <c r="UK1313" s="381"/>
      <c r="UL1313" s="381"/>
      <c r="UM1313" s="381"/>
      <c r="UN1313" s="381"/>
      <c r="UO1313" s="381"/>
      <c r="UP1313" s="381"/>
      <c r="UQ1313" s="381"/>
      <c r="UR1313" s="381"/>
      <c r="US1313" s="381"/>
      <c r="UT1313" s="381"/>
      <c r="UU1313" s="381"/>
      <c r="UV1313" s="381"/>
      <c r="UW1313" s="381"/>
      <c r="UX1313" s="381"/>
      <c r="UY1313" s="381"/>
      <c r="UZ1313" s="381"/>
      <c r="VA1313" s="381"/>
      <c r="VB1313" s="381"/>
      <c r="VC1313" s="381"/>
      <c r="VD1313" s="381"/>
      <c r="VE1313" s="381"/>
      <c r="VF1313" s="381"/>
      <c r="VG1313" s="381"/>
      <c r="VH1313" s="381"/>
      <c r="VI1313" s="381"/>
      <c r="VJ1313" s="381"/>
      <c r="VK1313" s="381"/>
      <c r="VL1313" s="381"/>
      <c r="VM1313" s="381"/>
      <c r="VN1313" s="381"/>
      <c r="VO1313" s="381"/>
      <c r="VP1313" s="381"/>
      <c r="VQ1313" s="381"/>
      <c r="VR1313" s="381"/>
      <c r="VS1313" s="381"/>
      <c r="VT1313" s="381"/>
      <c r="VU1313" s="381"/>
      <c r="VV1313" s="381"/>
      <c r="VW1313" s="381"/>
      <c r="VX1313" s="381"/>
      <c r="VY1313" s="381"/>
      <c r="VZ1313" s="381"/>
      <c r="WA1313" s="381"/>
      <c r="WB1313" s="381"/>
      <c r="WC1313" s="381"/>
      <c r="WD1313" s="381"/>
      <c r="WE1313" s="381"/>
      <c r="WF1313" s="381"/>
      <c r="WG1313" s="381"/>
      <c r="WH1313" s="381"/>
      <c r="WI1313" s="381"/>
      <c r="WJ1313" s="381"/>
      <c r="WK1313" s="381"/>
      <c r="WL1313" s="381"/>
      <c r="WM1313" s="381"/>
      <c r="WN1313" s="381"/>
      <c r="WO1313" s="381"/>
      <c r="WP1313" s="381"/>
      <c r="WQ1313" s="381"/>
      <c r="WR1313" s="381"/>
      <c r="WS1313" s="381"/>
      <c r="WT1313" s="381"/>
      <c r="WU1313" s="381"/>
      <c r="WV1313" s="381"/>
      <c r="WW1313" s="381"/>
      <c r="WX1313" s="381"/>
      <c r="WY1313" s="381"/>
      <c r="WZ1313" s="381"/>
      <c r="XA1313" s="381"/>
      <c r="XB1313" s="381"/>
      <c r="XC1313" s="381"/>
      <c r="XD1313" s="381"/>
      <c r="XE1313" s="381"/>
      <c r="XF1313" s="381"/>
      <c r="XG1313" s="381"/>
      <c r="XH1313" s="381"/>
      <c r="XI1313" s="381"/>
      <c r="XJ1313" s="381"/>
      <c r="XK1313" s="381"/>
      <c r="XL1313" s="381"/>
      <c r="XM1313" s="381"/>
      <c r="XN1313" s="381"/>
      <c r="XO1313" s="381"/>
      <c r="XP1313" s="381"/>
      <c r="XQ1313" s="381"/>
      <c r="XR1313" s="381"/>
      <c r="XS1313" s="381"/>
      <c r="XT1313" s="381"/>
      <c r="XU1313" s="381"/>
      <c r="XV1313" s="381"/>
      <c r="XW1313" s="381"/>
      <c r="XX1313" s="381"/>
      <c r="XY1313" s="381"/>
      <c r="XZ1313" s="381"/>
      <c r="YA1313" s="381"/>
      <c r="YB1313" s="381"/>
      <c r="YC1313" s="381"/>
      <c r="YD1313" s="381"/>
      <c r="YE1313" s="381"/>
      <c r="YF1313" s="381"/>
      <c r="YG1313" s="381"/>
      <c r="YH1313" s="381"/>
      <c r="YI1313" s="381"/>
      <c r="YJ1313" s="381"/>
      <c r="YK1313" s="381"/>
      <c r="YL1313" s="381"/>
      <c r="YM1313" s="381"/>
      <c r="YN1313" s="381"/>
      <c r="YO1313" s="381"/>
      <c r="YP1313" s="381"/>
      <c r="YQ1313" s="381"/>
      <c r="YR1313" s="381"/>
      <c r="YS1313" s="381"/>
      <c r="YT1313" s="381"/>
      <c r="YU1313" s="381"/>
      <c r="YV1313" s="381"/>
      <c r="YW1313" s="381"/>
      <c r="YX1313" s="381"/>
      <c r="YY1313" s="381"/>
      <c r="YZ1313" s="381"/>
      <c r="ZA1313" s="381"/>
      <c r="ZB1313" s="381"/>
      <c r="ZC1313" s="381"/>
      <c r="ZD1313" s="381"/>
      <c r="ZE1313" s="381"/>
      <c r="ZF1313" s="381"/>
      <c r="ZG1313" s="381"/>
      <c r="ZH1313" s="381"/>
      <c r="ZI1313" s="381"/>
      <c r="ZJ1313" s="381"/>
      <c r="ZK1313" s="381"/>
      <c r="ZL1313" s="381"/>
      <c r="ZM1313" s="381"/>
      <c r="ZN1313" s="381"/>
      <c r="ZO1313" s="381"/>
      <c r="ZP1313" s="381"/>
      <c r="ZQ1313" s="381"/>
      <c r="ZR1313" s="381"/>
      <c r="ZS1313" s="381"/>
      <c r="ZT1313" s="381"/>
      <c r="ZU1313" s="381"/>
      <c r="ZV1313" s="381"/>
      <c r="ZW1313" s="381"/>
      <c r="ZX1313" s="381"/>
      <c r="ZY1313" s="381"/>
      <c r="ZZ1313" s="381"/>
      <c r="AAA1313" s="381"/>
      <c r="AAB1313" s="381"/>
      <c r="AAC1313" s="381"/>
      <c r="AAD1313" s="381"/>
      <c r="AAE1313" s="381"/>
      <c r="AAF1313" s="381"/>
      <c r="AAG1313" s="381"/>
      <c r="AAH1313" s="381"/>
      <c r="AAI1313" s="381"/>
      <c r="AAJ1313" s="381"/>
      <c r="AAK1313" s="381"/>
      <c r="AAL1313" s="381"/>
      <c r="AAM1313" s="381"/>
      <c r="AAN1313" s="381"/>
      <c r="AAO1313" s="381"/>
      <c r="AAP1313" s="381"/>
      <c r="AAQ1313" s="381"/>
      <c r="AAR1313" s="381"/>
      <c r="AAS1313" s="381"/>
      <c r="AAT1313" s="381"/>
      <c r="AAU1313" s="381"/>
      <c r="AAV1313" s="381"/>
      <c r="AAW1313" s="381"/>
      <c r="AAX1313" s="381"/>
      <c r="AAY1313" s="381"/>
      <c r="AAZ1313" s="381"/>
      <c r="ABA1313" s="381"/>
      <c r="ABB1313" s="381"/>
      <c r="ABC1313" s="381"/>
      <c r="ABD1313" s="381"/>
      <c r="ABE1313" s="381"/>
      <c r="ABF1313" s="381"/>
      <c r="ABG1313" s="381"/>
      <c r="ABH1313" s="381"/>
      <c r="ABI1313" s="381"/>
      <c r="ABJ1313" s="381"/>
      <c r="ABK1313" s="381"/>
      <c r="ABL1313" s="381"/>
      <c r="ABM1313" s="381"/>
      <c r="ABN1313" s="381"/>
      <c r="ABO1313" s="381"/>
      <c r="ABP1313" s="381"/>
      <c r="ABQ1313" s="381"/>
      <c r="ABR1313" s="381"/>
      <c r="ABS1313" s="381"/>
      <c r="ABT1313" s="381"/>
      <c r="ABU1313" s="381"/>
      <c r="ABV1313" s="381"/>
      <c r="ABW1313" s="381"/>
      <c r="ABX1313" s="381"/>
      <c r="ABY1313" s="381"/>
      <c r="ABZ1313" s="381"/>
      <c r="ACA1313" s="381"/>
      <c r="ACB1313" s="381"/>
      <c r="ACC1313" s="381"/>
      <c r="ACD1313" s="381"/>
      <c r="ACE1313" s="381"/>
      <c r="ACF1313" s="381"/>
      <c r="ACG1313" s="381"/>
      <c r="ACH1313" s="381"/>
      <c r="ACI1313" s="381"/>
      <c r="ACJ1313" s="381"/>
      <c r="ACK1313" s="381"/>
      <c r="ACL1313" s="381"/>
      <c r="ACM1313" s="381"/>
      <c r="ACN1313" s="381"/>
      <c r="ACO1313" s="381"/>
      <c r="ACP1313" s="381"/>
      <c r="ACQ1313" s="381"/>
      <c r="ACR1313" s="381"/>
      <c r="ACS1313" s="381"/>
      <c r="ACT1313" s="381"/>
      <c r="ACU1313" s="381"/>
      <c r="ACV1313" s="381"/>
      <c r="ACW1313" s="381"/>
      <c r="ACX1313" s="381"/>
      <c r="ACY1313" s="381"/>
      <c r="ACZ1313" s="381"/>
      <c r="ADA1313" s="381"/>
      <c r="ADB1313" s="381"/>
      <c r="ADC1313" s="381"/>
      <c r="ADD1313" s="381"/>
      <c r="ADE1313" s="381"/>
      <c r="ADF1313" s="381"/>
      <c r="ADG1313" s="381"/>
      <c r="ADH1313" s="381"/>
      <c r="ADI1313" s="381"/>
      <c r="ADJ1313" s="381"/>
      <c r="ADK1313" s="381"/>
      <c r="ADL1313" s="381"/>
      <c r="ADM1313" s="381"/>
      <c r="ADN1313" s="381"/>
      <c r="ADO1313" s="381"/>
      <c r="ADP1313" s="381"/>
      <c r="ADQ1313" s="381"/>
      <c r="ADR1313" s="381"/>
      <c r="ADS1313" s="381"/>
      <c r="ADT1313" s="381"/>
      <c r="ADU1313" s="381"/>
      <c r="ADV1313" s="381"/>
      <c r="ADW1313" s="381"/>
      <c r="ADX1313" s="381"/>
      <c r="ADY1313" s="381"/>
      <c r="ADZ1313" s="381"/>
      <c r="AEA1313" s="381"/>
      <c r="AEB1313" s="381"/>
      <c r="AEC1313" s="381"/>
      <c r="AED1313" s="381"/>
      <c r="AEE1313" s="381"/>
      <c r="AEF1313" s="381"/>
      <c r="AEG1313" s="381"/>
      <c r="AEH1313" s="381"/>
      <c r="AEI1313" s="381"/>
      <c r="AEJ1313" s="381"/>
      <c r="AEK1313" s="381"/>
      <c r="AEL1313" s="381"/>
      <c r="AEM1313" s="381"/>
      <c r="AEN1313" s="381"/>
      <c r="AEO1313" s="381"/>
      <c r="AEP1313" s="381"/>
      <c r="AEQ1313" s="381"/>
      <c r="AER1313" s="381"/>
      <c r="AES1313" s="381"/>
      <c r="AET1313" s="381"/>
      <c r="AEU1313" s="381"/>
      <c r="AEV1313" s="381"/>
      <c r="AEW1313" s="381"/>
      <c r="AEX1313" s="381"/>
      <c r="AEY1313" s="381"/>
      <c r="AEZ1313" s="381"/>
      <c r="AFA1313" s="381"/>
      <c r="AFB1313" s="381"/>
      <c r="AFC1313" s="381"/>
      <c r="AFD1313" s="381"/>
      <c r="AFE1313" s="381"/>
      <c r="AFF1313" s="381"/>
      <c r="AFG1313" s="381"/>
      <c r="AFH1313" s="381"/>
      <c r="AFI1313" s="381"/>
      <c r="AFJ1313" s="381"/>
      <c r="AFK1313" s="381"/>
      <c r="AFL1313" s="381"/>
      <c r="AFM1313" s="381"/>
      <c r="AFN1313" s="381"/>
      <c r="AFO1313" s="381"/>
      <c r="AFP1313" s="381"/>
      <c r="AFQ1313" s="381"/>
      <c r="AFR1313" s="381"/>
      <c r="AFS1313" s="381"/>
      <c r="AFT1313" s="381"/>
      <c r="AFU1313" s="381"/>
      <c r="AFV1313" s="381"/>
      <c r="AFW1313" s="381"/>
      <c r="AFX1313" s="381"/>
      <c r="AFY1313" s="381"/>
      <c r="AFZ1313" s="381"/>
      <c r="AGA1313" s="381"/>
    </row>
    <row r="1314" spans="1:859" customFormat="1" x14ac:dyDescent="0.2">
      <c r="A1314" s="16"/>
      <c r="B1314" s="16"/>
      <c r="C1314" s="16"/>
      <c r="D1314" s="16"/>
      <c r="E1314" s="238"/>
      <c r="F1314" s="364"/>
      <c r="G1314" s="239"/>
      <c r="H1314" s="238"/>
      <c r="I1314" s="238"/>
      <c r="J1314" s="238"/>
      <c r="K1314" s="238"/>
      <c r="L1314" s="238"/>
      <c r="M1314" s="238"/>
      <c r="N1314" s="239"/>
      <c r="O1314" s="238"/>
      <c r="P1314" s="238"/>
      <c r="Q1314" s="239"/>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c r="DC1314" s="16"/>
      <c r="DD1314" s="16"/>
      <c r="DE1314" s="16"/>
      <c r="DF1314" s="16"/>
      <c r="DG1314" s="16"/>
      <c r="DH1314" s="16"/>
      <c r="DI1314" s="16"/>
      <c r="DJ1314" s="16"/>
      <c r="DK1314" s="16"/>
      <c r="DL1314" s="16"/>
      <c r="DM1314" s="16"/>
      <c r="DN1314" s="16"/>
      <c r="DO1314" s="16"/>
      <c r="DP1314" s="16"/>
      <c r="DQ1314" s="16"/>
      <c r="DR1314" s="16"/>
      <c r="DS1314" s="16"/>
      <c r="DT1314" s="16"/>
      <c r="DU1314" s="16"/>
      <c r="DV1314" s="16"/>
      <c r="DW1314" s="16"/>
      <c r="DX1314" s="16"/>
      <c r="DY1314" s="16"/>
      <c r="DZ1314" s="16"/>
      <c r="EA1314" s="16"/>
      <c r="EB1314" s="16"/>
      <c r="EC1314" s="16"/>
      <c r="ED1314" s="16"/>
      <c r="EE1314" s="16"/>
      <c r="EF1314" s="16"/>
      <c r="EG1314" s="16"/>
      <c r="EH1314" s="16"/>
      <c r="EI1314" s="16"/>
      <c r="EJ1314" s="16"/>
      <c r="EK1314" s="16"/>
      <c r="EL1314" s="16"/>
      <c r="EM1314" s="16"/>
      <c r="EN1314" s="16"/>
      <c r="EO1314" s="16"/>
      <c r="EP1314" s="16"/>
      <c r="EQ1314" s="16"/>
      <c r="ER1314" s="16"/>
      <c r="ES1314" s="16"/>
      <c r="ET1314" s="16"/>
      <c r="EU1314" s="16"/>
      <c r="EV1314" s="16"/>
      <c r="EW1314" s="16"/>
      <c r="EX1314" s="16"/>
      <c r="EY1314" s="16"/>
      <c r="EZ1314" s="16"/>
      <c r="FA1314" s="16"/>
      <c r="FB1314" s="16"/>
      <c r="FC1314" s="16"/>
      <c r="FD1314" s="16"/>
      <c r="FE1314" s="16"/>
      <c r="FF1314" s="16"/>
      <c r="FG1314" s="16"/>
      <c r="FH1314" s="16"/>
      <c r="FI1314" s="16"/>
      <c r="FJ1314" s="16"/>
      <c r="FK1314" s="16"/>
      <c r="FL1314" s="16"/>
      <c r="FM1314" s="16"/>
      <c r="FN1314" s="16"/>
      <c r="FO1314" s="16"/>
      <c r="FP1314" s="16"/>
      <c r="FQ1314" s="16"/>
      <c r="FR1314" s="16"/>
      <c r="FS1314" s="16"/>
      <c r="FT1314" s="16"/>
      <c r="FU1314" s="16"/>
      <c r="FV1314" s="16"/>
      <c r="FW1314" s="16"/>
      <c r="FX1314" s="16"/>
      <c r="FY1314" s="16"/>
      <c r="FZ1314" s="16"/>
      <c r="GA1314" s="16"/>
      <c r="GB1314" s="16"/>
      <c r="GC1314" s="16"/>
      <c r="GD1314" s="16"/>
      <c r="GE1314" s="16"/>
      <c r="GF1314" s="16"/>
      <c r="GG1314" s="16"/>
      <c r="GH1314" s="16"/>
      <c r="GI1314" s="16"/>
      <c r="GJ1314" s="16"/>
      <c r="GK1314" s="16"/>
      <c r="GL1314" s="16"/>
      <c r="GM1314" s="16"/>
      <c r="GN1314" s="16"/>
      <c r="GO1314" s="16"/>
      <c r="GP1314" s="16"/>
      <c r="GQ1314" s="16"/>
      <c r="GR1314" s="16"/>
      <c r="GS1314" s="16"/>
      <c r="GT1314" s="16"/>
      <c r="GU1314" s="16"/>
      <c r="GV1314" s="16"/>
      <c r="GW1314" s="16"/>
      <c r="GX1314" s="16"/>
      <c r="GY1314" s="16"/>
      <c r="GZ1314" s="16"/>
      <c r="HA1314" s="16"/>
      <c r="HB1314" s="16"/>
      <c r="HC1314" s="16"/>
      <c r="HD1314" s="16"/>
      <c r="HE1314" s="16"/>
      <c r="HF1314" s="16"/>
      <c r="HG1314" s="16"/>
      <c r="HH1314" s="16"/>
      <c r="HI1314" s="16"/>
      <c r="HJ1314" s="16"/>
      <c r="HK1314" s="16"/>
      <c r="HL1314" s="16"/>
      <c r="HM1314" s="16"/>
      <c r="HN1314" s="16"/>
      <c r="HO1314" s="16"/>
      <c r="HP1314" s="16"/>
      <c r="HQ1314" s="16"/>
      <c r="HR1314" s="16"/>
      <c r="HS1314" s="16"/>
      <c r="HT1314" s="16"/>
      <c r="HU1314" s="16"/>
      <c r="HV1314" s="16"/>
      <c r="HW1314" s="16"/>
      <c r="HX1314" s="16"/>
      <c r="HY1314" s="16"/>
      <c r="HZ1314" s="16"/>
      <c r="IA1314" s="16"/>
      <c r="IB1314" s="16"/>
      <c r="IC1314" s="16"/>
      <c r="ID1314" s="16"/>
      <c r="IE1314" s="16"/>
      <c r="IF1314" s="16"/>
      <c r="IG1314" s="16"/>
      <c r="IH1314" s="16"/>
      <c r="II1314" s="16"/>
      <c r="IJ1314" s="16"/>
      <c r="IK1314" s="16"/>
      <c r="IL1314" s="16"/>
      <c r="IM1314" s="16"/>
      <c r="IN1314" s="16"/>
      <c r="IO1314" s="16"/>
      <c r="IP1314" s="16"/>
      <c r="IQ1314" s="16"/>
      <c r="IR1314" s="16"/>
      <c r="IS1314" s="16"/>
      <c r="IT1314" s="16"/>
      <c r="IU1314" s="16"/>
      <c r="IV1314" s="16"/>
      <c r="IW1314" s="16"/>
      <c r="IX1314" s="16"/>
      <c r="IY1314" s="16"/>
      <c r="IZ1314" s="16"/>
      <c r="JA1314" s="16"/>
      <c r="JB1314" s="16"/>
      <c r="JC1314" s="16"/>
      <c r="JD1314" s="16"/>
      <c r="JE1314" s="16"/>
      <c r="JF1314" s="16"/>
      <c r="JG1314" s="16"/>
      <c r="JH1314" s="16"/>
      <c r="JI1314" s="16"/>
      <c r="JJ1314" s="16"/>
      <c r="JK1314" s="16"/>
      <c r="JL1314" s="16"/>
      <c r="JM1314" s="16"/>
      <c r="JN1314" s="16"/>
      <c r="JO1314" s="16"/>
      <c r="JP1314" s="16"/>
      <c r="JQ1314" s="16"/>
      <c r="JR1314" s="16"/>
      <c r="JS1314" s="16"/>
      <c r="JT1314" s="16"/>
      <c r="JU1314" s="16"/>
      <c r="JV1314" s="16"/>
      <c r="JW1314" s="16"/>
      <c r="JX1314" s="16"/>
      <c r="JY1314" s="16"/>
      <c r="JZ1314" s="16"/>
      <c r="KA1314" s="16"/>
      <c r="KB1314" s="16"/>
      <c r="KC1314" s="16"/>
      <c r="KD1314" s="16"/>
      <c r="KE1314" s="16"/>
      <c r="KF1314" s="16"/>
      <c r="KG1314" s="16"/>
      <c r="KH1314" s="16"/>
      <c r="KI1314" s="16"/>
      <c r="KJ1314" s="16"/>
      <c r="KK1314" s="16"/>
      <c r="KL1314" s="16"/>
      <c r="KM1314" s="16"/>
      <c r="KN1314" s="16"/>
      <c r="KO1314" s="16"/>
      <c r="KP1314" s="16"/>
      <c r="KQ1314" s="16"/>
      <c r="KR1314" s="16"/>
      <c r="KS1314" s="16"/>
      <c r="KT1314" s="16"/>
      <c r="KU1314" s="16"/>
      <c r="KV1314" s="16"/>
      <c r="KW1314" s="16"/>
      <c r="KX1314" s="16"/>
      <c r="KY1314" s="16"/>
      <c r="KZ1314" s="16"/>
      <c r="LA1314" s="16"/>
      <c r="LB1314" s="16"/>
      <c r="LC1314" s="16"/>
      <c r="LD1314" s="16"/>
      <c r="LE1314" s="16"/>
      <c r="LF1314" s="16"/>
      <c r="LG1314" s="16"/>
      <c r="LH1314" s="16"/>
      <c r="LI1314" s="16"/>
      <c r="LJ1314" s="16"/>
      <c r="LK1314" s="16"/>
      <c r="LL1314" s="16"/>
      <c r="LM1314" s="16"/>
      <c r="LN1314" s="16"/>
      <c r="LO1314" s="16"/>
      <c r="LP1314" s="16"/>
      <c r="LQ1314" s="16"/>
      <c r="LR1314" s="16"/>
      <c r="LS1314" s="16"/>
      <c r="LT1314" s="16"/>
      <c r="LU1314" s="16"/>
      <c r="LV1314" s="16"/>
      <c r="LW1314" s="16"/>
      <c r="LX1314" s="16"/>
      <c r="LY1314" s="16"/>
      <c r="LZ1314" s="16"/>
      <c r="MA1314" s="16"/>
      <c r="MB1314" s="16"/>
      <c r="MC1314" s="16"/>
      <c r="MD1314" s="16"/>
      <c r="ME1314" s="16"/>
      <c r="MF1314" s="16"/>
      <c r="MG1314" s="16"/>
      <c r="MH1314" s="16"/>
      <c r="MI1314" s="16"/>
      <c r="MJ1314" s="16"/>
      <c r="MK1314" s="16"/>
      <c r="ML1314" s="16"/>
      <c r="MM1314" s="16"/>
      <c r="MN1314" s="16"/>
      <c r="MO1314" s="16"/>
      <c r="MP1314" s="16"/>
      <c r="MQ1314" s="16"/>
      <c r="MR1314" s="16"/>
      <c r="MS1314" s="16"/>
      <c r="MT1314" s="16"/>
      <c r="MU1314" s="16"/>
      <c r="MV1314" s="16"/>
      <c r="MW1314" s="16"/>
      <c r="MX1314" s="16"/>
      <c r="MY1314" s="16"/>
      <c r="MZ1314" s="16"/>
      <c r="NA1314" s="16"/>
      <c r="NB1314" s="16"/>
      <c r="NC1314" s="16"/>
      <c r="ND1314" s="16"/>
      <c r="NE1314" s="16"/>
      <c r="NF1314" s="16"/>
      <c r="NG1314" s="16"/>
      <c r="NH1314" s="16"/>
      <c r="NI1314" s="16"/>
      <c r="NJ1314" s="16"/>
      <c r="NK1314" s="16"/>
      <c r="NL1314" s="16"/>
      <c r="NM1314" s="16"/>
      <c r="NN1314" s="16"/>
      <c r="NO1314" s="16"/>
      <c r="NP1314" s="16"/>
      <c r="NQ1314" s="16"/>
      <c r="NR1314" s="16"/>
      <c r="NS1314" s="16"/>
      <c r="NT1314" s="16"/>
      <c r="NU1314" s="16"/>
      <c r="NV1314" s="16"/>
      <c r="NW1314" s="16"/>
      <c r="NX1314" s="16"/>
      <c r="NY1314" s="16"/>
      <c r="NZ1314" s="16"/>
      <c r="OA1314" s="16"/>
      <c r="OB1314" s="16"/>
      <c r="OC1314" s="16"/>
      <c r="OD1314" s="16"/>
      <c r="OE1314" s="16"/>
      <c r="OF1314" s="16"/>
      <c r="OG1314" s="16"/>
      <c r="OH1314" s="16"/>
      <c r="OI1314" s="16"/>
      <c r="OJ1314" s="16"/>
      <c r="OK1314" s="16"/>
      <c r="OL1314" s="16"/>
      <c r="OM1314" s="16"/>
      <c r="ON1314" s="16"/>
      <c r="OO1314" s="16"/>
      <c r="OP1314" s="16"/>
      <c r="OQ1314" s="16"/>
      <c r="OR1314" s="16"/>
      <c r="OS1314" s="16"/>
      <c r="OT1314" s="16"/>
      <c r="OU1314" s="16"/>
      <c r="OV1314" s="16"/>
      <c r="OW1314" s="16"/>
      <c r="OX1314" s="16"/>
      <c r="OY1314" s="16"/>
      <c r="OZ1314" s="16"/>
      <c r="PA1314" s="16"/>
      <c r="PB1314" s="16"/>
      <c r="PC1314" s="16"/>
      <c r="PD1314" s="16"/>
      <c r="PE1314" s="16"/>
      <c r="PF1314" s="16"/>
      <c r="PG1314" s="16"/>
      <c r="PH1314" s="16"/>
      <c r="PI1314" s="16"/>
      <c r="PJ1314" s="16"/>
      <c r="PK1314" s="16"/>
      <c r="PL1314" s="16"/>
      <c r="PM1314" s="16"/>
      <c r="PN1314" s="16"/>
      <c r="PO1314" s="16"/>
      <c r="PP1314" s="16"/>
      <c r="PQ1314" s="16"/>
      <c r="PR1314" s="16"/>
      <c r="PS1314" s="16"/>
      <c r="PT1314" s="16"/>
      <c r="PU1314" s="16"/>
      <c r="PV1314" s="16"/>
      <c r="PW1314" s="16"/>
      <c r="PX1314" s="16"/>
      <c r="PY1314" s="16"/>
      <c r="PZ1314" s="16"/>
      <c r="QA1314" s="16"/>
      <c r="QB1314" s="16"/>
      <c r="QC1314" s="16"/>
      <c r="QD1314" s="16"/>
      <c r="QE1314" s="16"/>
      <c r="QF1314" s="16"/>
      <c r="QG1314" s="16"/>
      <c r="QH1314" s="16"/>
      <c r="QI1314" s="16"/>
      <c r="QJ1314" s="16"/>
      <c r="QK1314" s="16"/>
      <c r="QL1314" s="16"/>
      <c r="QM1314" s="16"/>
      <c r="QN1314" s="16"/>
      <c r="QO1314" s="16"/>
      <c r="QP1314" s="16"/>
      <c r="QQ1314" s="16"/>
      <c r="QR1314" s="16"/>
      <c r="QS1314" s="16"/>
      <c r="QT1314" s="16"/>
      <c r="QU1314" s="16"/>
      <c r="QV1314" s="16"/>
      <c r="QW1314" s="16"/>
      <c r="QX1314" s="16"/>
      <c r="QY1314" s="16"/>
      <c r="QZ1314" s="16"/>
      <c r="RA1314" s="16"/>
      <c r="RB1314" s="16"/>
      <c r="RC1314" s="16"/>
      <c r="RD1314" s="16"/>
      <c r="RE1314" s="16"/>
      <c r="RF1314" s="16"/>
      <c r="RG1314" s="16"/>
      <c r="RH1314" s="16"/>
      <c r="RI1314" s="16"/>
      <c r="RJ1314" s="16"/>
      <c r="RK1314" s="16"/>
      <c r="RL1314" s="16"/>
      <c r="RM1314" s="16"/>
      <c r="RN1314" s="16"/>
      <c r="RO1314" s="16"/>
      <c r="RP1314" s="16"/>
      <c r="RQ1314" s="16"/>
      <c r="RR1314" s="16"/>
      <c r="RS1314" s="16"/>
      <c r="RT1314" s="16"/>
      <c r="RU1314" s="16"/>
      <c r="RV1314" s="16"/>
      <c r="RW1314" s="16"/>
      <c r="RX1314" s="16"/>
      <c r="RY1314" s="16"/>
      <c r="RZ1314" s="16"/>
      <c r="SA1314" s="16"/>
      <c r="SB1314" s="16"/>
      <c r="SC1314" s="16"/>
      <c r="SD1314" s="16"/>
      <c r="SE1314" s="16"/>
      <c r="SF1314" s="16"/>
      <c r="SG1314" s="16"/>
      <c r="SH1314" s="16"/>
      <c r="SI1314" s="16"/>
      <c r="SJ1314" s="16"/>
      <c r="SK1314" s="16"/>
      <c r="SL1314" s="16"/>
      <c r="SM1314" s="16"/>
      <c r="SN1314" s="16"/>
      <c r="SO1314" s="16"/>
      <c r="SP1314" s="16"/>
      <c r="SQ1314" s="16"/>
      <c r="SR1314" s="16"/>
      <c r="SS1314" s="16"/>
      <c r="ST1314" s="16"/>
      <c r="SU1314" s="16"/>
      <c r="SV1314" s="16"/>
      <c r="SW1314" s="16"/>
      <c r="SX1314" s="16"/>
      <c r="SY1314" s="16"/>
      <c r="SZ1314" s="16"/>
      <c r="TA1314" s="16"/>
      <c r="TB1314" s="16"/>
      <c r="TC1314" s="16"/>
      <c r="TD1314" s="16"/>
      <c r="TE1314" s="16"/>
      <c r="TF1314" s="16"/>
      <c r="TG1314" s="16"/>
      <c r="TH1314" s="16"/>
      <c r="TI1314" s="16"/>
      <c r="TJ1314" s="16"/>
      <c r="TK1314" s="16"/>
      <c r="TL1314" s="16"/>
      <c r="TM1314" s="16"/>
      <c r="TN1314" s="16"/>
      <c r="TO1314" s="16"/>
      <c r="TP1314" s="16"/>
      <c r="TQ1314" s="16"/>
      <c r="TR1314" s="16"/>
      <c r="TS1314" s="16"/>
      <c r="TT1314" s="16"/>
      <c r="TU1314" s="16"/>
      <c r="TV1314" s="16"/>
      <c r="TW1314" s="16"/>
      <c r="TX1314" s="16"/>
      <c r="TY1314" s="16"/>
      <c r="TZ1314" s="16"/>
      <c r="UA1314" s="16"/>
      <c r="UB1314" s="16"/>
      <c r="UC1314" s="16"/>
      <c r="UD1314" s="16"/>
      <c r="UE1314" s="16"/>
      <c r="UF1314" s="16"/>
      <c r="UG1314" s="16"/>
      <c r="UH1314" s="16"/>
      <c r="UI1314" s="16"/>
      <c r="UJ1314" s="16"/>
      <c r="UK1314" s="16"/>
      <c r="UL1314" s="16"/>
      <c r="UM1314" s="16"/>
      <c r="UN1314" s="16"/>
      <c r="UO1314" s="16"/>
      <c r="UP1314" s="16"/>
      <c r="UQ1314" s="16"/>
      <c r="UR1314" s="16"/>
      <c r="US1314" s="16"/>
      <c r="UT1314" s="16"/>
      <c r="UU1314" s="16"/>
      <c r="UV1314" s="16"/>
      <c r="UW1314" s="16"/>
      <c r="UX1314" s="16"/>
      <c r="UY1314" s="16"/>
      <c r="UZ1314" s="16"/>
      <c r="VA1314" s="16"/>
      <c r="VB1314" s="16"/>
      <c r="VC1314" s="16"/>
      <c r="VD1314" s="16"/>
      <c r="VE1314" s="16"/>
      <c r="VF1314" s="16"/>
      <c r="VG1314" s="16"/>
      <c r="VH1314" s="16"/>
      <c r="VI1314" s="16"/>
      <c r="VJ1314" s="16"/>
      <c r="VK1314" s="16"/>
      <c r="VL1314" s="16"/>
      <c r="VM1314" s="16"/>
      <c r="VN1314" s="16"/>
      <c r="VO1314" s="16"/>
      <c r="VP1314" s="16"/>
      <c r="VQ1314" s="16"/>
      <c r="VR1314" s="16"/>
      <c r="VS1314" s="16"/>
      <c r="VT1314" s="16"/>
      <c r="VU1314" s="16"/>
      <c r="VV1314" s="16"/>
      <c r="VW1314" s="16"/>
      <c r="VX1314" s="16"/>
      <c r="VY1314" s="16"/>
      <c r="VZ1314" s="16"/>
      <c r="WA1314" s="16"/>
      <c r="WB1314" s="16"/>
      <c r="WC1314" s="16"/>
      <c r="WD1314" s="16"/>
      <c r="WE1314" s="16"/>
      <c r="WF1314" s="16"/>
      <c r="WG1314" s="16"/>
      <c r="WH1314" s="16"/>
      <c r="WI1314" s="16"/>
      <c r="WJ1314" s="16"/>
      <c r="WK1314" s="16"/>
      <c r="WL1314" s="16"/>
      <c r="WM1314" s="16"/>
      <c r="WN1314" s="16"/>
      <c r="WO1314" s="16"/>
      <c r="WP1314" s="16"/>
      <c r="WQ1314" s="16"/>
      <c r="WR1314" s="16"/>
      <c r="WS1314" s="16"/>
      <c r="WT1314" s="16"/>
      <c r="WU1314" s="16"/>
      <c r="WV1314" s="16"/>
      <c r="WW1314" s="16"/>
      <c r="WX1314" s="16"/>
      <c r="WY1314" s="16"/>
      <c r="WZ1314" s="16"/>
      <c r="XA1314" s="16"/>
      <c r="XB1314" s="16"/>
      <c r="XC1314" s="16"/>
      <c r="XD1314" s="16"/>
      <c r="XE1314" s="16"/>
      <c r="XF1314" s="16"/>
      <c r="XG1314" s="16"/>
      <c r="XH1314" s="16"/>
      <c r="XI1314" s="16"/>
      <c r="XJ1314" s="16"/>
      <c r="XK1314" s="16"/>
      <c r="XL1314" s="16"/>
      <c r="XM1314" s="16"/>
      <c r="XN1314" s="16"/>
      <c r="XO1314" s="16"/>
      <c r="XP1314" s="16"/>
      <c r="XQ1314" s="16"/>
      <c r="XR1314" s="16"/>
      <c r="XS1314" s="16"/>
      <c r="XT1314" s="16"/>
      <c r="XU1314" s="16"/>
      <c r="XV1314" s="16"/>
      <c r="XW1314" s="16"/>
      <c r="XX1314" s="16"/>
      <c r="XY1314" s="16"/>
      <c r="XZ1314" s="16"/>
      <c r="YA1314" s="16"/>
      <c r="YB1314" s="16"/>
      <c r="YC1314" s="16"/>
      <c r="YD1314" s="16"/>
      <c r="YE1314" s="16"/>
      <c r="YF1314" s="16"/>
      <c r="YG1314" s="16"/>
      <c r="YH1314" s="16"/>
      <c r="YI1314" s="16"/>
      <c r="YJ1314" s="16"/>
      <c r="YK1314" s="16"/>
      <c r="YL1314" s="16"/>
      <c r="YM1314" s="16"/>
      <c r="YN1314" s="16"/>
      <c r="YO1314" s="16"/>
      <c r="YP1314" s="16"/>
      <c r="YQ1314" s="16"/>
      <c r="YR1314" s="16"/>
      <c r="YS1314" s="16"/>
      <c r="YT1314" s="16"/>
      <c r="YU1314" s="16"/>
      <c r="YV1314" s="16"/>
      <c r="YW1314" s="16"/>
      <c r="YX1314" s="16"/>
      <c r="YY1314" s="16"/>
      <c r="YZ1314" s="16"/>
      <c r="ZA1314" s="16"/>
      <c r="ZB1314" s="16"/>
      <c r="ZC1314" s="16"/>
      <c r="ZD1314" s="16"/>
      <c r="ZE1314" s="16"/>
      <c r="ZF1314" s="16"/>
      <c r="ZG1314" s="16"/>
      <c r="ZH1314" s="16"/>
      <c r="ZI1314" s="16"/>
      <c r="ZJ1314" s="16"/>
      <c r="ZK1314" s="16"/>
      <c r="ZL1314" s="16"/>
      <c r="ZM1314" s="16"/>
      <c r="ZN1314" s="16"/>
      <c r="ZO1314" s="16"/>
      <c r="ZP1314" s="16"/>
      <c r="ZQ1314" s="16"/>
      <c r="ZR1314" s="16"/>
      <c r="ZS1314" s="16"/>
      <c r="ZT1314" s="16"/>
      <c r="ZU1314" s="16"/>
      <c r="ZV1314" s="16"/>
      <c r="ZW1314" s="16"/>
      <c r="ZX1314" s="16"/>
      <c r="ZY1314" s="16"/>
      <c r="ZZ1314" s="16"/>
      <c r="AAA1314" s="16"/>
      <c r="AAB1314" s="16"/>
      <c r="AAC1314" s="16"/>
      <c r="AAD1314" s="16"/>
      <c r="AAE1314" s="16"/>
      <c r="AAF1314" s="16"/>
      <c r="AAG1314" s="16"/>
      <c r="AAH1314" s="16"/>
      <c r="AAI1314" s="16"/>
      <c r="AAJ1314" s="16"/>
      <c r="AAK1314" s="16"/>
      <c r="AAL1314" s="16"/>
      <c r="AAM1314" s="16"/>
      <c r="AAN1314" s="16"/>
      <c r="AAO1314" s="16"/>
      <c r="AAP1314" s="16"/>
      <c r="AAQ1314" s="16"/>
      <c r="AAR1314" s="16"/>
      <c r="AAS1314" s="16"/>
      <c r="AAT1314" s="16"/>
      <c r="AAU1314" s="16"/>
      <c r="AAV1314" s="16"/>
      <c r="AAW1314" s="16"/>
      <c r="AAX1314" s="16"/>
      <c r="AAY1314" s="16"/>
      <c r="AAZ1314" s="16"/>
      <c r="ABA1314" s="16"/>
      <c r="ABB1314" s="16"/>
      <c r="ABC1314" s="16"/>
      <c r="ABD1314" s="16"/>
      <c r="ABE1314" s="16"/>
      <c r="ABF1314" s="16"/>
      <c r="ABG1314" s="16"/>
      <c r="ABH1314" s="16"/>
      <c r="ABI1314" s="16"/>
      <c r="ABJ1314" s="16"/>
      <c r="ABK1314" s="16"/>
      <c r="ABL1314" s="16"/>
      <c r="ABM1314" s="16"/>
      <c r="ABN1314" s="16"/>
      <c r="ABO1314" s="16"/>
      <c r="ABP1314" s="16"/>
      <c r="ABQ1314" s="16"/>
      <c r="ABR1314" s="16"/>
      <c r="ABS1314" s="16"/>
      <c r="ABT1314" s="16"/>
      <c r="ABU1314" s="16"/>
      <c r="ABV1314" s="16"/>
      <c r="ABW1314" s="16"/>
      <c r="ABX1314" s="16"/>
      <c r="ABY1314" s="16"/>
      <c r="ABZ1314" s="16"/>
      <c r="ACA1314" s="16"/>
      <c r="ACB1314" s="16"/>
      <c r="ACC1314" s="16"/>
      <c r="ACD1314" s="16"/>
      <c r="ACE1314" s="16"/>
      <c r="ACF1314" s="16"/>
      <c r="ACG1314" s="16"/>
      <c r="ACH1314" s="16"/>
      <c r="ACI1314" s="16"/>
      <c r="ACJ1314" s="16"/>
      <c r="ACK1314" s="16"/>
      <c r="ACL1314" s="16"/>
      <c r="ACM1314" s="16"/>
      <c r="ACN1314" s="16"/>
      <c r="ACO1314" s="16"/>
      <c r="ACP1314" s="16"/>
      <c r="ACQ1314" s="16"/>
      <c r="ACR1314" s="16"/>
      <c r="ACS1314" s="16"/>
      <c r="ACT1314" s="16"/>
      <c r="ACU1314" s="16"/>
      <c r="ACV1314" s="16"/>
      <c r="ACW1314" s="16"/>
      <c r="ACX1314" s="16"/>
      <c r="ACY1314" s="16"/>
      <c r="ACZ1314" s="16"/>
      <c r="ADA1314" s="16"/>
      <c r="ADB1314" s="16"/>
      <c r="ADC1314" s="16"/>
      <c r="ADD1314" s="16"/>
      <c r="ADE1314" s="16"/>
      <c r="ADF1314" s="16"/>
      <c r="ADG1314" s="16"/>
      <c r="ADH1314" s="16"/>
      <c r="ADI1314" s="16"/>
      <c r="ADJ1314" s="16"/>
      <c r="ADK1314" s="16"/>
      <c r="ADL1314" s="16"/>
      <c r="ADM1314" s="16"/>
      <c r="ADN1314" s="16"/>
      <c r="ADO1314" s="16"/>
      <c r="ADP1314" s="16"/>
      <c r="ADQ1314" s="16"/>
      <c r="ADR1314" s="16"/>
      <c r="ADS1314" s="16"/>
      <c r="ADT1314" s="16"/>
      <c r="ADU1314" s="16"/>
      <c r="ADV1314" s="16"/>
      <c r="ADW1314" s="16"/>
      <c r="ADX1314" s="16"/>
      <c r="ADY1314" s="16"/>
      <c r="ADZ1314" s="16"/>
      <c r="AEA1314" s="16"/>
      <c r="AEB1314" s="16"/>
      <c r="AEC1314" s="16"/>
      <c r="AED1314" s="16"/>
      <c r="AEE1314" s="16"/>
      <c r="AEF1314" s="16"/>
      <c r="AEG1314" s="16"/>
      <c r="AEH1314" s="16"/>
      <c r="AEI1314" s="16"/>
      <c r="AEJ1314" s="16"/>
      <c r="AEK1314" s="16"/>
      <c r="AEL1314" s="16"/>
      <c r="AEM1314" s="16"/>
      <c r="AEN1314" s="16"/>
      <c r="AEO1314" s="16"/>
      <c r="AEP1314" s="16"/>
      <c r="AEQ1314" s="16"/>
      <c r="AER1314" s="16"/>
      <c r="AES1314" s="16"/>
      <c r="AET1314" s="16"/>
      <c r="AEU1314" s="16"/>
      <c r="AEV1314" s="16"/>
      <c r="AEW1314" s="16"/>
      <c r="AEX1314" s="16"/>
      <c r="AEY1314" s="16"/>
      <c r="AEZ1314" s="16"/>
      <c r="AFA1314" s="16"/>
      <c r="AFB1314" s="16"/>
      <c r="AFC1314" s="16"/>
      <c r="AFD1314" s="16"/>
      <c r="AFE1314" s="16"/>
      <c r="AFF1314" s="16"/>
      <c r="AFG1314" s="16"/>
      <c r="AFH1314" s="16"/>
      <c r="AFI1314" s="16"/>
      <c r="AFJ1314" s="16"/>
      <c r="AFK1314" s="16"/>
      <c r="AFL1314" s="16"/>
      <c r="AFM1314" s="16"/>
      <c r="AFN1314" s="16"/>
      <c r="AFO1314" s="16"/>
      <c r="AFP1314" s="16"/>
      <c r="AFQ1314" s="16"/>
      <c r="AFR1314" s="16"/>
      <c r="AFS1314" s="16"/>
      <c r="AFT1314" s="16"/>
      <c r="AFU1314" s="16"/>
      <c r="AFV1314" s="16"/>
      <c r="AFW1314" s="16"/>
      <c r="AFX1314" s="16"/>
      <c r="AFY1314" s="16"/>
      <c r="AFZ1314" s="16"/>
      <c r="AGA1314" s="16"/>
    </row>
    <row r="1315" spans="1:859" s="383" customFormat="1" x14ac:dyDescent="0.2">
      <c r="A1315" s="381"/>
      <c r="B1315" s="381"/>
      <c r="C1315" s="381"/>
      <c r="D1315" s="381"/>
      <c r="E1315" s="365"/>
      <c r="F1315" s="380"/>
      <c r="G1315" s="380"/>
      <c r="H1315" s="365"/>
      <c r="I1315" s="365"/>
      <c r="J1315" s="365"/>
      <c r="K1315" s="365"/>
      <c r="L1315" s="365"/>
      <c r="M1315" s="365"/>
      <c r="N1315" s="380"/>
      <c r="O1315" s="365"/>
      <c r="P1315" s="365"/>
      <c r="Q1315" s="380"/>
      <c r="R1315" s="381"/>
      <c r="S1315" s="381"/>
      <c r="T1315" s="381"/>
      <c r="U1315" s="381"/>
      <c r="V1315" s="381"/>
      <c r="W1315" s="381"/>
      <c r="X1315" s="381"/>
      <c r="Y1315" s="381"/>
      <c r="Z1315" s="381"/>
      <c r="AA1315" s="381"/>
      <c r="AB1315" s="381"/>
      <c r="AC1315" s="381"/>
      <c r="AD1315" s="381"/>
      <c r="AE1315" s="381"/>
      <c r="AF1315" s="381"/>
      <c r="AG1315" s="381"/>
      <c r="AH1315" s="381"/>
      <c r="AI1315" s="381"/>
      <c r="AJ1315" s="381"/>
      <c r="AK1315" s="381"/>
      <c r="AL1315" s="381"/>
      <c r="AM1315" s="381"/>
      <c r="AN1315" s="381"/>
      <c r="AO1315" s="381"/>
      <c r="AP1315" s="381"/>
      <c r="AQ1315" s="381"/>
      <c r="AR1315" s="381"/>
      <c r="AS1315" s="381"/>
      <c r="AT1315" s="381"/>
      <c r="AU1315" s="381"/>
      <c r="AV1315" s="381"/>
      <c r="AW1315" s="381"/>
      <c r="AX1315" s="381"/>
      <c r="AY1315" s="381"/>
      <c r="AZ1315" s="381"/>
      <c r="BA1315" s="381"/>
      <c r="BB1315" s="381"/>
      <c r="BC1315" s="381"/>
      <c r="BD1315" s="381"/>
      <c r="BE1315" s="381"/>
      <c r="BF1315" s="381"/>
      <c r="BG1315" s="381"/>
      <c r="BH1315" s="381"/>
      <c r="BI1315" s="381"/>
      <c r="BJ1315" s="381"/>
      <c r="BK1315" s="381"/>
      <c r="BL1315" s="381"/>
      <c r="BM1315" s="381"/>
      <c r="BN1315" s="381"/>
      <c r="BO1315" s="381"/>
      <c r="BP1315" s="381"/>
      <c r="BQ1315" s="381"/>
      <c r="BR1315" s="381"/>
      <c r="BS1315" s="381"/>
      <c r="BT1315" s="381"/>
      <c r="BU1315" s="381"/>
      <c r="BV1315" s="381"/>
      <c r="BW1315" s="381"/>
      <c r="BX1315" s="381"/>
      <c r="BY1315" s="381"/>
      <c r="BZ1315" s="381"/>
      <c r="CA1315" s="381"/>
      <c r="CB1315" s="381"/>
      <c r="CC1315" s="381"/>
      <c r="CD1315" s="381"/>
      <c r="CE1315" s="381"/>
      <c r="CF1315" s="381"/>
      <c r="CG1315" s="381"/>
      <c r="CH1315" s="381"/>
      <c r="CI1315" s="381"/>
      <c r="CJ1315" s="381"/>
      <c r="CK1315" s="381"/>
      <c r="CL1315" s="381"/>
      <c r="CM1315" s="381"/>
      <c r="CN1315" s="381"/>
      <c r="CO1315" s="381"/>
      <c r="CP1315" s="381"/>
      <c r="CQ1315" s="381"/>
      <c r="CR1315" s="381"/>
      <c r="CS1315" s="381"/>
      <c r="CT1315" s="381"/>
      <c r="CU1315" s="381"/>
      <c r="CV1315" s="381"/>
      <c r="CW1315" s="381"/>
      <c r="CX1315" s="381"/>
      <c r="CY1315" s="381"/>
      <c r="CZ1315" s="381"/>
      <c r="DA1315" s="381"/>
      <c r="DB1315" s="381"/>
      <c r="DC1315" s="381"/>
      <c r="DD1315" s="381"/>
      <c r="DE1315" s="381"/>
      <c r="DF1315" s="381"/>
      <c r="DG1315" s="381"/>
      <c r="DH1315" s="381"/>
      <c r="DI1315" s="381"/>
      <c r="DJ1315" s="381"/>
      <c r="DK1315" s="381"/>
      <c r="DL1315" s="381"/>
      <c r="DM1315" s="381"/>
      <c r="DN1315" s="381"/>
      <c r="DO1315" s="381"/>
      <c r="DP1315" s="381"/>
      <c r="DQ1315" s="381"/>
      <c r="DR1315" s="381"/>
      <c r="DS1315" s="381"/>
      <c r="DT1315" s="381"/>
      <c r="DU1315" s="381"/>
      <c r="DV1315" s="381"/>
      <c r="DW1315" s="381"/>
      <c r="DX1315" s="381"/>
      <c r="DY1315" s="381"/>
      <c r="DZ1315" s="381"/>
      <c r="EA1315" s="381"/>
      <c r="EB1315" s="381"/>
      <c r="EC1315" s="381"/>
      <c r="ED1315" s="381"/>
      <c r="EE1315" s="381"/>
      <c r="EF1315" s="381"/>
      <c r="EG1315" s="381"/>
      <c r="EH1315" s="381"/>
      <c r="EI1315" s="381"/>
      <c r="EJ1315" s="381"/>
      <c r="EK1315" s="381"/>
      <c r="EL1315" s="381"/>
      <c r="EM1315" s="381"/>
      <c r="EN1315" s="381"/>
      <c r="EO1315" s="381"/>
      <c r="EP1315" s="381"/>
      <c r="EQ1315" s="381"/>
      <c r="ER1315" s="381"/>
      <c r="ES1315" s="381"/>
      <c r="ET1315" s="381"/>
      <c r="EU1315" s="381"/>
      <c r="EV1315" s="381"/>
      <c r="EW1315" s="381"/>
      <c r="EX1315" s="381"/>
      <c r="EY1315" s="381"/>
      <c r="EZ1315" s="381"/>
      <c r="FA1315" s="381"/>
      <c r="FB1315" s="381"/>
      <c r="FC1315" s="381"/>
      <c r="FD1315" s="381"/>
      <c r="FE1315" s="381"/>
      <c r="FF1315" s="381"/>
      <c r="FG1315" s="381"/>
      <c r="FH1315" s="381"/>
      <c r="FI1315" s="381"/>
      <c r="FJ1315" s="381"/>
      <c r="FK1315" s="381"/>
      <c r="FL1315" s="381"/>
      <c r="FM1315" s="381"/>
      <c r="FN1315" s="381"/>
      <c r="FO1315" s="381"/>
      <c r="FP1315" s="381"/>
      <c r="FQ1315" s="381"/>
      <c r="FR1315" s="381"/>
      <c r="FS1315" s="381"/>
      <c r="FT1315" s="381"/>
      <c r="FU1315" s="381"/>
      <c r="FV1315" s="381"/>
      <c r="FW1315" s="381"/>
      <c r="FX1315" s="381"/>
      <c r="FY1315" s="381"/>
      <c r="FZ1315" s="381"/>
      <c r="GA1315" s="381"/>
      <c r="GB1315" s="381"/>
      <c r="GC1315" s="381"/>
      <c r="GD1315" s="381"/>
      <c r="GE1315" s="381"/>
      <c r="GF1315" s="381"/>
      <c r="GG1315" s="381"/>
      <c r="GH1315" s="381"/>
      <c r="GI1315" s="381"/>
      <c r="GJ1315" s="381"/>
      <c r="GK1315" s="381"/>
      <c r="GL1315" s="381"/>
      <c r="GM1315" s="381"/>
      <c r="GN1315" s="381"/>
      <c r="GO1315" s="381"/>
      <c r="GP1315" s="381"/>
      <c r="GQ1315" s="381"/>
      <c r="GR1315" s="381"/>
      <c r="GS1315" s="381"/>
      <c r="GT1315" s="381"/>
      <c r="GU1315" s="381"/>
      <c r="GV1315" s="381"/>
      <c r="GW1315" s="381"/>
      <c r="GX1315" s="381"/>
      <c r="GY1315" s="381"/>
      <c r="GZ1315" s="381"/>
      <c r="HA1315" s="381"/>
      <c r="HB1315" s="381"/>
      <c r="HC1315" s="381"/>
      <c r="HD1315" s="381"/>
      <c r="HE1315" s="381"/>
      <c r="HF1315" s="381"/>
      <c r="HG1315" s="381"/>
      <c r="HH1315" s="381"/>
      <c r="HI1315" s="381"/>
      <c r="HJ1315" s="381"/>
      <c r="HK1315" s="381"/>
      <c r="HL1315" s="381"/>
      <c r="HM1315" s="381"/>
      <c r="HN1315" s="381"/>
      <c r="HO1315" s="381"/>
      <c r="HP1315" s="381"/>
      <c r="HQ1315" s="381"/>
      <c r="HR1315" s="381"/>
      <c r="HS1315" s="381"/>
      <c r="HT1315" s="381"/>
      <c r="HU1315" s="381"/>
      <c r="HV1315" s="381"/>
      <c r="HW1315" s="381"/>
      <c r="HX1315" s="381"/>
      <c r="HY1315" s="381"/>
      <c r="HZ1315" s="381"/>
      <c r="IA1315" s="381"/>
      <c r="IB1315" s="381"/>
      <c r="IC1315" s="381"/>
      <c r="ID1315" s="381"/>
      <c r="IE1315" s="381"/>
      <c r="IF1315" s="381"/>
      <c r="IG1315" s="381"/>
      <c r="IH1315" s="381"/>
      <c r="II1315" s="381"/>
      <c r="IJ1315" s="381"/>
      <c r="IK1315" s="381"/>
      <c r="IL1315" s="381"/>
      <c r="IM1315" s="381"/>
      <c r="IN1315" s="381"/>
      <c r="IO1315" s="381"/>
      <c r="IP1315" s="381"/>
      <c r="IQ1315" s="381"/>
      <c r="IR1315" s="381"/>
      <c r="IS1315" s="381"/>
      <c r="IT1315" s="381"/>
      <c r="IU1315" s="381"/>
      <c r="IV1315" s="381"/>
      <c r="IW1315" s="381"/>
      <c r="IX1315" s="381"/>
      <c r="IY1315" s="381"/>
      <c r="IZ1315" s="381"/>
      <c r="JA1315" s="381"/>
      <c r="JB1315" s="381"/>
      <c r="JC1315" s="381"/>
      <c r="JD1315" s="381"/>
      <c r="JE1315" s="381"/>
      <c r="JF1315" s="381"/>
      <c r="JG1315" s="381"/>
      <c r="JH1315" s="381"/>
      <c r="JI1315" s="381"/>
      <c r="JJ1315" s="381"/>
      <c r="JK1315" s="381"/>
      <c r="JL1315" s="381"/>
      <c r="JM1315" s="381"/>
      <c r="JN1315" s="381"/>
      <c r="JO1315" s="381"/>
      <c r="JP1315" s="381"/>
      <c r="JQ1315" s="381"/>
      <c r="JR1315" s="381"/>
      <c r="JS1315" s="381"/>
      <c r="JT1315" s="381"/>
      <c r="JU1315" s="381"/>
      <c r="JV1315" s="381"/>
      <c r="JW1315" s="381"/>
      <c r="JX1315" s="381"/>
      <c r="JY1315" s="381"/>
      <c r="JZ1315" s="381"/>
      <c r="KA1315" s="381"/>
      <c r="KB1315" s="381"/>
      <c r="KC1315" s="381"/>
      <c r="KD1315" s="381"/>
      <c r="KE1315" s="381"/>
      <c r="KF1315" s="381"/>
      <c r="KG1315" s="381"/>
      <c r="KH1315" s="381"/>
      <c r="KI1315" s="381"/>
      <c r="KJ1315" s="381"/>
      <c r="KK1315" s="381"/>
      <c r="KL1315" s="381"/>
      <c r="KM1315" s="381"/>
      <c r="KN1315" s="381"/>
      <c r="KO1315" s="381"/>
      <c r="KP1315" s="381"/>
      <c r="KQ1315" s="381"/>
      <c r="KR1315" s="381"/>
      <c r="KS1315" s="381"/>
      <c r="KT1315" s="381"/>
      <c r="KU1315" s="381"/>
      <c r="KV1315" s="381"/>
      <c r="KW1315" s="381"/>
      <c r="KX1315" s="381"/>
      <c r="KY1315" s="381"/>
      <c r="KZ1315" s="381"/>
      <c r="LA1315" s="381"/>
      <c r="LB1315" s="381"/>
      <c r="LC1315" s="381"/>
      <c r="LD1315" s="381"/>
      <c r="LE1315" s="381"/>
      <c r="LF1315" s="381"/>
      <c r="LG1315" s="381"/>
      <c r="LH1315" s="381"/>
      <c r="LI1315" s="381"/>
      <c r="LJ1315" s="381"/>
      <c r="LK1315" s="381"/>
      <c r="LL1315" s="381"/>
      <c r="LM1315" s="381"/>
      <c r="LN1315" s="381"/>
      <c r="LO1315" s="381"/>
      <c r="LP1315" s="381"/>
      <c r="LQ1315" s="381"/>
      <c r="LR1315" s="381"/>
      <c r="LS1315" s="381"/>
      <c r="LT1315" s="381"/>
      <c r="LU1315" s="381"/>
      <c r="LV1315" s="381"/>
      <c r="LW1315" s="381"/>
      <c r="LX1315" s="381"/>
      <c r="LY1315" s="381"/>
      <c r="LZ1315" s="381"/>
      <c r="MA1315" s="381"/>
      <c r="MB1315" s="381"/>
      <c r="MC1315" s="381"/>
      <c r="MD1315" s="381"/>
      <c r="ME1315" s="381"/>
      <c r="MF1315" s="381"/>
      <c r="MG1315" s="381"/>
      <c r="MH1315" s="381"/>
      <c r="MI1315" s="381"/>
      <c r="MJ1315" s="381"/>
      <c r="MK1315" s="381"/>
      <c r="ML1315" s="381"/>
      <c r="MM1315" s="381"/>
      <c r="MN1315" s="381"/>
      <c r="MO1315" s="381"/>
      <c r="MP1315" s="381"/>
      <c r="MQ1315" s="381"/>
      <c r="MR1315" s="381"/>
      <c r="MS1315" s="381"/>
      <c r="MT1315" s="381"/>
      <c r="MU1315" s="381"/>
      <c r="MV1315" s="381"/>
      <c r="MW1315" s="381"/>
      <c r="MX1315" s="381"/>
      <c r="MY1315" s="381"/>
      <c r="MZ1315" s="381"/>
      <c r="NA1315" s="381"/>
      <c r="NB1315" s="381"/>
      <c r="NC1315" s="381"/>
      <c r="ND1315" s="381"/>
      <c r="NE1315" s="381"/>
      <c r="NF1315" s="381"/>
      <c r="NG1315" s="381"/>
      <c r="NH1315" s="381"/>
      <c r="NI1315" s="381"/>
      <c r="NJ1315" s="381"/>
      <c r="NK1315" s="381"/>
      <c r="NL1315" s="381"/>
      <c r="NM1315" s="381"/>
      <c r="NN1315" s="381"/>
      <c r="NO1315" s="381"/>
      <c r="NP1315" s="381"/>
      <c r="NQ1315" s="381"/>
      <c r="NR1315" s="381"/>
      <c r="NS1315" s="381"/>
      <c r="NT1315" s="381"/>
      <c r="NU1315" s="381"/>
      <c r="NV1315" s="381"/>
      <c r="NW1315" s="381"/>
      <c r="NX1315" s="381"/>
      <c r="NY1315" s="381"/>
      <c r="NZ1315" s="381"/>
      <c r="OA1315" s="381"/>
      <c r="OB1315" s="381"/>
      <c r="OC1315" s="381"/>
      <c r="OD1315" s="381"/>
      <c r="OE1315" s="381"/>
      <c r="OF1315" s="381"/>
      <c r="OG1315" s="381"/>
      <c r="OH1315" s="381"/>
      <c r="OI1315" s="381"/>
      <c r="OJ1315" s="381"/>
      <c r="OK1315" s="381"/>
      <c r="OL1315" s="381"/>
      <c r="OM1315" s="381"/>
      <c r="ON1315" s="381"/>
      <c r="OO1315" s="381"/>
      <c r="OP1315" s="381"/>
      <c r="OQ1315" s="381"/>
      <c r="OR1315" s="381"/>
      <c r="OS1315" s="381"/>
      <c r="OT1315" s="381"/>
      <c r="OU1315" s="381"/>
      <c r="OV1315" s="381"/>
      <c r="OW1315" s="381"/>
      <c r="OX1315" s="381"/>
      <c r="OY1315" s="381"/>
      <c r="OZ1315" s="381"/>
      <c r="PA1315" s="381"/>
      <c r="PB1315" s="381"/>
      <c r="PC1315" s="381"/>
      <c r="PD1315" s="381"/>
      <c r="PE1315" s="381"/>
      <c r="PF1315" s="381"/>
      <c r="PG1315" s="381"/>
      <c r="PH1315" s="381"/>
      <c r="PI1315" s="381"/>
      <c r="PJ1315" s="381"/>
      <c r="PK1315" s="381"/>
      <c r="PL1315" s="381"/>
      <c r="PM1315" s="381"/>
      <c r="PN1315" s="381"/>
      <c r="PO1315" s="381"/>
      <c r="PP1315" s="381"/>
      <c r="PQ1315" s="381"/>
      <c r="PR1315" s="381"/>
      <c r="PS1315" s="381"/>
      <c r="PT1315" s="381"/>
      <c r="PU1315" s="381"/>
      <c r="PV1315" s="381"/>
      <c r="PW1315" s="381"/>
      <c r="PX1315" s="381"/>
      <c r="PY1315" s="381"/>
      <c r="PZ1315" s="381"/>
      <c r="QA1315" s="381"/>
      <c r="QB1315" s="381"/>
      <c r="QC1315" s="381"/>
      <c r="QD1315" s="381"/>
      <c r="QE1315" s="381"/>
      <c r="QF1315" s="381"/>
      <c r="QG1315" s="381"/>
      <c r="QH1315" s="381"/>
      <c r="QI1315" s="381"/>
      <c r="QJ1315" s="381"/>
      <c r="QK1315" s="381"/>
      <c r="QL1315" s="381"/>
      <c r="QM1315" s="381"/>
      <c r="QN1315" s="381"/>
      <c r="QO1315" s="381"/>
      <c r="QP1315" s="381"/>
      <c r="QQ1315" s="381"/>
      <c r="QR1315" s="381"/>
      <c r="QS1315" s="381"/>
      <c r="QT1315" s="381"/>
      <c r="QU1315" s="381"/>
      <c r="QV1315" s="381"/>
      <c r="QW1315" s="381"/>
      <c r="QX1315" s="381"/>
      <c r="QY1315" s="381"/>
      <c r="QZ1315" s="381"/>
      <c r="RA1315" s="381"/>
      <c r="RB1315" s="381"/>
      <c r="RC1315" s="381"/>
      <c r="RD1315" s="381"/>
      <c r="RE1315" s="381"/>
      <c r="RF1315" s="381"/>
      <c r="RG1315" s="381"/>
      <c r="RH1315" s="381"/>
      <c r="RI1315" s="381"/>
      <c r="RJ1315" s="381"/>
      <c r="RK1315" s="381"/>
      <c r="RL1315" s="381"/>
      <c r="RM1315" s="381"/>
      <c r="RN1315" s="381"/>
      <c r="RO1315" s="381"/>
      <c r="RP1315" s="381"/>
      <c r="RQ1315" s="381"/>
      <c r="RR1315" s="381"/>
      <c r="RS1315" s="381"/>
      <c r="RT1315" s="381"/>
      <c r="RU1315" s="381"/>
      <c r="RV1315" s="381"/>
      <c r="RW1315" s="381"/>
      <c r="RX1315" s="381"/>
      <c r="RY1315" s="381"/>
      <c r="RZ1315" s="381"/>
      <c r="SA1315" s="381"/>
      <c r="SB1315" s="381"/>
      <c r="SC1315" s="381"/>
      <c r="SD1315" s="381"/>
      <c r="SE1315" s="381"/>
      <c r="SF1315" s="381"/>
      <c r="SG1315" s="381"/>
      <c r="SH1315" s="381"/>
      <c r="SI1315" s="381"/>
      <c r="SJ1315" s="381"/>
      <c r="SK1315" s="381"/>
      <c r="SL1315" s="381"/>
      <c r="SM1315" s="381"/>
      <c r="SN1315" s="381"/>
      <c r="SO1315" s="381"/>
      <c r="SP1315" s="381"/>
      <c r="SQ1315" s="381"/>
      <c r="SR1315" s="381"/>
      <c r="SS1315" s="381"/>
      <c r="ST1315" s="381"/>
      <c r="SU1315" s="381"/>
      <c r="SV1315" s="381"/>
      <c r="SW1315" s="381"/>
      <c r="SX1315" s="381"/>
      <c r="SY1315" s="381"/>
      <c r="SZ1315" s="381"/>
      <c r="TA1315" s="381"/>
      <c r="TB1315" s="381"/>
      <c r="TC1315" s="381"/>
      <c r="TD1315" s="381"/>
      <c r="TE1315" s="381"/>
      <c r="TF1315" s="381"/>
      <c r="TG1315" s="381"/>
      <c r="TH1315" s="381"/>
      <c r="TI1315" s="381"/>
      <c r="TJ1315" s="381"/>
      <c r="TK1315" s="381"/>
      <c r="TL1315" s="381"/>
      <c r="TM1315" s="381"/>
      <c r="TN1315" s="381"/>
      <c r="TO1315" s="381"/>
      <c r="TP1315" s="381"/>
      <c r="TQ1315" s="381"/>
      <c r="TR1315" s="381"/>
      <c r="TS1315" s="381"/>
      <c r="TT1315" s="381"/>
      <c r="TU1315" s="381"/>
      <c r="TV1315" s="381"/>
      <c r="TW1315" s="381"/>
      <c r="TX1315" s="381"/>
      <c r="TY1315" s="381"/>
      <c r="TZ1315" s="381"/>
      <c r="UA1315" s="381"/>
      <c r="UB1315" s="381"/>
      <c r="UC1315" s="381"/>
      <c r="UD1315" s="381"/>
      <c r="UE1315" s="381"/>
      <c r="UF1315" s="381"/>
      <c r="UG1315" s="381"/>
      <c r="UH1315" s="381"/>
      <c r="UI1315" s="381"/>
      <c r="UJ1315" s="381"/>
      <c r="UK1315" s="381"/>
      <c r="UL1315" s="381"/>
      <c r="UM1315" s="381"/>
      <c r="UN1315" s="381"/>
      <c r="UO1315" s="381"/>
      <c r="UP1315" s="381"/>
      <c r="UQ1315" s="381"/>
      <c r="UR1315" s="381"/>
      <c r="US1315" s="381"/>
      <c r="UT1315" s="381"/>
      <c r="UU1315" s="381"/>
      <c r="UV1315" s="381"/>
      <c r="UW1315" s="381"/>
      <c r="UX1315" s="381"/>
      <c r="UY1315" s="381"/>
      <c r="UZ1315" s="381"/>
      <c r="VA1315" s="381"/>
      <c r="VB1315" s="381"/>
      <c r="VC1315" s="381"/>
      <c r="VD1315" s="381"/>
      <c r="VE1315" s="381"/>
      <c r="VF1315" s="381"/>
      <c r="VG1315" s="381"/>
      <c r="VH1315" s="381"/>
      <c r="VI1315" s="381"/>
      <c r="VJ1315" s="381"/>
      <c r="VK1315" s="381"/>
      <c r="VL1315" s="381"/>
      <c r="VM1315" s="381"/>
      <c r="VN1315" s="381"/>
      <c r="VO1315" s="381"/>
      <c r="VP1315" s="381"/>
      <c r="VQ1315" s="381"/>
      <c r="VR1315" s="381"/>
      <c r="VS1315" s="381"/>
      <c r="VT1315" s="381"/>
      <c r="VU1315" s="381"/>
      <c r="VV1315" s="381"/>
      <c r="VW1315" s="381"/>
      <c r="VX1315" s="381"/>
      <c r="VY1315" s="381"/>
      <c r="VZ1315" s="381"/>
      <c r="WA1315" s="381"/>
      <c r="WB1315" s="381"/>
      <c r="WC1315" s="381"/>
      <c r="WD1315" s="381"/>
      <c r="WE1315" s="381"/>
      <c r="WF1315" s="381"/>
      <c r="WG1315" s="381"/>
      <c r="WH1315" s="381"/>
      <c r="WI1315" s="381"/>
      <c r="WJ1315" s="381"/>
      <c r="WK1315" s="381"/>
      <c r="WL1315" s="381"/>
      <c r="WM1315" s="381"/>
      <c r="WN1315" s="381"/>
      <c r="WO1315" s="381"/>
      <c r="WP1315" s="381"/>
      <c r="WQ1315" s="381"/>
      <c r="WR1315" s="381"/>
      <c r="WS1315" s="381"/>
      <c r="WT1315" s="381"/>
      <c r="WU1315" s="381"/>
      <c r="WV1315" s="381"/>
      <c r="WW1315" s="381"/>
      <c r="WX1315" s="381"/>
      <c r="WY1315" s="381"/>
      <c r="WZ1315" s="381"/>
      <c r="XA1315" s="381"/>
      <c r="XB1315" s="381"/>
      <c r="XC1315" s="381"/>
      <c r="XD1315" s="381"/>
      <c r="XE1315" s="381"/>
      <c r="XF1315" s="381"/>
      <c r="XG1315" s="381"/>
      <c r="XH1315" s="381"/>
      <c r="XI1315" s="381"/>
      <c r="XJ1315" s="381"/>
      <c r="XK1315" s="381"/>
      <c r="XL1315" s="381"/>
      <c r="XM1315" s="381"/>
      <c r="XN1315" s="381"/>
      <c r="XO1315" s="381"/>
      <c r="XP1315" s="381"/>
      <c r="XQ1315" s="381"/>
      <c r="XR1315" s="381"/>
      <c r="XS1315" s="381"/>
      <c r="XT1315" s="381"/>
      <c r="XU1315" s="381"/>
      <c r="XV1315" s="381"/>
      <c r="XW1315" s="381"/>
      <c r="XX1315" s="381"/>
      <c r="XY1315" s="381"/>
      <c r="XZ1315" s="381"/>
      <c r="YA1315" s="381"/>
      <c r="YB1315" s="381"/>
      <c r="YC1315" s="381"/>
      <c r="YD1315" s="381"/>
      <c r="YE1315" s="381"/>
      <c r="YF1315" s="381"/>
      <c r="YG1315" s="381"/>
      <c r="YH1315" s="381"/>
      <c r="YI1315" s="381"/>
      <c r="YJ1315" s="381"/>
      <c r="YK1315" s="381"/>
      <c r="YL1315" s="381"/>
      <c r="YM1315" s="381"/>
      <c r="YN1315" s="381"/>
      <c r="YO1315" s="381"/>
      <c r="YP1315" s="381"/>
      <c r="YQ1315" s="381"/>
      <c r="YR1315" s="381"/>
      <c r="YS1315" s="381"/>
      <c r="YT1315" s="381"/>
      <c r="YU1315" s="381"/>
      <c r="YV1315" s="381"/>
      <c r="YW1315" s="381"/>
      <c r="YX1315" s="381"/>
      <c r="YY1315" s="381"/>
      <c r="YZ1315" s="381"/>
      <c r="ZA1315" s="381"/>
      <c r="ZB1315" s="381"/>
      <c r="ZC1315" s="381"/>
      <c r="ZD1315" s="381"/>
      <c r="ZE1315" s="381"/>
      <c r="ZF1315" s="381"/>
      <c r="ZG1315" s="381"/>
      <c r="ZH1315" s="381"/>
      <c r="ZI1315" s="381"/>
      <c r="ZJ1315" s="381"/>
      <c r="ZK1315" s="381"/>
      <c r="ZL1315" s="381"/>
      <c r="ZM1315" s="381"/>
      <c r="ZN1315" s="381"/>
      <c r="ZO1315" s="381"/>
      <c r="ZP1315" s="381"/>
      <c r="ZQ1315" s="381"/>
      <c r="ZR1315" s="381"/>
      <c r="ZS1315" s="381"/>
      <c r="ZT1315" s="381"/>
      <c r="ZU1315" s="381"/>
      <c r="ZV1315" s="381"/>
      <c r="ZW1315" s="381"/>
      <c r="ZX1315" s="381"/>
      <c r="ZY1315" s="381"/>
      <c r="ZZ1315" s="381"/>
      <c r="AAA1315" s="381"/>
      <c r="AAB1315" s="381"/>
      <c r="AAC1315" s="381"/>
      <c r="AAD1315" s="381"/>
      <c r="AAE1315" s="381"/>
      <c r="AAF1315" s="381"/>
      <c r="AAG1315" s="381"/>
      <c r="AAH1315" s="381"/>
      <c r="AAI1315" s="381"/>
      <c r="AAJ1315" s="381"/>
      <c r="AAK1315" s="381"/>
      <c r="AAL1315" s="381"/>
      <c r="AAM1315" s="381"/>
      <c r="AAN1315" s="381"/>
      <c r="AAO1315" s="381"/>
      <c r="AAP1315" s="381"/>
      <c r="AAQ1315" s="381"/>
      <c r="AAR1315" s="381"/>
      <c r="AAS1315" s="381"/>
      <c r="AAT1315" s="381"/>
      <c r="AAU1315" s="381"/>
      <c r="AAV1315" s="381"/>
      <c r="AAW1315" s="381"/>
      <c r="AAX1315" s="381"/>
      <c r="AAY1315" s="381"/>
      <c r="AAZ1315" s="381"/>
      <c r="ABA1315" s="381"/>
      <c r="ABB1315" s="381"/>
      <c r="ABC1315" s="381"/>
      <c r="ABD1315" s="381"/>
      <c r="ABE1315" s="381"/>
      <c r="ABF1315" s="381"/>
      <c r="ABG1315" s="381"/>
      <c r="ABH1315" s="381"/>
      <c r="ABI1315" s="381"/>
      <c r="ABJ1315" s="381"/>
      <c r="ABK1315" s="381"/>
      <c r="ABL1315" s="381"/>
      <c r="ABM1315" s="381"/>
      <c r="ABN1315" s="381"/>
      <c r="ABO1315" s="381"/>
      <c r="ABP1315" s="381"/>
      <c r="ABQ1315" s="381"/>
      <c r="ABR1315" s="381"/>
      <c r="ABS1315" s="381"/>
      <c r="ABT1315" s="381"/>
      <c r="ABU1315" s="381"/>
      <c r="ABV1315" s="381"/>
      <c r="ABW1315" s="381"/>
      <c r="ABX1315" s="381"/>
      <c r="ABY1315" s="381"/>
      <c r="ABZ1315" s="381"/>
      <c r="ACA1315" s="381"/>
      <c r="ACB1315" s="381"/>
      <c r="ACC1315" s="381"/>
      <c r="ACD1315" s="381"/>
      <c r="ACE1315" s="381"/>
      <c r="ACF1315" s="381"/>
      <c r="ACG1315" s="381"/>
      <c r="ACH1315" s="381"/>
      <c r="ACI1315" s="381"/>
      <c r="ACJ1315" s="381"/>
      <c r="ACK1315" s="381"/>
      <c r="ACL1315" s="381"/>
      <c r="ACM1315" s="381"/>
      <c r="ACN1315" s="381"/>
      <c r="ACO1315" s="381"/>
      <c r="ACP1315" s="381"/>
      <c r="ACQ1315" s="381"/>
      <c r="ACR1315" s="381"/>
      <c r="ACS1315" s="381"/>
      <c r="ACT1315" s="381"/>
      <c r="ACU1315" s="381"/>
      <c r="ACV1315" s="381"/>
      <c r="ACW1315" s="381"/>
      <c r="ACX1315" s="381"/>
      <c r="ACY1315" s="381"/>
      <c r="ACZ1315" s="381"/>
      <c r="ADA1315" s="381"/>
      <c r="ADB1315" s="381"/>
      <c r="ADC1315" s="381"/>
      <c r="ADD1315" s="381"/>
      <c r="ADE1315" s="381"/>
      <c r="ADF1315" s="381"/>
      <c r="ADG1315" s="381"/>
      <c r="ADH1315" s="381"/>
      <c r="ADI1315" s="381"/>
      <c r="ADJ1315" s="381"/>
      <c r="ADK1315" s="381"/>
      <c r="ADL1315" s="381"/>
      <c r="ADM1315" s="381"/>
      <c r="ADN1315" s="381"/>
      <c r="ADO1315" s="381"/>
      <c r="ADP1315" s="381"/>
      <c r="ADQ1315" s="381"/>
      <c r="ADR1315" s="381"/>
      <c r="ADS1315" s="381"/>
      <c r="ADT1315" s="381"/>
      <c r="ADU1315" s="381"/>
      <c r="ADV1315" s="381"/>
      <c r="ADW1315" s="381"/>
      <c r="ADX1315" s="381"/>
      <c r="ADY1315" s="381"/>
      <c r="ADZ1315" s="381"/>
      <c r="AEA1315" s="381"/>
      <c r="AEB1315" s="381"/>
      <c r="AEC1315" s="381"/>
      <c r="AED1315" s="381"/>
      <c r="AEE1315" s="381"/>
      <c r="AEF1315" s="381"/>
      <c r="AEG1315" s="381"/>
      <c r="AEH1315" s="381"/>
      <c r="AEI1315" s="381"/>
      <c r="AEJ1315" s="381"/>
      <c r="AEK1315" s="381"/>
      <c r="AEL1315" s="381"/>
      <c r="AEM1315" s="381"/>
      <c r="AEN1315" s="381"/>
      <c r="AEO1315" s="381"/>
      <c r="AEP1315" s="381"/>
      <c r="AEQ1315" s="381"/>
      <c r="AER1315" s="381"/>
      <c r="AES1315" s="381"/>
      <c r="AET1315" s="381"/>
      <c r="AEU1315" s="381"/>
      <c r="AEV1315" s="381"/>
      <c r="AEW1315" s="381"/>
      <c r="AEX1315" s="381"/>
      <c r="AEY1315" s="381"/>
      <c r="AEZ1315" s="381"/>
      <c r="AFA1315" s="381"/>
      <c r="AFB1315" s="381"/>
      <c r="AFC1315" s="381"/>
      <c r="AFD1315" s="381"/>
      <c r="AFE1315" s="381"/>
      <c r="AFF1315" s="381"/>
      <c r="AFG1315" s="381"/>
      <c r="AFH1315" s="381"/>
      <c r="AFI1315" s="381"/>
      <c r="AFJ1315" s="381"/>
      <c r="AFK1315" s="381"/>
      <c r="AFL1315" s="381"/>
      <c r="AFM1315" s="381"/>
      <c r="AFN1315" s="381"/>
      <c r="AFO1315" s="381"/>
      <c r="AFP1315" s="381"/>
      <c r="AFQ1315" s="381"/>
      <c r="AFR1315" s="381"/>
      <c r="AFS1315" s="381"/>
      <c r="AFT1315" s="381"/>
      <c r="AFU1315" s="381"/>
      <c r="AFV1315" s="381"/>
      <c r="AFW1315" s="381"/>
      <c r="AFX1315" s="381"/>
      <c r="AFY1315" s="381"/>
      <c r="AFZ1315" s="381"/>
      <c r="AGA1315" s="381"/>
    </row>
    <row r="1316" spans="1:859" customFormat="1" x14ac:dyDescent="0.2">
      <c r="A1316" s="16"/>
      <c r="B1316" s="16"/>
      <c r="C1316" s="16"/>
      <c r="D1316" s="16"/>
      <c r="E1316" s="238"/>
      <c r="F1316" s="364"/>
      <c r="G1316" s="239"/>
      <c r="H1316" s="238"/>
      <c r="I1316" s="238"/>
      <c r="J1316" s="238"/>
      <c r="K1316" s="238"/>
      <c r="L1316" s="238"/>
      <c r="M1316" s="238"/>
      <c r="N1316" s="239"/>
      <c r="O1316" s="238"/>
      <c r="P1316" s="238"/>
      <c r="Q1316" s="239"/>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c r="DC1316" s="16"/>
      <c r="DD1316" s="16"/>
      <c r="DE1316" s="16"/>
      <c r="DF1316" s="16"/>
      <c r="DG1316" s="16"/>
      <c r="DH1316" s="16"/>
      <c r="DI1316" s="16"/>
      <c r="DJ1316" s="16"/>
      <c r="DK1316" s="16"/>
      <c r="DL1316" s="16"/>
      <c r="DM1316" s="16"/>
      <c r="DN1316" s="16"/>
      <c r="DO1316" s="16"/>
      <c r="DP1316" s="16"/>
      <c r="DQ1316" s="16"/>
      <c r="DR1316" s="16"/>
      <c r="DS1316" s="16"/>
      <c r="DT1316" s="16"/>
      <c r="DU1316" s="16"/>
      <c r="DV1316" s="16"/>
      <c r="DW1316" s="16"/>
      <c r="DX1316" s="16"/>
      <c r="DY1316" s="16"/>
      <c r="DZ1316" s="16"/>
      <c r="EA1316" s="16"/>
      <c r="EB1316" s="16"/>
      <c r="EC1316" s="16"/>
      <c r="ED1316" s="16"/>
      <c r="EE1316" s="16"/>
      <c r="EF1316" s="16"/>
      <c r="EG1316" s="16"/>
      <c r="EH1316" s="16"/>
      <c r="EI1316" s="16"/>
      <c r="EJ1316" s="16"/>
      <c r="EK1316" s="16"/>
      <c r="EL1316" s="16"/>
      <c r="EM1316" s="16"/>
      <c r="EN1316" s="16"/>
      <c r="EO1316" s="16"/>
      <c r="EP1316" s="16"/>
      <c r="EQ1316" s="16"/>
      <c r="ER1316" s="16"/>
      <c r="ES1316" s="16"/>
      <c r="ET1316" s="16"/>
      <c r="EU1316" s="16"/>
      <c r="EV1316" s="16"/>
      <c r="EW1316" s="16"/>
      <c r="EX1316" s="16"/>
      <c r="EY1316" s="16"/>
      <c r="EZ1316" s="16"/>
      <c r="FA1316" s="16"/>
      <c r="FB1316" s="16"/>
      <c r="FC1316" s="16"/>
      <c r="FD1316" s="16"/>
      <c r="FE1316" s="16"/>
      <c r="FF1316" s="16"/>
      <c r="FG1316" s="16"/>
      <c r="FH1316" s="16"/>
      <c r="FI1316" s="16"/>
      <c r="FJ1316" s="16"/>
      <c r="FK1316" s="16"/>
      <c r="FL1316" s="16"/>
      <c r="FM1316" s="16"/>
      <c r="FN1316" s="16"/>
      <c r="FO1316" s="16"/>
      <c r="FP1316" s="16"/>
      <c r="FQ1316" s="16"/>
      <c r="FR1316" s="16"/>
      <c r="FS1316" s="16"/>
      <c r="FT1316" s="16"/>
      <c r="FU1316" s="16"/>
      <c r="FV1316" s="16"/>
      <c r="FW1316" s="16"/>
      <c r="FX1316" s="16"/>
      <c r="FY1316" s="16"/>
      <c r="FZ1316" s="16"/>
      <c r="GA1316" s="16"/>
      <c r="GB1316" s="16"/>
      <c r="GC1316" s="16"/>
      <c r="GD1316" s="16"/>
      <c r="GE1316" s="16"/>
      <c r="GF1316" s="16"/>
      <c r="GG1316" s="16"/>
      <c r="GH1316" s="16"/>
      <c r="GI1316" s="16"/>
      <c r="GJ1316" s="16"/>
      <c r="GK1316" s="16"/>
      <c r="GL1316" s="16"/>
      <c r="GM1316" s="16"/>
      <c r="GN1316" s="16"/>
      <c r="GO1316" s="16"/>
      <c r="GP1316" s="16"/>
      <c r="GQ1316" s="16"/>
      <c r="GR1316" s="16"/>
      <c r="GS1316" s="16"/>
      <c r="GT1316" s="16"/>
      <c r="GU1316" s="16"/>
      <c r="GV1316" s="16"/>
      <c r="GW1316" s="16"/>
      <c r="GX1316" s="16"/>
      <c r="GY1316" s="16"/>
      <c r="GZ1316" s="16"/>
      <c r="HA1316" s="16"/>
      <c r="HB1316" s="16"/>
      <c r="HC1316" s="16"/>
      <c r="HD1316" s="16"/>
      <c r="HE1316" s="16"/>
      <c r="HF1316" s="16"/>
      <c r="HG1316" s="16"/>
      <c r="HH1316" s="16"/>
      <c r="HI1316" s="16"/>
      <c r="HJ1316" s="16"/>
      <c r="HK1316" s="16"/>
      <c r="HL1316" s="16"/>
      <c r="HM1316" s="16"/>
      <c r="HN1316" s="16"/>
      <c r="HO1316" s="16"/>
      <c r="HP1316" s="16"/>
      <c r="HQ1316" s="16"/>
      <c r="HR1316" s="16"/>
      <c r="HS1316" s="16"/>
      <c r="HT1316" s="16"/>
      <c r="HU1316" s="16"/>
      <c r="HV1316" s="16"/>
      <c r="HW1316" s="16"/>
      <c r="HX1316" s="16"/>
      <c r="HY1316" s="16"/>
      <c r="HZ1316" s="16"/>
      <c r="IA1316" s="16"/>
      <c r="IB1316" s="16"/>
      <c r="IC1316" s="16"/>
      <c r="ID1316" s="16"/>
      <c r="IE1316" s="16"/>
      <c r="IF1316" s="16"/>
      <c r="IG1316" s="16"/>
      <c r="IH1316" s="16"/>
      <c r="II1316" s="16"/>
      <c r="IJ1316" s="16"/>
      <c r="IK1316" s="16"/>
      <c r="IL1316" s="16"/>
      <c r="IM1316" s="16"/>
      <c r="IN1316" s="16"/>
      <c r="IO1316" s="16"/>
      <c r="IP1316" s="16"/>
      <c r="IQ1316" s="16"/>
      <c r="IR1316" s="16"/>
      <c r="IS1316" s="16"/>
      <c r="IT1316" s="16"/>
      <c r="IU1316" s="16"/>
      <c r="IV1316" s="16"/>
      <c r="IW1316" s="16"/>
      <c r="IX1316" s="16"/>
      <c r="IY1316" s="16"/>
      <c r="IZ1316" s="16"/>
      <c r="JA1316" s="16"/>
      <c r="JB1316" s="16"/>
      <c r="JC1316" s="16"/>
      <c r="JD1316" s="16"/>
      <c r="JE1316" s="16"/>
      <c r="JF1316" s="16"/>
      <c r="JG1316" s="16"/>
      <c r="JH1316" s="16"/>
      <c r="JI1316" s="16"/>
      <c r="JJ1316" s="16"/>
      <c r="JK1316" s="16"/>
      <c r="JL1316" s="16"/>
      <c r="JM1316" s="16"/>
      <c r="JN1316" s="16"/>
      <c r="JO1316" s="16"/>
      <c r="JP1316" s="16"/>
      <c r="JQ1316" s="16"/>
      <c r="JR1316" s="16"/>
      <c r="JS1316" s="16"/>
      <c r="JT1316" s="16"/>
      <c r="JU1316" s="16"/>
      <c r="JV1316" s="16"/>
      <c r="JW1316" s="16"/>
      <c r="JX1316" s="16"/>
      <c r="JY1316" s="16"/>
      <c r="JZ1316" s="16"/>
      <c r="KA1316" s="16"/>
      <c r="KB1316" s="16"/>
      <c r="KC1316" s="16"/>
      <c r="KD1316" s="16"/>
      <c r="KE1316" s="16"/>
      <c r="KF1316" s="16"/>
      <c r="KG1316" s="16"/>
      <c r="KH1316" s="16"/>
      <c r="KI1316" s="16"/>
      <c r="KJ1316" s="16"/>
      <c r="KK1316" s="16"/>
      <c r="KL1316" s="16"/>
      <c r="KM1316" s="16"/>
      <c r="KN1316" s="16"/>
      <c r="KO1316" s="16"/>
      <c r="KP1316" s="16"/>
      <c r="KQ1316" s="16"/>
      <c r="KR1316" s="16"/>
      <c r="KS1316" s="16"/>
      <c r="KT1316" s="16"/>
      <c r="KU1316" s="16"/>
      <c r="KV1316" s="16"/>
      <c r="KW1316" s="16"/>
      <c r="KX1316" s="16"/>
      <c r="KY1316" s="16"/>
      <c r="KZ1316" s="16"/>
      <c r="LA1316" s="16"/>
      <c r="LB1316" s="16"/>
      <c r="LC1316" s="16"/>
      <c r="LD1316" s="16"/>
      <c r="LE1316" s="16"/>
      <c r="LF1316" s="16"/>
      <c r="LG1316" s="16"/>
      <c r="LH1316" s="16"/>
      <c r="LI1316" s="16"/>
      <c r="LJ1316" s="16"/>
      <c r="LK1316" s="16"/>
      <c r="LL1316" s="16"/>
      <c r="LM1316" s="16"/>
      <c r="LN1316" s="16"/>
      <c r="LO1316" s="16"/>
      <c r="LP1316" s="16"/>
      <c r="LQ1316" s="16"/>
      <c r="LR1316" s="16"/>
      <c r="LS1316" s="16"/>
      <c r="LT1316" s="16"/>
      <c r="LU1316" s="16"/>
      <c r="LV1316" s="16"/>
      <c r="LW1316" s="16"/>
      <c r="LX1316" s="16"/>
      <c r="LY1316" s="16"/>
      <c r="LZ1316" s="16"/>
      <c r="MA1316" s="16"/>
      <c r="MB1316" s="16"/>
      <c r="MC1316" s="16"/>
      <c r="MD1316" s="16"/>
      <c r="ME1316" s="16"/>
      <c r="MF1316" s="16"/>
      <c r="MG1316" s="16"/>
      <c r="MH1316" s="16"/>
      <c r="MI1316" s="16"/>
      <c r="MJ1316" s="16"/>
      <c r="MK1316" s="16"/>
      <c r="ML1316" s="16"/>
      <c r="MM1316" s="16"/>
      <c r="MN1316" s="16"/>
      <c r="MO1316" s="16"/>
      <c r="MP1316" s="16"/>
      <c r="MQ1316" s="16"/>
      <c r="MR1316" s="16"/>
      <c r="MS1316" s="16"/>
      <c r="MT1316" s="16"/>
      <c r="MU1316" s="16"/>
      <c r="MV1316" s="16"/>
      <c r="MW1316" s="16"/>
      <c r="MX1316" s="16"/>
      <c r="MY1316" s="16"/>
      <c r="MZ1316" s="16"/>
      <c r="NA1316" s="16"/>
      <c r="NB1316" s="16"/>
      <c r="NC1316" s="16"/>
      <c r="ND1316" s="16"/>
      <c r="NE1316" s="16"/>
      <c r="NF1316" s="16"/>
      <c r="NG1316" s="16"/>
      <c r="NH1316" s="16"/>
      <c r="NI1316" s="16"/>
      <c r="NJ1316" s="16"/>
      <c r="NK1316" s="16"/>
      <c r="NL1316" s="16"/>
      <c r="NM1316" s="16"/>
      <c r="NN1316" s="16"/>
      <c r="NO1316" s="16"/>
      <c r="NP1316" s="16"/>
      <c r="NQ1316" s="16"/>
      <c r="NR1316" s="16"/>
      <c r="NS1316" s="16"/>
      <c r="NT1316" s="16"/>
      <c r="NU1316" s="16"/>
      <c r="NV1316" s="16"/>
      <c r="NW1316" s="16"/>
      <c r="NX1316" s="16"/>
      <c r="NY1316" s="16"/>
      <c r="NZ1316" s="16"/>
      <c r="OA1316" s="16"/>
      <c r="OB1316" s="16"/>
      <c r="OC1316" s="16"/>
      <c r="OD1316" s="16"/>
      <c r="OE1316" s="16"/>
      <c r="OF1316" s="16"/>
      <c r="OG1316" s="16"/>
      <c r="OH1316" s="16"/>
      <c r="OI1316" s="16"/>
      <c r="OJ1316" s="16"/>
      <c r="OK1316" s="16"/>
      <c r="OL1316" s="16"/>
      <c r="OM1316" s="16"/>
      <c r="ON1316" s="16"/>
      <c r="OO1316" s="16"/>
      <c r="OP1316" s="16"/>
      <c r="OQ1316" s="16"/>
      <c r="OR1316" s="16"/>
      <c r="OS1316" s="16"/>
      <c r="OT1316" s="16"/>
      <c r="OU1316" s="16"/>
      <c r="OV1316" s="16"/>
      <c r="OW1316" s="16"/>
      <c r="OX1316" s="16"/>
      <c r="OY1316" s="16"/>
      <c r="OZ1316" s="16"/>
      <c r="PA1316" s="16"/>
      <c r="PB1316" s="16"/>
      <c r="PC1316" s="16"/>
      <c r="PD1316" s="16"/>
      <c r="PE1316" s="16"/>
      <c r="PF1316" s="16"/>
      <c r="PG1316" s="16"/>
      <c r="PH1316" s="16"/>
      <c r="PI1316" s="16"/>
      <c r="PJ1316" s="16"/>
      <c r="PK1316" s="16"/>
      <c r="PL1316" s="16"/>
      <c r="PM1316" s="16"/>
      <c r="PN1316" s="16"/>
      <c r="PO1316" s="16"/>
      <c r="PP1316" s="16"/>
      <c r="PQ1316" s="16"/>
      <c r="PR1316" s="16"/>
      <c r="PS1316" s="16"/>
      <c r="PT1316" s="16"/>
      <c r="PU1316" s="16"/>
      <c r="PV1316" s="16"/>
      <c r="PW1316" s="16"/>
      <c r="PX1316" s="16"/>
      <c r="PY1316" s="16"/>
      <c r="PZ1316" s="16"/>
      <c r="QA1316" s="16"/>
      <c r="QB1316" s="16"/>
      <c r="QC1316" s="16"/>
      <c r="QD1316" s="16"/>
      <c r="QE1316" s="16"/>
      <c r="QF1316" s="16"/>
      <c r="QG1316" s="16"/>
      <c r="QH1316" s="16"/>
      <c r="QI1316" s="16"/>
      <c r="QJ1316" s="16"/>
      <c r="QK1316" s="16"/>
      <c r="QL1316" s="16"/>
      <c r="QM1316" s="16"/>
      <c r="QN1316" s="16"/>
      <c r="QO1316" s="16"/>
      <c r="QP1316" s="16"/>
      <c r="QQ1316" s="16"/>
      <c r="QR1316" s="16"/>
      <c r="QS1316" s="16"/>
      <c r="QT1316" s="16"/>
      <c r="QU1316" s="16"/>
      <c r="QV1316" s="16"/>
      <c r="QW1316" s="16"/>
      <c r="QX1316" s="16"/>
      <c r="QY1316" s="16"/>
      <c r="QZ1316" s="16"/>
      <c r="RA1316" s="16"/>
      <c r="RB1316" s="16"/>
      <c r="RC1316" s="16"/>
      <c r="RD1316" s="16"/>
      <c r="RE1316" s="16"/>
      <c r="RF1316" s="16"/>
      <c r="RG1316" s="16"/>
      <c r="RH1316" s="16"/>
      <c r="RI1316" s="16"/>
      <c r="RJ1316" s="16"/>
      <c r="RK1316" s="16"/>
      <c r="RL1316" s="16"/>
      <c r="RM1316" s="16"/>
      <c r="RN1316" s="16"/>
      <c r="RO1316" s="16"/>
      <c r="RP1316" s="16"/>
      <c r="RQ1316" s="16"/>
      <c r="RR1316" s="16"/>
      <c r="RS1316" s="16"/>
      <c r="RT1316" s="16"/>
      <c r="RU1316" s="16"/>
      <c r="RV1316" s="16"/>
      <c r="RW1316" s="16"/>
      <c r="RX1316" s="16"/>
      <c r="RY1316" s="16"/>
      <c r="RZ1316" s="16"/>
      <c r="SA1316" s="16"/>
      <c r="SB1316" s="16"/>
      <c r="SC1316" s="16"/>
      <c r="SD1316" s="16"/>
      <c r="SE1316" s="16"/>
      <c r="SF1316" s="16"/>
      <c r="SG1316" s="16"/>
      <c r="SH1316" s="16"/>
      <c r="SI1316" s="16"/>
      <c r="SJ1316" s="16"/>
      <c r="SK1316" s="16"/>
      <c r="SL1316" s="16"/>
      <c r="SM1316" s="16"/>
      <c r="SN1316" s="16"/>
      <c r="SO1316" s="16"/>
      <c r="SP1316" s="16"/>
      <c r="SQ1316" s="16"/>
      <c r="SR1316" s="16"/>
      <c r="SS1316" s="16"/>
      <c r="ST1316" s="16"/>
      <c r="SU1316" s="16"/>
      <c r="SV1316" s="16"/>
      <c r="SW1316" s="16"/>
      <c r="SX1316" s="16"/>
      <c r="SY1316" s="16"/>
      <c r="SZ1316" s="16"/>
      <c r="TA1316" s="16"/>
      <c r="TB1316" s="16"/>
      <c r="TC1316" s="16"/>
      <c r="TD1316" s="16"/>
      <c r="TE1316" s="16"/>
      <c r="TF1316" s="16"/>
      <c r="TG1316" s="16"/>
      <c r="TH1316" s="16"/>
      <c r="TI1316" s="16"/>
      <c r="TJ1316" s="16"/>
      <c r="TK1316" s="16"/>
      <c r="TL1316" s="16"/>
      <c r="TM1316" s="16"/>
      <c r="TN1316" s="16"/>
      <c r="TO1316" s="16"/>
      <c r="TP1316" s="16"/>
      <c r="TQ1316" s="16"/>
      <c r="TR1316" s="16"/>
      <c r="TS1316" s="16"/>
      <c r="TT1316" s="16"/>
      <c r="TU1316" s="16"/>
      <c r="TV1316" s="16"/>
      <c r="TW1316" s="16"/>
      <c r="TX1316" s="16"/>
      <c r="TY1316" s="16"/>
      <c r="TZ1316" s="16"/>
      <c r="UA1316" s="16"/>
      <c r="UB1316" s="16"/>
      <c r="UC1316" s="16"/>
      <c r="UD1316" s="16"/>
      <c r="UE1316" s="16"/>
      <c r="UF1316" s="16"/>
      <c r="UG1316" s="16"/>
      <c r="UH1316" s="16"/>
      <c r="UI1316" s="16"/>
      <c r="UJ1316" s="16"/>
      <c r="UK1316" s="16"/>
      <c r="UL1316" s="16"/>
      <c r="UM1316" s="16"/>
      <c r="UN1316" s="16"/>
      <c r="UO1316" s="16"/>
      <c r="UP1316" s="16"/>
      <c r="UQ1316" s="16"/>
      <c r="UR1316" s="16"/>
      <c r="US1316" s="16"/>
      <c r="UT1316" s="16"/>
      <c r="UU1316" s="16"/>
      <c r="UV1316" s="16"/>
      <c r="UW1316" s="16"/>
      <c r="UX1316" s="16"/>
      <c r="UY1316" s="16"/>
      <c r="UZ1316" s="16"/>
      <c r="VA1316" s="16"/>
      <c r="VB1316" s="16"/>
      <c r="VC1316" s="16"/>
      <c r="VD1316" s="16"/>
      <c r="VE1316" s="16"/>
      <c r="VF1316" s="16"/>
      <c r="VG1316" s="16"/>
      <c r="VH1316" s="16"/>
      <c r="VI1316" s="16"/>
      <c r="VJ1316" s="16"/>
      <c r="VK1316" s="16"/>
      <c r="VL1316" s="16"/>
      <c r="VM1316" s="16"/>
      <c r="VN1316" s="16"/>
      <c r="VO1316" s="16"/>
      <c r="VP1316" s="16"/>
      <c r="VQ1316" s="16"/>
      <c r="VR1316" s="16"/>
      <c r="VS1316" s="16"/>
      <c r="VT1316" s="16"/>
      <c r="VU1316" s="16"/>
      <c r="VV1316" s="16"/>
      <c r="VW1316" s="16"/>
      <c r="VX1316" s="16"/>
      <c r="VY1316" s="16"/>
      <c r="VZ1316" s="16"/>
      <c r="WA1316" s="16"/>
      <c r="WB1316" s="16"/>
      <c r="WC1316" s="16"/>
      <c r="WD1316" s="16"/>
      <c r="WE1316" s="16"/>
      <c r="WF1316" s="16"/>
      <c r="WG1316" s="16"/>
      <c r="WH1316" s="16"/>
      <c r="WI1316" s="16"/>
      <c r="WJ1316" s="16"/>
      <c r="WK1316" s="16"/>
      <c r="WL1316" s="16"/>
      <c r="WM1316" s="16"/>
      <c r="WN1316" s="16"/>
      <c r="WO1316" s="16"/>
      <c r="WP1316" s="16"/>
      <c r="WQ1316" s="16"/>
      <c r="WR1316" s="16"/>
      <c r="WS1316" s="16"/>
      <c r="WT1316" s="16"/>
      <c r="WU1316" s="16"/>
      <c r="WV1316" s="16"/>
      <c r="WW1316" s="16"/>
      <c r="WX1316" s="16"/>
      <c r="WY1316" s="16"/>
      <c r="WZ1316" s="16"/>
      <c r="XA1316" s="16"/>
      <c r="XB1316" s="16"/>
      <c r="XC1316" s="16"/>
      <c r="XD1316" s="16"/>
      <c r="XE1316" s="16"/>
      <c r="XF1316" s="16"/>
      <c r="XG1316" s="16"/>
      <c r="XH1316" s="16"/>
      <c r="XI1316" s="16"/>
      <c r="XJ1316" s="16"/>
      <c r="XK1316" s="16"/>
      <c r="XL1316" s="16"/>
      <c r="XM1316" s="16"/>
      <c r="XN1316" s="16"/>
      <c r="XO1316" s="16"/>
      <c r="XP1316" s="16"/>
      <c r="XQ1316" s="16"/>
      <c r="XR1316" s="16"/>
      <c r="XS1316" s="16"/>
      <c r="XT1316" s="16"/>
      <c r="XU1316" s="16"/>
      <c r="XV1316" s="16"/>
      <c r="XW1316" s="16"/>
      <c r="XX1316" s="16"/>
      <c r="XY1316" s="16"/>
      <c r="XZ1316" s="16"/>
      <c r="YA1316" s="16"/>
      <c r="YB1316" s="16"/>
      <c r="YC1316" s="16"/>
      <c r="YD1316" s="16"/>
      <c r="YE1316" s="16"/>
      <c r="YF1316" s="16"/>
      <c r="YG1316" s="16"/>
      <c r="YH1316" s="16"/>
      <c r="YI1316" s="16"/>
      <c r="YJ1316" s="16"/>
      <c r="YK1316" s="16"/>
      <c r="YL1316" s="16"/>
      <c r="YM1316" s="16"/>
      <c r="YN1316" s="16"/>
      <c r="YO1316" s="16"/>
      <c r="YP1316" s="16"/>
      <c r="YQ1316" s="16"/>
      <c r="YR1316" s="16"/>
      <c r="YS1316" s="16"/>
      <c r="YT1316" s="16"/>
      <c r="YU1316" s="16"/>
      <c r="YV1316" s="16"/>
      <c r="YW1316" s="16"/>
      <c r="YX1316" s="16"/>
      <c r="YY1316" s="16"/>
      <c r="YZ1316" s="16"/>
      <c r="ZA1316" s="16"/>
      <c r="ZB1316" s="16"/>
      <c r="ZC1316" s="16"/>
      <c r="ZD1316" s="16"/>
      <c r="ZE1316" s="16"/>
      <c r="ZF1316" s="16"/>
      <c r="ZG1316" s="16"/>
      <c r="ZH1316" s="16"/>
      <c r="ZI1316" s="16"/>
      <c r="ZJ1316" s="16"/>
      <c r="ZK1316" s="16"/>
      <c r="ZL1316" s="16"/>
      <c r="ZM1316" s="16"/>
      <c r="ZN1316" s="16"/>
      <c r="ZO1316" s="16"/>
      <c r="ZP1316" s="16"/>
      <c r="ZQ1316" s="16"/>
      <c r="ZR1316" s="16"/>
      <c r="ZS1316" s="16"/>
      <c r="ZT1316" s="16"/>
      <c r="ZU1316" s="16"/>
      <c r="ZV1316" s="16"/>
      <c r="ZW1316" s="16"/>
      <c r="ZX1316" s="16"/>
      <c r="ZY1316" s="16"/>
      <c r="ZZ1316" s="16"/>
      <c r="AAA1316" s="16"/>
      <c r="AAB1316" s="16"/>
      <c r="AAC1316" s="16"/>
      <c r="AAD1316" s="16"/>
      <c r="AAE1316" s="16"/>
      <c r="AAF1316" s="16"/>
      <c r="AAG1316" s="16"/>
      <c r="AAH1316" s="16"/>
      <c r="AAI1316" s="16"/>
      <c r="AAJ1316" s="16"/>
      <c r="AAK1316" s="16"/>
      <c r="AAL1316" s="16"/>
      <c r="AAM1316" s="16"/>
      <c r="AAN1316" s="16"/>
      <c r="AAO1316" s="16"/>
      <c r="AAP1316" s="16"/>
      <c r="AAQ1316" s="16"/>
      <c r="AAR1316" s="16"/>
      <c r="AAS1316" s="16"/>
      <c r="AAT1316" s="16"/>
      <c r="AAU1316" s="16"/>
      <c r="AAV1316" s="16"/>
      <c r="AAW1316" s="16"/>
      <c r="AAX1316" s="16"/>
      <c r="AAY1316" s="16"/>
      <c r="AAZ1316" s="16"/>
      <c r="ABA1316" s="16"/>
      <c r="ABB1316" s="16"/>
      <c r="ABC1316" s="16"/>
      <c r="ABD1316" s="16"/>
      <c r="ABE1316" s="16"/>
      <c r="ABF1316" s="16"/>
      <c r="ABG1316" s="16"/>
      <c r="ABH1316" s="16"/>
      <c r="ABI1316" s="16"/>
      <c r="ABJ1316" s="16"/>
      <c r="ABK1316" s="16"/>
      <c r="ABL1316" s="16"/>
      <c r="ABM1316" s="16"/>
      <c r="ABN1316" s="16"/>
      <c r="ABO1316" s="16"/>
      <c r="ABP1316" s="16"/>
      <c r="ABQ1316" s="16"/>
      <c r="ABR1316" s="16"/>
      <c r="ABS1316" s="16"/>
      <c r="ABT1316" s="16"/>
      <c r="ABU1316" s="16"/>
      <c r="ABV1316" s="16"/>
      <c r="ABW1316" s="16"/>
      <c r="ABX1316" s="16"/>
      <c r="ABY1316" s="16"/>
      <c r="ABZ1316" s="16"/>
      <c r="ACA1316" s="16"/>
      <c r="ACB1316" s="16"/>
      <c r="ACC1316" s="16"/>
      <c r="ACD1316" s="16"/>
      <c r="ACE1316" s="16"/>
      <c r="ACF1316" s="16"/>
      <c r="ACG1316" s="16"/>
      <c r="ACH1316" s="16"/>
      <c r="ACI1316" s="16"/>
      <c r="ACJ1316" s="16"/>
      <c r="ACK1316" s="16"/>
      <c r="ACL1316" s="16"/>
      <c r="ACM1316" s="16"/>
      <c r="ACN1316" s="16"/>
      <c r="ACO1316" s="16"/>
      <c r="ACP1316" s="16"/>
      <c r="ACQ1316" s="16"/>
      <c r="ACR1316" s="16"/>
      <c r="ACS1316" s="16"/>
      <c r="ACT1316" s="16"/>
      <c r="ACU1316" s="16"/>
      <c r="ACV1316" s="16"/>
      <c r="ACW1316" s="16"/>
      <c r="ACX1316" s="16"/>
      <c r="ACY1316" s="16"/>
      <c r="ACZ1316" s="16"/>
      <c r="ADA1316" s="16"/>
      <c r="ADB1316" s="16"/>
      <c r="ADC1316" s="16"/>
      <c r="ADD1316" s="16"/>
      <c r="ADE1316" s="16"/>
      <c r="ADF1316" s="16"/>
      <c r="ADG1316" s="16"/>
      <c r="ADH1316" s="16"/>
      <c r="ADI1316" s="16"/>
      <c r="ADJ1316" s="16"/>
      <c r="ADK1316" s="16"/>
      <c r="ADL1316" s="16"/>
      <c r="ADM1316" s="16"/>
      <c r="ADN1316" s="16"/>
      <c r="ADO1316" s="16"/>
      <c r="ADP1316" s="16"/>
      <c r="ADQ1316" s="16"/>
      <c r="ADR1316" s="16"/>
      <c r="ADS1316" s="16"/>
      <c r="ADT1316" s="16"/>
      <c r="ADU1316" s="16"/>
      <c r="ADV1316" s="16"/>
      <c r="ADW1316" s="16"/>
      <c r="ADX1316" s="16"/>
      <c r="ADY1316" s="16"/>
      <c r="ADZ1316" s="16"/>
      <c r="AEA1316" s="16"/>
      <c r="AEB1316" s="16"/>
      <c r="AEC1316" s="16"/>
      <c r="AED1316" s="16"/>
      <c r="AEE1316" s="16"/>
      <c r="AEF1316" s="16"/>
      <c r="AEG1316" s="16"/>
      <c r="AEH1316" s="16"/>
      <c r="AEI1316" s="16"/>
      <c r="AEJ1316" s="16"/>
      <c r="AEK1316" s="16"/>
      <c r="AEL1316" s="16"/>
      <c r="AEM1316" s="16"/>
      <c r="AEN1316" s="16"/>
      <c r="AEO1316" s="16"/>
      <c r="AEP1316" s="16"/>
      <c r="AEQ1316" s="16"/>
      <c r="AER1316" s="16"/>
      <c r="AES1316" s="16"/>
      <c r="AET1316" s="16"/>
      <c r="AEU1316" s="16"/>
      <c r="AEV1316" s="16"/>
      <c r="AEW1316" s="16"/>
      <c r="AEX1316" s="16"/>
      <c r="AEY1316" s="16"/>
      <c r="AEZ1316" s="16"/>
      <c r="AFA1316" s="16"/>
      <c r="AFB1316" s="16"/>
      <c r="AFC1316" s="16"/>
      <c r="AFD1316" s="16"/>
      <c r="AFE1316" s="16"/>
      <c r="AFF1316" s="16"/>
      <c r="AFG1316" s="16"/>
      <c r="AFH1316" s="16"/>
      <c r="AFI1316" s="16"/>
      <c r="AFJ1316" s="16"/>
      <c r="AFK1316" s="16"/>
      <c r="AFL1316" s="16"/>
      <c r="AFM1316" s="16"/>
      <c r="AFN1316" s="16"/>
      <c r="AFO1316" s="16"/>
      <c r="AFP1316" s="16"/>
      <c r="AFQ1316" s="16"/>
      <c r="AFR1316" s="16"/>
      <c r="AFS1316" s="16"/>
      <c r="AFT1316" s="16"/>
      <c r="AFU1316" s="16"/>
      <c r="AFV1316" s="16"/>
      <c r="AFW1316" s="16"/>
      <c r="AFX1316" s="16"/>
      <c r="AFY1316" s="16"/>
      <c r="AFZ1316" s="16"/>
      <c r="AGA1316" s="16"/>
    </row>
    <row r="1317" spans="1:859" s="383" customFormat="1" x14ac:dyDescent="0.2">
      <c r="A1317" s="381"/>
      <c r="B1317" s="381"/>
      <c r="C1317" s="381"/>
      <c r="D1317" s="381"/>
      <c r="E1317" s="365"/>
      <c r="F1317" s="378"/>
      <c r="G1317" s="380"/>
      <c r="H1317" s="365"/>
      <c r="I1317" s="365"/>
      <c r="J1317" s="365"/>
      <c r="K1317" s="365"/>
      <c r="L1317" s="365"/>
      <c r="M1317" s="365"/>
      <c r="N1317" s="380"/>
      <c r="O1317" s="365"/>
      <c r="P1317" s="365"/>
      <c r="Q1317" s="380"/>
      <c r="R1317" s="381"/>
      <c r="S1317" s="381"/>
      <c r="T1317" s="381"/>
      <c r="U1317" s="381"/>
      <c r="V1317" s="381"/>
      <c r="W1317" s="381"/>
      <c r="X1317" s="381"/>
      <c r="Y1317" s="381"/>
      <c r="Z1317" s="381"/>
      <c r="AA1317" s="381"/>
      <c r="AB1317" s="381"/>
      <c r="AC1317" s="381"/>
      <c r="AD1317" s="381"/>
      <c r="AE1317" s="381"/>
      <c r="AF1317" s="381"/>
      <c r="AG1317" s="381"/>
      <c r="AH1317" s="381"/>
      <c r="AI1317" s="381"/>
      <c r="AJ1317" s="381"/>
      <c r="AK1317" s="381"/>
      <c r="AL1317" s="381"/>
      <c r="AM1317" s="381"/>
      <c r="AN1317" s="381"/>
      <c r="AO1317" s="381"/>
      <c r="AP1317" s="381"/>
      <c r="AQ1317" s="381"/>
      <c r="AR1317" s="381"/>
      <c r="AS1317" s="381"/>
      <c r="AT1317" s="381"/>
      <c r="AU1317" s="381"/>
      <c r="AV1317" s="381"/>
      <c r="AW1317" s="381"/>
      <c r="AX1317" s="381"/>
      <c r="AY1317" s="381"/>
      <c r="AZ1317" s="381"/>
      <c r="BA1317" s="381"/>
      <c r="BB1317" s="381"/>
      <c r="BC1317" s="381"/>
      <c r="BD1317" s="381"/>
      <c r="BE1317" s="381"/>
      <c r="BF1317" s="381"/>
      <c r="BG1317" s="381"/>
      <c r="BH1317" s="381"/>
      <c r="BI1317" s="381"/>
      <c r="BJ1317" s="381"/>
      <c r="BK1317" s="381"/>
      <c r="BL1317" s="381"/>
      <c r="BM1317" s="381"/>
      <c r="BN1317" s="381"/>
      <c r="BO1317" s="381"/>
      <c r="BP1317" s="381"/>
      <c r="BQ1317" s="381"/>
      <c r="BR1317" s="381"/>
      <c r="BS1317" s="381"/>
      <c r="BT1317" s="381"/>
      <c r="BU1317" s="381"/>
      <c r="BV1317" s="381"/>
      <c r="BW1317" s="381"/>
      <c r="BX1317" s="381"/>
      <c r="BY1317" s="381"/>
      <c r="BZ1317" s="381"/>
      <c r="CA1317" s="381"/>
      <c r="CB1317" s="381"/>
      <c r="CC1317" s="381"/>
      <c r="CD1317" s="381"/>
      <c r="CE1317" s="381"/>
      <c r="CF1317" s="381"/>
      <c r="CG1317" s="381"/>
      <c r="CH1317" s="381"/>
      <c r="CI1317" s="381"/>
      <c r="CJ1317" s="381"/>
      <c r="CK1317" s="381"/>
      <c r="CL1317" s="381"/>
      <c r="CM1317" s="381"/>
      <c r="CN1317" s="381"/>
      <c r="CO1317" s="381"/>
      <c r="CP1317" s="381"/>
      <c r="CQ1317" s="381"/>
      <c r="CR1317" s="381"/>
      <c r="CS1317" s="381"/>
      <c r="CT1317" s="381"/>
      <c r="CU1317" s="381"/>
      <c r="CV1317" s="381"/>
      <c r="CW1317" s="381"/>
      <c r="CX1317" s="381"/>
      <c r="CY1317" s="381"/>
      <c r="CZ1317" s="381"/>
      <c r="DA1317" s="381"/>
      <c r="DB1317" s="381"/>
      <c r="DC1317" s="381"/>
      <c r="DD1317" s="381"/>
      <c r="DE1317" s="381"/>
      <c r="DF1317" s="381"/>
      <c r="DG1317" s="381"/>
      <c r="DH1317" s="381"/>
      <c r="DI1317" s="381"/>
      <c r="DJ1317" s="381"/>
      <c r="DK1317" s="381"/>
      <c r="DL1317" s="381"/>
      <c r="DM1317" s="381"/>
      <c r="DN1317" s="381"/>
      <c r="DO1317" s="381"/>
      <c r="DP1317" s="381"/>
      <c r="DQ1317" s="381"/>
      <c r="DR1317" s="381"/>
      <c r="DS1317" s="381"/>
      <c r="DT1317" s="381"/>
      <c r="DU1317" s="381"/>
      <c r="DV1317" s="381"/>
      <c r="DW1317" s="381"/>
      <c r="DX1317" s="381"/>
      <c r="DY1317" s="381"/>
      <c r="DZ1317" s="381"/>
      <c r="EA1317" s="381"/>
      <c r="EB1317" s="381"/>
      <c r="EC1317" s="381"/>
      <c r="ED1317" s="381"/>
      <c r="EE1317" s="381"/>
      <c r="EF1317" s="381"/>
      <c r="EG1317" s="381"/>
      <c r="EH1317" s="381"/>
      <c r="EI1317" s="381"/>
      <c r="EJ1317" s="381"/>
      <c r="EK1317" s="381"/>
      <c r="EL1317" s="381"/>
      <c r="EM1317" s="381"/>
      <c r="EN1317" s="381"/>
      <c r="EO1317" s="381"/>
      <c r="EP1317" s="381"/>
      <c r="EQ1317" s="381"/>
      <c r="ER1317" s="381"/>
      <c r="ES1317" s="381"/>
      <c r="ET1317" s="381"/>
      <c r="EU1317" s="381"/>
      <c r="EV1317" s="381"/>
      <c r="EW1317" s="381"/>
      <c r="EX1317" s="381"/>
      <c r="EY1317" s="381"/>
      <c r="EZ1317" s="381"/>
      <c r="FA1317" s="381"/>
      <c r="FB1317" s="381"/>
      <c r="FC1317" s="381"/>
      <c r="FD1317" s="381"/>
      <c r="FE1317" s="381"/>
      <c r="FF1317" s="381"/>
      <c r="FG1317" s="381"/>
      <c r="FH1317" s="381"/>
      <c r="FI1317" s="381"/>
      <c r="FJ1317" s="381"/>
      <c r="FK1317" s="381"/>
      <c r="FL1317" s="381"/>
      <c r="FM1317" s="381"/>
      <c r="FN1317" s="381"/>
      <c r="FO1317" s="381"/>
      <c r="FP1317" s="381"/>
      <c r="FQ1317" s="381"/>
      <c r="FR1317" s="381"/>
      <c r="FS1317" s="381"/>
      <c r="FT1317" s="381"/>
      <c r="FU1317" s="381"/>
      <c r="FV1317" s="381"/>
      <c r="FW1317" s="381"/>
      <c r="FX1317" s="381"/>
      <c r="FY1317" s="381"/>
      <c r="FZ1317" s="381"/>
      <c r="GA1317" s="381"/>
      <c r="GB1317" s="381"/>
      <c r="GC1317" s="381"/>
      <c r="GD1317" s="381"/>
      <c r="GE1317" s="381"/>
      <c r="GF1317" s="381"/>
      <c r="GG1317" s="381"/>
      <c r="GH1317" s="381"/>
      <c r="GI1317" s="381"/>
      <c r="GJ1317" s="381"/>
      <c r="GK1317" s="381"/>
      <c r="GL1317" s="381"/>
      <c r="GM1317" s="381"/>
      <c r="GN1317" s="381"/>
      <c r="GO1317" s="381"/>
      <c r="GP1317" s="381"/>
      <c r="GQ1317" s="381"/>
      <c r="GR1317" s="381"/>
      <c r="GS1317" s="381"/>
      <c r="GT1317" s="381"/>
      <c r="GU1317" s="381"/>
      <c r="GV1317" s="381"/>
      <c r="GW1317" s="381"/>
      <c r="GX1317" s="381"/>
      <c r="GY1317" s="381"/>
      <c r="GZ1317" s="381"/>
      <c r="HA1317" s="381"/>
      <c r="HB1317" s="381"/>
      <c r="HC1317" s="381"/>
      <c r="HD1317" s="381"/>
      <c r="HE1317" s="381"/>
      <c r="HF1317" s="381"/>
      <c r="HG1317" s="381"/>
      <c r="HH1317" s="381"/>
      <c r="HI1317" s="381"/>
      <c r="HJ1317" s="381"/>
      <c r="HK1317" s="381"/>
      <c r="HL1317" s="381"/>
      <c r="HM1317" s="381"/>
      <c r="HN1317" s="381"/>
      <c r="HO1317" s="381"/>
      <c r="HP1317" s="381"/>
      <c r="HQ1317" s="381"/>
      <c r="HR1317" s="381"/>
      <c r="HS1317" s="381"/>
      <c r="HT1317" s="381"/>
      <c r="HU1317" s="381"/>
      <c r="HV1317" s="381"/>
      <c r="HW1317" s="381"/>
      <c r="HX1317" s="381"/>
      <c r="HY1317" s="381"/>
      <c r="HZ1317" s="381"/>
      <c r="IA1317" s="381"/>
      <c r="IB1317" s="381"/>
      <c r="IC1317" s="381"/>
      <c r="ID1317" s="381"/>
      <c r="IE1317" s="381"/>
      <c r="IF1317" s="381"/>
      <c r="IG1317" s="381"/>
      <c r="IH1317" s="381"/>
      <c r="II1317" s="381"/>
      <c r="IJ1317" s="381"/>
      <c r="IK1317" s="381"/>
      <c r="IL1317" s="381"/>
      <c r="IM1317" s="381"/>
      <c r="IN1317" s="381"/>
      <c r="IO1317" s="381"/>
      <c r="IP1317" s="381"/>
      <c r="IQ1317" s="381"/>
      <c r="IR1317" s="381"/>
      <c r="IS1317" s="381"/>
      <c r="IT1317" s="381"/>
      <c r="IU1317" s="381"/>
      <c r="IV1317" s="381"/>
      <c r="IW1317" s="381"/>
      <c r="IX1317" s="381"/>
      <c r="IY1317" s="381"/>
      <c r="IZ1317" s="381"/>
      <c r="JA1317" s="381"/>
      <c r="JB1317" s="381"/>
      <c r="JC1317" s="381"/>
      <c r="JD1317" s="381"/>
      <c r="JE1317" s="381"/>
      <c r="JF1317" s="381"/>
      <c r="JG1317" s="381"/>
      <c r="JH1317" s="381"/>
      <c r="JI1317" s="381"/>
      <c r="JJ1317" s="381"/>
      <c r="JK1317" s="381"/>
      <c r="JL1317" s="381"/>
      <c r="JM1317" s="381"/>
      <c r="JN1317" s="381"/>
      <c r="JO1317" s="381"/>
      <c r="JP1317" s="381"/>
      <c r="JQ1317" s="381"/>
      <c r="JR1317" s="381"/>
      <c r="JS1317" s="381"/>
      <c r="JT1317" s="381"/>
      <c r="JU1317" s="381"/>
      <c r="JV1317" s="381"/>
      <c r="JW1317" s="381"/>
      <c r="JX1317" s="381"/>
      <c r="JY1317" s="381"/>
      <c r="JZ1317" s="381"/>
      <c r="KA1317" s="381"/>
      <c r="KB1317" s="381"/>
      <c r="KC1317" s="381"/>
      <c r="KD1317" s="381"/>
      <c r="KE1317" s="381"/>
      <c r="KF1317" s="381"/>
      <c r="KG1317" s="381"/>
      <c r="KH1317" s="381"/>
      <c r="KI1317" s="381"/>
      <c r="KJ1317" s="381"/>
      <c r="KK1317" s="381"/>
      <c r="KL1317" s="381"/>
      <c r="KM1317" s="381"/>
      <c r="KN1317" s="381"/>
      <c r="KO1317" s="381"/>
      <c r="KP1317" s="381"/>
      <c r="KQ1317" s="381"/>
      <c r="KR1317" s="381"/>
      <c r="KS1317" s="381"/>
      <c r="KT1317" s="381"/>
      <c r="KU1317" s="381"/>
      <c r="KV1317" s="381"/>
      <c r="KW1317" s="381"/>
      <c r="KX1317" s="381"/>
      <c r="KY1317" s="381"/>
      <c r="KZ1317" s="381"/>
      <c r="LA1317" s="381"/>
      <c r="LB1317" s="381"/>
      <c r="LC1317" s="381"/>
      <c r="LD1317" s="381"/>
      <c r="LE1317" s="381"/>
      <c r="LF1317" s="381"/>
      <c r="LG1317" s="381"/>
      <c r="LH1317" s="381"/>
      <c r="LI1317" s="381"/>
      <c r="LJ1317" s="381"/>
      <c r="LK1317" s="381"/>
      <c r="LL1317" s="381"/>
      <c r="LM1317" s="381"/>
      <c r="LN1317" s="381"/>
      <c r="LO1317" s="381"/>
      <c r="LP1317" s="381"/>
      <c r="LQ1317" s="381"/>
      <c r="LR1317" s="381"/>
      <c r="LS1317" s="381"/>
      <c r="LT1317" s="381"/>
      <c r="LU1317" s="381"/>
      <c r="LV1317" s="381"/>
      <c r="LW1317" s="381"/>
      <c r="LX1317" s="381"/>
      <c r="LY1317" s="381"/>
      <c r="LZ1317" s="381"/>
      <c r="MA1317" s="381"/>
      <c r="MB1317" s="381"/>
      <c r="MC1317" s="381"/>
      <c r="MD1317" s="381"/>
      <c r="ME1317" s="381"/>
      <c r="MF1317" s="381"/>
      <c r="MG1317" s="381"/>
      <c r="MH1317" s="381"/>
      <c r="MI1317" s="381"/>
      <c r="MJ1317" s="381"/>
      <c r="MK1317" s="381"/>
      <c r="ML1317" s="381"/>
      <c r="MM1317" s="381"/>
      <c r="MN1317" s="381"/>
      <c r="MO1317" s="381"/>
      <c r="MP1317" s="381"/>
      <c r="MQ1317" s="381"/>
      <c r="MR1317" s="381"/>
      <c r="MS1317" s="381"/>
      <c r="MT1317" s="381"/>
      <c r="MU1317" s="381"/>
      <c r="MV1317" s="381"/>
      <c r="MW1317" s="381"/>
      <c r="MX1317" s="381"/>
      <c r="MY1317" s="381"/>
      <c r="MZ1317" s="381"/>
      <c r="NA1317" s="381"/>
      <c r="NB1317" s="381"/>
      <c r="NC1317" s="381"/>
      <c r="ND1317" s="381"/>
      <c r="NE1317" s="381"/>
      <c r="NF1317" s="381"/>
      <c r="NG1317" s="381"/>
      <c r="NH1317" s="381"/>
      <c r="NI1317" s="381"/>
      <c r="NJ1317" s="381"/>
      <c r="NK1317" s="381"/>
      <c r="NL1317" s="381"/>
      <c r="NM1317" s="381"/>
      <c r="NN1317" s="381"/>
      <c r="NO1317" s="381"/>
      <c r="NP1317" s="381"/>
      <c r="NQ1317" s="381"/>
      <c r="NR1317" s="381"/>
      <c r="NS1317" s="381"/>
      <c r="NT1317" s="381"/>
      <c r="NU1317" s="381"/>
      <c r="NV1317" s="381"/>
      <c r="NW1317" s="381"/>
      <c r="NX1317" s="381"/>
      <c r="NY1317" s="381"/>
      <c r="NZ1317" s="381"/>
      <c r="OA1317" s="381"/>
      <c r="OB1317" s="381"/>
      <c r="OC1317" s="381"/>
      <c r="OD1317" s="381"/>
      <c r="OE1317" s="381"/>
      <c r="OF1317" s="381"/>
      <c r="OG1317" s="381"/>
      <c r="OH1317" s="381"/>
      <c r="OI1317" s="381"/>
      <c r="OJ1317" s="381"/>
      <c r="OK1317" s="381"/>
      <c r="OL1317" s="381"/>
      <c r="OM1317" s="381"/>
      <c r="ON1317" s="381"/>
      <c r="OO1317" s="381"/>
      <c r="OP1317" s="381"/>
      <c r="OQ1317" s="381"/>
      <c r="OR1317" s="381"/>
      <c r="OS1317" s="381"/>
      <c r="OT1317" s="381"/>
      <c r="OU1317" s="381"/>
      <c r="OV1317" s="381"/>
      <c r="OW1317" s="381"/>
      <c r="OX1317" s="381"/>
      <c r="OY1317" s="381"/>
      <c r="OZ1317" s="381"/>
      <c r="PA1317" s="381"/>
      <c r="PB1317" s="381"/>
      <c r="PC1317" s="381"/>
      <c r="PD1317" s="381"/>
      <c r="PE1317" s="381"/>
      <c r="PF1317" s="381"/>
      <c r="PG1317" s="381"/>
      <c r="PH1317" s="381"/>
      <c r="PI1317" s="381"/>
      <c r="PJ1317" s="381"/>
      <c r="PK1317" s="381"/>
      <c r="PL1317" s="381"/>
      <c r="PM1317" s="381"/>
      <c r="PN1317" s="381"/>
      <c r="PO1317" s="381"/>
      <c r="PP1317" s="381"/>
      <c r="PQ1317" s="381"/>
      <c r="PR1317" s="381"/>
      <c r="PS1317" s="381"/>
      <c r="PT1317" s="381"/>
      <c r="PU1317" s="381"/>
      <c r="PV1317" s="381"/>
      <c r="PW1317" s="381"/>
      <c r="PX1317" s="381"/>
      <c r="PY1317" s="381"/>
      <c r="PZ1317" s="381"/>
      <c r="QA1317" s="381"/>
      <c r="QB1317" s="381"/>
      <c r="QC1317" s="381"/>
      <c r="QD1317" s="381"/>
      <c r="QE1317" s="381"/>
      <c r="QF1317" s="381"/>
      <c r="QG1317" s="381"/>
      <c r="QH1317" s="381"/>
      <c r="QI1317" s="381"/>
      <c r="QJ1317" s="381"/>
      <c r="QK1317" s="381"/>
      <c r="QL1317" s="381"/>
      <c r="QM1317" s="381"/>
      <c r="QN1317" s="381"/>
      <c r="QO1317" s="381"/>
      <c r="QP1317" s="381"/>
      <c r="QQ1317" s="381"/>
      <c r="QR1317" s="381"/>
      <c r="QS1317" s="381"/>
      <c r="QT1317" s="381"/>
      <c r="QU1317" s="381"/>
      <c r="QV1317" s="381"/>
      <c r="QW1317" s="381"/>
      <c r="QX1317" s="381"/>
      <c r="QY1317" s="381"/>
      <c r="QZ1317" s="381"/>
      <c r="RA1317" s="381"/>
      <c r="RB1317" s="381"/>
      <c r="RC1317" s="381"/>
      <c r="RD1317" s="381"/>
      <c r="RE1317" s="381"/>
      <c r="RF1317" s="381"/>
      <c r="RG1317" s="381"/>
      <c r="RH1317" s="381"/>
      <c r="RI1317" s="381"/>
      <c r="RJ1317" s="381"/>
      <c r="RK1317" s="381"/>
      <c r="RL1317" s="381"/>
      <c r="RM1317" s="381"/>
      <c r="RN1317" s="381"/>
      <c r="RO1317" s="381"/>
      <c r="RP1317" s="381"/>
      <c r="RQ1317" s="381"/>
      <c r="RR1317" s="381"/>
      <c r="RS1317" s="381"/>
      <c r="RT1317" s="381"/>
      <c r="RU1317" s="381"/>
      <c r="RV1317" s="381"/>
      <c r="RW1317" s="381"/>
      <c r="RX1317" s="381"/>
      <c r="RY1317" s="381"/>
      <c r="RZ1317" s="381"/>
      <c r="SA1317" s="381"/>
      <c r="SB1317" s="381"/>
      <c r="SC1317" s="381"/>
      <c r="SD1317" s="381"/>
      <c r="SE1317" s="381"/>
      <c r="SF1317" s="381"/>
      <c r="SG1317" s="381"/>
      <c r="SH1317" s="381"/>
      <c r="SI1317" s="381"/>
      <c r="SJ1317" s="381"/>
      <c r="SK1317" s="381"/>
      <c r="SL1317" s="381"/>
      <c r="SM1317" s="381"/>
      <c r="SN1317" s="381"/>
      <c r="SO1317" s="381"/>
      <c r="SP1317" s="381"/>
      <c r="SQ1317" s="381"/>
      <c r="SR1317" s="381"/>
      <c r="SS1317" s="381"/>
      <c r="ST1317" s="381"/>
      <c r="SU1317" s="381"/>
      <c r="SV1317" s="381"/>
      <c r="SW1317" s="381"/>
      <c r="SX1317" s="381"/>
      <c r="SY1317" s="381"/>
      <c r="SZ1317" s="381"/>
      <c r="TA1317" s="381"/>
      <c r="TB1317" s="381"/>
      <c r="TC1317" s="381"/>
      <c r="TD1317" s="381"/>
      <c r="TE1317" s="381"/>
      <c r="TF1317" s="381"/>
      <c r="TG1317" s="381"/>
      <c r="TH1317" s="381"/>
      <c r="TI1317" s="381"/>
      <c r="TJ1317" s="381"/>
      <c r="TK1317" s="381"/>
      <c r="TL1317" s="381"/>
      <c r="TM1317" s="381"/>
      <c r="TN1317" s="381"/>
      <c r="TO1317" s="381"/>
      <c r="TP1317" s="381"/>
      <c r="TQ1317" s="381"/>
      <c r="TR1317" s="381"/>
      <c r="TS1317" s="381"/>
      <c r="TT1317" s="381"/>
      <c r="TU1317" s="381"/>
      <c r="TV1317" s="381"/>
      <c r="TW1317" s="381"/>
      <c r="TX1317" s="381"/>
      <c r="TY1317" s="381"/>
      <c r="TZ1317" s="381"/>
      <c r="UA1317" s="381"/>
      <c r="UB1317" s="381"/>
      <c r="UC1317" s="381"/>
      <c r="UD1317" s="381"/>
      <c r="UE1317" s="381"/>
      <c r="UF1317" s="381"/>
      <c r="UG1317" s="381"/>
      <c r="UH1317" s="381"/>
      <c r="UI1317" s="381"/>
      <c r="UJ1317" s="381"/>
      <c r="UK1317" s="381"/>
      <c r="UL1317" s="381"/>
      <c r="UM1317" s="381"/>
      <c r="UN1317" s="381"/>
      <c r="UO1317" s="381"/>
      <c r="UP1317" s="381"/>
      <c r="UQ1317" s="381"/>
      <c r="UR1317" s="381"/>
      <c r="US1317" s="381"/>
      <c r="UT1317" s="381"/>
      <c r="UU1317" s="381"/>
      <c r="UV1317" s="381"/>
      <c r="UW1317" s="381"/>
      <c r="UX1317" s="381"/>
      <c r="UY1317" s="381"/>
      <c r="UZ1317" s="381"/>
      <c r="VA1317" s="381"/>
      <c r="VB1317" s="381"/>
      <c r="VC1317" s="381"/>
      <c r="VD1317" s="381"/>
      <c r="VE1317" s="381"/>
      <c r="VF1317" s="381"/>
      <c r="VG1317" s="381"/>
      <c r="VH1317" s="381"/>
      <c r="VI1317" s="381"/>
      <c r="VJ1317" s="381"/>
      <c r="VK1317" s="381"/>
      <c r="VL1317" s="381"/>
      <c r="VM1317" s="381"/>
      <c r="VN1317" s="381"/>
      <c r="VO1317" s="381"/>
      <c r="VP1317" s="381"/>
      <c r="VQ1317" s="381"/>
      <c r="VR1317" s="381"/>
      <c r="VS1317" s="381"/>
      <c r="VT1317" s="381"/>
      <c r="VU1317" s="381"/>
      <c r="VV1317" s="381"/>
      <c r="VW1317" s="381"/>
      <c r="VX1317" s="381"/>
      <c r="VY1317" s="381"/>
      <c r="VZ1317" s="381"/>
      <c r="WA1317" s="381"/>
      <c r="WB1317" s="381"/>
      <c r="WC1317" s="381"/>
      <c r="WD1317" s="381"/>
      <c r="WE1317" s="381"/>
      <c r="WF1317" s="381"/>
      <c r="WG1317" s="381"/>
      <c r="WH1317" s="381"/>
      <c r="WI1317" s="381"/>
      <c r="WJ1317" s="381"/>
      <c r="WK1317" s="381"/>
      <c r="WL1317" s="381"/>
      <c r="WM1317" s="381"/>
      <c r="WN1317" s="381"/>
      <c r="WO1317" s="381"/>
      <c r="WP1317" s="381"/>
      <c r="WQ1317" s="381"/>
      <c r="WR1317" s="381"/>
      <c r="WS1317" s="381"/>
      <c r="WT1317" s="381"/>
      <c r="WU1317" s="381"/>
      <c r="WV1317" s="381"/>
      <c r="WW1317" s="381"/>
      <c r="WX1317" s="381"/>
      <c r="WY1317" s="381"/>
      <c r="WZ1317" s="381"/>
      <c r="XA1317" s="381"/>
      <c r="XB1317" s="381"/>
      <c r="XC1317" s="381"/>
      <c r="XD1317" s="381"/>
      <c r="XE1317" s="381"/>
      <c r="XF1317" s="381"/>
      <c r="XG1317" s="381"/>
      <c r="XH1317" s="381"/>
      <c r="XI1317" s="381"/>
      <c r="XJ1317" s="381"/>
      <c r="XK1317" s="381"/>
      <c r="XL1317" s="381"/>
      <c r="XM1317" s="381"/>
      <c r="XN1317" s="381"/>
      <c r="XO1317" s="381"/>
      <c r="XP1317" s="381"/>
      <c r="XQ1317" s="381"/>
      <c r="XR1317" s="381"/>
      <c r="XS1317" s="381"/>
      <c r="XT1317" s="381"/>
      <c r="XU1317" s="381"/>
      <c r="XV1317" s="381"/>
      <c r="XW1317" s="381"/>
      <c r="XX1317" s="381"/>
      <c r="XY1317" s="381"/>
      <c r="XZ1317" s="381"/>
      <c r="YA1317" s="381"/>
      <c r="YB1317" s="381"/>
      <c r="YC1317" s="381"/>
      <c r="YD1317" s="381"/>
      <c r="YE1317" s="381"/>
      <c r="YF1317" s="381"/>
      <c r="YG1317" s="381"/>
      <c r="YH1317" s="381"/>
      <c r="YI1317" s="381"/>
      <c r="YJ1317" s="381"/>
      <c r="YK1317" s="381"/>
      <c r="YL1317" s="381"/>
      <c r="YM1317" s="381"/>
      <c r="YN1317" s="381"/>
      <c r="YO1317" s="381"/>
      <c r="YP1317" s="381"/>
      <c r="YQ1317" s="381"/>
      <c r="YR1317" s="381"/>
      <c r="YS1317" s="381"/>
      <c r="YT1317" s="381"/>
      <c r="YU1317" s="381"/>
      <c r="YV1317" s="381"/>
      <c r="YW1317" s="381"/>
      <c r="YX1317" s="381"/>
      <c r="YY1317" s="381"/>
      <c r="YZ1317" s="381"/>
      <c r="ZA1317" s="381"/>
      <c r="ZB1317" s="381"/>
      <c r="ZC1317" s="381"/>
      <c r="ZD1317" s="381"/>
      <c r="ZE1317" s="381"/>
      <c r="ZF1317" s="381"/>
      <c r="ZG1317" s="381"/>
      <c r="ZH1317" s="381"/>
      <c r="ZI1317" s="381"/>
      <c r="ZJ1317" s="381"/>
      <c r="ZK1317" s="381"/>
      <c r="ZL1317" s="381"/>
      <c r="ZM1317" s="381"/>
      <c r="ZN1317" s="381"/>
      <c r="ZO1317" s="381"/>
      <c r="ZP1317" s="381"/>
      <c r="ZQ1317" s="381"/>
      <c r="ZR1317" s="381"/>
      <c r="ZS1317" s="381"/>
      <c r="ZT1317" s="381"/>
      <c r="ZU1317" s="381"/>
      <c r="ZV1317" s="381"/>
      <c r="ZW1317" s="381"/>
      <c r="ZX1317" s="381"/>
      <c r="ZY1317" s="381"/>
      <c r="ZZ1317" s="381"/>
      <c r="AAA1317" s="381"/>
      <c r="AAB1317" s="381"/>
      <c r="AAC1317" s="381"/>
      <c r="AAD1317" s="381"/>
      <c r="AAE1317" s="381"/>
      <c r="AAF1317" s="381"/>
      <c r="AAG1317" s="381"/>
      <c r="AAH1317" s="381"/>
      <c r="AAI1317" s="381"/>
      <c r="AAJ1317" s="381"/>
      <c r="AAK1317" s="381"/>
      <c r="AAL1317" s="381"/>
      <c r="AAM1317" s="381"/>
      <c r="AAN1317" s="381"/>
      <c r="AAO1317" s="381"/>
      <c r="AAP1317" s="381"/>
      <c r="AAQ1317" s="381"/>
      <c r="AAR1317" s="381"/>
      <c r="AAS1317" s="381"/>
      <c r="AAT1317" s="381"/>
      <c r="AAU1317" s="381"/>
      <c r="AAV1317" s="381"/>
      <c r="AAW1317" s="381"/>
      <c r="AAX1317" s="381"/>
      <c r="AAY1317" s="381"/>
      <c r="AAZ1317" s="381"/>
      <c r="ABA1317" s="381"/>
      <c r="ABB1317" s="381"/>
      <c r="ABC1317" s="381"/>
      <c r="ABD1317" s="381"/>
      <c r="ABE1317" s="381"/>
      <c r="ABF1317" s="381"/>
      <c r="ABG1317" s="381"/>
      <c r="ABH1317" s="381"/>
      <c r="ABI1317" s="381"/>
      <c r="ABJ1317" s="381"/>
      <c r="ABK1317" s="381"/>
      <c r="ABL1317" s="381"/>
      <c r="ABM1317" s="381"/>
      <c r="ABN1317" s="381"/>
      <c r="ABO1317" s="381"/>
      <c r="ABP1317" s="381"/>
      <c r="ABQ1317" s="381"/>
      <c r="ABR1317" s="381"/>
      <c r="ABS1317" s="381"/>
      <c r="ABT1317" s="381"/>
      <c r="ABU1317" s="381"/>
      <c r="ABV1317" s="381"/>
      <c r="ABW1317" s="381"/>
      <c r="ABX1317" s="381"/>
      <c r="ABY1317" s="381"/>
      <c r="ABZ1317" s="381"/>
      <c r="ACA1317" s="381"/>
      <c r="ACB1317" s="381"/>
      <c r="ACC1317" s="381"/>
      <c r="ACD1317" s="381"/>
      <c r="ACE1317" s="381"/>
      <c r="ACF1317" s="381"/>
      <c r="ACG1317" s="381"/>
      <c r="ACH1317" s="381"/>
      <c r="ACI1317" s="381"/>
      <c r="ACJ1317" s="381"/>
      <c r="ACK1317" s="381"/>
      <c r="ACL1317" s="381"/>
      <c r="ACM1317" s="381"/>
      <c r="ACN1317" s="381"/>
      <c r="ACO1317" s="381"/>
      <c r="ACP1317" s="381"/>
      <c r="ACQ1317" s="381"/>
      <c r="ACR1317" s="381"/>
      <c r="ACS1317" s="381"/>
      <c r="ACT1317" s="381"/>
      <c r="ACU1317" s="381"/>
      <c r="ACV1317" s="381"/>
      <c r="ACW1317" s="381"/>
      <c r="ACX1317" s="381"/>
      <c r="ACY1317" s="381"/>
      <c r="ACZ1317" s="381"/>
      <c r="ADA1317" s="381"/>
      <c r="ADB1317" s="381"/>
      <c r="ADC1317" s="381"/>
      <c r="ADD1317" s="381"/>
      <c r="ADE1317" s="381"/>
      <c r="ADF1317" s="381"/>
      <c r="ADG1317" s="381"/>
      <c r="ADH1317" s="381"/>
      <c r="ADI1317" s="381"/>
      <c r="ADJ1317" s="381"/>
      <c r="ADK1317" s="381"/>
      <c r="ADL1317" s="381"/>
      <c r="ADM1317" s="381"/>
      <c r="ADN1317" s="381"/>
      <c r="ADO1317" s="381"/>
      <c r="ADP1317" s="381"/>
      <c r="ADQ1317" s="381"/>
      <c r="ADR1317" s="381"/>
      <c r="ADS1317" s="381"/>
      <c r="ADT1317" s="381"/>
      <c r="ADU1317" s="381"/>
      <c r="ADV1317" s="381"/>
      <c r="ADW1317" s="381"/>
      <c r="ADX1317" s="381"/>
      <c r="ADY1317" s="381"/>
      <c r="ADZ1317" s="381"/>
      <c r="AEA1317" s="381"/>
      <c r="AEB1317" s="381"/>
      <c r="AEC1317" s="381"/>
      <c r="AED1317" s="381"/>
      <c r="AEE1317" s="381"/>
      <c r="AEF1317" s="381"/>
      <c r="AEG1317" s="381"/>
      <c r="AEH1317" s="381"/>
      <c r="AEI1317" s="381"/>
      <c r="AEJ1317" s="381"/>
      <c r="AEK1317" s="381"/>
      <c r="AEL1317" s="381"/>
      <c r="AEM1317" s="381"/>
      <c r="AEN1317" s="381"/>
      <c r="AEO1317" s="381"/>
      <c r="AEP1317" s="381"/>
      <c r="AEQ1317" s="381"/>
      <c r="AER1317" s="381"/>
      <c r="AES1317" s="381"/>
      <c r="AET1317" s="381"/>
      <c r="AEU1317" s="381"/>
      <c r="AEV1317" s="381"/>
      <c r="AEW1317" s="381"/>
      <c r="AEX1317" s="381"/>
      <c r="AEY1317" s="381"/>
      <c r="AEZ1317" s="381"/>
      <c r="AFA1317" s="381"/>
      <c r="AFB1317" s="381"/>
      <c r="AFC1317" s="381"/>
      <c r="AFD1317" s="381"/>
      <c r="AFE1317" s="381"/>
      <c r="AFF1317" s="381"/>
      <c r="AFG1317" s="381"/>
      <c r="AFH1317" s="381"/>
      <c r="AFI1317" s="381"/>
      <c r="AFJ1317" s="381"/>
      <c r="AFK1317" s="381"/>
      <c r="AFL1317" s="381"/>
      <c r="AFM1317" s="381"/>
      <c r="AFN1317" s="381"/>
      <c r="AFO1317" s="381"/>
      <c r="AFP1317" s="381"/>
      <c r="AFQ1317" s="381"/>
      <c r="AFR1317" s="381"/>
      <c r="AFS1317" s="381"/>
      <c r="AFT1317" s="381"/>
      <c r="AFU1317" s="381"/>
      <c r="AFV1317" s="381"/>
      <c r="AFW1317" s="381"/>
      <c r="AFX1317" s="381"/>
      <c r="AFY1317" s="381"/>
      <c r="AFZ1317" s="381"/>
      <c r="AGA1317" s="381"/>
    </row>
    <row r="1318" spans="1:859" customFormat="1" x14ac:dyDescent="0.2">
      <c r="A1318" s="16"/>
      <c r="B1318" s="16"/>
      <c r="C1318" s="16"/>
      <c r="D1318" s="16"/>
      <c r="E1318" s="238"/>
      <c r="F1318" s="364"/>
      <c r="G1318" s="239"/>
      <c r="H1318" s="238"/>
      <c r="I1318" s="238"/>
      <c r="J1318" s="238"/>
      <c r="K1318" s="238"/>
      <c r="L1318" s="238"/>
      <c r="M1318" s="238"/>
      <c r="N1318" s="239"/>
      <c r="O1318" s="238"/>
      <c r="P1318" s="238"/>
      <c r="Q1318" s="239"/>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c r="DL1318" s="16"/>
      <c r="DM1318" s="16"/>
      <c r="DN1318" s="16"/>
      <c r="DO1318" s="16"/>
      <c r="DP1318" s="16"/>
      <c r="DQ1318" s="16"/>
      <c r="DR1318" s="16"/>
      <c r="DS1318" s="16"/>
      <c r="DT1318" s="16"/>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c r="IN1318" s="16"/>
      <c r="IO1318" s="16"/>
      <c r="IP1318" s="16"/>
      <c r="IQ1318" s="16"/>
      <c r="IR1318" s="16"/>
      <c r="IS1318" s="16"/>
      <c r="IT1318" s="16"/>
      <c r="IU1318" s="16"/>
      <c r="IV1318" s="16"/>
      <c r="IW1318" s="16"/>
      <c r="IX1318" s="16"/>
      <c r="IY1318" s="16"/>
      <c r="IZ1318" s="16"/>
      <c r="JA1318" s="16"/>
      <c r="JB1318" s="16"/>
      <c r="JC1318" s="16"/>
      <c r="JD1318" s="16"/>
      <c r="JE1318" s="16"/>
      <c r="JF1318" s="16"/>
      <c r="JG1318" s="16"/>
      <c r="JH1318" s="16"/>
      <c r="JI1318" s="16"/>
      <c r="JJ1318" s="16"/>
      <c r="JK1318" s="16"/>
      <c r="JL1318" s="16"/>
      <c r="JM1318" s="16"/>
      <c r="JN1318" s="16"/>
      <c r="JO1318" s="16"/>
      <c r="JP1318" s="16"/>
      <c r="JQ1318" s="16"/>
      <c r="JR1318" s="16"/>
      <c r="JS1318" s="16"/>
      <c r="JT1318" s="16"/>
      <c r="JU1318" s="16"/>
      <c r="JV1318" s="16"/>
      <c r="JW1318" s="16"/>
      <c r="JX1318" s="16"/>
      <c r="JY1318" s="16"/>
      <c r="JZ1318" s="16"/>
      <c r="KA1318" s="16"/>
      <c r="KB1318" s="16"/>
      <c r="KC1318" s="16"/>
      <c r="KD1318" s="16"/>
      <c r="KE1318" s="16"/>
      <c r="KF1318" s="16"/>
      <c r="KG1318" s="16"/>
      <c r="KH1318" s="16"/>
      <c r="KI1318" s="16"/>
      <c r="KJ1318" s="16"/>
      <c r="KK1318" s="16"/>
      <c r="KL1318" s="16"/>
      <c r="KM1318" s="16"/>
      <c r="KN1318" s="16"/>
      <c r="KO1318" s="16"/>
      <c r="KP1318" s="16"/>
      <c r="KQ1318" s="16"/>
      <c r="KR1318" s="16"/>
      <c r="KS1318" s="16"/>
      <c r="KT1318" s="16"/>
      <c r="KU1318" s="16"/>
      <c r="KV1318" s="16"/>
      <c r="KW1318" s="16"/>
      <c r="KX1318" s="16"/>
      <c r="KY1318" s="16"/>
      <c r="KZ1318" s="16"/>
      <c r="LA1318" s="16"/>
      <c r="LB1318" s="16"/>
      <c r="LC1318" s="16"/>
      <c r="LD1318" s="16"/>
      <c r="LE1318" s="16"/>
      <c r="LF1318" s="16"/>
      <c r="LG1318" s="16"/>
      <c r="LH1318" s="16"/>
      <c r="LI1318" s="16"/>
      <c r="LJ1318" s="16"/>
      <c r="LK1318" s="16"/>
      <c r="LL1318" s="16"/>
      <c r="LM1318" s="16"/>
      <c r="LN1318" s="16"/>
      <c r="LO1318" s="16"/>
      <c r="LP1318" s="16"/>
      <c r="LQ1318" s="16"/>
      <c r="LR1318" s="16"/>
      <c r="LS1318" s="16"/>
      <c r="LT1318" s="16"/>
      <c r="LU1318" s="16"/>
      <c r="LV1318" s="16"/>
      <c r="LW1318" s="16"/>
      <c r="LX1318" s="16"/>
      <c r="LY1318" s="16"/>
      <c r="LZ1318" s="16"/>
      <c r="MA1318" s="16"/>
      <c r="MB1318" s="16"/>
      <c r="MC1318" s="16"/>
      <c r="MD1318" s="16"/>
      <c r="ME1318" s="16"/>
      <c r="MF1318" s="16"/>
      <c r="MG1318" s="16"/>
      <c r="MH1318" s="16"/>
      <c r="MI1318" s="16"/>
      <c r="MJ1318" s="16"/>
      <c r="MK1318" s="16"/>
      <c r="ML1318" s="16"/>
      <c r="MM1318" s="16"/>
      <c r="MN1318" s="16"/>
      <c r="MO1318" s="16"/>
      <c r="MP1318" s="16"/>
      <c r="MQ1318" s="16"/>
      <c r="MR1318" s="16"/>
      <c r="MS1318" s="16"/>
      <c r="MT1318" s="16"/>
      <c r="MU1318" s="16"/>
      <c r="MV1318" s="16"/>
      <c r="MW1318" s="16"/>
      <c r="MX1318" s="16"/>
      <c r="MY1318" s="16"/>
      <c r="MZ1318" s="16"/>
      <c r="NA1318" s="16"/>
      <c r="NB1318" s="16"/>
      <c r="NC1318" s="16"/>
      <c r="ND1318" s="16"/>
      <c r="NE1318" s="16"/>
      <c r="NF1318" s="16"/>
      <c r="NG1318" s="16"/>
      <c r="NH1318" s="16"/>
      <c r="NI1318" s="16"/>
      <c r="NJ1318" s="16"/>
      <c r="NK1318" s="16"/>
      <c r="NL1318" s="16"/>
      <c r="NM1318" s="16"/>
      <c r="NN1318" s="16"/>
      <c r="NO1318" s="16"/>
      <c r="NP1318" s="16"/>
      <c r="NQ1318" s="16"/>
      <c r="NR1318" s="16"/>
      <c r="NS1318" s="16"/>
      <c r="NT1318" s="16"/>
      <c r="NU1318" s="16"/>
      <c r="NV1318" s="16"/>
      <c r="NW1318" s="16"/>
      <c r="NX1318" s="16"/>
      <c r="NY1318" s="16"/>
      <c r="NZ1318" s="16"/>
      <c r="OA1318" s="16"/>
      <c r="OB1318" s="16"/>
      <c r="OC1318" s="16"/>
      <c r="OD1318" s="16"/>
      <c r="OE1318" s="16"/>
      <c r="OF1318" s="16"/>
      <c r="OG1318" s="16"/>
      <c r="OH1318" s="16"/>
      <c r="OI1318" s="16"/>
      <c r="OJ1318" s="16"/>
      <c r="OK1318" s="16"/>
      <c r="OL1318" s="16"/>
      <c r="OM1318" s="16"/>
      <c r="ON1318" s="16"/>
      <c r="OO1318" s="16"/>
      <c r="OP1318" s="16"/>
      <c r="OQ1318" s="16"/>
      <c r="OR1318" s="16"/>
      <c r="OS1318" s="16"/>
      <c r="OT1318" s="16"/>
      <c r="OU1318" s="16"/>
      <c r="OV1318" s="16"/>
      <c r="OW1318" s="16"/>
      <c r="OX1318" s="16"/>
      <c r="OY1318" s="16"/>
      <c r="OZ1318" s="16"/>
      <c r="PA1318" s="16"/>
      <c r="PB1318" s="16"/>
      <c r="PC1318" s="16"/>
      <c r="PD1318" s="16"/>
      <c r="PE1318" s="16"/>
      <c r="PF1318" s="16"/>
      <c r="PG1318" s="16"/>
      <c r="PH1318" s="16"/>
      <c r="PI1318" s="16"/>
      <c r="PJ1318" s="16"/>
      <c r="PK1318" s="16"/>
      <c r="PL1318" s="16"/>
      <c r="PM1318" s="16"/>
      <c r="PN1318" s="16"/>
      <c r="PO1318" s="16"/>
      <c r="PP1318" s="16"/>
      <c r="PQ1318" s="16"/>
      <c r="PR1318" s="16"/>
      <c r="PS1318" s="16"/>
      <c r="PT1318" s="16"/>
      <c r="PU1318" s="16"/>
      <c r="PV1318" s="16"/>
      <c r="PW1318" s="16"/>
      <c r="PX1318" s="16"/>
      <c r="PY1318" s="16"/>
      <c r="PZ1318" s="16"/>
      <c r="QA1318" s="16"/>
      <c r="QB1318" s="16"/>
      <c r="QC1318" s="16"/>
      <c r="QD1318" s="16"/>
      <c r="QE1318" s="16"/>
      <c r="QF1318" s="16"/>
      <c r="QG1318" s="16"/>
      <c r="QH1318" s="16"/>
      <c r="QI1318" s="16"/>
      <c r="QJ1318" s="16"/>
      <c r="QK1318" s="16"/>
      <c r="QL1318" s="16"/>
      <c r="QM1318" s="16"/>
      <c r="QN1318" s="16"/>
      <c r="QO1318" s="16"/>
      <c r="QP1318" s="16"/>
      <c r="QQ1318" s="16"/>
      <c r="QR1318" s="16"/>
      <c r="QS1318" s="16"/>
      <c r="QT1318" s="16"/>
      <c r="QU1318" s="16"/>
      <c r="QV1318" s="16"/>
      <c r="QW1318" s="16"/>
      <c r="QX1318" s="16"/>
      <c r="QY1318" s="16"/>
      <c r="QZ1318" s="16"/>
      <c r="RA1318" s="16"/>
      <c r="RB1318" s="16"/>
      <c r="RC1318" s="16"/>
      <c r="RD1318" s="16"/>
      <c r="RE1318" s="16"/>
      <c r="RF1318" s="16"/>
      <c r="RG1318" s="16"/>
      <c r="RH1318" s="16"/>
      <c r="RI1318" s="16"/>
      <c r="RJ1318" s="16"/>
      <c r="RK1318" s="16"/>
      <c r="RL1318" s="16"/>
      <c r="RM1318" s="16"/>
      <c r="RN1318" s="16"/>
      <c r="RO1318" s="16"/>
      <c r="RP1318" s="16"/>
      <c r="RQ1318" s="16"/>
      <c r="RR1318" s="16"/>
      <c r="RS1318" s="16"/>
      <c r="RT1318" s="16"/>
      <c r="RU1318" s="16"/>
      <c r="RV1318" s="16"/>
      <c r="RW1318" s="16"/>
      <c r="RX1318" s="16"/>
      <c r="RY1318" s="16"/>
      <c r="RZ1318" s="16"/>
      <c r="SA1318" s="16"/>
      <c r="SB1318" s="16"/>
      <c r="SC1318" s="16"/>
      <c r="SD1318" s="16"/>
      <c r="SE1318" s="16"/>
      <c r="SF1318" s="16"/>
      <c r="SG1318" s="16"/>
      <c r="SH1318" s="16"/>
      <c r="SI1318" s="16"/>
      <c r="SJ1318" s="16"/>
      <c r="SK1318" s="16"/>
      <c r="SL1318" s="16"/>
      <c r="SM1318" s="16"/>
      <c r="SN1318" s="16"/>
      <c r="SO1318" s="16"/>
      <c r="SP1318" s="16"/>
      <c r="SQ1318" s="16"/>
      <c r="SR1318" s="16"/>
      <c r="SS1318" s="16"/>
      <c r="ST1318" s="16"/>
      <c r="SU1318" s="16"/>
      <c r="SV1318" s="16"/>
      <c r="SW1318" s="16"/>
      <c r="SX1318" s="16"/>
      <c r="SY1318" s="16"/>
      <c r="SZ1318" s="16"/>
      <c r="TA1318" s="16"/>
      <c r="TB1318" s="16"/>
      <c r="TC1318" s="16"/>
      <c r="TD1318" s="16"/>
      <c r="TE1318" s="16"/>
      <c r="TF1318" s="16"/>
      <c r="TG1318" s="16"/>
      <c r="TH1318" s="16"/>
      <c r="TI1318" s="16"/>
      <c r="TJ1318" s="16"/>
      <c r="TK1318" s="16"/>
      <c r="TL1318" s="16"/>
      <c r="TM1318" s="16"/>
      <c r="TN1318" s="16"/>
      <c r="TO1318" s="16"/>
      <c r="TP1318" s="16"/>
      <c r="TQ1318" s="16"/>
      <c r="TR1318" s="16"/>
      <c r="TS1318" s="16"/>
      <c r="TT1318" s="16"/>
      <c r="TU1318" s="16"/>
      <c r="TV1318" s="16"/>
      <c r="TW1318" s="16"/>
      <c r="TX1318" s="16"/>
      <c r="TY1318" s="16"/>
      <c r="TZ1318" s="16"/>
      <c r="UA1318" s="16"/>
      <c r="UB1318" s="16"/>
      <c r="UC1318" s="16"/>
      <c r="UD1318" s="16"/>
      <c r="UE1318" s="16"/>
      <c r="UF1318" s="16"/>
      <c r="UG1318" s="16"/>
      <c r="UH1318" s="16"/>
      <c r="UI1318" s="16"/>
      <c r="UJ1318" s="16"/>
      <c r="UK1318" s="16"/>
      <c r="UL1318" s="16"/>
      <c r="UM1318" s="16"/>
      <c r="UN1318" s="16"/>
      <c r="UO1318" s="16"/>
      <c r="UP1318" s="16"/>
      <c r="UQ1318" s="16"/>
      <c r="UR1318" s="16"/>
      <c r="US1318" s="16"/>
      <c r="UT1318" s="16"/>
      <c r="UU1318" s="16"/>
      <c r="UV1318" s="16"/>
      <c r="UW1318" s="16"/>
      <c r="UX1318" s="16"/>
      <c r="UY1318" s="16"/>
      <c r="UZ1318" s="16"/>
      <c r="VA1318" s="16"/>
      <c r="VB1318" s="16"/>
      <c r="VC1318" s="16"/>
      <c r="VD1318" s="16"/>
      <c r="VE1318" s="16"/>
      <c r="VF1318" s="16"/>
      <c r="VG1318" s="16"/>
      <c r="VH1318" s="16"/>
      <c r="VI1318" s="16"/>
      <c r="VJ1318" s="16"/>
      <c r="VK1318" s="16"/>
      <c r="VL1318" s="16"/>
      <c r="VM1318" s="16"/>
      <c r="VN1318" s="16"/>
      <c r="VO1318" s="16"/>
      <c r="VP1318" s="16"/>
      <c r="VQ1318" s="16"/>
      <c r="VR1318" s="16"/>
      <c r="VS1318" s="16"/>
      <c r="VT1318" s="16"/>
      <c r="VU1318" s="16"/>
      <c r="VV1318" s="16"/>
      <c r="VW1318" s="16"/>
      <c r="VX1318" s="16"/>
      <c r="VY1318" s="16"/>
      <c r="VZ1318" s="16"/>
      <c r="WA1318" s="16"/>
      <c r="WB1318" s="16"/>
      <c r="WC1318" s="16"/>
      <c r="WD1318" s="16"/>
      <c r="WE1318" s="16"/>
      <c r="WF1318" s="16"/>
      <c r="WG1318" s="16"/>
      <c r="WH1318" s="16"/>
      <c r="WI1318" s="16"/>
      <c r="WJ1318" s="16"/>
      <c r="WK1318" s="16"/>
      <c r="WL1318" s="16"/>
      <c r="WM1318" s="16"/>
      <c r="WN1318" s="16"/>
      <c r="WO1318" s="16"/>
      <c r="WP1318" s="16"/>
      <c r="WQ1318" s="16"/>
      <c r="WR1318" s="16"/>
      <c r="WS1318" s="16"/>
      <c r="WT1318" s="16"/>
      <c r="WU1318" s="16"/>
      <c r="WV1318" s="16"/>
      <c r="WW1318" s="16"/>
      <c r="WX1318" s="16"/>
      <c r="WY1318" s="16"/>
      <c r="WZ1318" s="16"/>
      <c r="XA1318" s="16"/>
      <c r="XB1318" s="16"/>
      <c r="XC1318" s="16"/>
      <c r="XD1318" s="16"/>
      <c r="XE1318" s="16"/>
      <c r="XF1318" s="16"/>
      <c r="XG1318" s="16"/>
      <c r="XH1318" s="16"/>
      <c r="XI1318" s="16"/>
      <c r="XJ1318" s="16"/>
      <c r="XK1318" s="16"/>
      <c r="XL1318" s="16"/>
      <c r="XM1318" s="16"/>
      <c r="XN1318" s="16"/>
      <c r="XO1318" s="16"/>
      <c r="XP1318" s="16"/>
      <c r="XQ1318" s="16"/>
      <c r="XR1318" s="16"/>
      <c r="XS1318" s="16"/>
      <c r="XT1318" s="16"/>
      <c r="XU1318" s="16"/>
      <c r="XV1318" s="16"/>
      <c r="XW1318" s="16"/>
      <c r="XX1318" s="16"/>
      <c r="XY1318" s="16"/>
      <c r="XZ1318" s="16"/>
      <c r="YA1318" s="16"/>
      <c r="YB1318" s="16"/>
      <c r="YC1318" s="16"/>
      <c r="YD1318" s="16"/>
      <c r="YE1318" s="16"/>
      <c r="YF1318" s="16"/>
      <c r="YG1318" s="16"/>
      <c r="YH1318" s="16"/>
      <c r="YI1318" s="16"/>
      <c r="YJ1318" s="16"/>
      <c r="YK1318" s="16"/>
      <c r="YL1318" s="16"/>
      <c r="YM1318" s="16"/>
      <c r="YN1318" s="16"/>
      <c r="YO1318" s="16"/>
      <c r="YP1318" s="16"/>
      <c r="YQ1318" s="16"/>
      <c r="YR1318" s="16"/>
      <c r="YS1318" s="16"/>
      <c r="YT1318" s="16"/>
      <c r="YU1318" s="16"/>
      <c r="YV1318" s="16"/>
      <c r="YW1318" s="16"/>
      <c r="YX1318" s="16"/>
      <c r="YY1318" s="16"/>
      <c r="YZ1318" s="16"/>
      <c r="ZA1318" s="16"/>
      <c r="ZB1318" s="16"/>
      <c r="ZC1318" s="16"/>
      <c r="ZD1318" s="16"/>
      <c r="ZE1318" s="16"/>
      <c r="ZF1318" s="16"/>
      <c r="ZG1318" s="16"/>
      <c r="ZH1318" s="16"/>
      <c r="ZI1318" s="16"/>
      <c r="ZJ1318" s="16"/>
      <c r="ZK1318" s="16"/>
      <c r="ZL1318" s="16"/>
      <c r="ZM1318" s="16"/>
      <c r="ZN1318" s="16"/>
      <c r="ZO1318" s="16"/>
      <c r="ZP1318" s="16"/>
      <c r="ZQ1318" s="16"/>
      <c r="ZR1318" s="16"/>
      <c r="ZS1318" s="16"/>
      <c r="ZT1318" s="16"/>
      <c r="ZU1318" s="16"/>
      <c r="ZV1318" s="16"/>
      <c r="ZW1318" s="16"/>
      <c r="ZX1318" s="16"/>
      <c r="ZY1318" s="16"/>
      <c r="ZZ1318" s="16"/>
      <c r="AAA1318" s="16"/>
      <c r="AAB1318" s="16"/>
      <c r="AAC1318" s="16"/>
      <c r="AAD1318" s="16"/>
      <c r="AAE1318" s="16"/>
      <c r="AAF1318" s="16"/>
      <c r="AAG1318" s="16"/>
      <c r="AAH1318" s="16"/>
      <c r="AAI1318" s="16"/>
      <c r="AAJ1318" s="16"/>
      <c r="AAK1318" s="16"/>
      <c r="AAL1318" s="16"/>
      <c r="AAM1318" s="16"/>
      <c r="AAN1318" s="16"/>
      <c r="AAO1318" s="16"/>
      <c r="AAP1318" s="16"/>
      <c r="AAQ1318" s="16"/>
      <c r="AAR1318" s="16"/>
      <c r="AAS1318" s="16"/>
      <c r="AAT1318" s="16"/>
      <c r="AAU1318" s="16"/>
      <c r="AAV1318" s="16"/>
      <c r="AAW1318" s="16"/>
      <c r="AAX1318" s="16"/>
      <c r="AAY1318" s="16"/>
      <c r="AAZ1318" s="16"/>
      <c r="ABA1318" s="16"/>
      <c r="ABB1318" s="16"/>
      <c r="ABC1318" s="16"/>
      <c r="ABD1318" s="16"/>
      <c r="ABE1318" s="16"/>
      <c r="ABF1318" s="16"/>
      <c r="ABG1318" s="16"/>
      <c r="ABH1318" s="16"/>
      <c r="ABI1318" s="16"/>
      <c r="ABJ1318" s="16"/>
      <c r="ABK1318" s="16"/>
      <c r="ABL1318" s="16"/>
      <c r="ABM1318" s="16"/>
      <c r="ABN1318" s="16"/>
      <c r="ABO1318" s="16"/>
      <c r="ABP1318" s="16"/>
      <c r="ABQ1318" s="16"/>
      <c r="ABR1318" s="16"/>
      <c r="ABS1318" s="16"/>
      <c r="ABT1318" s="16"/>
      <c r="ABU1318" s="16"/>
      <c r="ABV1318" s="16"/>
      <c r="ABW1318" s="16"/>
      <c r="ABX1318" s="16"/>
      <c r="ABY1318" s="16"/>
      <c r="ABZ1318" s="16"/>
      <c r="ACA1318" s="16"/>
      <c r="ACB1318" s="16"/>
      <c r="ACC1318" s="16"/>
      <c r="ACD1318" s="16"/>
      <c r="ACE1318" s="16"/>
      <c r="ACF1318" s="16"/>
      <c r="ACG1318" s="16"/>
      <c r="ACH1318" s="16"/>
      <c r="ACI1318" s="16"/>
      <c r="ACJ1318" s="16"/>
      <c r="ACK1318" s="16"/>
      <c r="ACL1318" s="16"/>
      <c r="ACM1318" s="16"/>
      <c r="ACN1318" s="16"/>
      <c r="ACO1318" s="16"/>
      <c r="ACP1318" s="16"/>
      <c r="ACQ1318" s="16"/>
      <c r="ACR1318" s="16"/>
      <c r="ACS1318" s="16"/>
      <c r="ACT1318" s="16"/>
      <c r="ACU1318" s="16"/>
      <c r="ACV1318" s="16"/>
      <c r="ACW1318" s="16"/>
      <c r="ACX1318" s="16"/>
      <c r="ACY1318" s="16"/>
      <c r="ACZ1318" s="16"/>
      <c r="ADA1318" s="16"/>
      <c r="ADB1318" s="16"/>
      <c r="ADC1318" s="16"/>
      <c r="ADD1318" s="16"/>
      <c r="ADE1318" s="16"/>
      <c r="ADF1318" s="16"/>
      <c r="ADG1318" s="16"/>
      <c r="ADH1318" s="16"/>
      <c r="ADI1318" s="16"/>
      <c r="ADJ1318" s="16"/>
      <c r="ADK1318" s="16"/>
      <c r="ADL1318" s="16"/>
      <c r="ADM1318" s="16"/>
      <c r="ADN1318" s="16"/>
      <c r="ADO1318" s="16"/>
      <c r="ADP1318" s="16"/>
      <c r="ADQ1318" s="16"/>
      <c r="ADR1318" s="16"/>
      <c r="ADS1318" s="16"/>
      <c r="ADT1318" s="16"/>
      <c r="ADU1318" s="16"/>
      <c r="ADV1318" s="16"/>
      <c r="ADW1318" s="16"/>
      <c r="ADX1318" s="16"/>
      <c r="ADY1318" s="16"/>
      <c r="ADZ1318" s="16"/>
      <c r="AEA1318" s="16"/>
      <c r="AEB1318" s="16"/>
      <c r="AEC1318" s="16"/>
      <c r="AED1318" s="16"/>
      <c r="AEE1318" s="16"/>
      <c r="AEF1318" s="16"/>
      <c r="AEG1318" s="16"/>
      <c r="AEH1318" s="16"/>
      <c r="AEI1318" s="16"/>
      <c r="AEJ1318" s="16"/>
      <c r="AEK1318" s="16"/>
      <c r="AEL1318" s="16"/>
      <c r="AEM1318" s="16"/>
      <c r="AEN1318" s="16"/>
      <c r="AEO1318" s="16"/>
      <c r="AEP1318" s="16"/>
      <c r="AEQ1318" s="16"/>
      <c r="AER1318" s="16"/>
      <c r="AES1318" s="16"/>
      <c r="AET1318" s="16"/>
      <c r="AEU1318" s="16"/>
      <c r="AEV1318" s="16"/>
      <c r="AEW1318" s="16"/>
      <c r="AEX1318" s="16"/>
      <c r="AEY1318" s="16"/>
      <c r="AEZ1318" s="16"/>
      <c r="AFA1318" s="16"/>
      <c r="AFB1318" s="16"/>
      <c r="AFC1318" s="16"/>
      <c r="AFD1318" s="16"/>
      <c r="AFE1318" s="16"/>
      <c r="AFF1318" s="16"/>
      <c r="AFG1318" s="16"/>
      <c r="AFH1318" s="16"/>
      <c r="AFI1318" s="16"/>
      <c r="AFJ1318" s="16"/>
      <c r="AFK1318" s="16"/>
      <c r="AFL1318" s="16"/>
      <c r="AFM1318" s="16"/>
      <c r="AFN1318" s="16"/>
      <c r="AFO1318" s="16"/>
      <c r="AFP1318" s="16"/>
      <c r="AFQ1318" s="16"/>
      <c r="AFR1318" s="16"/>
      <c r="AFS1318" s="16"/>
      <c r="AFT1318" s="16"/>
      <c r="AFU1318" s="16"/>
      <c r="AFV1318" s="16"/>
      <c r="AFW1318" s="16"/>
      <c r="AFX1318" s="16"/>
      <c r="AFY1318" s="16"/>
      <c r="AFZ1318" s="16"/>
      <c r="AGA1318" s="16"/>
    </row>
    <row r="1319" spans="1:859" s="383" customFormat="1" x14ac:dyDescent="0.2">
      <c r="A1319" s="381"/>
      <c r="B1319" s="381"/>
      <c r="C1319" s="381"/>
      <c r="D1319" s="381"/>
      <c r="E1319" s="365"/>
      <c r="F1319" s="380"/>
      <c r="G1319" s="380"/>
      <c r="H1319" s="365"/>
      <c r="I1319" s="365"/>
      <c r="J1319" s="365"/>
      <c r="K1319" s="365"/>
      <c r="L1319" s="365"/>
      <c r="M1319" s="365"/>
      <c r="N1319" s="380"/>
      <c r="O1319" s="365"/>
      <c r="P1319" s="365"/>
      <c r="Q1319" s="380"/>
      <c r="R1319" s="381"/>
      <c r="S1319" s="381"/>
      <c r="T1319" s="381"/>
      <c r="U1319" s="381"/>
      <c r="V1319" s="381"/>
      <c r="W1319" s="381"/>
      <c r="X1319" s="381"/>
      <c r="Y1319" s="381"/>
      <c r="Z1319" s="381"/>
      <c r="AA1319" s="381"/>
      <c r="AB1319" s="381"/>
      <c r="AC1319" s="381"/>
      <c r="AD1319" s="381"/>
      <c r="AE1319" s="381"/>
      <c r="AF1319" s="381"/>
      <c r="AG1319" s="381"/>
      <c r="AH1319" s="381"/>
      <c r="AI1319" s="381"/>
      <c r="AJ1319" s="381"/>
      <c r="AK1319" s="381"/>
      <c r="AL1319" s="381"/>
      <c r="AM1319" s="381"/>
      <c r="AN1319" s="381"/>
      <c r="AO1319" s="381"/>
      <c r="AP1319" s="381"/>
      <c r="AQ1319" s="381"/>
      <c r="AR1319" s="381"/>
      <c r="AS1319" s="381"/>
      <c r="AT1319" s="381"/>
      <c r="AU1319" s="381"/>
      <c r="AV1319" s="381"/>
      <c r="AW1319" s="381"/>
      <c r="AX1319" s="381"/>
      <c r="AY1319" s="381"/>
      <c r="AZ1319" s="381"/>
      <c r="BA1319" s="381"/>
      <c r="BB1319" s="381"/>
      <c r="BC1319" s="381"/>
      <c r="BD1319" s="381"/>
      <c r="BE1319" s="381"/>
      <c r="BF1319" s="381"/>
      <c r="BG1319" s="381"/>
      <c r="BH1319" s="381"/>
      <c r="BI1319" s="381"/>
      <c r="BJ1319" s="381"/>
      <c r="BK1319" s="381"/>
      <c r="BL1319" s="381"/>
      <c r="BM1319" s="381"/>
      <c r="BN1319" s="381"/>
      <c r="BO1319" s="381"/>
      <c r="BP1319" s="381"/>
      <c r="BQ1319" s="381"/>
      <c r="BR1319" s="381"/>
      <c r="BS1319" s="381"/>
      <c r="BT1319" s="381"/>
      <c r="BU1319" s="381"/>
      <c r="BV1319" s="381"/>
      <c r="BW1319" s="381"/>
      <c r="BX1319" s="381"/>
      <c r="BY1319" s="381"/>
      <c r="BZ1319" s="381"/>
      <c r="CA1319" s="381"/>
      <c r="CB1319" s="381"/>
      <c r="CC1319" s="381"/>
      <c r="CD1319" s="381"/>
      <c r="CE1319" s="381"/>
      <c r="CF1319" s="381"/>
      <c r="CG1319" s="381"/>
      <c r="CH1319" s="381"/>
      <c r="CI1319" s="381"/>
      <c r="CJ1319" s="381"/>
      <c r="CK1319" s="381"/>
      <c r="CL1319" s="381"/>
      <c r="CM1319" s="381"/>
      <c r="CN1319" s="381"/>
      <c r="CO1319" s="381"/>
      <c r="CP1319" s="381"/>
      <c r="CQ1319" s="381"/>
      <c r="CR1319" s="381"/>
      <c r="CS1319" s="381"/>
      <c r="CT1319" s="381"/>
      <c r="CU1319" s="381"/>
      <c r="CV1319" s="381"/>
      <c r="CW1319" s="381"/>
      <c r="CX1319" s="381"/>
      <c r="CY1319" s="381"/>
      <c r="CZ1319" s="381"/>
      <c r="DA1319" s="381"/>
      <c r="DB1319" s="381"/>
      <c r="DC1319" s="381"/>
      <c r="DD1319" s="381"/>
      <c r="DE1319" s="381"/>
      <c r="DF1319" s="381"/>
      <c r="DG1319" s="381"/>
      <c r="DH1319" s="381"/>
      <c r="DI1319" s="381"/>
      <c r="DJ1319" s="381"/>
      <c r="DK1319" s="381"/>
      <c r="DL1319" s="381"/>
      <c r="DM1319" s="381"/>
      <c r="DN1319" s="381"/>
      <c r="DO1319" s="381"/>
      <c r="DP1319" s="381"/>
      <c r="DQ1319" s="381"/>
      <c r="DR1319" s="381"/>
      <c r="DS1319" s="381"/>
      <c r="DT1319" s="381"/>
      <c r="DU1319" s="381"/>
      <c r="DV1319" s="381"/>
      <c r="DW1319" s="381"/>
      <c r="DX1319" s="381"/>
      <c r="DY1319" s="381"/>
      <c r="DZ1319" s="381"/>
      <c r="EA1319" s="381"/>
      <c r="EB1319" s="381"/>
      <c r="EC1319" s="381"/>
      <c r="ED1319" s="381"/>
      <c r="EE1319" s="381"/>
      <c r="EF1319" s="381"/>
      <c r="EG1319" s="381"/>
      <c r="EH1319" s="381"/>
      <c r="EI1319" s="381"/>
      <c r="EJ1319" s="381"/>
      <c r="EK1319" s="381"/>
      <c r="EL1319" s="381"/>
      <c r="EM1319" s="381"/>
      <c r="EN1319" s="381"/>
      <c r="EO1319" s="381"/>
      <c r="EP1319" s="381"/>
      <c r="EQ1319" s="381"/>
      <c r="ER1319" s="381"/>
      <c r="ES1319" s="381"/>
      <c r="ET1319" s="381"/>
      <c r="EU1319" s="381"/>
      <c r="EV1319" s="381"/>
      <c r="EW1319" s="381"/>
      <c r="EX1319" s="381"/>
      <c r="EY1319" s="381"/>
      <c r="EZ1319" s="381"/>
      <c r="FA1319" s="381"/>
      <c r="FB1319" s="381"/>
      <c r="FC1319" s="381"/>
      <c r="FD1319" s="381"/>
      <c r="FE1319" s="381"/>
      <c r="FF1319" s="381"/>
      <c r="FG1319" s="381"/>
      <c r="FH1319" s="381"/>
      <c r="FI1319" s="381"/>
      <c r="FJ1319" s="381"/>
      <c r="FK1319" s="381"/>
      <c r="FL1319" s="381"/>
      <c r="FM1319" s="381"/>
      <c r="FN1319" s="381"/>
      <c r="FO1319" s="381"/>
      <c r="FP1319" s="381"/>
      <c r="FQ1319" s="381"/>
      <c r="FR1319" s="381"/>
      <c r="FS1319" s="381"/>
      <c r="FT1319" s="381"/>
      <c r="FU1319" s="381"/>
      <c r="FV1319" s="381"/>
      <c r="FW1319" s="381"/>
      <c r="FX1319" s="381"/>
      <c r="FY1319" s="381"/>
      <c r="FZ1319" s="381"/>
      <c r="GA1319" s="381"/>
      <c r="GB1319" s="381"/>
      <c r="GC1319" s="381"/>
      <c r="GD1319" s="381"/>
      <c r="GE1319" s="381"/>
      <c r="GF1319" s="381"/>
      <c r="GG1319" s="381"/>
      <c r="GH1319" s="381"/>
      <c r="GI1319" s="381"/>
      <c r="GJ1319" s="381"/>
      <c r="GK1319" s="381"/>
      <c r="GL1319" s="381"/>
      <c r="GM1319" s="381"/>
      <c r="GN1319" s="381"/>
      <c r="GO1319" s="381"/>
      <c r="GP1319" s="381"/>
      <c r="GQ1319" s="381"/>
      <c r="GR1319" s="381"/>
      <c r="GS1319" s="381"/>
      <c r="GT1319" s="381"/>
      <c r="GU1319" s="381"/>
      <c r="GV1319" s="381"/>
      <c r="GW1319" s="381"/>
      <c r="GX1319" s="381"/>
      <c r="GY1319" s="381"/>
      <c r="GZ1319" s="381"/>
      <c r="HA1319" s="381"/>
      <c r="HB1319" s="381"/>
      <c r="HC1319" s="381"/>
      <c r="HD1319" s="381"/>
      <c r="HE1319" s="381"/>
      <c r="HF1319" s="381"/>
      <c r="HG1319" s="381"/>
      <c r="HH1319" s="381"/>
      <c r="HI1319" s="381"/>
      <c r="HJ1319" s="381"/>
      <c r="HK1319" s="381"/>
      <c r="HL1319" s="381"/>
      <c r="HM1319" s="381"/>
      <c r="HN1319" s="381"/>
      <c r="HO1319" s="381"/>
      <c r="HP1319" s="381"/>
      <c r="HQ1319" s="381"/>
      <c r="HR1319" s="381"/>
      <c r="HS1319" s="381"/>
      <c r="HT1319" s="381"/>
      <c r="HU1319" s="381"/>
      <c r="HV1319" s="381"/>
      <c r="HW1319" s="381"/>
      <c r="HX1319" s="381"/>
      <c r="HY1319" s="381"/>
      <c r="HZ1319" s="381"/>
      <c r="IA1319" s="381"/>
      <c r="IB1319" s="381"/>
      <c r="IC1319" s="381"/>
      <c r="ID1319" s="381"/>
      <c r="IE1319" s="381"/>
      <c r="IF1319" s="381"/>
      <c r="IG1319" s="381"/>
      <c r="IH1319" s="381"/>
      <c r="II1319" s="381"/>
      <c r="IJ1319" s="381"/>
      <c r="IK1319" s="381"/>
      <c r="IL1319" s="381"/>
      <c r="IM1319" s="381"/>
      <c r="IN1319" s="381"/>
      <c r="IO1319" s="381"/>
      <c r="IP1319" s="381"/>
      <c r="IQ1319" s="381"/>
      <c r="IR1319" s="381"/>
      <c r="IS1319" s="381"/>
      <c r="IT1319" s="381"/>
      <c r="IU1319" s="381"/>
      <c r="IV1319" s="381"/>
      <c r="IW1319" s="381"/>
      <c r="IX1319" s="381"/>
      <c r="IY1319" s="381"/>
      <c r="IZ1319" s="381"/>
      <c r="JA1319" s="381"/>
      <c r="JB1319" s="381"/>
      <c r="JC1319" s="381"/>
      <c r="JD1319" s="381"/>
      <c r="JE1319" s="381"/>
      <c r="JF1319" s="381"/>
      <c r="JG1319" s="381"/>
      <c r="JH1319" s="381"/>
      <c r="JI1319" s="381"/>
      <c r="JJ1319" s="381"/>
      <c r="JK1319" s="381"/>
      <c r="JL1319" s="381"/>
      <c r="JM1319" s="381"/>
      <c r="JN1319" s="381"/>
      <c r="JO1319" s="381"/>
      <c r="JP1319" s="381"/>
      <c r="JQ1319" s="381"/>
      <c r="JR1319" s="381"/>
      <c r="JS1319" s="381"/>
      <c r="JT1319" s="381"/>
      <c r="JU1319" s="381"/>
      <c r="JV1319" s="381"/>
      <c r="JW1319" s="381"/>
      <c r="JX1319" s="381"/>
      <c r="JY1319" s="381"/>
      <c r="JZ1319" s="381"/>
      <c r="KA1319" s="381"/>
      <c r="KB1319" s="381"/>
      <c r="KC1319" s="381"/>
      <c r="KD1319" s="381"/>
      <c r="KE1319" s="381"/>
      <c r="KF1319" s="381"/>
      <c r="KG1319" s="381"/>
      <c r="KH1319" s="381"/>
      <c r="KI1319" s="381"/>
      <c r="KJ1319" s="381"/>
      <c r="KK1319" s="381"/>
      <c r="KL1319" s="381"/>
      <c r="KM1319" s="381"/>
      <c r="KN1319" s="381"/>
      <c r="KO1319" s="381"/>
      <c r="KP1319" s="381"/>
      <c r="KQ1319" s="381"/>
      <c r="KR1319" s="381"/>
      <c r="KS1319" s="381"/>
      <c r="KT1319" s="381"/>
      <c r="KU1319" s="381"/>
      <c r="KV1319" s="381"/>
      <c r="KW1319" s="381"/>
      <c r="KX1319" s="381"/>
      <c r="KY1319" s="381"/>
      <c r="KZ1319" s="381"/>
      <c r="LA1319" s="381"/>
      <c r="LB1319" s="381"/>
      <c r="LC1319" s="381"/>
      <c r="LD1319" s="381"/>
      <c r="LE1319" s="381"/>
      <c r="LF1319" s="381"/>
      <c r="LG1319" s="381"/>
      <c r="LH1319" s="381"/>
      <c r="LI1319" s="381"/>
      <c r="LJ1319" s="381"/>
      <c r="LK1319" s="381"/>
      <c r="LL1319" s="381"/>
      <c r="LM1319" s="381"/>
      <c r="LN1319" s="381"/>
      <c r="LO1319" s="381"/>
      <c r="LP1319" s="381"/>
      <c r="LQ1319" s="381"/>
      <c r="LR1319" s="381"/>
      <c r="LS1319" s="381"/>
      <c r="LT1319" s="381"/>
      <c r="LU1319" s="381"/>
      <c r="LV1319" s="381"/>
      <c r="LW1319" s="381"/>
      <c r="LX1319" s="381"/>
      <c r="LY1319" s="381"/>
      <c r="LZ1319" s="381"/>
      <c r="MA1319" s="381"/>
      <c r="MB1319" s="381"/>
      <c r="MC1319" s="381"/>
      <c r="MD1319" s="381"/>
      <c r="ME1319" s="381"/>
      <c r="MF1319" s="381"/>
      <c r="MG1319" s="381"/>
      <c r="MH1319" s="381"/>
      <c r="MI1319" s="381"/>
      <c r="MJ1319" s="381"/>
      <c r="MK1319" s="381"/>
      <c r="ML1319" s="381"/>
      <c r="MM1319" s="381"/>
      <c r="MN1319" s="381"/>
      <c r="MO1319" s="381"/>
      <c r="MP1319" s="381"/>
      <c r="MQ1319" s="381"/>
      <c r="MR1319" s="381"/>
      <c r="MS1319" s="381"/>
      <c r="MT1319" s="381"/>
      <c r="MU1319" s="381"/>
      <c r="MV1319" s="381"/>
      <c r="MW1319" s="381"/>
      <c r="MX1319" s="381"/>
      <c r="MY1319" s="381"/>
      <c r="MZ1319" s="381"/>
      <c r="NA1319" s="381"/>
      <c r="NB1319" s="381"/>
      <c r="NC1319" s="381"/>
      <c r="ND1319" s="381"/>
      <c r="NE1319" s="381"/>
      <c r="NF1319" s="381"/>
      <c r="NG1319" s="381"/>
      <c r="NH1319" s="381"/>
      <c r="NI1319" s="381"/>
      <c r="NJ1319" s="381"/>
      <c r="NK1319" s="381"/>
      <c r="NL1319" s="381"/>
      <c r="NM1319" s="381"/>
      <c r="NN1319" s="381"/>
      <c r="NO1319" s="381"/>
      <c r="NP1319" s="381"/>
      <c r="NQ1319" s="381"/>
      <c r="NR1319" s="381"/>
      <c r="NS1319" s="381"/>
      <c r="NT1319" s="381"/>
      <c r="NU1319" s="381"/>
      <c r="NV1319" s="381"/>
      <c r="NW1319" s="381"/>
      <c r="NX1319" s="381"/>
      <c r="NY1319" s="381"/>
      <c r="NZ1319" s="381"/>
      <c r="OA1319" s="381"/>
      <c r="OB1319" s="381"/>
      <c r="OC1319" s="381"/>
      <c r="OD1319" s="381"/>
      <c r="OE1319" s="381"/>
      <c r="OF1319" s="381"/>
      <c r="OG1319" s="381"/>
      <c r="OH1319" s="381"/>
      <c r="OI1319" s="381"/>
      <c r="OJ1319" s="381"/>
      <c r="OK1319" s="381"/>
      <c r="OL1319" s="381"/>
      <c r="OM1319" s="381"/>
      <c r="ON1319" s="381"/>
      <c r="OO1319" s="381"/>
      <c r="OP1319" s="381"/>
      <c r="OQ1319" s="381"/>
      <c r="OR1319" s="381"/>
      <c r="OS1319" s="381"/>
      <c r="OT1319" s="381"/>
      <c r="OU1319" s="381"/>
      <c r="OV1319" s="381"/>
      <c r="OW1319" s="381"/>
      <c r="OX1319" s="381"/>
      <c r="OY1319" s="381"/>
      <c r="OZ1319" s="381"/>
      <c r="PA1319" s="381"/>
      <c r="PB1319" s="381"/>
      <c r="PC1319" s="381"/>
      <c r="PD1319" s="381"/>
      <c r="PE1319" s="381"/>
      <c r="PF1319" s="381"/>
      <c r="PG1319" s="381"/>
      <c r="PH1319" s="381"/>
      <c r="PI1319" s="381"/>
      <c r="PJ1319" s="381"/>
      <c r="PK1319" s="381"/>
      <c r="PL1319" s="381"/>
      <c r="PM1319" s="381"/>
      <c r="PN1319" s="381"/>
      <c r="PO1319" s="381"/>
      <c r="PP1319" s="381"/>
      <c r="PQ1319" s="381"/>
      <c r="PR1319" s="381"/>
      <c r="PS1319" s="381"/>
      <c r="PT1319" s="381"/>
      <c r="PU1319" s="381"/>
      <c r="PV1319" s="381"/>
      <c r="PW1319" s="381"/>
      <c r="PX1319" s="381"/>
      <c r="PY1319" s="381"/>
      <c r="PZ1319" s="381"/>
      <c r="QA1319" s="381"/>
      <c r="QB1319" s="381"/>
      <c r="QC1319" s="381"/>
      <c r="QD1319" s="381"/>
      <c r="QE1319" s="381"/>
      <c r="QF1319" s="381"/>
      <c r="QG1319" s="381"/>
      <c r="QH1319" s="381"/>
      <c r="QI1319" s="381"/>
      <c r="QJ1319" s="381"/>
      <c r="QK1319" s="381"/>
      <c r="QL1319" s="381"/>
      <c r="QM1319" s="381"/>
      <c r="QN1319" s="381"/>
      <c r="QO1319" s="381"/>
      <c r="QP1319" s="381"/>
      <c r="QQ1319" s="381"/>
      <c r="QR1319" s="381"/>
      <c r="QS1319" s="381"/>
      <c r="QT1319" s="381"/>
      <c r="QU1319" s="381"/>
      <c r="QV1319" s="381"/>
      <c r="QW1319" s="381"/>
      <c r="QX1319" s="381"/>
      <c r="QY1319" s="381"/>
      <c r="QZ1319" s="381"/>
      <c r="RA1319" s="381"/>
      <c r="RB1319" s="381"/>
      <c r="RC1319" s="381"/>
      <c r="RD1319" s="381"/>
      <c r="RE1319" s="381"/>
      <c r="RF1319" s="381"/>
      <c r="RG1319" s="381"/>
      <c r="RH1319" s="381"/>
      <c r="RI1319" s="381"/>
      <c r="RJ1319" s="381"/>
      <c r="RK1319" s="381"/>
      <c r="RL1319" s="381"/>
      <c r="RM1319" s="381"/>
      <c r="RN1319" s="381"/>
      <c r="RO1319" s="381"/>
      <c r="RP1319" s="381"/>
      <c r="RQ1319" s="381"/>
      <c r="RR1319" s="381"/>
      <c r="RS1319" s="381"/>
      <c r="RT1319" s="381"/>
      <c r="RU1319" s="381"/>
      <c r="RV1319" s="381"/>
      <c r="RW1319" s="381"/>
      <c r="RX1319" s="381"/>
      <c r="RY1319" s="381"/>
      <c r="RZ1319" s="381"/>
      <c r="SA1319" s="381"/>
      <c r="SB1319" s="381"/>
      <c r="SC1319" s="381"/>
      <c r="SD1319" s="381"/>
      <c r="SE1319" s="381"/>
      <c r="SF1319" s="381"/>
      <c r="SG1319" s="381"/>
      <c r="SH1319" s="381"/>
      <c r="SI1319" s="381"/>
      <c r="SJ1319" s="381"/>
      <c r="SK1319" s="381"/>
      <c r="SL1319" s="381"/>
      <c r="SM1319" s="381"/>
      <c r="SN1319" s="381"/>
      <c r="SO1319" s="381"/>
      <c r="SP1319" s="381"/>
      <c r="SQ1319" s="381"/>
      <c r="SR1319" s="381"/>
      <c r="SS1319" s="381"/>
      <c r="ST1319" s="381"/>
      <c r="SU1319" s="381"/>
      <c r="SV1319" s="381"/>
      <c r="SW1319" s="381"/>
      <c r="SX1319" s="381"/>
      <c r="SY1319" s="381"/>
      <c r="SZ1319" s="381"/>
      <c r="TA1319" s="381"/>
      <c r="TB1319" s="381"/>
      <c r="TC1319" s="381"/>
      <c r="TD1319" s="381"/>
      <c r="TE1319" s="381"/>
      <c r="TF1319" s="381"/>
      <c r="TG1319" s="381"/>
      <c r="TH1319" s="381"/>
      <c r="TI1319" s="381"/>
      <c r="TJ1319" s="381"/>
      <c r="TK1319" s="381"/>
      <c r="TL1319" s="381"/>
      <c r="TM1319" s="381"/>
      <c r="TN1319" s="381"/>
      <c r="TO1319" s="381"/>
      <c r="TP1319" s="381"/>
      <c r="TQ1319" s="381"/>
      <c r="TR1319" s="381"/>
      <c r="TS1319" s="381"/>
      <c r="TT1319" s="381"/>
      <c r="TU1319" s="381"/>
      <c r="TV1319" s="381"/>
      <c r="TW1319" s="381"/>
      <c r="TX1319" s="381"/>
      <c r="TY1319" s="381"/>
      <c r="TZ1319" s="381"/>
      <c r="UA1319" s="381"/>
      <c r="UB1319" s="381"/>
      <c r="UC1319" s="381"/>
      <c r="UD1319" s="381"/>
      <c r="UE1319" s="381"/>
      <c r="UF1319" s="381"/>
      <c r="UG1319" s="381"/>
      <c r="UH1319" s="381"/>
      <c r="UI1319" s="381"/>
      <c r="UJ1319" s="381"/>
      <c r="UK1319" s="381"/>
      <c r="UL1319" s="381"/>
      <c r="UM1319" s="381"/>
      <c r="UN1319" s="381"/>
      <c r="UO1319" s="381"/>
      <c r="UP1319" s="381"/>
      <c r="UQ1319" s="381"/>
      <c r="UR1319" s="381"/>
      <c r="US1319" s="381"/>
      <c r="UT1319" s="381"/>
      <c r="UU1319" s="381"/>
      <c r="UV1319" s="381"/>
      <c r="UW1319" s="381"/>
      <c r="UX1319" s="381"/>
      <c r="UY1319" s="381"/>
      <c r="UZ1319" s="381"/>
      <c r="VA1319" s="381"/>
      <c r="VB1319" s="381"/>
      <c r="VC1319" s="381"/>
      <c r="VD1319" s="381"/>
      <c r="VE1319" s="381"/>
      <c r="VF1319" s="381"/>
      <c r="VG1319" s="381"/>
      <c r="VH1319" s="381"/>
      <c r="VI1319" s="381"/>
      <c r="VJ1319" s="381"/>
      <c r="VK1319" s="381"/>
      <c r="VL1319" s="381"/>
      <c r="VM1319" s="381"/>
      <c r="VN1319" s="381"/>
      <c r="VO1319" s="381"/>
      <c r="VP1319" s="381"/>
      <c r="VQ1319" s="381"/>
      <c r="VR1319" s="381"/>
      <c r="VS1319" s="381"/>
      <c r="VT1319" s="381"/>
      <c r="VU1319" s="381"/>
      <c r="VV1319" s="381"/>
      <c r="VW1319" s="381"/>
      <c r="VX1319" s="381"/>
      <c r="VY1319" s="381"/>
      <c r="VZ1319" s="381"/>
      <c r="WA1319" s="381"/>
      <c r="WB1319" s="381"/>
      <c r="WC1319" s="381"/>
      <c r="WD1319" s="381"/>
      <c r="WE1319" s="381"/>
      <c r="WF1319" s="381"/>
      <c r="WG1319" s="381"/>
      <c r="WH1319" s="381"/>
      <c r="WI1319" s="381"/>
      <c r="WJ1319" s="381"/>
      <c r="WK1319" s="381"/>
      <c r="WL1319" s="381"/>
      <c r="WM1319" s="381"/>
      <c r="WN1319" s="381"/>
      <c r="WO1319" s="381"/>
      <c r="WP1319" s="381"/>
      <c r="WQ1319" s="381"/>
      <c r="WR1319" s="381"/>
      <c r="WS1319" s="381"/>
      <c r="WT1319" s="381"/>
      <c r="WU1319" s="381"/>
      <c r="WV1319" s="381"/>
      <c r="WW1319" s="381"/>
      <c r="WX1319" s="381"/>
      <c r="WY1319" s="381"/>
      <c r="WZ1319" s="381"/>
      <c r="XA1319" s="381"/>
      <c r="XB1319" s="381"/>
      <c r="XC1319" s="381"/>
      <c r="XD1319" s="381"/>
      <c r="XE1319" s="381"/>
      <c r="XF1319" s="381"/>
      <c r="XG1319" s="381"/>
      <c r="XH1319" s="381"/>
      <c r="XI1319" s="381"/>
      <c r="XJ1319" s="381"/>
      <c r="XK1319" s="381"/>
      <c r="XL1319" s="381"/>
      <c r="XM1319" s="381"/>
      <c r="XN1319" s="381"/>
      <c r="XO1319" s="381"/>
      <c r="XP1319" s="381"/>
      <c r="XQ1319" s="381"/>
      <c r="XR1319" s="381"/>
      <c r="XS1319" s="381"/>
      <c r="XT1319" s="381"/>
      <c r="XU1319" s="381"/>
      <c r="XV1319" s="381"/>
      <c r="XW1319" s="381"/>
      <c r="XX1319" s="381"/>
      <c r="XY1319" s="381"/>
      <c r="XZ1319" s="381"/>
      <c r="YA1319" s="381"/>
      <c r="YB1319" s="381"/>
      <c r="YC1319" s="381"/>
      <c r="YD1319" s="381"/>
      <c r="YE1319" s="381"/>
      <c r="YF1319" s="381"/>
      <c r="YG1319" s="381"/>
      <c r="YH1319" s="381"/>
      <c r="YI1319" s="381"/>
      <c r="YJ1319" s="381"/>
      <c r="YK1319" s="381"/>
      <c r="YL1319" s="381"/>
      <c r="YM1319" s="381"/>
      <c r="YN1319" s="381"/>
      <c r="YO1319" s="381"/>
      <c r="YP1319" s="381"/>
      <c r="YQ1319" s="381"/>
      <c r="YR1319" s="381"/>
      <c r="YS1319" s="381"/>
      <c r="YT1319" s="381"/>
      <c r="YU1319" s="381"/>
      <c r="YV1319" s="381"/>
      <c r="YW1319" s="381"/>
      <c r="YX1319" s="381"/>
      <c r="YY1319" s="381"/>
      <c r="YZ1319" s="381"/>
      <c r="ZA1319" s="381"/>
      <c r="ZB1319" s="381"/>
      <c r="ZC1319" s="381"/>
      <c r="ZD1319" s="381"/>
      <c r="ZE1319" s="381"/>
      <c r="ZF1319" s="381"/>
      <c r="ZG1319" s="381"/>
      <c r="ZH1319" s="381"/>
      <c r="ZI1319" s="381"/>
      <c r="ZJ1319" s="381"/>
      <c r="ZK1319" s="381"/>
      <c r="ZL1319" s="381"/>
      <c r="ZM1319" s="381"/>
      <c r="ZN1319" s="381"/>
      <c r="ZO1319" s="381"/>
      <c r="ZP1319" s="381"/>
      <c r="ZQ1319" s="381"/>
      <c r="ZR1319" s="381"/>
      <c r="ZS1319" s="381"/>
      <c r="ZT1319" s="381"/>
      <c r="ZU1319" s="381"/>
      <c r="ZV1319" s="381"/>
      <c r="ZW1319" s="381"/>
      <c r="ZX1319" s="381"/>
      <c r="ZY1319" s="381"/>
      <c r="ZZ1319" s="381"/>
      <c r="AAA1319" s="381"/>
      <c r="AAB1319" s="381"/>
      <c r="AAC1319" s="381"/>
      <c r="AAD1319" s="381"/>
      <c r="AAE1319" s="381"/>
      <c r="AAF1319" s="381"/>
      <c r="AAG1319" s="381"/>
      <c r="AAH1319" s="381"/>
      <c r="AAI1319" s="381"/>
      <c r="AAJ1319" s="381"/>
      <c r="AAK1319" s="381"/>
      <c r="AAL1319" s="381"/>
      <c r="AAM1319" s="381"/>
      <c r="AAN1319" s="381"/>
      <c r="AAO1319" s="381"/>
      <c r="AAP1319" s="381"/>
      <c r="AAQ1319" s="381"/>
      <c r="AAR1319" s="381"/>
      <c r="AAS1319" s="381"/>
      <c r="AAT1319" s="381"/>
      <c r="AAU1319" s="381"/>
      <c r="AAV1319" s="381"/>
      <c r="AAW1319" s="381"/>
      <c r="AAX1319" s="381"/>
      <c r="AAY1319" s="381"/>
      <c r="AAZ1319" s="381"/>
      <c r="ABA1319" s="381"/>
      <c r="ABB1319" s="381"/>
      <c r="ABC1319" s="381"/>
      <c r="ABD1319" s="381"/>
      <c r="ABE1319" s="381"/>
      <c r="ABF1319" s="381"/>
      <c r="ABG1319" s="381"/>
      <c r="ABH1319" s="381"/>
      <c r="ABI1319" s="381"/>
      <c r="ABJ1319" s="381"/>
      <c r="ABK1319" s="381"/>
      <c r="ABL1319" s="381"/>
      <c r="ABM1319" s="381"/>
      <c r="ABN1319" s="381"/>
      <c r="ABO1319" s="381"/>
      <c r="ABP1319" s="381"/>
      <c r="ABQ1319" s="381"/>
      <c r="ABR1319" s="381"/>
      <c r="ABS1319" s="381"/>
      <c r="ABT1319" s="381"/>
      <c r="ABU1319" s="381"/>
      <c r="ABV1319" s="381"/>
      <c r="ABW1319" s="381"/>
      <c r="ABX1319" s="381"/>
      <c r="ABY1319" s="381"/>
      <c r="ABZ1319" s="381"/>
      <c r="ACA1319" s="381"/>
      <c r="ACB1319" s="381"/>
      <c r="ACC1319" s="381"/>
      <c r="ACD1319" s="381"/>
      <c r="ACE1319" s="381"/>
      <c r="ACF1319" s="381"/>
      <c r="ACG1319" s="381"/>
      <c r="ACH1319" s="381"/>
      <c r="ACI1319" s="381"/>
      <c r="ACJ1319" s="381"/>
      <c r="ACK1319" s="381"/>
      <c r="ACL1319" s="381"/>
      <c r="ACM1319" s="381"/>
      <c r="ACN1319" s="381"/>
      <c r="ACO1319" s="381"/>
      <c r="ACP1319" s="381"/>
      <c r="ACQ1319" s="381"/>
      <c r="ACR1319" s="381"/>
      <c r="ACS1319" s="381"/>
      <c r="ACT1319" s="381"/>
      <c r="ACU1319" s="381"/>
      <c r="ACV1319" s="381"/>
      <c r="ACW1319" s="381"/>
      <c r="ACX1319" s="381"/>
      <c r="ACY1319" s="381"/>
      <c r="ACZ1319" s="381"/>
      <c r="ADA1319" s="381"/>
      <c r="ADB1319" s="381"/>
      <c r="ADC1319" s="381"/>
      <c r="ADD1319" s="381"/>
      <c r="ADE1319" s="381"/>
      <c r="ADF1319" s="381"/>
      <c r="ADG1319" s="381"/>
      <c r="ADH1319" s="381"/>
      <c r="ADI1319" s="381"/>
      <c r="ADJ1319" s="381"/>
      <c r="ADK1319" s="381"/>
      <c r="ADL1319" s="381"/>
      <c r="ADM1319" s="381"/>
      <c r="ADN1319" s="381"/>
      <c r="ADO1319" s="381"/>
      <c r="ADP1319" s="381"/>
      <c r="ADQ1319" s="381"/>
      <c r="ADR1319" s="381"/>
      <c r="ADS1319" s="381"/>
      <c r="ADT1319" s="381"/>
      <c r="ADU1319" s="381"/>
      <c r="ADV1319" s="381"/>
      <c r="ADW1319" s="381"/>
      <c r="ADX1319" s="381"/>
      <c r="ADY1319" s="381"/>
      <c r="ADZ1319" s="381"/>
      <c r="AEA1319" s="381"/>
      <c r="AEB1319" s="381"/>
      <c r="AEC1319" s="381"/>
      <c r="AED1319" s="381"/>
      <c r="AEE1319" s="381"/>
      <c r="AEF1319" s="381"/>
      <c r="AEG1319" s="381"/>
      <c r="AEH1319" s="381"/>
      <c r="AEI1319" s="381"/>
      <c r="AEJ1319" s="381"/>
      <c r="AEK1319" s="381"/>
      <c r="AEL1319" s="381"/>
      <c r="AEM1319" s="381"/>
      <c r="AEN1319" s="381"/>
      <c r="AEO1319" s="381"/>
      <c r="AEP1319" s="381"/>
      <c r="AEQ1319" s="381"/>
      <c r="AER1319" s="381"/>
      <c r="AES1319" s="381"/>
      <c r="AET1319" s="381"/>
      <c r="AEU1319" s="381"/>
      <c r="AEV1319" s="381"/>
      <c r="AEW1319" s="381"/>
      <c r="AEX1319" s="381"/>
      <c r="AEY1319" s="381"/>
      <c r="AEZ1319" s="381"/>
      <c r="AFA1319" s="381"/>
      <c r="AFB1319" s="381"/>
      <c r="AFC1319" s="381"/>
      <c r="AFD1319" s="381"/>
      <c r="AFE1319" s="381"/>
      <c r="AFF1319" s="381"/>
      <c r="AFG1319" s="381"/>
      <c r="AFH1319" s="381"/>
      <c r="AFI1319" s="381"/>
      <c r="AFJ1319" s="381"/>
      <c r="AFK1319" s="381"/>
      <c r="AFL1319" s="381"/>
      <c r="AFM1319" s="381"/>
      <c r="AFN1319" s="381"/>
      <c r="AFO1319" s="381"/>
      <c r="AFP1319" s="381"/>
      <c r="AFQ1319" s="381"/>
      <c r="AFR1319" s="381"/>
      <c r="AFS1319" s="381"/>
      <c r="AFT1319" s="381"/>
      <c r="AFU1319" s="381"/>
      <c r="AFV1319" s="381"/>
      <c r="AFW1319" s="381"/>
      <c r="AFX1319" s="381"/>
      <c r="AFY1319" s="381"/>
      <c r="AFZ1319" s="381"/>
      <c r="AGA1319" s="381"/>
    </row>
    <row r="1320" spans="1:859" customFormat="1" x14ac:dyDescent="0.2">
      <c r="A1320" s="16"/>
      <c r="B1320" s="16"/>
      <c r="C1320" s="16"/>
      <c r="D1320" s="16"/>
      <c r="E1320" s="238"/>
      <c r="F1320" s="364"/>
      <c r="G1320" s="239"/>
      <c r="H1320" s="238"/>
      <c r="I1320" s="238"/>
      <c r="J1320" s="238"/>
      <c r="K1320" s="238"/>
      <c r="L1320" s="238"/>
      <c r="M1320" s="238"/>
      <c r="N1320" s="239"/>
      <c r="O1320" s="238"/>
      <c r="P1320" s="238"/>
      <c r="Q1320" s="239"/>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c r="DC1320" s="16"/>
      <c r="DD1320" s="16"/>
      <c r="DE1320" s="16"/>
      <c r="DF1320" s="16"/>
      <c r="DG1320" s="16"/>
      <c r="DH1320" s="16"/>
      <c r="DI1320" s="16"/>
      <c r="DJ1320" s="16"/>
      <c r="DK1320" s="16"/>
      <c r="DL1320" s="16"/>
      <c r="DM1320" s="16"/>
      <c r="DN1320" s="16"/>
      <c r="DO1320" s="16"/>
      <c r="DP1320" s="16"/>
      <c r="DQ1320" s="16"/>
      <c r="DR1320" s="16"/>
      <c r="DS1320" s="16"/>
      <c r="DT1320" s="16"/>
      <c r="DU1320" s="16"/>
      <c r="DV1320" s="16"/>
      <c r="DW1320" s="16"/>
      <c r="DX1320" s="16"/>
      <c r="DY1320" s="16"/>
      <c r="DZ1320" s="16"/>
      <c r="EA1320" s="16"/>
      <c r="EB1320" s="16"/>
      <c r="EC1320" s="16"/>
      <c r="ED1320" s="16"/>
      <c r="EE1320" s="16"/>
      <c r="EF1320" s="16"/>
      <c r="EG1320" s="16"/>
      <c r="EH1320" s="16"/>
      <c r="EI1320" s="16"/>
      <c r="EJ1320" s="16"/>
      <c r="EK1320" s="16"/>
      <c r="EL1320" s="16"/>
      <c r="EM1320" s="16"/>
      <c r="EN1320" s="16"/>
      <c r="EO1320" s="16"/>
      <c r="EP1320" s="16"/>
      <c r="EQ1320" s="16"/>
      <c r="ER1320" s="16"/>
      <c r="ES1320" s="16"/>
      <c r="ET1320" s="16"/>
      <c r="EU1320" s="16"/>
      <c r="EV1320" s="16"/>
      <c r="EW1320" s="16"/>
      <c r="EX1320" s="16"/>
      <c r="EY1320" s="16"/>
      <c r="EZ1320" s="16"/>
      <c r="FA1320" s="16"/>
      <c r="FB1320" s="16"/>
      <c r="FC1320" s="16"/>
      <c r="FD1320" s="16"/>
      <c r="FE1320" s="16"/>
      <c r="FF1320" s="16"/>
      <c r="FG1320" s="16"/>
      <c r="FH1320" s="16"/>
      <c r="FI1320" s="16"/>
      <c r="FJ1320" s="16"/>
      <c r="FK1320" s="16"/>
      <c r="FL1320" s="16"/>
      <c r="FM1320" s="16"/>
      <c r="FN1320" s="16"/>
      <c r="FO1320" s="16"/>
      <c r="FP1320" s="16"/>
      <c r="FQ1320" s="16"/>
      <c r="FR1320" s="16"/>
      <c r="FS1320" s="16"/>
      <c r="FT1320" s="16"/>
      <c r="FU1320" s="16"/>
      <c r="FV1320" s="16"/>
      <c r="FW1320" s="16"/>
      <c r="FX1320" s="16"/>
      <c r="FY1320" s="16"/>
      <c r="FZ1320" s="16"/>
      <c r="GA1320" s="16"/>
      <c r="GB1320" s="16"/>
      <c r="GC1320" s="16"/>
      <c r="GD1320" s="16"/>
      <c r="GE1320" s="16"/>
      <c r="GF1320" s="16"/>
      <c r="GG1320" s="16"/>
      <c r="GH1320" s="16"/>
      <c r="GI1320" s="16"/>
      <c r="GJ1320" s="16"/>
      <c r="GK1320" s="16"/>
      <c r="GL1320" s="16"/>
      <c r="GM1320" s="16"/>
      <c r="GN1320" s="16"/>
      <c r="GO1320" s="16"/>
      <c r="GP1320" s="16"/>
      <c r="GQ1320" s="16"/>
      <c r="GR1320" s="16"/>
      <c r="GS1320" s="16"/>
      <c r="GT1320" s="16"/>
      <c r="GU1320" s="16"/>
      <c r="GV1320" s="16"/>
      <c r="GW1320" s="16"/>
      <c r="GX1320" s="16"/>
      <c r="GY1320" s="16"/>
      <c r="GZ1320" s="16"/>
      <c r="HA1320" s="16"/>
      <c r="HB1320" s="16"/>
      <c r="HC1320" s="16"/>
      <c r="HD1320" s="16"/>
      <c r="HE1320" s="16"/>
      <c r="HF1320" s="16"/>
      <c r="HG1320" s="16"/>
      <c r="HH1320" s="16"/>
      <c r="HI1320" s="16"/>
      <c r="HJ1320" s="16"/>
      <c r="HK1320" s="16"/>
      <c r="HL1320" s="16"/>
      <c r="HM1320" s="16"/>
      <c r="HN1320" s="16"/>
      <c r="HO1320" s="16"/>
      <c r="HP1320" s="16"/>
      <c r="HQ1320" s="16"/>
      <c r="HR1320" s="16"/>
      <c r="HS1320" s="16"/>
      <c r="HT1320" s="16"/>
      <c r="HU1320" s="16"/>
      <c r="HV1320" s="16"/>
      <c r="HW1320" s="16"/>
      <c r="HX1320" s="16"/>
      <c r="HY1320" s="16"/>
      <c r="HZ1320" s="16"/>
      <c r="IA1320" s="16"/>
      <c r="IB1320" s="16"/>
      <c r="IC1320" s="16"/>
      <c r="ID1320" s="16"/>
      <c r="IE1320" s="16"/>
      <c r="IF1320" s="16"/>
      <c r="IG1320" s="16"/>
      <c r="IH1320" s="16"/>
      <c r="II1320" s="16"/>
      <c r="IJ1320" s="16"/>
      <c r="IK1320" s="16"/>
      <c r="IL1320" s="16"/>
      <c r="IM1320" s="16"/>
      <c r="IN1320" s="16"/>
      <c r="IO1320" s="16"/>
      <c r="IP1320" s="16"/>
      <c r="IQ1320" s="16"/>
      <c r="IR1320" s="16"/>
      <c r="IS1320" s="16"/>
      <c r="IT1320" s="16"/>
      <c r="IU1320" s="16"/>
      <c r="IV1320" s="16"/>
      <c r="IW1320" s="16"/>
      <c r="IX1320" s="16"/>
      <c r="IY1320" s="16"/>
      <c r="IZ1320" s="16"/>
      <c r="JA1320" s="16"/>
      <c r="JB1320" s="16"/>
      <c r="JC1320" s="16"/>
      <c r="JD1320" s="16"/>
      <c r="JE1320" s="16"/>
      <c r="JF1320" s="16"/>
      <c r="JG1320" s="16"/>
      <c r="JH1320" s="16"/>
      <c r="JI1320" s="16"/>
      <c r="JJ1320" s="16"/>
      <c r="JK1320" s="16"/>
      <c r="JL1320" s="16"/>
      <c r="JM1320" s="16"/>
      <c r="JN1320" s="16"/>
      <c r="JO1320" s="16"/>
      <c r="JP1320" s="16"/>
      <c r="JQ1320" s="16"/>
      <c r="JR1320" s="16"/>
      <c r="JS1320" s="16"/>
      <c r="JT1320" s="16"/>
      <c r="JU1320" s="16"/>
      <c r="JV1320" s="16"/>
      <c r="JW1320" s="16"/>
      <c r="JX1320" s="16"/>
      <c r="JY1320" s="16"/>
      <c r="JZ1320" s="16"/>
      <c r="KA1320" s="16"/>
      <c r="KB1320" s="16"/>
      <c r="KC1320" s="16"/>
      <c r="KD1320" s="16"/>
      <c r="KE1320" s="16"/>
      <c r="KF1320" s="16"/>
      <c r="KG1320" s="16"/>
      <c r="KH1320" s="16"/>
      <c r="KI1320" s="16"/>
      <c r="KJ1320" s="16"/>
      <c r="KK1320" s="16"/>
      <c r="KL1320" s="16"/>
      <c r="KM1320" s="16"/>
      <c r="KN1320" s="16"/>
      <c r="KO1320" s="16"/>
      <c r="KP1320" s="16"/>
      <c r="KQ1320" s="16"/>
      <c r="KR1320" s="16"/>
      <c r="KS1320" s="16"/>
      <c r="KT1320" s="16"/>
      <c r="KU1320" s="16"/>
      <c r="KV1320" s="16"/>
      <c r="KW1320" s="16"/>
      <c r="KX1320" s="16"/>
      <c r="KY1320" s="16"/>
      <c r="KZ1320" s="16"/>
      <c r="LA1320" s="16"/>
      <c r="LB1320" s="16"/>
      <c r="LC1320" s="16"/>
      <c r="LD1320" s="16"/>
      <c r="LE1320" s="16"/>
      <c r="LF1320" s="16"/>
      <c r="LG1320" s="16"/>
      <c r="LH1320" s="16"/>
      <c r="LI1320" s="16"/>
      <c r="LJ1320" s="16"/>
      <c r="LK1320" s="16"/>
      <c r="LL1320" s="16"/>
      <c r="LM1320" s="16"/>
      <c r="LN1320" s="16"/>
      <c r="LO1320" s="16"/>
      <c r="LP1320" s="16"/>
      <c r="LQ1320" s="16"/>
      <c r="LR1320" s="16"/>
      <c r="LS1320" s="16"/>
      <c r="LT1320" s="16"/>
      <c r="LU1320" s="16"/>
      <c r="LV1320" s="16"/>
      <c r="LW1320" s="16"/>
      <c r="LX1320" s="16"/>
      <c r="LY1320" s="16"/>
      <c r="LZ1320" s="16"/>
      <c r="MA1320" s="16"/>
      <c r="MB1320" s="16"/>
      <c r="MC1320" s="16"/>
      <c r="MD1320" s="16"/>
      <c r="ME1320" s="16"/>
      <c r="MF1320" s="16"/>
      <c r="MG1320" s="16"/>
      <c r="MH1320" s="16"/>
      <c r="MI1320" s="16"/>
      <c r="MJ1320" s="16"/>
      <c r="MK1320" s="16"/>
      <c r="ML1320" s="16"/>
      <c r="MM1320" s="16"/>
      <c r="MN1320" s="16"/>
      <c r="MO1320" s="16"/>
      <c r="MP1320" s="16"/>
      <c r="MQ1320" s="16"/>
      <c r="MR1320" s="16"/>
      <c r="MS1320" s="16"/>
      <c r="MT1320" s="16"/>
      <c r="MU1320" s="16"/>
      <c r="MV1320" s="16"/>
      <c r="MW1320" s="16"/>
      <c r="MX1320" s="16"/>
      <c r="MY1320" s="16"/>
      <c r="MZ1320" s="16"/>
      <c r="NA1320" s="16"/>
      <c r="NB1320" s="16"/>
      <c r="NC1320" s="16"/>
      <c r="ND1320" s="16"/>
      <c r="NE1320" s="16"/>
      <c r="NF1320" s="16"/>
      <c r="NG1320" s="16"/>
      <c r="NH1320" s="16"/>
      <c r="NI1320" s="16"/>
      <c r="NJ1320" s="16"/>
      <c r="NK1320" s="16"/>
      <c r="NL1320" s="16"/>
      <c r="NM1320" s="16"/>
      <c r="NN1320" s="16"/>
      <c r="NO1320" s="16"/>
      <c r="NP1320" s="16"/>
      <c r="NQ1320" s="16"/>
      <c r="NR1320" s="16"/>
      <c r="NS1320" s="16"/>
      <c r="NT1320" s="16"/>
      <c r="NU1320" s="16"/>
      <c r="NV1320" s="16"/>
      <c r="NW1320" s="16"/>
      <c r="NX1320" s="16"/>
      <c r="NY1320" s="16"/>
      <c r="NZ1320" s="16"/>
      <c r="OA1320" s="16"/>
      <c r="OB1320" s="16"/>
      <c r="OC1320" s="16"/>
      <c r="OD1320" s="16"/>
      <c r="OE1320" s="16"/>
      <c r="OF1320" s="16"/>
      <c r="OG1320" s="16"/>
      <c r="OH1320" s="16"/>
      <c r="OI1320" s="16"/>
      <c r="OJ1320" s="16"/>
      <c r="OK1320" s="16"/>
      <c r="OL1320" s="16"/>
      <c r="OM1320" s="16"/>
      <c r="ON1320" s="16"/>
      <c r="OO1320" s="16"/>
      <c r="OP1320" s="16"/>
      <c r="OQ1320" s="16"/>
      <c r="OR1320" s="16"/>
      <c r="OS1320" s="16"/>
      <c r="OT1320" s="16"/>
      <c r="OU1320" s="16"/>
      <c r="OV1320" s="16"/>
      <c r="OW1320" s="16"/>
      <c r="OX1320" s="16"/>
      <c r="OY1320" s="16"/>
      <c r="OZ1320" s="16"/>
      <c r="PA1320" s="16"/>
      <c r="PB1320" s="16"/>
      <c r="PC1320" s="16"/>
      <c r="PD1320" s="16"/>
      <c r="PE1320" s="16"/>
      <c r="PF1320" s="16"/>
      <c r="PG1320" s="16"/>
      <c r="PH1320" s="16"/>
      <c r="PI1320" s="16"/>
      <c r="PJ1320" s="16"/>
      <c r="PK1320" s="16"/>
      <c r="PL1320" s="16"/>
      <c r="PM1320" s="16"/>
      <c r="PN1320" s="16"/>
      <c r="PO1320" s="16"/>
      <c r="PP1320" s="16"/>
      <c r="PQ1320" s="16"/>
      <c r="PR1320" s="16"/>
      <c r="PS1320" s="16"/>
      <c r="PT1320" s="16"/>
      <c r="PU1320" s="16"/>
      <c r="PV1320" s="16"/>
      <c r="PW1320" s="16"/>
      <c r="PX1320" s="16"/>
      <c r="PY1320" s="16"/>
      <c r="PZ1320" s="16"/>
      <c r="QA1320" s="16"/>
      <c r="QB1320" s="16"/>
      <c r="QC1320" s="16"/>
      <c r="QD1320" s="16"/>
      <c r="QE1320" s="16"/>
      <c r="QF1320" s="16"/>
      <c r="QG1320" s="16"/>
      <c r="QH1320" s="16"/>
      <c r="QI1320" s="16"/>
      <c r="QJ1320" s="16"/>
      <c r="QK1320" s="16"/>
      <c r="QL1320" s="16"/>
      <c r="QM1320" s="16"/>
      <c r="QN1320" s="16"/>
      <c r="QO1320" s="16"/>
      <c r="QP1320" s="16"/>
      <c r="QQ1320" s="16"/>
      <c r="QR1320" s="16"/>
      <c r="QS1320" s="16"/>
      <c r="QT1320" s="16"/>
      <c r="QU1320" s="16"/>
      <c r="QV1320" s="16"/>
      <c r="QW1320" s="16"/>
      <c r="QX1320" s="16"/>
      <c r="QY1320" s="16"/>
      <c r="QZ1320" s="16"/>
      <c r="RA1320" s="16"/>
      <c r="RB1320" s="16"/>
      <c r="RC1320" s="16"/>
      <c r="RD1320" s="16"/>
      <c r="RE1320" s="16"/>
      <c r="RF1320" s="16"/>
      <c r="RG1320" s="16"/>
      <c r="RH1320" s="16"/>
      <c r="RI1320" s="16"/>
      <c r="RJ1320" s="16"/>
      <c r="RK1320" s="16"/>
      <c r="RL1320" s="16"/>
      <c r="RM1320" s="16"/>
      <c r="RN1320" s="16"/>
      <c r="RO1320" s="16"/>
      <c r="RP1320" s="16"/>
      <c r="RQ1320" s="16"/>
      <c r="RR1320" s="16"/>
      <c r="RS1320" s="16"/>
      <c r="RT1320" s="16"/>
      <c r="RU1320" s="16"/>
      <c r="RV1320" s="16"/>
      <c r="RW1320" s="16"/>
      <c r="RX1320" s="16"/>
      <c r="RY1320" s="16"/>
      <c r="RZ1320" s="16"/>
      <c r="SA1320" s="16"/>
      <c r="SB1320" s="16"/>
      <c r="SC1320" s="16"/>
      <c r="SD1320" s="16"/>
      <c r="SE1320" s="16"/>
      <c r="SF1320" s="16"/>
      <c r="SG1320" s="16"/>
      <c r="SH1320" s="16"/>
      <c r="SI1320" s="16"/>
      <c r="SJ1320" s="16"/>
      <c r="SK1320" s="16"/>
      <c r="SL1320" s="16"/>
      <c r="SM1320" s="16"/>
      <c r="SN1320" s="16"/>
      <c r="SO1320" s="16"/>
      <c r="SP1320" s="16"/>
      <c r="SQ1320" s="16"/>
      <c r="SR1320" s="16"/>
      <c r="SS1320" s="16"/>
      <c r="ST1320" s="16"/>
      <c r="SU1320" s="16"/>
      <c r="SV1320" s="16"/>
      <c r="SW1320" s="16"/>
      <c r="SX1320" s="16"/>
      <c r="SY1320" s="16"/>
      <c r="SZ1320" s="16"/>
      <c r="TA1320" s="16"/>
      <c r="TB1320" s="16"/>
      <c r="TC1320" s="16"/>
      <c r="TD1320" s="16"/>
      <c r="TE1320" s="16"/>
      <c r="TF1320" s="16"/>
      <c r="TG1320" s="16"/>
      <c r="TH1320" s="16"/>
      <c r="TI1320" s="16"/>
      <c r="TJ1320" s="16"/>
      <c r="TK1320" s="16"/>
      <c r="TL1320" s="16"/>
      <c r="TM1320" s="16"/>
      <c r="TN1320" s="16"/>
      <c r="TO1320" s="16"/>
      <c r="TP1320" s="16"/>
      <c r="TQ1320" s="16"/>
      <c r="TR1320" s="16"/>
      <c r="TS1320" s="16"/>
      <c r="TT1320" s="16"/>
      <c r="TU1320" s="16"/>
      <c r="TV1320" s="16"/>
      <c r="TW1320" s="16"/>
      <c r="TX1320" s="16"/>
      <c r="TY1320" s="16"/>
      <c r="TZ1320" s="16"/>
      <c r="UA1320" s="16"/>
      <c r="UB1320" s="16"/>
      <c r="UC1320" s="16"/>
      <c r="UD1320" s="16"/>
      <c r="UE1320" s="16"/>
      <c r="UF1320" s="16"/>
      <c r="UG1320" s="16"/>
      <c r="UH1320" s="16"/>
      <c r="UI1320" s="16"/>
      <c r="UJ1320" s="16"/>
      <c r="UK1320" s="16"/>
      <c r="UL1320" s="16"/>
      <c r="UM1320" s="16"/>
      <c r="UN1320" s="16"/>
      <c r="UO1320" s="16"/>
      <c r="UP1320" s="16"/>
      <c r="UQ1320" s="16"/>
      <c r="UR1320" s="16"/>
      <c r="US1320" s="16"/>
      <c r="UT1320" s="16"/>
      <c r="UU1320" s="16"/>
      <c r="UV1320" s="16"/>
      <c r="UW1320" s="16"/>
      <c r="UX1320" s="16"/>
      <c r="UY1320" s="16"/>
      <c r="UZ1320" s="16"/>
      <c r="VA1320" s="16"/>
      <c r="VB1320" s="16"/>
      <c r="VC1320" s="16"/>
      <c r="VD1320" s="16"/>
      <c r="VE1320" s="16"/>
      <c r="VF1320" s="16"/>
      <c r="VG1320" s="16"/>
      <c r="VH1320" s="16"/>
      <c r="VI1320" s="16"/>
      <c r="VJ1320" s="16"/>
      <c r="VK1320" s="16"/>
      <c r="VL1320" s="16"/>
      <c r="VM1320" s="16"/>
      <c r="VN1320" s="16"/>
      <c r="VO1320" s="16"/>
      <c r="VP1320" s="16"/>
      <c r="VQ1320" s="16"/>
      <c r="VR1320" s="16"/>
      <c r="VS1320" s="16"/>
      <c r="VT1320" s="16"/>
      <c r="VU1320" s="16"/>
      <c r="VV1320" s="16"/>
      <c r="VW1320" s="16"/>
      <c r="VX1320" s="16"/>
      <c r="VY1320" s="16"/>
      <c r="VZ1320" s="16"/>
      <c r="WA1320" s="16"/>
      <c r="WB1320" s="16"/>
      <c r="WC1320" s="16"/>
      <c r="WD1320" s="16"/>
      <c r="WE1320" s="16"/>
      <c r="WF1320" s="16"/>
      <c r="WG1320" s="16"/>
      <c r="WH1320" s="16"/>
      <c r="WI1320" s="16"/>
      <c r="WJ1320" s="16"/>
      <c r="WK1320" s="16"/>
      <c r="WL1320" s="16"/>
      <c r="WM1320" s="16"/>
      <c r="WN1320" s="16"/>
      <c r="WO1320" s="16"/>
      <c r="WP1320" s="16"/>
      <c r="WQ1320" s="16"/>
      <c r="WR1320" s="16"/>
      <c r="WS1320" s="16"/>
      <c r="WT1320" s="16"/>
      <c r="WU1320" s="16"/>
      <c r="WV1320" s="16"/>
      <c r="WW1320" s="16"/>
      <c r="WX1320" s="16"/>
      <c r="WY1320" s="16"/>
      <c r="WZ1320" s="16"/>
      <c r="XA1320" s="16"/>
      <c r="XB1320" s="16"/>
      <c r="XC1320" s="16"/>
      <c r="XD1320" s="16"/>
      <c r="XE1320" s="16"/>
      <c r="XF1320" s="16"/>
      <c r="XG1320" s="16"/>
      <c r="XH1320" s="16"/>
      <c r="XI1320" s="16"/>
      <c r="XJ1320" s="16"/>
      <c r="XK1320" s="16"/>
      <c r="XL1320" s="16"/>
      <c r="XM1320" s="16"/>
      <c r="XN1320" s="16"/>
      <c r="XO1320" s="16"/>
      <c r="XP1320" s="16"/>
      <c r="XQ1320" s="16"/>
      <c r="XR1320" s="16"/>
      <c r="XS1320" s="16"/>
      <c r="XT1320" s="16"/>
      <c r="XU1320" s="16"/>
      <c r="XV1320" s="16"/>
      <c r="XW1320" s="16"/>
      <c r="XX1320" s="16"/>
      <c r="XY1320" s="16"/>
      <c r="XZ1320" s="16"/>
      <c r="YA1320" s="16"/>
      <c r="YB1320" s="16"/>
      <c r="YC1320" s="16"/>
      <c r="YD1320" s="16"/>
      <c r="YE1320" s="16"/>
      <c r="YF1320" s="16"/>
      <c r="YG1320" s="16"/>
      <c r="YH1320" s="16"/>
      <c r="YI1320" s="16"/>
      <c r="YJ1320" s="16"/>
      <c r="YK1320" s="16"/>
      <c r="YL1320" s="16"/>
      <c r="YM1320" s="16"/>
      <c r="YN1320" s="16"/>
      <c r="YO1320" s="16"/>
      <c r="YP1320" s="16"/>
      <c r="YQ1320" s="16"/>
      <c r="YR1320" s="16"/>
      <c r="YS1320" s="16"/>
      <c r="YT1320" s="16"/>
      <c r="YU1320" s="16"/>
      <c r="YV1320" s="16"/>
      <c r="YW1320" s="16"/>
      <c r="YX1320" s="16"/>
      <c r="YY1320" s="16"/>
      <c r="YZ1320" s="16"/>
      <c r="ZA1320" s="16"/>
      <c r="ZB1320" s="16"/>
      <c r="ZC1320" s="16"/>
      <c r="ZD1320" s="16"/>
      <c r="ZE1320" s="16"/>
      <c r="ZF1320" s="16"/>
      <c r="ZG1320" s="16"/>
      <c r="ZH1320" s="16"/>
      <c r="ZI1320" s="16"/>
      <c r="ZJ1320" s="16"/>
      <c r="ZK1320" s="16"/>
      <c r="ZL1320" s="16"/>
      <c r="ZM1320" s="16"/>
      <c r="ZN1320" s="16"/>
      <c r="ZO1320" s="16"/>
      <c r="ZP1320" s="16"/>
      <c r="ZQ1320" s="16"/>
      <c r="ZR1320" s="16"/>
      <c r="ZS1320" s="16"/>
      <c r="ZT1320" s="16"/>
      <c r="ZU1320" s="16"/>
      <c r="ZV1320" s="16"/>
      <c r="ZW1320" s="16"/>
      <c r="ZX1320" s="16"/>
      <c r="ZY1320" s="16"/>
      <c r="ZZ1320" s="16"/>
      <c r="AAA1320" s="16"/>
      <c r="AAB1320" s="16"/>
      <c r="AAC1320" s="16"/>
      <c r="AAD1320" s="16"/>
      <c r="AAE1320" s="16"/>
      <c r="AAF1320" s="16"/>
      <c r="AAG1320" s="16"/>
      <c r="AAH1320" s="16"/>
      <c r="AAI1320" s="16"/>
      <c r="AAJ1320" s="16"/>
      <c r="AAK1320" s="16"/>
      <c r="AAL1320" s="16"/>
      <c r="AAM1320" s="16"/>
      <c r="AAN1320" s="16"/>
      <c r="AAO1320" s="16"/>
      <c r="AAP1320" s="16"/>
      <c r="AAQ1320" s="16"/>
      <c r="AAR1320" s="16"/>
      <c r="AAS1320" s="16"/>
      <c r="AAT1320" s="16"/>
      <c r="AAU1320" s="16"/>
      <c r="AAV1320" s="16"/>
      <c r="AAW1320" s="16"/>
      <c r="AAX1320" s="16"/>
      <c r="AAY1320" s="16"/>
      <c r="AAZ1320" s="16"/>
      <c r="ABA1320" s="16"/>
      <c r="ABB1320" s="16"/>
      <c r="ABC1320" s="16"/>
      <c r="ABD1320" s="16"/>
      <c r="ABE1320" s="16"/>
      <c r="ABF1320" s="16"/>
      <c r="ABG1320" s="16"/>
      <c r="ABH1320" s="16"/>
      <c r="ABI1320" s="16"/>
      <c r="ABJ1320" s="16"/>
      <c r="ABK1320" s="16"/>
      <c r="ABL1320" s="16"/>
      <c r="ABM1320" s="16"/>
      <c r="ABN1320" s="16"/>
      <c r="ABO1320" s="16"/>
      <c r="ABP1320" s="16"/>
      <c r="ABQ1320" s="16"/>
      <c r="ABR1320" s="16"/>
      <c r="ABS1320" s="16"/>
      <c r="ABT1320" s="16"/>
      <c r="ABU1320" s="16"/>
      <c r="ABV1320" s="16"/>
      <c r="ABW1320" s="16"/>
      <c r="ABX1320" s="16"/>
      <c r="ABY1320" s="16"/>
      <c r="ABZ1320" s="16"/>
      <c r="ACA1320" s="16"/>
      <c r="ACB1320" s="16"/>
      <c r="ACC1320" s="16"/>
      <c r="ACD1320" s="16"/>
      <c r="ACE1320" s="16"/>
      <c r="ACF1320" s="16"/>
      <c r="ACG1320" s="16"/>
      <c r="ACH1320" s="16"/>
      <c r="ACI1320" s="16"/>
      <c r="ACJ1320" s="16"/>
      <c r="ACK1320" s="16"/>
      <c r="ACL1320" s="16"/>
      <c r="ACM1320" s="16"/>
      <c r="ACN1320" s="16"/>
      <c r="ACO1320" s="16"/>
      <c r="ACP1320" s="16"/>
      <c r="ACQ1320" s="16"/>
      <c r="ACR1320" s="16"/>
      <c r="ACS1320" s="16"/>
      <c r="ACT1320" s="16"/>
      <c r="ACU1320" s="16"/>
      <c r="ACV1320" s="16"/>
      <c r="ACW1320" s="16"/>
      <c r="ACX1320" s="16"/>
      <c r="ACY1320" s="16"/>
      <c r="ACZ1320" s="16"/>
      <c r="ADA1320" s="16"/>
      <c r="ADB1320" s="16"/>
      <c r="ADC1320" s="16"/>
      <c r="ADD1320" s="16"/>
      <c r="ADE1320" s="16"/>
      <c r="ADF1320" s="16"/>
      <c r="ADG1320" s="16"/>
      <c r="ADH1320" s="16"/>
      <c r="ADI1320" s="16"/>
      <c r="ADJ1320" s="16"/>
      <c r="ADK1320" s="16"/>
      <c r="ADL1320" s="16"/>
      <c r="ADM1320" s="16"/>
      <c r="ADN1320" s="16"/>
      <c r="ADO1320" s="16"/>
      <c r="ADP1320" s="16"/>
      <c r="ADQ1320" s="16"/>
      <c r="ADR1320" s="16"/>
      <c r="ADS1320" s="16"/>
      <c r="ADT1320" s="16"/>
      <c r="ADU1320" s="16"/>
      <c r="ADV1320" s="16"/>
      <c r="ADW1320" s="16"/>
      <c r="ADX1320" s="16"/>
      <c r="ADY1320" s="16"/>
      <c r="ADZ1320" s="16"/>
      <c r="AEA1320" s="16"/>
      <c r="AEB1320" s="16"/>
      <c r="AEC1320" s="16"/>
      <c r="AED1320" s="16"/>
      <c r="AEE1320" s="16"/>
      <c r="AEF1320" s="16"/>
      <c r="AEG1320" s="16"/>
      <c r="AEH1320" s="16"/>
      <c r="AEI1320" s="16"/>
      <c r="AEJ1320" s="16"/>
      <c r="AEK1320" s="16"/>
      <c r="AEL1320" s="16"/>
      <c r="AEM1320" s="16"/>
      <c r="AEN1320" s="16"/>
      <c r="AEO1320" s="16"/>
      <c r="AEP1320" s="16"/>
      <c r="AEQ1320" s="16"/>
      <c r="AER1320" s="16"/>
      <c r="AES1320" s="16"/>
      <c r="AET1320" s="16"/>
      <c r="AEU1320" s="16"/>
      <c r="AEV1320" s="16"/>
      <c r="AEW1320" s="16"/>
      <c r="AEX1320" s="16"/>
      <c r="AEY1320" s="16"/>
      <c r="AEZ1320" s="16"/>
      <c r="AFA1320" s="16"/>
      <c r="AFB1320" s="16"/>
      <c r="AFC1320" s="16"/>
      <c r="AFD1320" s="16"/>
      <c r="AFE1320" s="16"/>
      <c r="AFF1320" s="16"/>
      <c r="AFG1320" s="16"/>
      <c r="AFH1320" s="16"/>
      <c r="AFI1320" s="16"/>
      <c r="AFJ1320" s="16"/>
      <c r="AFK1320" s="16"/>
      <c r="AFL1320" s="16"/>
      <c r="AFM1320" s="16"/>
      <c r="AFN1320" s="16"/>
      <c r="AFO1320" s="16"/>
      <c r="AFP1320" s="16"/>
      <c r="AFQ1320" s="16"/>
      <c r="AFR1320" s="16"/>
      <c r="AFS1320" s="16"/>
      <c r="AFT1320" s="16"/>
      <c r="AFU1320" s="16"/>
      <c r="AFV1320" s="16"/>
      <c r="AFW1320" s="16"/>
      <c r="AFX1320" s="16"/>
      <c r="AFY1320" s="16"/>
      <c r="AFZ1320" s="16"/>
      <c r="AGA1320" s="16"/>
    </row>
    <row r="1321" spans="1:859" s="383" customFormat="1" x14ac:dyDescent="0.2">
      <c r="A1321" s="381"/>
      <c r="B1321" s="381"/>
      <c r="C1321" s="381"/>
      <c r="D1321" s="381"/>
      <c r="E1321" s="365"/>
      <c r="F1321" s="380"/>
      <c r="G1321" s="380"/>
      <c r="H1321" s="365"/>
      <c r="I1321" s="365"/>
      <c r="J1321" s="365"/>
      <c r="K1321" s="365"/>
      <c r="L1321" s="365"/>
      <c r="M1321" s="365"/>
      <c r="N1321" s="380"/>
      <c r="O1321" s="365"/>
      <c r="P1321" s="365"/>
      <c r="Q1321" s="380"/>
      <c r="R1321" s="381"/>
      <c r="S1321" s="381"/>
      <c r="T1321" s="381"/>
      <c r="U1321" s="381"/>
      <c r="V1321" s="381"/>
      <c r="W1321" s="381"/>
      <c r="X1321" s="381"/>
      <c r="Y1321" s="381"/>
      <c r="Z1321" s="381"/>
      <c r="AA1321" s="381"/>
      <c r="AB1321" s="381"/>
      <c r="AC1321" s="381"/>
      <c r="AD1321" s="381"/>
      <c r="AE1321" s="381"/>
      <c r="AF1321" s="381"/>
      <c r="AG1321" s="381"/>
      <c r="AH1321" s="381"/>
      <c r="AI1321" s="381"/>
      <c r="AJ1321" s="381"/>
      <c r="AK1321" s="381"/>
      <c r="AL1321" s="381"/>
      <c r="AM1321" s="381"/>
      <c r="AN1321" s="381"/>
      <c r="AO1321" s="381"/>
      <c r="AP1321" s="381"/>
      <c r="AQ1321" s="381"/>
      <c r="AR1321" s="381"/>
      <c r="AS1321" s="381"/>
      <c r="AT1321" s="381"/>
      <c r="AU1321" s="381"/>
      <c r="AV1321" s="381"/>
      <c r="AW1321" s="381"/>
      <c r="AX1321" s="381"/>
      <c r="AY1321" s="381"/>
      <c r="AZ1321" s="381"/>
      <c r="BA1321" s="381"/>
      <c r="BB1321" s="381"/>
      <c r="BC1321" s="381"/>
      <c r="BD1321" s="381"/>
      <c r="BE1321" s="381"/>
      <c r="BF1321" s="381"/>
      <c r="BG1321" s="381"/>
      <c r="BH1321" s="381"/>
      <c r="BI1321" s="381"/>
      <c r="BJ1321" s="381"/>
      <c r="BK1321" s="381"/>
      <c r="BL1321" s="381"/>
      <c r="BM1321" s="381"/>
      <c r="BN1321" s="381"/>
      <c r="BO1321" s="381"/>
      <c r="BP1321" s="381"/>
      <c r="BQ1321" s="381"/>
      <c r="BR1321" s="381"/>
      <c r="BS1321" s="381"/>
      <c r="BT1321" s="381"/>
      <c r="BU1321" s="381"/>
      <c r="BV1321" s="381"/>
      <c r="BW1321" s="381"/>
      <c r="BX1321" s="381"/>
      <c r="BY1321" s="381"/>
      <c r="BZ1321" s="381"/>
      <c r="CA1321" s="381"/>
      <c r="CB1321" s="381"/>
      <c r="CC1321" s="381"/>
      <c r="CD1321" s="381"/>
      <c r="CE1321" s="381"/>
      <c r="CF1321" s="381"/>
      <c r="CG1321" s="381"/>
      <c r="CH1321" s="381"/>
      <c r="CI1321" s="381"/>
      <c r="CJ1321" s="381"/>
      <c r="CK1321" s="381"/>
      <c r="CL1321" s="381"/>
      <c r="CM1321" s="381"/>
      <c r="CN1321" s="381"/>
      <c r="CO1321" s="381"/>
      <c r="CP1321" s="381"/>
      <c r="CQ1321" s="381"/>
      <c r="CR1321" s="381"/>
      <c r="CS1321" s="381"/>
      <c r="CT1321" s="381"/>
      <c r="CU1321" s="381"/>
      <c r="CV1321" s="381"/>
      <c r="CW1321" s="381"/>
      <c r="CX1321" s="381"/>
      <c r="CY1321" s="381"/>
      <c r="CZ1321" s="381"/>
      <c r="DA1321" s="381"/>
      <c r="DB1321" s="381"/>
      <c r="DC1321" s="381"/>
      <c r="DD1321" s="381"/>
      <c r="DE1321" s="381"/>
      <c r="DF1321" s="381"/>
      <c r="DG1321" s="381"/>
      <c r="DH1321" s="381"/>
      <c r="DI1321" s="381"/>
      <c r="DJ1321" s="381"/>
      <c r="DK1321" s="381"/>
      <c r="DL1321" s="381"/>
      <c r="DM1321" s="381"/>
      <c r="DN1321" s="381"/>
      <c r="DO1321" s="381"/>
      <c r="DP1321" s="381"/>
      <c r="DQ1321" s="381"/>
      <c r="DR1321" s="381"/>
      <c r="DS1321" s="381"/>
      <c r="DT1321" s="381"/>
      <c r="DU1321" s="381"/>
      <c r="DV1321" s="381"/>
      <c r="DW1321" s="381"/>
      <c r="DX1321" s="381"/>
      <c r="DY1321" s="381"/>
      <c r="DZ1321" s="381"/>
      <c r="EA1321" s="381"/>
      <c r="EB1321" s="381"/>
      <c r="EC1321" s="381"/>
      <c r="ED1321" s="381"/>
      <c r="EE1321" s="381"/>
      <c r="EF1321" s="381"/>
      <c r="EG1321" s="381"/>
      <c r="EH1321" s="381"/>
      <c r="EI1321" s="381"/>
      <c r="EJ1321" s="381"/>
      <c r="EK1321" s="381"/>
      <c r="EL1321" s="381"/>
      <c r="EM1321" s="381"/>
      <c r="EN1321" s="381"/>
      <c r="EO1321" s="381"/>
      <c r="EP1321" s="381"/>
      <c r="EQ1321" s="381"/>
      <c r="ER1321" s="381"/>
      <c r="ES1321" s="381"/>
      <c r="ET1321" s="381"/>
      <c r="EU1321" s="381"/>
      <c r="EV1321" s="381"/>
      <c r="EW1321" s="381"/>
      <c r="EX1321" s="381"/>
      <c r="EY1321" s="381"/>
      <c r="EZ1321" s="381"/>
      <c r="FA1321" s="381"/>
      <c r="FB1321" s="381"/>
      <c r="FC1321" s="381"/>
      <c r="FD1321" s="381"/>
      <c r="FE1321" s="381"/>
      <c r="FF1321" s="381"/>
      <c r="FG1321" s="381"/>
      <c r="FH1321" s="381"/>
      <c r="FI1321" s="381"/>
      <c r="FJ1321" s="381"/>
      <c r="FK1321" s="381"/>
      <c r="FL1321" s="381"/>
      <c r="FM1321" s="381"/>
      <c r="FN1321" s="381"/>
      <c r="FO1321" s="381"/>
      <c r="FP1321" s="381"/>
      <c r="FQ1321" s="381"/>
      <c r="FR1321" s="381"/>
      <c r="FS1321" s="381"/>
      <c r="FT1321" s="381"/>
      <c r="FU1321" s="381"/>
      <c r="FV1321" s="381"/>
      <c r="FW1321" s="381"/>
      <c r="FX1321" s="381"/>
      <c r="FY1321" s="381"/>
      <c r="FZ1321" s="381"/>
      <c r="GA1321" s="381"/>
      <c r="GB1321" s="381"/>
      <c r="GC1321" s="381"/>
      <c r="GD1321" s="381"/>
      <c r="GE1321" s="381"/>
      <c r="GF1321" s="381"/>
      <c r="GG1321" s="381"/>
      <c r="GH1321" s="381"/>
      <c r="GI1321" s="381"/>
      <c r="GJ1321" s="381"/>
      <c r="GK1321" s="381"/>
      <c r="GL1321" s="381"/>
      <c r="GM1321" s="381"/>
      <c r="GN1321" s="381"/>
      <c r="GO1321" s="381"/>
      <c r="GP1321" s="381"/>
      <c r="GQ1321" s="381"/>
      <c r="GR1321" s="381"/>
      <c r="GS1321" s="381"/>
      <c r="GT1321" s="381"/>
      <c r="GU1321" s="381"/>
      <c r="GV1321" s="381"/>
      <c r="GW1321" s="381"/>
      <c r="GX1321" s="381"/>
      <c r="GY1321" s="381"/>
      <c r="GZ1321" s="381"/>
      <c r="HA1321" s="381"/>
      <c r="HB1321" s="381"/>
      <c r="HC1321" s="381"/>
      <c r="HD1321" s="381"/>
      <c r="HE1321" s="381"/>
      <c r="HF1321" s="381"/>
      <c r="HG1321" s="381"/>
      <c r="HH1321" s="381"/>
      <c r="HI1321" s="381"/>
      <c r="HJ1321" s="381"/>
      <c r="HK1321" s="381"/>
      <c r="HL1321" s="381"/>
      <c r="HM1321" s="381"/>
      <c r="HN1321" s="381"/>
      <c r="HO1321" s="381"/>
      <c r="HP1321" s="381"/>
      <c r="HQ1321" s="381"/>
      <c r="HR1321" s="381"/>
      <c r="HS1321" s="381"/>
      <c r="HT1321" s="381"/>
      <c r="HU1321" s="381"/>
      <c r="HV1321" s="381"/>
      <c r="HW1321" s="381"/>
      <c r="HX1321" s="381"/>
      <c r="HY1321" s="381"/>
      <c r="HZ1321" s="381"/>
      <c r="IA1321" s="381"/>
      <c r="IB1321" s="381"/>
      <c r="IC1321" s="381"/>
      <c r="ID1321" s="381"/>
      <c r="IE1321" s="381"/>
      <c r="IF1321" s="381"/>
      <c r="IG1321" s="381"/>
      <c r="IH1321" s="381"/>
      <c r="II1321" s="381"/>
      <c r="IJ1321" s="381"/>
      <c r="IK1321" s="381"/>
      <c r="IL1321" s="381"/>
      <c r="IM1321" s="381"/>
      <c r="IN1321" s="381"/>
      <c r="IO1321" s="381"/>
      <c r="IP1321" s="381"/>
      <c r="IQ1321" s="381"/>
      <c r="IR1321" s="381"/>
      <c r="IS1321" s="381"/>
      <c r="IT1321" s="381"/>
      <c r="IU1321" s="381"/>
      <c r="IV1321" s="381"/>
      <c r="IW1321" s="381"/>
      <c r="IX1321" s="381"/>
      <c r="IY1321" s="381"/>
      <c r="IZ1321" s="381"/>
      <c r="JA1321" s="381"/>
      <c r="JB1321" s="381"/>
      <c r="JC1321" s="381"/>
      <c r="JD1321" s="381"/>
      <c r="JE1321" s="381"/>
      <c r="JF1321" s="381"/>
      <c r="JG1321" s="381"/>
      <c r="JH1321" s="381"/>
      <c r="JI1321" s="381"/>
      <c r="JJ1321" s="381"/>
      <c r="JK1321" s="381"/>
      <c r="JL1321" s="381"/>
      <c r="JM1321" s="381"/>
      <c r="JN1321" s="381"/>
      <c r="JO1321" s="381"/>
      <c r="JP1321" s="381"/>
      <c r="JQ1321" s="381"/>
      <c r="JR1321" s="381"/>
      <c r="JS1321" s="381"/>
      <c r="JT1321" s="381"/>
      <c r="JU1321" s="381"/>
      <c r="JV1321" s="381"/>
      <c r="JW1321" s="381"/>
      <c r="JX1321" s="381"/>
      <c r="JY1321" s="381"/>
      <c r="JZ1321" s="381"/>
      <c r="KA1321" s="381"/>
      <c r="KB1321" s="381"/>
      <c r="KC1321" s="381"/>
      <c r="KD1321" s="381"/>
      <c r="KE1321" s="381"/>
      <c r="KF1321" s="381"/>
      <c r="KG1321" s="381"/>
      <c r="KH1321" s="381"/>
      <c r="KI1321" s="381"/>
      <c r="KJ1321" s="381"/>
      <c r="KK1321" s="381"/>
      <c r="KL1321" s="381"/>
      <c r="KM1321" s="381"/>
      <c r="KN1321" s="381"/>
      <c r="KO1321" s="381"/>
      <c r="KP1321" s="381"/>
      <c r="KQ1321" s="381"/>
      <c r="KR1321" s="381"/>
      <c r="KS1321" s="381"/>
      <c r="KT1321" s="381"/>
      <c r="KU1321" s="381"/>
      <c r="KV1321" s="381"/>
      <c r="KW1321" s="381"/>
      <c r="KX1321" s="381"/>
      <c r="KY1321" s="381"/>
      <c r="KZ1321" s="381"/>
      <c r="LA1321" s="381"/>
      <c r="LB1321" s="381"/>
      <c r="LC1321" s="381"/>
      <c r="LD1321" s="381"/>
      <c r="LE1321" s="381"/>
      <c r="LF1321" s="381"/>
      <c r="LG1321" s="381"/>
      <c r="LH1321" s="381"/>
      <c r="LI1321" s="381"/>
      <c r="LJ1321" s="381"/>
      <c r="LK1321" s="381"/>
      <c r="LL1321" s="381"/>
      <c r="LM1321" s="381"/>
      <c r="LN1321" s="381"/>
      <c r="LO1321" s="381"/>
      <c r="LP1321" s="381"/>
      <c r="LQ1321" s="381"/>
      <c r="LR1321" s="381"/>
      <c r="LS1321" s="381"/>
      <c r="LT1321" s="381"/>
      <c r="LU1321" s="381"/>
      <c r="LV1321" s="381"/>
      <c r="LW1321" s="381"/>
      <c r="LX1321" s="381"/>
      <c r="LY1321" s="381"/>
      <c r="LZ1321" s="381"/>
      <c r="MA1321" s="381"/>
      <c r="MB1321" s="381"/>
      <c r="MC1321" s="381"/>
      <c r="MD1321" s="381"/>
      <c r="ME1321" s="381"/>
      <c r="MF1321" s="381"/>
      <c r="MG1321" s="381"/>
      <c r="MH1321" s="381"/>
      <c r="MI1321" s="381"/>
      <c r="MJ1321" s="381"/>
      <c r="MK1321" s="381"/>
      <c r="ML1321" s="381"/>
      <c r="MM1321" s="381"/>
      <c r="MN1321" s="381"/>
      <c r="MO1321" s="381"/>
      <c r="MP1321" s="381"/>
      <c r="MQ1321" s="381"/>
      <c r="MR1321" s="381"/>
      <c r="MS1321" s="381"/>
      <c r="MT1321" s="381"/>
      <c r="MU1321" s="381"/>
      <c r="MV1321" s="381"/>
      <c r="MW1321" s="381"/>
      <c r="MX1321" s="381"/>
      <c r="MY1321" s="381"/>
      <c r="MZ1321" s="381"/>
      <c r="NA1321" s="381"/>
      <c r="NB1321" s="381"/>
      <c r="NC1321" s="381"/>
      <c r="ND1321" s="381"/>
      <c r="NE1321" s="381"/>
      <c r="NF1321" s="381"/>
      <c r="NG1321" s="381"/>
      <c r="NH1321" s="381"/>
      <c r="NI1321" s="381"/>
      <c r="NJ1321" s="381"/>
      <c r="NK1321" s="381"/>
      <c r="NL1321" s="381"/>
      <c r="NM1321" s="381"/>
      <c r="NN1321" s="381"/>
      <c r="NO1321" s="381"/>
      <c r="NP1321" s="381"/>
      <c r="NQ1321" s="381"/>
      <c r="NR1321" s="381"/>
      <c r="NS1321" s="381"/>
      <c r="NT1321" s="381"/>
      <c r="NU1321" s="381"/>
      <c r="NV1321" s="381"/>
      <c r="NW1321" s="381"/>
      <c r="NX1321" s="381"/>
      <c r="NY1321" s="381"/>
      <c r="NZ1321" s="381"/>
      <c r="OA1321" s="381"/>
      <c r="OB1321" s="381"/>
      <c r="OC1321" s="381"/>
      <c r="OD1321" s="381"/>
      <c r="OE1321" s="381"/>
      <c r="OF1321" s="381"/>
      <c r="OG1321" s="381"/>
      <c r="OH1321" s="381"/>
      <c r="OI1321" s="381"/>
      <c r="OJ1321" s="381"/>
      <c r="OK1321" s="381"/>
      <c r="OL1321" s="381"/>
      <c r="OM1321" s="381"/>
      <c r="ON1321" s="381"/>
      <c r="OO1321" s="381"/>
      <c r="OP1321" s="381"/>
      <c r="OQ1321" s="381"/>
      <c r="OR1321" s="381"/>
      <c r="OS1321" s="381"/>
      <c r="OT1321" s="381"/>
      <c r="OU1321" s="381"/>
      <c r="OV1321" s="381"/>
      <c r="OW1321" s="381"/>
      <c r="OX1321" s="381"/>
      <c r="OY1321" s="381"/>
      <c r="OZ1321" s="381"/>
      <c r="PA1321" s="381"/>
      <c r="PB1321" s="381"/>
      <c r="PC1321" s="381"/>
      <c r="PD1321" s="381"/>
      <c r="PE1321" s="381"/>
      <c r="PF1321" s="381"/>
      <c r="PG1321" s="381"/>
      <c r="PH1321" s="381"/>
      <c r="PI1321" s="381"/>
      <c r="PJ1321" s="381"/>
      <c r="PK1321" s="381"/>
      <c r="PL1321" s="381"/>
      <c r="PM1321" s="381"/>
      <c r="PN1321" s="381"/>
      <c r="PO1321" s="381"/>
      <c r="PP1321" s="381"/>
      <c r="PQ1321" s="381"/>
      <c r="PR1321" s="381"/>
      <c r="PS1321" s="381"/>
      <c r="PT1321" s="381"/>
      <c r="PU1321" s="381"/>
      <c r="PV1321" s="381"/>
      <c r="PW1321" s="381"/>
      <c r="PX1321" s="381"/>
      <c r="PY1321" s="381"/>
      <c r="PZ1321" s="381"/>
      <c r="QA1321" s="381"/>
      <c r="QB1321" s="381"/>
      <c r="QC1321" s="381"/>
      <c r="QD1321" s="381"/>
      <c r="QE1321" s="381"/>
      <c r="QF1321" s="381"/>
      <c r="QG1321" s="381"/>
      <c r="QH1321" s="381"/>
      <c r="QI1321" s="381"/>
      <c r="QJ1321" s="381"/>
      <c r="QK1321" s="381"/>
      <c r="QL1321" s="381"/>
      <c r="QM1321" s="381"/>
      <c r="QN1321" s="381"/>
      <c r="QO1321" s="381"/>
      <c r="QP1321" s="381"/>
      <c r="QQ1321" s="381"/>
      <c r="QR1321" s="381"/>
      <c r="QS1321" s="381"/>
      <c r="QT1321" s="381"/>
      <c r="QU1321" s="381"/>
      <c r="QV1321" s="381"/>
      <c r="QW1321" s="381"/>
      <c r="QX1321" s="381"/>
      <c r="QY1321" s="381"/>
      <c r="QZ1321" s="381"/>
      <c r="RA1321" s="381"/>
      <c r="RB1321" s="381"/>
      <c r="RC1321" s="381"/>
      <c r="RD1321" s="381"/>
      <c r="RE1321" s="381"/>
      <c r="RF1321" s="381"/>
      <c r="RG1321" s="381"/>
      <c r="RH1321" s="381"/>
      <c r="RI1321" s="381"/>
      <c r="RJ1321" s="381"/>
      <c r="RK1321" s="381"/>
      <c r="RL1321" s="381"/>
      <c r="RM1321" s="381"/>
      <c r="RN1321" s="381"/>
      <c r="RO1321" s="381"/>
      <c r="RP1321" s="381"/>
      <c r="RQ1321" s="381"/>
      <c r="RR1321" s="381"/>
      <c r="RS1321" s="381"/>
      <c r="RT1321" s="381"/>
      <c r="RU1321" s="381"/>
      <c r="RV1321" s="381"/>
      <c r="RW1321" s="381"/>
      <c r="RX1321" s="381"/>
      <c r="RY1321" s="381"/>
      <c r="RZ1321" s="381"/>
      <c r="SA1321" s="381"/>
      <c r="SB1321" s="381"/>
      <c r="SC1321" s="381"/>
      <c r="SD1321" s="381"/>
      <c r="SE1321" s="381"/>
      <c r="SF1321" s="381"/>
      <c r="SG1321" s="381"/>
      <c r="SH1321" s="381"/>
      <c r="SI1321" s="381"/>
      <c r="SJ1321" s="381"/>
      <c r="SK1321" s="381"/>
      <c r="SL1321" s="381"/>
      <c r="SM1321" s="381"/>
      <c r="SN1321" s="381"/>
      <c r="SO1321" s="381"/>
      <c r="SP1321" s="381"/>
      <c r="SQ1321" s="381"/>
      <c r="SR1321" s="381"/>
      <c r="SS1321" s="381"/>
      <c r="ST1321" s="381"/>
      <c r="SU1321" s="381"/>
      <c r="SV1321" s="381"/>
      <c r="SW1321" s="381"/>
      <c r="SX1321" s="381"/>
      <c r="SY1321" s="381"/>
      <c r="SZ1321" s="381"/>
      <c r="TA1321" s="381"/>
      <c r="TB1321" s="381"/>
      <c r="TC1321" s="381"/>
      <c r="TD1321" s="381"/>
      <c r="TE1321" s="381"/>
      <c r="TF1321" s="381"/>
      <c r="TG1321" s="381"/>
      <c r="TH1321" s="381"/>
      <c r="TI1321" s="381"/>
      <c r="TJ1321" s="381"/>
      <c r="TK1321" s="381"/>
      <c r="TL1321" s="381"/>
      <c r="TM1321" s="381"/>
      <c r="TN1321" s="381"/>
      <c r="TO1321" s="381"/>
      <c r="TP1321" s="381"/>
      <c r="TQ1321" s="381"/>
      <c r="TR1321" s="381"/>
      <c r="TS1321" s="381"/>
      <c r="TT1321" s="381"/>
      <c r="TU1321" s="381"/>
      <c r="TV1321" s="381"/>
      <c r="TW1321" s="381"/>
      <c r="TX1321" s="381"/>
      <c r="TY1321" s="381"/>
      <c r="TZ1321" s="381"/>
      <c r="UA1321" s="381"/>
      <c r="UB1321" s="381"/>
      <c r="UC1321" s="381"/>
      <c r="UD1321" s="381"/>
      <c r="UE1321" s="381"/>
      <c r="UF1321" s="381"/>
      <c r="UG1321" s="381"/>
      <c r="UH1321" s="381"/>
      <c r="UI1321" s="381"/>
      <c r="UJ1321" s="381"/>
      <c r="UK1321" s="381"/>
      <c r="UL1321" s="381"/>
      <c r="UM1321" s="381"/>
      <c r="UN1321" s="381"/>
      <c r="UO1321" s="381"/>
      <c r="UP1321" s="381"/>
      <c r="UQ1321" s="381"/>
      <c r="UR1321" s="381"/>
      <c r="US1321" s="381"/>
      <c r="UT1321" s="381"/>
      <c r="UU1321" s="381"/>
      <c r="UV1321" s="381"/>
      <c r="UW1321" s="381"/>
      <c r="UX1321" s="381"/>
      <c r="UY1321" s="381"/>
      <c r="UZ1321" s="381"/>
      <c r="VA1321" s="381"/>
      <c r="VB1321" s="381"/>
      <c r="VC1321" s="381"/>
      <c r="VD1321" s="381"/>
      <c r="VE1321" s="381"/>
      <c r="VF1321" s="381"/>
      <c r="VG1321" s="381"/>
      <c r="VH1321" s="381"/>
      <c r="VI1321" s="381"/>
      <c r="VJ1321" s="381"/>
      <c r="VK1321" s="381"/>
      <c r="VL1321" s="381"/>
      <c r="VM1321" s="381"/>
      <c r="VN1321" s="381"/>
      <c r="VO1321" s="381"/>
      <c r="VP1321" s="381"/>
      <c r="VQ1321" s="381"/>
      <c r="VR1321" s="381"/>
      <c r="VS1321" s="381"/>
      <c r="VT1321" s="381"/>
      <c r="VU1321" s="381"/>
      <c r="VV1321" s="381"/>
      <c r="VW1321" s="381"/>
      <c r="VX1321" s="381"/>
      <c r="VY1321" s="381"/>
      <c r="VZ1321" s="381"/>
      <c r="WA1321" s="381"/>
      <c r="WB1321" s="381"/>
      <c r="WC1321" s="381"/>
      <c r="WD1321" s="381"/>
      <c r="WE1321" s="381"/>
      <c r="WF1321" s="381"/>
      <c r="WG1321" s="381"/>
      <c r="WH1321" s="381"/>
      <c r="WI1321" s="381"/>
      <c r="WJ1321" s="381"/>
      <c r="WK1321" s="381"/>
      <c r="WL1321" s="381"/>
      <c r="WM1321" s="381"/>
      <c r="WN1321" s="381"/>
      <c r="WO1321" s="381"/>
      <c r="WP1321" s="381"/>
      <c r="WQ1321" s="381"/>
      <c r="WR1321" s="381"/>
      <c r="WS1321" s="381"/>
      <c r="WT1321" s="381"/>
      <c r="WU1321" s="381"/>
      <c r="WV1321" s="381"/>
      <c r="WW1321" s="381"/>
      <c r="WX1321" s="381"/>
      <c r="WY1321" s="381"/>
      <c r="WZ1321" s="381"/>
      <c r="XA1321" s="381"/>
      <c r="XB1321" s="381"/>
      <c r="XC1321" s="381"/>
      <c r="XD1321" s="381"/>
      <c r="XE1321" s="381"/>
      <c r="XF1321" s="381"/>
      <c r="XG1321" s="381"/>
      <c r="XH1321" s="381"/>
      <c r="XI1321" s="381"/>
      <c r="XJ1321" s="381"/>
      <c r="XK1321" s="381"/>
      <c r="XL1321" s="381"/>
      <c r="XM1321" s="381"/>
      <c r="XN1321" s="381"/>
      <c r="XO1321" s="381"/>
      <c r="XP1321" s="381"/>
      <c r="XQ1321" s="381"/>
      <c r="XR1321" s="381"/>
      <c r="XS1321" s="381"/>
      <c r="XT1321" s="381"/>
      <c r="XU1321" s="381"/>
      <c r="XV1321" s="381"/>
      <c r="XW1321" s="381"/>
      <c r="XX1321" s="381"/>
      <c r="XY1321" s="381"/>
      <c r="XZ1321" s="381"/>
      <c r="YA1321" s="381"/>
      <c r="YB1321" s="381"/>
      <c r="YC1321" s="381"/>
      <c r="YD1321" s="381"/>
      <c r="YE1321" s="381"/>
      <c r="YF1321" s="381"/>
      <c r="YG1321" s="381"/>
      <c r="YH1321" s="381"/>
      <c r="YI1321" s="381"/>
      <c r="YJ1321" s="381"/>
      <c r="YK1321" s="381"/>
      <c r="YL1321" s="381"/>
      <c r="YM1321" s="381"/>
      <c r="YN1321" s="381"/>
      <c r="YO1321" s="381"/>
      <c r="YP1321" s="381"/>
      <c r="YQ1321" s="381"/>
      <c r="YR1321" s="381"/>
      <c r="YS1321" s="381"/>
      <c r="YT1321" s="381"/>
      <c r="YU1321" s="381"/>
      <c r="YV1321" s="381"/>
      <c r="YW1321" s="381"/>
      <c r="YX1321" s="381"/>
      <c r="YY1321" s="381"/>
      <c r="YZ1321" s="381"/>
      <c r="ZA1321" s="381"/>
      <c r="ZB1321" s="381"/>
      <c r="ZC1321" s="381"/>
      <c r="ZD1321" s="381"/>
      <c r="ZE1321" s="381"/>
      <c r="ZF1321" s="381"/>
      <c r="ZG1321" s="381"/>
      <c r="ZH1321" s="381"/>
      <c r="ZI1321" s="381"/>
      <c r="ZJ1321" s="381"/>
      <c r="ZK1321" s="381"/>
      <c r="ZL1321" s="381"/>
      <c r="ZM1321" s="381"/>
      <c r="ZN1321" s="381"/>
      <c r="ZO1321" s="381"/>
      <c r="ZP1321" s="381"/>
      <c r="ZQ1321" s="381"/>
      <c r="ZR1321" s="381"/>
      <c r="ZS1321" s="381"/>
      <c r="ZT1321" s="381"/>
      <c r="ZU1321" s="381"/>
      <c r="ZV1321" s="381"/>
      <c r="ZW1321" s="381"/>
      <c r="ZX1321" s="381"/>
      <c r="ZY1321" s="381"/>
      <c r="ZZ1321" s="381"/>
      <c r="AAA1321" s="381"/>
      <c r="AAB1321" s="381"/>
      <c r="AAC1321" s="381"/>
      <c r="AAD1321" s="381"/>
      <c r="AAE1321" s="381"/>
      <c r="AAF1321" s="381"/>
      <c r="AAG1321" s="381"/>
      <c r="AAH1321" s="381"/>
      <c r="AAI1321" s="381"/>
      <c r="AAJ1321" s="381"/>
      <c r="AAK1321" s="381"/>
      <c r="AAL1321" s="381"/>
      <c r="AAM1321" s="381"/>
      <c r="AAN1321" s="381"/>
      <c r="AAO1321" s="381"/>
      <c r="AAP1321" s="381"/>
      <c r="AAQ1321" s="381"/>
      <c r="AAR1321" s="381"/>
      <c r="AAS1321" s="381"/>
      <c r="AAT1321" s="381"/>
      <c r="AAU1321" s="381"/>
      <c r="AAV1321" s="381"/>
      <c r="AAW1321" s="381"/>
      <c r="AAX1321" s="381"/>
      <c r="AAY1321" s="381"/>
      <c r="AAZ1321" s="381"/>
      <c r="ABA1321" s="381"/>
      <c r="ABB1321" s="381"/>
      <c r="ABC1321" s="381"/>
      <c r="ABD1321" s="381"/>
      <c r="ABE1321" s="381"/>
      <c r="ABF1321" s="381"/>
      <c r="ABG1321" s="381"/>
      <c r="ABH1321" s="381"/>
      <c r="ABI1321" s="381"/>
      <c r="ABJ1321" s="381"/>
      <c r="ABK1321" s="381"/>
      <c r="ABL1321" s="381"/>
      <c r="ABM1321" s="381"/>
      <c r="ABN1321" s="381"/>
      <c r="ABO1321" s="381"/>
      <c r="ABP1321" s="381"/>
      <c r="ABQ1321" s="381"/>
      <c r="ABR1321" s="381"/>
      <c r="ABS1321" s="381"/>
      <c r="ABT1321" s="381"/>
      <c r="ABU1321" s="381"/>
      <c r="ABV1321" s="381"/>
      <c r="ABW1321" s="381"/>
      <c r="ABX1321" s="381"/>
      <c r="ABY1321" s="381"/>
      <c r="ABZ1321" s="381"/>
      <c r="ACA1321" s="381"/>
      <c r="ACB1321" s="381"/>
      <c r="ACC1321" s="381"/>
      <c r="ACD1321" s="381"/>
      <c r="ACE1321" s="381"/>
      <c r="ACF1321" s="381"/>
      <c r="ACG1321" s="381"/>
      <c r="ACH1321" s="381"/>
      <c r="ACI1321" s="381"/>
      <c r="ACJ1321" s="381"/>
      <c r="ACK1321" s="381"/>
      <c r="ACL1321" s="381"/>
      <c r="ACM1321" s="381"/>
      <c r="ACN1321" s="381"/>
      <c r="ACO1321" s="381"/>
      <c r="ACP1321" s="381"/>
      <c r="ACQ1321" s="381"/>
      <c r="ACR1321" s="381"/>
      <c r="ACS1321" s="381"/>
      <c r="ACT1321" s="381"/>
      <c r="ACU1321" s="381"/>
      <c r="ACV1321" s="381"/>
      <c r="ACW1321" s="381"/>
      <c r="ACX1321" s="381"/>
      <c r="ACY1321" s="381"/>
      <c r="ACZ1321" s="381"/>
      <c r="ADA1321" s="381"/>
      <c r="ADB1321" s="381"/>
      <c r="ADC1321" s="381"/>
      <c r="ADD1321" s="381"/>
      <c r="ADE1321" s="381"/>
      <c r="ADF1321" s="381"/>
      <c r="ADG1321" s="381"/>
      <c r="ADH1321" s="381"/>
      <c r="ADI1321" s="381"/>
      <c r="ADJ1321" s="381"/>
      <c r="ADK1321" s="381"/>
      <c r="ADL1321" s="381"/>
      <c r="ADM1321" s="381"/>
      <c r="ADN1321" s="381"/>
      <c r="ADO1321" s="381"/>
      <c r="ADP1321" s="381"/>
      <c r="ADQ1321" s="381"/>
      <c r="ADR1321" s="381"/>
      <c r="ADS1321" s="381"/>
      <c r="ADT1321" s="381"/>
      <c r="ADU1321" s="381"/>
      <c r="ADV1321" s="381"/>
      <c r="ADW1321" s="381"/>
      <c r="ADX1321" s="381"/>
      <c r="ADY1321" s="381"/>
      <c r="ADZ1321" s="381"/>
      <c r="AEA1321" s="381"/>
      <c r="AEB1321" s="381"/>
      <c r="AEC1321" s="381"/>
      <c r="AED1321" s="381"/>
      <c r="AEE1321" s="381"/>
      <c r="AEF1321" s="381"/>
      <c r="AEG1321" s="381"/>
      <c r="AEH1321" s="381"/>
      <c r="AEI1321" s="381"/>
      <c r="AEJ1321" s="381"/>
      <c r="AEK1321" s="381"/>
      <c r="AEL1321" s="381"/>
      <c r="AEM1321" s="381"/>
      <c r="AEN1321" s="381"/>
      <c r="AEO1321" s="381"/>
      <c r="AEP1321" s="381"/>
      <c r="AEQ1321" s="381"/>
      <c r="AER1321" s="381"/>
      <c r="AES1321" s="381"/>
      <c r="AET1321" s="381"/>
      <c r="AEU1321" s="381"/>
      <c r="AEV1321" s="381"/>
      <c r="AEW1321" s="381"/>
      <c r="AEX1321" s="381"/>
      <c r="AEY1321" s="381"/>
      <c r="AEZ1321" s="381"/>
      <c r="AFA1321" s="381"/>
      <c r="AFB1321" s="381"/>
      <c r="AFC1321" s="381"/>
      <c r="AFD1321" s="381"/>
      <c r="AFE1321" s="381"/>
      <c r="AFF1321" s="381"/>
      <c r="AFG1321" s="381"/>
      <c r="AFH1321" s="381"/>
      <c r="AFI1321" s="381"/>
      <c r="AFJ1321" s="381"/>
      <c r="AFK1321" s="381"/>
      <c r="AFL1321" s="381"/>
      <c r="AFM1321" s="381"/>
      <c r="AFN1321" s="381"/>
      <c r="AFO1321" s="381"/>
      <c r="AFP1321" s="381"/>
      <c r="AFQ1321" s="381"/>
      <c r="AFR1321" s="381"/>
      <c r="AFS1321" s="381"/>
      <c r="AFT1321" s="381"/>
      <c r="AFU1321" s="381"/>
      <c r="AFV1321" s="381"/>
      <c r="AFW1321" s="381"/>
      <c r="AFX1321" s="381"/>
      <c r="AFY1321" s="381"/>
      <c r="AFZ1321" s="381"/>
      <c r="AGA1321" s="381"/>
    </row>
    <row r="1322" spans="1:859" customFormat="1" x14ac:dyDescent="0.2">
      <c r="A1322" s="16"/>
      <c r="B1322" s="16"/>
      <c r="C1322" s="16"/>
      <c r="D1322" s="16"/>
      <c r="E1322" s="238"/>
      <c r="F1322" s="364"/>
      <c r="G1322" s="239"/>
      <c r="H1322" s="238"/>
      <c r="I1322" s="238"/>
      <c r="J1322" s="238"/>
      <c r="K1322" s="238"/>
      <c r="L1322" s="238"/>
      <c r="M1322" s="238"/>
      <c r="N1322" s="239"/>
      <c r="O1322" s="238"/>
      <c r="P1322" s="238"/>
      <c r="Q1322" s="239"/>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c r="DC1322" s="16"/>
      <c r="DD1322" s="16"/>
      <c r="DE1322" s="16"/>
      <c r="DF1322" s="16"/>
      <c r="DG1322" s="16"/>
      <c r="DH1322" s="16"/>
      <c r="DI1322" s="16"/>
      <c r="DJ1322" s="16"/>
      <c r="DK1322" s="16"/>
      <c r="DL1322" s="16"/>
      <c r="DM1322" s="16"/>
      <c r="DN1322" s="16"/>
      <c r="DO1322" s="16"/>
      <c r="DP1322" s="16"/>
      <c r="DQ1322" s="16"/>
      <c r="DR1322" s="16"/>
      <c r="DS1322" s="16"/>
      <c r="DT1322" s="16"/>
      <c r="DU1322" s="16"/>
      <c r="DV1322" s="16"/>
      <c r="DW1322" s="16"/>
      <c r="DX1322" s="16"/>
      <c r="DY1322" s="16"/>
      <c r="DZ1322" s="16"/>
      <c r="EA1322" s="16"/>
      <c r="EB1322" s="16"/>
      <c r="EC1322" s="16"/>
      <c r="ED1322" s="16"/>
      <c r="EE1322" s="16"/>
      <c r="EF1322" s="16"/>
      <c r="EG1322" s="16"/>
      <c r="EH1322" s="16"/>
      <c r="EI1322" s="16"/>
      <c r="EJ1322" s="16"/>
      <c r="EK1322" s="16"/>
      <c r="EL1322" s="16"/>
      <c r="EM1322" s="16"/>
      <c r="EN1322" s="16"/>
      <c r="EO1322" s="16"/>
      <c r="EP1322" s="16"/>
      <c r="EQ1322" s="16"/>
      <c r="ER1322" s="16"/>
      <c r="ES1322" s="16"/>
      <c r="ET1322" s="16"/>
      <c r="EU1322" s="16"/>
      <c r="EV1322" s="16"/>
      <c r="EW1322" s="16"/>
      <c r="EX1322" s="16"/>
      <c r="EY1322" s="16"/>
      <c r="EZ1322" s="16"/>
      <c r="FA1322" s="16"/>
      <c r="FB1322" s="16"/>
      <c r="FC1322" s="16"/>
      <c r="FD1322" s="16"/>
      <c r="FE1322" s="16"/>
      <c r="FF1322" s="16"/>
      <c r="FG1322" s="16"/>
      <c r="FH1322" s="16"/>
      <c r="FI1322" s="16"/>
      <c r="FJ1322" s="16"/>
      <c r="FK1322" s="16"/>
      <c r="FL1322" s="16"/>
      <c r="FM1322" s="16"/>
      <c r="FN1322" s="16"/>
      <c r="FO1322" s="16"/>
      <c r="FP1322" s="16"/>
      <c r="FQ1322" s="16"/>
      <c r="FR1322" s="16"/>
      <c r="FS1322" s="16"/>
      <c r="FT1322" s="16"/>
      <c r="FU1322" s="16"/>
      <c r="FV1322" s="16"/>
      <c r="FW1322" s="16"/>
      <c r="FX1322" s="16"/>
      <c r="FY1322" s="16"/>
      <c r="FZ1322" s="16"/>
      <c r="GA1322" s="16"/>
      <c r="GB1322" s="16"/>
      <c r="GC1322" s="16"/>
      <c r="GD1322" s="16"/>
      <c r="GE1322" s="16"/>
      <c r="GF1322" s="16"/>
      <c r="GG1322" s="16"/>
      <c r="GH1322" s="16"/>
      <c r="GI1322" s="16"/>
      <c r="GJ1322" s="16"/>
      <c r="GK1322" s="16"/>
      <c r="GL1322" s="16"/>
      <c r="GM1322" s="16"/>
      <c r="GN1322" s="16"/>
      <c r="GO1322" s="16"/>
      <c r="GP1322" s="16"/>
      <c r="GQ1322" s="16"/>
      <c r="GR1322" s="16"/>
      <c r="GS1322" s="16"/>
      <c r="GT1322" s="16"/>
      <c r="GU1322" s="16"/>
      <c r="GV1322" s="16"/>
      <c r="GW1322" s="16"/>
      <c r="GX1322" s="16"/>
      <c r="GY1322" s="16"/>
      <c r="GZ1322" s="16"/>
      <c r="HA1322" s="16"/>
      <c r="HB1322" s="16"/>
      <c r="HC1322" s="16"/>
      <c r="HD1322" s="16"/>
      <c r="HE1322" s="16"/>
      <c r="HF1322" s="16"/>
      <c r="HG1322" s="16"/>
      <c r="HH1322" s="16"/>
      <c r="HI1322" s="16"/>
      <c r="HJ1322" s="16"/>
      <c r="HK1322" s="16"/>
      <c r="HL1322" s="16"/>
      <c r="HM1322" s="16"/>
      <c r="HN1322" s="16"/>
      <c r="HO1322" s="16"/>
      <c r="HP1322" s="16"/>
      <c r="HQ1322" s="16"/>
      <c r="HR1322" s="16"/>
      <c r="HS1322" s="16"/>
      <c r="HT1322" s="16"/>
      <c r="HU1322" s="16"/>
      <c r="HV1322" s="16"/>
      <c r="HW1322" s="16"/>
      <c r="HX1322" s="16"/>
      <c r="HY1322" s="16"/>
      <c r="HZ1322" s="16"/>
      <c r="IA1322" s="16"/>
      <c r="IB1322" s="16"/>
      <c r="IC1322" s="16"/>
      <c r="ID1322" s="16"/>
      <c r="IE1322" s="16"/>
      <c r="IF1322" s="16"/>
      <c r="IG1322" s="16"/>
      <c r="IH1322" s="16"/>
      <c r="II1322" s="16"/>
      <c r="IJ1322" s="16"/>
      <c r="IK1322" s="16"/>
      <c r="IL1322" s="16"/>
      <c r="IM1322" s="16"/>
      <c r="IN1322" s="16"/>
      <c r="IO1322" s="16"/>
      <c r="IP1322" s="16"/>
      <c r="IQ1322" s="16"/>
      <c r="IR1322" s="16"/>
      <c r="IS1322" s="16"/>
      <c r="IT1322" s="16"/>
      <c r="IU1322" s="16"/>
      <c r="IV1322" s="16"/>
      <c r="IW1322" s="16"/>
      <c r="IX1322" s="16"/>
      <c r="IY1322" s="16"/>
      <c r="IZ1322" s="16"/>
      <c r="JA1322" s="16"/>
      <c r="JB1322" s="16"/>
      <c r="JC1322" s="16"/>
      <c r="JD1322" s="16"/>
      <c r="JE1322" s="16"/>
      <c r="JF1322" s="16"/>
      <c r="JG1322" s="16"/>
      <c r="JH1322" s="16"/>
      <c r="JI1322" s="16"/>
      <c r="JJ1322" s="16"/>
      <c r="JK1322" s="16"/>
      <c r="JL1322" s="16"/>
      <c r="JM1322" s="16"/>
      <c r="JN1322" s="16"/>
      <c r="JO1322" s="16"/>
      <c r="JP1322" s="16"/>
      <c r="JQ1322" s="16"/>
      <c r="JR1322" s="16"/>
      <c r="JS1322" s="16"/>
      <c r="JT1322" s="16"/>
      <c r="JU1322" s="16"/>
      <c r="JV1322" s="16"/>
      <c r="JW1322" s="16"/>
      <c r="JX1322" s="16"/>
      <c r="JY1322" s="16"/>
      <c r="JZ1322" s="16"/>
      <c r="KA1322" s="16"/>
      <c r="KB1322" s="16"/>
      <c r="KC1322" s="16"/>
      <c r="KD1322" s="16"/>
      <c r="KE1322" s="16"/>
      <c r="KF1322" s="16"/>
      <c r="KG1322" s="16"/>
      <c r="KH1322" s="16"/>
      <c r="KI1322" s="16"/>
      <c r="KJ1322" s="16"/>
      <c r="KK1322" s="16"/>
      <c r="KL1322" s="16"/>
      <c r="KM1322" s="16"/>
      <c r="KN1322" s="16"/>
      <c r="KO1322" s="16"/>
      <c r="KP1322" s="16"/>
      <c r="KQ1322" s="16"/>
      <c r="KR1322" s="16"/>
      <c r="KS1322" s="16"/>
      <c r="KT1322" s="16"/>
      <c r="KU1322" s="16"/>
      <c r="KV1322" s="16"/>
      <c r="KW1322" s="16"/>
      <c r="KX1322" s="16"/>
      <c r="KY1322" s="16"/>
      <c r="KZ1322" s="16"/>
      <c r="LA1322" s="16"/>
      <c r="LB1322" s="16"/>
      <c r="LC1322" s="16"/>
      <c r="LD1322" s="16"/>
      <c r="LE1322" s="16"/>
      <c r="LF1322" s="16"/>
      <c r="LG1322" s="16"/>
      <c r="LH1322" s="16"/>
      <c r="LI1322" s="16"/>
      <c r="LJ1322" s="16"/>
      <c r="LK1322" s="16"/>
      <c r="LL1322" s="16"/>
      <c r="LM1322" s="16"/>
      <c r="LN1322" s="16"/>
      <c r="LO1322" s="16"/>
      <c r="LP1322" s="16"/>
      <c r="LQ1322" s="16"/>
      <c r="LR1322" s="16"/>
      <c r="LS1322" s="16"/>
      <c r="LT1322" s="16"/>
      <c r="LU1322" s="16"/>
      <c r="LV1322" s="16"/>
      <c r="LW1322" s="16"/>
      <c r="LX1322" s="16"/>
      <c r="LY1322" s="16"/>
      <c r="LZ1322" s="16"/>
      <c r="MA1322" s="16"/>
      <c r="MB1322" s="16"/>
      <c r="MC1322" s="16"/>
      <c r="MD1322" s="16"/>
      <c r="ME1322" s="16"/>
      <c r="MF1322" s="16"/>
      <c r="MG1322" s="16"/>
      <c r="MH1322" s="16"/>
      <c r="MI1322" s="16"/>
      <c r="MJ1322" s="16"/>
      <c r="MK1322" s="16"/>
      <c r="ML1322" s="16"/>
      <c r="MM1322" s="16"/>
      <c r="MN1322" s="16"/>
      <c r="MO1322" s="16"/>
      <c r="MP1322" s="16"/>
      <c r="MQ1322" s="16"/>
      <c r="MR1322" s="16"/>
      <c r="MS1322" s="16"/>
      <c r="MT1322" s="16"/>
      <c r="MU1322" s="16"/>
      <c r="MV1322" s="16"/>
      <c r="MW1322" s="16"/>
      <c r="MX1322" s="16"/>
      <c r="MY1322" s="16"/>
      <c r="MZ1322" s="16"/>
      <c r="NA1322" s="16"/>
      <c r="NB1322" s="16"/>
      <c r="NC1322" s="16"/>
      <c r="ND1322" s="16"/>
      <c r="NE1322" s="16"/>
      <c r="NF1322" s="16"/>
      <c r="NG1322" s="16"/>
      <c r="NH1322" s="16"/>
      <c r="NI1322" s="16"/>
      <c r="NJ1322" s="16"/>
      <c r="NK1322" s="16"/>
      <c r="NL1322" s="16"/>
      <c r="NM1322" s="16"/>
      <c r="NN1322" s="16"/>
      <c r="NO1322" s="16"/>
      <c r="NP1322" s="16"/>
      <c r="NQ1322" s="16"/>
      <c r="NR1322" s="16"/>
      <c r="NS1322" s="16"/>
      <c r="NT1322" s="16"/>
      <c r="NU1322" s="16"/>
      <c r="NV1322" s="16"/>
      <c r="NW1322" s="16"/>
      <c r="NX1322" s="16"/>
      <c r="NY1322" s="16"/>
      <c r="NZ1322" s="16"/>
      <c r="OA1322" s="16"/>
      <c r="OB1322" s="16"/>
      <c r="OC1322" s="16"/>
      <c r="OD1322" s="16"/>
      <c r="OE1322" s="16"/>
      <c r="OF1322" s="16"/>
      <c r="OG1322" s="16"/>
      <c r="OH1322" s="16"/>
      <c r="OI1322" s="16"/>
      <c r="OJ1322" s="16"/>
      <c r="OK1322" s="16"/>
      <c r="OL1322" s="16"/>
      <c r="OM1322" s="16"/>
      <c r="ON1322" s="16"/>
      <c r="OO1322" s="16"/>
      <c r="OP1322" s="16"/>
      <c r="OQ1322" s="16"/>
      <c r="OR1322" s="16"/>
      <c r="OS1322" s="16"/>
      <c r="OT1322" s="16"/>
      <c r="OU1322" s="16"/>
      <c r="OV1322" s="16"/>
      <c r="OW1322" s="16"/>
      <c r="OX1322" s="16"/>
      <c r="OY1322" s="16"/>
      <c r="OZ1322" s="16"/>
      <c r="PA1322" s="16"/>
      <c r="PB1322" s="16"/>
      <c r="PC1322" s="16"/>
      <c r="PD1322" s="16"/>
      <c r="PE1322" s="16"/>
      <c r="PF1322" s="16"/>
      <c r="PG1322" s="16"/>
      <c r="PH1322" s="16"/>
      <c r="PI1322" s="16"/>
      <c r="PJ1322" s="16"/>
      <c r="PK1322" s="16"/>
      <c r="PL1322" s="16"/>
      <c r="PM1322" s="16"/>
      <c r="PN1322" s="16"/>
      <c r="PO1322" s="16"/>
      <c r="PP1322" s="16"/>
      <c r="PQ1322" s="16"/>
      <c r="PR1322" s="16"/>
      <c r="PS1322" s="16"/>
      <c r="PT1322" s="16"/>
      <c r="PU1322" s="16"/>
      <c r="PV1322" s="16"/>
      <c r="PW1322" s="16"/>
      <c r="PX1322" s="16"/>
      <c r="PY1322" s="16"/>
      <c r="PZ1322" s="16"/>
      <c r="QA1322" s="16"/>
      <c r="QB1322" s="16"/>
      <c r="QC1322" s="16"/>
      <c r="QD1322" s="16"/>
      <c r="QE1322" s="16"/>
      <c r="QF1322" s="16"/>
      <c r="QG1322" s="16"/>
      <c r="QH1322" s="16"/>
      <c r="QI1322" s="16"/>
      <c r="QJ1322" s="16"/>
      <c r="QK1322" s="16"/>
      <c r="QL1322" s="16"/>
      <c r="QM1322" s="16"/>
      <c r="QN1322" s="16"/>
      <c r="QO1322" s="16"/>
      <c r="QP1322" s="16"/>
      <c r="QQ1322" s="16"/>
      <c r="QR1322" s="16"/>
      <c r="QS1322" s="16"/>
      <c r="QT1322" s="16"/>
      <c r="QU1322" s="16"/>
      <c r="QV1322" s="16"/>
      <c r="QW1322" s="16"/>
      <c r="QX1322" s="16"/>
      <c r="QY1322" s="16"/>
      <c r="QZ1322" s="16"/>
      <c r="RA1322" s="16"/>
      <c r="RB1322" s="16"/>
      <c r="RC1322" s="16"/>
      <c r="RD1322" s="16"/>
      <c r="RE1322" s="16"/>
      <c r="RF1322" s="16"/>
      <c r="RG1322" s="16"/>
      <c r="RH1322" s="16"/>
      <c r="RI1322" s="16"/>
      <c r="RJ1322" s="16"/>
      <c r="RK1322" s="16"/>
      <c r="RL1322" s="16"/>
      <c r="RM1322" s="16"/>
      <c r="RN1322" s="16"/>
      <c r="RO1322" s="16"/>
      <c r="RP1322" s="16"/>
      <c r="RQ1322" s="16"/>
      <c r="RR1322" s="16"/>
      <c r="RS1322" s="16"/>
      <c r="RT1322" s="16"/>
      <c r="RU1322" s="16"/>
      <c r="RV1322" s="16"/>
      <c r="RW1322" s="16"/>
      <c r="RX1322" s="16"/>
      <c r="RY1322" s="16"/>
      <c r="RZ1322" s="16"/>
      <c r="SA1322" s="16"/>
      <c r="SB1322" s="16"/>
      <c r="SC1322" s="16"/>
      <c r="SD1322" s="16"/>
      <c r="SE1322" s="16"/>
      <c r="SF1322" s="16"/>
      <c r="SG1322" s="16"/>
      <c r="SH1322" s="16"/>
      <c r="SI1322" s="16"/>
      <c r="SJ1322" s="16"/>
      <c r="SK1322" s="16"/>
      <c r="SL1322" s="16"/>
      <c r="SM1322" s="16"/>
      <c r="SN1322" s="16"/>
      <c r="SO1322" s="16"/>
      <c r="SP1322" s="16"/>
      <c r="SQ1322" s="16"/>
      <c r="SR1322" s="16"/>
      <c r="SS1322" s="16"/>
      <c r="ST1322" s="16"/>
      <c r="SU1322" s="16"/>
      <c r="SV1322" s="16"/>
      <c r="SW1322" s="16"/>
      <c r="SX1322" s="16"/>
      <c r="SY1322" s="16"/>
      <c r="SZ1322" s="16"/>
      <c r="TA1322" s="16"/>
      <c r="TB1322" s="16"/>
      <c r="TC1322" s="16"/>
      <c r="TD1322" s="16"/>
      <c r="TE1322" s="16"/>
      <c r="TF1322" s="16"/>
      <c r="TG1322" s="16"/>
      <c r="TH1322" s="16"/>
      <c r="TI1322" s="16"/>
      <c r="TJ1322" s="16"/>
      <c r="TK1322" s="16"/>
      <c r="TL1322" s="16"/>
      <c r="TM1322" s="16"/>
      <c r="TN1322" s="16"/>
      <c r="TO1322" s="16"/>
      <c r="TP1322" s="16"/>
      <c r="TQ1322" s="16"/>
      <c r="TR1322" s="16"/>
      <c r="TS1322" s="16"/>
      <c r="TT1322" s="16"/>
      <c r="TU1322" s="16"/>
      <c r="TV1322" s="16"/>
      <c r="TW1322" s="16"/>
      <c r="TX1322" s="16"/>
      <c r="TY1322" s="16"/>
      <c r="TZ1322" s="16"/>
      <c r="UA1322" s="16"/>
      <c r="UB1322" s="16"/>
      <c r="UC1322" s="16"/>
      <c r="UD1322" s="16"/>
      <c r="UE1322" s="16"/>
      <c r="UF1322" s="16"/>
      <c r="UG1322" s="16"/>
      <c r="UH1322" s="16"/>
      <c r="UI1322" s="16"/>
      <c r="UJ1322" s="16"/>
      <c r="UK1322" s="16"/>
      <c r="UL1322" s="16"/>
      <c r="UM1322" s="16"/>
      <c r="UN1322" s="16"/>
      <c r="UO1322" s="16"/>
      <c r="UP1322" s="16"/>
      <c r="UQ1322" s="16"/>
      <c r="UR1322" s="16"/>
      <c r="US1322" s="16"/>
      <c r="UT1322" s="16"/>
      <c r="UU1322" s="16"/>
      <c r="UV1322" s="16"/>
      <c r="UW1322" s="16"/>
      <c r="UX1322" s="16"/>
      <c r="UY1322" s="16"/>
      <c r="UZ1322" s="16"/>
      <c r="VA1322" s="16"/>
      <c r="VB1322" s="16"/>
      <c r="VC1322" s="16"/>
      <c r="VD1322" s="16"/>
      <c r="VE1322" s="16"/>
      <c r="VF1322" s="16"/>
      <c r="VG1322" s="16"/>
      <c r="VH1322" s="16"/>
      <c r="VI1322" s="16"/>
      <c r="VJ1322" s="16"/>
      <c r="VK1322" s="16"/>
      <c r="VL1322" s="16"/>
      <c r="VM1322" s="16"/>
      <c r="VN1322" s="16"/>
      <c r="VO1322" s="16"/>
      <c r="VP1322" s="16"/>
      <c r="VQ1322" s="16"/>
      <c r="VR1322" s="16"/>
      <c r="VS1322" s="16"/>
      <c r="VT1322" s="16"/>
      <c r="VU1322" s="16"/>
      <c r="VV1322" s="16"/>
      <c r="VW1322" s="16"/>
      <c r="VX1322" s="16"/>
      <c r="VY1322" s="16"/>
      <c r="VZ1322" s="16"/>
      <c r="WA1322" s="16"/>
      <c r="WB1322" s="16"/>
      <c r="WC1322" s="16"/>
      <c r="WD1322" s="16"/>
      <c r="WE1322" s="16"/>
      <c r="WF1322" s="16"/>
      <c r="WG1322" s="16"/>
      <c r="WH1322" s="16"/>
      <c r="WI1322" s="16"/>
      <c r="WJ1322" s="16"/>
      <c r="WK1322" s="16"/>
      <c r="WL1322" s="16"/>
      <c r="WM1322" s="16"/>
      <c r="WN1322" s="16"/>
      <c r="WO1322" s="16"/>
      <c r="WP1322" s="16"/>
      <c r="WQ1322" s="16"/>
      <c r="WR1322" s="16"/>
      <c r="WS1322" s="16"/>
      <c r="WT1322" s="16"/>
      <c r="WU1322" s="16"/>
      <c r="WV1322" s="16"/>
      <c r="WW1322" s="16"/>
      <c r="WX1322" s="16"/>
      <c r="WY1322" s="16"/>
      <c r="WZ1322" s="16"/>
      <c r="XA1322" s="16"/>
      <c r="XB1322" s="16"/>
      <c r="XC1322" s="16"/>
      <c r="XD1322" s="16"/>
      <c r="XE1322" s="16"/>
      <c r="XF1322" s="16"/>
      <c r="XG1322" s="16"/>
      <c r="XH1322" s="16"/>
      <c r="XI1322" s="16"/>
      <c r="XJ1322" s="16"/>
      <c r="XK1322" s="16"/>
      <c r="XL1322" s="16"/>
      <c r="XM1322" s="16"/>
      <c r="XN1322" s="16"/>
      <c r="XO1322" s="16"/>
      <c r="XP1322" s="16"/>
      <c r="XQ1322" s="16"/>
      <c r="XR1322" s="16"/>
      <c r="XS1322" s="16"/>
      <c r="XT1322" s="16"/>
      <c r="XU1322" s="16"/>
      <c r="XV1322" s="16"/>
      <c r="XW1322" s="16"/>
      <c r="XX1322" s="16"/>
      <c r="XY1322" s="16"/>
      <c r="XZ1322" s="16"/>
      <c r="YA1322" s="16"/>
      <c r="YB1322" s="16"/>
      <c r="YC1322" s="16"/>
      <c r="YD1322" s="16"/>
      <c r="YE1322" s="16"/>
      <c r="YF1322" s="16"/>
      <c r="YG1322" s="16"/>
      <c r="YH1322" s="16"/>
      <c r="YI1322" s="16"/>
      <c r="YJ1322" s="16"/>
      <c r="YK1322" s="16"/>
      <c r="YL1322" s="16"/>
      <c r="YM1322" s="16"/>
      <c r="YN1322" s="16"/>
      <c r="YO1322" s="16"/>
      <c r="YP1322" s="16"/>
      <c r="YQ1322" s="16"/>
      <c r="YR1322" s="16"/>
      <c r="YS1322" s="16"/>
      <c r="YT1322" s="16"/>
      <c r="YU1322" s="16"/>
      <c r="YV1322" s="16"/>
      <c r="YW1322" s="16"/>
      <c r="YX1322" s="16"/>
      <c r="YY1322" s="16"/>
      <c r="YZ1322" s="16"/>
      <c r="ZA1322" s="16"/>
      <c r="ZB1322" s="16"/>
      <c r="ZC1322" s="16"/>
      <c r="ZD1322" s="16"/>
      <c r="ZE1322" s="16"/>
      <c r="ZF1322" s="16"/>
      <c r="ZG1322" s="16"/>
      <c r="ZH1322" s="16"/>
      <c r="ZI1322" s="16"/>
      <c r="ZJ1322" s="16"/>
      <c r="ZK1322" s="16"/>
      <c r="ZL1322" s="16"/>
      <c r="ZM1322" s="16"/>
      <c r="ZN1322" s="16"/>
      <c r="ZO1322" s="16"/>
      <c r="ZP1322" s="16"/>
      <c r="ZQ1322" s="16"/>
      <c r="ZR1322" s="16"/>
      <c r="ZS1322" s="16"/>
      <c r="ZT1322" s="16"/>
      <c r="ZU1322" s="16"/>
      <c r="ZV1322" s="16"/>
      <c r="ZW1322" s="16"/>
      <c r="ZX1322" s="16"/>
      <c r="ZY1322" s="16"/>
      <c r="ZZ1322" s="16"/>
      <c r="AAA1322" s="16"/>
      <c r="AAB1322" s="16"/>
      <c r="AAC1322" s="16"/>
      <c r="AAD1322" s="16"/>
      <c r="AAE1322" s="16"/>
      <c r="AAF1322" s="16"/>
      <c r="AAG1322" s="16"/>
      <c r="AAH1322" s="16"/>
      <c r="AAI1322" s="16"/>
      <c r="AAJ1322" s="16"/>
      <c r="AAK1322" s="16"/>
      <c r="AAL1322" s="16"/>
      <c r="AAM1322" s="16"/>
      <c r="AAN1322" s="16"/>
      <c r="AAO1322" s="16"/>
      <c r="AAP1322" s="16"/>
      <c r="AAQ1322" s="16"/>
      <c r="AAR1322" s="16"/>
      <c r="AAS1322" s="16"/>
      <c r="AAT1322" s="16"/>
      <c r="AAU1322" s="16"/>
      <c r="AAV1322" s="16"/>
      <c r="AAW1322" s="16"/>
      <c r="AAX1322" s="16"/>
      <c r="AAY1322" s="16"/>
      <c r="AAZ1322" s="16"/>
      <c r="ABA1322" s="16"/>
      <c r="ABB1322" s="16"/>
      <c r="ABC1322" s="16"/>
      <c r="ABD1322" s="16"/>
      <c r="ABE1322" s="16"/>
      <c r="ABF1322" s="16"/>
      <c r="ABG1322" s="16"/>
      <c r="ABH1322" s="16"/>
      <c r="ABI1322" s="16"/>
      <c r="ABJ1322" s="16"/>
      <c r="ABK1322" s="16"/>
      <c r="ABL1322" s="16"/>
      <c r="ABM1322" s="16"/>
      <c r="ABN1322" s="16"/>
      <c r="ABO1322" s="16"/>
      <c r="ABP1322" s="16"/>
      <c r="ABQ1322" s="16"/>
      <c r="ABR1322" s="16"/>
      <c r="ABS1322" s="16"/>
      <c r="ABT1322" s="16"/>
      <c r="ABU1322" s="16"/>
      <c r="ABV1322" s="16"/>
      <c r="ABW1322" s="16"/>
      <c r="ABX1322" s="16"/>
      <c r="ABY1322" s="16"/>
      <c r="ABZ1322" s="16"/>
      <c r="ACA1322" s="16"/>
      <c r="ACB1322" s="16"/>
      <c r="ACC1322" s="16"/>
      <c r="ACD1322" s="16"/>
      <c r="ACE1322" s="16"/>
      <c r="ACF1322" s="16"/>
      <c r="ACG1322" s="16"/>
      <c r="ACH1322" s="16"/>
      <c r="ACI1322" s="16"/>
      <c r="ACJ1322" s="16"/>
      <c r="ACK1322" s="16"/>
      <c r="ACL1322" s="16"/>
      <c r="ACM1322" s="16"/>
      <c r="ACN1322" s="16"/>
      <c r="ACO1322" s="16"/>
      <c r="ACP1322" s="16"/>
      <c r="ACQ1322" s="16"/>
      <c r="ACR1322" s="16"/>
      <c r="ACS1322" s="16"/>
      <c r="ACT1322" s="16"/>
      <c r="ACU1322" s="16"/>
      <c r="ACV1322" s="16"/>
      <c r="ACW1322" s="16"/>
      <c r="ACX1322" s="16"/>
      <c r="ACY1322" s="16"/>
      <c r="ACZ1322" s="16"/>
      <c r="ADA1322" s="16"/>
      <c r="ADB1322" s="16"/>
      <c r="ADC1322" s="16"/>
      <c r="ADD1322" s="16"/>
      <c r="ADE1322" s="16"/>
      <c r="ADF1322" s="16"/>
      <c r="ADG1322" s="16"/>
      <c r="ADH1322" s="16"/>
      <c r="ADI1322" s="16"/>
      <c r="ADJ1322" s="16"/>
      <c r="ADK1322" s="16"/>
      <c r="ADL1322" s="16"/>
      <c r="ADM1322" s="16"/>
      <c r="ADN1322" s="16"/>
      <c r="ADO1322" s="16"/>
      <c r="ADP1322" s="16"/>
      <c r="ADQ1322" s="16"/>
      <c r="ADR1322" s="16"/>
      <c r="ADS1322" s="16"/>
      <c r="ADT1322" s="16"/>
      <c r="ADU1322" s="16"/>
      <c r="ADV1322" s="16"/>
      <c r="ADW1322" s="16"/>
      <c r="ADX1322" s="16"/>
      <c r="ADY1322" s="16"/>
      <c r="ADZ1322" s="16"/>
      <c r="AEA1322" s="16"/>
      <c r="AEB1322" s="16"/>
      <c r="AEC1322" s="16"/>
      <c r="AED1322" s="16"/>
      <c r="AEE1322" s="16"/>
      <c r="AEF1322" s="16"/>
      <c r="AEG1322" s="16"/>
      <c r="AEH1322" s="16"/>
      <c r="AEI1322" s="16"/>
      <c r="AEJ1322" s="16"/>
      <c r="AEK1322" s="16"/>
      <c r="AEL1322" s="16"/>
      <c r="AEM1322" s="16"/>
      <c r="AEN1322" s="16"/>
      <c r="AEO1322" s="16"/>
      <c r="AEP1322" s="16"/>
      <c r="AEQ1322" s="16"/>
      <c r="AER1322" s="16"/>
      <c r="AES1322" s="16"/>
      <c r="AET1322" s="16"/>
      <c r="AEU1322" s="16"/>
      <c r="AEV1322" s="16"/>
      <c r="AEW1322" s="16"/>
      <c r="AEX1322" s="16"/>
      <c r="AEY1322" s="16"/>
      <c r="AEZ1322" s="16"/>
      <c r="AFA1322" s="16"/>
      <c r="AFB1322" s="16"/>
      <c r="AFC1322" s="16"/>
      <c r="AFD1322" s="16"/>
      <c r="AFE1322" s="16"/>
      <c r="AFF1322" s="16"/>
      <c r="AFG1322" s="16"/>
      <c r="AFH1322" s="16"/>
      <c r="AFI1322" s="16"/>
      <c r="AFJ1322" s="16"/>
      <c r="AFK1322" s="16"/>
      <c r="AFL1322" s="16"/>
      <c r="AFM1322" s="16"/>
      <c r="AFN1322" s="16"/>
      <c r="AFO1322" s="16"/>
      <c r="AFP1322" s="16"/>
      <c r="AFQ1322" s="16"/>
      <c r="AFR1322" s="16"/>
      <c r="AFS1322" s="16"/>
      <c r="AFT1322" s="16"/>
      <c r="AFU1322" s="16"/>
      <c r="AFV1322" s="16"/>
      <c r="AFW1322" s="16"/>
      <c r="AFX1322" s="16"/>
      <c r="AFY1322" s="16"/>
      <c r="AFZ1322" s="16"/>
      <c r="AGA1322" s="16"/>
    </row>
    <row r="1323" spans="1:859" s="383" customFormat="1" x14ac:dyDescent="0.2">
      <c r="A1323" s="381"/>
      <c r="B1323" s="381"/>
      <c r="C1323" s="381"/>
      <c r="D1323" s="381"/>
      <c r="E1323" s="365"/>
      <c r="F1323" s="378"/>
      <c r="G1323" s="380"/>
      <c r="H1323" s="365"/>
      <c r="I1323" s="365"/>
      <c r="J1323" s="365"/>
      <c r="K1323" s="365"/>
      <c r="L1323" s="365"/>
      <c r="M1323" s="365"/>
      <c r="N1323" s="380"/>
      <c r="O1323" s="365"/>
      <c r="P1323" s="365"/>
      <c r="Q1323" s="380"/>
      <c r="R1323" s="381"/>
      <c r="S1323" s="381"/>
      <c r="T1323" s="381"/>
      <c r="U1323" s="381"/>
      <c r="V1323" s="381"/>
      <c r="W1323" s="381"/>
      <c r="X1323" s="381"/>
      <c r="Y1323" s="381"/>
      <c r="Z1323" s="381"/>
      <c r="AA1323" s="381"/>
      <c r="AB1323" s="381"/>
      <c r="AC1323" s="381"/>
      <c r="AD1323" s="381"/>
      <c r="AE1323" s="381"/>
      <c r="AF1323" s="381"/>
      <c r="AG1323" s="381"/>
      <c r="AH1323" s="381"/>
      <c r="AI1323" s="381"/>
      <c r="AJ1323" s="381"/>
      <c r="AK1323" s="381"/>
      <c r="AL1323" s="381"/>
      <c r="AM1323" s="381"/>
      <c r="AN1323" s="381"/>
      <c r="AO1323" s="381"/>
      <c r="AP1323" s="381"/>
      <c r="AQ1323" s="381"/>
      <c r="AR1323" s="381"/>
      <c r="AS1323" s="381"/>
      <c r="AT1323" s="381"/>
      <c r="AU1323" s="381"/>
      <c r="AV1323" s="381"/>
      <c r="AW1323" s="381"/>
      <c r="AX1323" s="381"/>
      <c r="AY1323" s="381"/>
      <c r="AZ1323" s="381"/>
      <c r="BA1323" s="381"/>
      <c r="BB1323" s="381"/>
      <c r="BC1323" s="381"/>
      <c r="BD1323" s="381"/>
      <c r="BE1323" s="381"/>
      <c r="BF1323" s="381"/>
      <c r="BG1323" s="381"/>
      <c r="BH1323" s="381"/>
      <c r="BI1323" s="381"/>
      <c r="BJ1323" s="381"/>
      <c r="BK1323" s="381"/>
      <c r="BL1323" s="381"/>
      <c r="BM1323" s="381"/>
      <c r="BN1323" s="381"/>
      <c r="BO1323" s="381"/>
      <c r="BP1323" s="381"/>
      <c r="BQ1323" s="381"/>
      <c r="BR1323" s="381"/>
      <c r="BS1323" s="381"/>
      <c r="BT1323" s="381"/>
      <c r="BU1323" s="381"/>
      <c r="BV1323" s="381"/>
      <c r="BW1323" s="381"/>
      <c r="BX1323" s="381"/>
      <c r="BY1323" s="381"/>
      <c r="BZ1323" s="381"/>
      <c r="CA1323" s="381"/>
      <c r="CB1323" s="381"/>
      <c r="CC1323" s="381"/>
      <c r="CD1323" s="381"/>
      <c r="CE1323" s="381"/>
      <c r="CF1323" s="381"/>
      <c r="CG1323" s="381"/>
      <c r="CH1323" s="381"/>
      <c r="CI1323" s="381"/>
      <c r="CJ1323" s="381"/>
      <c r="CK1323" s="381"/>
      <c r="CL1323" s="381"/>
      <c r="CM1323" s="381"/>
      <c r="CN1323" s="381"/>
      <c r="CO1323" s="381"/>
      <c r="CP1323" s="381"/>
      <c r="CQ1323" s="381"/>
      <c r="CR1323" s="381"/>
      <c r="CS1323" s="381"/>
      <c r="CT1323" s="381"/>
      <c r="CU1323" s="381"/>
      <c r="CV1323" s="381"/>
      <c r="CW1323" s="381"/>
      <c r="CX1323" s="381"/>
      <c r="CY1323" s="381"/>
      <c r="CZ1323" s="381"/>
      <c r="DA1323" s="381"/>
      <c r="DB1323" s="381"/>
      <c r="DC1323" s="381"/>
      <c r="DD1323" s="381"/>
      <c r="DE1323" s="381"/>
      <c r="DF1323" s="381"/>
      <c r="DG1323" s="381"/>
      <c r="DH1323" s="381"/>
      <c r="DI1323" s="381"/>
      <c r="DJ1323" s="381"/>
      <c r="DK1323" s="381"/>
      <c r="DL1323" s="381"/>
      <c r="DM1323" s="381"/>
      <c r="DN1323" s="381"/>
      <c r="DO1323" s="381"/>
      <c r="DP1323" s="381"/>
      <c r="DQ1323" s="381"/>
      <c r="DR1323" s="381"/>
      <c r="DS1323" s="381"/>
      <c r="DT1323" s="381"/>
      <c r="DU1323" s="381"/>
      <c r="DV1323" s="381"/>
      <c r="DW1323" s="381"/>
      <c r="DX1323" s="381"/>
      <c r="DY1323" s="381"/>
      <c r="DZ1323" s="381"/>
      <c r="EA1323" s="381"/>
      <c r="EB1323" s="381"/>
      <c r="EC1323" s="381"/>
      <c r="ED1323" s="381"/>
      <c r="EE1323" s="381"/>
      <c r="EF1323" s="381"/>
      <c r="EG1323" s="381"/>
      <c r="EH1323" s="381"/>
      <c r="EI1323" s="381"/>
      <c r="EJ1323" s="381"/>
      <c r="EK1323" s="381"/>
      <c r="EL1323" s="381"/>
      <c r="EM1323" s="381"/>
      <c r="EN1323" s="381"/>
      <c r="EO1323" s="381"/>
      <c r="EP1323" s="381"/>
      <c r="EQ1323" s="381"/>
      <c r="ER1323" s="381"/>
      <c r="ES1323" s="381"/>
      <c r="ET1323" s="381"/>
      <c r="EU1323" s="381"/>
      <c r="EV1323" s="381"/>
      <c r="EW1323" s="381"/>
      <c r="EX1323" s="381"/>
      <c r="EY1323" s="381"/>
      <c r="EZ1323" s="381"/>
      <c r="FA1323" s="381"/>
      <c r="FB1323" s="381"/>
      <c r="FC1323" s="381"/>
      <c r="FD1323" s="381"/>
      <c r="FE1323" s="381"/>
      <c r="FF1323" s="381"/>
      <c r="FG1323" s="381"/>
      <c r="FH1323" s="381"/>
      <c r="FI1323" s="381"/>
      <c r="FJ1323" s="381"/>
      <c r="FK1323" s="381"/>
      <c r="FL1323" s="381"/>
      <c r="FM1323" s="381"/>
      <c r="FN1323" s="381"/>
      <c r="FO1323" s="381"/>
      <c r="FP1323" s="381"/>
      <c r="FQ1323" s="381"/>
      <c r="FR1323" s="381"/>
      <c r="FS1323" s="381"/>
      <c r="FT1323" s="381"/>
      <c r="FU1323" s="381"/>
      <c r="FV1323" s="381"/>
      <c r="FW1323" s="381"/>
      <c r="FX1323" s="381"/>
      <c r="FY1323" s="381"/>
      <c r="FZ1323" s="381"/>
      <c r="GA1323" s="381"/>
      <c r="GB1323" s="381"/>
      <c r="GC1323" s="381"/>
      <c r="GD1323" s="381"/>
      <c r="GE1323" s="381"/>
      <c r="GF1323" s="381"/>
      <c r="GG1323" s="381"/>
      <c r="GH1323" s="381"/>
      <c r="GI1323" s="381"/>
      <c r="GJ1323" s="381"/>
      <c r="GK1323" s="381"/>
      <c r="GL1323" s="381"/>
      <c r="GM1323" s="381"/>
      <c r="GN1323" s="381"/>
      <c r="GO1323" s="381"/>
      <c r="GP1323" s="381"/>
      <c r="GQ1323" s="381"/>
      <c r="GR1323" s="381"/>
      <c r="GS1323" s="381"/>
      <c r="GT1323" s="381"/>
      <c r="GU1323" s="381"/>
      <c r="GV1323" s="381"/>
      <c r="GW1323" s="381"/>
      <c r="GX1323" s="381"/>
      <c r="GY1323" s="381"/>
      <c r="GZ1323" s="381"/>
      <c r="HA1323" s="381"/>
      <c r="HB1323" s="381"/>
      <c r="HC1323" s="381"/>
      <c r="HD1323" s="381"/>
      <c r="HE1323" s="381"/>
      <c r="HF1323" s="381"/>
      <c r="HG1323" s="381"/>
      <c r="HH1323" s="381"/>
      <c r="HI1323" s="381"/>
      <c r="HJ1323" s="381"/>
      <c r="HK1323" s="381"/>
      <c r="HL1323" s="381"/>
      <c r="HM1323" s="381"/>
      <c r="HN1323" s="381"/>
      <c r="HO1323" s="381"/>
      <c r="HP1323" s="381"/>
      <c r="HQ1323" s="381"/>
      <c r="HR1323" s="381"/>
      <c r="HS1323" s="381"/>
      <c r="HT1323" s="381"/>
      <c r="HU1323" s="381"/>
      <c r="HV1323" s="381"/>
      <c r="HW1323" s="381"/>
      <c r="HX1323" s="381"/>
      <c r="HY1323" s="381"/>
      <c r="HZ1323" s="381"/>
      <c r="IA1323" s="381"/>
      <c r="IB1323" s="381"/>
      <c r="IC1323" s="381"/>
      <c r="ID1323" s="381"/>
      <c r="IE1323" s="381"/>
      <c r="IF1323" s="381"/>
      <c r="IG1323" s="381"/>
      <c r="IH1323" s="381"/>
      <c r="II1323" s="381"/>
      <c r="IJ1323" s="381"/>
      <c r="IK1323" s="381"/>
      <c r="IL1323" s="381"/>
      <c r="IM1323" s="381"/>
      <c r="IN1323" s="381"/>
      <c r="IO1323" s="381"/>
      <c r="IP1323" s="381"/>
      <c r="IQ1323" s="381"/>
      <c r="IR1323" s="381"/>
      <c r="IS1323" s="381"/>
      <c r="IT1323" s="381"/>
      <c r="IU1323" s="381"/>
      <c r="IV1323" s="381"/>
      <c r="IW1323" s="381"/>
      <c r="IX1323" s="381"/>
      <c r="IY1323" s="381"/>
      <c r="IZ1323" s="381"/>
      <c r="JA1323" s="381"/>
      <c r="JB1323" s="381"/>
      <c r="JC1323" s="381"/>
      <c r="JD1323" s="381"/>
      <c r="JE1323" s="381"/>
      <c r="JF1323" s="381"/>
      <c r="JG1323" s="381"/>
      <c r="JH1323" s="381"/>
      <c r="JI1323" s="381"/>
      <c r="JJ1323" s="381"/>
      <c r="JK1323" s="381"/>
      <c r="JL1323" s="381"/>
      <c r="JM1323" s="381"/>
      <c r="JN1323" s="381"/>
      <c r="JO1323" s="381"/>
      <c r="JP1323" s="381"/>
      <c r="JQ1323" s="381"/>
      <c r="JR1323" s="381"/>
      <c r="JS1323" s="381"/>
      <c r="JT1323" s="381"/>
      <c r="JU1323" s="381"/>
      <c r="JV1323" s="381"/>
      <c r="JW1323" s="381"/>
      <c r="JX1323" s="381"/>
      <c r="JY1323" s="381"/>
      <c r="JZ1323" s="381"/>
      <c r="KA1323" s="381"/>
      <c r="KB1323" s="381"/>
      <c r="KC1323" s="381"/>
      <c r="KD1323" s="381"/>
      <c r="KE1323" s="381"/>
      <c r="KF1323" s="381"/>
      <c r="KG1323" s="381"/>
      <c r="KH1323" s="381"/>
      <c r="KI1323" s="381"/>
      <c r="KJ1323" s="381"/>
      <c r="KK1323" s="381"/>
      <c r="KL1323" s="381"/>
      <c r="KM1323" s="381"/>
      <c r="KN1323" s="381"/>
      <c r="KO1323" s="381"/>
      <c r="KP1323" s="381"/>
      <c r="KQ1323" s="381"/>
      <c r="KR1323" s="381"/>
      <c r="KS1323" s="381"/>
      <c r="KT1323" s="381"/>
      <c r="KU1323" s="381"/>
      <c r="KV1323" s="381"/>
      <c r="KW1323" s="381"/>
      <c r="KX1323" s="381"/>
      <c r="KY1323" s="381"/>
      <c r="KZ1323" s="381"/>
      <c r="LA1323" s="381"/>
      <c r="LB1323" s="381"/>
      <c r="LC1323" s="381"/>
      <c r="LD1323" s="381"/>
      <c r="LE1323" s="381"/>
      <c r="LF1323" s="381"/>
      <c r="LG1323" s="381"/>
      <c r="LH1323" s="381"/>
      <c r="LI1323" s="381"/>
      <c r="LJ1323" s="381"/>
      <c r="LK1323" s="381"/>
      <c r="LL1323" s="381"/>
      <c r="LM1323" s="381"/>
      <c r="LN1323" s="381"/>
      <c r="LO1323" s="381"/>
      <c r="LP1323" s="381"/>
      <c r="LQ1323" s="381"/>
      <c r="LR1323" s="381"/>
      <c r="LS1323" s="381"/>
      <c r="LT1323" s="381"/>
      <c r="LU1323" s="381"/>
      <c r="LV1323" s="381"/>
      <c r="LW1323" s="381"/>
      <c r="LX1323" s="381"/>
      <c r="LY1323" s="381"/>
      <c r="LZ1323" s="381"/>
      <c r="MA1323" s="381"/>
      <c r="MB1323" s="381"/>
      <c r="MC1323" s="381"/>
      <c r="MD1323" s="381"/>
      <c r="ME1323" s="381"/>
      <c r="MF1323" s="381"/>
      <c r="MG1323" s="381"/>
      <c r="MH1323" s="381"/>
      <c r="MI1323" s="381"/>
      <c r="MJ1323" s="381"/>
      <c r="MK1323" s="381"/>
      <c r="ML1323" s="381"/>
      <c r="MM1323" s="381"/>
      <c r="MN1323" s="381"/>
      <c r="MO1323" s="381"/>
      <c r="MP1323" s="381"/>
      <c r="MQ1323" s="381"/>
      <c r="MR1323" s="381"/>
      <c r="MS1323" s="381"/>
      <c r="MT1323" s="381"/>
      <c r="MU1323" s="381"/>
      <c r="MV1323" s="381"/>
      <c r="MW1323" s="381"/>
      <c r="MX1323" s="381"/>
      <c r="MY1323" s="381"/>
      <c r="MZ1323" s="381"/>
      <c r="NA1323" s="381"/>
      <c r="NB1323" s="381"/>
      <c r="NC1323" s="381"/>
      <c r="ND1323" s="381"/>
      <c r="NE1323" s="381"/>
      <c r="NF1323" s="381"/>
      <c r="NG1323" s="381"/>
      <c r="NH1323" s="381"/>
      <c r="NI1323" s="381"/>
      <c r="NJ1323" s="381"/>
      <c r="NK1323" s="381"/>
      <c r="NL1323" s="381"/>
      <c r="NM1323" s="381"/>
      <c r="NN1323" s="381"/>
      <c r="NO1323" s="381"/>
      <c r="NP1323" s="381"/>
      <c r="NQ1323" s="381"/>
      <c r="NR1323" s="381"/>
      <c r="NS1323" s="381"/>
      <c r="NT1323" s="381"/>
      <c r="NU1323" s="381"/>
      <c r="NV1323" s="381"/>
      <c r="NW1323" s="381"/>
      <c r="NX1323" s="381"/>
      <c r="NY1323" s="381"/>
      <c r="NZ1323" s="381"/>
      <c r="OA1323" s="381"/>
      <c r="OB1323" s="381"/>
      <c r="OC1323" s="381"/>
      <c r="OD1323" s="381"/>
      <c r="OE1323" s="381"/>
      <c r="OF1323" s="381"/>
      <c r="OG1323" s="381"/>
      <c r="OH1323" s="381"/>
      <c r="OI1323" s="381"/>
      <c r="OJ1323" s="381"/>
      <c r="OK1323" s="381"/>
      <c r="OL1323" s="381"/>
      <c r="OM1323" s="381"/>
      <c r="ON1323" s="381"/>
      <c r="OO1323" s="381"/>
      <c r="OP1323" s="381"/>
      <c r="OQ1323" s="381"/>
      <c r="OR1323" s="381"/>
      <c r="OS1323" s="381"/>
      <c r="OT1323" s="381"/>
      <c r="OU1323" s="381"/>
      <c r="OV1323" s="381"/>
      <c r="OW1323" s="381"/>
      <c r="OX1323" s="381"/>
      <c r="OY1323" s="381"/>
      <c r="OZ1323" s="381"/>
      <c r="PA1323" s="381"/>
      <c r="PB1323" s="381"/>
      <c r="PC1323" s="381"/>
      <c r="PD1323" s="381"/>
      <c r="PE1323" s="381"/>
      <c r="PF1323" s="381"/>
      <c r="PG1323" s="381"/>
      <c r="PH1323" s="381"/>
      <c r="PI1323" s="381"/>
      <c r="PJ1323" s="381"/>
      <c r="PK1323" s="381"/>
      <c r="PL1323" s="381"/>
      <c r="PM1323" s="381"/>
      <c r="PN1323" s="381"/>
      <c r="PO1323" s="381"/>
      <c r="PP1323" s="381"/>
      <c r="PQ1323" s="381"/>
      <c r="PR1323" s="381"/>
      <c r="PS1323" s="381"/>
      <c r="PT1323" s="381"/>
      <c r="PU1323" s="381"/>
      <c r="PV1323" s="381"/>
      <c r="PW1323" s="381"/>
      <c r="PX1323" s="381"/>
      <c r="PY1323" s="381"/>
      <c r="PZ1323" s="381"/>
      <c r="QA1323" s="381"/>
      <c r="QB1323" s="381"/>
      <c r="QC1323" s="381"/>
      <c r="QD1323" s="381"/>
      <c r="QE1323" s="381"/>
      <c r="QF1323" s="381"/>
      <c r="QG1323" s="381"/>
      <c r="QH1323" s="381"/>
      <c r="QI1323" s="381"/>
      <c r="QJ1323" s="381"/>
      <c r="QK1323" s="381"/>
      <c r="QL1323" s="381"/>
      <c r="QM1323" s="381"/>
      <c r="QN1323" s="381"/>
      <c r="QO1323" s="381"/>
      <c r="QP1323" s="381"/>
      <c r="QQ1323" s="381"/>
      <c r="QR1323" s="381"/>
      <c r="QS1323" s="381"/>
      <c r="QT1323" s="381"/>
      <c r="QU1323" s="381"/>
      <c r="QV1323" s="381"/>
      <c r="QW1323" s="381"/>
      <c r="QX1323" s="381"/>
      <c r="QY1323" s="381"/>
      <c r="QZ1323" s="381"/>
      <c r="RA1323" s="381"/>
      <c r="RB1323" s="381"/>
      <c r="RC1323" s="381"/>
      <c r="RD1323" s="381"/>
      <c r="RE1323" s="381"/>
      <c r="RF1323" s="381"/>
      <c r="RG1323" s="381"/>
      <c r="RH1323" s="381"/>
      <c r="RI1323" s="381"/>
      <c r="RJ1323" s="381"/>
      <c r="RK1323" s="381"/>
      <c r="RL1323" s="381"/>
      <c r="RM1323" s="381"/>
      <c r="RN1323" s="381"/>
      <c r="RO1323" s="381"/>
      <c r="RP1323" s="381"/>
      <c r="RQ1323" s="381"/>
      <c r="RR1323" s="381"/>
      <c r="RS1323" s="381"/>
      <c r="RT1323" s="381"/>
      <c r="RU1323" s="381"/>
      <c r="RV1323" s="381"/>
      <c r="RW1323" s="381"/>
      <c r="RX1323" s="381"/>
      <c r="RY1323" s="381"/>
      <c r="RZ1323" s="381"/>
      <c r="SA1323" s="381"/>
      <c r="SB1323" s="381"/>
      <c r="SC1323" s="381"/>
      <c r="SD1323" s="381"/>
      <c r="SE1323" s="381"/>
      <c r="SF1323" s="381"/>
      <c r="SG1323" s="381"/>
      <c r="SH1323" s="381"/>
      <c r="SI1323" s="381"/>
      <c r="SJ1323" s="381"/>
      <c r="SK1323" s="381"/>
      <c r="SL1323" s="381"/>
      <c r="SM1323" s="381"/>
      <c r="SN1323" s="381"/>
      <c r="SO1323" s="381"/>
      <c r="SP1323" s="381"/>
      <c r="SQ1323" s="381"/>
      <c r="SR1323" s="381"/>
      <c r="SS1323" s="381"/>
      <c r="ST1323" s="381"/>
      <c r="SU1323" s="381"/>
      <c r="SV1323" s="381"/>
      <c r="SW1323" s="381"/>
      <c r="SX1323" s="381"/>
      <c r="SY1323" s="381"/>
      <c r="SZ1323" s="381"/>
      <c r="TA1323" s="381"/>
      <c r="TB1323" s="381"/>
      <c r="TC1323" s="381"/>
      <c r="TD1323" s="381"/>
      <c r="TE1323" s="381"/>
      <c r="TF1323" s="381"/>
      <c r="TG1323" s="381"/>
      <c r="TH1323" s="381"/>
      <c r="TI1323" s="381"/>
      <c r="TJ1323" s="381"/>
      <c r="TK1323" s="381"/>
      <c r="TL1323" s="381"/>
      <c r="TM1323" s="381"/>
      <c r="TN1323" s="381"/>
      <c r="TO1323" s="381"/>
      <c r="TP1323" s="381"/>
      <c r="TQ1323" s="381"/>
      <c r="TR1323" s="381"/>
      <c r="TS1323" s="381"/>
      <c r="TT1323" s="381"/>
      <c r="TU1323" s="381"/>
      <c r="TV1323" s="381"/>
      <c r="TW1323" s="381"/>
      <c r="TX1323" s="381"/>
      <c r="TY1323" s="381"/>
      <c r="TZ1323" s="381"/>
      <c r="UA1323" s="381"/>
      <c r="UB1323" s="381"/>
      <c r="UC1323" s="381"/>
      <c r="UD1323" s="381"/>
      <c r="UE1323" s="381"/>
      <c r="UF1323" s="381"/>
      <c r="UG1323" s="381"/>
      <c r="UH1323" s="381"/>
      <c r="UI1323" s="381"/>
      <c r="UJ1323" s="381"/>
      <c r="UK1323" s="381"/>
      <c r="UL1323" s="381"/>
      <c r="UM1323" s="381"/>
      <c r="UN1323" s="381"/>
      <c r="UO1323" s="381"/>
      <c r="UP1323" s="381"/>
      <c r="UQ1323" s="381"/>
      <c r="UR1323" s="381"/>
      <c r="US1323" s="381"/>
      <c r="UT1323" s="381"/>
      <c r="UU1323" s="381"/>
      <c r="UV1323" s="381"/>
      <c r="UW1323" s="381"/>
      <c r="UX1323" s="381"/>
      <c r="UY1323" s="381"/>
      <c r="UZ1323" s="381"/>
      <c r="VA1323" s="381"/>
      <c r="VB1323" s="381"/>
      <c r="VC1323" s="381"/>
      <c r="VD1323" s="381"/>
      <c r="VE1323" s="381"/>
      <c r="VF1323" s="381"/>
      <c r="VG1323" s="381"/>
      <c r="VH1323" s="381"/>
      <c r="VI1323" s="381"/>
      <c r="VJ1323" s="381"/>
      <c r="VK1323" s="381"/>
      <c r="VL1323" s="381"/>
      <c r="VM1323" s="381"/>
      <c r="VN1323" s="381"/>
      <c r="VO1323" s="381"/>
      <c r="VP1323" s="381"/>
      <c r="VQ1323" s="381"/>
      <c r="VR1323" s="381"/>
      <c r="VS1323" s="381"/>
      <c r="VT1323" s="381"/>
      <c r="VU1323" s="381"/>
      <c r="VV1323" s="381"/>
      <c r="VW1323" s="381"/>
      <c r="VX1323" s="381"/>
      <c r="VY1323" s="381"/>
      <c r="VZ1323" s="381"/>
      <c r="WA1323" s="381"/>
      <c r="WB1323" s="381"/>
      <c r="WC1323" s="381"/>
      <c r="WD1323" s="381"/>
      <c r="WE1323" s="381"/>
      <c r="WF1323" s="381"/>
      <c r="WG1323" s="381"/>
      <c r="WH1323" s="381"/>
      <c r="WI1323" s="381"/>
      <c r="WJ1323" s="381"/>
      <c r="WK1323" s="381"/>
      <c r="WL1323" s="381"/>
      <c r="WM1323" s="381"/>
      <c r="WN1323" s="381"/>
      <c r="WO1323" s="381"/>
      <c r="WP1323" s="381"/>
      <c r="WQ1323" s="381"/>
      <c r="WR1323" s="381"/>
      <c r="WS1323" s="381"/>
      <c r="WT1323" s="381"/>
      <c r="WU1323" s="381"/>
      <c r="WV1323" s="381"/>
      <c r="WW1323" s="381"/>
      <c r="WX1323" s="381"/>
      <c r="WY1323" s="381"/>
      <c r="WZ1323" s="381"/>
      <c r="XA1323" s="381"/>
      <c r="XB1323" s="381"/>
      <c r="XC1323" s="381"/>
      <c r="XD1323" s="381"/>
      <c r="XE1323" s="381"/>
      <c r="XF1323" s="381"/>
      <c r="XG1323" s="381"/>
      <c r="XH1323" s="381"/>
      <c r="XI1323" s="381"/>
      <c r="XJ1323" s="381"/>
      <c r="XK1323" s="381"/>
      <c r="XL1323" s="381"/>
      <c r="XM1323" s="381"/>
      <c r="XN1323" s="381"/>
      <c r="XO1323" s="381"/>
      <c r="XP1323" s="381"/>
      <c r="XQ1323" s="381"/>
      <c r="XR1323" s="381"/>
      <c r="XS1323" s="381"/>
      <c r="XT1323" s="381"/>
      <c r="XU1323" s="381"/>
      <c r="XV1323" s="381"/>
      <c r="XW1323" s="381"/>
      <c r="XX1323" s="381"/>
      <c r="XY1323" s="381"/>
      <c r="XZ1323" s="381"/>
      <c r="YA1323" s="381"/>
      <c r="YB1323" s="381"/>
      <c r="YC1323" s="381"/>
      <c r="YD1323" s="381"/>
      <c r="YE1323" s="381"/>
      <c r="YF1323" s="381"/>
      <c r="YG1323" s="381"/>
      <c r="YH1323" s="381"/>
      <c r="YI1323" s="381"/>
      <c r="YJ1323" s="381"/>
      <c r="YK1323" s="381"/>
      <c r="YL1323" s="381"/>
      <c r="YM1323" s="381"/>
      <c r="YN1323" s="381"/>
      <c r="YO1323" s="381"/>
      <c r="YP1323" s="381"/>
      <c r="YQ1323" s="381"/>
      <c r="YR1323" s="381"/>
      <c r="YS1323" s="381"/>
      <c r="YT1323" s="381"/>
      <c r="YU1323" s="381"/>
      <c r="YV1323" s="381"/>
      <c r="YW1323" s="381"/>
      <c r="YX1323" s="381"/>
      <c r="YY1323" s="381"/>
      <c r="YZ1323" s="381"/>
      <c r="ZA1323" s="381"/>
      <c r="ZB1323" s="381"/>
      <c r="ZC1323" s="381"/>
      <c r="ZD1323" s="381"/>
      <c r="ZE1323" s="381"/>
      <c r="ZF1323" s="381"/>
      <c r="ZG1323" s="381"/>
      <c r="ZH1323" s="381"/>
      <c r="ZI1323" s="381"/>
      <c r="ZJ1323" s="381"/>
      <c r="ZK1323" s="381"/>
      <c r="ZL1323" s="381"/>
      <c r="ZM1323" s="381"/>
      <c r="ZN1323" s="381"/>
      <c r="ZO1323" s="381"/>
      <c r="ZP1323" s="381"/>
      <c r="ZQ1323" s="381"/>
      <c r="ZR1323" s="381"/>
      <c r="ZS1323" s="381"/>
      <c r="ZT1323" s="381"/>
      <c r="ZU1323" s="381"/>
      <c r="ZV1323" s="381"/>
      <c r="ZW1323" s="381"/>
      <c r="ZX1323" s="381"/>
      <c r="ZY1323" s="381"/>
      <c r="ZZ1323" s="381"/>
      <c r="AAA1323" s="381"/>
      <c r="AAB1323" s="381"/>
      <c r="AAC1323" s="381"/>
      <c r="AAD1323" s="381"/>
      <c r="AAE1323" s="381"/>
      <c r="AAF1323" s="381"/>
      <c r="AAG1323" s="381"/>
      <c r="AAH1323" s="381"/>
      <c r="AAI1323" s="381"/>
      <c r="AAJ1323" s="381"/>
      <c r="AAK1323" s="381"/>
      <c r="AAL1323" s="381"/>
      <c r="AAM1323" s="381"/>
      <c r="AAN1323" s="381"/>
      <c r="AAO1323" s="381"/>
      <c r="AAP1323" s="381"/>
      <c r="AAQ1323" s="381"/>
      <c r="AAR1323" s="381"/>
      <c r="AAS1323" s="381"/>
      <c r="AAT1323" s="381"/>
      <c r="AAU1323" s="381"/>
      <c r="AAV1323" s="381"/>
      <c r="AAW1323" s="381"/>
      <c r="AAX1323" s="381"/>
      <c r="AAY1323" s="381"/>
      <c r="AAZ1323" s="381"/>
      <c r="ABA1323" s="381"/>
      <c r="ABB1323" s="381"/>
      <c r="ABC1323" s="381"/>
      <c r="ABD1323" s="381"/>
      <c r="ABE1323" s="381"/>
      <c r="ABF1323" s="381"/>
      <c r="ABG1323" s="381"/>
      <c r="ABH1323" s="381"/>
      <c r="ABI1323" s="381"/>
      <c r="ABJ1323" s="381"/>
      <c r="ABK1323" s="381"/>
      <c r="ABL1323" s="381"/>
      <c r="ABM1323" s="381"/>
      <c r="ABN1323" s="381"/>
      <c r="ABO1323" s="381"/>
      <c r="ABP1323" s="381"/>
      <c r="ABQ1323" s="381"/>
      <c r="ABR1323" s="381"/>
      <c r="ABS1323" s="381"/>
      <c r="ABT1323" s="381"/>
      <c r="ABU1323" s="381"/>
      <c r="ABV1323" s="381"/>
      <c r="ABW1323" s="381"/>
      <c r="ABX1323" s="381"/>
      <c r="ABY1323" s="381"/>
      <c r="ABZ1323" s="381"/>
      <c r="ACA1323" s="381"/>
      <c r="ACB1323" s="381"/>
      <c r="ACC1323" s="381"/>
      <c r="ACD1323" s="381"/>
      <c r="ACE1323" s="381"/>
      <c r="ACF1323" s="381"/>
      <c r="ACG1323" s="381"/>
      <c r="ACH1323" s="381"/>
      <c r="ACI1323" s="381"/>
      <c r="ACJ1323" s="381"/>
      <c r="ACK1323" s="381"/>
      <c r="ACL1323" s="381"/>
      <c r="ACM1323" s="381"/>
      <c r="ACN1323" s="381"/>
      <c r="ACO1323" s="381"/>
      <c r="ACP1323" s="381"/>
      <c r="ACQ1323" s="381"/>
      <c r="ACR1323" s="381"/>
      <c r="ACS1323" s="381"/>
      <c r="ACT1323" s="381"/>
      <c r="ACU1323" s="381"/>
      <c r="ACV1323" s="381"/>
      <c r="ACW1323" s="381"/>
      <c r="ACX1323" s="381"/>
      <c r="ACY1323" s="381"/>
      <c r="ACZ1323" s="381"/>
      <c r="ADA1323" s="381"/>
      <c r="ADB1323" s="381"/>
      <c r="ADC1323" s="381"/>
      <c r="ADD1323" s="381"/>
      <c r="ADE1323" s="381"/>
      <c r="ADF1323" s="381"/>
      <c r="ADG1323" s="381"/>
      <c r="ADH1323" s="381"/>
      <c r="ADI1323" s="381"/>
      <c r="ADJ1323" s="381"/>
      <c r="ADK1323" s="381"/>
      <c r="ADL1323" s="381"/>
      <c r="ADM1323" s="381"/>
      <c r="ADN1323" s="381"/>
      <c r="ADO1323" s="381"/>
      <c r="ADP1323" s="381"/>
      <c r="ADQ1323" s="381"/>
      <c r="ADR1323" s="381"/>
      <c r="ADS1323" s="381"/>
      <c r="ADT1323" s="381"/>
      <c r="ADU1323" s="381"/>
      <c r="ADV1323" s="381"/>
      <c r="ADW1323" s="381"/>
      <c r="ADX1323" s="381"/>
      <c r="ADY1323" s="381"/>
      <c r="ADZ1323" s="381"/>
      <c r="AEA1323" s="381"/>
      <c r="AEB1323" s="381"/>
      <c r="AEC1323" s="381"/>
      <c r="AED1323" s="381"/>
      <c r="AEE1323" s="381"/>
      <c r="AEF1323" s="381"/>
      <c r="AEG1323" s="381"/>
      <c r="AEH1323" s="381"/>
      <c r="AEI1323" s="381"/>
      <c r="AEJ1323" s="381"/>
      <c r="AEK1323" s="381"/>
      <c r="AEL1323" s="381"/>
      <c r="AEM1323" s="381"/>
      <c r="AEN1323" s="381"/>
      <c r="AEO1323" s="381"/>
      <c r="AEP1323" s="381"/>
      <c r="AEQ1323" s="381"/>
      <c r="AER1323" s="381"/>
      <c r="AES1323" s="381"/>
      <c r="AET1323" s="381"/>
      <c r="AEU1323" s="381"/>
      <c r="AEV1323" s="381"/>
      <c r="AEW1323" s="381"/>
      <c r="AEX1323" s="381"/>
      <c r="AEY1323" s="381"/>
      <c r="AEZ1323" s="381"/>
      <c r="AFA1323" s="381"/>
      <c r="AFB1323" s="381"/>
      <c r="AFC1323" s="381"/>
      <c r="AFD1323" s="381"/>
      <c r="AFE1323" s="381"/>
      <c r="AFF1323" s="381"/>
      <c r="AFG1323" s="381"/>
      <c r="AFH1323" s="381"/>
      <c r="AFI1323" s="381"/>
      <c r="AFJ1323" s="381"/>
      <c r="AFK1323" s="381"/>
      <c r="AFL1323" s="381"/>
      <c r="AFM1323" s="381"/>
      <c r="AFN1323" s="381"/>
      <c r="AFO1323" s="381"/>
      <c r="AFP1323" s="381"/>
      <c r="AFQ1323" s="381"/>
      <c r="AFR1323" s="381"/>
      <c r="AFS1323" s="381"/>
      <c r="AFT1323" s="381"/>
      <c r="AFU1323" s="381"/>
      <c r="AFV1323" s="381"/>
      <c r="AFW1323" s="381"/>
      <c r="AFX1323" s="381"/>
      <c r="AFY1323" s="381"/>
      <c r="AFZ1323" s="381"/>
      <c r="AGA1323" s="381"/>
    </row>
    <row r="1324" spans="1:859" customFormat="1" x14ac:dyDescent="0.2">
      <c r="A1324" s="16"/>
      <c r="B1324" s="16"/>
      <c r="C1324" s="16"/>
      <c r="D1324" s="16"/>
      <c r="E1324" s="238"/>
      <c r="F1324" s="364"/>
      <c r="G1324" s="239"/>
      <c r="H1324" s="238"/>
      <c r="I1324" s="238"/>
      <c r="J1324" s="238"/>
      <c r="K1324" s="238"/>
      <c r="L1324" s="238"/>
      <c r="M1324" s="238"/>
      <c r="N1324" s="239"/>
      <c r="O1324" s="238"/>
      <c r="P1324" s="238"/>
      <c r="Q1324" s="239"/>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c r="DC1324" s="16"/>
      <c r="DD1324" s="16"/>
      <c r="DE1324" s="16"/>
      <c r="DF1324" s="16"/>
      <c r="DG1324" s="16"/>
      <c r="DH1324" s="16"/>
      <c r="DI1324" s="16"/>
      <c r="DJ1324" s="16"/>
      <c r="DK1324" s="16"/>
      <c r="DL1324" s="16"/>
      <c r="DM1324" s="16"/>
      <c r="DN1324" s="16"/>
      <c r="DO1324" s="16"/>
      <c r="DP1324" s="16"/>
      <c r="DQ1324" s="16"/>
      <c r="DR1324" s="16"/>
      <c r="DS1324" s="16"/>
      <c r="DT1324" s="16"/>
      <c r="DU1324" s="16"/>
      <c r="DV1324" s="16"/>
      <c r="DW1324" s="16"/>
      <c r="DX1324" s="16"/>
      <c r="DY1324" s="16"/>
      <c r="DZ1324" s="16"/>
      <c r="EA1324" s="16"/>
      <c r="EB1324" s="16"/>
      <c r="EC1324" s="16"/>
      <c r="ED1324" s="16"/>
      <c r="EE1324" s="16"/>
      <c r="EF1324" s="16"/>
      <c r="EG1324" s="16"/>
      <c r="EH1324" s="16"/>
      <c r="EI1324" s="16"/>
      <c r="EJ1324" s="16"/>
      <c r="EK1324" s="16"/>
      <c r="EL1324" s="16"/>
      <c r="EM1324" s="16"/>
      <c r="EN1324" s="16"/>
      <c r="EO1324" s="16"/>
      <c r="EP1324" s="16"/>
      <c r="EQ1324" s="16"/>
      <c r="ER1324" s="16"/>
      <c r="ES1324" s="16"/>
      <c r="ET1324" s="16"/>
      <c r="EU1324" s="16"/>
      <c r="EV1324" s="16"/>
      <c r="EW1324" s="16"/>
      <c r="EX1324" s="16"/>
      <c r="EY1324" s="16"/>
      <c r="EZ1324" s="16"/>
      <c r="FA1324" s="16"/>
      <c r="FB1324" s="16"/>
      <c r="FC1324" s="16"/>
      <c r="FD1324" s="16"/>
      <c r="FE1324" s="16"/>
      <c r="FF1324" s="16"/>
      <c r="FG1324" s="16"/>
      <c r="FH1324" s="16"/>
      <c r="FI1324" s="16"/>
      <c r="FJ1324" s="16"/>
      <c r="FK1324" s="16"/>
      <c r="FL1324" s="16"/>
      <c r="FM1324" s="16"/>
      <c r="FN1324" s="16"/>
      <c r="FO1324" s="16"/>
      <c r="FP1324" s="16"/>
      <c r="FQ1324" s="16"/>
      <c r="FR1324" s="16"/>
      <c r="FS1324" s="16"/>
      <c r="FT1324" s="16"/>
      <c r="FU1324" s="16"/>
      <c r="FV1324" s="16"/>
      <c r="FW1324" s="16"/>
      <c r="FX1324" s="16"/>
      <c r="FY1324" s="16"/>
      <c r="FZ1324" s="16"/>
      <c r="GA1324" s="16"/>
      <c r="GB1324" s="16"/>
      <c r="GC1324" s="16"/>
      <c r="GD1324" s="16"/>
      <c r="GE1324" s="16"/>
      <c r="GF1324" s="16"/>
      <c r="GG1324" s="16"/>
      <c r="GH1324" s="16"/>
      <c r="GI1324" s="16"/>
      <c r="GJ1324" s="16"/>
      <c r="GK1324" s="16"/>
      <c r="GL1324" s="16"/>
      <c r="GM1324" s="16"/>
      <c r="GN1324" s="16"/>
      <c r="GO1324" s="16"/>
      <c r="GP1324" s="16"/>
      <c r="GQ1324" s="16"/>
      <c r="GR1324" s="16"/>
      <c r="GS1324" s="16"/>
      <c r="GT1324" s="16"/>
      <c r="GU1324" s="16"/>
      <c r="GV1324" s="16"/>
      <c r="GW1324" s="16"/>
      <c r="GX1324" s="16"/>
      <c r="GY1324" s="16"/>
      <c r="GZ1324" s="16"/>
      <c r="HA1324" s="16"/>
      <c r="HB1324" s="16"/>
      <c r="HC1324" s="16"/>
      <c r="HD1324" s="16"/>
      <c r="HE1324" s="16"/>
      <c r="HF1324" s="16"/>
      <c r="HG1324" s="16"/>
      <c r="HH1324" s="16"/>
      <c r="HI1324" s="16"/>
      <c r="HJ1324" s="16"/>
      <c r="HK1324" s="16"/>
      <c r="HL1324" s="16"/>
      <c r="HM1324" s="16"/>
      <c r="HN1324" s="16"/>
      <c r="HO1324" s="16"/>
      <c r="HP1324" s="16"/>
      <c r="HQ1324" s="16"/>
      <c r="HR1324" s="16"/>
      <c r="HS1324" s="16"/>
      <c r="HT1324" s="16"/>
      <c r="HU1324" s="16"/>
      <c r="HV1324" s="16"/>
      <c r="HW1324" s="16"/>
      <c r="HX1324" s="16"/>
      <c r="HY1324" s="16"/>
      <c r="HZ1324" s="16"/>
      <c r="IA1324" s="16"/>
      <c r="IB1324" s="16"/>
      <c r="IC1324" s="16"/>
      <c r="ID1324" s="16"/>
      <c r="IE1324" s="16"/>
      <c r="IF1324" s="16"/>
      <c r="IG1324" s="16"/>
      <c r="IH1324" s="16"/>
      <c r="II1324" s="16"/>
      <c r="IJ1324" s="16"/>
      <c r="IK1324" s="16"/>
      <c r="IL1324" s="16"/>
      <c r="IM1324" s="16"/>
      <c r="IN1324" s="16"/>
      <c r="IO1324" s="16"/>
      <c r="IP1324" s="16"/>
      <c r="IQ1324" s="16"/>
      <c r="IR1324" s="16"/>
      <c r="IS1324" s="16"/>
      <c r="IT1324" s="16"/>
      <c r="IU1324" s="16"/>
      <c r="IV1324" s="16"/>
      <c r="IW1324" s="16"/>
      <c r="IX1324" s="16"/>
      <c r="IY1324" s="16"/>
      <c r="IZ1324" s="16"/>
      <c r="JA1324" s="16"/>
      <c r="JB1324" s="16"/>
      <c r="JC1324" s="16"/>
      <c r="JD1324" s="16"/>
      <c r="JE1324" s="16"/>
      <c r="JF1324" s="16"/>
      <c r="JG1324" s="16"/>
      <c r="JH1324" s="16"/>
      <c r="JI1324" s="16"/>
      <c r="JJ1324" s="16"/>
      <c r="JK1324" s="16"/>
      <c r="JL1324" s="16"/>
      <c r="JM1324" s="16"/>
      <c r="JN1324" s="16"/>
      <c r="JO1324" s="16"/>
      <c r="JP1324" s="16"/>
      <c r="JQ1324" s="16"/>
      <c r="JR1324" s="16"/>
      <c r="JS1324" s="16"/>
      <c r="JT1324" s="16"/>
      <c r="JU1324" s="16"/>
      <c r="JV1324" s="16"/>
      <c r="JW1324" s="16"/>
      <c r="JX1324" s="16"/>
      <c r="JY1324" s="16"/>
      <c r="JZ1324" s="16"/>
      <c r="KA1324" s="16"/>
      <c r="KB1324" s="16"/>
      <c r="KC1324" s="16"/>
      <c r="KD1324" s="16"/>
      <c r="KE1324" s="16"/>
      <c r="KF1324" s="16"/>
      <c r="KG1324" s="16"/>
      <c r="KH1324" s="16"/>
      <c r="KI1324" s="16"/>
      <c r="KJ1324" s="16"/>
      <c r="KK1324" s="16"/>
      <c r="KL1324" s="16"/>
      <c r="KM1324" s="16"/>
      <c r="KN1324" s="16"/>
      <c r="KO1324" s="16"/>
      <c r="KP1324" s="16"/>
      <c r="KQ1324" s="16"/>
      <c r="KR1324" s="16"/>
      <c r="KS1324" s="16"/>
      <c r="KT1324" s="16"/>
      <c r="KU1324" s="16"/>
      <c r="KV1324" s="16"/>
      <c r="KW1324" s="16"/>
      <c r="KX1324" s="16"/>
      <c r="KY1324" s="16"/>
      <c r="KZ1324" s="16"/>
      <c r="LA1324" s="16"/>
      <c r="LB1324" s="16"/>
      <c r="LC1324" s="16"/>
      <c r="LD1324" s="16"/>
      <c r="LE1324" s="16"/>
      <c r="LF1324" s="16"/>
      <c r="LG1324" s="16"/>
      <c r="LH1324" s="16"/>
      <c r="LI1324" s="16"/>
      <c r="LJ1324" s="16"/>
      <c r="LK1324" s="16"/>
      <c r="LL1324" s="16"/>
      <c r="LM1324" s="16"/>
      <c r="LN1324" s="16"/>
      <c r="LO1324" s="16"/>
      <c r="LP1324" s="16"/>
      <c r="LQ1324" s="16"/>
      <c r="LR1324" s="16"/>
      <c r="LS1324" s="16"/>
      <c r="LT1324" s="16"/>
      <c r="LU1324" s="16"/>
      <c r="LV1324" s="16"/>
      <c r="LW1324" s="16"/>
      <c r="LX1324" s="16"/>
      <c r="LY1324" s="16"/>
      <c r="LZ1324" s="16"/>
      <c r="MA1324" s="16"/>
      <c r="MB1324" s="16"/>
      <c r="MC1324" s="16"/>
      <c r="MD1324" s="16"/>
      <c r="ME1324" s="16"/>
      <c r="MF1324" s="16"/>
      <c r="MG1324" s="16"/>
      <c r="MH1324" s="16"/>
      <c r="MI1324" s="16"/>
      <c r="MJ1324" s="16"/>
      <c r="MK1324" s="16"/>
      <c r="ML1324" s="16"/>
      <c r="MM1324" s="16"/>
      <c r="MN1324" s="16"/>
      <c r="MO1324" s="16"/>
      <c r="MP1324" s="16"/>
      <c r="MQ1324" s="16"/>
      <c r="MR1324" s="16"/>
      <c r="MS1324" s="16"/>
      <c r="MT1324" s="16"/>
      <c r="MU1324" s="16"/>
      <c r="MV1324" s="16"/>
      <c r="MW1324" s="16"/>
      <c r="MX1324" s="16"/>
      <c r="MY1324" s="16"/>
      <c r="MZ1324" s="16"/>
      <c r="NA1324" s="16"/>
      <c r="NB1324" s="16"/>
      <c r="NC1324" s="16"/>
      <c r="ND1324" s="16"/>
      <c r="NE1324" s="16"/>
      <c r="NF1324" s="16"/>
      <c r="NG1324" s="16"/>
      <c r="NH1324" s="16"/>
      <c r="NI1324" s="16"/>
      <c r="NJ1324" s="16"/>
      <c r="NK1324" s="16"/>
      <c r="NL1324" s="16"/>
      <c r="NM1324" s="16"/>
      <c r="NN1324" s="16"/>
      <c r="NO1324" s="16"/>
      <c r="NP1324" s="16"/>
      <c r="NQ1324" s="16"/>
      <c r="NR1324" s="16"/>
      <c r="NS1324" s="16"/>
      <c r="NT1324" s="16"/>
      <c r="NU1324" s="16"/>
      <c r="NV1324" s="16"/>
      <c r="NW1324" s="16"/>
      <c r="NX1324" s="16"/>
      <c r="NY1324" s="16"/>
      <c r="NZ1324" s="16"/>
      <c r="OA1324" s="16"/>
      <c r="OB1324" s="16"/>
      <c r="OC1324" s="16"/>
      <c r="OD1324" s="16"/>
      <c r="OE1324" s="16"/>
      <c r="OF1324" s="16"/>
      <c r="OG1324" s="16"/>
      <c r="OH1324" s="16"/>
      <c r="OI1324" s="16"/>
      <c r="OJ1324" s="16"/>
      <c r="OK1324" s="16"/>
      <c r="OL1324" s="16"/>
      <c r="OM1324" s="16"/>
      <c r="ON1324" s="16"/>
      <c r="OO1324" s="16"/>
      <c r="OP1324" s="16"/>
      <c r="OQ1324" s="16"/>
      <c r="OR1324" s="16"/>
      <c r="OS1324" s="16"/>
      <c r="OT1324" s="16"/>
      <c r="OU1324" s="16"/>
      <c r="OV1324" s="16"/>
      <c r="OW1324" s="16"/>
      <c r="OX1324" s="16"/>
      <c r="OY1324" s="16"/>
      <c r="OZ1324" s="16"/>
      <c r="PA1324" s="16"/>
      <c r="PB1324" s="16"/>
      <c r="PC1324" s="16"/>
      <c r="PD1324" s="16"/>
      <c r="PE1324" s="16"/>
      <c r="PF1324" s="16"/>
      <c r="PG1324" s="16"/>
      <c r="PH1324" s="16"/>
      <c r="PI1324" s="16"/>
      <c r="PJ1324" s="16"/>
      <c r="PK1324" s="16"/>
      <c r="PL1324" s="16"/>
      <c r="PM1324" s="16"/>
      <c r="PN1324" s="16"/>
      <c r="PO1324" s="16"/>
      <c r="PP1324" s="16"/>
      <c r="PQ1324" s="16"/>
      <c r="PR1324" s="16"/>
      <c r="PS1324" s="16"/>
      <c r="PT1324" s="16"/>
      <c r="PU1324" s="16"/>
      <c r="PV1324" s="16"/>
      <c r="PW1324" s="16"/>
      <c r="PX1324" s="16"/>
      <c r="PY1324" s="16"/>
      <c r="PZ1324" s="16"/>
      <c r="QA1324" s="16"/>
      <c r="QB1324" s="16"/>
      <c r="QC1324" s="16"/>
      <c r="QD1324" s="16"/>
      <c r="QE1324" s="16"/>
      <c r="QF1324" s="16"/>
      <c r="QG1324" s="16"/>
      <c r="QH1324" s="16"/>
      <c r="QI1324" s="16"/>
      <c r="QJ1324" s="16"/>
      <c r="QK1324" s="16"/>
      <c r="QL1324" s="16"/>
      <c r="QM1324" s="16"/>
      <c r="QN1324" s="16"/>
      <c r="QO1324" s="16"/>
      <c r="QP1324" s="16"/>
      <c r="QQ1324" s="16"/>
      <c r="QR1324" s="16"/>
      <c r="QS1324" s="16"/>
      <c r="QT1324" s="16"/>
      <c r="QU1324" s="16"/>
      <c r="QV1324" s="16"/>
      <c r="QW1324" s="16"/>
      <c r="QX1324" s="16"/>
      <c r="QY1324" s="16"/>
      <c r="QZ1324" s="16"/>
      <c r="RA1324" s="16"/>
      <c r="RB1324" s="16"/>
      <c r="RC1324" s="16"/>
      <c r="RD1324" s="16"/>
      <c r="RE1324" s="16"/>
      <c r="RF1324" s="16"/>
      <c r="RG1324" s="16"/>
      <c r="RH1324" s="16"/>
      <c r="RI1324" s="16"/>
      <c r="RJ1324" s="16"/>
      <c r="RK1324" s="16"/>
      <c r="RL1324" s="16"/>
      <c r="RM1324" s="16"/>
      <c r="RN1324" s="16"/>
      <c r="RO1324" s="16"/>
      <c r="RP1324" s="16"/>
      <c r="RQ1324" s="16"/>
      <c r="RR1324" s="16"/>
      <c r="RS1324" s="16"/>
      <c r="RT1324" s="16"/>
      <c r="RU1324" s="16"/>
      <c r="RV1324" s="16"/>
      <c r="RW1324" s="16"/>
      <c r="RX1324" s="16"/>
      <c r="RY1324" s="16"/>
      <c r="RZ1324" s="16"/>
      <c r="SA1324" s="16"/>
      <c r="SB1324" s="16"/>
      <c r="SC1324" s="16"/>
      <c r="SD1324" s="16"/>
      <c r="SE1324" s="16"/>
      <c r="SF1324" s="16"/>
      <c r="SG1324" s="16"/>
      <c r="SH1324" s="16"/>
      <c r="SI1324" s="16"/>
      <c r="SJ1324" s="16"/>
      <c r="SK1324" s="16"/>
      <c r="SL1324" s="16"/>
      <c r="SM1324" s="16"/>
      <c r="SN1324" s="16"/>
      <c r="SO1324" s="16"/>
      <c r="SP1324" s="16"/>
      <c r="SQ1324" s="16"/>
      <c r="SR1324" s="16"/>
      <c r="SS1324" s="16"/>
      <c r="ST1324" s="16"/>
      <c r="SU1324" s="16"/>
      <c r="SV1324" s="16"/>
      <c r="SW1324" s="16"/>
      <c r="SX1324" s="16"/>
      <c r="SY1324" s="16"/>
      <c r="SZ1324" s="16"/>
      <c r="TA1324" s="16"/>
      <c r="TB1324" s="16"/>
      <c r="TC1324" s="16"/>
      <c r="TD1324" s="16"/>
      <c r="TE1324" s="16"/>
      <c r="TF1324" s="16"/>
      <c r="TG1324" s="16"/>
      <c r="TH1324" s="16"/>
      <c r="TI1324" s="16"/>
      <c r="TJ1324" s="16"/>
      <c r="TK1324" s="16"/>
      <c r="TL1324" s="16"/>
      <c r="TM1324" s="16"/>
      <c r="TN1324" s="16"/>
      <c r="TO1324" s="16"/>
      <c r="TP1324" s="16"/>
      <c r="TQ1324" s="16"/>
      <c r="TR1324" s="16"/>
      <c r="TS1324" s="16"/>
      <c r="TT1324" s="16"/>
      <c r="TU1324" s="16"/>
      <c r="TV1324" s="16"/>
      <c r="TW1324" s="16"/>
      <c r="TX1324" s="16"/>
      <c r="TY1324" s="16"/>
      <c r="TZ1324" s="16"/>
      <c r="UA1324" s="16"/>
      <c r="UB1324" s="16"/>
      <c r="UC1324" s="16"/>
      <c r="UD1324" s="16"/>
      <c r="UE1324" s="16"/>
      <c r="UF1324" s="16"/>
      <c r="UG1324" s="16"/>
      <c r="UH1324" s="16"/>
      <c r="UI1324" s="16"/>
      <c r="UJ1324" s="16"/>
      <c r="UK1324" s="16"/>
      <c r="UL1324" s="16"/>
      <c r="UM1324" s="16"/>
      <c r="UN1324" s="16"/>
      <c r="UO1324" s="16"/>
      <c r="UP1324" s="16"/>
      <c r="UQ1324" s="16"/>
      <c r="UR1324" s="16"/>
      <c r="US1324" s="16"/>
      <c r="UT1324" s="16"/>
      <c r="UU1324" s="16"/>
      <c r="UV1324" s="16"/>
      <c r="UW1324" s="16"/>
      <c r="UX1324" s="16"/>
      <c r="UY1324" s="16"/>
      <c r="UZ1324" s="16"/>
      <c r="VA1324" s="16"/>
      <c r="VB1324" s="16"/>
      <c r="VC1324" s="16"/>
      <c r="VD1324" s="16"/>
      <c r="VE1324" s="16"/>
      <c r="VF1324" s="16"/>
      <c r="VG1324" s="16"/>
      <c r="VH1324" s="16"/>
      <c r="VI1324" s="16"/>
      <c r="VJ1324" s="16"/>
      <c r="VK1324" s="16"/>
      <c r="VL1324" s="16"/>
      <c r="VM1324" s="16"/>
      <c r="VN1324" s="16"/>
      <c r="VO1324" s="16"/>
      <c r="VP1324" s="16"/>
      <c r="VQ1324" s="16"/>
      <c r="VR1324" s="16"/>
      <c r="VS1324" s="16"/>
      <c r="VT1324" s="16"/>
      <c r="VU1324" s="16"/>
      <c r="VV1324" s="16"/>
      <c r="VW1324" s="16"/>
      <c r="VX1324" s="16"/>
      <c r="VY1324" s="16"/>
      <c r="VZ1324" s="16"/>
      <c r="WA1324" s="16"/>
      <c r="WB1324" s="16"/>
      <c r="WC1324" s="16"/>
      <c r="WD1324" s="16"/>
      <c r="WE1324" s="16"/>
      <c r="WF1324" s="16"/>
      <c r="WG1324" s="16"/>
      <c r="WH1324" s="16"/>
      <c r="WI1324" s="16"/>
      <c r="WJ1324" s="16"/>
      <c r="WK1324" s="16"/>
      <c r="WL1324" s="16"/>
      <c r="WM1324" s="16"/>
      <c r="WN1324" s="16"/>
      <c r="WO1324" s="16"/>
      <c r="WP1324" s="16"/>
      <c r="WQ1324" s="16"/>
      <c r="WR1324" s="16"/>
      <c r="WS1324" s="16"/>
      <c r="WT1324" s="16"/>
      <c r="WU1324" s="16"/>
      <c r="WV1324" s="16"/>
      <c r="WW1324" s="16"/>
      <c r="WX1324" s="16"/>
      <c r="WY1324" s="16"/>
      <c r="WZ1324" s="16"/>
      <c r="XA1324" s="16"/>
      <c r="XB1324" s="16"/>
      <c r="XC1324" s="16"/>
      <c r="XD1324" s="16"/>
      <c r="XE1324" s="16"/>
      <c r="XF1324" s="16"/>
      <c r="XG1324" s="16"/>
      <c r="XH1324" s="16"/>
      <c r="XI1324" s="16"/>
      <c r="XJ1324" s="16"/>
      <c r="XK1324" s="16"/>
      <c r="XL1324" s="16"/>
      <c r="XM1324" s="16"/>
      <c r="XN1324" s="16"/>
      <c r="XO1324" s="16"/>
      <c r="XP1324" s="16"/>
      <c r="XQ1324" s="16"/>
      <c r="XR1324" s="16"/>
      <c r="XS1324" s="16"/>
      <c r="XT1324" s="16"/>
      <c r="XU1324" s="16"/>
      <c r="XV1324" s="16"/>
      <c r="XW1324" s="16"/>
      <c r="XX1324" s="16"/>
      <c r="XY1324" s="16"/>
      <c r="XZ1324" s="16"/>
      <c r="YA1324" s="16"/>
      <c r="YB1324" s="16"/>
      <c r="YC1324" s="16"/>
      <c r="YD1324" s="16"/>
      <c r="YE1324" s="16"/>
      <c r="YF1324" s="16"/>
      <c r="YG1324" s="16"/>
      <c r="YH1324" s="16"/>
      <c r="YI1324" s="16"/>
      <c r="YJ1324" s="16"/>
      <c r="YK1324" s="16"/>
      <c r="YL1324" s="16"/>
      <c r="YM1324" s="16"/>
      <c r="YN1324" s="16"/>
      <c r="YO1324" s="16"/>
      <c r="YP1324" s="16"/>
      <c r="YQ1324" s="16"/>
      <c r="YR1324" s="16"/>
      <c r="YS1324" s="16"/>
      <c r="YT1324" s="16"/>
      <c r="YU1324" s="16"/>
      <c r="YV1324" s="16"/>
      <c r="YW1324" s="16"/>
      <c r="YX1324" s="16"/>
      <c r="YY1324" s="16"/>
      <c r="YZ1324" s="16"/>
      <c r="ZA1324" s="16"/>
      <c r="ZB1324" s="16"/>
      <c r="ZC1324" s="16"/>
      <c r="ZD1324" s="16"/>
      <c r="ZE1324" s="16"/>
      <c r="ZF1324" s="16"/>
      <c r="ZG1324" s="16"/>
      <c r="ZH1324" s="16"/>
      <c r="ZI1324" s="16"/>
      <c r="ZJ1324" s="16"/>
      <c r="ZK1324" s="16"/>
      <c r="ZL1324" s="16"/>
      <c r="ZM1324" s="16"/>
      <c r="ZN1324" s="16"/>
      <c r="ZO1324" s="16"/>
      <c r="ZP1324" s="16"/>
      <c r="ZQ1324" s="16"/>
      <c r="ZR1324" s="16"/>
      <c r="ZS1324" s="16"/>
      <c r="ZT1324" s="16"/>
      <c r="ZU1324" s="16"/>
      <c r="ZV1324" s="16"/>
      <c r="ZW1324" s="16"/>
      <c r="ZX1324" s="16"/>
      <c r="ZY1324" s="16"/>
      <c r="ZZ1324" s="16"/>
      <c r="AAA1324" s="16"/>
      <c r="AAB1324" s="16"/>
      <c r="AAC1324" s="16"/>
      <c r="AAD1324" s="16"/>
      <c r="AAE1324" s="16"/>
      <c r="AAF1324" s="16"/>
      <c r="AAG1324" s="16"/>
      <c r="AAH1324" s="16"/>
      <c r="AAI1324" s="16"/>
      <c r="AAJ1324" s="16"/>
      <c r="AAK1324" s="16"/>
      <c r="AAL1324" s="16"/>
      <c r="AAM1324" s="16"/>
      <c r="AAN1324" s="16"/>
      <c r="AAO1324" s="16"/>
      <c r="AAP1324" s="16"/>
      <c r="AAQ1324" s="16"/>
      <c r="AAR1324" s="16"/>
      <c r="AAS1324" s="16"/>
      <c r="AAT1324" s="16"/>
      <c r="AAU1324" s="16"/>
      <c r="AAV1324" s="16"/>
      <c r="AAW1324" s="16"/>
      <c r="AAX1324" s="16"/>
      <c r="AAY1324" s="16"/>
      <c r="AAZ1324" s="16"/>
      <c r="ABA1324" s="16"/>
      <c r="ABB1324" s="16"/>
      <c r="ABC1324" s="16"/>
      <c r="ABD1324" s="16"/>
      <c r="ABE1324" s="16"/>
      <c r="ABF1324" s="16"/>
      <c r="ABG1324" s="16"/>
      <c r="ABH1324" s="16"/>
      <c r="ABI1324" s="16"/>
      <c r="ABJ1324" s="16"/>
      <c r="ABK1324" s="16"/>
      <c r="ABL1324" s="16"/>
      <c r="ABM1324" s="16"/>
      <c r="ABN1324" s="16"/>
      <c r="ABO1324" s="16"/>
      <c r="ABP1324" s="16"/>
      <c r="ABQ1324" s="16"/>
      <c r="ABR1324" s="16"/>
      <c r="ABS1324" s="16"/>
      <c r="ABT1324" s="16"/>
      <c r="ABU1324" s="16"/>
      <c r="ABV1324" s="16"/>
      <c r="ABW1324" s="16"/>
      <c r="ABX1324" s="16"/>
      <c r="ABY1324" s="16"/>
      <c r="ABZ1324" s="16"/>
      <c r="ACA1324" s="16"/>
      <c r="ACB1324" s="16"/>
      <c r="ACC1324" s="16"/>
      <c r="ACD1324" s="16"/>
      <c r="ACE1324" s="16"/>
      <c r="ACF1324" s="16"/>
      <c r="ACG1324" s="16"/>
      <c r="ACH1324" s="16"/>
      <c r="ACI1324" s="16"/>
      <c r="ACJ1324" s="16"/>
      <c r="ACK1324" s="16"/>
      <c r="ACL1324" s="16"/>
      <c r="ACM1324" s="16"/>
      <c r="ACN1324" s="16"/>
      <c r="ACO1324" s="16"/>
      <c r="ACP1324" s="16"/>
      <c r="ACQ1324" s="16"/>
      <c r="ACR1324" s="16"/>
      <c r="ACS1324" s="16"/>
      <c r="ACT1324" s="16"/>
      <c r="ACU1324" s="16"/>
      <c r="ACV1324" s="16"/>
      <c r="ACW1324" s="16"/>
      <c r="ACX1324" s="16"/>
      <c r="ACY1324" s="16"/>
      <c r="ACZ1324" s="16"/>
      <c r="ADA1324" s="16"/>
      <c r="ADB1324" s="16"/>
      <c r="ADC1324" s="16"/>
      <c r="ADD1324" s="16"/>
      <c r="ADE1324" s="16"/>
      <c r="ADF1324" s="16"/>
      <c r="ADG1324" s="16"/>
      <c r="ADH1324" s="16"/>
      <c r="ADI1324" s="16"/>
      <c r="ADJ1324" s="16"/>
      <c r="ADK1324" s="16"/>
      <c r="ADL1324" s="16"/>
      <c r="ADM1324" s="16"/>
      <c r="ADN1324" s="16"/>
      <c r="ADO1324" s="16"/>
      <c r="ADP1324" s="16"/>
      <c r="ADQ1324" s="16"/>
      <c r="ADR1324" s="16"/>
      <c r="ADS1324" s="16"/>
      <c r="ADT1324" s="16"/>
      <c r="ADU1324" s="16"/>
      <c r="ADV1324" s="16"/>
      <c r="ADW1324" s="16"/>
      <c r="ADX1324" s="16"/>
      <c r="ADY1324" s="16"/>
      <c r="ADZ1324" s="16"/>
      <c r="AEA1324" s="16"/>
      <c r="AEB1324" s="16"/>
      <c r="AEC1324" s="16"/>
      <c r="AED1324" s="16"/>
      <c r="AEE1324" s="16"/>
      <c r="AEF1324" s="16"/>
      <c r="AEG1324" s="16"/>
      <c r="AEH1324" s="16"/>
      <c r="AEI1324" s="16"/>
      <c r="AEJ1324" s="16"/>
      <c r="AEK1324" s="16"/>
      <c r="AEL1324" s="16"/>
      <c r="AEM1324" s="16"/>
      <c r="AEN1324" s="16"/>
      <c r="AEO1324" s="16"/>
      <c r="AEP1324" s="16"/>
      <c r="AEQ1324" s="16"/>
      <c r="AER1324" s="16"/>
      <c r="AES1324" s="16"/>
      <c r="AET1324" s="16"/>
      <c r="AEU1324" s="16"/>
      <c r="AEV1324" s="16"/>
      <c r="AEW1324" s="16"/>
      <c r="AEX1324" s="16"/>
      <c r="AEY1324" s="16"/>
      <c r="AEZ1324" s="16"/>
      <c r="AFA1324" s="16"/>
      <c r="AFB1324" s="16"/>
      <c r="AFC1324" s="16"/>
      <c r="AFD1324" s="16"/>
      <c r="AFE1324" s="16"/>
      <c r="AFF1324" s="16"/>
      <c r="AFG1324" s="16"/>
      <c r="AFH1324" s="16"/>
      <c r="AFI1324" s="16"/>
      <c r="AFJ1324" s="16"/>
      <c r="AFK1324" s="16"/>
      <c r="AFL1324" s="16"/>
      <c r="AFM1324" s="16"/>
      <c r="AFN1324" s="16"/>
      <c r="AFO1324" s="16"/>
      <c r="AFP1324" s="16"/>
      <c r="AFQ1324" s="16"/>
      <c r="AFR1324" s="16"/>
      <c r="AFS1324" s="16"/>
      <c r="AFT1324" s="16"/>
      <c r="AFU1324" s="16"/>
      <c r="AFV1324" s="16"/>
      <c r="AFW1324" s="16"/>
      <c r="AFX1324" s="16"/>
      <c r="AFY1324" s="16"/>
      <c r="AFZ1324" s="16"/>
      <c r="AGA1324" s="16"/>
    </row>
    <row r="1325" spans="1:859" s="383" customFormat="1" x14ac:dyDescent="0.2">
      <c r="A1325" s="381"/>
      <c r="B1325" s="381"/>
      <c r="C1325" s="381"/>
      <c r="D1325" s="381"/>
      <c r="E1325" s="365"/>
      <c r="F1325" s="380"/>
      <c r="G1325" s="380"/>
      <c r="H1325" s="365"/>
      <c r="I1325" s="365"/>
      <c r="J1325" s="365"/>
      <c r="K1325" s="365"/>
      <c r="L1325" s="365"/>
      <c r="M1325" s="365"/>
      <c r="N1325" s="380"/>
      <c r="O1325" s="365"/>
      <c r="P1325" s="365"/>
      <c r="Q1325" s="380"/>
      <c r="R1325" s="381"/>
      <c r="S1325" s="381"/>
      <c r="T1325" s="381"/>
      <c r="U1325" s="381"/>
      <c r="V1325" s="381"/>
      <c r="W1325" s="381"/>
      <c r="X1325" s="381"/>
      <c r="Y1325" s="381"/>
      <c r="Z1325" s="381"/>
      <c r="AA1325" s="381"/>
      <c r="AB1325" s="381"/>
      <c r="AC1325" s="381"/>
      <c r="AD1325" s="381"/>
      <c r="AE1325" s="381"/>
      <c r="AF1325" s="381"/>
      <c r="AG1325" s="381"/>
      <c r="AH1325" s="381"/>
      <c r="AI1325" s="381"/>
      <c r="AJ1325" s="381"/>
      <c r="AK1325" s="381"/>
      <c r="AL1325" s="381"/>
      <c r="AM1325" s="381"/>
      <c r="AN1325" s="381"/>
      <c r="AO1325" s="381"/>
      <c r="AP1325" s="381"/>
      <c r="AQ1325" s="381"/>
      <c r="AR1325" s="381"/>
      <c r="AS1325" s="381"/>
      <c r="AT1325" s="381"/>
      <c r="AU1325" s="381"/>
      <c r="AV1325" s="381"/>
      <c r="AW1325" s="381"/>
      <c r="AX1325" s="381"/>
      <c r="AY1325" s="381"/>
      <c r="AZ1325" s="381"/>
      <c r="BA1325" s="381"/>
      <c r="BB1325" s="381"/>
      <c r="BC1325" s="381"/>
      <c r="BD1325" s="381"/>
      <c r="BE1325" s="381"/>
      <c r="BF1325" s="381"/>
      <c r="BG1325" s="381"/>
      <c r="BH1325" s="381"/>
      <c r="BI1325" s="381"/>
      <c r="BJ1325" s="381"/>
      <c r="BK1325" s="381"/>
      <c r="BL1325" s="381"/>
      <c r="BM1325" s="381"/>
      <c r="BN1325" s="381"/>
      <c r="BO1325" s="381"/>
      <c r="BP1325" s="381"/>
      <c r="BQ1325" s="381"/>
      <c r="BR1325" s="381"/>
      <c r="BS1325" s="381"/>
      <c r="BT1325" s="381"/>
      <c r="BU1325" s="381"/>
      <c r="BV1325" s="381"/>
      <c r="BW1325" s="381"/>
      <c r="BX1325" s="381"/>
      <c r="BY1325" s="381"/>
      <c r="BZ1325" s="381"/>
      <c r="CA1325" s="381"/>
      <c r="CB1325" s="381"/>
      <c r="CC1325" s="381"/>
      <c r="CD1325" s="381"/>
      <c r="CE1325" s="381"/>
      <c r="CF1325" s="381"/>
      <c r="CG1325" s="381"/>
      <c r="CH1325" s="381"/>
      <c r="CI1325" s="381"/>
      <c r="CJ1325" s="381"/>
      <c r="CK1325" s="381"/>
      <c r="CL1325" s="381"/>
      <c r="CM1325" s="381"/>
      <c r="CN1325" s="381"/>
      <c r="CO1325" s="381"/>
      <c r="CP1325" s="381"/>
      <c r="CQ1325" s="381"/>
      <c r="CR1325" s="381"/>
      <c r="CS1325" s="381"/>
      <c r="CT1325" s="381"/>
      <c r="CU1325" s="381"/>
      <c r="CV1325" s="381"/>
      <c r="CW1325" s="381"/>
      <c r="CX1325" s="381"/>
      <c r="CY1325" s="381"/>
      <c r="CZ1325" s="381"/>
      <c r="DA1325" s="381"/>
      <c r="DB1325" s="381"/>
      <c r="DC1325" s="381"/>
      <c r="DD1325" s="381"/>
      <c r="DE1325" s="381"/>
      <c r="DF1325" s="381"/>
      <c r="DG1325" s="381"/>
      <c r="DH1325" s="381"/>
      <c r="DI1325" s="381"/>
      <c r="DJ1325" s="381"/>
      <c r="DK1325" s="381"/>
      <c r="DL1325" s="381"/>
      <c r="DM1325" s="381"/>
      <c r="DN1325" s="381"/>
      <c r="DO1325" s="381"/>
      <c r="DP1325" s="381"/>
      <c r="DQ1325" s="381"/>
      <c r="DR1325" s="381"/>
      <c r="DS1325" s="381"/>
      <c r="DT1325" s="381"/>
      <c r="DU1325" s="381"/>
      <c r="DV1325" s="381"/>
      <c r="DW1325" s="381"/>
      <c r="DX1325" s="381"/>
      <c r="DY1325" s="381"/>
      <c r="DZ1325" s="381"/>
      <c r="EA1325" s="381"/>
      <c r="EB1325" s="381"/>
      <c r="EC1325" s="381"/>
      <c r="ED1325" s="381"/>
      <c r="EE1325" s="381"/>
      <c r="EF1325" s="381"/>
      <c r="EG1325" s="381"/>
      <c r="EH1325" s="381"/>
      <c r="EI1325" s="381"/>
      <c r="EJ1325" s="381"/>
      <c r="EK1325" s="381"/>
      <c r="EL1325" s="381"/>
      <c r="EM1325" s="381"/>
      <c r="EN1325" s="381"/>
      <c r="EO1325" s="381"/>
      <c r="EP1325" s="381"/>
      <c r="EQ1325" s="381"/>
      <c r="ER1325" s="381"/>
      <c r="ES1325" s="381"/>
      <c r="ET1325" s="381"/>
      <c r="EU1325" s="381"/>
      <c r="EV1325" s="381"/>
      <c r="EW1325" s="381"/>
      <c r="EX1325" s="381"/>
      <c r="EY1325" s="381"/>
      <c r="EZ1325" s="381"/>
      <c r="FA1325" s="381"/>
      <c r="FB1325" s="381"/>
      <c r="FC1325" s="381"/>
      <c r="FD1325" s="381"/>
      <c r="FE1325" s="381"/>
      <c r="FF1325" s="381"/>
      <c r="FG1325" s="381"/>
      <c r="FH1325" s="381"/>
      <c r="FI1325" s="381"/>
      <c r="FJ1325" s="381"/>
      <c r="FK1325" s="381"/>
      <c r="FL1325" s="381"/>
      <c r="FM1325" s="381"/>
      <c r="FN1325" s="381"/>
      <c r="FO1325" s="381"/>
      <c r="FP1325" s="381"/>
      <c r="FQ1325" s="381"/>
      <c r="FR1325" s="381"/>
      <c r="FS1325" s="381"/>
      <c r="FT1325" s="381"/>
      <c r="FU1325" s="381"/>
      <c r="FV1325" s="381"/>
      <c r="FW1325" s="381"/>
      <c r="FX1325" s="381"/>
      <c r="FY1325" s="381"/>
      <c r="FZ1325" s="381"/>
      <c r="GA1325" s="381"/>
      <c r="GB1325" s="381"/>
      <c r="GC1325" s="381"/>
      <c r="GD1325" s="381"/>
      <c r="GE1325" s="381"/>
      <c r="GF1325" s="381"/>
      <c r="GG1325" s="381"/>
      <c r="GH1325" s="381"/>
      <c r="GI1325" s="381"/>
      <c r="GJ1325" s="381"/>
      <c r="GK1325" s="381"/>
      <c r="GL1325" s="381"/>
      <c r="GM1325" s="381"/>
      <c r="GN1325" s="381"/>
      <c r="GO1325" s="381"/>
      <c r="GP1325" s="381"/>
      <c r="GQ1325" s="381"/>
      <c r="GR1325" s="381"/>
      <c r="GS1325" s="381"/>
      <c r="GT1325" s="381"/>
      <c r="GU1325" s="381"/>
      <c r="GV1325" s="381"/>
      <c r="GW1325" s="381"/>
      <c r="GX1325" s="381"/>
      <c r="GY1325" s="381"/>
      <c r="GZ1325" s="381"/>
      <c r="HA1325" s="381"/>
      <c r="HB1325" s="381"/>
      <c r="HC1325" s="381"/>
      <c r="HD1325" s="381"/>
      <c r="HE1325" s="381"/>
      <c r="HF1325" s="381"/>
      <c r="HG1325" s="381"/>
      <c r="HH1325" s="381"/>
      <c r="HI1325" s="381"/>
      <c r="HJ1325" s="381"/>
      <c r="HK1325" s="381"/>
      <c r="HL1325" s="381"/>
      <c r="HM1325" s="381"/>
      <c r="HN1325" s="381"/>
      <c r="HO1325" s="381"/>
      <c r="HP1325" s="381"/>
      <c r="HQ1325" s="381"/>
      <c r="HR1325" s="381"/>
      <c r="HS1325" s="381"/>
      <c r="HT1325" s="381"/>
      <c r="HU1325" s="381"/>
      <c r="HV1325" s="381"/>
      <c r="HW1325" s="381"/>
      <c r="HX1325" s="381"/>
      <c r="HY1325" s="381"/>
      <c r="HZ1325" s="381"/>
      <c r="IA1325" s="381"/>
      <c r="IB1325" s="381"/>
      <c r="IC1325" s="381"/>
      <c r="ID1325" s="381"/>
      <c r="IE1325" s="381"/>
      <c r="IF1325" s="381"/>
      <c r="IG1325" s="381"/>
      <c r="IH1325" s="381"/>
      <c r="II1325" s="381"/>
      <c r="IJ1325" s="381"/>
      <c r="IK1325" s="381"/>
      <c r="IL1325" s="381"/>
      <c r="IM1325" s="381"/>
      <c r="IN1325" s="381"/>
      <c r="IO1325" s="381"/>
      <c r="IP1325" s="381"/>
      <c r="IQ1325" s="381"/>
      <c r="IR1325" s="381"/>
      <c r="IS1325" s="381"/>
      <c r="IT1325" s="381"/>
      <c r="IU1325" s="381"/>
      <c r="IV1325" s="381"/>
      <c r="IW1325" s="381"/>
      <c r="IX1325" s="381"/>
      <c r="IY1325" s="381"/>
      <c r="IZ1325" s="381"/>
      <c r="JA1325" s="381"/>
      <c r="JB1325" s="381"/>
      <c r="JC1325" s="381"/>
      <c r="JD1325" s="381"/>
      <c r="JE1325" s="381"/>
      <c r="JF1325" s="381"/>
      <c r="JG1325" s="381"/>
      <c r="JH1325" s="381"/>
      <c r="JI1325" s="381"/>
      <c r="JJ1325" s="381"/>
      <c r="JK1325" s="381"/>
      <c r="JL1325" s="381"/>
      <c r="JM1325" s="381"/>
      <c r="JN1325" s="381"/>
      <c r="JO1325" s="381"/>
      <c r="JP1325" s="381"/>
      <c r="JQ1325" s="381"/>
      <c r="JR1325" s="381"/>
      <c r="JS1325" s="381"/>
      <c r="JT1325" s="381"/>
      <c r="JU1325" s="381"/>
      <c r="JV1325" s="381"/>
      <c r="JW1325" s="381"/>
      <c r="JX1325" s="381"/>
      <c r="JY1325" s="381"/>
      <c r="JZ1325" s="381"/>
      <c r="KA1325" s="381"/>
      <c r="KB1325" s="381"/>
      <c r="KC1325" s="381"/>
      <c r="KD1325" s="381"/>
      <c r="KE1325" s="381"/>
      <c r="KF1325" s="381"/>
      <c r="KG1325" s="381"/>
      <c r="KH1325" s="381"/>
      <c r="KI1325" s="381"/>
      <c r="KJ1325" s="381"/>
      <c r="KK1325" s="381"/>
      <c r="KL1325" s="381"/>
      <c r="KM1325" s="381"/>
      <c r="KN1325" s="381"/>
      <c r="KO1325" s="381"/>
      <c r="KP1325" s="381"/>
      <c r="KQ1325" s="381"/>
      <c r="KR1325" s="381"/>
      <c r="KS1325" s="381"/>
      <c r="KT1325" s="381"/>
      <c r="KU1325" s="381"/>
      <c r="KV1325" s="381"/>
      <c r="KW1325" s="381"/>
      <c r="KX1325" s="381"/>
      <c r="KY1325" s="381"/>
      <c r="KZ1325" s="381"/>
      <c r="LA1325" s="381"/>
      <c r="LB1325" s="381"/>
      <c r="LC1325" s="381"/>
      <c r="LD1325" s="381"/>
      <c r="LE1325" s="381"/>
      <c r="LF1325" s="381"/>
      <c r="LG1325" s="381"/>
      <c r="LH1325" s="381"/>
      <c r="LI1325" s="381"/>
      <c r="LJ1325" s="381"/>
      <c r="LK1325" s="381"/>
      <c r="LL1325" s="381"/>
      <c r="LM1325" s="381"/>
      <c r="LN1325" s="381"/>
      <c r="LO1325" s="381"/>
      <c r="LP1325" s="381"/>
      <c r="LQ1325" s="381"/>
      <c r="LR1325" s="381"/>
      <c r="LS1325" s="381"/>
      <c r="LT1325" s="381"/>
      <c r="LU1325" s="381"/>
      <c r="LV1325" s="381"/>
      <c r="LW1325" s="381"/>
      <c r="LX1325" s="381"/>
      <c r="LY1325" s="381"/>
      <c r="LZ1325" s="381"/>
      <c r="MA1325" s="381"/>
      <c r="MB1325" s="381"/>
      <c r="MC1325" s="381"/>
      <c r="MD1325" s="381"/>
      <c r="ME1325" s="381"/>
      <c r="MF1325" s="381"/>
      <c r="MG1325" s="381"/>
      <c r="MH1325" s="381"/>
      <c r="MI1325" s="381"/>
      <c r="MJ1325" s="381"/>
      <c r="MK1325" s="381"/>
      <c r="ML1325" s="381"/>
      <c r="MM1325" s="381"/>
      <c r="MN1325" s="381"/>
      <c r="MO1325" s="381"/>
      <c r="MP1325" s="381"/>
      <c r="MQ1325" s="381"/>
      <c r="MR1325" s="381"/>
      <c r="MS1325" s="381"/>
      <c r="MT1325" s="381"/>
      <c r="MU1325" s="381"/>
      <c r="MV1325" s="381"/>
      <c r="MW1325" s="381"/>
      <c r="MX1325" s="381"/>
      <c r="MY1325" s="381"/>
      <c r="MZ1325" s="381"/>
      <c r="NA1325" s="381"/>
      <c r="NB1325" s="381"/>
      <c r="NC1325" s="381"/>
      <c r="ND1325" s="381"/>
      <c r="NE1325" s="381"/>
      <c r="NF1325" s="381"/>
      <c r="NG1325" s="381"/>
      <c r="NH1325" s="381"/>
      <c r="NI1325" s="381"/>
      <c r="NJ1325" s="381"/>
      <c r="NK1325" s="381"/>
      <c r="NL1325" s="381"/>
      <c r="NM1325" s="381"/>
      <c r="NN1325" s="381"/>
      <c r="NO1325" s="381"/>
      <c r="NP1325" s="381"/>
      <c r="NQ1325" s="381"/>
      <c r="NR1325" s="381"/>
      <c r="NS1325" s="381"/>
      <c r="NT1325" s="381"/>
      <c r="NU1325" s="381"/>
      <c r="NV1325" s="381"/>
      <c r="NW1325" s="381"/>
      <c r="NX1325" s="381"/>
      <c r="NY1325" s="381"/>
      <c r="NZ1325" s="381"/>
      <c r="OA1325" s="381"/>
      <c r="OB1325" s="381"/>
      <c r="OC1325" s="381"/>
      <c r="OD1325" s="381"/>
      <c r="OE1325" s="381"/>
      <c r="OF1325" s="381"/>
      <c r="OG1325" s="381"/>
      <c r="OH1325" s="381"/>
      <c r="OI1325" s="381"/>
      <c r="OJ1325" s="381"/>
      <c r="OK1325" s="381"/>
      <c r="OL1325" s="381"/>
      <c r="OM1325" s="381"/>
      <c r="ON1325" s="381"/>
      <c r="OO1325" s="381"/>
      <c r="OP1325" s="381"/>
      <c r="OQ1325" s="381"/>
      <c r="OR1325" s="381"/>
      <c r="OS1325" s="381"/>
      <c r="OT1325" s="381"/>
      <c r="OU1325" s="381"/>
      <c r="OV1325" s="381"/>
      <c r="OW1325" s="381"/>
      <c r="OX1325" s="381"/>
      <c r="OY1325" s="381"/>
      <c r="OZ1325" s="381"/>
      <c r="PA1325" s="381"/>
      <c r="PB1325" s="381"/>
      <c r="PC1325" s="381"/>
      <c r="PD1325" s="381"/>
      <c r="PE1325" s="381"/>
      <c r="PF1325" s="381"/>
      <c r="PG1325" s="381"/>
      <c r="PH1325" s="381"/>
      <c r="PI1325" s="381"/>
      <c r="PJ1325" s="381"/>
      <c r="PK1325" s="381"/>
      <c r="PL1325" s="381"/>
      <c r="PM1325" s="381"/>
      <c r="PN1325" s="381"/>
      <c r="PO1325" s="381"/>
      <c r="PP1325" s="381"/>
      <c r="PQ1325" s="381"/>
      <c r="PR1325" s="381"/>
      <c r="PS1325" s="381"/>
      <c r="PT1325" s="381"/>
      <c r="PU1325" s="381"/>
      <c r="PV1325" s="381"/>
      <c r="PW1325" s="381"/>
      <c r="PX1325" s="381"/>
      <c r="PY1325" s="381"/>
      <c r="PZ1325" s="381"/>
      <c r="QA1325" s="381"/>
      <c r="QB1325" s="381"/>
      <c r="QC1325" s="381"/>
      <c r="QD1325" s="381"/>
      <c r="QE1325" s="381"/>
      <c r="QF1325" s="381"/>
      <c r="QG1325" s="381"/>
      <c r="QH1325" s="381"/>
      <c r="QI1325" s="381"/>
      <c r="QJ1325" s="381"/>
      <c r="QK1325" s="381"/>
      <c r="QL1325" s="381"/>
      <c r="QM1325" s="381"/>
      <c r="QN1325" s="381"/>
      <c r="QO1325" s="381"/>
      <c r="QP1325" s="381"/>
      <c r="QQ1325" s="381"/>
      <c r="QR1325" s="381"/>
      <c r="QS1325" s="381"/>
      <c r="QT1325" s="381"/>
      <c r="QU1325" s="381"/>
      <c r="QV1325" s="381"/>
      <c r="QW1325" s="381"/>
      <c r="QX1325" s="381"/>
      <c r="QY1325" s="381"/>
      <c r="QZ1325" s="381"/>
      <c r="RA1325" s="381"/>
      <c r="RB1325" s="381"/>
      <c r="RC1325" s="381"/>
      <c r="RD1325" s="381"/>
      <c r="RE1325" s="381"/>
      <c r="RF1325" s="381"/>
      <c r="RG1325" s="381"/>
      <c r="RH1325" s="381"/>
      <c r="RI1325" s="381"/>
      <c r="RJ1325" s="381"/>
      <c r="RK1325" s="381"/>
      <c r="RL1325" s="381"/>
      <c r="RM1325" s="381"/>
      <c r="RN1325" s="381"/>
      <c r="RO1325" s="381"/>
      <c r="RP1325" s="381"/>
      <c r="RQ1325" s="381"/>
      <c r="RR1325" s="381"/>
      <c r="RS1325" s="381"/>
      <c r="RT1325" s="381"/>
      <c r="RU1325" s="381"/>
      <c r="RV1325" s="381"/>
      <c r="RW1325" s="381"/>
      <c r="RX1325" s="381"/>
      <c r="RY1325" s="381"/>
      <c r="RZ1325" s="381"/>
      <c r="SA1325" s="381"/>
      <c r="SB1325" s="381"/>
      <c r="SC1325" s="381"/>
      <c r="SD1325" s="381"/>
      <c r="SE1325" s="381"/>
      <c r="SF1325" s="381"/>
      <c r="SG1325" s="381"/>
      <c r="SH1325" s="381"/>
      <c r="SI1325" s="381"/>
      <c r="SJ1325" s="381"/>
      <c r="SK1325" s="381"/>
      <c r="SL1325" s="381"/>
      <c r="SM1325" s="381"/>
      <c r="SN1325" s="381"/>
      <c r="SO1325" s="381"/>
      <c r="SP1325" s="381"/>
      <c r="SQ1325" s="381"/>
      <c r="SR1325" s="381"/>
      <c r="SS1325" s="381"/>
      <c r="ST1325" s="381"/>
      <c r="SU1325" s="381"/>
      <c r="SV1325" s="381"/>
      <c r="SW1325" s="381"/>
      <c r="SX1325" s="381"/>
      <c r="SY1325" s="381"/>
      <c r="SZ1325" s="381"/>
      <c r="TA1325" s="381"/>
      <c r="TB1325" s="381"/>
      <c r="TC1325" s="381"/>
      <c r="TD1325" s="381"/>
      <c r="TE1325" s="381"/>
      <c r="TF1325" s="381"/>
      <c r="TG1325" s="381"/>
      <c r="TH1325" s="381"/>
      <c r="TI1325" s="381"/>
      <c r="TJ1325" s="381"/>
      <c r="TK1325" s="381"/>
      <c r="TL1325" s="381"/>
      <c r="TM1325" s="381"/>
      <c r="TN1325" s="381"/>
      <c r="TO1325" s="381"/>
      <c r="TP1325" s="381"/>
      <c r="TQ1325" s="381"/>
      <c r="TR1325" s="381"/>
      <c r="TS1325" s="381"/>
      <c r="TT1325" s="381"/>
      <c r="TU1325" s="381"/>
      <c r="TV1325" s="381"/>
      <c r="TW1325" s="381"/>
      <c r="TX1325" s="381"/>
      <c r="TY1325" s="381"/>
      <c r="TZ1325" s="381"/>
      <c r="UA1325" s="381"/>
      <c r="UB1325" s="381"/>
      <c r="UC1325" s="381"/>
      <c r="UD1325" s="381"/>
      <c r="UE1325" s="381"/>
      <c r="UF1325" s="381"/>
      <c r="UG1325" s="381"/>
      <c r="UH1325" s="381"/>
      <c r="UI1325" s="381"/>
      <c r="UJ1325" s="381"/>
      <c r="UK1325" s="381"/>
      <c r="UL1325" s="381"/>
      <c r="UM1325" s="381"/>
      <c r="UN1325" s="381"/>
      <c r="UO1325" s="381"/>
      <c r="UP1325" s="381"/>
      <c r="UQ1325" s="381"/>
      <c r="UR1325" s="381"/>
      <c r="US1325" s="381"/>
      <c r="UT1325" s="381"/>
      <c r="UU1325" s="381"/>
      <c r="UV1325" s="381"/>
      <c r="UW1325" s="381"/>
      <c r="UX1325" s="381"/>
      <c r="UY1325" s="381"/>
      <c r="UZ1325" s="381"/>
      <c r="VA1325" s="381"/>
      <c r="VB1325" s="381"/>
      <c r="VC1325" s="381"/>
      <c r="VD1325" s="381"/>
      <c r="VE1325" s="381"/>
      <c r="VF1325" s="381"/>
      <c r="VG1325" s="381"/>
      <c r="VH1325" s="381"/>
      <c r="VI1325" s="381"/>
      <c r="VJ1325" s="381"/>
      <c r="VK1325" s="381"/>
      <c r="VL1325" s="381"/>
      <c r="VM1325" s="381"/>
      <c r="VN1325" s="381"/>
      <c r="VO1325" s="381"/>
      <c r="VP1325" s="381"/>
      <c r="VQ1325" s="381"/>
      <c r="VR1325" s="381"/>
      <c r="VS1325" s="381"/>
      <c r="VT1325" s="381"/>
      <c r="VU1325" s="381"/>
      <c r="VV1325" s="381"/>
      <c r="VW1325" s="381"/>
      <c r="VX1325" s="381"/>
      <c r="VY1325" s="381"/>
      <c r="VZ1325" s="381"/>
      <c r="WA1325" s="381"/>
      <c r="WB1325" s="381"/>
      <c r="WC1325" s="381"/>
      <c r="WD1325" s="381"/>
      <c r="WE1325" s="381"/>
      <c r="WF1325" s="381"/>
      <c r="WG1325" s="381"/>
      <c r="WH1325" s="381"/>
      <c r="WI1325" s="381"/>
      <c r="WJ1325" s="381"/>
      <c r="WK1325" s="381"/>
      <c r="WL1325" s="381"/>
      <c r="WM1325" s="381"/>
      <c r="WN1325" s="381"/>
      <c r="WO1325" s="381"/>
      <c r="WP1325" s="381"/>
      <c r="WQ1325" s="381"/>
      <c r="WR1325" s="381"/>
      <c r="WS1325" s="381"/>
      <c r="WT1325" s="381"/>
      <c r="WU1325" s="381"/>
      <c r="WV1325" s="381"/>
      <c r="WW1325" s="381"/>
      <c r="WX1325" s="381"/>
      <c r="WY1325" s="381"/>
      <c r="WZ1325" s="381"/>
      <c r="XA1325" s="381"/>
      <c r="XB1325" s="381"/>
      <c r="XC1325" s="381"/>
      <c r="XD1325" s="381"/>
      <c r="XE1325" s="381"/>
      <c r="XF1325" s="381"/>
      <c r="XG1325" s="381"/>
      <c r="XH1325" s="381"/>
      <c r="XI1325" s="381"/>
      <c r="XJ1325" s="381"/>
      <c r="XK1325" s="381"/>
      <c r="XL1325" s="381"/>
      <c r="XM1325" s="381"/>
      <c r="XN1325" s="381"/>
      <c r="XO1325" s="381"/>
      <c r="XP1325" s="381"/>
      <c r="XQ1325" s="381"/>
      <c r="XR1325" s="381"/>
      <c r="XS1325" s="381"/>
      <c r="XT1325" s="381"/>
      <c r="XU1325" s="381"/>
      <c r="XV1325" s="381"/>
      <c r="XW1325" s="381"/>
      <c r="XX1325" s="381"/>
      <c r="XY1325" s="381"/>
      <c r="XZ1325" s="381"/>
      <c r="YA1325" s="381"/>
      <c r="YB1325" s="381"/>
      <c r="YC1325" s="381"/>
      <c r="YD1325" s="381"/>
      <c r="YE1325" s="381"/>
      <c r="YF1325" s="381"/>
      <c r="YG1325" s="381"/>
      <c r="YH1325" s="381"/>
      <c r="YI1325" s="381"/>
      <c r="YJ1325" s="381"/>
      <c r="YK1325" s="381"/>
      <c r="YL1325" s="381"/>
      <c r="YM1325" s="381"/>
      <c r="YN1325" s="381"/>
      <c r="YO1325" s="381"/>
      <c r="YP1325" s="381"/>
      <c r="YQ1325" s="381"/>
      <c r="YR1325" s="381"/>
      <c r="YS1325" s="381"/>
      <c r="YT1325" s="381"/>
      <c r="YU1325" s="381"/>
      <c r="YV1325" s="381"/>
      <c r="YW1325" s="381"/>
      <c r="YX1325" s="381"/>
      <c r="YY1325" s="381"/>
      <c r="YZ1325" s="381"/>
      <c r="ZA1325" s="381"/>
      <c r="ZB1325" s="381"/>
      <c r="ZC1325" s="381"/>
      <c r="ZD1325" s="381"/>
      <c r="ZE1325" s="381"/>
      <c r="ZF1325" s="381"/>
      <c r="ZG1325" s="381"/>
      <c r="ZH1325" s="381"/>
      <c r="ZI1325" s="381"/>
      <c r="ZJ1325" s="381"/>
      <c r="ZK1325" s="381"/>
      <c r="ZL1325" s="381"/>
      <c r="ZM1325" s="381"/>
      <c r="ZN1325" s="381"/>
      <c r="ZO1325" s="381"/>
      <c r="ZP1325" s="381"/>
      <c r="ZQ1325" s="381"/>
      <c r="ZR1325" s="381"/>
      <c r="ZS1325" s="381"/>
      <c r="ZT1325" s="381"/>
      <c r="ZU1325" s="381"/>
      <c r="ZV1325" s="381"/>
      <c r="ZW1325" s="381"/>
      <c r="ZX1325" s="381"/>
      <c r="ZY1325" s="381"/>
      <c r="ZZ1325" s="381"/>
      <c r="AAA1325" s="381"/>
      <c r="AAB1325" s="381"/>
      <c r="AAC1325" s="381"/>
      <c r="AAD1325" s="381"/>
      <c r="AAE1325" s="381"/>
      <c r="AAF1325" s="381"/>
      <c r="AAG1325" s="381"/>
      <c r="AAH1325" s="381"/>
      <c r="AAI1325" s="381"/>
      <c r="AAJ1325" s="381"/>
      <c r="AAK1325" s="381"/>
      <c r="AAL1325" s="381"/>
      <c r="AAM1325" s="381"/>
      <c r="AAN1325" s="381"/>
      <c r="AAO1325" s="381"/>
      <c r="AAP1325" s="381"/>
      <c r="AAQ1325" s="381"/>
      <c r="AAR1325" s="381"/>
      <c r="AAS1325" s="381"/>
      <c r="AAT1325" s="381"/>
      <c r="AAU1325" s="381"/>
      <c r="AAV1325" s="381"/>
      <c r="AAW1325" s="381"/>
      <c r="AAX1325" s="381"/>
      <c r="AAY1325" s="381"/>
      <c r="AAZ1325" s="381"/>
      <c r="ABA1325" s="381"/>
      <c r="ABB1325" s="381"/>
      <c r="ABC1325" s="381"/>
      <c r="ABD1325" s="381"/>
      <c r="ABE1325" s="381"/>
      <c r="ABF1325" s="381"/>
      <c r="ABG1325" s="381"/>
      <c r="ABH1325" s="381"/>
      <c r="ABI1325" s="381"/>
      <c r="ABJ1325" s="381"/>
      <c r="ABK1325" s="381"/>
      <c r="ABL1325" s="381"/>
      <c r="ABM1325" s="381"/>
      <c r="ABN1325" s="381"/>
      <c r="ABO1325" s="381"/>
      <c r="ABP1325" s="381"/>
      <c r="ABQ1325" s="381"/>
      <c r="ABR1325" s="381"/>
      <c r="ABS1325" s="381"/>
      <c r="ABT1325" s="381"/>
      <c r="ABU1325" s="381"/>
      <c r="ABV1325" s="381"/>
      <c r="ABW1325" s="381"/>
      <c r="ABX1325" s="381"/>
      <c r="ABY1325" s="381"/>
      <c r="ABZ1325" s="381"/>
      <c r="ACA1325" s="381"/>
      <c r="ACB1325" s="381"/>
      <c r="ACC1325" s="381"/>
      <c r="ACD1325" s="381"/>
      <c r="ACE1325" s="381"/>
      <c r="ACF1325" s="381"/>
      <c r="ACG1325" s="381"/>
      <c r="ACH1325" s="381"/>
      <c r="ACI1325" s="381"/>
      <c r="ACJ1325" s="381"/>
      <c r="ACK1325" s="381"/>
      <c r="ACL1325" s="381"/>
      <c r="ACM1325" s="381"/>
      <c r="ACN1325" s="381"/>
      <c r="ACO1325" s="381"/>
      <c r="ACP1325" s="381"/>
      <c r="ACQ1325" s="381"/>
      <c r="ACR1325" s="381"/>
      <c r="ACS1325" s="381"/>
      <c r="ACT1325" s="381"/>
      <c r="ACU1325" s="381"/>
      <c r="ACV1325" s="381"/>
      <c r="ACW1325" s="381"/>
      <c r="ACX1325" s="381"/>
      <c r="ACY1325" s="381"/>
      <c r="ACZ1325" s="381"/>
      <c r="ADA1325" s="381"/>
      <c r="ADB1325" s="381"/>
      <c r="ADC1325" s="381"/>
      <c r="ADD1325" s="381"/>
      <c r="ADE1325" s="381"/>
      <c r="ADF1325" s="381"/>
      <c r="ADG1325" s="381"/>
      <c r="ADH1325" s="381"/>
      <c r="ADI1325" s="381"/>
      <c r="ADJ1325" s="381"/>
      <c r="ADK1325" s="381"/>
      <c r="ADL1325" s="381"/>
      <c r="ADM1325" s="381"/>
      <c r="ADN1325" s="381"/>
      <c r="ADO1325" s="381"/>
      <c r="ADP1325" s="381"/>
      <c r="ADQ1325" s="381"/>
      <c r="ADR1325" s="381"/>
      <c r="ADS1325" s="381"/>
      <c r="ADT1325" s="381"/>
      <c r="ADU1325" s="381"/>
      <c r="ADV1325" s="381"/>
      <c r="ADW1325" s="381"/>
      <c r="ADX1325" s="381"/>
      <c r="ADY1325" s="381"/>
      <c r="ADZ1325" s="381"/>
      <c r="AEA1325" s="381"/>
      <c r="AEB1325" s="381"/>
      <c r="AEC1325" s="381"/>
      <c r="AED1325" s="381"/>
      <c r="AEE1325" s="381"/>
      <c r="AEF1325" s="381"/>
      <c r="AEG1325" s="381"/>
      <c r="AEH1325" s="381"/>
      <c r="AEI1325" s="381"/>
      <c r="AEJ1325" s="381"/>
      <c r="AEK1325" s="381"/>
      <c r="AEL1325" s="381"/>
      <c r="AEM1325" s="381"/>
      <c r="AEN1325" s="381"/>
      <c r="AEO1325" s="381"/>
      <c r="AEP1325" s="381"/>
      <c r="AEQ1325" s="381"/>
      <c r="AER1325" s="381"/>
      <c r="AES1325" s="381"/>
      <c r="AET1325" s="381"/>
      <c r="AEU1325" s="381"/>
      <c r="AEV1325" s="381"/>
      <c r="AEW1325" s="381"/>
      <c r="AEX1325" s="381"/>
      <c r="AEY1325" s="381"/>
      <c r="AEZ1325" s="381"/>
      <c r="AFA1325" s="381"/>
      <c r="AFB1325" s="381"/>
      <c r="AFC1325" s="381"/>
      <c r="AFD1325" s="381"/>
      <c r="AFE1325" s="381"/>
      <c r="AFF1325" s="381"/>
      <c r="AFG1325" s="381"/>
      <c r="AFH1325" s="381"/>
      <c r="AFI1325" s="381"/>
      <c r="AFJ1325" s="381"/>
      <c r="AFK1325" s="381"/>
      <c r="AFL1325" s="381"/>
      <c r="AFM1325" s="381"/>
      <c r="AFN1325" s="381"/>
      <c r="AFO1325" s="381"/>
      <c r="AFP1325" s="381"/>
      <c r="AFQ1325" s="381"/>
      <c r="AFR1325" s="381"/>
      <c r="AFS1325" s="381"/>
      <c r="AFT1325" s="381"/>
      <c r="AFU1325" s="381"/>
      <c r="AFV1325" s="381"/>
      <c r="AFW1325" s="381"/>
      <c r="AFX1325" s="381"/>
      <c r="AFY1325" s="381"/>
      <c r="AFZ1325" s="381"/>
      <c r="AGA1325" s="381"/>
    </row>
    <row r="1326" spans="1:859" customFormat="1" x14ac:dyDescent="0.2">
      <c r="A1326" s="16"/>
      <c r="B1326" s="16"/>
      <c r="C1326" s="16"/>
      <c r="D1326" s="16"/>
      <c r="E1326" s="238"/>
      <c r="F1326" s="364"/>
      <c r="G1326" s="239"/>
      <c r="H1326" s="238"/>
      <c r="I1326" s="238"/>
      <c r="J1326" s="238"/>
      <c r="K1326" s="238"/>
      <c r="L1326" s="238"/>
      <c r="M1326" s="238"/>
      <c r="N1326" s="239"/>
      <c r="O1326" s="238"/>
      <c r="P1326" s="238"/>
      <c r="Q1326" s="239"/>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c r="DL1326" s="16"/>
      <c r="DM1326" s="16"/>
      <c r="DN1326" s="16"/>
      <c r="DO1326" s="16"/>
      <c r="DP1326" s="16"/>
      <c r="DQ1326" s="16"/>
      <c r="DR1326" s="16"/>
      <c r="DS1326" s="16"/>
      <c r="DT1326" s="16"/>
      <c r="DU1326" s="16"/>
      <c r="DV1326" s="16"/>
      <c r="DW1326" s="16"/>
      <c r="DX1326" s="16"/>
      <c r="DY1326" s="16"/>
      <c r="DZ1326" s="16"/>
      <c r="EA1326" s="16"/>
      <c r="EB1326" s="16"/>
      <c r="EC1326" s="16"/>
      <c r="ED1326" s="16"/>
      <c r="EE1326" s="16"/>
      <c r="EF1326" s="16"/>
      <c r="EG1326" s="16"/>
      <c r="EH1326" s="16"/>
      <c r="EI1326" s="16"/>
      <c r="EJ1326" s="16"/>
      <c r="EK1326" s="16"/>
      <c r="EL1326" s="16"/>
      <c r="EM1326" s="16"/>
      <c r="EN1326" s="16"/>
      <c r="EO1326" s="16"/>
      <c r="EP1326" s="16"/>
      <c r="EQ1326" s="16"/>
      <c r="ER1326" s="16"/>
      <c r="ES1326" s="16"/>
      <c r="ET1326" s="16"/>
      <c r="EU1326" s="16"/>
      <c r="EV1326" s="16"/>
      <c r="EW1326" s="16"/>
      <c r="EX1326" s="16"/>
      <c r="EY1326" s="16"/>
      <c r="EZ1326" s="16"/>
      <c r="FA1326" s="16"/>
      <c r="FB1326" s="16"/>
      <c r="FC1326" s="16"/>
      <c r="FD1326" s="16"/>
      <c r="FE1326" s="16"/>
      <c r="FF1326" s="16"/>
      <c r="FG1326" s="16"/>
      <c r="FH1326" s="16"/>
      <c r="FI1326" s="16"/>
      <c r="FJ1326" s="16"/>
      <c r="FK1326" s="16"/>
      <c r="FL1326" s="16"/>
      <c r="FM1326" s="16"/>
      <c r="FN1326" s="16"/>
      <c r="FO1326" s="16"/>
      <c r="FP1326" s="16"/>
      <c r="FQ1326" s="16"/>
      <c r="FR1326" s="16"/>
      <c r="FS1326" s="16"/>
      <c r="FT1326" s="16"/>
      <c r="FU1326" s="16"/>
      <c r="FV1326" s="16"/>
      <c r="FW1326" s="16"/>
      <c r="FX1326" s="16"/>
      <c r="FY1326" s="16"/>
      <c r="FZ1326" s="16"/>
      <c r="GA1326" s="16"/>
      <c r="GB1326" s="16"/>
      <c r="GC1326" s="16"/>
      <c r="GD1326" s="16"/>
      <c r="GE1326" s="16"/>
      <c r="GF1326" s="16"/>
      <c r="GG1326" s="16"/>
      <c r="GH1326" s="16"/>
      <c r="GI1326" s="16"/>
      <c r="GJ1326" s="16"/>
      <c r="GK1326" s="16"/>
      <c r="GL1326" s="16"/>
      <c r="GM1326" s="16"/>
      <c r="GN1326" s="16"/>
      <c r="GO1326" s="16"/>
      <c r="GP1326" s="16"/>
      <c r="GQ1326" s="16"/>
      <c r="GR1326" s="16"/>
      <c r="GS1326" s="16"/>
      <c r="GT1326" s="16"/>
      <c r="GU1326" s="16"/>
      <c r="GV1326" s="16"/>
      <c r="GW1326" s="16"/>
      <c r="GX1326" s="16"/>
      <c r="GY1326" s="16"/>
      <c r="GZ1326" s="16"/>
      <c r="HA1326" s="16"/>
      <c r="HB1326" s="16"/>
      <c r="HC1326" s="16"/>
      <c r="HD1326" s="16"/>
      <c r="HE1326" s="16"/>
      <c r="HF1326" s="16"/>
      <c r="HG1326" s="16"/>
      <c r="HH1326" s="16"/>
      <c r="HI1326" s="16"/>
      <c r="HJ1326" s="16"/>
      <c r="HK1326" s="16"/>
      <c r="HL1326" s="16"/>
      <c r="HM1326" s="16"/>
      <c r="HN1326" s="16"/>
      <c r="HO1326" s="16"/>
      <c r="HP1326" s="16"/>
      <c r="HQ1326" s="16"/>
      <c r="HR1326" s="16"/>
      <c r="HS1326" s="16"/>
      <c r="HT1326" s="16"/>
      <c r="HU1326" s="16"/>
      <c r="HV1326" s="16"/>
      <c r="HW1326" s="16"/>
      <c r="HX1326" s="16"/>
      <c r="HY1326" s="16"/>
      <c r="HZ1326" s="16"/>
      <c r="IA1326" s="16"/>
      <c r="IB1326" s="16"/>
      <c r="IC1326" s="16"/>
      <c r="ID1326" s="16"/>
      <c r="IE1326" s="16"/>
      <c r="IF1326" s="16"/>
      <c r="IG1326" s="16"/>
      <c r="IH1326" s="16"/>
      <c r="II1326" s="16"/>
      <c r="IJ1326" s="16"/>
      <c r="IK1326" s="16"/>
      <c r="IL1326" s="16"/>
      <c r="IM1326" s="16"/>
      <c r="IN1326" s="16"/>
      <c r="IO1326" s="16"/>
      <c r="IP1326" s="16"/>
      <c r="IQ1326" s="16"/>
      <c r="IR1326" s="16"/>
      <c r="IS1326" s="16"/>
      <c r="IT1326" s="16"/>
      <c r="IU1326" s="16"/>
      <c r="IV1326" s="16"/>
      <c r="IW1326" s="16"/>
      <c r="IX1326" s="16"/>
      <c r="IY1326" s="16"/>
      <c r="IZ1326" s="16"/>
      <c r="JA1326" s="16"/>
      <c r="JB1326" s="16"/>
      <c r="JC1326" s="16"/>
      <c r="JD1326" s="16"/>
      <c r="JE1326" s="16"/>
      <c r="JF1326" s="16"/>
      <c r="JG1326" s="16"/>
      <c r="JH1326" s="16"/>
      <c r="JI1326" s="16"/>
      <c r="JJ1326" s="16"/>
      <c r="JK1326" s="16"/>
      <c r="JL1326" s="16"/>
      <c r="JM1326" s="16"/>
      <c r="JN1326" s="16"/>
      <c r="JO1326" s="16"/>
      <c r="JP1326" s="16"/>
      <c r="JQ1326" s="16"/>
      <c r="JR1326" s="16"/>
      <c r="JS1326" s="16"/>
      <c r="JT1326" s="16"/>
      <c r="JU1326" s="16"/>
      <c r="JV1326" s="16"/>
      <c r="JW1326" s="16"/>
      <c r="JX1326" s="16"/>
      <c r="JY1326" s="16"/>
      <c r="JZ1326" s="16"/>
      <c r="KA1326" s="16"/>
      <c r="KB1326" s="16"/>
      <c r="KC1326" s="16"/>
      <c r="KD1326" s="16"/>
      <c r="KE1326" s="16"/>
      <c r="KF1326" s="16"/>
      <c r="KG1326" s="16"/>
      <c r="KH1326" s="16"/>
      <c r="KI1326" s="16"/>
      <c r="KJ1326" s="16"/>
      <c r="KK1326" s="16"/>
      <c r="KL1326" s="16"/>
      <c r="KM1326" s="16"/>
      <c r="KN1326" s="16"/>
      <c r="KO1326" s="16"/>
      <c r="KP1326" s="16"/>
      <c r="KQ1326" s="16"/>
      <c r="KR1326" s="16"/>
      <c r="KS1326" s="16"/>
      <c r="KT1326" s="16"/>
      <c r="KU1326" s="16"/>
      <c r="KV1326" s="16"/>
      <c r="KW1326" s="16"/>
      <c r="KX1326" s="16"/>
      <c r="KY1326" s="16"/>
      <c r="KZ1326" s="16"/>
      <c r="LA1326" s="16"/>
      <c r="LB1326" s="16"/>
      <c r="LC1326" s="16"/>
      <c r="LD1326" s="16"/>
      <c r="LE1326" s="16"/>
      <c r="LF1326" s="16"/>
      <c r="LG1326" s="16"/>
      <c r="LH1326" s="16"/>
      <c r="LI1326" s="16"/>
      <c r="LJ1326" s="16"/>
      <c r="LK1326" s="16"/>
      <c r="LL1326" s="16"/>
      <c r="LM1326" s="16"/>
      <c r="LN1326" s="16"/>
      <c r="LO1326" s="16"/>
      <c r="LP1326" s="16"/>
      <c r="LQ1326" s="16"/>
      <c r="LR1326" s="16"/>
      <c r="LS1326" s="16"/>
      <c r="LT1326" s="16"/>
      <c r="LU1326" s="16"/>
      <c r="LV1326" s="16"/>
      <c r="LW1326" s="16"/>
      <c r="LX1326" s="16"/>
      <c r="LY1326" s="16"/>
      <c r="LZ1326" s="16"/>
      <c r="MA1326" s="16"/>
      <c r="MB1326" s="16"/>
      <c r="MC1326" s="16"/>
      <c r="MD1326" s="16"/>
      <c r="ME1326" s="16"/>
      <c r="MF1326" s="16"/>
      <c r="MG1326" s="16"/>
      <c r="MH1326" s="16"/>
      <c r="MI1326" s="16"/>
      <c r="MJ1326" s="16"/>
      <c r="MK1326" s="16"/>
      <c r="ML1326" s="16"/>
      <c r="MM1326" s="16"/>
      <c r="MN1326" s="16"/>
      <c r="MO1326" s="16"/>
      <c r="MP1326" s="16"/>
      <c r="MQ1326" s="16"/>
      <c r="MR1326" s="16"/>
      <c r="MS1326" s="16"/>
      <c r="MT1326" s="16"/>
      <c r="MU1326" s="16"/>
      <c r="MV1326" s="16"/>
      <c r="MW1326" s="16"/>
      <c r="MX1326" s="16"/>
      <c r="MY1326" s="16"/>
      <c r="MZ1326" s="16"/>
      <c r="NA1326" s="16"/>
      <c r="NB1326" s="16"/>
      <c r="NC1326" s="16"/>
      <c r="ND1326" s="16"/>
      <c r="NE1326" s="16"/>
      <c r="NF1326" s="16"/>
      <c r="NG1326" s="16"/>
      <c r="NH1326" s="16"/>
      <c r="NI1326" s="16"/>
      <c r="NJ1326" s="16"/>
      <c r="NK1326" s="16"/>
      <c r="NL1326" s="16"/>
      <c r="NM1326" s="16"/>
      <c r="NN1326" s="16"/>
      <c r="NO1326" s="16"/>
      <c r="NP1326" s="16"/>
      <c r="NQ1326" s="16"/>
      <c r="NR1326" s="16"/>
      <c r="NS1326" s="16"/>
      <c r="NT1326" s="16"/>
      <c r="NU1326" s="16"/>
      <c r="NV1326" s="16"/>
      <c r="NW1326" s="16"/>
      <c r="NX1326" s="16"/>
      <c r="NY1326" s="16"/>
      <c r="NZ1326" s="16"/>
      <c r="OA1326" s="16"/>
      <c r="OB1326" s="16"/>
      <c r="OC1326" s="16"/>
      <c r="OD1326" s="16"/>
      <c r="OE1326" s="16"/>
      <c r="OF1326" s="16"/>
      <c r="OG1326" s="16"/>
      <c r="OH1326" s="16"/>
      <c r="OI1326" s="16"/>
      <c r="OJ1326" s="16"/>
      <c r="OK1326" s="16"/>
      <c r="OL1326" s="16"/>
      <c r="OM1326" s="16"/>
      <c r="ON1326" s="16"/>
      <c r="OO1326" s="16"/>
      <c r="OP1326" s="16"/>
      <c r="OQ1326" s="16"/>
      <c r="OR1326" s="16"/>
      <c r="OS1326" s="16"/>
      <c r="OT1326" s="16"/>
      <c r="OU1326" s="16"/>
      <c r="OV1326" s="16"/>
      <c r="OW1326" s="16"/>
      <c r="OX1326" s="16"/>
      <c r="OY1326" s="16"/>
      <c r="OZ1326" s="16"/>
      <c r="PA1326" s="16"/>
      <c r="PB1326" s="16"/>
      <c r="PC1326" s="16"/>
      <c r="PD1326" s="16"/>
      <c r="PE1326" s="16"/>
      <c r="PF1326" s="16"/>
      <c r="PG1326" s="16"/>
      <c r="PH1326" s="16"/>
      <c r="PI1326" s="16"/>
      <c r="PJ1326" s="16"/>
      <c r="PK1326" s="16"/>
      <c r="PL1326" s="16"/>
      <c r="PM1326" s="16"/>
      <c r="PN1326" s="16"/>
      <c r="PO1326" s="16"/>
      <c r="PP1326" s="16"/>
      <c r="PQ1326" s="16"/>
      <c r="PR1326" s="16"/>
      <c r="PS1326" s="16"/>
      <c r="PT1326" s="16"/>
      <c r="PU1326" s="16"/>
      <c r="PV1326" s="16"/>
      <c r="PW1326" s="16"/>
      <c r="PX1326" s="16"/>
      <c r="PY1326" s="16"/>
      <c r="PZ1326" s="16"/>
      <c r="QA1326" s="16"/>
      <c r="QB1326" s="16"/>
      <c r="QC1326" s="16"/>
      <c r="QD1326" s="16"/>
      <c r="QE1326" s="16"/>
      <c r="QF1326" s="16"/>
      <c r="QG1326" s="16"/>
      <c r="QH1326" s="16"/>
      <c r="QI1326" s="16"/>
      <c r="QJ1326" s="16"/>
      <c r="QK1326" s="16"/>
      <c r="QL1326" s="16"/>
      <c r="QM1326" s="16"/>
      <c r="QN1326" s="16"/>
      <c r="QO1326" s="16"/>
      <c r="QP1326" s="16"/>
      <c r="QQ1326" s="16"/>
      <c r="QR1326" s="16"/>
      <c r="QS1326" s="16"/>
      <c r="QT1326" s="16"/>
      <c r="QU1326" s="16"/>
      <c r="QV1326" s="16"/>
      <c r="QW1326" s="16"/>
      <c r="QX1326" s="16"/>
      <c r="QY1326" s="16"/>
      <c r="QZ1326" s="16"/>
      <c r="RA1326" s="16"/>
      <c r="RB1326" s="16"/>
      <c r="RC1326" s="16"/>
      <c r="RD1326" s="16"/>
      <c r="RE1326" s="16"/>
      <c r="RF1326" s="16"/>
      <c r="RG1326" s="16"/>
      <c r="RH1326" s="16"/>
      <c r="RI1326" s="16"/>
      <c r="RJ1326" s="16"/>
      <c r="RK1326" s="16"/>
      <c r="RL1326" s="16"/>
      <c r="RM1326" s="16"/>
      <c r="RN1326" s="16"/>
      <c r="RO1326" s="16"/>
      <c r="RP1326" s="16"/>
      <c r="RQ1326" s="16"/>
      <c r="RR1326" s="16"/>
      <c r="RS1326" s="16"/>
      <c r="RT1326" s="16"/>
      <c r="RU1326" s="16"/>
      <c r="RV1326" s="16"/>
      <c r="RW1326" s="16"/>
      <c r="RX1326" s="16"/>
      <c r="RY1326" s="16"/>
      <c r="RZ1326" s="16"/>
      <c r="SA1326" s="16"/>
      <c r="SB1326" s="16"/>
      <c r="SC1326" s="16"/>
      <c r="SD1326" s="16"/>
      <c r="SE1326" s="16"/>
      <c r="SF1326" s="16"/>
      <c r="SG1326" s="16"/>
      <c r="SH1326" s="16"/>
      <c r="SI1326" s="16"/>
      <c r="SJ1326" s="16"/>
      <c r="SK1326" s="16"/>
      <c r="SL1326" s="16"/>
      <c r="SM1326" s="16"/>
      <c r="SN1326" s="16"/>
      <c r="SO1326" s="16"/>
      <c r="SP1326" s="16"/>
      <c r="SQ1326" s="16"/>
      <c r="SR1326" s="16"/>
      <c r="SS1326" s="16"/>
      <c r="ST1326" s="16"/>
      <c r="SU1326" s="16"/>
      <c r="SV1326" s="16"/>
      <c r="SW1326" s="16"/>
      <c r="SX1326" s="16"/>
      <c r="SY1326" s="16"/>
      <c r="SZ1326" s="16"/>
      <c r="TA1326" s="16"/>
      <c r="TB1326" s="16"/>
      <c r="TC1326" s="16"/>
      <c r="TD1326" s="16"/>
      <c r="TE1326" s="16"/>
      <c r="TF1326" s="16"/>
      <c r="TG1326" s="16"/>
      <c r="TH1326" s="16"/>
      <c r="TI1326" s="16"/>
      <c r="TJ1326" s="16"/>
      <c r="TK1326" s="16"/>
      <c r="TL1326" s="16"/>
      <c r="TM1326" s="16"/>
      <c r="TN1326" s="16"/>
      <c r="TO1326" s="16"/>
      <c r="TP1326" s="16"/>
      <c r="TQ1326" s="16"/>
      <c r="TR1326" s="16"/>
      <c r="TS1326" s="16"/>
      <c r="TT1326" s="16"/>
      <c r="TU1326" s="16"/>
      <c r="TV1326" s="16"/>
      <c r="TW1326" s="16"/>
      <c r="TX1326" s="16"/>
      <c r="TY1326" s="16"/>
      <c r="TZ1326" s="16"/>
      <c r="UA1326" s="16"/>
      <c r="UB1326" s="16"/>
      <c r="UC1326" s="16"/>
      <c r="UD1326" s="16"/>
      <c r="UE1326" s="16"/>
      <c r="UF1326" s="16"/>
      <c r="UG1326" s="16"/>
      <c r="UH1326" s="16"/>
      <c r="UI1326" s="16"/>
      <c r="UJ1326" s="16"/>
      <c r="UK1326" s="16"/>
      <c r="UL1326" s="16"/>
      <c r="UM1326" s="16"/>
      <c r="UN1326" s="16"/>
      <c r="UO1326" s="16"/>
      <c r="UP1326" s="16"/>
      <c r="UQ1326" s="16"/>
      <c r="UR1326" s="16"/>
      <c r="US1326" s="16"/>
      <c r="UT1326" s="16"/>
      <c r="UU1326" s="16"/>
      <c r="UV1326" s="16"/>
      <c r="UW1326" s="16"/>
      <c r="UX1326" s="16"/>
      <c r="UY1326" s="16"/>
      <c r="UZ1326" s="16"/>
      <c r="VA1326" s="16"/>
      <c r="VB1326" s="16"/>
      <c r="VC1326" s="16"/>
      <c r="VD1326" s="16"/>
      <c r="VE1326" s="16"/>
      <c r="VF1326" s="16"/>
      <c r="VG1326" s="16"/>
      <c r="VH1326" s="16"/>
      <c r="VI1326" s="16"/>
      <c r="VJ1326" s="16"/>
      <c r="VK1326" s="16"/>
      <c r="VL1326" s="16"/>
      <c r="VM1326" s="16"/>
      <c r="VN1326" s="16"/>
      <c r="VO1326" s="16"/>
      <c r="VP1326" s="16"/>
      <c r="VQ1326" s="16"/>
      <c r="VR1326" s="16"/>
      <c r="VS1326" s="16"/>
      <c r="VT1326" s="16"/>
      <c r="VU1326" s="16"/>
      <c r="VV1326" s="16"/>
      <c r="VW1326" s="16"/>
      <c r="VX1326" s="16"/>
      <c r="VY1326" s="16"/>
      <c r="VZ1326" s="16"/>
      <c r="WA1326" s="16"/>
      <c r="WB1326" s="16"/>
      <c r="WC1326" s="16"/>
      <c r="WD1326" s="16"/>
      <c r="WE1326" s="16"/>
      <c r="WF1326" s="16"/>
      <c r="WG1326" s="16"/>
      <c r="WH1326" s="16"/>
      <c r="WI1326" s="16"/>
      <c r="WJ1326" s="16"/>
      <c r="WK1326" s="16"/>
      <c r="WL1326" s="16"/>
      <c r="WM1326" s="16"/>
      <c r="WN1326" s="16"/>
      <c r="WO1326" s="16"/>
      <c r="WP1326" s="16"/>
      <c r="WQ1326" s="16"/>
      <c r="WR1326" s="16"/>
      <c r="WS1326" s="16"/>
      <c r="WT1326" s="16"/>
      <c r="WU1326" s="16"/>
      <c r="WV1326" s="16"/>
      <c r="WW1326" s="16"/>
      <c r="WX1326" s="16"/>
      <c r="WY1326" s="16"/>
      <c r="WZ1326" s="16"/>
      <c r="XA1326" s="16"/>
      <c r="XB1326" s="16"/>
      <c r="XC1326" s="16"/>
      <c r="XD1326" s="16"/>
      <c r="XE1326" s="16"/>
      <c r="XF1326" s="16"/>
      <c r="XG1326" s="16"/>
      <c r="XH1326" s="16"/>
      <c r="XI1326" s="16"/>
      <c r="XJ1326" s="16"/>
      <c r="XK1326" s="16"/>
      <c r="XL1326" s="16"/>
      <c r="XM1326" s="16"/>
      <c r="XN1326" s="16"/>
      <c r="XO1326" s="16"/>
      <c r="XP1326" s="16"/>
      <c r="XQ1326" s="16"/>
      <c r="XR1326" s="16"/>
      <c r="XS1326" s="16"/>
      <c r="XT1326" s="16"/>
      <c r="XU1326" s="16"/>
      <c r="XV1326" s="16"/>
      <c r="XW1326" s="16"/>
      <c r="XX1326" s="16"/>
      <c r="XY1326" s="16"/>
      <c r="XZ1326" s="16"/>
      <c r="YA1326" s="16"/>
      <c r="YB1326" s="16"/>
      <c r="YC1326" s="16"/>
      <c r="YD1326" s="16"/>
      <c r="YE1326" s="16"/>
      <c r="YF1326" s="16"/>
      <c r="YG1326" s="16"/>
      <c r="YH1326" s="16"/>
      <c r="YI1326" s="16"/>
      <c r="YJ1326" s="16"/>
      <c r="YK1326" s="16"/>
      <c r="YL1326" s="16"/>
      <c r="YM1326" s="16"/>
      <c r="YN1326" s="16"/>
      <c r="YO1326" s="16"/>
      <c r="YP1326" s="16"/>
      <c r="YQ1326" s="16"/>
      <c r="YR1326" s="16"/>
      <c r="YS1326" s="16"/>
      <c r="YT1326" s="16"/>
      <c r="YU1326" s="16"/>
      <c r="YV1326" s="16"/>
      <c r="YW1326" s="16"/>
      <c r="YX1326" s="16"/>
      <c r="YY1326" s="16"/>
      <c r="YZ1326" s="16"/>
      <c r="ZA1326" s="16"/>
      <c r="ZB1326" s="16"/>
      <c r="ZC1326" s="16"/>
      <c r="ZD1326" s="16"/>
      <c r="ZE1326" s="16"/>
      <c r="ZF1326" s="16"/>
      <c r="ZG1326" s="16"/>
      <c r="ZH1326" s="16"/>
      <c r="ZI1326" s="16"/>
      <c r="ZJ1326" s="16"/>
      <c r="ZK1326" s="16"/>
      <c r="ZL1326" s="16"/>
      <c r="ZM1326" s="16"/>
      <c r="ZN1326" s="16"/>
      <c r="ZO1326" s="16"/>
      <c r="ZP1326" s="16"/>
      <c r="ZQ1326" s="16"/>
      <c r="ZR1326" s="16"/>
      <c r="ZS1326" s="16"/>
      <c r="ZT1326" s="16"/>
      <c r="ZU1326" s="16"/>
      <c r="ZV1326" s="16"/>
      <c r="ZW1326" s="16"/>
      <c r="ZX1326" s="16"/>
      <c r="ZY1326" s="16"/>
      <c r="ZZ1326" s="16"/>
      <c r="AAA1326" s="16"/>
      <c r="AAB1326" s="16"/>
      <c r="AAC1326" s="16"/>
      <c r="AAD1326" s="16"/>
      <c r="AAE1326" s="16"/>
      <c r="AAF1326" s="16"/>
      <c r="AAG1326" s="16"/>
      <c r="AAH1326" s="16"/>
      <c r="AAI1326" s="16"/>
      <c r="AAJ1326" s="16"/>
      <c r="AAK1326" s="16"/>
      <c r="AAL1326" s="16"/>
      <c r="AAM1326" s="16"/>
      <c r="AAN1326" s="16"/>
      <c r="AAO1326" s="16"/>
      <c r="AAP1326" s="16"/>
      <c r="AAQ1326" s="16"/>
      <c r="AAR1326" s="16"/>
      <c r="AAS1326" s="16"/>
      <c r="AAT1326" s="16"/>
      <c r="AAU1326" s="16"/>
      <c r="AAV1326" s="16"/>
      <c r="AAW1326" s="16"/>
      <c r="AAX1326" s="16"/>
      <c r="AAY1326" s="16"/>
      <c r="AAZ1326" s="16"/>
      <c r="ABA1326" s="16"/>
      <c r="ABB1326" s="16"/>
      <c r="ABC1326" s="16"/>
      <c r="ABD1326" s="16"/>
      <c r="ABE1326" s="16"/>
      <c r="ABF1326" s="16"/>
      <c r="ABG1326" s="16"/>
      <c r="ABH1326" s="16"/>
      <c r="ABI1326" s="16"/>
      <c r="ABJ1326" s="16"/>
      <c r="ABK1326" s="16"/>
      <c r="ABL1326" s="16"/>
      <c r="ABM1326" s="16"/>
      <c r="ABN1326" s="16"/>
      <c r="ABO1326" s="16"/>
      <c r="ABP1326" s="16"/>
      <c r="ABQ1326" s="16"/>
      <c r="ABR1326" s="16"/>
      <c r="ABS1326" s="16"/>
      <c r="ABT1326" s="16"/>
      <c r="ABU1326" s="16"/>
      <c r="ABV1326" s="16"/>
      <c r="ABW1326" s="16"/>
      <c r="ABX1326" s="16"/>
      <c r="ABY1326" s="16"/>
      <c r="ABZ1326" s="16"/>
      <c r="ACA1326" s="16"/>
      <c r="ACB1326" s="16"/>
      <c r="ACC1326" s="16"/>
      <c r="ACD1326" s="16"/>
      <c r="ACE1326" s="16"/>
      <c r="ACF1326" s="16"/>
      <c r="ACG1326" s="16"/>
      <c r="ACH1326" s="16"/>
      <c r="ACI1326" s="16"/>
      <c r="ACJ1326" s="16"/>
      <c r="ACK1326" s="16"/>
      <c r="ACL1326" s="16"/>
      <c r="ACM1326" s="16"/>
      <c r="ACN1326" s="16"/>
      <c r="ACO1326" s="16"/>
      <c r="ACP1326" s="16"/>
      <c r="ACQ1326" s="16"/>
      <c r="ACR1326" s="16"/>
      <c r="ACS1326" s="16"/>
      <c r="ACT1326" s="16"/>
      <c r="ACU1326" s="16"/>
      <c r="ACV1326" s="16"/>
      <c r="ACW1326" s="16"/>
      <c r="ACX1326" s="16"/>
      <c r="ACY1326" s="16"/>
      <c r="ACZ1326" s="16"/>
      <c r="ADA1326" s="16"/>
      <c r="ADB1326" s="16"/>
      <c r="ADC1326" s="16"/>
      <c r="ADD1326" s="16"/>
      <c r="ADE1326" s="16"/>
      <c r="ADF1326" s="16"/>
      <c r="ADG1326" s="16"/>
      <c r="ADH1326" s="16"/>
      <c r="ADI1326" s="16"/>
      <c r="ADJ1326" s="16"/>
      <c r="ADK1326" s="16"/>
      <c r="ADL1326" s="16"/>
      <c r="ADM1326" s="16"/>
      <c r="ADN1326" s="16"/>
      <c r="ADO1326" s="16"/>
      <c r="ADP1326" s="16"/>
      <c r="ADQ1326" s="16"/>
      <c r="ADR1326" s="16"/>
      <c r="ADS1326" s="16"/>
      <c r="ADT1326" s="16"/>
      <c r="ADU1326" s="16"/>
      <c r="ADV1326" s="16"/>
      <c r="ADW1326" s="16"/>
      <c r="ADX1326" s="16"/>
      <c r="ADY1326" s="16"/>
      <c r="ADZ1326" s="16"/>
      <c r="AEA1326" s="16"/>
      <c r="AEB1326" s="16"/>
      <c r="AEC1326" s="16"/>
      <c r="AED1326" s="16"/>
      <c r="AEE1326" s="16"/>
      <c r="AEF1326" s="16"/>
      <c r="AEG1326" s="16"/>
      <c r="AEH1326" s="16"/>
      <c r="AEI1326" s="16"/>
      <c r="AEJ1326" s="16"/>
      <c r="AEK1326" s="16"/>
      <c r="AEL1326" s="16"/>
      <c r="AEM1326" s="16"/>
      <c r="AEN1326" s="16"/>
      <c r="AEO1326" s="16"/>
      <c r="AEP1326" s="16"/>
      <c r="AEQ1326" s="16"/>
      <c r="AER1326" s="16"/>
      <c r="AES1326" s="16"/>
      <c r="AET1326" s="16"/>
      <c r="AEU1326" s="16"/>
      <c r="AEV1326" s="16"/>
      <c r="AEW1326" s="16"/>
      <c r="AEX1326" s="16"/>
      <c r="AEY1326" s="16"/>
      <c r="AEZ1326" s="16"/>
      <c r="AFA1326" s="16"/>
      <c r="AFB1326" s="16"/>
      <c r="AFC1326" s="16"/>
      <c r="AFD1326" s="16"/>
      <c r="AFE1326" s="16"/>
      <c r="AFF1326" s="16"/>
      <c r="AFG1326" s="16"/>
      <c r="AFH1326" s="16"/>
      <c r="AFI1326" s="16"/>
      <c r="AFJ1326" s="16"/>
      <c r="AFK1326" s="16"/>
      <c r="AFL1326" s="16"/>
      <c r="AFM1326" s="16"/>
      <c r="AFN1326" s="16"/>
      <c r="AFO1326" s="16"/>
      <c r="AFP1326" s="16"/>
      <c r="AFQ1326" s="16"/>
      <c r="AFR1326" s="16"/>
      <c r="AFS1326" s="16"/>
      <c r="AFT1326" s="16"/>
      <c r="AFU1326" s="16"/>
      <c r="AFV1326" s="16"/>
      <c r="AFW1326" s="16"/>
      <c r="AFX1326" s="16"/>
      <c r="AFY1326" s="16"/>
      <c r="AFZ1326" s="16"/>
      <c r="AGA1326" s="16"/>
    </row>
    <row r="1327" spans="1:859" s="383" customFormat="1" x14ac:dyDescent="0.2">
      <c r="A1327" s="381"/>
      <c r="B1327" s="381"/>
      <c r="C1327" s="381"/>
      <c r="D1327" s="381"/>
      <c r="E1327" s="365"/>
      <c r="F1327" s="380"/>
      <c r="G1327" s="380"/>
      <c r="H1327" s="365"/>
      <c r="I1327" s="365"/>
      <c r="J1327" s="365"/>
      <c r="K1327" s="365"/>
      <c r="L1327" s="365"/>
      <c r="M1327" s="365"/>
      <c r="N1327" s="380"/>
      <c r="O1327" s="365"/>
      <c r="P1327" s="365"/>
      <c r="Q1327" s="380"/>
      <c r="R1327" s="381"/>
      <c r="S1327" s="381"/>
      <c r="T1327" s="381"/>
      <c r="U1327" s="381"/>
      <c r="V1327" s="381"/>
      <c r="W1327" s="381"/>
      <c r="X1327" s="381"/>
      <c r="Y1327" s="381"/>
      <c r="Z1327" s="381"/>
      <c r="AA1327" s="381"/>
      <c r="AB1327" s="381"/>
      <c r="AC1327" s="381"/>
      <c r="AD1327" s="381"/>
      <c r="AE1327" s="381"/>
      <c r="AF1327" s="381"/>
      <c r="AG1327" s="381"/>
      <c r="AH1327" s="381"/>
      <c r="AI1327" s="381"/>
      <c r="AJ1327" s="381"/>
      <c r="AK1327" s="381"/>
      <c r="AL1327" s="381"/>
      <c r="AM1327" s="381"/>
      <c r="AN1327" s="381"/>
      <c r="AO1327" s="381"/>
      <c r="AP1327" s="381"/>
      <c r="AQ1327" s="381"/>
      <c r="AR1327" s="381"/>
      <c r="AS1327" s="381"/>
      <c r="AT1327" s="381"/>
      <c r="AU1327" s="381"/>
      <c r="AV1327" s="381"/>
      <c r="AW1327" s="381"/>
      <c r="AX1327" s="381"/>
      <c r="AY1327" s="381"/>
      <c r="AZ1327" s="381"/>
      <c r="BA1327" s="381"/>
      <c r="BB1327" s="381"/>
      <c r="BC1327" s="381"/>
      <c r="BD1327" s="381"/>
      <c r="BE1327" s="381"/>
      <c r="BF1327" s="381"/>
      <c r="BG1327" s="381"/>
      <c r="BH1327" s="381"/>
      <c r="BI1327" s="381"/>
      <c r="BJ1327" s="381"/>
      <c r="BK1327" s="381"/>
      <c r="BL1327" s="381"/>
      <c r="BM1327" s="381"/>
      <c r="BN1327" s="381"/>
      <c r="BO1327" s="381"/>
      <c r="BP1327" s="381"/>
      <c r="BQ1327" s="381"/>
      <c r="BR1327" s="381"/>
      <c r="BS1327" s="381"/>
      <c r="BT1327" s="381"/>
      <c r="BU1327" s="381"/>
      <c r="BV1327" s="381"/>
      <c r="BW1327" s="381"/>
      <c r="BX1327" s="381"/>
      <c r="BY1327" s="381"/>
      <c r="BZ1327" s="381"/>
      <c r="CA1327" s="381"/>
      <c r="CB1327" s="381"/>
      <c r="CC1327" s="381"/>
      <c r="CD1327" s="381"/>
      <c r="CE1327" s="381"/>
      <c r="CF1327" s="381"/>
      <c r="CG1327" s="381"/>
      <c r="CH1327" s="381"/>
      <c r="CI1327" s="381"/>
      <c r="CJ1327" s="381"/>
      <c r="CK1327" s="381"/>
      <c r="CL1327" s="381"/>
      <c r="CM1327" s="381"/>
      <c r="CN1327" s="381"/>
      <c r="CO1327" s="381"/>
      <c r="CP1327" s="381"/>
      <c r="CQ1327" s="381"/>
      <c r="CR1327" s="381"/>
      <c r="CS1327" s="381"/>
      <c r="CT1327" s="381"/>
      <c r="CU1327" s="381"/>
      <c r="CV1327" s="381"/>
      <c r="CW1327" s="381"/>
      <c r="CX1327" s="381"/>
      <c r="CY1327" s="381"/>
      <c r="CZ1327" s="381"/>
      <c r="DA1327" s="381"/>
      <c r="DB1327" s="381"/>
      <c r="DC1327" s="381"/>
      <c r="DD1327" s="381"/>
      <c r="DE1327" s="381"/>
      <c r="DF1327" s="381"/>
      <c r="DG1327" s="381"/>
      <c r="DH1327" s="381"/>
      <c r="DI1327" s="381"/>
      <c r="DJ1327" s="381"/>
      <c r="DK1327" s="381"/>
      <c r="DL1327" s="381"/>
      <c r="DM1327" s="381"/>
      <c r="DN1327" s="381"/>
      <c r="DO1327" s="381"/>
      <c r="DP1327" s="381"/>
      <c r="DQ1327" s="381"/>
      <c r="DR1327" s="381"/>
      <c r="DS1327" s="381"/>
      <c r="DT1327" s="381"/>
      <c r="DU1327" s="381"/>
      <c r="DV1327" s="381"/>
      <c r="DW1327" s="381"/>
      <c r="DX1327" s="381"/>
      <c r="DY1327" s="381"/>
      <c r="DZ1327" s="381"/>
      <c r="EA1327" s="381"/>
      <c r="EB1327" s="381"/>
      <c r="EC1327" s="381"/>
      <c r="ED1327" s="381"/>
      <c r="EE1327" s="381"/>
      <c r="EF1327" s="381"/>
      <c r="EG1327" s="381"/>
      <c r="EH1327" s="381"/>
      <c r="EI1327" s="381"/>
      <c r="EJ1327" s="381"/>
      <c r="EK1327" s="381"/>
      <c r="EL1327" s="381"/>
      <c r="EM1327" s="381"/>
      <c r="EN1327" s="381"/>
      <c r="EO1327" s="381"/>
      <c r="EP1327" s="381"/>
      <c r="EQ1327" s="381"/>
      <c r="ER1327" s="381"/>
      <c r="ES1327" s="381"/>
      <c r="ET1327" s="381"/>
      <c r="EU1327" s="381"/>
      <c r="EV1327" s="381"/>
      <c r="EW1327" s="381"/>
      <c r="EX1327" s="381"/>
      <c r="EY1327" s="381"/>
      <c r="EZ1327" s="381"/>
      <c r="FA1327" s="381"/>
      <c r="FB1327" s="381"/>
      <c r="FC1327" s="381"/>
      <c r="FD1327" s="381"/>
      <c r="FE1327" s="381"/>
      <c r="FF1327" s="381"/>
      <c r="FG1327" s="381"/>
      <c r="FH1327" s="381"/>
      <c r="FI1327" s="381"/>
      <c r="FJ1327" s="381"/>
      <c r="FK1327" s="381"/>
      <c r="FL1327" s="381"/>
      <c r="FM1327" s="381"/>
      <c r="FN1327" s="381"/>
      <c r="FO1327" s="381"/>
      <c r="FP1327" s="381"/>
      <c r="FQ1327" s="381"/>
      <c r="FR1327" s="381"/>
      <c r="FS1327" s="381"/>
      <c r="FT1327" s="381"/>
      <c r="FU1327" s="381"/>
      <c r="FV1327" s="381"/>
      <c r="FW1327" s="381"/>
      <c r="FX1327" s="381"/>
      <c r="FY1327" s="381"/>
      <c r="FZ1327" s="381"/>
      <c r="GA1327" s="381"/>
      <c r="GB1327" s="381"/>
      <c r="GC1327" s="381"/>
      <c r="GD1327" s="381"/>
      <c r="GE1327" s="381"/>
      <c r="GF1327" s="381"/>
      <c r="GG1327" s="381"/>
      <c r="GH1327" s="381"/>
      <c r="GI1327" s="381"/>
      <c r="GJ1327" s="381"/>
      <c r="GK1327" s="381"/>
      <c r="GL1327" s="381"/>
      <c r="GM1327" s="381"/>
      <c r="GN1327" s="381"/>
      <c r="GO1327" s="381"/>
      <c r="GP1327" s="381"/>
      <c r="GQ1327" s="381"/>
      <c r="GR1327" s="381"/>
      <c r="GS1327" s="381"/>
      <c r="GT1327" s="381"/>
      <c r="GU1327" s="381"/>
      <c r="GV1327" s="381"/>
      <c r="GW1327" s="381"/>
      <c r="GX1327" s="381"/>
      <c r="GY1327" s="381"/>
      <c r="GZ1327" s="381"/>
      <c r="HA1327" s="381"/>
      <c r="HB1327" s="381"/>
      <c r="HC1327" s="381"/>
      <c r="HD1327" s="381"/>
      <c r="HE1327" s="381"/>
      <c r="HF1327" s="381"/>
      <c r="HG1327" s="381"/>
      <c r="HH1327" s="381"/>
      <c r="HI1327" s="381"/>
      <c r="HJ1327" s="381"/>
      <c r="HK1327" s="381"/>
      <c r="HL1327" s="381"/>
      <c r="HM1327" s="381"/>
      <c r="HN1327" s="381"/>
      <c r="HO1327" s="381"/>
      <c r="HP1327" s="381"/>
      <c r="HQ1327" s="381"/>
      <c r="HR1327" s="381"/>
      <c r="HS1327" s="381"/>
      <c r="HT1327" s="381"/>
      <c r="HU1327" s="381"/>
      <c r="HV1327" s="381"/>
      <c r="HW1327" s="381"/>
      <c r="HX1327" s="381"/>
      <c r="HY1327" s="381"/>
      <c r="HZ1327" s="381"/>
      <c r="IA1327" s="381"/>
      <c r="IB1327" s="381"/>
      <c r="IC1327" s="381"/>
      <c r="ID1327" s="381"/>
      <c r="IE1327" s="381"/>
      <c r="IF1327" s="381"/>
      <c r="IG1327" s="381"/>
      <c r="IH1327" s="381"/>
      <c r="II1327" s="381"/>
      <c r="IJ1327" s="381"/>
      <c r="IK1327" s="381"/>
      <c r="IL1327" s="381"/>
      <c r="IM1327" s="381"/>
      <c r="IN1327" s="381"/>
      <c r="IO1327" s="381"/>
      <c r="IP1327" s="381"/>
      <c r="IQ1327" s="381"/>
      <c r="IR1327" s="381"/>
      <c r="IS1327" s="381"/>
      <c r="IT1327" s="381"/>
      <c r="IU1327" s="381"/>
      <c r="IV1327" s="381"/>
      <c r="IW1327" s="381"/>
      <c r="IX1327" s="381"/>
      <c r="IY1327" s="381"/>
      <c r="IZ1327" s="381"/>
      <c r="JA1327" s="381"/>
      <c r="JB1327" s="381"/>
      <c r="JC1327" s="381"/>
      <c r="JD1327" s="381"/>
      <c r="JE1327" s="381"/>
      <c r="JF1327" s="381"/>
      <c r="JG1327" s="381"/>
      <c r="JH1327" s="381"/>
      <c r="JI1327" s="381"/>
      <c r="JJ1327" s="381"/>
      <c r="JK1327" s="381"/>
      <c r="JL1327" s="381"/>
      <c r="JM1327" s="381"/>
      <c r="JN1327" s="381"/>
      <c r="JO1327" s="381"/>
      <c r="JP1327" s="381"/>
      <c r="JQ1327" s="381"/>
      <c r="JR1327" s="381"/>
      <c r="JS1327" s="381"/>
      <c r="JT1327" s="381"/>
      <c r="JU1327" s="381"/>
      <c r="JV1327" s="381"/>
      <c r="JW1327" s="381"/>
      <c r="JX1327" s="381"/>
      <c r="JY1327" s="381"/>
      <c r="JZ1327" s="381"/>
      <c r="KA1327" s="381"/>
      <c r="KB1327" s="381"/>
      <c r="KC1327" s="381"/>
      <c r="KD1327" s="381"/>
      <c r="KE1327" s="381"/>
      <c r="KF1327" s="381"/>
      <c r="KG1327" s="381"/>
      <c r="KH1327" s="381"/>
      <c r="KI1327" s="381"/>
      <c r="KJ1327" s="381"/>
      <c r="KK1327" s="381"/>
      <c r="KL1327" s="381"/>
      <c r="KM1327" s="381"/>
      <c r="KN1327" s="381"/>
      <c r="KO1327" s="381"/>
      <c r="KP1327" s="381"/>
      <c r="KQ1327" s="381"/>
      <c r="KR1327" s="381"/>
      <c r="KS1327" s="381"/>
      <c r="KT1327" s="381"/>
      <c r="KU1327" s="381"/>
      <c r="KV1327" s="381"/>
      <c r="KW1327" s="381"/>
      <c r="KX1327" s="381"/>
      <c r="KY1327" s="381"/>
      <c r="KZ1327" s="381"/>
      <c r="LA1327" s="381"/>
      <c r="LB1327" s="381"/>
      <c r="LC1327" s="381"/>
      <c r="LD1327" s="381"/>
      <c r="LE1327" s="381"/>
      <c r="LF1327" s="381"/>
      <c r="LG1327" s="381"/>
      <c r="LH1327" s="381"/>
      <c r="LI1327" s="381"/>
      <c r="LJ1327" s="381"/>
      <c r="LK1327" s="381"/>
      <c r="LL1327" s="381"/>
      <c r="LM1327" s="381"/>
      <c r="LN1327" s="381"/>
      <c r="LO1327" s="381"/>
      <c r="LP1327" s="381"/>
      <c r="LQ1327" s="381"/>
      <c r="LR1327" s="381"/>
      <c r="LS1327" s="381"/>
      <c r="LT1327" s="381"/>
      <c r="LU1327" s="381"/>
      <c r="LV1327" s="381"/>
      <c r="LW1327" s="381"/>
      <c r="LX1327" s="381"/>
      <c r="LY1327" s="381"/>
      <c r="LZ1327" s="381"/>
      <c r="MA1327" s="381"/>
      <c r="MB1327" s="381"/>
      <c r="MC1327" s="381"/>
      <c r="MD1327" s="381"/>
      <c r="ME1327" s="381"/>
      <c r="MF1327" s="381"/>
      <c r="MG1327" s="381"/>
      <c r="MH1327" s="381"/>
      <c r="MI1327" s="381"/>
      <c r="MJ1327" s="381"/>
      <c r="MK1327" s="381"/>
      <c r="ML1327" s="381"/>
      <c r="MM1327" s="381"/>
      <c r="MN1327" s="381"/>
      <c r="MO1327" s="381"/>
      <c r="MP1327" s="381"/>
      <c r="MQ1327" s="381"/>
      <c r="MR1327" s="381"/>
      <c r="MS1327" s="381"/>
      <c r="MT1327" s="381"/>
      <c r="MU1327" s="381"/>
      <c r="MV1327" s="381"/>
      <c r="MW1327" s="381"/>
      <c r="MX1327" s="381"/>
      <c r="MY1327" s="381"/>
      <c r="MZ1327" s="381"/>
      <c r="NA1327" s="381"/>
      <c r="NB1327" s="381"/>
      <c r="NC1327" s="381"/>
      <c r="ND1327" s="381"/>
      <c r="NE1327" s="381"/>
      <c r="NF1327" s="381"/>
      <c r="NG1327" s="381"/>
      <c r="NH1327" s="381"/>
      <c r="NI1327" s="381"/>
      <c r="NJ1327" s="381"/>
      <c r="NK1327" s="381"/>
      <c r="NL1327" s="381"/>
      <c r="NM1327" s="381"/>
      <c r="NN1327" s="381"/>
      <c r="NO1327" s="381"/>
      <c r="NP1327" s="381"/>
      <c r="NQ1327" s="381"/>
      <c r="NR1327" s="381"/>
      <c r="NS1327" s="381"/>
      <c r="NT1327" s="381"/>
      <c r="NU1327" s="381"/>
      <c r="NV1327" s="381"/>
      <c r="NW1327" s="381"/>
      <c r="NX1327" s="381"/>
      <c r="NY1327" s="381"/>
      <c r="NZ1327" s="381"/>
      <c r="OA1327" s="381"/>
      <c r="OB1327" s="381"/>
      <c r="OC1327" s="381"/>
      <c r="OD1327" s="381"/>
      <c r="OE1327" s="381"/>
      <c r="OF1327" s="381"/>
      <c r="OG1327" s="381"/>
      <c r="OH1327" s="381"/>
      <c r="OI1327" s="381"/>
      <c r="OJ1327" s="381"/>
      <c r="OK1327" s="381"/>
      <c r="OL1327" s="381"/>
      <c r="OM1327" s="381"/>
      <c r="ON1327" s="381"/>
      <c r="OO1327" s="381"/>
      <c r="OP1327" s="381"/>
      <c r="OQ1327" s="381"/>
      <c r="OR1327" s="381"/>
      <c r="OS1327" s="381"/>
      <c r="OT1327" s="381"/>
      <c r="OU1327" s="381"/>
      <c r="OV1327" s="381"/>
      <c r="OW1327" s="381"/>
      <c r="OX1327" s="381"/>
      <c r="OY1327" s="381"/>
      <c r="OZ1327" s="381"/>
      <c r="PA1327" s="381"/>
      <c r="PB1327" s="381"/>
      <c r="PC1327" s="381"/>
      <c r="PD1327" s="381"/>
      <c r="PE1327" s="381"/>
      <c r="PF1327" s="381"/>
      <c r="PG1327" s="381"/>
      <c r="PH1327" s="381"/>
      <c r="PI1327" s="381"/>
      <c r="PJ1327" s="381"/>
      <c r="PK1327" s="381"/>
      <c r="PL1327" s="381"/>
      <c r="PM1327" s="381"/>
      <c r="PN1327" s="381"/>
      <c r="PO1327" s="381"/>
      <c r="PP1327" s="381"/>
      <c r="PQ1327" s="381"/>
      <c r="PR1327" s="381"/>
      <c r="PS1327" s="381"/>
      <c r="PT1327" s="381"/>
      <c r="PU1327" s="381"/>
      <c r="PV1327" s="381"/>
      <c r="PW1327" s="381"/>
      <c r="PX1327" s="381"/>
      <c r="PY1327" s="381"/>
      <c r="PZ1327" s="381"/>
      <c r="QA1327" s="381"/>
      <c r="QB1327" s="381"/>
      <c r="QC1327" s="381"/>
      <c r="QD1327" s="381"/>
      <c r="QE1327" s="381"/>
      <c r="QF1327" s="381"/>
      <c r="QG1327" s="381"/>
      <c r="QH1327" s="381"/>
      <c r="QI1327" s="381"/>
      <c r="QJ1327" s="381"/>
      <c r="QK1327" s="381"/>
      <c r="QL1327" s="381"/>
      <c r="QM1327" s="381"/>
      <c r="QN1327" s="381"/>
      <c r="QO1327" s="381"/>
      <c r="QP1327" s="381"/>
      <c r="QQ1327" s="381"/>
      <c r="QR1327" s="381"/>
      <c r="QS1327" s="381"/>
      <c r="QT1327" s="381"/>
      <c r="QU1327" s="381"/>
      <c r="QV1327" s="381"/>
      <c r="QW1327" s="381"/>
      <c r="QX1327" s="381"/>
      <c r="QY1327" s="381"/>
      <c r="QZ1327" s="381"/>
      <c r="RA1327" s="381"/>
      <c r="RB1327" s="381"/>
      <c r="RC1327" s="381"/>
      <c r="RD1327" s="381"/>
      <c r="RE1327" s="381"/>
      <c r="RF1327" s="381"/>
      <c r="RG1327" s="381"/>
      <c r="RH1327" s="381"/>
      <c r="RI1327" s="381"/>
      <c r="RJ1327" s="381"/>
      <c r="RK1327" s="381"/>
      <c r="RL1327" s="381"/>
      <c r="RM1327" s="381"/>
      <c r="RN1327" s="381"/>
      <c r="RO1327" s="381"/>
      <c r="RP1327" s="381"/>
      <c r="RQ1327" s="381"/>
      <c r="RR1327" s="381"/>
      <c r="RS1327" s="381"/>
      <c r="RT1327" s="381"/>
      <c r="RU1327" s="381"/>
      <c r="RV1327" s="381"/>
      <c r="RW1327" s="381"/>
      <c r="RX1327" s="381"/>
      <c r="RY1327" s="381"/>
      <c r="RZ1327" s="381"/>
      <c r="SA1327" s="381"/>
      <c r="SB1327" s="381"/>
      <c r="SC1327" s="381"/>
      <c r="SD1327" s="381"/>
      <c r="SE1327" s="381"/>
      <c r="SF1327" s="381"/>
      <c r="SG1327" s="381"/>
      <c r="SH1327" s="381"/>
      <c r="SI1327" s="381"/>
      <c r="SJ1327" s="381"/>
      <c r="SK1327" s="381"/>
      <c r="SL1327" s="381"/>
      <c r="SM1327" s="381"/>
      <c r="SN1327" s="381"/>
      <c r="SO1327" s="381"/>
      <c r="SP1327" s="381"/>
      <c r="SQ1327" s="381"/>
      <c r="SR1327" s="381"/>
      <c r="SS1327" s="381"/>
      <c r="ST1327" s="381"/>
      <c r="SU1327" s="381"/>
      <c r="SV1327" s="381"/>
      <c r="SW1327" s="381"/>
      <c r="SX1327" s="381"/>
      <c r="SY1327" s="381"/>
      <c r="SZ1327" s="381"/>
      <c r="TA1327" s="381"/>
      <c r="TB1327" s="381"/>
      <c r="TC1327" s="381"/>
      <c r="TD1327" s="381"/>
      <c r="TE1327" s="381"/>
      <c r="TF1327" s="381"/>
      <c r="TG1327" s="381"/>
      <c r="TH1327" s="381"/>
      <c r="TI1327" s="381"/>
      <c r="TJ1327" s="381"/>
      <c r="TK1327" s="381"/>
      <c r="TL1327" s="381"/>
      <c r="TM1327" s="381"/>
      <c r="TN1327" s="381"/>
      <c r="TO1327" s="381"/>
      <c r="TP1327" s="381"/>
      <c r="TQ1327" s="381"/>
      <c r="TR1327" s="381"/>
      <c r="TS1327" s="381"/>
      <c r="TT1327" s="381"/>
      <c r="TU1327" s="381"/>
      <c r="TV1327" s="381"/>
      <c r="TW1327" s="381"/>
      <c r="TX1327" s="381"/>
      <c r="TY1327" s="381"/>
      <c r="TZ1327" s="381"/>
      <c r="UA1327" s="381"/>
      <c r="UB1327" s="381"/>
      <c r="UC1327" s="381"/>
      <c r="UD1327" s="381"/>
      <c r="UE1327" s="381"/>
      <c r="UF1327" s="381"/>
      <c r="UG1327" s="381"/>
      <c r="UH1327" s="381"/>
      <c r="UI1327" s="381"/>
      <c r="UJ1327" s="381"/>
      <c r="UK1327" s="381"/>
      <c r="UL1327" s="381"/>
      <c r="UM1327" s="381"/>
      <c r="UN1327" s="381"/>
      <c r="UO1327" s="381"/>
      <c r="UP1327" s="381"/>
      <c r="UQ1327" s="381"/>
      <c r="UR1327" s="381"/>
      <c r="US1327" s="381"/>
      <c r="UT1327" s="381"/>
      <c r="UU1327" s="381"/>
      <c r="UV1327" s="381"/>
      <c r="UW1327" s="381"/>
      <c r="UX1327" s="381"/>
      <c r="UY1327" s="381"/>
      <c r="UZ1327" s="381"/>
      <c r="VA1327" s="381"/>
      <c r="VB1327" s="381"/>
      <c r="VC1327" s="381"/>
      <c r="VD1327" s="381"/>
      <c r="VE1327" s="381"/>
      <c r="VF1327" s="381"/>
      <c r="VG1327" s="381"/>
      <c r="VH1327" s="381"/>
      <c r="VI1327" s="381"/>
      <c r="VJ1327" s="381"/>
      <c r="VK1327" s="381"/>
      <c r="VL1327" s="381"/>
      <c r="VM1327" s="381"/>
      <c r="VN1327" s="381"/>
      <c r="VO1327" s="381"/>
      <c r="VP1327" s="381"/>
      <c r="VQ1327" s="381"/>
      <c r="VR1327" s="381"/>
      <c r="VS1327" s="381"/>
      <c r="VT1327" s="381"/>
      <c r="VU1327" s="381"/>
      <c r="VV1327" s="381"/>
      <c r="VW1327" s="381"/>
      <c r="VX1327" s="381"/>
      <c r="VY1327" s="381"/>
      <c r="VZ1327" s="381"/>
      <c r="WA1327" s="381"/>
      <c r="WB1327" s="381"/>
      <c r="WC1327" s="381"/>
      <c r="WD1327" s="381"/>
      <c r="WE1327" s="381"/>
      <c r="WF1327" s="381"/>
      <c r="WG1327" s="381"/>
      <c r="WH1327" s="381"/>
      <c r="WI1327" s="381"/>
      <c r="WJ1327" s="381"/>
      <c r="WK1327" s="381"/>
      <c r="WL1327" s="381"/>
      <c r="WM1327" s="381"/>
      <c r="WN1327" s="381"/>
      <c r="WO1327" s="381"/>
      <c r="WP1327" s="381"/>
      <c r="WQ1327" s="381"/>
      <c r="WR1327" s="381"/>
      <c r="WS1327" s="381"/>
      <c r="WT1327" s="381"/>
      <c r="WU1327" s="381"/>
      <c r="WV1327" s="381"/>
      <c r="WW1327" s="381"/>
      <c r="WX1327" s="381"/>
      <c r="WY1327" s="381"/>
      <c r="WZ1327" s="381"/>
      <c r="XA1327" s="381"/>
      <c r="XB1327" s="381"/>
      <c r="XC1327" s="381"/>
      <c r="XD1327" s="381"/>
      <c r="XE1327" s="381"/>
      <c r="XF1327" s="381"/>
      <c r="XG1327" s="381"/>
      <c r="XH1327" s="381"/>
      <c r="XI1327" s="381"/>
      <c r="XJ1327" s="381"/>
      <c r="XK1327" s="381"/>
      <c r="XL1327" s="381"/>
      <c r="XM1327" s="381"/>
      <c r="XN1327" s="381"/>
      <c r="XO1327" s="381"/>
      <c r="XP1327" s="381"/>
      <c r="XQ1327" s="381"/>
      <c r="XR1327" s="381"/>
      <c r="XS1327" s="381"/>
      <c r="XT1327" s="381"/>
      <c r="XU1327" s="381"/>
      <c r="XV1327" s="381"/>
      <c r="XW1327" s="381"/>
      <c r="XX1327" s="381"/>
      <c r="XY1327" s="381"/>
      <c r="XZ1327" s="381"/>
      <c r="YA1327" s="381"/>
      <c r="YB1327" s="381"/>
      <c r="YC1327" s="381"/>
      <c r="YD1327" s="381"/>
      <c r="YE1327" s="381"/>
      <c r="YF1327" s="381"/>
      <c r="YG1327" s="381"/>
      <c r="YH1327" s="381"/>
      <c r="YI1327" s="381"/>
      <c r="YJ1327" s="381"/>
      <c r="YK1327" s="381"/>
      <c r="YL1327" s="381"/>
      <c r="YM1327" s="381"/>
      <c r="YN1327" s="381"/>
      <c r="YO1327" s="381"/>
      <c r="YP1327" s="381"/>
      <c r="YQ1327" s="381"/>
      <c r="YR1327" s="381"/>
      <c r="YS1327" s="381"/>
      <c r="YT1327" s="381"/>
      <c r="YU1327" s="381"/>
      <c r="YV1327" s="381"/>
      <c r="YW1327" s="381"/>
      <c r="YX1327" s="381"/>
      <c r="YY1327" s="381"/>
      <c r="YZ1327" s="381"/>
      <c r="ZA1327" s="381"/>
      <c r="ZB1327" s="381"/>
      <c r="ZC1327" s="381"/>
      <c r="ZD1327" s="381"/>
      <c r="ZE1327" s="381"/>
      <c r="ZF1327" s="381"/>
      <c r="ZG1327" s="381"/>
      <c r="ZH1327" s="381"/>
      <c r="ZI1327" s="381"/>
      <c r="ZJ1327" s="381"/>
      <c r="ZK1327" s="381"/>
      <c r="ZL1327" s="381"/>
      <c r="ZM1327" s="381"/>
      <c r="ZN1327" s="381"/>
      <c r="ZO1327" s="381"/>
      <c r="ZP1327" s="381"/>
      <c r="ZQ1327" s="381"/>
      <c r="ZR1327" s="381"/>
      <c r="ZS1327" s="381"/>
      <c r="ZT1327" s="381"/>
      <c r="ZU1327" s="381"/>
      <c r="ZV1327" s="381"/>
      <c r="ZW1327" s="381"/>
      <c r="ZX1327" s="381"/>
      <c r="ZY1327" s="381"/>
      <c r="ZZ1327" s="381"/>
      <c r="AAA1327" s="381"/>
      <c r="AAB1327" s="381"/>
      <c r="AAC1327" s="381"/>
      <c r="AAD1327" s="381"/>
      <c r="AAE1327" s="381"/>
      <c r="AAF1327" s="381"/>
      <c r="AAG1327" s="381"/>
      <c r="AAH1327" s="381"/>
      <c r="AAI1327" s="381"/>
      <c r="AAJ1327" s="381"/>
      <c r="AAK1327" s="381"/>
      <c r="AAL1327" s="381"/>
      <c r="AAM1327" s="381"/>
      <c r="AAN1327" s="381"/>
      <c r="AAO1327" s="381"/>
      <c r="AAP1327" s="381"/>
      <c r="AAQ1327" s="381"/>
      <c r="AAR1327" s="381"/>
      <c r="AAS1327" s="381"/>
      <c r="AAT1327" s="381"/>
      <c r="AAU1327" s="381"/>
      <c r="AAV1327" s="381"/>
      <c r="AAW1327" s="381"/>
      <c r="AAX1327" s="381"/>
      <c r="AAY1327" s="381"/>
      <c r="AAZ1327" s="381"/>
      <c r="ABA1327" s="381"/>
      <c r="ABB1327" s="381"/>
      <c r="ABC1327" s="381"/>
      <c r="ABD1327" s="381"/>
      <c r="ABE1327" s="381"/>
      <c r="ABF1327" s="381"/>
      <c r="ABG1327" s="381"/>
      <c r="ABH1327" s="381"/>
      <c r="ABI1327" s="381"/>
      <c r="ABJ1327" s="381"/>
      <c r="ABK1327" s="381"/>
      <c r="ABL1327" s="381"/>
      <c r="ABM1327" s="381"/>
      <c r="ABN1327" s="381"/>
      <c r="ABO1327" s="381"/>
      <c r="ABP1327" s="381"/>
      <c r="ABQ1327" s="381"/>
      <c r="ABR1327" s="381"/>
      <c r="ABS1327" s="381"/>
      <c r="ABT1327" s="381"/>
      <c r="ABU1327" s="381"/>
      <c r="ABV1327" s="381"/>
      <c r="ABW1327" s="381"/>
      <c r="ABX1327" s="381"/>
      <c r="ABY1327" s="381"/>
      <c r="ABZ1327" s="381"/>
      <c r="ACA1327" s="381"/>
      <c r="ACB1327" s="381"/>
      <c r="ACC1327" s="381"/>
      <c r="ACD1327" s="381"/>
      <c r="ACE1327" s="381"/>
      <c r="ACF1327" s="381"/>
      <c r="ACG1327" s="381"/>
      <c r="ACH1327" s="381"/>
      <c r="ACI1327" s="381"/>
      <c r="ACJ1327" s="381"/>
      <c r="ACK1327" s="381"/>
      <c r="ACL1327" s="381"/>
      <c r="ACM1327" s="381"/>
      <c r="ACN1327" s="381"/>
      <c r="ACO1327" s="381"/>
      <c r="ACP1327" s="381"/>
      <c r="ACQ1327" s="381"/>
      <c r="ACR1327" s="381"/>
      <c r="ACS1327" s="381"/>
      <c r="ACT1327" s="381"/>
      <c r="ACU1327" s="381"/>
      <c r="ACV1327" s="381"/>
      <c r="ACW1327" s="381"/>
      <c r="ACX1327" s="381"/>
      <c r="ACY1327" s="381"/>
      <c r="ACZ1327" s="381"/>
      <c r="ADA1327" s="381"/>
      <c r="ADB1327" s="381"/>
      <c r="ADC1327" s="381"/>
      <c r="ADD1327" s="381"/>
      <c r="ADE1327" s="381"/>
      <c r="ADF1327" s="381"/>
      <c r="ADG1327" s="381"/>
      <c r="ADH1327" s="381"/>
      <c r="ADI1327" s="381"/>
      <c r="ADJ1327" s="381"/>
      <c r="ADK1327" s="381"/>
      <c r="ADL1327" s="381"/>
      <c r="ADM1327" s="381"/>
      <c r="ADN1327" s="381"/>
      <c r="ADO1327" s="381"/>
      <c r="ADP1327" s="381"/>
      <c r="ADQ1327" s="381"/>
      <c r="ADR1327" s="381"/>
      <c r="ADS1327" s="381"/>
      <c r="ADT1327" s="381"/>
      <c r="ADU1327" s="381"/>
      <c r="ADV1327" s="381"/>
      <c r="ADW1327" s="381"/>
      <c r="ADX1327" s="381"/>
      <c r="ADY1327" s="381"/>
      <c r="ADZ1327" s="381"/>
      <c r="AEA1327" s="381"/>
      <c r="AEB1327" s="381"/>
      <c r="AEC1327" s="381"/>
      <c r="AED1327" s="381"/>
      <c r="AEE1327" s="381"/>
      <c r="AEF1327" s="381"/>
      <c r="AEG1327" s="381"/>
      <c r="AEH1327" s="381"/>
      <c r="AEI1327" s="381"/>
      <c r="AEJ1327" s="381"/>
      <c r="AEK1327" s="381"/>
      <c r="AEL1327" s="381"/>
      <c r="AEM1327" s="381"/>
      <c r="AEN1327" s="381"/>
      <c r="AEO1327" s="381"/>
      <c r="AEP1327" s="381"/>
      <c r="AEQ1327" s="381"/>
      <c r="AER1327" s="381"/>
      <c r="AES1327" s="381"/>
      <c r="AET1327" s="381"/>
      <c r="AEU1327" s="381"/>
      <c r="AEV1327" s="381"/>
      <c r="AEW1327" s="381"/>
      <c r="AEX1327" s="381"/>
      <c r="AEY1327" s="381"/>
      <c r="AEZ1327" s="381"/>
      <c r="AFA1327" s="381"/>
      <c r="AFB1327" s="381"/>
      <c r="AFC1327" s="381"/>
      <c r="AFD1327" s="381"/>
      <c r="AFE1327" s="381"/>
      <c r="AFF1327" s="381"/>
      <c r="AFG1327" s="381"/>
      <c r="AFH1327" s="381"/>
      <c r="AFI1327" s="381"/>
      <c r="AFJ1327" s="381"/>
      <c r="AFK1327" s="381"/>
      <c r="AFL1327" s="381"/>
      <c r="AFM1327" s="381"/>
      <c r="AFN1327" s="381"/>
      <c r="AFO1327" s="381"/>
      <c r="AFP1327" s="381"/>
      <c r="AFQ1327" s="381"/>
      <c r="AFR1327" s="381"/>
      <c r="AFS1327" s="381"/>
      <c r="AFT1327" s="381"/>
      <c r="AFU1327" s="381"/>
      <c r="AFV1327" s="381"/>
      <c r="AFW1327" s="381"/>
      <c r="AFX1327" s="381"/>
      <c r="AFY1327" s="381"/>
      <c r="AFZ1327" s="381"/>
      <c r="AGA1327" s="381"/>
    </row>
    <row r="1328" spans="1:859" customFormat="1" x14ac:dyDescent="0.2">
      <c r="A1328" s="16"/>
      <c r="B1328" s="16"/>
      <c r="C1328" s="16"/>
      <c r="D1328" s="16"/>
      <c r="E1328" s="238"/>
      <c r="F1328" s="364"/>
      <c r="G1328" s="239"/>
      <c r="H1328" s="238"/>
      <c r="I1328" s="238"/>
      <c r="J1328" s="238"/>
      <c r="K1328" s="238"/>
      <c r="L1328" s="238"/>
      <c r="M1328" s="238"/>
      <c r="N1328" s="239"/>
      <c r="O1328" s="238"/>
      <c r="P1328" s="238"/>
      <c r="Q1328" s="239"/>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c r="DC1328" s="16"/>
      <c r="DD1328" s="16"/>
      <c r="DE1328" s="16"/>
      <c r="DF1328" s="16"/>
      <c r="DG1328" s="16"/>
      <c r="DH1328" s="16"/>
      <c r="DI1328" s="16"/>
      <c r="DJ1328" s="16"/>
      <c r="DK1328" s="16"/>
      <c r="DL1328" s="16"/>
      <c r="DM1328" s="16"/>
      <c r="DN1328" s="16"/>
      <c r="DO1328" s="16"/>
      <c r="DP1328" s="16"/>
      <c r="DQ1328" s="16"/>
      <c r="DR1328" s="16"/>
      <c r="DS1328" s="16"/>
      <c r="DT1328" s="16"/>
      <c r="DU1328" s="16"/>
      <c r="DV1328" s="16"/>
      <c r="DW1328" s="16"/>
      <c r="DX1328" s="16"/>
      <c r="DY1328" s="16"/>
      <c r="DZ1328" s="16"/>
      <c r="EA1328" s="16"/>
      <c r="EB1328" s="16"/>
      <c r="EC1328" s="16"/>
      <c r="ED1328" s="16"/>
      <c r="EE1328" s="16"/>
      <c r="EF1328" s="16"/>
      <c r="EG1328" s="16"/>
      <c r="EH1328" s="16"/>
      <c r="EI1328" s="16"/>
      <c r="EJ1328" s="16"/>
      <c r="EK1328" s="16"/>
      <c r="EL1328" s="16"/>
      <c r="EM1328" s="16"/>
      <c r="EN1328" s="16"/>
      <c r="EO1328" s="16"/>
      <c r="EP1328" s="16"/>
      <c r="EQ1328" s="16"/>
      <c r="ER1328" s="16"/>
      <c r="ES1328" s="16"/>
      <c r="ET1328" s="16"/>
      <c r="EU1328" s="16"/>
      <c r="EV1328" s="16"/>
      <c r="EW1328" s="16"/>
      <c r="EX1328" s="16"/>
      <c r="EY1328" s="16"/>
      <c r="EZ1328" s="16"/>
      <c r="FA1328" s="16"/>
      <c r="FB1328" s="16"/>
      <c r="FC1328" s="16"/>
      <c r="FD1328" s="16"/>
      <c r="FE1328" s="16"/>
      <c r="FF1328" s="16"/>
      <c r="FG1328" s="16"/>
      <c r="FH1328" s="16"/>
      <c r="FI1328" s="16"/>
      <c r="FJ1328" s="16"/>
      <c r="FK1328" s="16"/>
      <c r="FL1328" s="16"/>
      <c r="FM1328" s="16"/>
      <c r="FN1328" s="16"/>
      <c r="FO1328" s="16"/>
      <c r="FP1328" s="16"/>
      <c r="FQ1328" s="16"/>
      <c r="FR1328" s="16"/>
      <c r="FS1328" s="16"/>
      <c r="FT1328" s="16"/>
      <c r="FU1328" s="16"/>
      <c r="FV1328" s="16"/>
      <c r="FW1328" s="16"/>
      <c r="FX1328" s="16"/>
      <c r="FY1328" s="16"/>
      <c r="FZ1328" s="16"/>
      <c r="GA1328" s="16"/>
      <c r="GB1328" s="16"/>
      <c r="GC1328" s="16"/>
      <c r="GD1328" s="16"/>
      <c r="GE1328" s="16"/>
      <c r="GF1328" s="16"/>
      <c r="GG1328" s="16"/>
      <c r="GH1328" s="16"/>
      <c r="GI1328" s="16"/>
      <c r="GJ1328" s="16"/>
      <c r="GK1328" s="16"/>
      <c r="GL1328" s="16"/>
      <c r="GM1328" s="16"/>
      <c r="GN1328" s="16"/>
      <c r="GO1328" s="16"/>
      <c r="GP1328" s="16"/>
      <c r="GQ1328" s="16"/>
      <c r="GR1328" s="16"/>
      <c r="GS1328" s="16"/>
      <c r="GT1328" s="16"/>
      <c r="GU1328" s="16"/>
      <c r="GV1328" s="16"/>
      <c r="GW1328" s="16"/>
      <c r="GX1328" s="16"/>
      <c r="GY1328" s="16"/>
      <c r="GZ1328" s="16"/>
      <c r="HA1328" s="16"/>
      <c r="HB1328" s="16"/>
      <c r="HC1328" s="16"/>
      <c r="HD1328" s="16"/>
      <c r="HE1328" s="16"/>
      <c r="HF1328" s="16"/>
      <c r="HG1328" s="16"/>
      <c r="HH1328" s="16"/>
      <c r="HI1328" s="16"/>
      <c r="HJ1328" s="16"/>
      <c r="HK1328" s="16"/>
      <c r="HL1328" s="16"/>
      <c r="HM1328" s="16"/>
      <c r="HN1328" s="16"/>
      <c r="HO1328" s="16"/>
      <c r="HP1328" s="16"/>
      <c r="HQ1328" s="16"/>
      <c r="HR1328" s="16"/>
      <c r="HS1328" s="16"/>
      <c r="HT1328" s="16"/>
      <c r="HU1328" s="16"/>
      <c r="HV1328" s="16"/>
      <c r="HW1328" s="16"/>
      <c r="HX1328" s="16"/>
      <c r="HY1328" s="16"/>
      <c r="HZ1328" s="16"/>
      <c r="IA1328" s="16"/>
      <c r="IB1328" s="16"/>
      <c r="IC1328" s="16"/>
      <c r="ID1328" s="16"/>
      <c r="IE1328" s="16"/>
      <c r="IF1328" s="16"/>
      <c r="IG1328" s="16"/>
      <c r="IH1328" s="16"/>
      <c r="II1328" s="16"/>
      <c r="IJ1328" s="16"/>
      <c r="IK1328" s="16"/>
      <c r="IL1328" s="16"/>
      <c r="IM1328" s="16"/>
      <c r="IN1328" s="16"/>
      <c r="IO1328" s="16"/>
      <c r="IP1328" s="16"/>
      <c r="IQ1328" s="16"/>
      <c r="IR1328" s="16"/>
      <c r="IS1328" s="16"/>
      <c r="IT1328" s="16"/>
      <c r="IU1328" s="16"/>
      <c r="IV1328" s="16"/>
      <c r="IW1328" s="16"/>
      <c r="IX1328" s="16"/>
      <c r="IY1328" s="16"/>
      <c r="IZ1328" s="16"/>
      <c r="JA1328" s="16"/>
      <c r="JB1328" s="16"/>
      <c r="JC1328" s="16"/>
      <c r="JD1328" s="16"/>
      <c r="JE1328" s="16"/>
      <c r="JF1328" s="16"/>
      <c r="JG1328" s="16"/>
      <c r="JH1328" s="16"/>
      <c r="JI1328" s="16"/>
      <c r="JJ1328" s="16"/>
      <c r="JK1328" s="16"/>
      <c r="JL1328" s="16"/>
      <c r="JM1328" s="16"/>
      <c r="JN1328" s="16"/>
      <c r="JO1328" s="16"/>
      <c r="JP1328" s="16"/>
      <c r="JQ1328" s="16"/>
      <c r="JR1328" s="16"/>
      <c r="JS1328" s="16"/>
      <c r="JT1328" s="16"/>
      <c r="JU1328" s="16"/>
      <c r="JV1328" s="16"/>
      <c r="JW1328" s="16"/>
      <c r="JX1328" s="16"/>
      <c r="JY1328" s="16"/>
      <c r="JZ1328" s="16"/>
      <c r="KA1328" s="16"/>
      <c r="KB1328" s="16"/>
      <c r="KC1328" s="16"/>
      <c r="KD1328" s="16"/>
      <c r="KE1328" s="16"/>
      <c r="KF1328" s="16"/>
      <c r="KG1328" s="16"/>
      <c r="KH1328" s="16"/>
      <c r="KI1328" s="16"/>
      <c r="KJ1328" s="16"/>
      <c r="KK1328" s="16"/>
      <c r="KL1328" s="16"/>
      <c r="KM1328" s="16"/>
      <c r="KN1328" s="16"/>
      <c r="KO1328" s="16"/>
      <c r="KP1328" s="16"/>
      <c r="KQ1328" s="16"/>
      <c r="KR1328" s="16"/>
      <c r="KS1328" s="16"/>
      <c r="KT1328" s="16"/>
      <c r="KU1328" s="16"/>
      <c r="KV1328" s="16"/>
      <c r="KW1328" s="16"/>
      <c r="KX1328" s="16"/>
      <c r="KY1328" s="16"/>
      <c r="KZ1328" s="16"/>
      <c r="LA1328" s="16"/>
      <c r="LB1328" s="16"/>
      <c r="LC1328" s="16"/>
      <c r="LD1328" s="16"/>
      <c r="LE1328" s="16"/>
      <c r="LF1328" s="16"/>
      <c r="LG1328" s="16"/>
      <c r="LH1328" s="16"/>
      <c r="LI1328" s="16"/>
      <c r="LJ1328" s="16"/>
      <c r="LK1328" s="16"/>
      <c r="LL1328" s="16"/>
      <c r="LM1328" s="16"/>
      <c r="LN1328" s="16"/>
      <c r="LO1328" s="16"/>
      <c r="LP1328" s="16"/>
      <c r="LQ1328" s="16"/>
      <c r="LR1328" s="16"/>
      <c r="LS1328" s="16"/>
      <c r="LT1328" s="16"/>
      <c r="LU1328" s="16"/>
      <c r="LV1328" s="16"/>
      <c r="LW1328" s="16"/>
      <c r="LX1328" s="16"/>
      <c r="LY1328" s="16"/>
      <c r="LZ1328" s="16"/>
      <c r="MA1328" s="16"/>
      <c r="MB1328" s="16"/>
      <c r="MC1328" s="16"/>
      <c r="MD1328" s="16"/>
      <c r="ME1328" s="16"/>
      <c r="MF1328" s="16"/>
      <c r="MG1328" s="16"/>
      <c r="MH1328" s="16"/>
      <c r="MI1328" s="16"/>
      <c r="MJ1328" s="16"/>
      <c r="MK1328" s="16"/>
      <c r="ML1328" s="16"/>
      <c r="MM1328" s="16"/>
      <c r="MN1328" s="16"/>
      <c r="MO1328" s="16"/>
      <c r="MP1328" s="16"/>
      <c r="MQ1328" s="16"/>
      <c r="MR1328" s="16"/>
      <c r="MS1328" s="16"/>
      <c r="MT1328" s="16"/>
      <c r="MU1328" s="16"/>
      <c r="MV1328" s="16"/>
      <c r="MW1328" s="16"/>
      <c r="MX1328" s="16"/>
      <c r="MY1328" s="16"/>
      <c r="MZ1328" s="16"/>
      <c r="NA1328" s="16"/>
      <c r="NB1328" s="16"/>
      <c r="NC1328" s="16"/>
      <c r="ND1328" s="16"/>
      <c r="NE1328" s="16"/>
      <c r="NF1328" s="16"/>
      <c r="NG1328" s="16"/>
      <c r="NH1328" s="16"/>
      <c r="NI1328" s="16"/>
      <c r="NJ1328" s="16"/>
      <c r="NK1328" s="16"/>
      <c r="NL1328" s="16"/>
      <c r="NM1328" s="16"/>
      <c r="NN1328" s="16"/>
      <c r="NO1328" s="16"/>
      <c r="NP1328" s="16"/>
      <c r="NQ1328" s="16"/>
      <c r="NR1328" s="16"/>
      <c r="NS1328" s="16"/>
      <c r="NT1328" s="16"/>
      <c r="NU1328" s="16"/>
      <c r="NV1328" s="16"/>
      <c r="NW1328" s="16"/>
      <c r="NX1328" s="16"/>
      <c r="NY1328" s="16"/>
      <c r="NZ1328" s="16"/>
      <c r="OA1328" s="16"/>
      <c r="OB1328" s="16"/>
      <c r="OC1328" s="16"/>
      <c r="OD1328" s="16"/>
      <c r="OE1328" s="16"/>
      <c r="OF1328" s="16"/>
      <c r="OG1328" s="16"/>
      <c r="OH1328" s="16"/>
      <c r="OI1328" s="16"/>
      <c r="OJ1328" s="16"/>
      <c r="OK1328" s="16"/>
      <c r="OL1328" s="16"/>
      <c r="OM1328" s="16"/>
      <c r="ON1328" s="16"/>
      <c r="OO1328" s="16"/>
      <c r="OP1328" s="16"/>
      <c r="OQ1328" s="16"/>
      <c r="OR1328" s="16"/>
      <c r="OS1328" s="16"/>
      <c r="OT1328" s="16"/>
      <c r="OU1328" s="16"/>
      <c r="OV1328" s="16"/>
      <c r="OW1328" s="16"/>
      <c r="OX1328" s="16"/>
      <c r="OY1328" s="16"/>
      <c r="OZ1328" s="16"/>
      <c r="PA1328" s="16"/>
      <c r="PB1328" s="16"/>
      <c r="PC1328" s="16"/>
      <c r="PD1328" s="16"/>
      <c r="PE1328" s="16"/>
      <c r="PF1328" s="16"/>
      <c r="PG1328" s="16"/>
      <c r="PH1328" s="16"/>
      <c r="PI1328" s="16"/>
      <c r="PJ1328" s="16"/>
      <c r="PK1328" s="16"/>
      <c r="PL1328" s="16"/>
      <c r="PM1328" s="16"/>
      <c r="PN1328" s="16"/>
      <c r="PO1328" s="16"/>
      <c r="PP1328" s="16"/>
      <c r="PQ1328" s="16"/>
      <c r="PR1328" s="16"/>
      <c r="PS1328" s="16"/>
      <c r="PT1328" s="16"/>
      <c r="PU1328" s="16"/>
      <c r="PV1328" s="16"/>
      <c r="PW1328" s="16"/>
      <c r="PX1328" s="16"/>
      <c r="PY1328" s="16"/>
      <c r="PZ1328" s="16"/>
      <c r="QA1328" s="16"/>
      <c r="QB1328" s="16"/>
      <c r="QC1328" s="16"/>
      <c r="QD1328" s="16"/>
      <c r="QE1328" s="16"/>
      <c r="QF1328" s="16"/>
      <c r="QG1328" s="16"/>
      <c r="QH1328" s="16"/>
      <c r="QI1328" s="16"/>
      <c r="QJ1328" s="16"/>
      <c r="QK1328" s="16"/>
      <c r="QL1328" s="16"/>
      <c r="QM1328" s="16"/>
      <c r="QN1328" s="16"/>
      <c r="QO1328" s="16"/>
      <c r="QP1328" s="16"/>
      <c r="QQ1328" s="16"/>
      <c r="QR1328" s="16"/>
      <c r="QS1328" s="16"/>
      <c r="QT1328" s="16"/>
      <c r="QU1328" s="16"/>
      <c r="QV1328" s="16"/>
      <c r="QW1328" s="16"/>
      <c r="QX1328" s="16"/>
      <c r="QY1328" s="16"/>
      <c r="QZ1328" s="16"/>
      <c r="RA1328" s="16"/>
      <c r="RB1328" s="16"/>
      <c r="RC1328" s="16"/>
      <c r="RD1328" s="16"/>
      <c r="RE1328" s="16"/>
      <c r="RF1328" s="16"/>
      <c r="RG1328" s="16"/>
      <c r="RH1328" s="16"/>
      <c r="RI1328" s="16"/>
      <c r="RJ1328" s="16"/>
      <c r="RK1328" s="16"/>
      <c r="RL1328" s="16"/>
      <c r="RM1328" s="16"/>
      <c r="RN1328" s="16"/>
      <c r="RO1328" s="16"/>
      <c r="RP1328" s="16"/>
      <c r="RQ1328" s="16"/>
      <c r="RR1328" s="16"/>
      <c r="RS1328" s="16"/>
      <c r="RT1328" s="16"/>
      <c r="RU1328" s="16"/>
      <c r="RV1328" s="16"/>
      <c r="RW1328" s="16"/>
      <c r="RX1328" s="16"/>
      <c r="RY1328" s="16"/>
      <c r="RZ1328" s="16"/>
      <c r="SA1328" s="16"/>
      <c r="SB1328" s="16"/>
      <c r="SC1328" s="16"/>
      <c r="SD1328" s="16"/>
      <c r="SE1328" s="16"/>
      <c r="SF1328" s="16"/>
      <c r="SG1328" s="16"/>
      <c r="SH1328" s="16"/>
      <c r="SI1328" s="16"/>
      <c r="SJ1328" s="16"/>
      <c r="SK1328" s="16"/>
      <c r="SL1328" s="16"/>
      <c r="SM1328" s="16"/>
      <c r="SN1328" s="16"/>
      <c r="SO1328" s="16"/>
      <c r="SP1328" s="16"/>
      <c r="SQ1328" s="16"/>
      <c r="SR1328" s="16"/>
      <c r="SS1328" s="16"/>
      <c r="ST1328" s="16"/>
      <c r="SU1328" s="16"/>
      <c r="SV1328" s="16"/>
      <c r="SW1328" s="16"/>
      <c r="SX1328" s="16"/>
      <c r="SY1328" s="16"/>
      <c r="SZ1328" s="16"/>
      <c r="TA1328" s="16"/>
      <c r="TB1328" s="16"/>
      <c r="TC1328" s="16"/>
      <c r="TD1328" s="16"/>
      <c r="TE1328" s="16"/>
      <c r="TF1328" s="16"/>
      <c r="TG1328" s="16"/>
      <c r="TH1328" s="16"/>
      <c r="TI1328" s="16"/>
      <c r="TJ1328" s="16"/>
      <c r="TK1328" s="16"/>
      <c r="TL1328" s="16"/>
      <c r="TM1328" s="16"/>
      <c r="TN1328" s="16"/>
      <c r="TO1328" s="16"/>
      <c r="TP1328" s="16"/>
      <c r="TQ1328" s="16"/>
      <c r="TR1328" s="16"/>
      <c r="TS1328" s="16"/>
      <c r="TT1328" s="16"/>
      <c r="TU1328" s="16"/>
      <c r="TV1328" s="16"/>
      <c r="TW1328" s="16"/>
      <c r="TX1328" s="16"/>
      <c r="TY1328" s="16"/>
      <c r="TZ1328" s="16"/>
      <c r="UA1328" s="16"/>
      <c r="UB1328" s="16"/>
      <c r="UC1328" s="16"/>
      <c r="UD1328" s="16"/>
      <c r="UE1328" s="16"/>
      <c r="UF1328" s="16"/>
      <c r="UG1328" s="16"/>
      <c r="UH1328" s="16"/>
      <c r="UI1328" s="16"/>
      <c r="UJ1328" s="16"/>
      <c r="UK1328" s="16"/>
      <c r="UL1328" s="16"/>
      <c r="UM1328" s="16"/>
      <c r="UN1328" s="16"/>
      <c r="UO1328" s="16"/>
      <c r="UP1328" s="16"/>
      <c r="UQ1328" s="16"/>
      <c r="UR1328" s="16"/>
      <c r="US1328" s="16"/>
      <c r="UT1328" s="16"/>
      <c r="UU1328" s="16"/>
      <c r="UV1328" s="16"/>
      <c r="UW1328" s="16"/>
      <c r="UX1328" s="16"/>
      <c r="UY1328" s="16"/>
      <c r="UZ1328" s="16"/>
      <c r="VA1328" s="16"/>
      <c r="VB1328" s="16"/>
      <c r="VC1328" s="16"/>
      <c r="VD1328" s="16"/>
      <c r="VE1328" s="16"/>
      <c r="VF1328" s="16"/>
      <c r="VG1328" s="16"/>
      <c r="VH1328" s="16"/>
      <c r="VI1328" s="16"/>
      <c r="VJ1328" s="16"/>
      <c r="VK1328" s="16"/>
      <c r="VL1328" s="16"/>
      <c r="VM1328" s="16"/>
      <c r="VN1328" s="16"/>
      <c r="VO1328" s="16"/>
      <c r="VP1328" s="16"/>
      <c r="VQ1328" s="16"/>
      <c r="VR1328" s="16"/>
      <c r="VS1328" s="16"/>
      <c r="VT1328" s="16"/>
      <c r="VU1328" s="16"/>
      <c r="VV1328" s="16"/>
      <c r="VW1328" s="16"/>
      <c r="VX1328" s="16"/>
      <c r="VY1328" s="16"/>
      <c r="VZ1328" s="16"/>
      <c r="WA1328" s="16"/>
      <c r="WB1328" s="16"/>
      <c r="WC1328" s="16"/>
      <c r="WD1328" s="16"/>
      <c r="WE1328" s="16"/>
      <c r="WF1328" s="16"/>
      <c r="WG1328" s="16"/>
      <c r="WH1328" s="16"/>
      <c r="WI1328" s="16"/>
      <c r="WJ1328" s="16"/>
      <c r="WK1328" s="16"/>
      <c r="WL1328" s="16"/>
      <c r="WM1328" s="16"/>
      <c r="WN1328" s="16"/>
      <c r="WO1328" s="16"/>
      <c r="WP1328" s="16"/>
      <c r="WQ1328" s="16"/>
      <c r="WR1328" s="16"/>
      <c r="WS1328" s="16"/>
      <c r="WT1328" s="16"/>
      <c r="WU1328" s="16"/>
      <c r="WV1328" s="16"/>
      <c r="WW1328" s="16"/>
      <c r="WX1328" s="16"/>
      <c r="WY1328" s="16"/>
      <c r="WZ1328" s="16"/>
      <c r="XA1328" s="16"/>
      <c r="XB1328" s="16"/>
      <c r="XC1328" s="16"/>
      <c r="XD1328" s="16"/>
      <c r="XE1328" s="16"/>
      <c r="XF1328" s="16"/>
      <c r="XG1328" s="16"/>
      <c r="XH1328" s="16"/>
      <c r="XI1328" s="16"/>
      <c r="XJ1328" s="16"/>
      <c r="XK1328" s="16"/>
      <c r="XL1328" s="16"/>
      <c r="XM1328" s="16"/>
      <c r="XN1328" s="16"/>
      <c r="XO1328" s="16"/>
      <c r="XP1328" s="16"/>
      <c r="XQ1328" s="16"/>
      <c r="XR1328" s="16"/>
      <c r="XS1328" s="16"/>
      <c r="XT1328" s="16"/>
      <c r="XU1328" s="16"/>
      <c r="XV1328" s="16"/>
      <c r="XW1328" s="16"/>
      <c r="XX1328" s="16"/>
      <c r="XY1328" s="16"/>
      <c r="XZ1328" s="16"/>
      <c r="YA1328" s="16"/>
      <c r="YB1328" s="16"/>
      <c r="YC1328" s="16"/>
      <c r="YD1328" s="16"/>
      <c r="YE1328" s="16"/>
      <c r="YF1328" s="16"/>
      <c r="YG1328" s="16"/>
      <c r="YH1328" s="16"/>
      <c r="YI1328" s="16"/>
      <c r="YJ1328" s="16"/>
      <c r="YK1328" s="16"/>
      <c r="YL1328" s="16"/>
      <c r="YM1328" s="16"/>
      <c r="YN1328" s="16"/>
      <c r="YO1328" s="16"/>
      <c r="YP1328" s="16"/>
      <c r="YQ1328" s="16"/>
      <c r="YR1328" s="16"/>
      <c r="YS1328" s="16"/>
      <c r="YT1328" s="16"/>
      <c r="YU1328" s="16"/>
      <c r="YV1328" s="16"/>
      <c r="YW1328" s="16"/>
      <c r="YX1328" s="16"/>
      <c r="YY1328" s="16"/>
      <c r="YZ1328" s="16"/>
      <c r="ZA1328" s="16"/>
      <c r="ZB1328" s="16"/>
      <c r="ZC1328" s="16"/>
      <c r="ZD1328" s="16"/>
      <c r="ZE1328" s="16"/>
      <c r="ZF1328" s="16"/>
      <c r="ZG1328" s="16"/>
      <c r="ZH1328" s="16"/>
      <c r="ZI1328" s="16"/>
      <c r="ZJ1328" s="16"/>
      <c r="ZK1328" s="16"/>
      <c r="ZL1328" s="16"/>
      <c r="ZM1328" s="16"/>
      <c r="ZN1328" s="16"/>
      <c r="ZO1328" s="16"/>
      <c r="ZP1328" s="16"/>
      <c r="ZQ1328" s="16"/>
      <c r="ZR1328" s="16"/>
      <c r="ZS1328" s="16"/>
      <c r="ZT1328" s="16"/>
      <c r="ZU1328" s="16"/>
      <c r="ZV1328" s="16"/>
      <c r="ZW1328" s="16"/>
      <c r="ZX1328" s="16"/>
      <c r="ZY1328" s="16"/>
      <c r="ZZ1328" s="16"/>
      <c r="AAA1328" s="16"/>
      <c r="AAB1328" s="16"/>
      <c r="AAC1328" s="16"/>
      <c r="AAD1328" s="16"/>
      <c r="AAE1328" s="16"/>
      <c r="AAF1328" s="16"/>
      <c r="AAG1328" s="16"/>
      <c r="AAH1328" s="16"/>
      <c r="AAI1328" s="16"/>
      <c r="AAJ1328" s="16"/>
      <c r="AAK1328" s="16"/>
      <c r="AAL1328" s="16"/>
      <c r="AAM1328" s="16"/>
      <c r="AAN1328" s="16"/>
      <c r="AAO1328" s="16"/>
      <c r="AAP1328" s="16"/>
      <c r="AAQ1328" s="16"/>
      <c r="AAR1328" s="16"/>
      <c r="AAS1328" s="16"/>
      <c r="AAT1328" s="16"/>
      <c r="AAU1328" s="16"/>
      <c r="AAV1328" s="16"/>
      <c r="AAW1328" s="16"/>
      <c r="AAX1328" s="16"/>
      <c r="AAY1328" s="16"/>
      <c r="AAZ1328" s="16"/>
      <c r="ABA1328" s="16"/>
      <c r="ABB1328" s="16"/>
      <c r="ABC1328" s="16"/>
      <c r="ABD1328" s="16"/>
      <c r="ABE1328" s="16"/>
      <c r="ABF1328" s="16"/>
      <c r="ABG1328" s="16"/>
      <c r="ABH1328" s="16"/>
      <c r="ABI1328" s="16"/>
      <c r="ABJ1328" s="16"/>
      <c r="ABK1328" s="16"/>
      <c r="ABL1328" s="16"/>
      <c r="ABM1328" s="16"/>
      <c r="ABN1328" s="16"/>
      <c r="ABO1328" s="16"/>
      <c r="ABP1328" s="16"/>
      <c r="ABQ1328" s="16"/>
      <c r="ABR1328" s="16"/>
      <c r="ABS1328" s="16"/>
      <c r="ABT1328" s="16"/>
      <c r="ABU1328" s="16"/>
      <c r="ABV1328" s="16"/>
      <c r="ABW1328" s="16"/>
      <c r="ABX1328" s="16"/>
      <c r="ABY1328" s="16"/>
      <c r="ABZ1328" s="16"/>
      <c r="ACA1328" s="16"/>
      <c r="ACB1328" s="16"/>
      <c r="ACC1328" s="16"/>
      <c r="ACD1328" s="16"/>
      <c r="ACE1328" s="16"/>
      <c r="ACF1328" s="16"/>
      <c r="ACG1328" s="16"/>
      <c r="ACH1328" s="16"/>
      <c r="ACI1328" s="16"/>
      <c r="ACJ1328" s="16"/>
      <c r="ACK1328" s="16"/>
      <c r="ACL1328" s="16"/>
      <c r="ACM1328" s="16"/>
      <c r="ACN1328" s="16"/>
      <c r="ACO1328" s="16"/>
      <c r="ACP1328" s="16"/>
      <c r="ACQ1328" s="16"/>
      <c r="ACR1328" s="16"/>
      <c r="ACS1328" s="16"/>
      <c r="ACT1328" s="16"/>
      <c r="ACU1328" s="16"/>
      <c r="ACV1328" s="16"/>
      <c r="ACW1328" s="16"/>
      <c r="ACX1328" s="16"/>
      <c r="ACY1328" s="16"/>
      <c r="ACZ1328" s="16"/>
      <c r="ADA1328" s="16"/>
      <c r="ADB1328" s="16"/>
      <c r="ADC1328" s="16"/>
      <c r="ADD1328" s="16"/>
      <c r="ADE1328" s="16"/>
      <c r="ADF1328" s="16"/>
      <c r="ADG1328" s="16"/>
      <c r="ADH1328" s="16"/>
      <c r="ADI1328" s="16"/>
      <c r="ADJ1328" s="16"/>
      <c r="ADK1328" s="16"/>
      <c r="ADL1328" s="16"/>
      <c r="ADM1328" s="16"/>
      <c r="ADN1328" s="16"/>
      <c r="ADO1328" s="16"/>
      <c r="ADP1328" s="16"/>
      <c r="ADQ1328" s="16"/>
      <c r="ADR1328" s="16"/>
      <c r="ADS1328" s="16"/>
      <c r="ADT1328" s="16"/>
      <c r="ADU1328" s="16"/>
      <c r="ADV1328" s="16"/>
      <c r="ADW1328" s="16"/>
      <c r="ADX1328" s="16"/>
      <c r="ADY1328" s="16"/>
      <c r="ADZ1328" s="16"/>
      <c r="AEA1328" s="16"/>
      <c r="AEB1328" s="16"/>
      <c r="AEC1328" s="16"/>
      <c r="AED1328" s="16"/>
      <c r="AEE1328" s="16"/>
      <c r="AEF1328" s="16"/>
      <c r="AEG1328" s="16"/>
      <c r="AEH1328" s="16"/>
      <c r="AEI1328" s="16"/>
      <c r="AEJ1328" s="16"/>
      <c r="AEK1328" s="16"/>
      <c r="AEL1328" s="16"/>
      <c r="AEM1328" s="16"/>
      <c r="AEN1328" s="16"/>
      <c r="AEO1328" s="16"/>
      <c r="AEP1328" s="16"/>
      <c r="AEQ1328" s="16"/>
      <c r="AER1328" s="16"/>
      <c r="AES1328" s="16"/>
      <c r="AET1328" s="16"/>
      <c r="AEU1328" s="16"/>
      <c r="AEV1328" s="16"/>
      <c r="AEW1328" s="16"/>
      <c r="AEX1328" s="16"/>
      <c r="AEY1328" s="16"/>
      <c r="AEZ1328" s="16"/>
      <c r="AFA1328" s="16"/>
      <c r="AFB1328" s="16"/>
      <c r="AFC1328" s="16"/>
      <c r="AFD1328" s="16"/>
      <c r="AFE1328" s="16"/>
      <c r="AFF1328" s="16"/>
      <c r="AFG1328" s="16"/>
      <c r="AFH1328" s="16"/>
      <c r="AFI1328" s="16"/>
      <c r="AFJ1328" s="16"/>
      <c r="AFK1328" s="16"/>
      <c r="AFL1328" s="16"/>
      <c r="AFM1328" s="16"/>
      <c r="AFN1328" s="16"/>
      <c r="AFO1328" s="16"/>
      <c r="AFP1328" s="16"/>
      <c r="AFQ1328" s="16"/>
      <c r="AFR1328" s="16"/>
      <c r="AFS1328" s="16"/>
      <c r="AFT1328" s="16"/>
      <c r="AFU1328" s="16"/>
      <c r="AFV1328" s="16"/>
      <c r="AFW1328" s="16"/>
      <c r="AFX1328" s="16"/>
      <c r="AFY1328" s="16"/>
      <c r="AFZ1328" s="16"/>
      <c r="AGA1328" s="16"/>
    </row>
    <row r="1329" spans="1:859" s="383" customFormat="1" x14ac:dyDescent="0.2">
      <c r="A1329" s="381"/>
      <c r="B1329" s="381"/>
      <c r="C1329" s="381"/>
      <c r="D1329" s="381"/>
      <c r="E1329" s="365"/>
      <c r="F1329" s="378"/>
      <c r="G1329" s="380"/>
      <c r="H1329" s="365"/>
      <c r="I1329" s="365"/>
      <c r="J1329" s="365"/>
      <c r="K1329" s="365"/>
      <c r="L1329" s="365"/>
      <c r="M1329" s="365"/>
      <c r="N1329" s="380"/>
      <c r="O1329" s="365"/>
      <c r="P1329" s="365"/>
      <c r="Q1329" s="380"/>
      <c r="R1329" s="381"/>
      <c r="S1329" s="381"/>
      <c r="T1329" s="381"/>
      <c r="U1329" s="381"/>
      <c r="V1329" s="381"/>
      <c r="W1329" s="381"/>
      <c r="X1329" s="381"/>
      <c r="Y1329" s="381"/>
      <c r="Z1329" s="381"/>
      <c r="AA1329" s="381"/>
      <c r="AB1329" s="381"/>
      <c r="AC1329" s="381"/>
      <c r="AD1329" s="381"/>
      <c r="AE1329" s="381"/>
      <c r="AF1329" s="381"/>
      <c r="AG1329" s="381"/>
      <c r="AH1329" s="381"/>
      <c r="AI1329" s="381"/>
      <c r="AJ1329" s="381"/>
      <c r="AK1329" s="381"/>
      <c r="AL1329" s="381"/>
      <c r="AM1329" s="381"/>
      <c r="AN1329" s="381"/>
      <c r="AO1329" s="381"/>
      <c r="AP1329" s="381"/>
      <c r="AQ1329" s="381"/>
      <c r="AR1329" s="381"/>
      <c r="AS1329" s="381"/>
      <c r="AT1329" s="381"/>
      <c r="AU1329" s="381"/>
      <c r="AV1329" s="381"/>
      <c r="AW1329" s="381"/>
      <c r="AX1329" s="381"/>
      <c r="AY1329" s="381"/>
      <c r="AZ1329" s="381"/>
      <c r="BA1329" s="381"/>
      <c r="BB1329" s="381"/>
      <c r="BC1329" s="381"/>
      <c r="BD1329" s="381"/>
      <c r="BE1329" s="381"/>
      <c r="BF1329" s="381"/>
      <c r="BG1329" s="381"/>
      <c r="BH1329" s="381"/>
      <c r="BI1329" s="381"/>
      <c r="BJ1329" s="381"/>
      <c r="BK1329" s="381"/>
      <c r="BL1329" s="381"/>
      <c r="BM1329" s="381"/>
      <c r="BN1329" s="381"/>
      <c r="BO1329" s="381"/>
      <c r="BP1329" s="381"/>
      <c r="BQ1329" s="381"/>
      <c r="BR1329" s="381"/>
      <c r="BS1329" s="381"/>
      <c r="BT1329" s="381"/>
      <c r="BU1329" s="381"/>
      <c r="BV1329" s="381"/>
      <c r="BW1329" s="381"/>
      <c r="BX1329" s="381"/>
      <c r="BY1329" s="381"/>
      <c r="BZ1329" s="381"/>
      <c r="CA1329" s="381"/>
      <c r="CB1329" s="381"/>
      <c r="CC1329" s="381"/>
      <c r="CD1329" s="381"/>
      <c r="CE1329" s="381"/>
      <c r="CF1329" s="381"/>
      <c r="CG1329" s="381"/>
      <c r="CH1329" s="381"/>
      <c r="CI1329" s="381"/>
      <c r="CJ1329" s="381"/>
      <c r="CK1329" s="381"/>
      <c r="CL1329" s="381"/>
      <c r="CM1329" s="381"/>
      <c r="CN1329" s="381"/>
      <c r="CO1329" s="381"/>
      <c r="CP1329" s="381"/>
      <c r="CQ1329" s="381"/>
      <c r="CR1329" s="381"/>
      <c r="CS1329" s="381"/>
      <c r="CT1329" s="381"/>
      <c r="CU1329" s="381"/>
      <c r="CV1329" s="381"/>
      <c r="CW1329" s="381"/>
      <c r="CX1329" s="381"/>
      <c r="CY1329" s="381"/>
      <c r="CZ1329" s="381"/>
      <c r="DA1329" s="381"/>
      <c r="DB1329" s="381"/>
      <c r="DC1329" s="381"/>
      <c r="DD1329" s="381"/>
      <c r="DE1329" s="381"/>
      <c r="DF1329" s="381"/>
      <c r="DG1329" s="381"/>
      <c r="DH1329" s="381"/>
      <c r="DI1329" s="381"/>
      <c r="DJ1329" s="381"/>
      <c r="DK1329" s="381"/>
      <c r="DL1329" s="381"/>
      <c r="DM1329" s="381"/>
      <c r="DN1329" s="381"/>
      <c r="DO1329" s="381"/>
      <c r="DP1329" s="381"/>
      <c r="DQ1329" s="381"/>
      <c r="DR1329" s="381"/>
      <c r="DS1329" s="381"/>
      <c r="DT1329" s="381"/>
      <c r="DU1329" s="381"/>
      <c r="DV1329" s="381"/>
      <c r="DW1329" s="381"/>
      <c r="DX1329" s="381"/>
      <c r="DY1329" s="381"/>
      <c r="DZ1329" s="381"/>
      <c r="EA1329" s="381"/>
      <c r="EB1329" s="381"/>
      <c r="EC1329" s="381"/>
      <c r="ED1329" s="381"/>
      <c r="EE1329" s="381"/>
      <c r="EF1329" s="381"/>
      <c r="EG1329" s="381"/>
      <c r="EH1329" s="381"/>
      <c r="EI1329" s="381"/>
      <c r="EJ1329" s="381"/>
      <c r="EK1329" s="381"/>
      <c r="EL1329" s="381"/>
      <c r="EM1329" s="381"/>
      <c r="EN1329" s="381"/>
      <c r="EO1329" s="381"/>
      <c r="EP1329" s="381"/>
      <c r="EQ1329" s="381"/>
      <c r="ER1329" s="381"/>
      <c r="ES1329" s="381"/>
      <c r="ET1329" s="381"/>
      <c r="EU1329" s="381"/>
      <c r="EV1329" s="381"/>
      <c r="EW1329" s="381"/>
      <c r="EX1329" s="381"/>
      <c r="EY1329" s="381"/>
      <c r="EZ1329" s="381"/>
      <c r="FA1329" s="381"/>
      <c r="FB1329" s="381"/>
      <c r="FC1329" s="381"/>
      <c r="FD1329" s="381"/>
      <c r="FE1329" s="381"/>
      <c r="FF1329" s="381"/>
      <c r="FG1329" s="381"/>
      <c r="FH1329" s="381"/>
      <c r="FI1329" s="381"/>
      <c r="FJ1329" s="381"/>
      <c r="FK1329" s="381"/>
      <c r="FL1329" s="381"/>
      <c r="FM1329" s="381"/>
      <c r="FN1329" s="381"/>
      <c r="FO1329" s="381"/>
      <c r="FP1329" s="381"/>
      <c r="FQ1329" s="381"/>
      <c r="FR1329" s="381"/>
      <c r="FS1329" s="381"/>
      <c r="FT1329" s="381"/>
      <c r="FU1329" s="381"/>
      <c r="FV1329" s="381"/>
      <c r="FW1329" s="381"/>
      <c r="FX1329" s="381"/>
      <c r="FY1329" s="381"/>
      <c r="FZ1329" s="381"/>
      <c r="GA1329" s="381"/>
      <c r="GB1329" s="381"/>
      <c r="GC1329" s="381"/>
      <c r="GD1329" s="381"/>
      <c r="GE1329" s="381"/>
      <c r="GF1329" s="381"/>
      <c r="GG1329" s="381"/>
      <c r="GH1329" s="381"/>
      <c r="GI1329" s="381"/>
      <c r="GJ1329" s="381"/>
      <c r="GK1329" s="381"/>
      <c r="GL1329" s="381"/>
      <c r="GM1329" s="381"/>
      <c r="GN1329" s="381"/>
      <c r="GO1329" s="381"/>
      <c r="GP1329" s="381"/>
      <c r="GQ1329" s="381"/>
      <c r="GR1329" s="381"/>
      <c r="GS1329" s="381"/>
      <c r="GT1329" s="381"/>
      <c r="GU1329" s="381"/>
      <c r="GV1329" s="381"/>
      <c r="GW1329" s="381"/>
      <c r="GX1329" s="381"/>
      <c r="GY1329" s="381"/>
      <c r="GZ1329" s="381"/>
      <c r="HA1329" s="381"/>
      <c r="HB1329" s="381"/>
      <c r="HC1329" s="381"/>
      <c r="HD1329" s="381"/>
      <c r="HE1329" s="381"/>
      <c r="HF1329" s="381"/>
      <c r="HG1329" s="381"/>
      <c r="HH1329" s="381"/>
      <c r="HI1329" s="381"/>
      <c r="HJ1329" s="381"/>
      <c r="HK1329" s="381"/>
      <c r="HL1329" s="381"/>
      <c r="HM1329" s="381"/>
      <c r="HN1329" s="381"/>
      <c r="HO1329" s="381"/>
      <c r="HP1329" s="381"/>
      <c r="HQ1329" s="381"/>
      <c r="HR1329" s="381"/>
      <c r="HS1329" s="381"/>
      <c r="HT1329" s="381"/>
      <c r="HU1329" s="381"/>
      <c r="HV1329" s="381"/>
      <c r="HW1329" s="381"/>
      <c r="HX1329" s="381"/>
      <c r="HY1329" s="381"/>
      <c r="HZ1329" s="381"/>
      <c r="IA1329" s="381"/>
      <c r="IB1329" s="381"/>
      <c r="IC1329" s="381"/>
      <c r="ID1329" s="381"/>
      <c r="IE1329" s="381"/>
      <c r="IF1329" s="381"/>
      <c r="IG1329" s="381"/>
      <c r="IH1329" s="381"/>
      <c r="II1329" s="381"/>
      <c r="IJ1329" s="381"/>
      <c r="IK1329" s="381"/>
      <c r="IL1329" s="381"/>
      <c r="IM1329" s="381"/>
      <c r="IN1329" s="381"/>
      <c r="IO1329" s="381"/>
      <c r="IP1329" s="381"/>
      <c r="IQ1329" s="381"/>
      <c r="IR1329" s="381"/>
      <c r="IS1329" s="381"/>
      <c r="IT1329" s="381"/>
      <c r="IU1329" s="381"/>
      <c r="IV1329" s="381"/>
      <c r="IW1329" s="381"/>
      <c r="IX1329" s="381"/>
      <c r="IY1329" s="381"/>
      <c r="IZ1329" s="381"/>
      <c r="JA1329" s="381"/>
      <c r="JB1329" s="381"/>
      <c r="JC1329" s="381"/>
      <c r="JD1329" s="381"/>
      <c r="JE1329" s="381"/>
      <c r="JF1329" s="381"/>
      <c r="JG1329" s="381"/>
      <c r="JH1329" s="381"/>
      <c r="JI1329" s="381"/>
      <c r="JJ1329" s="381"/>
      <c r="JK1329" s="381"/>
      <c r="JL1329" s="381"/>
      <c r="JM1329" s="381"/>
      <c r="JN1329" s="381"/>
      <c r="JO1329" s="381"/>
      <c r="JP1329" s="381"/>
      <c r="JQ1329" s="381"/>
      <c r="JR1329" s="381"/>
      <c r="JS1329" s="381"/>
      <c r="JT1329" s="381"/>
      <c r="JU1329" s="381"/>
      <c r="JV1329" s="381"/>
      <c r="JW1329" s="381"/>
      <c r="JX1329" s="381"/>
      <c r="JY1329" s="381"/>
      <c r="JZ1329" s="381"/>
      <c r="KA1329" s="381"/>
      <c r="KB1329" s="381"/>
      <c r="KC1329" s="381"/>
      <c r="KD1329" s="381"/>
      <c r="KE1329" s="381"/>
      <c r="KF1329" s="381"/>
      <c r="KG1329" s="381"/>
      <c r="KH1329" s="381"/>
      <c r="KI1329" s="381"/>
      <c r="KJ1329" s="381"/>
      <c r="KK1329" s="381"/>
      <c r="KL1329" s="381"/>
      <c r="KM1329" s="381"/>
      <c r="KN1329" s="381"/>
      <c r="KO1329" s="381"/>
      <c r="KP1329" s="381"/>
      <c r="KQ1329" s="381"/>
      <c r="KR1329" s="381"/>
      <c r="KS1329" s="381"/>
      <c r="KT1329" s="381"/>
      <c r="KU1329" s="381"/>
      <c r="KV1329" s="381"/>
      <c r="KW1329" s="381"/>
      <c r="KX1329" s="381"/>
      <c r="KY1329" s="381"/>
      <c r="KZ1329" s="381"/>
      <c r="LA1329" s="381"/>
      <c r="LB1329" s="381"/>
      <c r="LC1329" s="381"/>
      <c r="LD1329" s="381"/>
      <c r="LE1329" s="381"/>
      <c r="LF1329" s="381"/>
      <c r="LG1329" s="381"/>
      <c r="LH1329" s="381"/>
      <c r="LI1329" s="381"/>
      <c r="LJ1329" s="381"/>
      <c r="LK1329" s="381"/>
      <c r="LL1329" s="381"/>
      <c r="LM1329" s="381"/>
      <c r="LN1329" s="381"/>
      <c r="LO1329" s="381"/>
      <c r="LP1329" s="381"/>
      <c r="LQ1329" s="381"/>
      <c r="LR1329" s="381"/>
      <c r="LS1329" s="381"/>
      <c r="LT1329" s="381"/>
      <c r="LU1329" s="381"/>
      <c r="LV1329" s="381"/>
      <c r="LW1329" s="381"/>
      <c r="LX1329" s="381"/>
      <c r="LY1329" s="381"/>
      <c r="LZ1329" s="381"/>
      <c r="MA1329" s="381"/>
      <c r="MB1329" s="381"/>
      <c r="MC1329" s="381"/>
      <c r="MD1329" s="381"/>
      <c r="ME1329" s="381"/>
      <c r="MF1329" s="381"/>
      <c r="MG1329" s="381"/>
      <c r="MH1329" s="381"/>
      <c r="MI1329" s="381"/>
      <c r="MJ1329" s="381"/>
      <c r="MK1329" s="381"/>
      <c r="ML1329" s="381"/>
      <c r="MM1329" s="381"/>
      <c r="MN1329" s="381"/>
      <c r="MO1329" s="381"/>
      <c r="MP1329" s="381"/>
      <c r="MQ1329" s="381"/>
      <c r="MR1329" s="381"/>
      <c r="MS1329" s="381"/>
      <c r="MT1329" s="381"/>
      <c r="MU1329" s="381"/>
      <c r="MV1329" s="381"/>
      <c r="MW1329" s="381"/>
      <c r="MX1329" s="381"/>
      <c r="MY1329" s="381"/>
      <c r="MZ1329" s="381"/>
      <c r="NA1329" s="381"/>
      <c r="NB1329" s="381"/>
      <c r="NC1329" s="381"/>
      <c r="ND1329" s="381"/>
      <c r="NE1329" s="381"/>
      <c r="NF1329" s="381"/>
      <c r="NG1329" s="381"/>
      <c r="NH1329" s="381"/>
      <c r="NI1329" s="381"/>
      <c r="NJ1329" s="381"/>
      <c r="NK1329" s="381"/>
      <c r="NL1329" s="381"/>
      <c r="NM1329" s="381"/>
      <c r="NN1329" s="381"/>
      <c r="NO1329" s="381"/>
      <c r="NP1329" s="381"/>
      <c r="NQ1329" s="381"/>
      <c r="NR1329" s="381"/>
      <c r="NS1329" s="381"/>
      <c r="NT1329" s="381"/>
      <c r="NU1329" s="381"/>
      <c r="NV1329" s="381"/>
      <c r="NW1329" s="381"/>
      <c r="NX1329" s="381"/>
      <c r="NY1329" s="381"/>
      <c r="NZ1329" s="381"/>
      <c r="OA1329" s="381"/>
      <c r="OB1329" s="381"/>
      <c r="OC1329" s="381"/>
      <c r="OD1329" s="381"/>
      <c r="OE1329" s="381"/>
      <c r="OF1329" s="381"/>
      <c r="OG1329" s="381"/>
      <c r="OH1329" s="381"/>
      <c r="OI1329" s="381"/>
      <c r="OJ1329" s="381"/>
      <c r="OK1329" s="381"/>
      <c r="OL1329" s="381"/>
      <c r="OM1329" s="381"/>
      <c r="ON1329" s="381"/>
      <c r="OO1329" s="381"/>
      <c r="OP1329" s="381"/>
      <c r="OQ1329" s="381"/>
      <c r="OR1329" s="381"/>
      <c r="OS1329" s="381"/>
      <c r="OT1329" s="381"/>
      <c r="OU1329" s="381"/>
      <c r="OV1329" s="381"/>
      <c r="OW1329" s="381"/>
      <c r="OX1329" s="381"/>
      <c r="OY1329" s="381"/>
      <c r="OZ1329" s="381"/>
      <c r="PA1329" s="381"/>
      <c r="PB1329" s="381"/>
      <c r="PC1329" s="381"/>
      <c r="PD1329" s="381"/>
      <c r="PE1329" s="381"/>
      <c r="PF1329" s="381"/>
      <c r="PG1329" s="381"/>
      <c r="PH1329" s="381"/>
      <c r="PI1329" s="381"/>
      <c r="PJ1329" s="381"/>
      <c r="PK1329" s="381"/>
      <c r="PL1329" s="381"/>
      <c r="PM1329" s="381"/>
      <c r="PN1329" s="381"/>
      <c r="PO1329" s="381"/>
      <c r="PP1329" s="381"/>
      <c r="PQ1329" s="381"/>
      <c r="PR1329" s="381"/>
      <c r="PS1329" s="381"/>
      <c r="PT1329" s="381"/>
      <c r="PU1329" s="381"/>
      <c r="PV1329" s="381"/>
      <c r="PW1329" s="381"/>
      <c r="PX1329" s="381"/>
      <c r="PY1329" s="381"/>
      <c r="PZ1329" s="381"/>
      <c r="QA1329" s="381"/>
      <c r="QB1329" s="381"/>
      <c r="QC1329" s="381"/>
      <c r="QD1329" s="381"/>
      <c r="QE1329" s="381"/>
      <c r="QF1329" s="381"/>
      <c r="QG1329" s="381"/>
      <c r="QH1329" s="381"/>
      <c r="QI1329" s="381"/>
      <c r="QJ1329" s="381"/>
      <c r="QK1329" s="381"/>
      <c r="QL1329" s="381"/>
      <c r="QM1329" s="381"/>
      <c r="QN1329" s="381"/>
      <c r="QO1329" s="381"/>
      <c r="QP1329" s="381"/>
      <c r="QQ1329" s="381"/>
      <c r="QR1329" s="381"/>
      <c r="QS1329" s="381"/>
      <c r="QT1329" s="381"/>
      <c r="QU1329" s="381"/>
      <c r="QV1329" s="381"/>
      <c r="QW1329" s="381"/>
      <c r="QX1329" s="381"/>
      <c r="QY1329" s="381"/>
      <c r="QZ1329" s="381"/>
      <c r="RA1329" s="381"/>
      <c r="RB1329" s="381"/>
      <c r="RC1329" s="381"/>
      <c r="RD1329" s="381"/>
      <c r="RE1329" s="381"/>
      <c r="RF1329" s="381"/>
      <c r="RG1329" s="381"/>
      <c r="RH1329" s="381"/>
      <c r="RI1329" s="381"/>
      <c r="RJ1329" s="381"/>
      <c r="RK1329" s="381"/>
      <c r="RL1329" s="381"/>
      <c r="RM1329" s="381"/>
      <c r="RN1329" s="381"/>
      <c r="RO1329" s="381"/>
      <c r="RP1329" s="381"/>
      <c r="RQ1329" s="381"/>
      <c r="RR1329" s="381"/>
      <c r="RS1329" s="381"/>
      <c r="RT1329" s="381"/>
      <c r="RU1329" s="381"/>
      <c r="RV1329" s="381"/>
      <c r="RW1329" s="381"/>
      <c r="RX1329" s="381"/>
      <c r="RY1329" s="381"/>
      <c r="RZ1329" s="381"/>
      <c r="SA1329" s="381"/>
      <c r="SB1329" s="381"/>
      <c r="SC1329" s="381"/>
      <c r="SD1329" s="381"/>
      <c r="SE1329" s="381"/>
      <c r="SF1329" s="381"/>
      <c r="SG1329" s="381"/>
      <c r="SH1329" s="381"/>
      <c r="SI1329" s="381"/>
      <c r="SJ1329" s="381"/>
      <c r="SK1329" s="381"/>
      <c r="SL1329" s="381"/>
      <c r="SM1329" s="381"/>
      <c r="SN1329" s="381"/>
      <c r="SO1329" s="381"/>
      <c r="SP1329" s="381"/>
      <c r="SQ1329" s="381"/>
      <c r="SR1329" s="381"/>
      <c r="SS1329" s="381"/>
      <c r="ST1329" s="381"/>
      <c r="SU1329" s="381"/>
      <c r="SV1329" s="381"/>
      <c r="SW1329" s="381"/>
      <c r="SX1329" s="381"/>
      <c r="SY1329" s="381"/>
      <c r="SZ1329" s="381"/>
      <c r="TA1329" s="381"/>
      <c r="TB1329" s="381"/>
      <c r="TC1329" s="381"/>
      <c r="TD1329" s="381"/>
      <c r="TE1329" s="381"/>
      <c r="TF1329" s="381"/>
      <c r="TG1329" s="381"/>
      <c r="TH1329" s="381"/>
      <c r="TI1329" s="381"/>
      <c r="TJ1329" s="381"/>
      <c r="TK1329" s="381"/>
      <c r="TL1329" s="381"/>
      <c r="TM1329" s="381"/>
      <c r="TN1329" s="381"/>
      <c r="TO1329" s="381"/>
      <c r="TP1329" s="381"/>
      <c r="TQ1329" s="381"/>
      <c r="TR1329" s="381"/>
      <c r="TS1329" s="381"/>
      <c r="TT1329" s="381"/>
      <c r="TU1329" s="381"/>
      <c r="TV1329" s="381"/>
      <c r="TW1329" s="381"/>
      <c r="TX1329" s="381"/>
      <c r="TY1329" s="381"/>
      <c r="TZ1329" s="381"/>
      <c r="UA1329" s="381"/>
      <c r="UB1329" s="381"/>
      <c r="UC1329" s="381"/>
      <c r="UD1329" s="381"/>
      <c r="UE1329" s="381"/>
      <c r="UF1329" s="381"/>
      <c r="UG1329" s="381"/>
      <c r="UH1329" s="381"/>
      <c r="UI1329" s="381"/>
      <c r="UJ1329" s="381"/>
      <c r="UK1329" s="381"/>
      <c r="UL1329" s="381"/>
      <c r="UM1329" s="381"/>
      <c r="UN1329" s="381"/>
      <c r="UO1329" s="381"/>
      <c r="UP1329" s="381"/>
      <c r="UQ1329" s="381"/>
      <c r="UR1329" s="381"/>
      <c r="US1329" s="381"/>
      <c r="UT1329" s="381"/>
      <c r="UU1329" s="381"/>
      <c r="UV1329" s="381"/>
      <c r="UW1329" s="381"/>
      <c r="UX1329" s="381"/>
      <c r="UY1329" s="381"/>
      <c r="UZ1329" s="381"/>
      <c r="VA1329" s="381"/>
      <c r="VB1329" s="381"/>
      <c r="VC1329" s="381"/>
      <c r="VD1329" s="381"/>
      <c r="VE1329" s="381"/>
      <c r="VF1329" s="381"/>
      <c r="VG1329" s="381"/>
      <c r="VH1329" s="381"/>
      <c r="VI1329" s="381"/>
      <c r="VJ1329" s="381"/>
      <c r="VK1329" s="381"/>
      <c r="VL1329" s="381"/>
      <c r="VM1329" s="381"/>
      <c r="VN1329" s="381"/>
      <c r="VO1329" s="381"/>
      <c r="VP1329" s="381"/>
      <c r="VQ1329" s="381"/>
      <c r="VR1329" s="381"/>
      <c r="VS1329" s="381"/>
      <c r="VT1329" s="381"/>
      <c r="VU1329" s="381"/>
      <c r="VV1329" s="381"/>
      <c r="VW1329" s="381"/>
      <c r="VX1329" s="381"/>
      <c r="VY1329" s="381"/>
      <c r="VZ1329" s="381"/>
      <c r="WA1329" s="381"/>
      <c r="WB1329" s="381"/>
      <c r="WC1329" s="381"/>
      <c r="WD1329" s="381"/>
      <c r="WE1329" s="381"/>
      <c r="WF1329" s="381"/>
      <c r="WG1329" s="381"/>
      <c r="WH1329" s="381"/>
      <c r="WI1329" s="381"/>
      <c r="WJ1329" s="381"/>
      <c r="WK1329" s="381"/>
      <c r="WL1329" s="381"/>
      <c r="WM1329" s="381"/>
      <c r="WN1329" s="381"/>
      <c r="WO1329" s="381"/>
      <c r="WP1329" s="381"/>
      <c r="WQ1329" s="381"/>
      <c r="WR1329" s="381"/>
      <c r="WS1329" s="381"/>
      <c r="WT1329" s="381"/>
      <c r="WU1329" s="381"/>
      <c r="WV1329" s="381"/>
      <c r="WW1329" s="381"/>
      <c r="WX1329" s="381"/>
      <c r="WY1329" s="381"/>
      <c r="WZ1329" s="381"/>
      <c r="XA1329" s="381"/>
      <c r="XB1329" s="381"/>
      <c r="XC1329" s="381"/>
      <c r="XD1329" s="381"/>
      <c r="XE1329" s="381"/>
      <c r="XF1329" s="381"/>
      <c r="XG1329" s="381"/>
      <c r="XH1329" s="381"/>
      <c r="XI1329" s="381"/>
      <c r="XJ1329" s="381"/>
      <c r="XK1329" s="381"/>
      <c r="XL1329" s="381"/>
      <c r="XM1329" s="381"/>
      <c r="XN1329" s="381"/>
      <c r="XO1329" s="381"/>
      <c r="XP1329" s="381"/>
      <c r="XQ1329" s="381"/>
      <c r="XR1329" s="381"/>
      <c r="XS1329" s="381"/>
      <c r="XT1329" s="381"/>
      <c r="XU1329" s="381"/>
      <c r="XV1329" s="381"/>
      <c r="XW1329" s="381"/>
      <c r="XX1329" s="381"/>
      <c r="XY1329" s="381"/>
      <c r="XZ1329" s="381"/>
      <c r="YA1329" s="381"/>
      <c r="YB1329" s="381"/>
      <c r="YC1329" s="381"/>
      <c r="YD1329" s="381"/>
      <c r="YE1329" s="381"/>
      <c r="YF1329" s="381"/>
      <c r="YG1329" s="381"/>
      <c r="YH1329" s="381"/>
      <c r="YI1329" s="381"/>
      <c r="YJ1329" s="381"/>
      <c r="YK1329" s="381"/>
      <c r="YL1329" s="381"/>
      <c r="YM1329" s="381"/>
      <c r="YN1329" s="381"/>
      <c r="YO1329" s="381"/>
      <c r="YP1329" s="381"/>
      <c r="YQ1329" s="381"/>
      <c r="YR1329" s="381"/>
      <c r="YS1329" s="381"/>
      <c r="YT1329" s="381"/>
      <c r="YU1329" s="381"/>
      <c r="YV1329" s="381"/>
      <c r="YW1329" s="381"/>
      <c r="YX1329" s="381"/>
      <c r="YY1329" s="381"/>
      <c r="YZ1329" s="381"/>
      <c r="ZA1329" s="381"/>
      <c r="ZB1329" s="381"/>
      <c r="ZC1329" s="381"/>
      <c r="ZD1329" s="381"/>
      <c r="ZE1329" s="381"/>
      <c r="ZF1329" s="381"/>
      <c r="ZG1329" s="381"/>
      <c r="ZH1329" s="381"/>
      <c r="ZI1329" s="381"/>
      <c r="ZJ1329" s="381"/>
      <c r="ZK1329" s="381"/>
      <c r="ZL1329" s="381"/>
      <c r="ZM1329" s="381"/>
      <c r="ZN1329" s="381"/>
      <c r="ZO1329" s="381"/>
      <c r="ZP1329" s="381"/>
      <c r="ZQ1329" s="381"/>
      <c r="ZR1329" s="381"/>
      <c r="ZS1329" s="381"/>
      <c r="ZT1329" s="381"/>
      <c r="ZU1329" s="381"/>
      <c r="ZV1329" s="381"/>
      <c r="ZW1329" s="381"/>
      <c r="ZX1329" s="381"/>
      <c r="ZY1329" s="381"/>
      <c r="ZZ1329" s="381"/>
      <c r="AAA1329" s="381"/>
      <c r="AAB1329" s="381"/>
      <c r="AAC1329" s="381"/>
      <c r="AAD1329" s="381"/>
      <c r="AAE1329" s="381"/>
      <c r="AAF1329" s="381"/>
      <c r="AAG1329" s="381"/>
      <c r="AAH1329" s="381"/>
      <c r="AAI1329" s="381"/>
      <c r="AAJ1329" s="381"/>
      <c r="AAK1329" s="381"/>
      <c r="AAL1329" s="381"/>
      <c r="AAM1329" s="381"/>
      <c r="AAN1329" s="381"/>
      <c r="AAO1329" s="381"/>
      <c r="AAP1329" s="381"/>
      <c r="AAQ1329" s="381"/>
      <c r="AAR1329" s="381"/>
      <c r="AAS1329" s="381"/>
      <c r="AAT1329" s="381"/>
      <c r="AAU1329" s="381"/>
      <c r="AAV1329" s="381"/>
      <c r="AAW1329" s="381"/>
      <c r="AAX1329" s="381"/>
      <c r="AAY1329" s="381"/>
      <c r="AAZ1329" s="381"/>
      <c r="ABA1329" s="381"/>
      <c r="ABB1329" s="381"/>
      <c r="ABC1329" s="381"/>
      <c r="ABD1329" s="381"/>
      <c r="ABE1329" s="381"/>
      <c r="ABF1329" s="381"/>
      <c r="ABG1329" s="381"/>
      <c r="ABH1329" s="381"/>
      <c r="ABI1329" s="381"/>
      <c r="ABJ1329" s="381"/>
      <c r="ABK1329" s="381"/>
      <c r="ABL1329" s="381"/>
      <c r="ABM1329" s="381"/>
      <c r="ABN1329" s="381"/>
      <c r="ABO1329" s="381"/>
      <c r="ABP1329" s="381"/>
      <c r="ABQ1329" s="381"/>
      <c r="ABR1329" s="381"/>
      <c r="ABS1329" s="381"/>
      <c r="ABT1329" s="381"/>
      <c r="ABU1329" s="381"/>
      <c r="ABV1329" s="381"/>
      <c r="ABW1329" s="381"/>
      <c r="ABX1329" s="381"/>
      <c r="ABY1329" s="381"/>
      <c r="ABZ1329" s="381"/>
      <c r="ACA1329" s="381"/>
      <c r="ACB1329" s="381"/>
      <c r="ACC1329" s="381"/>
      <c r="ACD1329" s="381"/>
      <c r="ACE1329" s="381"/>
      <c r="ACF1329" s="381"/>
      <c r="ACG1329" s="381"/>
      <c r="ACH1329" s="381"/>
      <c r="ACI1329" s="381"/>
      <c r="ACJ1329" s="381"/>
      <c r="ACK1329" s="381"/>
      <c r="ACL1329" s="381"/>
      <c r="ACM1329" s="381"/>
      <c r="ACN1329" s="381"/>
      <c r="ACO1329" s="381"/>
      <c r="ACP1329" s="381"/>
      <c r="ACQ1329" s="381"/>
      <c r="ACR1329" s="381"/>
      <c r="ACS1329" s="381"/>
      <c r="ACT1329" s="381"/>
      <c r="ACU1329" s="381"/>
      <c r="ACV1329" s="381"/>
      <c r="ACW1329" s="381"/>
      <c r="ACX1329" s="381"/>
      <c r="ACY1329" s="381"/>
      <c r="ACZ1329" s="381"/>
      <c r="ADA1329" s="381"/>
      <c r="ADB1329" s="381"/>
      <c r="ADC1329" s="381"/>
      <c r="ADD1329" s="381"/>
      <c r="ADE1329" s="381"/>
      <c r="ADF1329" s="381"/>
      <c r="ADG1329" s="381"/>
      <c r="ADH1329" s="381"/>
      <c r="ADI1329" s="381"/>
      <c r="ADJ1329" s="381"/>
      <c r="ADK1329" s="381"/>
      <c r="ADL1329" s="381"/>
      <c r="ADM1329" s="381"/>
      <c r="ADN1329" s="381"/>
      <c r="ADO1329" s="381"/>
      <c r="ADP1329" s="381"/>
      <c r="ADQ1329" s="381"/>
      <c r="ADR1329" s="381"/>
      <c r="ADS1329" s="381"/>
      <c r="ADT1329" s="381"/>
      <c r="ADU1329" s="381"/>
      <c r="ADV1329" s="381"/>
      <c r="ADW1329" s="381"/>
      <c r="ADX1329" s="381"/>
      <c r="ADY1329" s="381"/>
      <c r="ADZ1329" s="381"/>
      <c r="AEA1329" s="381"/>
      <c r="AEB1329" s="381"/>
      <c r="AEC1329" s="381"/>
      <c r="AED1329" s="381"/>
      <c r="AEE1329" s="381"/>
      <c r="AEF1329" s="381"/>
      <c r="AEG1329" s="381"/>
      <c r="AEH1329" s="381"/>
      <c r="AEI1329" s="381"/>
      <c r="AEJ1329" s="381"/>
      <c r="AEK1329" s="381"/>
      <c r="AEL1329" s="381"/>
      <c r="AEM1329" s="381"/>
      <c r="AEN1329" s="381"/>
      <c r="AEO1329" s="381"/>
      <c r="AEP1329" s="381"/>
      <c r="AEQ1329" s="381"/>
      <c r="AER1329" s="381"/>
      <c r="AES1329" s="381"/>
      <c r="AET1329" s="381"/>
      <c r="AEU1329" s="381"/>
      <c r="AEV1329" s="381"/>
      <c r="AEW1329" s="381"/>
      <c r="AEX1329" s="381"/>
      <c r="AEY1329" s="381"/>
      <c r="AEZ1329" s="381"/>
      <c r="AFA1329" s="381"/>
      <c r="AFB1329" s="381"/>
      <c r="AFC1329" s="381"/>
      <c r="AFD1329" s="381"/>
      <c r="AFE1329" s="381"/>
      <c r="AFF1329" s="381"/>
      <c r="AFG1329" s="381"/>
      <c r="AFH1329" s="381"/>
      <c r="AFI1329" s="381"/>
      <c r="AFJ1329" s="381"/>
      <c r="AFK1329" s="381"/>
      <c r="AFL1329" s="381"/>
      <c r="AFM1329" s="381"/>
      <c r="AFN1329" s="381"/>
      <c r="AFO1329" s="381"/>
      <c r="AFP1329" s="381"/>
      <c r="AFQ1329" s="381"/>
      <c r="AFR1329" s="381"/>
      <c r="AFS1329" s="381"/>
      <c r="AFT1329" s="381"/>
      <c r="AFU1329" s="381"/>
      <c r="AFV1329" s="381"/>
      <c r="AFW1329" s="381"/>
      <c r="AFX1329" s="381"/>
      <c r="AFY1329" s="381"/>
      <c r="AFZ1329" s="381"/>
      <c r="AGA1329" s="381"/>
    </row>
    <row r="1330" spans="1:859" customFormat="1" x14ac:dyDescent="0.2">
      <c r="A1330" s="16"/>
      <c r="B1330" s="16"/>
      <c r="C1330" s="16"/>
      <c r="D1330" s="16"/>
      <c r="E1330" s="238"/>
      <c r="F1330" s="364"/>
      <c r="G1330" s="239"/>
      <c r="H1330" s="238"/>
      <c r="I1330" s="238"/>
      <c r="J1330" s="238"/>
      <c r="K1330" s="238"/>
      <c r="L1330" s="238"/>
      <c r="M1330" s="238"/>
      <c r="N1330" s="239"/>
      <c r="O1330" s="238"/>
      <c r="P1330" s="238"/>
      <c r="Q1330" s="239"/>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c r="DC1330" s="16"/>
      <c r="DD1330" s="16"/>
      <c r="DE1330" s="16"/>
      <c r="DF1330" s="16"/>
      <c r="DG1330" s="16"/>
      <c r="DH1330" s="16"/>
      <c r="DI1330" s="16"/>
      <c r="DJ1330" s="16"/>
      <c r="DK1330" s="16"/>
      <c r="DL1330" s="16"/>
      <c r="DM1330" s="16"/>
      <c r="DN1330" s="16"/>
      <c r="DO1330" s="16"/>
      <c r="DP1330" s="16"/>
      <c r="DQ1330" s="16"/>
      <c r="DR1330" s="16"/>
      <c r="DS1330" s="16"/>
      <c r="DT1330" s="16"/>
      <c r="DU1330" s="16"/>
      <c r="DV1330" s="16"/>
      <c r="DW1330" s="16"/>
      <c r="DX1330" s="16"/>
      <c r="DY1330" s="16"/>
      <c r="DZ1330" s="16"/>
      <c r="EA1330" s="16"/>
      <c r="EB1330" s="16"/>
      <c r="EC1330" s="16"/>
      <c r="ED1330" s="16"/>
      <c r="EE1330" s="16"/>
      <c r="EF1330" s="16"/>
      <c r="EG1330" s="16"/>
      <c r="EH1330" s="16"/>
      <c r="EI1330" s="16"/>
      <c r="EJ1330" s="16"/>
      <c r="EK1330" s="16"/>
      <c r="EL1330" s="16"/>
      <c r="EM1330" s="16"/>
      <c r="EN1330" s="16"/>
      <c r="EO1330" s="16"/>
      <c r="EP1330" s="16"/>
      <c r="EQ1330" s="16"/>
      <c r="ER1330" s="16"/>
      <c r="ES1330" s="16"/>
      <c r="ET1330" s="16"/>
      <c r="EU1330" s="16"/>
      <c r="EV1330" s="16"/>
      <c r="EW1330" s="16"/>
      <c r="EX1330" s="16"/>
      <c r="EY1330" s="16"/>
      <c r="EZ1330" s="16"/>
      <c r="FA1330" s="16"/>
      <c r="FB1330" s="16"/>
      <c r="FC1330" s="16"/>
      <c r="FD1330" s="16"/>
      <c r="FE1330" s="16"/>
      <c r="FF1330" s="16"/>
      <c r="FG1330" s="16"/>
      <c r="FH1330" s="16"/>
      <c r="FI1330" s="16"/>
      <c r="FJ1330" s="16"/>
      <c r="FK1330" s="16"/>
      <c r="FL1330" s="16"/>
      <c r="FM1330" s="16"/>
      <c r="FN1330" s="16"/>
      <c r="FO1330" s="16"/>
      <c r="FP1330" s="16"/>
      <c r="FQ1330" s="16"/>
      <c r="FR1330" s="16"/>
      <c r="FS1330" s="16"/>
      <c r="FT1330" s="16"/>
      <c r="FU1330" s="16"/>
      <c r="FV1330" s="16"/>
      <c r="FW1330" s="16"/>
      <c r="FX1330" s="16"/>
      <c r="FY1330" s="16"/>
      <c r="FZ1330" s="16"/>
      <c r="GA1330" s="16"/>
      <c r="GB1330" s="16"/>
      <c r="GC1330" s="16"/>
      <c r="GD1330" s="16"/>
      <c r="GE1330" s="16"/>
      <c r="GF1330" s="16"/>
      <c r="GG1330" s="16"/>
      <c r="GH1330" s="16"/>
      <c r="GI1330" s="16"/>
      <c r="GJ1330" s="16"/>
      <c r="GK1330" s="16"/>
      <c r="GL1330" s="16"/>
      <c r="GM1330" s="16"/>
      <c r="GN1330" s="16"/>
      <c r="GO1330" s="16"/>
      <c r="GP1330" s="16"/>
      <c r="GQ1330" s="16"/>
      <c r="GR1330" s="16"/>
      <c r="GS1330" s="16"/>
      <c r="GT1330" s="16"/>
      <c r="GU1330" s="16"/>
      <c r="GV1330" s="16"/>
      <c r="GW1330" s="16"/>
      <c r="GX1330" s="16"/>
      <c r="GY1330" s="16"/>
      <c r="GZ1330" s="16"/>
      <c r="HA1330" s="16"/>
      <c r="HB1330" s="16"/>
      <c r="HC1330" s="16"/>
      <c r="HD1330" s="16"/>
      <c r="HE1330" s="16"/>
      <c r="HF1330" s="16"/>
      <c r="HG1330" s="16"/>
      <c r="HH1330" s="16"/>
      <c r="HI1330" s="16"/>
      <c r="HJ1330" s="16"/>
      <c r="HK1330" s="16"/>
      <c r="HL1330" s="16"/>
      <c r="HM1330" s="16"/>
      <c r="HN1330" s="16"/>
      <c r="HO1330" s="16"/>
      <c r="HP1330" s="16"/>
      <c r="HQ1330" s="16"/>
      <c r="HR1330" s="16"/>
      <c r="HS1330" s="16"/>
      <c r="HT1330" s="16"/>
      <c r="HU1330" s="16"/>
      <c r="HV1330" s="16"/>
      <c r="HW1330" s="16"/>
      <c r="HX1330" s="16"/>
      <c r="HY1330" s="16"/>
      <c r="HZ1330" s="16"/>
      <c r="IA1330" s="16"/>
      <c r="IB1330" s="16"/>
      <c r="IC1330" s="16"/>
      <c r="ID1330" s="16"/>
      <c r="IE1330" s="16"/>
      <c r="IF1330" s="16"/>
      <c r="IG1330" s="16"/>
      <c r="IH1330" s="16"/>
      <c r="II1330" s="16"/>
      <c r="IJ1330" s="16"/>
      <c r="IK1330" s="16"/>
      <c r="IL1330" s="16"/>
      <c r="IM1330" s="16"/>
      <c r="IN1330" s="16"/>
      <c r="IO1330" s="16"/>
      <c r="IP1330" s="16"/>
      <c r="IQ1330" s="16"/>
      <c r="IR1330" s="16"/>
      <c r="IS1330" s="16"/>
      <c r="IT1330" s="16"/>
      <c r="IU1330" s="16"/>
      <c r="IV1330" s="16"/>
      <c r="IW1330" s="16"/>
      <c r="IX1330" s="16"/>
      <c r="IY1330" s="16"/>
      <c r="IZ1330" s="16"/>
      <c r="JA1330" s="16"/>
      <c r="JB1330" s="16"/>
      <c r="JC1330" s="16"/>
      <c r="JD1330" s="16"/>
      <c r="JE1330" s="16"/>
      <c r="JF1330" s="16"/>
      <c r="JG1330" s="16"/>
      <c r="JH1330" s="16"/>
      <c r="JI1330" s="16"/>
      <c r="JJ1330" s="16"/>
      <c r="JK1330" s="16"/>
      <c r="JL1330" s="16"/>
      <c r="JM1330" s="16"/>
      <c r="JN1330" s="16"/>
      <c r="JO1330" s="16"/>
      <c r="JP1330" s="16"/>
      <c r="JQ1330" s="16"/>
      <c r="JR1330" s="16"/>
      <c r="JS1330" s="16"/>
      <c r="JT1330" s="16"/>
      <c r="JU1330" s="16"/>
      <c r="JV1330" s="16"/>
      <c r="JW1330" s="16"/>
      <c r="JX1330" s="16"/>
      <c r="JY1330" s="16"/>
      <c r="JZ1330" s="16"/>
      <c r="KA1330" s="16"/>
      <c r="KB1330" s="16"/>
      <c r="KC1330" s="16"/>
      <c r="KD1330" s="16"/>
      <c r="KE1330" s="16"/>
      <c r="KF1330" s="16"/>
      <c r="KG1330" s="16"/>
      <c r="KH1330" s="16"/>
      <c r="KI1330" s="16"/>
      <c r="KJ1330" s="16"/>
      <c r="KK1330" s="16"/>
      <c r="KL1330" s="16"/>
      <c r="KM1330" s="16"/>
      <c r="KN1330" s="16"/>
      <c r="KO1330" s="16"/>
      <c r="KP1330" s="16"/>
      <c r="KQ1330" s="16"/>
      <c r="KR1330" s="16"/>
      <c r="KS1330" s="16"/>
      <c r="KT1330" s="16"/>
      <c r="KU1330" s="16"/>
      <c r="KV1330" s="16"/>
      <c r="KW1330" s="16"/>
      <c r="KX1330" s="16"/>
      <c r="KY1330" s="16"/>
      <c r="KZ1330" s="16"/>
      <c r="LA1330" s="16"/>
      <c r="LB1330" s="16"/>
      <c r="LC1330" s="16"/>
      <c r="LD1330" s="16"/>
      <c r="LE1330" s="16"/>
      <c r="LF1330" s="16"/>
      <c r="LG1330" s="16"/>
      <c r="LH1330" s="16"/>
      <c r="LI1330" s="16"/>
      <c r="LJ1330" s="16"/>
      <c r="LK1330" s="16"/>
      <c r="LL1330" s="16"/>
      <c r="LM1330" s="16"/>
      <c r="LN1330" s="16"/>
      <c r="LO1330" s="16"/>
      <c r="LP1330" s="16"/>
      <c r="LQ1330" s="16"/>
      <c r="LR1330" s="16"/>
      <c r="LS1330" s="16"/>
      <c r="LT1330" s="16"/>
      <c r="LU1330" s="16"/>
      <c r="LV1330" s="16"/>
      <c r="LW1330" s="16"/>
      <c r="LX1330" s="16"/>
      <c r="LY1330" s="16"/>
      <c r="LZ1330" s="16"/>
      <c r="MA1330" s="16"/>
      <c r="MB1330" s="16"/>
      <c r="MC1330" s="16"/>
      <c r="MD1330" s="16"/>
      <c r="ME1330" s="16"/>
      <c r="MF1330" s="16"/>
      <c r="MG1330" s="16"/>
      <c r="MH1330" s="16"/>
      <c r="MI1330" s="16"/>
      <c r="MJ1330" s="16"/>
      <c r="MK1330" s="16"/>
      <c r="ML1330" s="16"/>
      <c r="MM1330" s="16"/>
      <c r="MN1330" s="16"/>
      <c r="MO1330" s="16"/>
      <c r="MP1330" s="16"/>
      <c r="MQ1330" s="16"/>
      <c r="MR1330" s="16"/>
      <c r="MS1330" s="16"/>
      <c r="MT1330" s="16"/>
      <c r="MU1330" s="16"/>
      <c r="MV1330" s="16"/>
      <c r="MW1330" s="16"/>
      <c r="MX1330" s="16"/>
      <c r="MY1330" s="16"/>
      <c r="MZ1330" s="16"/>
      <c r="NA1330" s="16"/>
      <c r="NB1330" s="16"/>
      <c r="NC1330" s="16"/>
      <c r="ND1330" s="16"/>
      <c r="NE1330" s="16"/>
      <c r="NF1330" s="16"/>
      <c r="NG1330" s="16"/>
      <c r="NH1330" s="16"/>
      <c r="NI1330" s="16"/>
      <c r="NJ1330" s="16"/>
      <c r="NK1330" s="16"/>
      <c r="NL1330" s="16"/>
      <c r="NM1330" s="16"/>
      <c r="NN1330" s="16"/>
      <c r="NO1330" s="16"/>
      <c r="NP1330" s="16"/>
      <c r="NQ1330" s="16"/>
      <c r="NR1330" s="16"/>
      <c r="NS1330" s="16"/>
      <c r="NT1330" s="16"/>
      <c r="NU1330" s="16"/>
      <c r="NV1330" s="16"/>
      <c r="NW1330" s="16"/>
      <c r="NX1330" s="16"/>
      <c r="NY1330" s="16"/>
      <c r="NZ1330" s="16"/>
      <c r="OA1330" s="16"/>
      <c r="OB1330" s="16"/>
      <c r="OC1330" s="16"/>
      <c r="OD1330" s="16"/>
      <c r="OE1330" s="16"/>
      <c r="OF1330" s="16"/>
      <c r="OG1330" s="16"/>
      <c r="OH1330" s="16"/>
      <c r="OI1330" s="16"/>
      <c r="OJ1330" s="16"/>
      <c r="OK1330" s="16"/>
      <c r="OL1330" s="16"/>
      <c r="OM1330" s="16"/>
      <c r="ON1330" s="16"/>
      <c r="OO1330" s="16"/>
      <c r="OP1330" s="16"/>
      <c r="OQ1330" s="16"/>
      <c r="OR1330" s="16"/>
      <c r="OS1330" s="16"/>
      <c r="OT1330" s="16"/>
      <c r="OU1330" s="16"/>
      <c r="OV1330" s="16"/>
      <c r="OW1330" s="16"/>
      <c r="OX1330" s="16"/>
      <c r="OY1330" s="16"/>
      <c r="OZ1330" s="16"/>
      <c r="PA1330" s="16"/>
      <c r="PB1330" s="16"/>
      <c r="PC1330" s="16"/>
      <c r="PD1330" s="16"/>
      <c r="PE1330" s="16"/>
      <c r="PF1330" s="16"/>
      <c r="PG1330" s="16"/>
      <c r="PH1330" s="16"/>
      <c r="PI1330" s="16"/>
      <c r="PJ1330" s="16"/>
      <c r="PK1330" s="16"/>
      <c r="PL1330" s="16"/>
      <c r="PM1330" s="16"/>
      <c r="PN1330" s="16"/>
      <c r="PO1330" s="16"/>
      <c r="PP1330" s="16"/>
      <c r="PQ1330" s="16"/>
      <c r="PR1330" s="16"/>
      <c r="PS1330" s="16"/>
      <c r="PT1330" s="16"/>
      <c r="PU1330" s="16"/>
      <c r="PV1330" s="16"/>
      <c r="PW1330" s="16"/>
      <c r="PX1330" s="16"/>
      <c r="PY1330" s="16"/>
      <c r="PZ1330" s="16"/>
      <c r="QA1330" s="16"/>
      <c r="QB1330" s="16"/>
      <c r="QC1330" s="16"/>
      <c r="QD1330" s="16"/>
      <c r="QE1330" s="16"/>
      <c r="QF1330" s="16"/>
      <c r="QG1330" s="16"/>
      <c r="QH1330" s="16"/>
      <c r="QI1330" s="16"/>
      <c r="QJ1330" s="16"/>
      <c r="QK1330" s="16"/>
      <c r="QL1330" s="16"/>
      <c r="QM1330" s="16"/>
      <c r="QN1330" s="16"/>
      <c r="QO1330" s="16"/>
      <c r="QP1330" s="16"/>
      <c r="QQ1330" s="16"/>
      <c r="QR1330" s="16"/>
      <c r="QS1330" s="16"/>
      <c r="QT1330" s="16"/>
      <c r="QU1330" s="16"/>
      <c r="QV1330" s="16"/>
      <c r="QW1330" s="16"/>
      <c r="QX1330" s="16"/>
      <c r="QY1330" s="16"/>
      <c r="QZ1330" s="16"/>
      <c r="RA1330" s="16"/>
      <c r="RB1330" s="16"/>
      <c r="RC1330" s="16"/>
      <c r="RD1330" s="16"/>
      <c r="RE1330" s="16"/>
      <c r="RF1330" s="16"/>
      <c r="RG1330" s="16"/>
      <c r="RH1330" s="16"/>
      <c r="RI1330" s="16"/>
      <c r="RJ1330" s="16"/>
      <c r="RK1330" s="16"/>
      <c r="RL1330" s="16"/>
      <c r="RM1330" s="16"/>
      <c r="RN1330" s="16"/>
      <c r="RO1330" s="16"/>
      <c r="RP1330" s="16"/>
      <c r="RQ1330" s="16"/>
      <c r="RR1330" s="16"/>
      <c r="RS1330" s="16"/>
      <c r="RT1330" s="16"/>
      <c r="RU1330" s="16"/>
      <c r="RV1330" s="16"/>
      <c r="RW1330" s="16"/>
      <c r="RX1330" s="16"/>
      <c r="RY1330" s="16"/>
      <c r="RZ1330" s="16"/>
      <c r="SA1330" s="16"/>
      <c r="SB1330" s="16"/>
      <c r="SC1330" s="16"/>
      <c r="SD1330" s="16"/>
      <c r="SE1330" s="16"/>
      <c r="SF1330" s="16"/>
      <c r="SG1330" s="16"/>
      <c r="SH1330" s="16"/>
      <c r="SI1330" s="16"/>
      <c r="SJ1330" s="16"/>
      <c r="SK1330" s="16"/>
      <c r="SL1330" s="16"/>
      <c r="SM1330" s="16"/>
      <c r="SN1330" s="16"/>
      <c r="SO1330" s="16"/>
      <c r="SP1330" s="16"/>
      <c r="SQ1330" s="16"/>
      <c r="SR1330" s="16"/>
      <c r="SS1330" s="16"/>
      <c r="ST1330" s="16"/>
      <c r="SU1330" s="16"/>
      <c r="SV1330" s="16"/>
      <c r="SW1330" s="16"/>
      <c r="SX1330" s="16"/>
      <c r="SY1330" s="16"/>
      <c r="SZ1330" s="16"/>
      <c r="TA1330" s="16"/>
      <c r="TB1330" s="16"/>
      <c r="TC1330" s="16"/>
      <c r="TD1330" s="16"/>
      <c r="TE1330" s="16"/>
      <c r="TF1330" s="16"/>
      <c r="TG1330" s="16"/>
      <c r="TH1330" s="16"/>
      <c r="TI1330" s="16"/>
      <c r="TJ1330" s="16"/>
      <c r="TK1330" s="16"/>
      <c r="TL1330" s="16"/>
      <c r="TM1330" s="16"/>
      <c r="TN1330" s="16"/>
      <c r="TO1330" s="16"/>
      <c r="TP1330" s="16"/>
      <c r="TQ1330" s="16"/>
      <c r="TR1330" s="16"/>
      <c r="TS1330" s="16"/>
      <c r="TT1330" s="16"/>
      <c r="TU1330" s="16"/>
      <c r="TV1330" s="16"/>
      <c r="TW1330" s="16"/>
      <c r="TX1330" s="16"/>
      <c r="TY1330" s="16"/>
      <c r="TZ1330" s="16"/>
      <c r="UA1330" s="16"/>
      <c r="UB1330" s="16"/>
      <c r="UC1330" s="16"/>
      <c r="UD1330" s="16"/>
      <c r="UE1330" s="16"/>
      <c r="UF1330" s="16"/>
      <c r="UG1330" s="16"/>
      <c r="UH1330" s="16"/>
      <c r="UI1330" s="16"/>
      <c r="UJ1330" s="16"/>
      <c r="UK1330" s="16"/>
      <c r="UL1330" s="16"/>
      <c r="UM1330" s="16"/>
      <c r="UN1330" s="16"/>
      <c r="UO1330" s="16"/>
      <c r="UP1330" s="16"/>
      <c r="UQ1330" s="16"/>
      <c r="UR1330" s="16"/>
      <c r="US1330" s="16"/>
      <c r="UT1330" s="16"/>
      <c r="UU1330" s="16"/>
      <c r="UV1330" s="16"/>
      <c r="UW1330" s="16"/>
      <c r="UX1330" s="16"/>
      <c r="UY1330" s="16"/>
      <c r="UZ1330" s="16"/>
      <c r="VA1330" s="16"/>
      <c r="VB1330" s="16"/>
      <c r="VC1330" s="16"/>
      <c r="VD1330" s="16"/>
      <c r="VE1330" s="16"/>
      <c r="VF1330" s="16"/>
      <c r="VG1330" s="16"/>
      <c r="VH1330" s="16"/>
      <c r="VI1330" s="16"/>
      <c r="VJ1330" s="16"/>
      <c r="VK1330" s="16"/>
      <c r="VL1330" s="16"/>
      <c r="VM1330" s="16"/>
      <c r="VN1330" s="16"/>
      <c r="VO1330" s="16"/>
      <c r="VP1330" s="16"/>
      <c r="VQ1330" s="16"/>
      <c r="VR1330" s="16"/>
      <c r="VS1330" s="16"/>
      <c r="VT1330" s="16"/>
      <c r="VU1330" s="16"/>
      <c r="VV1330" s="16"/>
      <c r="VW1330" s="16"/>
      <c r="VX1330" s="16"/>
      <c r="VY1330" s="16"/>
      <c r="VZ1330" s="16"/>
      <c r="WA1330" s="16"/>
      <c r="WB1330" s="16"/>
      <c r="WC1330" s="16"/>
      <c r="WD1330" s="16"/>
      <c r="WE1330" s="16"/>
      <c r="WF1330" s="16"/>
      <c r="WG1330" s="16"/>
      <c r="WH1330" s="16"/>
      <c r="WI1330" s="16"/>
      <c r="WJ1330" s="16"/>
      <c r="WK1330" s="16"/>
      <c r="WL1330" s="16"/>
      <c r="WM1330" s="16"/>
      <c r="WN1330" s="16"/>
      <c r="WO1330" s="16"/>
      <c r="WP1330" s="16"/>
      <c r="WQ1330" s="16"/>
      <c r="WR1330" s="16"/>
      <c r="WS1330" s="16"/>
      <c r="WT1330" s="16"/>
      <c r="WU1330" s="16"/>
      <c r="WV1330" s="16"/>
      <c r="WW1330" s="16"/>
      <c r="WX1330" s="16"/>
      <c r="WY1330" s="16"/>
      <c r="WZ1330" s="16"/>
      <c r="XA1330" s="16"/>
      <c r="XB1330" s="16"/>
      <c r="XC1330" s="16"/>
      <c r="XD1330" s="16"/>
      <c r="XE1330" s="16"/>
      <c r="XF1330" s="16"/>
      <c r="XG1330" s="16"/>
      <c r="XH1330" s="16"/>
      <c r="XI1330" s="16"/>
      <c r="XJ1330" s="16"/>
      <c r="XK1330" s="16"/>
      <c r="XL1330" s="16"/>
      <c r="XM1330" s="16"/>
      <c r="XN1330" s="16"/>
      <c r="XO1330" s="16"/>
      <c r="XP1330" s="16"/>
      <c r="XQ1330" s="16"/>
      <c r="XR1330" s="16"/>
      <c r="XS1330" s="16"/>
      <c r="XT1330" s="16"/>
      <c r="XU1330" s="16"/>
      <c r="XV1330" s="16"/>
      <c r="XW1330" s="16"/>
      <c r="XX1330" s="16"/>
      <c r="XY1330" s="16"/>
      <c r="XZ1330" s="16"/>
      <c r="YA1330" s="16"/>
      <c r="YB1330" s="16"/>
      <c r="YC1330" s="16"/>
      <c r="YD1330" s="16"/>
      <c r="YE1330" s="16"/>
      <c r="YF1330" s="16"/>
      <c r="YG1330" s="16"/>
      <c r="YH1330" s="16"/>
      <c r="YI1330" s="16"/>
      <c r="YJ1330" s="16"/>
      <c r="YK1330" s="16"/>
      <c r="YL1330" s="16"/>
      <c r="YM1330" s="16"/>
      <c r="YN1330" s="16"/>
      <c r="YO1330" s="16"/>
      <c r="YP1330" s="16"/>
      <c r="YQ1330" s="16"/>
      <c r="YR1330" s="16"/>
      <c r="YS1330" s="16"/>
      <c r="YT1330" s="16"/>
      <c r="YU1330" s="16"/>
      <c r="YV1330" s="16"/>
      <c r="YW1330" s="16"/>
      <c r="YX1330" s="16"/>
      <c r="YY1330" s="16"/>
      <c r="YZ1330" s="16"/>
      <c r="ZA1330" s="16"/>
      <c r="ZB1330" s="16"/>
      <c r="ZC1330" s="16"/>
      <c r="ZD1330" s="16"/>
      <c r="ZE1330" s="16"/>
      <c r="ZF1330" s="16"/>
      <c r="ZG1330" s="16"/>
      <c r="ZH1330" s="16"/>
      <c r="ZI1330" s="16"/>
      <c r="ZJ1330" s="16"/>
      <c r="ZK1330" s="16"/>
      <c r="ZL1330" s="16"/>
      <c r="ZM1330" s="16"/>
      <c r="ZN1330" s="16"/>
      <c r="ZO1330" s="16"/>
      <c r="ZP1330" s="16"/>
      <c r="ZQ1330" s="16"/>
      <c r="ZR1330" s="16"/>
      <c r="ZS1330" s="16"/>
      <c r="ZT1330" s="16"/>
      <c r="ZU1330" s="16"/>
      <c r="ZV1330" s="16"/>
      <c r="ZW1330" s="16"/>
      <c r="ZX1330" s="16"/>
      <c r="ZY1330" s="16"/>
      <c r="ZZ1330" s="16"/>
      <c r="AAA1330" s="16"/>
      <c r="AAB1330" s="16"/>
      <c r="AAC1330" s="16"/>
      <c r="AAD1330" s="16"/>
      <c r="AAE1330" s="16"/>
      <c r="AAF1330" s="16"/>
      <c r="AAG1330" s="16"/>
      <c r="AAH1330" s="16"/>
      <c r="AAI1330" s="16"/>
      <c r="AAJ1330" s="16"/>
      <c r="AAK1330" s="16"/>
      <c r="AAL1330" s="16"/>
      <c r="AAM1330" s="16"/>
      <c r="AAN1330" s="16"/>
      <c r="AAO1330" s="16"/>
      <c r="AAP1330" s="16"/>
      <c r="AAQ1330" s="16"/>
      <c r="AAR1330" s="16"/>
      <c r="AAS1330" s="16"/>
      <c r="AAT1330" s="16"/>
      <c r="AAU1330" s="16"/>
      <c r="AAV1330" s="16"/>
      <c r="AAW1330" s="16"/>
      <c r="AAX1330" s="16"/>
      <c r="AAY1330" s="16"/>
      <c r="AAZ1330" s="16"/>
      <c r="ABA1330" s="16"/>
      <c r="ABB1330" s="16"/>
      <c r="ABC1330" s="16"/>
      <c r="ABD1330" s="16"/>
      <c r="ABE1330" s="16"/>
      <c r="ABF1330" s="16"/>
      <c r="ABG1330" s="16"/>
      <c r="ABH1330" s="16"/>
      <c r="ABI1330" s="16"/>
      <c r="ABJ1330" s="16"/>
      <c r="ABK1330" s="16"/>
      <c r="ABL1330" s="16"/>
      <c r="ABM1330" s="16"/>
      <c r="ABN1330" s="16"/>
      <c r="ABO1330" s="16"/>
      <c r="ABP1330" s="16"/>
      <c r="ABQ1330" s="16"/>
      <c r="ABR1330" s="16"/>
      <c r="ABS1330" s="16"/>
      <c r="ABT1330" s="16"/>
      <c r="ABU1330" s="16"/>
      <c r="ABV1330" s="16"/>
      <c r="ABW1330" s="16"/>
      <c r="ABX1330" s="16"/>
      <c r="ABY1330" s="16"/>
      <c r="ABZ1330" s="16"/>
      <c r="ACA1330" s="16"/>
      <c r="ACB1330" s="16"/>
      <c r="ACC1330" s="16"/>
      <c r="ACD1330" s="16"/>
      <c r="ACE1330" s="16"/>
      <c r="ACF1330" s="16"/>
      <c r="ACG1330" s="16"/>
      <c r="ACH1330" s="16"/>
      <c r="ACI1330" s="16"/>
      <c r="ACJ1330" s="16"/>
      <c r="ACK1330" s="16"/>
      <c r="ACL1330" s="16"/>
      <c r="ACM1330" s="16"/>
      <c r="ACN1330" s="16"/>
      <c r="ACO1330" s="16"/>
      <c r="ACP1330" s="16"/>
      <c r="ACQ1330" s="16"/>
      <c r="ACR1330" s="16"/>
      <c r="ACS1330" s="16"/>
      <c r="ACT1330" s="16"/>
      <c r="ACU1330" s="16"/>
      <c r="ACV1330" s="16"/>
      <c r="ACW1330" s="16"/>
      <c r="ACX1330" s="16"/>
      <c r="ACY1330" s="16"/>
      <c r="ACZ1330" s="16"/>
      <c r="ADA1330" s="16"/>
      <c r="ADB1330" s="16"/>
      <c r="ADC1330" s="16"/>
      <c r="ADD1330" s="16"/>
      <c r="ADE1330" s="16"/>
      <c r="ADF1330" s="16"/>
      <c r="ADG1330" s="16"/>
      <c r="ADH1330" s="16"/>
      <c r="ADI1330" s="16"/>
      <c r="ADJ1330" s="16"/>
      <c r="ADK1330" s="16"/>
      <c r="ADL1330" s="16"/>
      <c r="ADM1330" s="16"/>
      <c r="ADN1330" s="16"/>
      <c r="ADO1330" s="16"/>
      <c r="ADP1330" s="16"/>
      <c r="ADQ1330" s="16"/>
      <c r="ADR1330" s="16"/>
      <c r="ADS1330" s="16"/>
      <c r="ADT1330" s="16"/>
      <c r="ADU1330" s="16"/>
      <c r="ADV1330" s="16"/>
      <c r="ADW1330" s="16"/>
      <c r="ADX1330" s="16"/>
      <c r="ADY1330" s="16"/>
      <c r="ADZ1330" s="16"/>
      <c r="AEA1330" s="16"/>
      <c r="AEB1330" s="16"/>
      <c r="AEC1330" s="16"/>
      <c r="AED1330" s="16"/>
      <c r="AEE1330" s="16"/>
      <c r="AEF1330" s="16"/>
      <c r="AEG1330" s="16"/>
      <c r="AEH1330" s="16"/>
      <c r="AEI1330" s="16"/>
      <c r="AEJ1330" s="16"/>
      <c r="AEK1330" s="16"/>
      <c r="AEL1330" s="16"/>
      <c r="AEM1330" s="16"/>
      <c r="AEN1330" s="16"/>
      <c r="AEO1330" s="16"/>
      <c r="AEP1330" s="16"/>
      <c r="AEQ1330" s="16"/>
      <c r="AER1330" s="16"/>
      <c r="AES1330" s="16"/>
      <c r="AET1330" s="16"/>
      <c r="AEU1330" s="16"/>
      <c r="AEV1330" s="16"/>
      <c r="AEW1330" s="16"/>
      <c r="AEX1330" s="16"/>
      <c r="AEY1330" s="16"/>
      <c r="AEZ1330" s="16"/>
      <c r="AFA1330" s="16"/>
      <c r="AFB1330" s="16"/>
      <c r="AFC1330" s="16"/>
      <c r="AFD1330" s="16"/>
      <c r="AFE1330" s="16"/>
      <c r="AFF1330" s="16"/>
      <c r="AFG1330" s="16"/>
      <c r="AFH1330" s="16"/>
      <c r="AFI1330" s="16"/>
      <c r="AFJ1330" s="16"/>
      <c r="AFK1330" s="16"/>
      <c r="AFL1330" s="16"/>
      <c r="AFM1330" s="16"/>
      <c r="AFN1330" s="16"/>
      <c r="AFO1330" s="16"/>
      <c r="AFP1330" s="16"/>
      <c r="AFQ1330" s="16"/>
      <c r="AFR1330" s="16"/>
      <c r="AFS1330" s="16"/>
      <c r="AFT1330" s="16"/>
      <c r="AFU1330" s="16"/>
      <c r="AFV1330" s="16"/>
      <c r="AFW1330" s="16"/>
      <c r="AFX1330" s="16"/>
      <c r="AFY1330" s="16"/>
      <c r="AFZ1330" s="16"/>
      <c r="AGA1330" s="16"/>
    </row>
    <row r="1331" spans="1:859" s="383" customFormat="1" x14ac:dyDescent="0.2">
      <c r="A1331" s="381"/>
      <c r="B1331" s="381"/>
      <c r="C1331" s="381"/>
      <c r="D1331" s="381"/>
      <c r="E1331" s="365"/>
      <c r="F1331" s="380"/>
      <c r="G1331" s="380"/>
      <c r="H1331" s="365"/>
      <c r="I1331" s="365"/>
      <c r="J1331" s="365"/>
      <c r="K1331" s="365"/>
      <c r="L1331" s="365"/>
      <c r="M1331" s="365"/>
      <c r="N1331" s="380"/>
      <c r="O1331" s="365"/>
      <c r="P1331" s="365"/>
      <c r="Q1331" s="380"/>
      <c r="R1331" s="381"/>
      <c r="S1331" s="381"/>
      <c r="T1331" s="381"/>
      <c r="U1331" s="381"/>
      <c r="V1331" s="381"/>
      <c r="W1331" s="381"/>
      <c r="X1331" s="381"/>
      <c r="Y1331" s="381"/>
      <c r="Z1331" s="381"/>
      <c r="AA1331" s="381"/>
      <c r="AB1331" s="381"/>
      <c r="AC1331" s="381"/>
      <c r="AD1331" s="381"/>
      <c r="AE1331" s="381"/>
      <c r="AF1331" s="381"/>
      <c r="AG1331" s="381"/>
      <c r="AH1331" s="381"/>
      <c r="AI1331" s="381"/>
      <c r="AJ1331" s="381"/>
      <c r="AK1331" s="381"/>
      <c r="AL1331" s="381"/>
      <c r="AM1331" s="381"/>
      <c r="AN1331" s="381"/>
      <c r="AO1331" s="381"/>
      <c r="AP1331" s="381"/>
      <c r="AQ1331" s="381"/>
      <c r="AR1331" s="381"/>
      <c r="AS1331" s="381"/>
      <c r="AT1331" s="381"/>
      <c r="AU1331" s="381"/>
      <c r="AV1331" s="381"/>
      <c r="AW1331" s="381"/>
      <c r="AX1331" s="381"/>
      <c r="AY1331" s="381"/>
      <c r="AZ1331" s="381"/>
      <c r="BA1331" s="381"/>
      <c r="BB1331" s="381"/>
      <c r="BC1331" s="381"/>
      <c r="BD1331" s="381"/>
      <c r="BE1331" s="381"/>
      <c r="BF1331" s="381"/>
      <c r="BG1331" s="381"/>
      <c r="BH1331" s="381"/>
      <c r="BI1331" s="381"/>
      <c r="BJ1331" s="381"/>
      <c r="BK1331" s="381"/>
      <c r="BL1331" s="381"/>
      <c r="BM1331" s="381"/>
      <c r="BN1331" s="381"/>
      <c r="BO1331" s="381"/>
      <c r="BP1331" s="381"/>
      <c r="BQ1331" s="381"/>
      <c r="BR1331" s="381"/>
      <c r="BS1331" s="381"/>
      <c r="BT1331" s="381"/>
      <c r="BU1331" s="381"/>
      <c r="BV1331" s="381"/>
      <c r="BW1331" s="381"/>
      <c r="BX1331" s="381"/>
      <c r="BY1331" s="381"/>
      <c r="BZ1331" s="381"/>
      <c r="CA1331" s="381"/>
      <c r="CB1331" s="381"/>
      <c r="CC1331" s="381"/>
      <c r="CD1331" s="381"/>
      <c r="CE1331" s="381"/>
      <c r="CF1331" s="381"/>
      <c r="CG1331" s="381"/>
      <c r="CH1331" s="381"/>
      <c r="CI1331" s="381"/>
      <c r="CJ1331" s="381"/>
      <c r="CK1331" s="381"/>
      <c r="CL1331" s="381"/>
      <c r="CM1331" s="381"/>
      <c r="CN1331" s="381"/>
      <c r="CO1331" s="381"/>
      <c r="CP1331" s="381"/>
      <c r="CQ1331" s="381"/>
      <c r="CR1331" s="381"/>
      <c r="CS1331" s="381"/>
      <c r="CT1331" s="381"/>
      <c r="CU1331" s="381"/>
      <c r="CV1331" s="381"/>
      <c r="CW1331" s="381"/>
      <c r="CX1331" s="381"/>
      <c r="CY1331" s="381"/>
      <c r="CZ1331" s="381"/>
      <c r="DA1331" s="381"/>
      <c r="DB1331" s="381"/>
      <c r="DC1331" s="381"/>
      <c r="DD1331" s="381"/>
      <c r="DE1331" s="381"/>
      <c r="DF1331" s="381"/>
      <c r="DG1331" s="381"/>
      <c r="DH1331" s="381"/>
      <c r="DI1331" s="381"/>
      <c r="DJ1331" s="381"/>
      <c r="DK1331" s="381"/>
      <c r="DL1331" s="381"/>
      <c r="DM1331" s="381"/>
      <c r="DN1331" s="381"/>
      <c r="DO1331" s="381"/>
      <c r="DP1331" s="381"/>
      <c r="DQ1331" s="381"/>
      <c r="DR1331" s="381"/>
      <c r="DS1331" s="381"/>
      <c r="DT1331" s="381"/>
      <c r="DU1331" s="381"/>
      <c r="DV1331" s="381"/>
      <c r="DW1331" s="381"/>
      <c r="DX1331" s="381"/>
      <c r="DY1331" s="381"/>
      <c r="DZ1331" s="381"/>
      <c r="EA1331" s="381"/>
      <c r="EB1331" s="381"/>
      <c r="EC1331" s="381"/>
      <c r="ED1331" s="381"/>
      <c r="EE1331" s="381"/>
      <c r="EF1331" s="381"/>
      <c r="EG1331" s="381"/>
      <c r="EH1331" s="381"/>
      <c r="EI1331" s="381"/>
      <c r="EJ1331" s="381"/>
      <c r="EK1331" s="381"/>
      <c r="EL1331" s="381"/>
      <c r="EM1331" s="381"/>
      <c r="EN1331" s="381"/>
      <c r="EO1331" s="381"/>
      <c r="EP1331" s="381"/>
      <c r="EQ1331" s="381"/>
      <c r="ER1331" s="381"/>
      <c r="ES1331" s="381"/>
      <c r="ET1331" s="381"/>
      <c r="EU1331" s="381"/>
      <c r="EV1331" s="381"/>
      <c r="EW1331" s="381"/>
      <c r="EX1331" s="381"/>
      <c r="EY1331" s="381"/>
      <c r="EZ1331" s="381"/>
      <c r="FA1331" s="381"/>
      <c r="FB1331" s="381"/>
      <c r="FC1331" s="381"/>
      <c r="FD1331" s="381"/>
      <c r="FE1331" s="381"/>
      <c r="FF1331" s="381"/>
      <c r="FG1331" s="381"/>
      <c r="FH1331" s="381"/>
      <c r="FI1331" s="381"/>
      <c r="FJ1331" s="381"/>
      <c r="FK1331" s="381"/>
      <c r="FL1331" s="381"/>
      <c r="FM1331" s="381"/>
      <c r="FN1331" s="381"/>
      <c r="FO1331" s="381"/>
      <c r="FP1331" s="381"/>
      <c r="FQ1331" s="381"/>
      <c r="FR1331" s="381"/>
      <c r="FS1331" s="381"/>
      <c r="FT1331" s="381"/>
      <c r="FU1331" s="381"/>
      <c r="FV1331" s="381"/>
      <c r="FW1331" s="381"/>
      <c r="FX1331" s="381"/>
      <c r="FY1331" s="381"/>
      <c r="FZ1331" s="381"/>
      <c r="GA1331" s="381"/>
      <c r="GB1331" s="381"/>
      <c r="GC1331" s="381"/>
      <c r="GD1331" s="381"/>
      <c r="GE1331" s="381"/>
      <c r="GF1331" s="381"/>
      <c r="GG1331" s="381"/>
      <c r="GH1331" s="381"/>
      <c r="GI1331" s="381"/>
      <c r="GJ1331" s="381"/>
      <c r="GK1331" s="381"/>
      <c r="GL1331" s="381"/>
      <c r="GM1331" s="381"/>
      <c r="GN1331" s="381"/>
      <c r="GO1331" s="381"/>
      <c r="GP1331" s="381"/>
      <c r="GQ1331" s="381"/>
      <c r="GR1331" s="381"/>
      <c r="GS1331" s="381"/>
      <c r="GT1331" s="381"/>
      <c r="GU1331" s="381"/>
      <c r="GV1331" s="381"/>
      <c r="GW1331" s="381"/>
      <c r="GX1331" s="381"/>
      <c r="GY1331" s="381"/>
      <c r="GZ1331" s="381"/>
      <c r="HA1331" s="381"/>
      <c r="HB1331" s="381"/>
      <c r="HC1331" s="381"/>
      <c r="HD1331" s="381"/>
      <c r="HE1331" s="381"/>
      <c r="HF1331" s="381"/>
      <c r="HG1331" s="381"/>
      <c r="HH1331" s="381"/>
      <c r="HI1331" s="381"/>
      <c r="HJ1331" s="381"/>
      <c r="HK1331" s="381"/>
      <c r="HL1331" s="381"/>
      <c r="HM1331" s="381"/>
      <c r="HN1331" s="381"/>
      <c r="HO1331" s="381"/>
      <c r="HP1331" s="381"/>
      <c r="HQ1331" s="381"/>
      <c r="HR1331" s="381"/>
      <c r="HS1331" s="381"/>
      <c r="HT1331" s="381"/>
      <c r="HU1331" s="381"/>
      <c r="HV1331" s="381"/>
      <c r="HW1331" s="381"/>
      <c r="HX1331" s="381"/>
      <c r="HY1331" s="381"/>
      <c r="HZ1331" s="381"/>
      <c r="IA1331" s="381"/>
      <c r="IB1331" s="381"/>
      <c r="IC1331" s="381"/>
      <c r="ID1331" s="381"/>
      <c r="IE1331" s="381"/>
      <c r="IF1331" s="381"/>
      <c r="IG1331" s="381"/>
      <c r="IH1331" s="381"/>
      <c r="II1331" s="381"/>
      <c r="IJ1331" s="381"/>
      <c r="IK1331" s="381"/>
      <c r="IL1331" s="381"/>
      <c r="IM1331" s="381"/>
      <c r="IN1331" s="381"/>
      <c r="IO1331" s="381"/>
      <c r="IP1331" s="381"/>
      <c r="IQ1331" s="381"/>
      <c r="IR1331" s="381"/>
      <c r="IS1331" s="381"/>
      <c r="IT1331" s="381"/>
      <c r="IU1331" s="381"/>
      <c r="IV1331" s="381"/>
      <c r="IW1331" s="381"/>
      <c r="IX1331" s="381"/>
      <c r="IY1331" s="381"/>
      <c r="IZ1331" s="381"/>
      <c r="JA1331" s="381"/>
      <c r="JB1331" s="381"/>
      <c r="JC1331" s="381"/>
      <c r="JD1331" s="381"/>
      <c r="JE1331" s="381"/>
      <c r="JF1331" s="381"/>
      <c r="JG1331" s="381"/>
      <c r="JH1331" s="381"/>
      <c r="JI1331" s="381"/>
      <c r="JJ1331" s="381"/>
      <c r="JK1331" s="381"/>
      <c r="JL1331" s="381"/>
      <c r="JM1331" s="381"/>
      <c r="JN1331" s="381"/>
      <c r="JO1331" s="381"/>
      <c r="JP1331" s="381"/>
      <c r="JQ1331" s="381"/>
      <c r="JR1331" s="381"/>
      <c r="JS1331" s="381"/>
      <c r="JT1331" s="381"/>
      <c r="JU1331" s="381"/>
      <c r="JV1331" s="381"/>
      <c r="JW1331" s="381"/>
      <c r="JX1331" s="381"/>
      <c r="JY1331" s="381"/>
      <c r="JZ1331" s="381"/>
      <c r="KA1331" s="381"/>
      <c r="KB1331" s="381"/>
      <c r="KC1331" s="381"/>
      <c r="KD1331" s="381"/>
      <c r="KE1331" s="381"/>
      <c r="KF1331" s="381"/>
      <c r="KG1331" s="381"/>
      <c r="KH1331" s="381"/>
      <c r="KI1331" s="381"/>
      <c r="KJ1331" s="381"/>
      <c r="KK1331" s="381"/>
      <c r="KL1331" s="381"/>
      <c r="KM1331" s="381"/>
      <c r="KN1331" s="381"/>
      <c r="KO1331" s="381"/>
      <c r="KP1331" s="381"/>
      <c r="KQ1331" s="381"/>
      <c r="KR1331" s="381"/>
      <c r="KS1331" s="381"/>
      <c r="KT1331" s="381"/>
      <c r="KU1331" s="381"/>
      <c r="KV1331" s="381"/>
      <c r="KW1331" s="381"/>
      <c r="KX1331" s="381"/>
      <c r="KY1331" s="381"/>
      <c r="KZ1331" s="381"/>
      <c r="LA1331" s="381"/>
      <c r="LB1331" s="381"/>
      <c r="LC1331" s="381"/>
      <c r="LD1331" s="381"/>
      <c r="LE1331" s="381"/>
      <c r="LF1331" s="381"/>
      <c r="LG1331" s="381"/>
      <c r="LH1331" s="381"/>
      <c r="LI1331" s="381"/>
      <c r="LJ1331" s="381"/>
      <c r="LK1331" s="381"/>
      <c r="LL1331" s="381"/>
      <c r="LM1331" s="381"/>
      <c r="LN1331" s="381"/>
      <c r="LO1331" s="381"/>
      <c r="LP1331" s="381"/>
      <c r="LQ1331" s="381"/>
      <c r="LR1331" s="381"/>
      <c r="LS1331" s="381"/>
      <c r="LT1331" s="381"/>
      <c r="LU1331" s="381"/>
      <c r="LV1331" s="381"/>
      <c r="LW1331" s="381"/>
      <c r="LX1331" s="381"/>
      <c r="LY1331" s="381"/>
      <c r="LZ1331" s="381"/>
      <c r="MA1331" s="381"/>
      <c r="MB1331" s="381"/>
      <c r="MC1331" s="381"/>
      <c r="MD1331" s="381"/>
      <c r="ME1331" s="381"/>
      <c r="MF1331" s="381"/>
      <c r="MG1331" s="381"/>
      <c r="MH1331" s="381"/>
      <c r="MI1331" s="381"/>
      <c r="MJ1331" s="381"/>
      <c r="MK1331" s="381"/>
      <c r="ML1331" s="381"/>
      <c r="MM1331" s="381"/>
      <c r="MN1331" s="381"/>
      <c r="MO1331" s="381"/>
      <c r="MP1331" s="381"/>
      <c r="MQ1331" s="381"/>
      <c r="MR1331" s="381"/>
      <c r="MS1331" s="381"/>
      <c r="MT1331" s="381"/>
      <c r="MU1331" s="381"/>
      <c r="MV1331" s="381"/>
      <c r="MW1331" s="381"/>
      <c r="MX1331" s="381"/>
      <c r="MY1331" s="381"/>
      <c r="MZ1331" s="381"/>
      <c r="NA1331" s="381"/>
      <c r="NB1331" s="381"/>
      <c r="NC1331" s="381"/>
      <c r="ND1331" s="381"/>
      <c r="NE1331" s="381"/>
      <c r="NF1331" s="381"/>
      <c r="NG1331" s="381"/>
      <c r="NH1331" s="381"/>
      <c r="NI1331" s="381"/>
      <c r="NJ1331" s="381"/>
      <c r="NK1331" s="381"/>
      <c r="NL1331" s="381"/>
      <c r="NM1331" s="381"/>
      <c r="NN1331" s="381"/>
      <c r="NO1331" s="381"/>
      <c r="NP1331" s="381"/>
      <c r="NQ1331" s="381"/>
      <c r="NR1331" s="381"/>
      <c r="NS1331" s="381"/>
      <c r="NT1331" s="381"/>
      <c r="NU1331" s="381"/>
      <c r="NV1331" s="381"/>
      <c r="NW1331" s="381"/>
      <c r="NX1331" s="381"/>
      <c r="NY1331" s="381"/>
      <c r="NZ1331" s="381"/>
      <c r="OA1331" s="381"/>
      <c r="OB1331" s="381"/>
      <c r="OC1331" s="381"/>
      <c r="OD1331" s="381"/>
      <c r="OE1331" s="381"/>
      <c r="OF1331" s="381"/>
      <c r="OG1331" s="381"/>
      <c r="OH1331" s="381"/>
      <c r="OI1331" s="381"/>
      <c r="OJ1331" s="381"/>
      <c r="OK1331" s="381"/>
      <c r="OL1331" s="381"/>
      <c r="OM1331" s="381"/>
      <c r="ON1331" s="381"/>
      <c r="OO1331" s="381"/>
      <c r="OP1331" s="381"/>
      <c r="OQ1331" s="381"/>
      <c r="OR1331" s="381"/>
      <c r="OS1331" s="381"/>
      <c r="OT1331" s="381"/>
      <c r="OU1331" s="381"/>
      <c r="OV1331" s="381"/>
      <c r="OW1331" s="381"/>
      <c r="OX1331" s="381"/>
      <c r="OY1331" s="381"/>
      <c r="OZ1331" s="381"/>
      <c r="PA1331" s="381"/>
      <c r="PB1331" s="381"/>
      <c r="PC1331" s="381"/>
      <c r="PD1331" s="381"/>
      <c r="PE1331" s="381"/>
      <c r="PF1331" s="381"/>
      <c r="PG1331" s="381"/>
      <c r="PH1331" s="381"/>
      <c r="PI1331" s="381"/>
      <c r="PJ1331" s="381"/>
      <c r="PK1331" s="381"/>
      <c r="PL1331" s="381"/>
      <c r="PM1331" s="381"/>
      <c r="PN1331" s="381"/>
      <c r="PO1331" s="381"/>
      <c r="PP1331" s="381"/>
      <c r="PQ1331" s="381"/>
      <c r="PR1331" s="381"/>
      <c r="PS1331" s="381"/>
      <c r="PT1331" s="381"/>
      <c r="PU1331" s="381"/>
      <c r="PV1331" s="381"/>
      <c r="PW1331" s="381"/>
      <c r="PX1331" s="381"/>
      <c r="PY1331" s="381"/>
      <c r="PZ1331" s="381"/>
      <c r="QA1331" s="381"/>
      <c r="QB1331" s="381"/>
      <c r="QC1331" s="381"/>
      <c r="QD1331" s="381"/>
      <c r="QE1331" s="381"/>
      <c r="QF1331" s="381"/>
      <c r="QG1331" s="381"/>
      <c r="QH1331" s="381"/>
      <c r="QI1331" s="381"/>
      <c r="QJ1331" s="381"/>
      <c r="QK1331" s="381"/>
      <c r="QL1331" s="381"/>
      <c r="QM1331" s="381"/>
      <c r="QN1331" s="381"/>
      <c r="QO1331" s="381"/>
      <c r="QP1331" s="381"/>
      <c r="QQ1331" s="381"/>
      <c r="QR1331" s="381"/>
      <c r="QS1331" s="381"/>
      <c r="QT1331" s="381"/>
      <c r="QU1331" s="381"/>
      <c r="QV1331" s="381"/>
      <c r="QW1331" s="381"/>
      <c r="QX1331" s="381"/>
      <c r="QY1331" s="381"/>
      <c r="QZ1331" s="381"/>
      <c r="RA1331" s="381"/>
      <c r="RB1331" s="381"/>
      <c r="RC1331" s="381"/>
      <c r="RD1331" s="381"/>
      <c r="RE1331" s="381"/>
      <c r="RF1331" s="381"/>
      <c r="RG1331" s="381"/>
      <c r="RH1331" s="381"/>
      <c r="RI1331" s="381"/>
      <c r="RJ1331" s="381"/>
      <c r="RK1331" s="381"/>
      <c r="RL1331" s="381"/>
      <c r="RM1331" s="381"/>
      <c r="RN1331" s="381"/>
      <c r="RO1331" s="381"/>
      <c r="RP1331" s="381"/>
      <c r="RQ1331" s="381"/>
      <c r="RR1331" s="381"/>
      <c r="RS1331" s="381"/>
      <c r="RT1331" s="381"/>
      <c r="RU1331" s="381"/>
      <c r="RV1331" s="381"/>
      <c r="RW1331" s="381"/>
      <c r="RX1331" s="381"/>
      <c r="RY1331" s="381"/>
      <c r="RZ1331" s="381"/>
      <c r="SA1331" s="381"/>
      <c r="SB1331" s="381"/>
      <c r="SC1331" s="381"/>
      <c r="SD1331" s="381"/>
      <c r="SE1331" s="381"/>
      <c r="SF1331" s="381"/>
      <c r="SG1331" s="381"/>
      <c r="SH1331" s="381"/>
      <c r="SI1331" s="381"/>
      <c r="SJ1331" s="381"/>
      <c r="SK1331" s="381"/>
      <c r="SL1331" s="381"/>
      <c r="SM1331" s="381"/>
      <c r="SN1331" s="381"/>
      <c r="SO1331" s="381"/>
      <c r="SP1331" s="381"/>
      <c r="SQ1331" s="381"/>
      <c r="SR1331" s="381"/>
      <c r="SS1331" s="381"/>
      <c r="ST1331" s="381"/>
      <c r="SU1331" s="381"/>
      <c r="SV1331" s="381"/>
      <c r="SW1331" s="381"/>
      <c r="SX1331" s="381"/>
      <c r="SY1331" s="381"/>
      <c r="SZ1331" s="381"/>
      <c r="TA1331" s="381"/>
      <c r="TB1331" s="381"/>
      <c r="TC1331" s="381"/>
      <c r="TD1331" s="381"/>
      <c r="TE1331" s="381"/>
      <c r="TF1331" s="381"/>
      <c r="TG1331" s="381"/>
      <c r="TH1331" s="381"/>
      <c r="TI1331" s="381"/>
      <c r="TJ1331" s="381"/>
      <c r="TK1331" s="381"/>
      <c r="TL1331" s="381"/>
      <c r="TM1331" s="381"/>
      <c r="TN1331" s="381"/>
      <c r="TO1331" s="381"/>
      <c r="TP1331" s="381"/>
      <c r="TQ1331" s="381"/>
      <c r="TR1331" s="381"/>
      <c r="TS1331" s="381"/>
      <c r="TT1331" s="381"/>
      <c r="TU1331" s="381"/>
      <c r="TV1331" s="381"/>
      <c r="TW1331" s="381"/>
      <c r="TX1331" s="381"/>
      <c r="TY1331" s="381"/>
      <c r="TZ1331" s="381"/>
      <c r="UA1331" s="381"/>
      <c r="UB1331" s="381"/>
      <c r="UC1331" s="381"/>
      <c r="UD1331" s="381"/>
      <c r="UE1331" s="381"/>
      <c r="UF1331" s="381"/>
      <c r="UG1331" s="381"/>
      <c r="UH1331" s="381"/>
      <c r="UI1331" s="381"/>
      <c r="UJ1331" s="381"/>
      <c r="UK1331" s="381"/>
      <c r="UL1331" s="381"/>
      <c r="UM1331" s="381"/>
      <c r="UN1331" s="381"/>
      <c r="UO1331" s="381"/>
      <c r="UP1331" s="381"/>
      <c r="UQ1331" s="381"/>
      <c r="UR1331" s="381"/>
      <c r="US1331" s="381"/>
      <c r="UT1331" s="381"/>
      <c r="UU1331" s="381"/>
      <c r="UV1331" s="381"/>
      <c r="UW1331" s="381"/>
      <c r="UX1331" s="381"/>
      <c r="UY1331" s="381"/>
      <c r="UZ1331" s="381"/>
      <c r="VA1331" s="381"/>
      <c r="VB1331" s="381"/>
      <c r="VC1331" s="381"/>
      <c r="VD1331" s="381"/>
      <c r="VE1331" s="381"/>
      <c r="VF1331" s="381"/>
      <c r="VG1331" s="381"/>
      <c r="VH1331" s="381"/>
      <c r="VI1331" s="381"/>
      <c r="VJ1331" s="381"/>
      <c r="VK1331" s="381"/>
      <c r="VL1331" s="381"/>
      <c r="VM1331" s="381"/>
      <c r="VN1331" s="381"/>
      <c r="VO1331" s="381"/>
      <c r="VP1331" s="381"/>
      <c r="VQ1331" s="381"/>
      <c r="VR1331" s="381"/>
      <c r="VS1331" s="381"/>
      <c r="VT1331" s="381"/>
      <c r="VU1331" s="381"/>
      <c r="VV1331" s="381"/>
      <c r="VW1331" s="381"/>
      <c r="VX1331" s="381"/>
      <c r="VY1331" s="381"/>
      <c r="VZ1331" s="381"/>
      <c r="WA1331" s="381"/>
      <c r="WB1331" s="381"/>
      <c r="WC1331" s="381"/>
      <c r="WD1331" s="381"/>
      <c r="WE1331" s="381"/>
      <c r="WF1331" s="381"/>
      <c r="WG1331" s="381"/>
      <c r="WH1331" s="381"/>
      <c r="WI1331" s="381"/>
      <c r="WJ1331" s="381"/>
      <c r="WK1331" s="381"/>
      <c r="WL1331" s="381"/>
      <c r="WM1331" s="381"/>
      <c r="WN1331" s="381"/>
      <c r="WO1331" s="381"/>
      <c r="WP1331" s="381"/>
      <c r="WQ1331" s="381"/>
      <c r="WR1331" s="381"/>
      <c r="WS1331" s="381"/>
      <c r="WT1331" s="381"/>
      <c r="WU1331" s="381"/>
      <c r="WV1331" s="381"/>
      <c r="WW1331" s="381"/>
      <c r="WX1331" s="381"/>
      <c r="WY1331" s="381"/>
      <c r="WZ1331" s="381"/>
      <c r="XA1331" s="381"/>
      <c r="XB1331" s="381"/>
      <c r="XC1331" s="381"/>
      <c r="XD1331" s="381"/>
      <c r="XE1331" s="381"/>
      <c r="XF1331" s="381"/>
      <c r="XG1331" s="381"/>
      <c r="XH1331" s="381"/>
      <c r="XI1331" s="381"/>
      <c r="XJ1331" s="381"/>
      <c r="XK1331" s="381"/>
      <c r="XL1331" s="381"/>
      <c r="XM1331" s="381"/>
      <c r="XN1331" s="381"/>
      <c r="XO1331" s="381"/>
      <c r="XP1331" s="381"/>
      <c r="XQ1331" s="381"/>
      <c r="XR1331" s="381"/>
      <c r="XS1331" s="381"/>
      <c r="XT1331" s="381"/>
      <c r="XU1331" s="381"/>
      <c r="XV1331" s="381"/>
      <c r="XW1331" s="381"/>
      <c r="XX1331" s="381"/>
      <c r="XY1331" s="381"/>
      <c r="XZ1331" s="381"/>
      <c r="YA1331" s="381"/>
      <c r="YB1331" s="381"/>
      <c r="YC1331" s="381"/>
      <c r="YD1331" s="381"/>
      <c r="YE1331" s="381"/>
      <c r="YF1331" s="381"/>
      <c r="YG1331" s="381"/>
      <c r="YH1331" s="381"/>
      <c r="YI1331" s="381"/>
      <c r="YJ1331" s="381"/>
      <c r="YK1331" s="381"/>
      <c r="YL1331" s="381"/>
      <c r="YM1331" s="381"/>
      <c r="YN1331" s="381"/>
      <c r="YO1331" s="381"/>
      <c r="YP1331" s="381"/>
      <c r="YQ1331" s="381"/>
      <c r="YR1331" s="381"/>
      <c r="YS1331" s="381"/>
      <c r="YT1331" s="381"/>
      <c r="YU1331" s="381"/>
      <c r="YV1331" s="381"/>
      <c r="YW1331" s="381"/>
      <c r="YX1331" s="381"/>
      <c r="YY1331" s="381"/>
      <c r="YZ1331" s="381"/>
      <c r="ZA1331" s="381"/>
      <c r="ZB1331" s="381"/>
      <c r="ZC1331" s="381"/>
      <c r="ZD1331" s="381"/>
      <c r="ZE1331" s="381"/>
      <c r="ZF1331" s="381"/>
      <c r="ZG1331" s="381"/>
      <c r="ZH1331" s="381"/>
      <c r="ZI1331" s="381"/>
      <c r="ZJ1331" s="381"/>
      <c r="ZK1331" s="381"/>
      <c r="ZL1331" s="381"/>
      <c r="ZM1331" s="381"/>
      <c r="ZN1331" s="381"/>
      <c r="ZO1331" s="381"/>
      <c r="ZP1331" s="381"/>
      <c r="ZQ1331" s="381"/>
      <c r="ZR1331" s="381"/>
      <c r="ZS1331" s="381"/>
      <c r="ZT1331" s="381"/>
      <c r="ZU1331" s="381"/>
      <c r="ZV1331" s="381"/>
      <c r="ZW1331" s="381"/>
      <c r="ZX1331" s="381"/>
      <c r="ZY1331" s="381"/>
      <c r="ZZ1331" s="381"/>
      <c r="AAA1331" s="381"/>
      <c r="AAB1331" s="381"/>
      <c r="AAC1331" s="381"/>
      <c r="AAD1331" s="381"/>
      <c r="AAE1331" s="381"/>
      <c r="AAF1331" s="381"/>
      <c r="AAG1331" s="381"/>
      <c r="AAH1331" s="381"/>
      <c r="AAI1331" s="381"/>
      <c r="AAJ1331" s="381"/>
      <c r="AAK1331" s="381"/>
      <c r="AAL1331" s="381"/>
      <c r="AAM1331" s="381"/>
      <c r="AAN1331" s="381"/>
      <c r="AAO1331" s="381"/>
      <c r="AAP1331" s="381"/>
      <c r="AAQ1331" s="381"/>
      <c r="AAR1331" s="381"/>
      <c r="AAS1331" s="381"/>
      <c r="AAT1331" s="381"/>
      <c r="AAU1331" s="381"/>
      <c r="AAV1331" s="381"/>
      <c r="AAW1331" s="381"/>
      <c r="AAX1331" s="381"/>
      <c r="AAY1331" s="381"/>
      <c r="AAZ1331" s="381"/>
      <c r="ABA1331" s="381"/>
      <c r="ABB1331" s="381"/>
      <c r="ABC1331" s="381"/>
      <c r="ABD1331" s="381"/>
      <c r="ABE1331" s="381"/>
      <c r="ABF1331" s="381"/>
      <c r="ABG1331" s="381"/>
      <c r="ABH1331" s="381"/>
      <c r="ABI1331" s="381"/>
      <c r="ABJ1331" s="381"/>
      <c r="ABK1331" s="381"/>
      <c r="ABL1331" s="381"/>
      <c r="ABM1331" s="381"/>
      <c r="ABN1331" s="381"/>
      <c r="ABO1331" s="381"/>
      <c r="ABP1331" s="381"/>
      <c r="ABQ1331" s="381"/>
      <c r="ABR1331" s="381"/>
      <c r="ABS1331" s="381"/>
      <c r="ABT1331" s="381"/>
      <c r="ABU1331" s="381"/>
      <c r="ABV1331" s="381"/>
      <c r="ABW1331" s="381"/>
      <c r="ABX1331" s="381"/>
      <c r="ABY1331" s="381"/>
      <c r="ABZ1331" s="381"/>
      <c r="ACA1331" s="381"/>
      <c r="ACB1331" s="381"/>
      <c r="ACC1331" s="381"/>
      <c r="ACD1331" s="381"/>
      <c r="ACE1331" s="381"/>
      <c r="ACF1331" s="381"/>
      <c r="ACG1331" s="381"/>
      <c r="ACH1331" s="381"/>
      <c r="ACI1331" s="381"/>
      <c r="ACJ1331" s="381"/>
      <c r="ACK1331" s="381"/>
      <c r="ACL1331" s="381"/>
      <c r="ACM1331" s="381"/>
      <c r="ACN1331" s="381"/>
      <c r="ACO1331" s="381"/>
      <c r="ACP1331" s="381"/>
      <c r="ACQ1331" s="381"/>
      <c r="ACR1331" s="381"/>
      <c r="ACS1331" s="381"/>
      <c r="ACT1331" s="381"/>
      <c r="ACU1331" s="381"/>
      <c r="ACV1331" s="381"/>
      <c r="ACW1331" s="381"/>
      <c r="ACX1331" s="381"/>
      <c r="ACY1331" s="381"/>
      <c r="ACZ1331" s="381"/>
      <c r="ADA1331" s="381"/>
      <c r="ADB1331" s="381"/>
      <c r="ADC1331" s="381"/>
      <c r="ADD1331" s="381"/>
      <c r="ADE1331" s="381"/>
      <c r="ADF1331" s="381"/>
      <c r="ADG1331" s="381"/>
      <c r="ADH1331" s="381"/>
      <c r="ADI1331" s="381"/>
      <c r="ADJ1331" s="381"/>
      <c r="ADK1331" s="381"/>
      <c r="ADL1331" s="381"/>
      <c r="ADM1331" s="381"/>
      <c r="ADN1331" s="381"/>
      <c r="ADO1331" s="381"/>
      <c r="ADP1331" s="381"/>
      <c r="ADQ1331" s="381"/>
      <c r="ADR1331" s="381"/>
      <c r="ADS1331" s="381"/>
      <c r="ADT1331" s="381"/>
      <c r="ADU1331" s="381"/>
      <c r="ADV1331" s="381"/>
      <c r="ADW1331" s="381"/>
      <c r="ADX1331" s="381"/>
      <c r="ADY1331" s="381"/>
      <c r="ADZ1331" s="381"/>
      <c r="AEA1331" s="381"/>
      <c r="AEB1331" s="381"/>
      <c r="AEC1331" s="381"/>
      <c r="AED1331" s="381"/>
      <c r="AEE1331" s="381"/>
      <c r="AEF1331" s="381"/>
      <c r="AEG1331" s="381"/>
      <c r="AEH1331" s="381"/>
      <c r="AEI1331" s="381"/>
      <c r="AEJ1331" s="381"/>
      <c r="AEK1331" s="381"/>
      <c r="AEL1331" s="381"/>
      <c r="AEM1331" s="381"/>
      <c r="AEN1331" s="381"/>
      <c r="AEO1331" s="381"/>
      <c r="AEP1331" s="381"/>
      <c r="AEQ1331" s="381"/>
      <c r="AER1331" s="381"/>
      <c r="AES1331" s="381"/>
      <c r="AET1331" s="381"/>
      <c r="AEU1331" s="381"/>
      <c r="AEV1331" s="381"/>
      <c r="AEW1331" s="381"/>
      <c r="AEX1331" s="381"/>
      <c r="AEY1331" s="381"/>
      <c r="AEZ1331" s="381"/>
      <c r="AFA1331" s="381"/>
      <c r="AFB1331" s="381"/>
      <c r="AFC1331" s="381"/>
      <c r="AFD1331" s="381"/>
      <c r="AFE1331" s="381"/>
      <c r="AFF1331" s="381"/>
      <c r="AFG1331" s="381"/>
      <c r="AFH1331" s="381"/>
      <c r="AFI1331" s="381"/>
      <c r="AFJ1331" s="381"/>
      <c r="AFK1331" s="381"/>
      <c r="AFL1331" s="381"/>
      <c r="AFM1331" s="381"/>
      <c r="AFN1331" s="381"/>
      <c r="AFO1331" s="381"/>
      <c r="AFP1331" s="381"/>
      <c r="AFQ1331" s="381"/>
      <c r="AFR1331" s="381"/>
      <c r="AFS1331" s="381"/>
      <c r="AFT1331" s="381"/>
      <c r="AFU1331" s="381"/>
      <c r="AFV1331" s="381"/>
      <c r="AFW1331" s="381"/>
      <c r="AFX1331" s="381"/>
      <c r="AFY1331" s="381"/>
      <c r="AFZ1331" s="381"/>
      <c r="AGA1331" s="381"/>
    </row>
    <row r="1332" spans="1:859" customFormat="1" x14ac:dyDescent="0.2">
      <c r="A1332" s="16"/>
      <c r="B1332" s="16"/>
      <c r="C1332" s="16"/>
      <c r="D1332" s="16"/>
      <c r="E1332" s="238"/>
      <c r="F1332" s="364"/>
      <c r="G1332" s="239"/>
      <c r="H1332" s="238"/>
      <c r="I1332" s="238"/>
      <c r="J1332" s="238"/>
      <c r="K1332" s="238"/>
      <c r="L1332" s="238"/>
      <c r="M1332" s="238"/>
      <c r="N1332" s="239"/>
      <c r="O1332" s="238"/>
      <c r="P1332" s="238"/>
      <c r="Q1332" s="239"/>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c r="DC1332" s="16"/>
      <c r="DD1332" s="16"/>
      <c r="DE1332" s="16"/>
      <c r="DF1332" s="16"/>
      <c r="DG1332" s="16"/>
      <c r="DH1332" s="16"/>
      <c r="DI1332" s="16"/>
      <c r="DJ1332" s="16"/>
      <c r="DK1332" s="16"/>
      <c r="DL1332" s="16"/>
      <c r="DM1332" s="16"/>
      <c r="DN1332" s="16"/>
      <c r="DO1332" s="16"/>
      <c r="DP1332" s="16"/>
      <c r="DQ1332" s="16"/>
      <c r="DR1332" s="16"/>
      <c r="DS1332" s="16"/>
      <c r="DT1332" s="16"/>
      <c r="DU1332" s="16"/>
      <c r="DV1332" s="16"/>
      <c r="DW1332" s="16"/>
      <c r="DX1332" s="16"/>
      <c r="DY1332" s="16"/>
      <c r="DZ1332" s="16"/>
      <c r="EA1332" s="16"/>
      <c r="EB1332" s="16"/>
      <c r="EC1332" s="16"/>
      <c r="ED1332" s="16"/>
      <c r="EE1332" s="16"/>
      <c r="EF1332" s="16"/>
      <c r="EG1332" s="16"/>
      <c r="EH1332" s="16"/>
      <c r="EI1332" s="16"/>
      <c r="EJ1332" s="16"/>
      <c r="EK1332" s="16"/>
      <c r="EL1332" s="16"/>
      <c r="EM1332" s="16"/>
      <c r="EN1332" s="16"/>
      <c r="EO1332" s="16"/>
      <c r="EP1332" s="16"/>
      <c r="EQ1332" s="16"/>
      <c r="ER1332" s="16"/>
      <c r="ES1332" s="16"/>
      <c r="ET1332" s="16"/>
      <c r="EU1332" s="16"/>
      <c r="EV1332" s="16"/>
      <c r="EW1332" s="16"/>
      <c r="EX1332" s="16"/>
      <c r="EY1332" s="16"/>
      <c r="EZ1332" s="16"/>
      <c r="FA1332" s="16"/>
      <c r="FB1332" s="16"/>
      <c r="FC1332" s="16"/>
      <c r="FD1332" s="16"/>
      <c r="FE1332" s="16"/>
      <c r="FF1332" s="16"/>
      <c r="FG1332" s="16"/>
      <c r="FH1332" s="16"/>
      <c r="FI1332" s="16"/>
      <c r="FJ1332" s="16"/>
      <c r="FK1332" s="16"/>
      <c r="FL1332" s="16"/>
      <c r="FM1332" s="16"/>
      <c r="FN1332" s="16"/>
      <c r="FO1332" s="16"/>
      <c r="FP1332" s="16"/>
      <c r="FQ1332" s="16"/>
      <c r="FR1332" s="16"/>
      <c r="FS1332" s="16"/>
      <c r="FT1332" s="16"/>
      <c r="FU1332" s="16"/>
      <c r="FV1332" s="16"/>
      <c r="FW1332" s="16"/>
      <c r="FX1332" s="16"/>
      <c r="FY1332" s="16"/>
      <c r="FZ1332" s="16"/>
      <c r="GA1332" s="16"/>
      <c r="GB1332" s="16"/>
      <c r="GC1332" s="16"/>
      <c r="GD1332" s="16"/>
      <c r="GE1332" s="16"/>
      <c r="GF1332" s="16"/>
      <c r="GG1332" s="16"/>
      <c r="GH1332" s="16"/>
      <c r="GI1332" s="16"/>
      <c r="GJ1332" s="16"/>
      <c r="GK1332" s="16"/>
      <c r="GL1332" s="16"/>
      <c r="GM1332" s="16"/>
      <c r="GN1332" s="16"/>
      <c r="GO1332" s="16"/>
      <c r="GP1332" s="16"/>
      <c r="GQ1332" s="16"/>
      <c r="GR1332" s="16"/>
      <c r="GS1332" s="16"/>
      <c r="GT1332" s="16"/>
      <c r="GU1332" s="16"/>
      <c r="GV1332" s="16"/>
      <c r="GW1332" s="16"/>
      <c r="GX1332" s="16"/>
      <c r="GY1332" s="16"/>
      <c r="GZ1332" s="16"/>
      <c r="HA1332" s="16"/>
      <c r="HB1332" s="16"/>
      <c r="HC1332" s="16"/>
      <c r="HD1332" s="16"/>
      <c r="HE1332" s="16"/>
      <c r="HF1332" s="16"/>
      <c r="HG1332" s="16"/>
      <c r="HH1332" s="16"/>
      <c r="HI1332" s="16"/>
      <c r="HJ1332" s="16"/>
      <c r="HK1332" s="16"/>
      <c r="HL1332" s="16"/>
      <c r="HM1332" s="16"/>
      <c r="HN1332" s="16"/>
      <c r="HO1332" s="16"/>
      <c r="HP1332" s="16"/>
      <c r="HQ1332" s="16"/>
      <c r="HR1332" s="16"/>
      <c r="HS1332" s="16"/>
      <c r="HT1332" s="16"/>
      <c r="HU1332" s="16"/>
      <c r="HV1332" s="16"/>
      <c r="HW1332" s="16"/>
      <c r="HX1332" s="16"/>
      <c r="HY1332" s="16"/>
      <c r="HZ1332" s="16"/>
      <c r="IA1332" s="16"/>
      <c r="IB1332" s="16"/>
      <c r="IC1332" s="16"/>
      <c r="ID1332" s="16"/>
      <c r="IE1332" s="16"/>
      <c r="IF1332" s="16"/>
      <c r="IG1332" s="16"/>
      <c r="IH1332" s="16"/>
      <c r="II1332" s="16"/>
      <c r="IJ1332" s="16"/>
      <c r="IK1332" s="16"/>
      <c r="IL1332" s="16"/>
      <c r="IM1332" s="16"/>
      <c r="IN1332" s="16"/>
      <c r="IO1332" s="16"/>
      <c r="IP1332" s="16"/>
      <c r="IQ1332" s="16"/>
      <c r="IR1332" s="16"/>
      <c r="IS1332" s="16"/>
      <c r="IT1332" s="16"/>
      <c r="IU1332" s="16"/>
      <c r="IV1332" s="16"/>
      <c r="IW1332" s="16"/>
      <c r="IX1332" s="16"/>
      <c r="IY1332" s="16"/>
      <c r="IZ1332" s="16"/>
      <c r="JA1332" s="16"/>
      <c r="JB1332" s="16"/>
      <c r="JC1332" s="16"/>
      <c r="JD1332" s="16"/>
      <c r="JE1332" s="16"/>
      <c r="JF1332" s="16"/>
      <c r="JG1332" s="16"/>
      <c r="JH1332" s="16"/>
      <c r="JI1332" s="16"/>
      <c r="JJ1332" s="16"/>
      <c r="JK1332" s="16"/>
      <c r="JL1332" s="16"/>
      <c r="JM1332" s="16"/>
      <c r="JN1332" s="16"/>
      <c r="JO1332" s="16"/>
      <c r="JP1332" s="16"/>
      <c r="JQ1332" s="16"/>
      <c r="JR1332" s="16"/>
      <c r="JS1332" s="16"/>
      <c r="JT1332" s="16"/>
      <c r="JU1332" s="16"/>
      <c r="JV1332" s="16"/>
      <c r="JW1332" s="16"/>
      <c r="JX1332" s="16"/>
      <c r="JY1332" s="16"/>
      <c r="JZ1332" s="16"/>
      <c r="KA1332" s="16"/>
      <c r="KB1332" s="16"/>
      <c r="KC1332" s="16"/>
      <c r="KD1332" s="16"/>
      <c r="KE1332" s="16"/>
      <c r="KF1332" s="16"/>
      <c r="KG1332" s="16"/>
      <c r="KH1332" s="16"/>
      <c r="KI1332" s="16"/>
      <c r="KJ1332" s="16"/>
      <c r="KK1332" s="16"/>
      <c r="KL1332" s="16"/>
      <c r="KM1332" s="16"/>
      <c r="KN1332" s="16"/>
      <c r="KO1332" s="16"/>
      <c r="KP1332" s="16"/>
      <c r="KQ1332" s="16"/>
      <c r="KR1332" s="16"/>
      <c r="KS1332" s="16"/>
      <c r="KT1332" s="16"/>
      <c r="KU1332" s="16"/>
      <c r="KV1332" s="16"/>
      <c r="KW1332" s="16"/>
      <c r="KX1332" s="16"/>
      <c r="KY1332" s="16"/>
      <c r="KZ1332" s="16"/>
      <c r="LA1332" s="16"/>
      <c r="LB1332" s="16"/>
      <c r="LC1332" s="16"/>
      <c r="LD1332" s="16"/>
      <c r="LE1332" s="16"/>
      <c r="LF1332" s="16"/>
      <c r="LG1332" s="16"/>
      <c r="LH1332" s="16"/>
      <c r="LI1332" s="16"/>
      <c r="LJ1332" s="16"/>
      <c r="LK1332" s="16"/>
      <c r="LL1332" s="16"/>
      <c r="LM1332" s="16"/>
      <c r="LN1332" s="16"/>
      <c r="LO1332" s="16"/>
      <c r="LP1332" s="16"/>
      <c r="LQ1332" s="16"/>
      <c r="LR1332" s="16"/>
      <c r="LS1332" s="16"/>
      <c r="LT1332" s="16"/>
      <c r="LU1332" s="16"/>
      <c r="LV1332" s="16"/>
      <c r="LW1332" s="16"/>
      <c r="LX1332" s="16"/>
      <c r="LY1332" s="16"/>
      <c r="LZ1332" s="16"/>
      <c r="MA1332" s="16"/>
      <c r="MB1332" s="16"/>
      <c r="MC1332" s="16"/>
      <c r="MD1332" s="16"/>
      <c r="ME1332" s="16"/>
      <c r="MF1332" s="16"/>
      <c r="MG1332" s="16"/>
      <c r="MH1332" s="16"/>
      <c r="MI1332" s="16"/>
      <c r="MJ1332" s="16"/>
      <c r="MK1332" s="16"/>
      <c r="ML1332" s="16"/>
      <c r="MM1332" s="16"/>
      <c r="MN1332" s="16"/>
      <c r="MO1332" s="16"/>
      <c r="MP1332" s="16"/>
      <c r="MQ1332" s="16"/>
      <c r="MR1332" s="16"/>
      <c r="MS1332" s="16"/>
      <c r="MT1332" s="16"/>
      <c r="MU1332" s="16"/>
      <c r="MV1332" s="16"/>
      <c r="MW1332" s="16"/>
      <c r="MX1332" s="16"/>
      <c r="MY1332" s="16"/>
      <c r="MZ1332" s="16"/>
      <c r="NA1332" s="16"/>
      <c r="NB1332" s="16"/>
      <c r="NC1332" s="16"/>
      <c r="ND1332" s="16"/>
      <c r="NE1332" s="16"/>
      <c r="NF1332" s="16"/>
      <c r="NG1332" s="16"/>
      <c r="NH1332" s="16"/>
      <c r="NI1332" s="16"/>
      <c r="NJ1332" s="16"/>
      <c r="NK1332" s="16"/>
      <c r="NL1332" s="16"/>
      <c r="NM1332" s="16"/>
      <c r="NN1332" s="16"/>
      <c r="NO1332" s="16"/>
      <c r="NP1332" s="16"/>
      <c r="NQ1332" s="16"/>
      <c r="NR1332" s="16"/>
      <c r="NS1332" s="16"/>
      <c r="NT1332" s="16"/>
      <c r="NU1332" s="16"/>
      <c r="NV1332" s="16"/>
      <c r="NW1332" s="16"/>
      <c r="NX1332" s="16"/>
      <c r="NY1332" s="16"/>
      <c r="NZ1332" s="16"/>
      <c r="OA1332" s="16"/>
      <c r="OB1332" s="16"/>
      <c r="OC1332" s="16"/>
      <c r="OD1332" s="16"/>
      <c r="OE1332" s="16"/>
      <c r="OF1332" s="16"/>
      <c r="OG1332" s="16"/>
      <c r="OH1332" s="16"/>
      <c r="OI1332" s="16"/>
      <c r="OJ1332" s="16"/>
      <c r="OK1332" s="16"/>
      <c r="OL1332" s="16"/>
      <c r="OM1332" s="16"/>
      <c r="ON1332" s="16"/>
      <c r="OO1332" s="16"/>
      <c r="OP1332" s="16"/>
      <c r="OQ1332" s="16"/>
      <c r="OR1332" s="16"/>
      <c r="OS1332" s="16"/>
      <c r="OT1332" s="16"/>
      <c r="OU1332" s="16"/>
      <c r="OV1332" s="16"/>
      <c r="OW1332" s="16"/>
      <c r="OX1332" s="16"/>
      <c r="OY1332" s="16"/>
      <c r="OZ1332" s="16"/>
      <c r="PA1332" s="16"/>
      <c r="PB1332" s="16"/>
      <c r="PC1332" s="16"/>
      <c r="PD1332" s="16"/>
      <c r="PE1332" s="16"/>
      <c r="PF1332" s="16"/>
      <c r="PG1332" s="16"/>
      <c r="PH1332" s="16"/>
      <c r="PI1332" s="16"/>
      <c r="PJ1332" s="16"/>
      <c r="PK1332" s="16"/>
      <c r="PL1332" s="16"/>
      <c r="PM1332" s="16"/>
      <c r="PN1332" s="16"/>
      <c r="PO1332" s="16"/>
      <c r="PP1332" s="16"/>
      <c r="PQ1332" s="16"/>
      <c r="PR1332" s="16"/>
      <c r="PS1332" s="16"/>
      <c r="PT1332" s="16"/>
      <c r="PU1332" s="16"/>
      <c r="PV1332" s="16"/>
      <c r="PW1332" s="16"/>
      <c r="PX1332" s="16"/>
      <c r="PY1332" s="16"/>
      <c r="PZ1332" s="16"/>
      <c r="QA1332" s="16"/>
      <c r="QB1332" s="16"/>
      <c r="QC1332" s="16"/>
      <c r="QD1332" s="16"/>
      <c r="QE1332" s="16"/>
      <c r="QF1332" s="16"/>
      <c r="QG1332" s="16"/>
      <c r="QH1332" s="16"/>
      <c r="QI1332" s="16"/>
      <c r="QJ1332" s="16"/>
      <c r="QK1332" s="16"/>
      <c r="QL1332" s="16"/>
      <c r="QM1332" s="16"/>
      <c r="QN1332" s="16"/>
      <c r="QO1332" s="16"/>
      <c r="QP1332" s="16"/>
      <c r="QQ1332" s="16"/>
      <c r="QR1332" s="16"/>
      <c r="QS1332" s="16"/>
      <c r="QT1332" s="16"/>
      <c r="QU1332" s="16"/>
      <c r="QV1332" s="16"/>
      <c r="QW1332" s="16"/>
      <c r="QX1332" s="16"/>
      <c r="QY1332" s="16"/>
      <c r="QZ1332" s="16"/>
      <c r="RA1332" s="16"/>
      <c r="RB1332" s="16"/>
      <c r="RC1332" s="16"/>
      <c r="RD1332" s="16"/>
      <c r="RE1332" s="16"/>
      <c r="RF1332" s="16"/>
      <c r="RG1332" s="16"/>
      <c r="RH1332" s="16"/>
      <c r="RI1332" s="16"/>
      <c r="RJ1332" s="16"/>
      <c r="RK1332" s="16"/>
      <c r="RL1332" s="16"/>
      <c r="RM1332" s="16"/>
      <c r="RN1332" s="16"/>
      <c r="RO1332" s="16"/>
      <c r="RP1332" s="16"/>
      <c r="RQ1332" s="16"/>
      <c r="RR1332" s="16"/>
      <c r="RS1332" s="16"/>
      <c r="RT1332" s="16"/>
      <c r="RU1332" s="16"/>
      <c r="RV1332" s="16"/>
      <c r="RW1332" s="16"/>
      <c r="RX1332" s="16"/>
      <c r="RY1332" s="16"/>
      <c r="RZ1332" s="16"/>
      <c r="SA1332" s="16"/>
      <c r="SB1332" s="16"/>
      <c r="SC1332" s="16"/>
      <c r="SD1332" s="16"/>
      <c r="SE1332" s="16"/>
      <c r="SF1332" s="16"/>
      <c r="SG1332" s="16"/>
      <c r="SH1332" s="16"/>
      <c r="SI1332" s="16"/>
      <c r="SJ1332" s="16"/>
      <c r="SK1332" s="16"/>
      <c r="SL1332" s="16"/>
      <c r="SM1332" s="16"/>
      <c r="SN1332" s="16"/>
      <c r="SO1332" s="16"/>
      <c r="SP1332" s="16"/>
      <c r="SQ1332" s="16"/>
      <c r="SR1332" s="16"/>
      <c r="SS1332" s="16"/>
      <c r="ST1332" s="16"/>
      <c r="SU1332" s="16"/>
      <c r="SV1332" s="16"/>
      <c r="SW1332" s="16"/>
      <c r="SX1332" s="16"/>
      <c r="SY1332" s="16"/>
      <c r="SZ1332" s="16"/>
      <c r="TA1332" s="16"/>
      <c r="TB1332" s="16"/>
      <c r="TC1332" s="16"/>
      <c r="TD1332" s="16"/>
      <c r="TE1332" s="16"/>
      <c r="TF1332" s="16"/>
      <c r="TG1332" s="16"/>
      <c r="TH1332" s="16"/>
      <c r="TI1332" s="16"/>
      <c r="TJ1332" s="16"/>
      <c r="TK1332" s="16"/>
      <c r="TL1332" s="16"/>
      <c r="TM1332" s="16"/>
      <c r="TN1332" s="16"/>
      <c r="TO1332" s="16"/>
      <c r="TP1332" s="16"/>
      <c r="TQ1332" s="16"/>
      <c r="TR1332" s="16"/>
      <c r="TS1332" s="16"/>
      <c r="TT1332" s="16"/>
      <c r="TU1332" s="16"/>
      <c r="TV1332" s="16"/>
      <c r="TW1332" s="16"/>
      <c r="TX1332" s="16"/>
      <c r="TY1332" s="16"/>
      <c r="TZ1332" s="16"/>
      <c r="UA1332" s="16"/>
      <c r="UB1332" s="16"/>
      <c r="UC1332" s="16"/>
      <c r="UD1332" s="16"/>
      <c r="UE1332" s="16"/>
      <c r="UF1332" s="16"/>
      <c r="UG1332" s="16"/>
      <c r="UH1332" s="16"/>
      <c r="UI1332" s="16"/>
      <c r="UJ1332" s="16"/>
      <c r="UK1332" s="16"/>
      <c r="UL1332" s="16"/>
      <c r="UM1332" s="16"/>
      <c r="UN1332" s="16"/>
      <c r="UO1332" s="16"/>
      <c r="UP1332" s="16"/>
      <c r="UQ1332" s="16"/>
      <c r="UR1332" s="16"/>
      <c r="US1332" s="16"/>
      <c r="UT1332" s="16"/>
      <c r="UU1332" s="16"/>
      <c r="UV1332" s="16"/>
      <c r="UW1332" s="16"/>
      <c r="UX1332" s="16"/>
      <c r="UY1332" s="16"/>
      <c r="UZ1332" s="16"/>
      <c r="VA1332" s="16"/>
      <c r="VB1332" s="16"/>
      <c r="VC1332" s="16"/>
      <c r="VD1332" s="16"/>
      <c r="VE1332" s="16"/>
      <c r="VF1332" s="16"/>
      <c r="VG1332" s="16"/>
      <c r="VH1332" s="16"/>
      <c r="VI1332" s="16"/>
      <c r="VJ1332" s="16"/>
      <c r="VK1332" s="16"/>
      <c r="VL1332" s="16"/>
      <c r="VM1332" s="16"/>
      <c r="VN1332" s="16"/>
      <c r="VO1332" s="16"/>
      <c r="VP1332" s="16"/>
      <c r="VQ1332" s="16"/>
      <c r="VR1332" s="16"/>
      <c r="VS1332" s="16"/>
      <c r="VT1332" s="16"/>
      <c r="VU1332" s="16"/>
      <c r="VV1332" s="16"/>
      <c r="VW1332" s="16"/>
      <c r="VX1332" s="16"/>
      <c r="VY1332" s="16"/>
      <c r="VZ1332" s="16"/>
      <c r="WA1332" s="16"/>
      <c r="WB1332" s="16"/>
      <c r="WC1332" s="16"/>
      <c r="WD1332" s="16"/>
      <c r="WE1332" s="16"/>
      <c r="WF1332" s="16"/>
      <c r="WG1332" s="16"/>
      <c r="WH1332" s="16"/>
      <c r="WI1332" s="16"/>
      <c r="WJ1332" s="16"/>
      <c r="WK1332" s="16"/>
      <c r="WL1332" s="16"/>
      <c r="WM1332" s="16"/>
      <c r="WN1332" s="16"/>
      <c r="WO1332" s="16"/>
      <c r="WP1332" s="16"/>
      <c r="WQ1332" s="16"/>
      <c r="WR1332" s="16"/>
      <c r="WS1332" s="16"/>
      <c r="WT1332" s="16"/>
      <c r="WU1332" s="16"/>
      <c r="WV1332" s="16"/>
      <c r="WW1332" s="16"/>
      <c r="WX1332" s="16"/>
      <c r="WY1332" s="16"/>
      <c r="WZ1332" s="16"/>
      <c r="XA1332" s="16"/>
      <c r="XB1332" s="16"/>
      <c r="XC1332" s="16"/>
      <c r="XD1332" s="16"/>
      <c r="XE1332" s="16"/>
      <c r="XF1332" s="16"/>
      <c r="XG1332" s="16"/>
      <c r="XH1332" s="16"/>
      <c r="XI1332" s="16"/>
      <c r="XJ1332" s="16"/>
      <c r="XK1332" s="16"/>
      <c r="XL1332" s="16"/>
      <c r="XM1332" s="16"/>
      <c r="XN1332" s="16"/>
      <c r="XO1332" s="16"/>
      <c r="XP1332" s="16"/>
      <c r="XQ1332" s="16"/>
      <c r="XR1332" s="16"/>
      <c r="XS1332" s="16"/>
      <c r="XT1332" s="16"/>
      <c r="XU1332" s="16"/>
      <c r="XV1332" s="16"/>
      <c r="XW1332" s="16"/>
      <c r="XX1332" s="16"/>
      <c r="XY1332" s="16"/>
      <c r="XZ1332" s="16"/>
      <c r="YA1332" s="16"/>
      <c r="YB1332" s="16"/>
      <c r="YC1332" s="16"/>
      <c r="YD1332" s="16"/>
      <c r="YE1332" s="16"/>
      <c r="YF1332" s="16"/>
      <c r="YG1332" s="16"/>
      <c r="YH1332" s="16"/>
      <c r="YI1332" s="16"/>
      <c r="YJ1332" s="16"/>
      <c r="YK1332" s="16"/>
      <c r="YL1332" s="16"/>
      <c r="YM1332" s="16"/>
      <c r="YN1332" s="16"/>
      <c r="YO1332" s="16"/>
      <c r="YP1332" s="16"/>
      <c r="YQ1332" s="16"/>
      <c r="YR1332" s="16"/>
      <c r="YS1332" s="16"/>
      <c r="YT1332" s="16"/>
      <c r="YU1332" s="16"/>
      <c r="YV1332" s="16"/>
      <c r="YW1332" s="16"/>
      <c r="YX1332" s="16"/>
      <c r="YY1332" s="16"/>
      <c r="YZ1332" s="16"/>
      <c r="ZA1332" s="16"/>
      <c r="ZB1332" s="16"/>
      <c r="ZC1332" s="16"/>
      <c r="ZD1332" s="16"/>
      <c r="ZE1332" s="16"/>
      <c r="ZF1332" s="16"/>
      <c r="ZG1332" s="16"/>
      <c r="ZH1332" s="16"/>
      <c r="ZI1332" s="16"/>
      <c r="ZJ1332" s="16"/>
      <c r="ZK1332" s="16"/>
      <c r="ZL1332" s="16"/>
      <c r="ZM1332" s="16"/>
      <c r="ZN1332" s="16"/>
      <c r="ZO1332" s="16"/>
      <c r="ZP1332" s="16"/>
      <c r="ZQ1332" s="16"/>
      <c r="ZR1332" s="16"/>
      <c r="ZS1332" s="16"/>
      <c r="ZT1332" s="16"/>
      <c r="ZU1332" s="16"/>
      <c r="ZV1332" s="16"/>
      <c r="ZW1332" s="16"/>
      <c r="ZX1332" s="16"/>
      <c r="ZY1332" s="16"/>
      <c r="ZZ1332" s="16"/>
      <c r="AAA1332" s="16"/>
      <c r="AAB1332" s="16"/>
      <c r="AAC1332" s="16"/>
      <c r="AAD1332" s="16"/>
      <c r="AAE1332" s="16"/>
      <c r="AAF1332" s="16"/>
      <c r="AAG1332" s="16"/>
      <c r="AAH1332" s="16"/>
      <c r="AAI1332" s="16"/>
      <c r="AAJ1332" s="16"/>
      <c r="AAK1332" s="16"/>
      <c r="AAL1332" s="16"/>
      <c r="AAM1332" s="16"/>
      <c r="AAN1332" s="16"/>
      <c r="AAO1332" s="16"/>
      <c r="AAP1332" s="16"/>
      <c r="AAQ1332" s="16"/>
      <c r="AAR1332" s="16"/>
      <c r="AAS1332" s="16"/>
      <c r="AAT1332" s="16"/>
      <c r="AAU1332" s="16"/>
      <c r="AAV1332" s="16"/>
      <c r="AAW1332" s="16"/>
      <c r="AAX1332" s="16"/>
      <c r="AAY1332" s="16"/>
      <c r="AAZ1332" s="16"/>
      <c r="ABA1332" s="16"/>
      <c r="ABB1332" s="16"/>
      <c r="ABC1332" s="16"/>
      <c r="ABD1332" s="16"/>
      <c r="ABE1332" s="16"/>
      <c r="ABF1332" s="16"/>
      <c r="ABG1332" s="16"/>
      <c r="ABH1332" s="16"/>
      <c r="ABI1332" s="16"/>
      <c r="ABJ1332" s="16"/>
      <c r="ABK1332" s="16"/>
      <c r="ABL1332" s="16"/>
      <c r="ABM1332" s="16"/>
      <c r="ABN1332" s="16"/>
      <c r="ABO1332" s="16"/>
      <c r="ABP1332" s="16"/>
      <c r="ABQ1332" s="16"/>
      <c r="ABR1332" s="16"/>
      <c r="ABS1332" s="16"/>
      <c r="ABT1332" s="16"/>
      <c r="ABU1332" s="16"/>
      <c r="ABV1332" s="16"/>
      <c r="ABW1332" s="16"/>
      <c r="ABX1332" s="16"/>
      <c r="ABY1332" s="16"/>
      <c r="ABZ1332" s="16"/>
      <c r="ACA1332" s="16"/>
      <c r="ACB1332" s="16"/>
      <c r="ACC1332" s="16"/>
      <c r="ACD1332" s="16"/>
      <c r="ACE1332" s="16"/>
      <c r="ACF1332" s="16"/>
      <c r="ACG1332" s="16"/>
      <c r="ACH1332" s="16"/>
      <c r="ACI1332" s="16"/>
      <c r="ACJ1332" s="16"/>
      <c r="ACK1332" s="16"/>
      <c r="ACL1332" s="16"/>
      <c r="ACM1332" s="16"/>
      <c r="ACN1332" s="16"/>
      <c r="ACO1332" s="16"/>
      <c r="ACP1332" s="16"/>
      <c r="ACQ1332" s="16"/>
      <c r="ACR1332" s="16"/>
      <c r="ACS1332" s="16"/>
      <c r="ACT1332" s="16"/>
      <c r="ACU1332" s="16"/>
      <c r="ACV1332" s="16"/>
      <c r="ACW1332" s="16"/>
      <c r="ACX1332" s="16"/>
      <c r="ACY1332" s="16"/>
      <c r="ACZ1332" s="16"/>
      <c r="ADA1332" s="16"/>
      <c r="ADB1332" s="16"/>
      <c r="ADC1332" s="16"/>
      <c r="ADD1332" s="16"/>
      <c r="ADE1332" s="16"/>
      <c r="ADF1332" s="16"/>
      <c r="ADG1332" s="16"/>
      <c r="ADH1332" s="16"/>
      <c r="ADI1332" s="16"/>
      <c r="ADJ1332" s="16"/>
      <c r="ADK1332" s="16"/>
      <c r="ADL1332" s="16"/>
      <c r="ADM1332" s="16"/>
      <c r="ADN1332" s="16"/>
      <c r="ADO1332" s="16"/>
      <c r="ADP1332" s="16"/>
      <c r="ADQ1332" s="16"/>
      <c r="ADR1332" s="16"/>
      <c r="ADS1332" s="16"/>
      <c r="ADT1332" s="16"/>
      <c r="ADU1332" s="16"/>
      <c r="ADV1332" s="16"/>
      <c r="ADW1332" s="16"/>
      <c r="ADX1332" s="16"/>
      <c r="ADY1332" s="16"/>
      <c r="ADZ1332" s="16"/>
      <c r="AEA1332" s="16"/>
      <c r="AEB1332" s="16"/>
      <c r="AEC1332" s="16"/>
      <c r="AED1332" s="16"/>
      <c r="AEE1332" s="16"/>
      <c r="AEF1332" s="16"/>
      <c r="AEG1332" s="16"/>
      <c r="AEH1332" s="16"/>
      <c r="AEI1332" s="16"/>
      <c r="AEJ1332" s="16"/>
      <c r="AEK1332" s="16"/>
      <c r="AEL1332" s="16"/>
      <c r="AEM1332" s="16"/>
      <c r="AEN1332" s="16"/>
      <c r="AEO1332" s="16"/>
      <c r="AEP1332" s="16"/>
      <c r="AEQ1332" s="16"/>
      <c r="AER1332" s="16"/>
      <c r="AES1332" s="16"/>
      <c r="AET1332" s="16"/>
      <c r="AEU1332" s="16"/>
      <c r="AEV1332" s="16"/>
      <c r="AEW1332" s="16"/>
      <c r="AEX1332" s="16"/>
      <c r="AEY1332" s="16"/>
      <c r="AEZ1332" s="16"/>
      <c r="AFA1332" s="16"/>
      <c r="AFB1332" s="16"/>
      <c r="AFC1332" s="16"/>
      <c r="AFD1332" s="16"/>
      <c r="AFE1332" s="16"/>
      <c r="AFF1332" s="16"/>
      <c r="AFG1332" s="16"/>
      <c r="AFH1332" s="16"/>
      <c r="AFI1332" s="16"/>
      <c r="AFJ1332" s="16"/>
      <c r="AFK1332" s="16"/>
      <c r="AFL1332" s="16"/>
      <c r="AFM1332" s="16"/>
      <c r="AFN1332" s="16"/>
      <c r="AFO1332" s="16"/>
      <c r="AFP1332" s="16"/>
      <c r="AFQ1332" s="16"/>
      <c r="AFR1332" s="16"/>
      <c r="AFS1332" s="16"/>
      <c r="AFT1332" s="16"/>
      <c r="AFU1332" s="16"/>
      <c r="AFV1332" s="16"/>
      <c r="AFW1332" s="16"/>
      <c r="AFX1332" s="16"/>
      <c r="AFY1332" s="16"/>
      <c r="AFZ1332" s="16"/>
      <c r="AGA1332" s="16"/>
    </row>
    <row r="1333" spans="1:859" s="383" customFormat="1" x14ac:dyDescent="0.2">
      <c r="A1333" s="381"/>
      <c r="B1333" s="381"/>
      <c r="C1333" s="381"/>
      <c r="D1333" s="381"/>
      <c r="E1333" s="365"/>
      <c r="F1333" s="380"/>
      <c r="G1333" s="380"/>
      <c r="H1333" s="365"/>
      <c r="I1333" s="365"/>
      <c r="J1333" s="365"/>
      <c r="K1333" s="365"/>
      <c r="L1333" s="365"/>
      <c r="M1333" s="365"/>
      <c r="N1333" s="380"/>
      <c r="O1333" s="365"/>
      <c r="P1333" s="365"/>
      <c r="Q1333" s="380"/>
      <c r="R1333" s="381"/>
      <c r="S1333" s="381"/>
      <c r="T1333" s="381"/>
      <c r="U1333" s="381"/>
      <c r="V1333" s="381"/>
      <c r="W1333" s="381"/>
      <c r="X1333" s="381"/>
      <c r="Y1333" s="381"/>
      <c r="Z1333" s="381"/>
      <c r="AA1333" s="381"/>
      <c r="AB1333" s="381"/>
      <c r="AC1333" s="381"/>
      <c r="AD1333" s="381"/>
      <c r="AE1333" s="381"/>
      <c r="AF1333" s="381"/>
      <c r="AG1333" s="381"/>
      <c r="AH1333" s="381"/>
      <c r="AI1333" s="381"/>
      <c r="AJ1333" s="381"/>
      <c r="AK1333" s="381"/>
      <c r="AL1333" s="381"/>
      <c r="AM1333" s="381"/>
      <c r="AN1333" s="381"/>
      <c r="AO1333" s="381"/>
      <c r="AP1333" s="381"/>
      <c r="AQ1333" s="381"/>
      <c r="AR1333" s="381"/>
      <c r="AS1333" s="381"/>
      <c r="AT1333" s="381"/>
      <c r="AU1333" s="381"/>
      <c r="AV1333" s="381"/>
      <c r="AW1333" s="381"/>
      <c r="AX1333" s="381"/>
      <c r="AY1333" s="381"/>
      <c r="AZ1333" s="381"/>
      <c r="BA1333" s="381"/>
      <c r="BB1333" s="381"/>
      <c r="BC1333" s="381"/>
      <c r="BD1333" s="381"/>
      <c r="BE1333" s="381"/>
      <c r="BF1333" s="381"/>
      <c r="BG1333" s="381"/>
      <c r="BH1333" s="381"/>
      <c r="BI1333" s="381"/>
      <c r="BJ1333" s="381"/>
      <c r="BK1333" s="381"/>
      <c r="BL1333" s="381"/>
      <c r="BM1333" s="381"/>
      <c r="BN1333" s="381"/>
      <c r="BO1333" s="381"/>
      <c r="BP1333" s="381"/>
      <c r="BQ1333" s="381"/>
      <c r="BR1333" s="381"/>
      <c r="BS1333" s="381"/>
      <c r="BT1333" s="381"/>
      <c r="BU1333" s="381"/>
      <c r="BV1333" s="381"/>
      <c r="BW1333" s="381"/>
      <c r="BX1333" s="381"/>
      <c r="BY1333" s="381"/>
      <c r="BZ1333" s="381"/>
      <c r="CA1333" s="381"/>
      <c r="CB1333" s="381"/>
      <c r="CC1333" s="381"/>
      <c r="CD1333" s="381"/>
      <c r="CE1333" s="381"/>
      <c r="CF1333" s="381"/>
      <c r="CG1333" s="381"/>
      <c r="CH1333" s="381"/>
      <c r="CI1333" s="381"/>
      <c r="CJ1333" s="381"/>
      <c r="CK1333" s="381"/>
      <c r="CL1333" s="381"/>
      <c r="CM1333" s="381"/>
      <c r="CN1333" s="381"/>
      <c r="CO1333" s="381"/>
      <c r="CP1333" s="381"/>
      <c r="CQ1333" s="381"/>
      <c r="CR1333" s="381"/>
      <c r="CS1333" s="381"/>
      <c r="CT1333" s="381"/>
      <c r="CU1333" s="381"/>
      <c r="CV1333" s="381"/>
      <c r="CW1333" s="381"/>
      <c r="CX1333" s="381"/>
      <c r="CY1333" s="381"/>
      <c r="CZ1333" s="381"/>
      <c r="DA1333" s="381"/>
      <c r="DB1333" s="381"/>
      <c r="DC1333" s="381"/>
      <c r="DD1333" s="381"/>
      <c r="DE1333" s="381"/>
      <c r="DF1333" s="381"/>
      <c r="DG1333" s="381"/>
      <c r="DH1333" s="381"/>
      <c r="DI1333" s="381"/>
      <c r="DJ1333" s="381"/>
      <c r="DK1333" s="381"/>
      <c r="DL1333" s="381"/>
      <c r="DM1333" s="381"/>
      <c r="DN1333" s="381"/>
      <c r="DO1333" s="381"/>
      <c r="DP1333" s="381"/>
      <c r="DQ1333" s="381"/>
      <c r="DR1333" s="381"/>
      <c r="DS1333" s="381"/>
      <c r="DT1333" s="381"/>
      <c r="DU1333" s="381"/>
      <c r="DV1333" s="381"/>
      <c r="DW1333" s="381"/>
      <c r="DX1333" s="381"/>
      <c r="DY1333" s="381"/>
      <c r="DZ1333" s="381"/>
      <c r="EA1333" s="381"/>
      <c r="EB1333" s="381"/>
      <c r="EC1333" s="381"/>
      <c r="ED1333" s="381"/>
      <c r="EE1333" s="381"/>
      <c r="EF1333" s="381"/>
      <c r="EG1333" s="381"/>
      <c r="EH1333" s="381"/>
      <c r="EI1333" s="381"/>
      <c r="EJ1333" s="381"/>
      <c r="EK1333" s="381"/>
      <c r="EL1333" s="381"/>
      <c r="EM1333" s="381"/>
      <c r="EN1333" s="381"/>
      <c r="EO1333" s="381"/>
      <c r="EP1333" s="381"/>
      <c r="EQ1333" s="381"/>
      <c r="ER1333" s="381"/>
      <c r="ES1333" s="381"/>
      <c r="ET1333" s="381"/>
      <c r="EU1333" s="381"/>
      <c r="EV1333" s="381"/>
      <c r="EW1333" s="381"/>
      <c r="EX1333" s="381"/>
      <c r="EY1333" s="381"/>
      <c r="EZ1333" s="381"/>
      <c r="FA1333" s="381"/>
      <c r="FB1333" s="381"/>
      <c r="FC1333" s="381"/>
      <c r="FD1333" s="381"/>
      <c r="FE1333" s="381"/>
      <c r="FF1333" s="381"/>
      <c r="FG1333" s="381"/>
      <c r="FH1333" s="381"/>
      <c r="FI1333" s="381"/>
      <c r="FJ1333" s="381"/>
      <c r="FK1333" s="381"/>
      <c r="FL1333" s="381"/>
      <c r="FM1333" s="381"/>
      <c r="FN1333" s="381"/>
      <c r="FO1333" s="381"/>
      <c r="FP1333" s="381"/>
      <c r="FQ1333" s="381"/>
      <c r="FR1333" s="381"/>
      <c r="FS1333" s="381"/>
      <c r="FT1333" s="381"/>
      <c r="FU1333" s="381"/>
      <c r="FV1333" s="381"/>
      <c r="FW1333" s="381"/>
      <c r="FX1333" s="381"/>
      <c r="FY1333" s="381"/>
      <c r="FZ1333" s="381"/>
      <c r="GA1333" s="381"/>
      <c r="GB1333" s="381"/>
      <c r="GC1333" s="381"/>
      <c r="GD1333" s="381"/>
      <c r="GE1333" s="381"/>
      <c r="GF1333" s="381"/>
      <c r="GG1333" s="381"/>
      <c r="GH1333" s="381"/>
      <c r="GI1333" s="381"/>
      <c r="GJ1333" s="381"/>
      <c r="GK1333" s="381"/>
      <c r="GL1333" s="381"/>
      <c r="GM1333" s="381"/>
      <c r="GN1333" s="381"/>
      <c r="GO1333" s="381"/>
      <c r="GP1333" s="381"/>
      <c r="GQ1333" s="381"/>
      <c r="GR1333" s="381"/>
      <c r="GS1333" s="381"/>
      <c r="GT1333" s="381"/>
      <c r="GU1333" s="381"/>
      <c r="GV1333" s="381"/>
      <c r="GW1333" s="381"/>
      <c r="GX1333" s="381"/>
      <c r="GY1333" s="381"/>
      <c r="GZ1333" s="381"/>
      <c r="HA1333" s="381"/>
      <c r="HB1333" s="381"/>
      <c r="HC1333" s="381"/>
      <c r="HD1333" s="381"/>
      <c r="HE1333" s="381"/>
      <c r="HF1333" s="381"/>
      <c r="HG1333" s="381"/>
      <c r="HH1333" s="381"/>
      <c r="HI1333" s="381"/>
      <c r="HJ1333" s="381"/>
      <c r="HK1333" s="381"/>
      <c r="HL1333" s="381"/>
      <c r="HM1333" s="381"/>
      <c r="HN1333" s="381"/>
      <c r="HO1333" s="381"/>
      <c r="HP1333" s="381"/>
      <c r="HQ1333" s="381"/>
      <c r="HR1333" s="381"/>
      <c r="HS1333" s="381"/>
      <c r="HT1333" s="381"/>
      <c r="HU1333" s="381"/>
      <c r="HV1333" s="381"/>
      <c r="HW1333" s="381"/>
      <c r="HX1333" s="381"/>
      <c r="HY1333" s="381"/>
      <c r="HZ1333" s="381"/>
      <c r="IA1333" s="381"/>
      <c r="IB1333" s="381"/>
      <c r="IC1333" s="381"/>
      <c r="ID1333" s="381"/>
      <c r="IE1333" s="381"/>
      <c r="IF1333" s="381"/>
      <c r="IG1333" s="381"/>
      <c r="IH1333" s="381"/>
      <c r="II1333" s="381"/>
      <c r="IJ1333" s="381"/>
      <c r="IK1333" s="381"/>
      <c r="IL1333" s="381"/>
      <c r="IM1333" s="381"/>
      <c r="IN1333" s="381"/>
      <c r="IO1333" s="381"/>
      <c r="IP1333" s="381"/>
      <c r="IQ1333" s="381"/>
      <c r="IR1333" s="381"/>
      <c r="IS1333" s="381"/>
      <c r="IT1333" s="381"/>
      <c r="IU1333" s="381"/>
      <c r="IV1333" s="381"/>
      <c r="IW1333" s="381"/>
      <c r="IX1333" s="381"/>
      <c r="IY1333" s="381"/>
      <c r="IZ1333" s="381"/>
      <c r="JA1333" s="381"/>
      <c r="JB1333" s="381"/>
      <c r="JC1333" s="381"/>
      <c r="JD1333" s="381"/>
      <c r="JE1333" s="381"/>
      <c r="JF1333" s="381"/>
      <c r="JG1333" s="381"/>
      <c r="JH1333" s="381"/>
      <c r="JI1333" s="381"/>
      <c r="JJ1333" s="381"/>
      <c r="JK1333" s="381"/>
      <c r="JL1333" s="381"/>
      <c r="JM1333" s="381"/>
      <c r="JN1333" s="381"/>
      <c r="JO1333" s="381"/>
      <c r="JP1333" s="381"/>
      <c r="JQ1333" s="381"/>
      <c r="JR1333" s="381"/>
      <c r="JS1333" s="381"/>
      <c r="JT1333" s="381"/>
      <c r="JU1333" s="381"/>
      <c r="JV1333" s="381"/>
      <c r="JW1333" s="381"/>
      <c r="JX1333" s="381"/>
      <c r="JY1333" s="381"/>
      <c r="JZ1333" s="381"/>
      <c r="KA1333" s="381"/>
      <c r="KB1333" s="381"/>
      <c r="KC1333" s="381"/>
      <c r="KD1333" s="381"/>
      <c r="KE1333" s="381"/>
      <c r="KF1333" s="381"/>
      <c r="KG1333" s="381"/>
      <c r="KH1333" s="381"/>
      <c r="KI1333" s="381"/>
      <c r="KJ1333" s="381"/>
      <c r="KK1333" s="381"/>
      <c r="KL1333" s="381"/>
      <c r="KM1333" s="381"/>
      <c r="KN1333" s="381"/>
      <c r="KO1333" s="381"/>
      <c r="KP1333" s="381"/>
      <c r="KQ1333" s="381"/>
      <c r="KR1333" s="381"/>
      <c r="KS1333" s="381"/>
      <c r="KT1333" s="381"/>
      <c r="KU1333" s="381"/>
      <c r="KV1333" s="381"/>
      <c r="KW1333" s="381"/>
      <c r="KX1333" s="381"/>
      <c r="KY1333" s="381"/>
      <c r="KZ1333" s="381"/>
      <c r="LA1333" s="381"/>
      <c r="LB1333" s="381"/>
      <c r="LC1333" s="381"/>
      <c r="LD1333" s="381"/>
      <c r="LE1333" s="381"/>
      <c r="LF1333" s="381"/>
      <c r="LG1333" s="381"/>
      <c r="LH1333" s="381"/>
      <c r="LI1333" s="381"/>
      <c r="LJ1333" s="381"/>
      <c r="LK1333" s="381"/>
      <c r="LL1333" s="381"/>
      <c r="LM1333" s="381"/>
      <c r="LN1333" s="381"/>
      <c r="LO1333" s="381"/>
      <c r="LP1333" s="381"/>
      <c r="LQ1333" s="381"/>
      <c r="LR1333" s="381"/>
      <c r="LS1333" s="381"/>
      <c r="LT1333" s="381"/>
      <c r="LU1333" s="381"/>
      <c r="LV1333" s="381"/>
      <c r="LW1333" s="381"/>
      <c r="LX1333" s="381"/>
      <c r="LY1333" s="381"/>
      <c r="LZ1333" s="381"/>
      <c r="MA1333" s="381"/>
      <c r="MB1333" s="381"/>
      <c r="MC1333" s="381"/>
      <c r="MD1333" s="381"/>
      <c r="ME1333" s="381"/>
      <c r="MF1333" s="381"/>
      <c r="MG1333" s="381"/>
      <c r="MH1333" s="381"/>
      <c r="MI1333" s="381"/>
      <c r="MJ1333" s="381"/>
      <c r="MK1333" s="381"/>
      <c r="ML1333" s="381"/>
      <c r="MM1333" s="381"/>
      <c r="MN1333" s="381"/>
      <c r="MO1333" s="381"/>
      <c r="MP1333" s="381"/>
      <c r="MQ1333" s="381"/>
      <c r="MR1333" s="381"/>
      <c r="MS1333" s="381"/>
      <c r="MT1333" s="381"/>
      <c r="MU1333" s="381"/>
      <c r="MV1333" s="381"/>
      <c r="MW1333" s="381"/>
      <c r="MX1333" s="381"/>
      <c r="MY1333" s="381"/>
      <c r="MZ1333" s="381"/>
      <c r="NA1333" s="381"/>
      <c r="NB1333" s="381"/>
      <c r="NC1333" s="381"/>
      <c r="ND1333" s="381"/>
      <c r="NE1333" s="381"/>
      <c r="NF1333" s="381"/>
      <c r="NG1333" s="381"/>
      <c r="NH1333" s="381"/>
      <c r="NI1333" s="381"/>
      <c r="NJ1333" s="381"/>
      <c r="NK1333" s="381"/>
      <c r="NL1333" s="381"/>
      <c r="NM1333" s="381"/>
      <c r="NN1333" s="381"/>
      <c r="NO1333" s="381"/>
      <c r="NP1333" s="381"/>
      <c r="NQ1333" s="381"/>
      <c r="NR1333" s="381"/>
      <c r="NS1333" s="381"/>
      <c r="NT1333" s="381"/>
      <c r="NU1333" s="381"/>
      <c r="NV1333" s="381"/>
      <c r="NW1333" s="381"/>
      <c r="NX1333" s="381"/>
      <c r="NY1333" s="381"/>
      <c r="NZ1333" s="381"/>
      <c r="OA1333" s="381"/>
      <c r="OB1333" s="381"/>
      <c r="OC1333" s="381"/>
      <c r="OD1333" s="381"/>
      <c r="OE1333" s="381"/>
      <c r="OF1333" s="381"/>
      <c r="OG1333" s="381"/>
      <c r="OH1333" s="381"/>
      <c r="OI1333" s="381"/>
      <c r="OJ1333" s="381"/>
      <c r="OK1333" s="381"/>
      <c r="OL1333" s="381"/>
      <c r="OM1333" s="381"/>
      <c r="ON1333" s="381"/>
      <c r="OO1333" s="381"/>
      <c r="OP1333" s="381"/>
      <c r="OQ1333" s="381"/>
      <c r="OR1333" s="381"/>
      <c r="OS1333" s="381"/>
      <c r="OT1333" s="381"/>
      <c r="OU1333" s="381"/>
      <c r="OV1333" s="381"/>
      <c r="OW1333" s="381"/>
      <c r="OX1333" s="381"/>
      <c r="OY1333" s="381"/>
      <c r="OZ1333" s="381"/>
      <c r="PA1333" s="381"/>
      <c r="PB1333" s="381"/>
      <c r="PC1333" s="381"/>
      <c r="PD1333" s="381"/>
      <c r="PE1333" s="381"/>
      <c r="PF1333" s="381"/>
      <c r="PG1333" s="381"/>
      <c r="PH1333" s="381"/>
      <c r="PI1333" s="381"/>
      <c r="PJ1333" s="381"/>
      <c r="PK1333" s="381"/>
      <c r="PL1333" s="381"/>
      <c r="PM1333" s="381"/>
      <c r="PN1333" s="381"/>
      <c r="PO1333" s="381"/>
      <c r="PP1333" s="381"/>
      <c r="PQ1333" s="381"/>
      <c r="PR1333" s="381"/>
      <c r="PS1333" s="381"/>
      <c r="PT1333" s="381"/>
      <c r="PU1333" s="381"/>
      <c r="PV1333" s="381"/>
      <c r="PW1333" s="381"/>
      <c r="PX1333" s="381"/>
      <c r="PY1333" s="381"/>
      <c r="PZ1333" s="381"/>
      <c r="QA1333" s="381"/>
      <c r="QB1333" s="381"/>
      <c r="QC1333" s="381"/>
      <c r="QD1333" s="381"/>
      <c r="QE1333" s="381"/>
      <c r="QF1333" s="381"/>
      <c r="QG1333" s="381"/>
      <c r="QH1333" s="381"/>
      <c r="QI1333" s="381"/>
      <c r="QJ1333" s="381"/>
      <c r="QK1333" s="381"/>
      <c r="QL1333" s="381"/>
      <c r="QM1333" s="381"/>
      <c r="QN1333" s="381"/>
      <c r="QO1333" s="381"/>
      <c r="QP1333" s="381"/>
      <c r="QQ1333" s="381"/>
      <c r="QR1333" s="381"/>
      <c r="QS1333" s="381"/>
      <c r="QT1333" s="381"/>
      <c r="QU1333" s="381"/>
      <c r="QV1333" s="381"/>
      <c r="QW1333" s="381"/>
      <c r="QX1333" s="381"/>
      <c r="QY1333" s="381"/>
      <c r="QZ1333" s="381"/>
      <c r="RA1333" s="381"/>
      <c r="RB1333" s="381"/>
      <c r="RC1333" s="381"/>
      <c r="RD1333" s="381"/>
      <c r="RE1333" s="381"/>
      <c r="RF1333" s="381"/>
      <c r="RG1333" s="381"/>
      <c r="RH1333" s="381"/>
      <c r="RI1333" s="381"/>
      <c r="RJ1333" s="381"/>
      <c r="RK1333" s="381"/>
      <c r="RL1333" s="381"/>
      <c r="RM1333" s="381"/>
      <c r="RN1333" s="381"/>
      <c r="RO1333" s="381"/>
      <c r="RP1333" s="381"/>
      <c r="RQ1333" s="381"/>
      <c r="RR1333" s="381"/>
      <c r="RS1333" s="381"/>
      <c r="RT1333" s="381"/>
      <c r="RU1333" s="381"/>
      <c r="RV1333" s="381"/>
      <c r="RW1333" s="381"/>
      <c r="RX1333" s="381"/>
      <c r="RY1333" s="381"/>
      <c r="RZ1333" s="381"/>
      <c r="SA1333" s="381"/>
      <c r="SB1333" s="381"/>
      <c r="SC1333" s="381"/>
      <c r="SD1333" s="381"/>
      <c r="SE1333" s="381"/>
      <c r="SF1333" s="381"/>
      <c r="SG1333" s="381"/>
      <c r="SH1333" s="381"/>
      <c r="SI1333" s="381"/>
      <c r="SJ1333" s="381"/>
      <c r="SK1333" s="381"/>
      <c r="SL1333" s="381"/>
      <c r="SM1333" s="381"/>
      <c r="SN1333" s="381"/>
      <c r="SO1333" s="381"/>
      <c r="SP1333" s="381"/>
      <c r="SQ1333" s="381"/>
      <c r="SR1333" s="381"/>
      <c r="SS1333" s="381"/>
      <c r="ST1333" s="381"/>
      <c r="SU1333" s="381"/>
      <c r="SV1333" s="381"/>
      <c r="SW1333" s="381"/>
      <c r="SX1333" s="381"/>
      <c r="SY1333" s="381"/>
      <c r="SZ1333" s="381"/>
      <c r="TA1333" s="381"/>
      <c r="TB1333" s="381"/>
      <c r="TC1333" s="381"/>
      <c r="TD1333" s="381"/>
      <c r="TE1333" s="381"/>
      <c r="TF1333" s="381"/>
      <c r="TG1333" s="381"/>
      <c r="TH1333" s="381"/>
      <c r="TI1333" s="381"/>
      <c r="TJ1333" s="381"/>
      <c r="TK1333" s="381"/>
      <c r="TL1333" s="381"/>
      <c r="TM1333" s="381"/>
      <c r="TN1333" s="381"/>
      <c r="TO1333" s="381"/>
      <c r="TP1333" s="381"/>
      <c r="TQ1333" s="381"/>
      <c r="TR1333" s="381"/>
      <c r="TS1333" s="381"/>
      <c r="TT1333" s="381"/>
      <c r="TU1333" s="381"/>
      <c r="TV1333" s="381"/>
      <c r="TW1333" s="381"/>
      <c r="TX1333" s="381"/>
      <c r="TY1333" s="381"/>
      <c r="TZ1333" s="381"/>
      <c r="UA1333" s="381"/>
      <c r="UB1333" s="381"/>
      <c r="UC1333" s="381"/>
      <c r="UD1333" s="381"/>
      <c r="UE1333" s="381"/>
      <c r="UF1333" s="381"/>
      <c r="UG1333" s="381"/>
      <c r="UH1333" s="381"/>
      <c r="UI1333" s="381"/>
      <c r="UJ1333" s="381"/>
      <c r="UK1333" s="381"/>
      <c r="UL1333" s="381"/>
      <c r="UM1333" s="381"/>
      <c r="UN1333" s="381"/>
      <c r="UO1333" s="381"/>
      <c r="UP1333" s="381"/>
      <c r="UQ1333" s="381"/>
      <c r="UR1333" s="381"/>
      <c r="US1333" s="381"/>
      <c r="UT1333" s="381"/>
      <c r="UU1333" s="381"/>
      <c r="UV1333" s="381"/>
      <c r="UW1333" s="381"/>
      <c r="UX1333" s="381"/>
      <c r="UY1333" s="381"/>
      <c r="UZ1333" s="381"/>
      <c r="VA1333" s="381"/>
      <c r="VB1333" s="381"/>
      <c r="VC1333" s="381"/>
      <c r="VD1333" s="381"/>
      <c r="VE1333" s="381"/>
      <c r="VF1333" s="381"/>
      <c r="VG1333" s="381"/>
      <c r="VH1333" s="381"/>
      <c r="VI1333" s="381"/>
      <c r="VJ1333" s="381"/>
      <c r="VK1333" s="381"/>
      <c r="VL1333" s="381"/>
      <c r="VM1333" s="381"/>
      <c r="VN1333" s="381"/>
      <c r="VO1333" s="381"/>
      <c r="VP1333" s="381"/>
      <c r="VQ1333" s="381"/>
      <c r="VR1333" s="381"/>
      <c r="VS1333" s="381"/>
      <c r="VT1333" s="381"/>
      <c r="VU1333" s="381"/>
      <c r="VV1333" s="381"/>
      <c r="VW1333" s="381"/>
      <c r="VX1333" s="381"/>
      <c r="VY1333" s="381"/>
      <c r="VZ1333" s="381"/>
      <c r="WA1333" s="381"/>
      <c r="WB1333" s="381"/>
      <c r="WC1333" s="381"/>
      <c r="WD1333" s="381"/>
      <c r="WE1333" s="381"/>
      <c r="WF1333" s="381"/>
      <c r="WG1333" s="381"/>
      <c r="WH1333" s="381"/>
      <c r="WI1333" s="381"/>
      <c r="WJ1333" s="381"/>
      <c r="WK1333" s="381"/>
      <c r="WL1333" s="381"/>
      <c r="WM1333" s="381"/>
      <c r="WN1333" s="381"/>
      <c r="WO1333" s="381"/>
      <c r="WP1333" s="381"/>
      <c r="WQ1333" s="381"/>
      <c r="WR1333" s="381"/>
      <c r="WS1333" s="381"/>
      <c r="WT1333" s="381"/>
      <c r="WU1333" s="381"/>
      <c r="WV1333" s="381"/>
      <c r="WW1333" s="381"/>
      <c r="WX1333" s="381"/>
      <c r="WY1333" s="381"/>
      <c r="WZ1333" s="381"/>
      <c r="XA1333" s="381"/>
      <c r="XB1333" s="381"/>
      <c r="XC1333" s="381"/>
      <c r="XD1333" s="381"/>
      <c r="XE1333" s="381"/>
      <c r="XF1333" s="381"/>
      <c r="XG1333" s="381"/>
      <c r="XH1333" s="381"/>
      <c r="XI1333" s="381"/>
      <c r="XJ1333" s="381"/>
      <c r="XK1333" s="381"/>
      <c r="XL1333" s="381"/>
      <c r="XM1333" s="381"/>
      <c r="XN1333" s="381"/>
      <c r="XO1333" s="381"/>
      <c r="XP1333" s="381"/>
      <c r="XQ1333" s="381"/>
      <c r="XR1333" s="381"/>
      <c r="XS1333" s="381"/>
      <c r="XT1333" s="381"/>
      <c r="XU1333" s="381"/>
      <c r="XV1333" s="381"/>
      <c r="XW1333" s="381"/>
      <c r="XX1333" s="381"/>
      <c r="XY1333" s="381"/>
      <c r="XZ1333" s="381"/>
      <c r="YA1333" s="381"/>
      <c r="YB1333" s="381"/>
      <c r="YC1333" s="381"/>
      <c r="YD1333" s="381"/>
      <c r="YE1333" s="381"/>
      <c r="YF1333" s="381"/>
      <c r="YG1333" s="381"/>
      <c r="YH1333" s="381"/>
      <c r="YI1333" s="381"/>
      <c r="YJ1333" s="381"/>
      <c r="YK1333" s="381"/>
      <c r="YL1333" s="381"/>
      <c r="YM1333" s="381"/>
      <c r="YN1333" s="381"/>
      <c r="YO1333" s="381"/>
      <c r="YP1333" s="381"/>
      <c r="YQ1333" s="381"/>
      <c r="YR1333" s="381"/>
      <c r="YS1333" s="381"/>
      <c r="YT1333" s="381"/>
      <c r="YU1333" s="381"/>
      <c r="YV1333" s="381"/>
      <c r="YW1333" s="381"/>
      <c r="YX1333" s="381"/>
      <c r="YY1333" s="381"/>
      <c r="YZ1333" s="381"/>
      <c r="ZA1333" s="381"/>
      <c r="ZB1333" s="381"/>
      <c r="ZC1333" s="381"/>
      <c r="ZD1333" s="381"/>
      <c r="ZE1333" s="381"/>
      <c r="ZF1333" s="381"/>
      <c r="ZG1333" s="381"/>
      <c r="ZH1333" s="381"/>
      <c r="ZI1333" s="381"/>
      <c r="ZJ1333" s="381"/>
      <c r="ZK1333" s="381"/>
      <c r="ZL1333" s="381"/>
      <c r="ZM1333" s="381"/>
      <c r="ZN1333" s="381"/>
      <c r="ZO1333" s="381"/>
      <c r="ZP1333" s="381"/>
      <c r="ZQ1333" s="381"/>
      <c r="ZR1333" s="381"/>
      <c r="ZS1333" s="381"/>
      <c r="ZT1333" s="381"/>
      <c r="ZU1333" s="381"/>
      <c r="ZV1333" s="381"/>
      <c r="ZW1333" s="381"/>
      <c r="ZX1333" s="381"/>
      <c r="ZY1333" s="381"/>
      <c r="ZZ1333" s="381"/>
      <c r="AAA1333" s="381"/>
      <c r="AAB1333" s="381"/>
      <c r="AAC1333" s="381"/>
      <c r="AAD1333" s="381"/>
      <c r="AAE1333" s="381"/>
      <c r="AAF1333" s="381"/>
      <c r="AAG1333" s="381"/>
      <c r="AAH1333" s="381"/>
      <c r="AAI1333" s="381"/>
      <c r="AAJ1333" s="381"/>
      <c r="AAK1333" s="381"/>
      <c r="AAL1333" s="381"/>
      <c r="AAM1333" s="381"/>
      <c r="AAN1333" s="381"/>
      <c r="AAO1333" s="381"/>
      <c r="AAP1333" s="381"/>
      <c r="AAQ1333" s="381"/>
      <c r="AAR1333" s="381"/>
      <c r="AAS1333" s="381"/>
      <c r="AAT1333" s="381"/>
      <c r="AAU1333" s="381"/>
      <c r="AAV1333" s="381"/>
      <c r="AAW1333" s="381"/>
      <c r="AAX1333" s="381"/>
      <c r="AAY1333" s="381"/>
      <c r="AAZ1333" s="381"/>
      <c r="ABA1333" s="381"/>
      <c r="ABB1333" s="381"/>
      <c r="ABC1333" s="381"/>
      <c r="ABD1333" s="381"/>
      <c r="ABE1333" s="381"/>
      <c r="ABF1333" s="381"/>
      <c r="ABG1333" s="381"/>
      <c r="ABH1333" s="381"/>
      <c r="ABI1333" s="381"/>
      <c r="ABJ1333" s="381"/>
      <c r="ABK1333" s="381"/>
      <c r="ABL1333" s="381"/>
      <c r="ABM1333" s="381"/>
      <c r="ABN1333" s="381"/>
      <c r="ABO1333" s="381"/>
      <c r="ABP1333" s="381"/>
      <c r="ABQ1333" s="381"/>
      <c r="ABR1333" s="381"/>
      <c r="ABS1333" s="381"/>
      <c r="ABT1333" s="381"/>
      <c r="ABU1333" s="381"/>
      <c r="ABV1333" s="381"/>
      <c r="ABW1333" s="381"/>
      <c r="ABX1333" s="381"/>
      <c r="ABY1333" s="381"/>
      <c r="ABZ1333" s="381"/>
      <c r="ACA1333" s="381"/>
      <c r="ACB1333" s="381"/>
      <c r="ACC1333" s="381"/>
      <c r="ACD1333" s="381"/>
      <c r="ACE1333" s="381"/>
      <c r="ACF1333" s="381"/>
      <c r="ACG1333" s="381"/>
      <c r="ACH1333" s="381"/>
      <c r="ACI1333" s="381"/>
      <c r="ACJ1333" s="381"/>
      <c r="ACK1333" s="381"/>
      <c r="ACL1333" s="381"/>
      <c r="ACM1333" s="381"/>
      <c r="ACN1333" s="381"/>
      <c r="ACO1333" s="381"/>
      <c r="ACP1333" s="381"/>
      <c r="ACQ1333" s="381"/>
      <c r="ACR1333" s="381"/>
      <c r="ACS1333" s="381"/>
      <c r="ACT1333" s="381"/>
      <c r="ACU1333" s="381"/>
      <c r="ACV1333" s="381"/>
      <c r="ACW1333" s="381"/>
      <c r="ACX1333" s="381"/>
      <c r="ACY1333" s="381"/>
      <c r="ACZ1333" s="381"/>
      <c r="ADA1333" s="381"/>
      <c r="ADB1333" s="381"/>
      <c r="ADC1333" s="381"/>
      <c r="ADD1333" s="381"/>
      <c r="ADE1333" s="381"/>
      <c r="ADF1333" s="381"/>
      <c r="ADG1333" s="381"/>
      <c r="ADH1333" s="381"/>
      <c r="ADI1333" s="381"/>
      <c r="ADJ1333" s="381"/>
      <c r="ADK1333" s="381"/>
      <c r="ADL1333" s="381"/>
      <c r="ADM1333" s="381"/>
      <c r="ADN1333" s="381"/>
      <c r="ADO1333" s="381"/>
      <c r="ADP1333" s="381"/>
      <c r="ADQ1333" s="381"/>
      <c r="ADR1333" s="381"/>
      <c r="ADS1333" s="381"/>
      <c r="ADT1333" s="381"/>
      <c r="ADU1333" s="381"/>
      <c r="ADV1333" s="381"/>
      <c r="ADW1333" s="381"/>
      <c r="ADX1333" s="381"/>
      <c r="ADY1333" s="381"/>
      <c r="ADZ1333" s="381"/>
      <c r="AEA1333" s="381"/>
      <c r="AEB1333" s="381"/>
      <c r="AEC1333" s="381"/>
      <c r="AED1333" s="381"/>
      <c r="AEE1333" s="381"/>
      <c r="AEF1333" s="381"/>
      <c r="AEG1333" s="381"/>
      <c r="AEH1333" s="381"/>
      <c r="AEI1333" s="381"/>
      <c r="AEJ1333" s="381"/>
      <c r="AEK1333" s="381"/>
      <c r="AEL1333" s="381"/>
      <c r="AEM1333" s="381"/>
      <c r="AEN1333" s="381"/>
      <c r="AEO1333" s="381"/>
      <c r="AEP1333" s="381"/>
      <c r="AEQ1333" s="381"/>
      <c r="AER1333" s="381"/>
      <c r="AES1333" s="381"/>
      <c r="AET1333" s="381"/>
      <c r="AEU1333" s="381"/>
      <c r="AEV1333" s="381"/>
      <c r="AEW1333" s="381"/>
      <c r="AEX1333" s="381"/>
      <c r="AEY1333" s="381"/>
      <c r="AEZ1333" s="381"/>
      <c r="AFA1333" s="381"/>
      <c r="AFB1333" s="381"/>
      <c r="AFC1333" s="381"/>
      <c r="AFD1333" s="381"/>
      <c r="AFE1333" s="381"/>
      <c r="AFF1333" s="381"/>
      <c r="AFG1333" s="381"/>
      <c r="AFH1333" s="381"/>
      <c r="AFI1333" s="381"/>
      <c r="AFJ1333" s="381"/>
      <c r="AFK1333" s="381"/>
      <c r="AFL1333" s="381"/>
      <c r="AFM1333" s="381"/>
      <c r="AFN1333" s="381"/>
      <c r="AFO1333" s="381"/>
      <c r="AFP1333" s="381"/>
      <c r="AFQ1333" s="381"/>
      <c r="AFR1333" s="381"/>
      <c r="AFS1333" s="381"/>
      <c r="AFT1333" s="381"/>
      <c r="AFU1333" s="381"/>
      <c r="AFV1333" s="381"/>
      <c r="AFW1333" s="381"/>
      <c r="AFX1333" s="381"/>
      <c r="AFY1333" s="381"/>
      <c r="AFZ1333" s="381"/>
      <c r="AGA1333" s="381"/>
    </row>
    <row r="1334" spans="1:859" customFormat="1" x14ac:dyDescent="0.2">
      <c r="A1334" s="16"/>
      <c r="B1334" s="16"/>
      <c r="C1334" s="16"/>
      <c r="D1334" s="16"/>
      <c r="E1334" s="238"/>
      <c r="F1334" s="364"/>
      <c r="G1334" s="239"/>
      <c r="H1334" s="238"/>
      <c r="I1334" s="238"/>
      <c r="J1334" s="238"/>
      <c r="K1334" s="238"/>
      <c r="L1334" s="238"/>
      <c r="M1334" s="238"/>
      <c r="N1334" s="239"/>
      <c r="O1334" s="238"/>
      <c r="P1334" s="238"/>
      <c r="Q1334" s="239"/>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6"/>
      <c r="ER1334" s="16"/>
      <c r="ES1334" s="16"/>
      <c r="ET1334" s="16"/>
      <c r="EU1334" s="16"/>
      <c r="EV1334" s="16"/>
      <c r="EW1334" s="16"/>
      <c r="EX1334" s="16"/>
      <c r="EY1334" s="16"/>
      <c r="EZ1334" s="16"/>
      <c r="FA1334" s="16"/>
      <c r="FB1334" s="16"/>
      <c r="FC1334" s="16"/>
      <c r="FD1334" s="16"/>
      <c r="FE1334" s="16"/>
      <c r="FF1334" s="16"/>
      <c r="FG1334" s="16"/>
      <c r="FH1334" s="16"/>
      <c r="FI1334" s="16"/>
      <c r="FJ1334" s="16"/>
      <c r="FK1334" s="16"/>
      <c r="FL1334" s="16"/>
      <c r="FM1334" s="16"/>
      <c r="FN1334" s="16"/>
      <c r="FO1334" s="16"/>
      <c r="FP1334" s="16"/>
      <c r="FQ1334" s="16"/>
      <c r="FR1334" s="16"/>
      <c r="FS1334" s="16"/>
      <c r="FT1334" s="16"/>
      <c r="FU1334" s="16"/>
      <c r="FV1334" s="16"/>
      <c r="FW1334" s="16"/>
      <c r="FX1334" s="16"/>
      <c r="FY1334" s="16"/>
      <c r="FZ1334" s="16"/>
      <c r="GA1334" s="16"/>
      <c r="GB1334" s="16"/>
      <c r="GC1334" s="16"/>
      <c r="GD1334" s="16"/>
      <c r="GE1334" s="16"/>
      <c r="GF1334" s="16"/>
      <c r="GG1334" s="16"/>
      <c r="GH1334" s="16"/>
      <c r="GI1334" s="16"/>
      <c r="GJ1334" s="16"/>
      <c r="GK1334" s="16"/>
      <c r="GL1334" s="16"/>
      <c r="GM1334" s="16"/>
      <c r="GN1334" s="16"/>
      <c r="GO1334" s="16"/>
      <c r="GP1334" s="16"/>
      <c r="GQ1334" s="16"/>
      <c r="GR1334" s="16"/>
      <c r="GS1334" s="16"/>
      <c r="GT1334" s="16"/>
      <c r="GU1334" s="16"/>
      <c r="GV1334" s="16"/>
      <c r="GW1334" s="16"/>
      <c r="GX1334" s="16"/>
      <c r="GY1334" s="16"/>
      <c r="GZ1334" s="16"/>
      <c r="HA1334" s="16"/>
      <c r="HB1334" s="16"/>
      <c r="HC1334" s="16"/>
      <c r="HD1334" s="16"/>
      <c r="HE1334" s="16"/>
      <c r="HF1334" s="16"/>
      <c r="HG1334" s="16"/>
      <c r="HH1334" s="16"/>
      <c r="HI1334" s="16"/>
      <c r="HJ1334" s="16"/>
      <c r="HK1334" s="16"/>
      <c r="HL1334" s="16"/>
      <c r="HM1334" s="16"/>
      <c r="HN1334" s="16"/>
      <c r="HO1334" s="16"/>
      <c r="HP1334" s="16"/>
      <c r="HQ1334" s="16"/>
      <c r="HR1334" s="16"/>
      <c r="HS1334" s="16"/>
      <c r="HT1334" s="16"/>
      <c r="HU1334" s="16"/>
      <c r="HV1334" s="16"/>
      <c r="HW1334" s="16"/>
      <c r="HX1334" s="16"/>
      <c r="HY1334" s="16"/>
      <c r="HZ1334" s="16"/>
      <c r="IA1334" s="16"/>
      <c r="IB1334" s="16"/>
      <c r="IC1334" s="16"/>
      <c r="ID1334" s="16"/>
      <c r="IE1334" s="16"/>
      <c r="IF1334" s="16"/>
      <c r="IG1334" s="16"/>
      <c r="IH1334" s="16"/>
      <c r="II1334" s="16"/>
      <c r="IJ1334" s="16"/>
      <c r="IK1334" s="16"/>
      <c r="IL1334" s="16"/>
      <c r="IM1334" s="16"/>
      <c r="IN1334" s="16"/>
      <c r="IO1334" s="16"/>
      <c r="IP1334" s="16"/>
      <c r="IQ1334" s="16"/>
      <c r="IR1334" s="16"/>
      <c r="IS1334" s="16"/>
      <c r="IT1334" s="16"/>
      <c r="IU1334" s="16"/>
      <c r="IV1334" s="16"/>
      <c r="IW1334" s="16"/>
      <c r="IX1334" s="16"/>
      <c r="IY1334" s="16"/>
      <c r="IZ1334" s="16"/>
      <c r="JA1334" s="16"/>
      <c r="JB1334" s="16"/>
      <c r="JC1334" s="16"/>
      <c r="JD1334" s="16"/>
      <c r="JE1334" s="16"/>
      <c r="JF1334" s="16"/>
      <c r="JG1334" s="16"/>
      <c r="JH1334" s="16"/>
      <c r="JI1334" s="16"/>
      <c r="JJ1334" s="16"/>
      <c r="JK1334" s="16"/>
      <c r="JL1334" s="16"/>
      <c r="JM1334" s="16"/>
      <c r="JN1334" s="16"/>
      <c r="JO1334" s="16"/>
      <c r="JP1334" s="16"/>
      <c r="JQ1334" s="16"/>
      <c r="JR1334" s="16"/>
      <c r="JS1334" s="16"/>
      <c r="JT1334" s="16"/>
      <c r="JU1334" s="16"/>
      <c r="JV1334" s="16"/>
      <c r="JW1334" s="16"/>
      <c r="JX1334" s="16"/>
      <c r="JY1334" s="16"/>
      <c r="JZ1334" s="16"/>
      <c r="KA1334" s="16"/>
      <c r="KB1334" s="16"/>
      <c r="KC1334" s="16"/>
      <c r="KD1334" s="16"/>
      <c r="KE1334" s="16"/>
      <c r="KF1334" s="16"/>
      <c r="KG1334" s="16"/>
      <c r="KH1334" s="16"/>
      <c r="KI1334" s="16"/>
      <c r="KJ1334" s="16"/>
      <c r="KK1334" s="16"/>
      <c r="KL1334" s="16"/>
      <c r="KM1334" s="16"/>
      <c r="KN1334" s="16"/>
      <c r="KO1334" s="16"/>
      <c r="KP1334" s="16"/>
      <c r="KQ1334" s="16"/>
      <c r="KR1334" s="16"/>
      <c r="KS1334" s="16"/>
      <c r="KT1334" s="16"/>
      <c r="KU1334" s="16"/>
      <c r="KV1334" s="16"/>
      <c r="KW1334" s="16"/>
      <c r="KX1334" s="16"/>
      <c r="KY1334" s="16"/>
      <c r="KZ1334" s="16"/>
      <c r="LA1334" s="16"/>
      <c r="LB1334" s="16"/>
      <c r="LC1334" s="16"/>
      <c r="LD1334" s="16"/>
      <c r="LE1334" s="16"/>
      <c r="LF1334" s="16"/>
      <c r="LG1334" s="16"/>
      <c r="LH1334" s="16"/>
      <c r="LI1334" s="16"/>
      <c r="LJ1334" s="16"/>
      <c r="LK1334" s="16"/>
      <c r="LL1334" s="16"/>
      <c r="LM1334" s="16"/>
      <c r="LN1334" s="16"/>
      <c r="LO1334" s="16"/>
      <c r="LP1334" s="16"/>
      <c r="LQ1334" s="16"/>
      <c r="LR1334" s="16"/>
      <c r="LS1334" s="16"/>
      <c r="LT1334" s="16"/>
      <c r="LU1334" s="16"/>
      <c r="LV1334" s="16"/>
      <c r="LW1334" s="16"/>
      <c r="LX1334" s="16"/>
      <c r="LY1334" s="16"/>
      <c r="LZ1334" s="16"/>
      <c r="MA1334" s="16"/>
      <c r="MB1334" s="16"/>
      <c r="MC1334" s="16"/>
      <c r="MD1334" s="16"/>
      <c r="ME1334" s="16"/>
      <c r="MF1334" s="16"/>
      <c r="MG1334" s="16"/>
      <c r="MH1334" s="16"/>
      <c r="MI1334" s="16"/>
      <c r="MJ1334" s="16"/>
      <c r="MK1334" s="16"/>
      <c r="ML1334" s="16"/>
      <c r="MM1334" s="16"/>
      <c r="MN1334" s="16"/>
      <c r="MO1334" s="16"/>
      <c r="MP1334" s="16"/>
      <c r="MQ1334" s="16"/>
      <c r="MR1334" s="16"/>
      <c r="MS1334" s="16"/>
      <c r="MT1334" s="16"/>
      <c r="MU1334" s="16"/>
      <c r="MV1334" s="16"/>
      <c r="MW1334" s="16"/>
      <c r="MX1334" s="16"/>
      <c r="MY1334" s="16"/>
      <c r="MZ1334" s="16"/>
      <c r="NA1334" s="16"/>
      <c r="NB1334" s="16"/>
      <c r="NC1334" s="16"/>
      <c r="ND1334" s="16"/>
      <c r="NE1334" s="16"/>
      <c r="NF1334" s="16"/>
      <c r="NG1334" s="16"/>
      <c r="NH1334" s="16"/>
      <c r="NI1334" s="16"/>
      <c r="NJ1334" s="16"/>
      <c r="NK1334" s="16"/>
      <c r="NL1334" s="16"/>
      <c r="NM1334" s="16"/>
      <c r="NN1334" s="16"/>
      <c r="NO1334" s="16"/>
      <c r="NP1334" s="16"/>
      <c r="NQ1334" s="16"/>
      <c r="NR1334" s="16"/>
      <c r="NS1334" s="16"/>
      <c r="NT1334" s="16"/>
      <c r="NU1334" s="16"/>
      <c r="NV1334" s="16"/>
      <c r="NW1334" s="16"/>
      <c r="NX1334" s="16"/>
      <c r="NY1334" s="16"/>
      <c r="NZ1334" s="16"/>
      <c r="OA1334" s="16"/>
      <c r="OB1334" s="16"/>
      <c r="OC1334" s="16"/>
      <c r="OD1334" s="16"/>
      <c r="OE1334" s="16"/>
      <c r="OF1334" s="16"/>
      <c r="OG1334" s="16"/>
      <c r="OH1334" s="16"/>
      <c r="OI1334" s="16"/>
      <c r="OJ1334" s="16"/>
      <c r="OK1334" s="16"/>
      <c r="OL1334" s="16"/>
      <c r="OM1334" s="16"/>
      <c r="ON1334" s="16"/>
      <c r="OO1334" s="16"/>
      <c r="OP1334" s="16"/>
      <c r="OQ1334" s="16"/>
      <c r="OR1334" s="16"/>
      <c r="OS1334" s="16"/>
      <c r="OT1334" s="16"/>
      <c r="OU1334" s="16"/>
      <c r="OV1334" s="16"/>
      <c r="OW1334" s="16"/>
      <c r="OX1334" s="16"/>
      <c r="OY1334" s="16"/>
      <c r="OZ1334" s="16"/>
      <c r="PA1334" s="16"/>
      <c r="PB1334" s="16"/>
      <c r="PC1334" s="16"/>
      <c r="PD1334" s="16"/>
      <c r="PE1334" s="16"/>
      <c r="PF1334" s="16"/>
      <c r="PG1334" s="16"/>
      <c r="PH1334" s="16"/>
      <c r="PI1334" s="16"/>
      <c r="PJ1334" s="16"/>
      <c r="PK1334" s="16"/>
      <c r="PL1334" s="16"/>
      <c r="PM1334" s="16"/>
      <c r="PN1334" s="16"/>
      <c r="PO1334" s="16"/>
      <c r="PP1334" s="16"/>
      <c r="PQ1334" s="16"/>
      <c r="PR1334" s="16"/>
      <c r="PS1334" s="16"/>
      <c r="PT1334" s="16"/>
      <c r="PU1334" s="16"/>
      <c r="PV1334" s="16"/>
      <c r="PW1334" s="16"/>
      <c r="PX1334" s="16"/>
      <c r="PY1334" s="16"/>
      <c r="PZ1334" s="16"/>
      <c r="QA1334" s="16"/>
      <c r="QB1334" s="16"/>
      <c r="QC1334" s="16"/>
      <c r="QD1334" s="16"/>
      <c r="QE1334" s="16"/>
      <c r="QF1334" s="16"/>
      <c r="QG1334" s="16"/>
      <c r="QH1334" s="16"/>
      <c r="QI1334" s="16"/>
      <c r="QJ1334" s="16"/>
      <c r="QK1334" s="16"/>
      <c r="QL1334" s="16"/>
      <c r="QM1334" s="16"/>
      <c r="QN1334" s="16"/>
      <c r="QO1334" s="16"/>
      <c r="QP1334" s="16"/>
      <c r="QQ1334" s="16"/>
      <c r="QR1334" s="16"/>
      <c r="QS1334" s="16"/>
      <c r="QT1334" s="16"/>
      <c r="QU1334" s="16"/>
      <c r="QV1334" s="16"/>
      <c r="QW1334" s="16"/>
      <c r="QX1334" s="16"/>
      <c r="QY1334" s="16"/>
      <c r="QZ1334" s="16"/>
      <c r="RA1334" s="16"/>
      <c r="RB1334" s="16"/>
      <c r="RC1334" s="16"/>
      <c r="RD1334" s="16"/>
      <c r="RE1334" s="16"/>
      <c r="RF1334" s="16"/>
      <c r="RG1334" s="16"/>
      <c r="RH1334" s="16"/>
      <c r="RI1334" s="16"/>
      <c r="RJ1334" s="16"/>
      <c r="RK1334" s="16"/>
      <c r="RL1334" s="16"/>
      <c r="RM1334" s="16"/>
      <c r="RN1334" s="16"/>
      <c r="RO1334" s="16"/>
      <c r="RP1334" s="16"/>
      <c r="RQ1334" s="16"/>
      <c r="RR1334" s="16"/>
      <c r="RS1334" s="16"/>
      <c r="RT1334" s="16"/>
      <c r="RU1334" s="16"/>
      <c r="RV1334" s="16"/>
      <c r="RW1334" s="16"/>
      <c r="RX1334" s="16"/>
      <c r="RY1334" s="16"/>
      <c r="RZ1334" s="16"/>
      <c r="SA1334" s="16"/>
      <c r="SB1334" s="16"/>
      <c r="SC1334" s="16"/>
      <c r="SD1334" s="16"/>
      <c r="SE1334" s="16"/>
      <c r="SF1334" s="16"/>
      <c r="SG1334" s="16"/>
      <c r="SH1334" s="16"/>
      <c r="SI1334" s="16"/>
      <c r="SJ1334" s="16"/>
      <c r="SK1334" s="16"/>
      <c r="SL1334" s="16"/>
      <c r="SM1334" s="16"/>
      <c r="SN1334" s="16"/>
      <c r="SO1334" s="16"/>
      <c r="SP1334" s="16"/>
      <c r="SQ1334" s="16"/>
      <c r="SR1334" s="16"/>
      <c r="SS1334" s="16"/>
      <c r="ST1334" s="16"/>
      <c r="SU1334" s="16"/>
      <c r="SV1334" s="16"/>
      <c r="SW1334" s="16"/>
      <c r="SX1334" s="16"/>
      <c r="SY1334" s="16"/>
      <c r="SZ1334" s="16"/>
      <c r="TA1334" s="16"/>
      <c r="TB1334" s="16"/>
      <c r="TC1334" s="16"/>
      <c r="TD1334" s="16"/>
      <c r="TE1334" s="16"/>
      <c r="TF1334" s="16"/>
      <c r="TG1334" s="16"/>
      <c r="TH1334" s="16"/>
      <c r="TI1334" s="16"/>
      <c r="TJ1334" s="16"/>
      <c r="TK1334" s="16"/>
      <c r="TL1334" s="16"/>
      <c r="TM1334" s="16"/>
      <c r="TN1334" s="16"/>
      <c r="TO1334" s="16"/>
      <c r="TP1334" s="16"/>
      <c r="TQ1334" s="16"/>
      <c r="TR1334" s="16"/>
      <c r="TS1334" s="16"/>
      <c r="TT1334" s="16"/>
      <c r="TU1334" s="16"/>
      <c r="TV1334" s="16"/>
      <c r="TW1334" s="16"/>
      <c r="TX1334" s="16"/>
      <c r="TY1334" s="16"/>
      <c r="TZ1334" s="16"/>
      <c r="UA1334" s="16"/>
      <c r="UB1334" s="16"/>
      <c r="UC1334" s="16"/>
      <c r="UD1334" s="16"/>
      <c r="UE1334" s="16"/>
      <c r="UF1334" s="16"/>
      <c r="UG1334" s="16"/>
      <c r="UH1334" s="16"/>
      <c r="UI1334" s="16"/>
      <c r="UJ1334" s="16"/>
      <c r="UK1334" s="16"/>
      <c r="UL1334" s="16"/>
      <c r="UM1334" s="16"/>
      <c r="UN1334" s="16"/>
      <c r="UO1334" s="16"/>
      <c r="UP1334" s="16"/>
      <c r="UQ1334" s="16"/>
      <c r="UR1334" s="16"/>
      <c r="US1334" s="16"/>
      <c r="UT1334" s="16"/>
      <c r="UU1334" s="16"/>
      <c r="UV1334" s="16"/>
      <c r="UW1334" s="16"/>
      <c r="UX1334" s="16"/>
      <c r="UY1334" s="16"/>
      <c r="UZ1334" s="16"/>
      <c r="VA1334" s="16"/>
      <c r="VB1334" s="16"/>
      <c r="VC1334" s="16"/>
      <c r="VD1334" s="16"/>
      <c r="VE1334" s="16"/>
      <c r="VF1334" s="16"/>
      <c r="VG1334" s="16"/>
      <c r="VH1334" s="16"/>
      <c r="VI1334" s="16"/>
      <c r="VJ1334" s="16"/>
      <c r="VK1334" s="16"/>
      <c r="VL1334" s="16"/>
      <c r="VM1334" s="16"/>
      <c r="VN1334" s="16"/>
      <c r="VO1334" s="16"/>
      <c r="VP1334" s="16"/>
      <c r="VQ1334" s="16"/>
      <c r="VR1334" s="16"/>
      <c r="VS1334" s="16"/>
      <c r="VT1334" s="16"/>
      <c r="VU1334" s="16"/>
      <c r="VV1334" s="16"/>
      <c r="VW1334" s="16"/>
      <c r="VX1334" s="16"/>
      <c r="VY1334" s="16"/>
      <c r="VZ1334" s="16"/>
      <c r="WA1334" s="16"/>
      <c r="WB1334" s="16"/>
      <c r="WC1334" s="16"/>
      <c r="WD1334" s="16"/>
      <c r="WE1334" s="16"/>
      <c r="WF1334" s="16"/>
      <c r="WG1334" s="16"/>
      <c r="WH1334" s="16"/>
      <c r="WI1334" s="16"/>
      <c r="WJ1334" s="16"/>
      <c r="WK1334" s="16"/>
      <c r="WL1334" s="16"/>
      <c r="WM1334" s="16"/>
      <c r="WN1334" s="16"/>
      <c r="WO1334" s="16"/>
      <c r="WP1334" s="16"/>
      <c r="WQ1334" s="16"/>
      <c r="WR1334" s="16"/>
      <c r="WS1334" s="16"/>
      <c r="WT1334" s="16"/>
      <c r="WU1334" s="16"/>
      <c r="WV1334" s="16"/>
      <c r="WW1334" s="16"/>
      <c r="WX1334" s="16"/>
      <c r="WY1334" s="16"/>
      <c r="WZ1334" s="16"/>
      <c r="XA1334" s="16"/>
      <c r="XB1334" s="16"/>
      <c r="XC1334" s="16"/>
      <c r="XD1334" s="16"/>
      <c r="XE1334" s="16"/>
      <c r="XF1334" s="16"/>
      <c r="XG1334" s="16"/>
      <c r="XH1334" s="16"/>
      <c r="XI1334" s="16"/>
      <c r="XJ1334" s="16"/>
      <c r="XK1334" s="16"/>
      <c r="XL1334" s="16"/>
      <c r="XM1334" s="16"/>
      <c r="XN1334" s="16"/>
      <c r="XO1334" s="16"/>
      <c r="XP1334" s="16"/>
      <c r="XQ1334" s="16"/>
      <c r="XR1334" s="16"/>
      <c r="XS1334" s="16"/>
      <c r="XT1334" s="16"/>
      <c r="XU1334" s="16"/>
      <c r="XV1334" s="16"/>
      <c r="XW1334" s="16"/>
      <c r="XX1334" s="16"/>
      <c r="XY1334" s="16"/>
      <c r="XZ1334" s="16"/>
      <c r="YA1334" s="16"/>
      <c r="YB1334" s="16"/>
      <c r="YC1334" s="16"/>
      <c r="YD1334" s="16"/>
      <c r="YE1334" s="16"/>
      <c r="YF1334" s="16"/>
      <c r="YG1334" s="16"/>
      <c r="YH1334" s="16"/>
      <c r="YI1334" s="16"/>
      <c r="YJ1334" s="16"/>
      <c r="YK1334" s="16"/>
      <c r="YL1334" s="16"/>
      <c r="YM1334" s="16"/>
      <c r="YN1334" s="16"/>
      <c r="YO1334" s="16"/>
      <c r="YP1334" s="16"/>
      <c r="YQ1334" s="16"/>
      <c r="YR1334" s="16"/>
      <c r="YS1334" s="16"/>
      <c r="YT1334" s="16"/>
      <c r="YU1334" s="16"/>
      <c r="YV1334" s="16"/>
      <c r="YW1334" s="16"/>
      <c r="YX1334" s="16"/>
      <c r="YY1334" s="16"/>
      <c r="YZ1334" s="16"/>
      <c r="ZA1334" s="16"/>
      <c r="ZB1334" s="16"/>
      <c r="ZC1334" s="16"/>
      <c r="ZD1334" s="16"/>
      <c r="ZE1334" s="16"/>
      <c r="ZF1334" s="16"/>
      <c r="ZG1334" s="16"/>
      <c r="ZH1334" s="16"/>
      <c r="ZI1334" s="16"/>
      <c r="ZJ1334" s="16"/>
      <c r="ZK1334" s="16"/>
      <c r="ZL1334" s="16"/>
      <c r="ZM1334" s="16"/>
      <c r="ZN1334" s="16"/>
      <c r="ZO1334" s="16"/>
      <c r="ZP1334" s="16"/>
      <c r="ZQ1334" s="16"/>
      <c r="ZR1334" s="16"/>
      <c r="ZS1334" s="16"/>
      <c r="ZT1334" s="16"/>
      <c r="ZU1334" s="16"/>
      <c r="ZV1334" s="16"/>
      <c r="ZW1334" s="16"/>
      <c r="ZX1334" s="16"/>
      <c r="ZY1334" s="16"/>
      <c r="ZZ1334" s="16"/>
      <c r="AAA1334" s="16"/>
      <c r="AAB1334" s="16"/>
      <c r="AAC1334" s="16"/>
      <c r="AAD1334" s="16"/>
      <c r="AAE1334" s="16"/>
      <c r="AAF1334" s="16"/>
      <c r="AAG1334" s="16"/>
      <c r="AAH1334" s="16"/>
      <c r="AAI1334" s="16"/>
      <c r="AAJ1334" s="16"/>
      <c r="AAK1334" s="16"/>
      <c r="AAL1334" s="16"/>
      <c r="AAM1334" s="16"/>
      <c r="AAN1334" s="16"/>
      <c r="AAO1334" s="16"/>
      <c r="AAP1334" s="16"/>
      <c r="AAQ1334" s="16"/>
      <c r="AAR1334" s="16"/>
      <c r="AAS1334" s="16"/>
      <c r="AAT1334" s="16"/>
      <c r="AAU1334" s="16"/>
      <c r="AAV1334" s="16"/>
      <c r="AAW1334" s="16"/>
      <c r="AAX1334" s="16"/>
      <c r="AAY1334" s="16"/>
      <c r="AAZ1334" s="16"/>
      <c r="ABA1334" s="16"/>
      <c r="ABB1334" s="16"/>
      <c r="ABC1334" s="16"/>
      <c r="ABD1334" s="16"/>
      <c r="ABE1334" s="16"/>
      <c r="ABF1334" s="16"/>
      <c r="ABG1334" s="16"/>
      <c r="ABH1334" s="16"/>
      <c r="ABI1334" s="16"/>
      <c r="ABJ1334" s="16"/>
      <c r="ABK1334" s="16"/>
      <c r="ABL1334" s="16"/>
      <c r="ABM1334" s="16"/>
      <c r="ABN1334" s="16"/>
      <c r="ABO1334" s="16"/>
      <c r="ABP1334" s="16"/>
      <c r="ABQ1334" s="16"/>
      <c r="ABR1334" s="16"/>
      <c r="ABS1334" s="16"/>
      <c r="ABT1334" s="16"/>
      <c r="ABU1334" s="16"/>
      <c r="ABV1334" s="16"/>
      <c r="ABW1334" s="16"/>
      <c r="ABX1334" s="16"/>
      <c r="ABY1334" s="16"/>
      <c r="ABZ1334" s="16"/>
      <c r="ACA1334" s="16"/>
      <c r="ACB1334" s="16"/>
      <c r="ACC1334" s="16"/>
      <c r="ACD1334" s="16"/>
      <c r="ACE1334" s="16"/>
      <c r="ACF1334" s="16"/>
      <c r="ACG1334" s="16"/>
      <c r="ACH1334" s="16"/>
      <c r="ACI1334" s="16"/>
      <c r="ACJ1334" s="16"/>
      <c r="ACK1334" s="16"/>
      <c r="ACL1334" s="16"/>
      <c r="ACM1334" s="16"/>
      <c r="ACN1334" s="16"/>
      <c r="ACO1334" s="16"/>
      <c r="ACP1334" s="16"/>
      <c r="ACQ1334" s="16"/>
      <c r="ACR1334" s="16"/>
      <c r="ACS1334" s="16"/>
      <c r="ACT1334" s="16"/>
      <c r="ACU1334" s="16"/>
      <c r="ACV1334" s="16"/>
      <c r="ACW1334" s="16"/>
      <c r="ACX1334" s="16"/>
      <c r="ACY1334" s="16"/>
      <c r="ACZ1334" s="16"/>
      <c r="ADA1334" s="16"/>
      <c r="ADB1334" s="16"/>
      <c r="ADC1334" s="16"/>
      <c r="ADD1334" s="16"/>
      <c r="ADE1334" s="16"/>
      <c r="ADF1334" s="16"/>
      <c r="ADG1334" s="16"/>
      <c r="ADH1334" s="16"/>
      <c r="ADI1334" s="16"/>
      <c r="ADJ1334" s="16"/>
      <c r="ADK1334" s="16"/>
      <c r="ADL1334" s="16"/>
      <c r="ADM1334" s="16"/>
      <c r="ADN1334" s="16"/>
      <c r="ADO1334" s="16"/>
      <c r="ADP1334" s="16"/>
      <c r="ADQ1334" s="16"/>
      <c r="ADR1334" s="16"/>
      <c r="ADS1334" s="16"/>
      <c r="ADT1334" s="16"/>
      <c r="ADU1334" s="16"/>
      <c r="ADV1334" s="16"/>
      <c r="ADW1334" s="16"/>
      <c r="ADX1334" s="16"/>
      <c r="ADY1334" s="16"/>
      <c r="ADZ1334" s="16"/>
      <c r="AEA1334" s="16"/>
      <c r="AEB1334" s="16"/>
      <c r="AEC1334" s="16"/>
      <c r="AED1334" s="16"/>
      <c r="AEE1334" s="16"/>
      <c r="AEF1334" s="16"/>
      <c r="AEG1334" s="16"/>
      <c r="AEH1334" s="16"/>
      <c r="AEI1334" s="16"/>
      <c r="AEJ1334" s="16"/>
      <c r="AEK1334" s="16"/>
      <c r="AEL1334" s="16"/>
      <c r="AEM1334" s="16"/>
      <c r="AEN1334" s="16"/>
      <c r="AEO1334" s="16"/>
      <c r="AEP1334" s="16"/>
      <c r="AEQ1334" s="16"/>
      <c r="AER1334" s="16"/>
      <c r="AES1334" s="16"/>
      <c r="AET1334" s="16"/>
      <c r="AEU1334" s="16"/>
      <c r="AEV1334" s="16"/>
      <c r="AEW1334" s="16"/>
      <c r="AEX1334" s="16"/>
      <c r="AEY1334" s="16"/>
      <c r="AEZ1334" s="16"/>
      <c r="AFA1334" s="16"/>
      <c r="AFB1334" s="16"/>
      <c r="AFC1334" s="16"/>
      <c r="AFD1334" s="16"/>
      <c r="AFE1334" s="16"/>
      <c r="AFF1334" s="16"/>
      <c r="AFG1334" s="16"/>
      <c r="AFH1334" s="16"/>
      <c r="AFI1334" s="16"/>
      <c r="AFJ1334" s="16"/>
      <c r="AFK1334" s="16"/>
      <c r="AFL1334" s="16"/>
      <c r="AFM1334" s="16"/>
      <c r="AFN1334" s="16"/>
      <c r="AFO1334" s="16"/>
      <c r="AFP1334" s="16"/>
      <c r="AFQ1334" s="16"/>
      <c r="AFR1334" s="16"/>
      <c r="AFS1334" s="16"/>
      <c r="AFT1334" s="16"/>
      <c r="AFU1334" s="16"/>
      <c r="AFV1334" s="16"/>
      <c r="AFW1334" s="16"/>
      <c r="AFX1334" s="16"/>
      <c r="AFY1334" s="16"/>
      <c r="AFZ1334" s="16"/>
      <c r="AGA1334" s="16"/>
    </row>
    <row r="1335" spans="1:859" s="383" customFormat="1" x14ac:dyDescent="0.2">
      <c r="A1335" s="381"/>
      <c r="B1335" s="381"/>
      <c r="C1335" s="381"/>
      <c r="D1335" s="381"/>
      <c r="E1335" s="365"/>
      <c r="F1335" s="378"/>
      <c r="G1335" s="380"/>
      <c r="H1335" s="365"/>
      <c r="I1335" s="365"/>
      <c r="J1335" s="365"/>
      <c r="K1335" s="365"/>
      <c r="L1335" s="365"/>
      <c r="M1335" s="365"/>
      <c r="N1335" s="380"/>
      <c r="O1335" s="365"/>
      <c r="P1335" s="365"/>
      <c r="Q1335" s="380"/>
      <c r="R1335" s="381"/>
      <c r="S1335" s="381"/>
      <c r="T1335" s="381"/>
      <c r="U1335" s="381"/>
      <c r="V1335" s="381"/>
      <c r="W1335" s="381"/>
      <c r="X1335" s="381"/>
      <c r="Y1335" s="381"/>
      <c r="Z1335" s="381"/>
      <c r="AA1335" s="381"/>
      <c r="AB1335" s="381"/>
      <c r="AC1335" s="381"/>
      <c r="AD1335" s="381"/>
      <c r="AE1335" s="381"/>
      <c r="AF1335" s="381"/>
      <c r="AG1335" s="381"/>
      <c r="AH1335" s="381"/>
      <c r="AI1335" s="381"/>
      <c r="AJ1335" s="381"/>
      <c r="AK1335" s="381"/>
      <c r="AL1335" s="381"/>
      <c r="AM1335" s="381"/>
      <c r="AN1335" s="381"/>
      <c r="AO1335" s="381"/>
      <c r="AP1335" s="381"/>
      <c r="AQ1335" s="381"/>
      <c r="AR1335" s="381"/>
      <c r="AS1335" s="381"/>
      <c r="AT1335" s="381"/>
      <c r="AU1335" s="381"/>
      <c r="AV1335" s="381"/>
      <c r="AW1335" s="381"/>
      <c r="AX1335" s="381"/>
      <c r="AY1335" s="381"/>
      <c r="AZ1335" s="381"/>
      <c r="BA1335" s="381"/>
      <c r="BB1335" s="381"/>
      <c r="BC1335" s="381"/>
      <c r="BD1335" s="381"/>
      <c r="BE1335" s="381"/>
      <c r="BF1335" s="381"/>
      <c r="BG1335" s="381"/>
      <c r="BH1335" s="381"/>
      <c r="BI1335" s="381"/>
      <c r="BJ1335" s="381"/>
      <c r="BK1335" s="381"/>
      <c r="BL1335" s="381"/>
      <c r="BM1335" s="381"/>
      <c r="BN1335" s="381"/>
      <c r="BO1335" s="381"/>
      <c r="BP1335" s="381"/>
      <c r="BQ1335" s="381"/>
      <c r="BR1335" s="381"/>
      <c r="BS1335" s="381"/>
      <c r="BT1335" s="381"/>
      <c r="BU1335" s="381"/>
      <c r="BV1335" s="381"/>
      <c r="BW1335" s="381"/>
      <c r="BX1335" s="381"/>
      <c r="BY1335" s="381"/>
      <c r="BZ1335" s="381"/>
      <c r="CA1335" s="381"/>
      <c r="CB1335" s="381"/>
      <c r="CC1335" s="381"/>
      <c r="CD1335" s="381"/>
      <c r="CE1335" s="381"/>
      <c r="CF1335" s="381"/>
      <c r="CG1335" s="381"/>
      <c r="CH1335" s="381"/>
      <c r="CI1335" s="381"/>
      <c r="CJ1335" s="381"/>
      <c r="CK1335" s="381"/>
      <c r="CL1335" s="381"/>
      <c r="CM1335" s="381"/>
      <c r="CN1335" s="381"/>
      <c r="CO1335" s="381"/>
      <c r="CP1335" s="381"/>
      <c r="CQ1335" s="381"/>
      <c r="CR1335" s="381"/>
      <c r="CS1335" s="381"/>
      <c r="CT1335" s="381"/>
      <c r="CU1335" s="381"/>
      <c r="CV1335" s="381"/>
      <c r="CW1335" s="381"/>
      <c r="CX1335" s="381"/>
      <c r="CY1335" s="381"/>
      <c r="CZ1335" s="381"/>
      <c r="DA1335" s="381"/>
      <c r="DB1335" s="381"/>
      <c r="DC1335" s="381"/>
      <c r="DD1335" s="381"/>
      <c r="DE1335" s="381"/>
      <c r="DF1335" s="381"/>
      <c r="DG1335" s="381"/>
      <c r="DH1335" s="381"/>
      <c r="DI1335" s="381"/>
      <c r="DJ1335" s="381"/>
      <c r="DK1335" s="381"/>
      <c r="DL1335" s="381"/>
      <c r="DM1335" s="381"/>
      <c r="DN1335" s="381"/>
      <c r="DO1335" s="381"/>
      <c r="DP1335" s="381"/>
      <c r="DQ1335" s="381"/>
      <c r="DR1335" s="381"/>
      <c r="DS1335" s="381"/>
      <c r="DT1335" s="381"/>
      <c r="DU1335" s="381"/>
      <c r="DV1335" s="381"/>
      <c r="DW1335" s="381"/>
      <c r="DX1335" s="381"/>
      <c r="DY1335" s="381"/>
      <c r="DZ1335" s="381"/>
      <c r="EA1335" s="381"/>
      <c r="EB1335" s="381"/>
      <c r="EC1335" s="381"/>
      <c r="ED1335" s="381"/>
      <c r="EE1335" s="381"/>
      <c r="EF1335" s="381"/>
      <c r="EG1335" s="381"/>
      <c r="EH1335" s="381"/>
      <c r="EI1335" s="381"/>
      <c r="EJ1335" s="381"/>
      <c r="EK1335" s="381"/>
      <c r="EL1335" s="381"/>
      <c r="EM1335" s="381"/>
      <c r="EN1335" s="381"/>
      <c r="EO1335" s="381"/>
      <c r="EP1335" s="381"/>
      <c r="EQ1335" s="381"/>
      <c r="ER1335" s="381"/>
      <c r="ES1335" s="381"/>
      <c r="ET1335" s="381"/>
      <c r="EU1335" s="381"/>
      <c r="EV1335" s="381"/>
      <c r="EW1335" s="381"/>
      <c r="EX1335" s="381"/>
      <c r="EY1335" s="381"/>
      <c r="EZ1335" s="381"/>
      <c r="FA1335" s="381"/>
      <c r="FB1335" s="381"/>
      <c r="FC1335" s="381"/>
      <c r="FD1335" s="381"/>
      <c r="FE1335" s="381"/>
      <c r="FF1335" s="381"/>
      <c r="FG1335" s="381"/>
      <c r="FH1335" s="381"/>
      <c r="FI1335" s="381"/>
      <c r="FJ1335" s="381"/>
      <c r="FK1335" s="381"/>
      <c r="FL1335" s="381"/>
      <c r="FM1335" s="381"/>
      <c r="FN1335" s="381"/>
      <c r="FO1335" s="381"/>
      <c r="FP1335" s="381"/>
      <c r="FQ1335" s="381"/>
      <c r="FR1335" s="381"/>
      <c r="FS1335" s="381"/>
      <c r="FT1335" s="381"/>
      <c r="FU1335" s="381"/>
      <c r="FV1335" s="381"/>
      <c r="FW1335" s="381"/>
      <c r="FX1335" s="381"/>
      <c r="FY1335" s="381"/>
      <c r="FZ1335" s="381"/>
      <c r="GA1335" s="381"/>
      <c r="GB1335" s="381"/>
      <c r="GC1335" s="381"/>
      <c r="GD1335" s="381"/>
      <c r="GE1335" s="381"/>
      <c r="GF1335" s="381"/>
      <c r="GG1335" s="381"/>
      <c r="GH1335" s="381"/>
      <c r="GI1335" s="381"/>
      <c r="GJ1335" s="381"/>
      <c r="GK1335" s="381"/>
      <c r="GL1335" s="381"/>
      <c r="GM1335" s="381"/>
      <c r="GN1335" s="381"/>
      <c r="GO1335" s="381"/>
      <c r="GP1335" s="381"/>
      <c r="GQ1335" s="381"/>
      <c r="GR1335" s="381"/>
      <c r="GS1335" s="381"/>
      <c r="GT1335" s="381"/>
      <c r="GU1335" s="381"/>
      <c r="GV1335" s="381"/>
      <c r="GW1335" s="381"/>
      <c r="GX1335" s="381"/>
      <c r="GY1335" s="381"/>
      <c r="GZ1335" s="381"/>
      <c r="HA1335" s="381"/>
      <c r="HB1335" s="381"/>
      <c r="HC1335" s="381"/>
      <c r="HD1335" s="381"/>
      <c r="HE1335" s="381"/>
      <c r="HF1335" s="381"/>
      <c r="HG1335" s="381"/>
      <c r="HH1335" s="381"/>
      <c r="HI1335" s="381"/>
      <c r="HJ1335" s="381"/>
      <c r="HK1335" s="381"/>
      <c r="HL1335" s="381"/>
      <c r="HM1335" s="381"/>
      <c r="HN1335" s="381"/>
      <c r="HO1335" s="381"/>
      <c r="HP1335" s="381"/>
      <c r="HQ1335" s="381"/>
      <c r="HR1335" s="381"/>
      <c r="HS1335" s="381"/>
      <c r="HT1335" s="381"/>
      <c r="HU1335" s="381"/>
      <c r="HV1335" s="381"/>
      <c r="HW1335" s="381"/>
      <c r="HX1335" s="381"/>
      <c r="HY1335" s="381"/>
      <c r="HZ1335" s="381"/>
      <c r="IA1335" s="381"/>
      <c r="IB1335" s="381"/>
      <c r="IC1335" s="381"/>
      <c r="ID1335" s="381"/>
      <c r="IE1335" s="381"/>
      <c r="IF1335" s="381"/>
      <c r="IG1335" s="381"/>
      <c r="IH1335" s="381"/>
      <c r="II1335" s="381"/>
      <c r="IJ1335" s="381"/>
      <c r="IK1335" s="381"/>
      <c r="IL1335" s="381"/>
      <c r="IM1335" s="381"/>
      <c r="IN1335" s="381"/>
      <c r="IO1335" s="381"/>
      <c r="IP1335" s="381"/>
      <c r="IQ1335" s="381"/>
      <c r="IR1335" s="381"/>
      <c r="IS1335" s="381"/>
      <c r="IT1335" s="381"/>
      <c r="IU1335" s="381"/>
      <c r="IV1335" s="381"/>
      <c r="IW1335" s="381"/>
      <c r="IX1335" s="381"/>
      <c r="IY1335" s="381"/>
      <c r="IZ1335" s="381"/>
      <c r="JA1335" s="381"/>
      <c r="JB1335" s="381"/>
      <c r="JC1335" s="381"/>
      <c r="JD1335" s="381"/>
      <c r="JE1335" s="381"/>
      <c r="JF1335" s="381"/>
      <c r="JG1335" s="381"/>
      <c r="JH1335" s="381"/>
      <c r="JI1335" s="381"/>
      <c r="JJ1335" s="381"/>
      <c r="JK1335" s="381"/>
      <c r="JL1335" s="381"/>
      <c r="JM1335" s="381"/>
      <c r="JN1335" s="381"/>
      <c r="JO1335" s="381"/>
      <c r="JP1335" s="381"/>
      <c r="JQ1335" s="381"/>
      <c r="JR1335" s="381"/>
      <c r="JS1335" s="381"/>
      <c r="JT1335" s="381"/>
      <c r="JU1335" s="381"/>
      <c r="JV1335" s="381"/>
      <c r="JW1335" s="381"/>
      <c r="JX1335" s="381"/>
      <c r="JY1335" s="381"/>
      <c r="JZ1335" s="381"/>
      <c r="KA1335" s="381"/>
      <c r="KB1335" s="381"/>
      <c r="KC1335" s="381"/>
      <c r="KD1335" s="381"/>
      <c r="KE1335" s="381"/>
      <c r="KF1335" s="381"/>
      <c r="KG1335" s="381"/>
      <c r="KH1335" s="381"/>
      <c r="KI1335" s="381"/>
      <c r="KJ1335" s="381"/>
      <c r="KK1335" s="381"/>
      <c r="KL1335" s="381"/>
      <c r="KM1335" s="381"/>
      <c r="KN1335" s="381"/>
      <c r="KO1335" s="381"/>
      <c r="KP1335" s="381"/>
      <c r="KQ1335" s="381"/>
      <c r="KR1335" s="381"/>
      <c r="KS1335" s="381"/>
      <c r="KT1335" s="381"/>
      <c r="KU1335" s="381"/>
      <c r="KV1335" s="381"/>
      <c r="KW1335" s="381"/>
      <c r="KX1335" s="381"/>
      <c r="KY1335" s="381"/>
      <c r="KZ1335" s="381"/>
      <c r="LA1335" s="381"/>
      <c r="LB1335" s="381"/>
      <c r="LC1335" s="381"/>
      <c r="LD1335" s="381"/>
      <c r="LE1335" s="381"/>
      <c r="LF1335" s="381"/>
      <c r="LG1335" s="381"/>
      <c r="LH1335" s="381"/>
      <c r="LI1335" s="381"/>
      <c r="LJ1335" s="381"/>
      <c r="LK1335" s="381"/>
      <c r="LL1335" s="381"/>
      <c r="LM1335" s="381"/>
      <c r="LN1335" s="381"/>
      <c r="LO1335" s="381"/>
      <c r="LP1335" s="381"/>
      <c r="LQ1335" s="381"/>
      <c r="LR1335" s="381"/>
      <c r="LS1335" s="381"/>
      <c r="LT1335" s="381"/>
      <c r="LU1335" s="381"/>
      <c r="LV1335" s="381"/>
      <c r="LW1335" s="381"/>
      <c r="LX1335" s="381"/>
      <c r="LY1335" s="381"/>
      <c r="LZ1335" s="381"/>
      <c r="MA1335" s="381"/>
      <c r="MB1335" s="381"/>
      <c r="MC1335" s="381"/>
      <c r="MD1335" s="381"/>
      <c r="ME1335" s="381"/>
      <c r="MF1335" s="381"/>
      <c r="MG1335" s="381"/>
      <c r="MH1335" s="381"/>
      <c r="MI1335" s="381"/>
      <c r="MJ1335" s="381"/>
      <c r="MK1335" s="381"/>
      <c r="ML1335" s="381"/>
      <c r="MM1335" s="381"/>
      <c r="MN1335" s="381"/>
      <c r="MO1335" s="381"/>
      <c r="MP1335" s="381"/>
      <c r="MQ1335" s="381"/>
      <c r="MR1335" s="381"/>
      <c r="MS1335" s="381"/>
      <c r="MT1335" s="381"/>
      <c r="MU1335" s="381"/>
      <c r="MV1335" s="381"/>
      <c r="MW1335" s="381"/>
      <c r="MX1335" s="381"/>
      <c r="MY1335" s="381"/>
      <c r="MZ1335" s="381"/>
      <c r="NA1335" s="381"/>
      <c r="NB1335" s="381"/>
      <c r="NC1335" s="381"/>
      <c r="ND1335" s="381"/>
      <c r="NE1335" s="381"/>
      <c r="NF1335" s="381"/>
      <c r="NG1335" s="381"/>
      <c r="NH1335" s="381"/>
      <c r="NI1335" s="381"/>
      <c r="NJ1335" s="381"/>
      <c r="NK1335" s="381"/>
      <c r="NL1335" s="381"/>
      <c r="NM1335" s="381"/>
      <c r="NN1335" s="381"/>
      <c r="NO1335" s="381"/>
      <c r="NP1335" s="381"/>
      <c r="NQ1335" s="381"/>
      <c r="NR1335" s="381"/>
      <c r="NS1335" s="381"/>
      <c r="NT1335" s="381"/>
      <c r="NU1335" s="381"/>
      <c r="NV1335" s="381"/>
      <c r="NW1335" s="381"/>
      <c r="NX1335" s="381"/>
      <c r="NY1335" s="381"/>
      <c r="NZ1335" s="381"/>
      <c r="OA1335" s="381"/>
      <c r="OB1335" s="381"/>
      <c r="OC1335" s="381"/>
      <c r="OD1335" s="381"/>
      <c r="OE1335" s="381"/>
      <c r="OF1335" s="381"/>
      <c r="OG1335" s="381"/>
      <c r="OH1335" s="381"/>
      <c r="OI1335" s="381"/>
      <c r="OJ1335" s="381"/>
      <c r="OK1335" s="381"/>
      <c r="OL1335" s="381"/>
      <c r="OM1335" s="381"/>
      <c r="ON1335" s="381"/>
      <c r="OO1335" s="381"/>
      <c r="OP1335" s="381"/>
      <c r="OQ1335" s="381"/>
      <c r="OR1335" s="381"/>
      <c r="OS1335" s="381"/>
      <c r="OT1335" s="381"/>
      <c r="OU1335" s="381"/>
      <c r="OV1335" s="381"/>
      <c r="OW1335" s="381"/>
      <c r="OX1335" s="381"/>
      <c r="OY1335" s="381"/>
      <c r="OZ1335" s="381"/>
      <c r="PA1335" s="381"/>
      <c r="PB1335" s="381"/>
      <c r="PC1335" s="381"/>
      <c r="PD1335" s="381"/>
      <c r="PE1335" s="381"/>
      <c r="PF1335" s="381"/>
      <c r="PG1335" s="381"/>
      <c r="PH1335" s="381"/>
      <c r="PI1335" s="381"/>
      <c r="PJ1335" s="381"/>
      <c r="PK1335" s="381"/>
      <c r="PL1335" s="381"/>
      <c r="PM1335" s="381"/>
      <c r="PN1335" s="381"/>
      <c r="PO1335" s="381"/>
      <c r="PP1335" s="381"/>
      <c r="PQ1335" s="381"/>
      <c r="PR1335" s="381"/>
      <c r="PS1335" s="381"/>
      <c r="PT1335" s="381"/>
      <c r="PU1335" s="381"/>
      <c r="PV1335" s="381"/>
      <c r="PW1335" s="381"/>
      <c r="PX1335" s="381"/>
      <c r="PY1335" s="381"/>
      <c r="PZ1335" s="381"/>
      <c r="QA1335" s="381"/>
      <c r="QB1335" s="381"/>
      <c r="QC1335" s="381"/>
      <c r="QD1335" s="381"/>
      <c r="QE1335" s="381"/>
      <c r="QF1335" s="381"/>
      <c r="QG1335" s="381"/>
      <c r="QH1335" s="381"/>
      <c r="QI1335" s="381"/>
      <c r="QJ1335" s="381"/>
      <c r="QK1335" s="381"/>
      <c r="QL1335" s="381"/>
      <c r="QM1335" s="381"/>
      <c r="QN1335" s="381"/>
      <c r="QO1335" s="381"/>
      <c r="QP1335" s="381"/>
      <c r="QQ1335" s="381"/>
      <c r="QR1335" s="381"/>
      <c r="QS1335" s="381"/>
      <c r="QT1335" s="381"/>
      <c r="QU1335" s="381"/>
      <c r="QV1335" s="381"/>
      <c r="QW1335" s="381"/>
      <c r="QX1335" s="381"/>
      <c r="QY1335" s="381"/>
      <c r="QZ1335" s="381"/>
      <c r="RA1335" s="381"/>
      <c r="RB1335" s="381"/>
      <c r="RC1335" s="381"/>
      <c r="RD1335" s="381"/>
      <c r="RE1335" s="381"/>
      <c r="RF1335" s="381"/>
      <c r="RG1335" s="381"/>
      <c r="RH1335" s="381"/>
      <c r="RI1335" s="381"/>
      <c r="RJ1335" s="381"/>
      <c r="RK1335" s="381"/>
      <c r="RL1335" s="381"/>
      <c r="RM1335" s="381"/>
      <c r="RN1335" s="381"/>
      <c r="RO1335" s="381"/>
      <c r="RP1335" s="381"/>
      <c r="RQ1335" s="381"/>
      <c r="RR1335" s="381"/>
      <c r="RS1335" s="381"/>
      <c r="RT1335" s="381"/>
      <c r="RU1335" s="381"/>
      <c r="RV1335" s="381"/>
      <c r="RW1335" s="381"/>
      <c r="RX1335" s="381"/>
      <c r="RY1335" s="381"/>
      <c r="RZ1335" s="381"/>
      <c r="SA1335" s="381"/>
      <c r="SB1335" s="381"/>
      <c r="SC1335" s="381"/>
      <c r="SD1335" s="381"/>
      <c r="SE1335" s="381"/>
      <c r="SF1335" s="381"/>
      <c r="SG1335" s="381"/>
      <c r="SH1335" s="381"/>
      <c r="SI1335" s="381"/>
      <c r="SJ1335" s="381"/>
      <c r="SK1335" s="381"/>
      <c r="SL1335" s="381"/>
      <c r="SM1335" s="381"/>
      <c r="SN1335" s="381"/>
      <c r="SO1335" s="381"/>
      <c r="SP1335" s="381"/>
      <c r="SQ1335" s="381"/>
      <c r="SR1335" s="381"/>
      <c r="SS1335" s="381"/>
      <c r="ST1335" s="381"/>
      <c r="SU1335" s="381"/>
      <c r="SV1335" s="381"/>
      <c r="SW1335" s="381"/>
      <c r="SX1335" s="381"/>
      <c r="SY1335" s="381"/>
      <c r="SZ1335" s="381"/>
      <c r="TA1335" s="381"/>
      <c r="TB1335" s="381"/>
      <c r="TC1335" s="381"/>
      <c r="TD1335" s="381"/>
      <c r="TE1335" s="381"/>
      <c r="TF1335" s="381"/>
      <c r="TG1335" s="381"/>
      <c r="TH1335" s="381"/>
      <c r="TI1335" s="381"/>
      <c r="TJ1335" s="381"/>
      <c r="TK1335" s="381"/>
      <c r="TL1335" s="381"/>
      <c r="TM1335" s="381"/>
      <c r="TN1335" s="381"/>
      <c r="TO1335" s="381"/>
      <c r="TP1335" s="381"/>
      <c r="TQ1335" s="381"/>
      <c r="TR1335" s="381"/>
      <c r="TS1335" s="381"/>
      <c r="TT1335" s="381"/>
      <c r="TU1335" s="381"/>
      <c r="TV1335" s="381"/>
      <c r="TW1335" s="381"/>
      <c r="TX1335" s="381"/>
      <c r="TY1335" s="381"/>
      <c r="TZ1335" s="381"/>
      <c r="UA1335" s="381"/>
      <c r="UB1335" s="381"/>
      <c r="UC1335" s="381"/>
      <c r="UD1335" s="381"/>
      <c r="UE1335" s="381"/>
      <c r="UF1335" s="381"/>
      <c r="UG1335" s="381"/>
      <c r="UH1335" s="381"/>
      <c r="UI1335" s="381"/>
      <c r="UJ1335" s="381"/>
      <c r="UK1335" s="381"/>
      <c r="UL1335" s="381"/>
      <c r="UM1335" s="381"/>
      <c r="UN1335" s="381"/>
      <c r="UO1335" s="381"/>
      <c r="UP1335" s="381"/>
      <c r="UQ1335" s="381"/>
      <c r="UR1335" s="381"/>
      <c r="US1335" s="381"/>
      <c r="UT1335" s="381"/>
      <c r="UU1335" s="381"/>
      <c r="UV1335" s="381"/>
      <c r="UW1335" s="381"/>
      <c r="UX1335" s="381"/>
      <c r="UY1335" s="381"/>
      <c r="UZ1335" s="381"/>
      <c r="VA1335" s="381"/>
      <c r="VB1335" s="381"/>
      <c r="VC1335" s="381"/>
      <c r="VD1335" s="381"/>
      <c r="VE1335" s="381"/>
      <c r="VF1335" s="381"/>
      <c r="VG1335" s="381"/>
      <c r="VH1335" s="381"/>
      <c r="VI1335" s="381"/>
      <c r="VJ1335" s="381"/>
      <c r="VK1335" s="381"/>
      <c r="VL1335" s="381"/>
      <c r="VM1335" s="381"/>
      <c r="VN1335" s="381"/>
      <c r="VO1335" s="381"/>
      <c r="VP1335" s="381"/>
      <c r="VQ1335" s="381"/>
      <c r="VR1335" s="381"/>
      <c r="VS1335" s="381"/>
      <c r="VT1335" s="381"/>
      <c r="VU1335" s="381"/>
      <c r="VV1335" s="381"/>
      <c r="VW1335" s="381"/>
      <c r="VX1335" s="381"/>
      <c r="VY1335" s="381"/>
      <c r="VZ1335" s="381"/>
      <c r="WA1335" s="381"/>
      <c r="WB1335" s="381"/>
      <c r="WC1335" s="381"/>
      <c r="WD1335" s="381"/>
      <c r="WE1335" s="381"/>
      <c r="WF1335" s="381"/>
      <c r="WG1335" s="381"/>
      <c r="WH1335" s="381"/>
      <c r="WI1335" s="381"/>
      <c r="WJ1335" s="381"/>
      <c r="WK1335" s="381"/>
      <c r="WL1335" s="381"/>
      <c r="WM1335" s="381"/>
      <c r="WN1335" s="381"/>
      <c r="WO1335" s="381"/>
      <c r="WP1335" s="381"/>
      <c r="WQ1335" s="381"/>
      <c r="WR1335" s="381"/>
      <c r="WS1335" s="381"/>
      <c r="WT1335" s="381"/>
      <c r="WU1335" s="381"/>
      <c r="WV1335" s="381"/>
      <c r="WW1335" s="381"/>
      <c r="WX1335" s="381"/>
      <c r="WY1335" s="381"/>
      <c r="WZ1335" s="381"/>
      <c r="XA1335" s="381"/>
      <c r="XB1335" s="381"/>
      <c r="XC1335" s="381"/>
      <c r="XD1335" s="381"/>
      <c r="XE1335" s="381"/>
      <c r="XF1335" s="381"/>
      <c r="XG1335" s="381"/>
      <c r="XH1335" s="381"/>
      <c r="XI1335" s="381"/>
      <c r="XJ1335" s="381"/>
      <c r="XK1335" s="381"/>
      <c r="XL1335" s="381"/>
      <c r="XM1335" s="381"/>
      <c r="XN1335" s="381"/>
      <c r="XO1335" s="381"/>
      <c r="XP1335" s="381"/>
      <c r="XQ1335" s="381"/>
      <c r="XR1335" s="381"/>
      <c r="XS1335" s="381"/>
      <c r="XT1335" s="381"/>
      <c r="XU1335" s="381"/>
      <c r="XV1335" s="381"/>
      <c r="XW1335" s="381"/>
      <c r="XX1335" s="381"/>
      <c r="XY1335" s="381"/>
      <c r="XZ1335" s="381"/>
      <c r="YA1335" s="381"/>
      <c r="YB1335" s="381"/>
      <c r="YC1335" s="381"/>
      <c r="YD1335" s="381"/>
      <c r="YE1335" s="381"/>
      <c r="YF1335" s="381"/>
      <c r="YG1335" s="381"/>
      <c r="YH1335" s="381"/>
      <c r="YI1335" s="381"/>
      <c r="YJ1335" s="381"/>
      <c r="YK1335" s="381"/>
      <c r="YL1335" s="381"/>
      <c r="YM1335" s="381"/>
      <c r="YN1335" s="381"/>
      <c r="YO1335" s="381"/>
      <c r="YP1335" s="381"/>
      <c r="YQ1335" s="381"/>
      <c r="YR1335" s="381"/>
      <c r="YS1335" s="381"/>
      <c r="YT1335" s="381"/>
      <c r="YU1335" s="381"/>
      <c r="YV1335" s="381"/>
      <c r="YW1335" s="381"/>
      <c r="YX1335" s="381"/>
      <c r="YY1335" s="381"/>
      <c r="YZ1335" s="381"/>
      <c r="ZA1335" s="381"/>
      <c r="ZB1335" s="381"/>
      <c r="ZC1335" s="381"/>
      <c r="ZD1335" s="381"/>
      <c r="ZE1335" s="381"/>
      <c r="ZF1335" s="381"/>
      <c r="ZG1335" s="381"/>
      <c r="ZH1335" s="381"/>
      <c r="ZI1335" s="381"/>
      <c r="ZJ1335" s="381"/>
      <c r="ZK1335" s="381"/>
      <c r="ZL1335" s="381"/>
      <c r="ZM1335" s="381"/>
      <c r="ZN1335" s="381"/>
      <c r="ZO1335" s="381"/>
      <c r="ZP1335" s="381"/>
      <c r="ZQ1335" s="381"/>
      <c r="ZR1335" s="381"/>
      <c r="ZS1335" s="381"/>
      <c r="ZT1335" s="381"/>
      <c r="ZU1335" s="381"/>
      <c r="ZV1335" s="381"/>
      <c r="ZW1335" s="381"/>
      <c r="ZX1335" s="381"/>
      <c r="ZY1335" s="381"/>
      <c r="ZZ1335" s="381"/>
      <c r="AAA1335" s="381"/>
      <c r="AAB1335" s="381"/>
      <c r="AAC1335" s="381"/>
      <c r="AAD1335" s="381"/>
      <c r="AAE1335" s="381"/>
      <c r="AAF1335" s="381"/>
      <c r="AAG1335" s="381"/>
      <c r="AAH1335" s="381"/>
      <c r="AAI1335" s="381"/>
      <c r="AAJ1335" s="381"/>
      <c r="AAK1335" s="381"/>
      <c r="AAL1335" s="381"/>
      <c r="AAM1335" s="381"/>
      <c r="AAN1335" s="381"/>
      <c r="AAO1335" s="381"/>
      <c r="AAP1335" s="381"/>
      <c r="AAQ1335" s="381"/>
      <c r="AAR1335" s="381"/>
      <c r="AAS1335" s="381"/>
      <c r="AAT1335" s="381"/>
      <c r="AAU1335" s="381"/>
      <c r="AAV1335" s="381"/>
      <c r="AAW1335" s="381"/>
      <c r="AAX1335" s="381"/>
      <c r="AAY1335" s="381"/>
      <c r="AAZ1335" s="381"/>
      <c r="ABA1335" s="381"/>
      <c r="ABB1335" s="381"/>
      <c r="ABC1335" s="381"/>
      <c r="ABD1335" s="381"/>
      <c r="ABE1335" s="381"/>
      <c r="ABF1335" s="381"/>
      <c r="ABG1335" s="381"/>
      <c r="ABH1335" s="381"/>
      <c r="ABI1335" s="381"/>
      <c r="ABJ1335" s="381"/>
      <c r="ABK1335" s="381"/>
      <c r="ABL1335" s="381"/>
      <c r="ABM1335" s="381"/>
      <c r="ABN1335" s="381"/>
      <c r="ABO1335" s="381"/>
      <c r="ABP1335" s="381"/>
      <c r="ABQ1335" s="381"/>
      <c r="ABR1335" s="381"/>
      <c r="ABS1335" s="381"/>
      <c r="ABT1335" s="381"/>
      <c r="ABU1335" s="381"/>
      <c r="ABV1335" s="381"/>
      <c r="ABW1335" s="381"/>
      <c r="ABX1335" s="381"/>
      <c r="ABY1335" s="381"/>
      <c r="ABZ1335" s="381"/>
      <c r="ACA1335" s="381"/>
      <c r="ACB1335" s="381"/>
      <c r="ACC1335" s="381"/>
      <c r="ACD1335" s="381"/>
      <c r="ACE1335" s="381"/>
      <c r="ACF1335" s="381"/>
      <c r="ACG1335" s="381"/>
      <c r="ACH1335" s="381"/>
      <c r="ACI1335" s="381"/>
      <c r="ACJ1335" s="381"/>
      <c r="ACK1335" s="381"/>
      <c r="ACL1335" s="381"/>
      <c r="ACM1335" s="381"/>
      <c r="ACN1335" s="381"/>
      <c r="ACO1335" s="381"/>
      <c r="ACP1335" s="381"/>
      <c r="ACQ1335" s="381"/>
      <c r="ACR1335" s="381"/>
      <c r="ACS1335" s="381"/>
      <c r="ACT1335" s="381"/>
      <c r="ACU1335" s="381"/>
      <c r="ACV1335" s="381"/>
      <c r="ACW1335" s="381"/>
      <c r="ACX1335" s="381"/>
      <c r="ACY1335" s="381"/>
      <c r="ACZ1335" s="381"/>
      <c r="ADA1335" s="381"/>
      <c r="ADB1335" s="381"/>
      <c r="ADC1335" s="381"/>
      <c r="ADD1335" s="381"/>
      <c r="ADE1335" s="381"/>
      <c r="ADF1335" s="381"/>
      <c r="ADG1335" s="381"/>
      <c r="ADH1335" s="381"/>
      <c r="ADI1335" s="381"/>
      <c r="ADJ1335" s="381"/>
      <c r="ADK1335" s="381"/>
      <c r="ADL1335" s="381"/>
      <c r="ADM1335" s="381"/>
      <c r="ADN1335" s="381"/>
      <c r="ADO1335" s="381"/>
      <c r="ADP1335" s="381"/>
      <c r="ADQ1335" s="381"/>
      <c r="ADR1335" s="381"/>
      <c r="ADS1335" s="381"/>
      <c r="ADT1335" s="381"/>
      <c r="ADU1335" s="381"/>
      <c r="ADV1335" s="381"/>
      <c r="ADW1335" s="381"/>
      <c r="ADX1335" s="381"/>
      <c r="ADY1335" s="381"/>
      <c r="ADZ1335" s="381"/>
      <c r="AEA1335" s="381"/>
      <c r="AEB1335" s="381"/>
      <c r="AEC1335" s="381"/>
      <c r="AED1335" s="381"/>
      <c r="AEE1335" s="381"/>
      <c r="AEF1335" s="381"/>
      <c r="AEG1335" s="381"/>
      <c r="AEH1335" s="381"/>
      <c r="AEI1335" s="381"/>
      <c r="AEJ1335" s="381"/>
      <c r="AEK1335" s="381"/>
      <c r="AEL1335" s="381"/>
      <c r="AEM1335" s="381"/>
      <c r="AEN1335" s="381"/>
      <c r="AEO1335" s="381"/>
      <c r="AEP1335" s="381"/>
      <c r="AEQ1335" s="381"/>
      <c r="AER1335" s="381"/>
      <c r="AES1335" s="381"/>
      <c r="AET1335" s="381"/>
      <c r="AEU1335" s="381"/>
      <c r="AEV1335" s="381"/>
      <c r="AEW1335" s="381"/>
      <c r="AEX1335" s="381"/>
      <c r="AEY1335" s="381"/>
      <c r="AEZ1335" s="381"/>
      <c r="AFA1335" s="381"/>
      <c r="AFB1335" s="381"/>
      <c r="AFC1335" s="381"/>
      <c r="AFD1335" s="381"/>
      <c r="AFE1335" s="381"/>
      <c r="AFF1335" s="381"/>
      <c r="AFG1335" s="381"/>
      <c r="AFH1335" s="381"/>
      <c r="AFI1335" s="381"/>
      <c r="AFJ1335" s="381"/>
      <c r="AFK1335" s="381"/>
      <c r="AFL1335" s="381"/>
      <c r="AFM1335" s="381"/>
      <c r="AFN1335" s="381"/>
      <c r="AFO1335" s="381"/>
      <c r="AFP1335" s="381"/>
      <c r="AFQ1335" s="381"/>
      <c r="AFR1335" s="381"/>
      <c r="AFS1335" s="381"/>
      <c r="AFT1335" s="381"/>
      <c r="AFU1335" s="381"/>
      <c r="AFV1335" s="381"/>
      <c r="AFW1335" s="381"/>
      <c r="AFX1335" s="381"/>
      <c r="AFY1335" s="381"/>
      <c r="AFZ1335" s="381"/>
      <c r="AGA1335" s="381"/>
    </row>
    <row r="1336" spans="1:859" customFormat="1" x14ac:dyDescent="0.2">
      <c r="A1336" s="16"/>
      <c r="B1336" s="16"/>
      <c r="C1336" s="16"/>
      <c r="D1336" s="16"/>
      <c r="E1336" s="238"/>
      <c r="F1336" s="364"/>
      <c r="G1336" s="239"/>
      <c r="H1336" s="238"/>
      <c r="I1336" s="238"/>
      <c r="J1336" s="238"/>
      <c r="K1336" s="238"/>
      <c r="L1336" s="238"/>
      <c r="M1336" s="238"/>
      <c r="N1336" s="239"/>
      <c r="O1336" s="238"/>
      <c r="P1336" s="238"/>
      <c r="Q1336" s="239"/>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c r="DL1336" s="16"/>
      <c r="DM1336" s="16"/>
      <c r="DN1336" s="16"/>
      <c r="DO1336" s="16"/>
      <c r="DP1336" s="16"/>
      <c r="DQ1336" s="16"/>
      <c r="DR1336" s="16"/>
      <c r="DS1336" s="16"/>
      <c r="DT1336" s="16"/>
      <c r="DU1336" s="16"/>
      <c r="DV1336" s="16"/>
      <c r="DW1336" s="16"/>
      <c r="DX1336" s="16"/>
      <c r="DY1336" s="16"/>
      <c r="DZ1336" s="16"/>
      <c r="EA1336" s="16"/>
      <c r="EB1336" s="16"/>
      <c r="EC1336" s="16"/>
      <c r="ED1336" s="16"/>
      <c r="EE1336" s="16"/>
      <c r="EF1336" s="16"/>
      <c r="EG1336" s="16"/>
      <c r="EH1336" s="16"/>
      <c r="EI1336" s="16"/>
      <c r="EJ1336" s="16"/>
      <c r="EK1336" s="16"/>
      <c r="EL1336" s="16"/>
      <c r="EM1336" s="16"/>
      <c r="EN1336" s="16"/>
      <c r="EO1336" s="16"/>
      <c r="EP1336" s="16"/>
      <c r="EQ1336" s="16"/>
      <c r="ER1336" s="16"/>
      <c r="ES1336" s="16"/>
      <c r="ET1336" s="16"/>
      <c r="EU1336" s="16"/>
      <c r="EV1336" s="16"/>
      <c r="EW1336" s="16"/>
      <c r="EX1336" s="16"/>
      <c r="EY1336" s="16"/>
      <c r="EZ1336" s="16"/>
      <c r="FA1336" s="16"/>
      <c r="FB1336" s="16"/>
      <c r="FC1336" s="16"/>
      <c r="FD1336" s="16"/>
      <c r="FE1336" s="16"/>
      <c r="FF1336" s="16"/>
      <c r="FG1336" s="16"/>
      <c r="FH1336" s="16"/>
      <c r="FI1336" s="16"/>
      <c r="FJ1336" s="16"/>
      <c r="FK1336" s="16"/>
      <c r="FL1336" s="16"/>
      <c r="FM1336" s="16"/>
      <c r="FN1336" s="16"/>
      <c r="FO1336" s="16"/>
      <c r="FP1336" s="16"/>
      <c r="FQ1336" s="16"/>
      <c r="FR1336" s="16"/>
      <c r="FS1336" s="16"/>
      <c r="FT1336" s="16"/>
      <c r="FU1336" s="16"/>
      <c r="FV1336" s="16"/>
      <c r="FW1336" s="16"/>
      <c r="FX1336" s="16"/>
      <c r="FY1336" s="16"/>
      <c r="FZ1336" s="16"/>
      <c r="GA1336" s="16"/>
      <c r="GB1336" s="16"/>
      <c r="GC1336" s="16"/>
      <c r="GD1336" s="16"/>
      <c r="GE1336" s="16"/>
      <c r="GF1336" s="16"/>
      <c r="GG1336" s="16"/>
      <c r="GH1336" s="16"/>
      <c r="GI1336" s="16"/>
      <c r="GJ1336" s="16"/>
      <c r="GK1336" s="16"/>
      <c r="GL1336" s="16"/>
      <c r="GM1336" s="16"/>
      <c r="GN1336" s="16"/>
      <c r="GO1336" s="16"/>
      <c r="GP1336" s="16"/>
      <c r="GQ1336" s="16"/>
      <c r="GR1336" s="16"/>
      <c r="GS1336" s="16"/>
      <c r="GT1336" s="16"/>
      <c r="GU1336" s="16"/>
      <c r="GV1336" s="16"/>
      <c r="GW1336" s="16"/>
      <c r="GX1336" s="16"/>
      <c r="GY1336" s="16"/>
      <c r="GZ1336" s="16"/>
      <c r="HA1336" s="16"/>
      <c r="HB1336" s="16"/>
      <c r="HC1336" s="16"/>
      <c r="HD1336" s="16"/>
      <c r="HE1336" s="16"/>
      <c r="HF1336" s="16"/>
      <c r="HG1336" s="16"/>
      <c r="HH1336" s="16"/>
      <c r="HI1336" s="16"/>
      <c r="HJ1336" s="16"/>
      <c r="HK1336" s="16"/>
      <c r="HL1336" s="16"/>
      <c r="HM1336" s="16"/>
      <c r="HN1336" s="16"/>
      <c r="HO1336" s="16"/>
      <c r="HP1336" s="16"/>
      <c r="HQ1336" s="16"/>
      <c r="HR1336" s="16"/>
      <c r="HS1336" s="16"/>
      <c r="HT1336" s="16"/>
      <c r="HU1336" s="16"/>
      <c r="HV1336" s="16"/>
      <c r="HW1336" s="16"/>
      <c r="HX1336" s="16"/>
      <c r="HY1336" s="16"/>
      <c r="HZ1336" s="16"/>
      <c r="IA1336" s="16"/>
      <c r="IB1336" s="16"/>
      <c r="IC1336" s="16"/>
      <c r="ID1336" s="16"/>
      <c r="IE1336" s="16"/>
      <c r="IF1336" s="16"/>
      <c r="IG1336" s="16"/>
      <c r="IH1336" s="16"/>
      <c r="II1336" s="16"/>
      <c r="IJ1336" s="16"/>
      <c r="IK1336" s="16"/>
      <c r="IL1336" s="16"/>
      <c r="IM1336" s="16"/>
      <c r="IN1336" s="16"/>
      <c r="IO1336" s="16"/>
      <c r="IP1336" s="16"/>
      <c r="IQ1336" s="16"/>
      <c r="IR1336" s="16"/>
      <c r="IS1336" s="16"/>
      <c r="IT1336" s="16"/>
      <c r="IU1336" s="16"/>
      <c r="IV1336" s="16"/>
      <c r="IW1336" s="16"/>
      <c r="IX1336" s="16"/>
      <c r="IY1336" s="16"/>
      <c r="IZ1336" s="16"/>
      <c r="JA1336" s="16"/>
      <c r="JB1336" s="16"/>
      <c r="JC1336" s="16"/>
      <c r="JD1336" s="16"/>
      <c r="JE1336" s="16"/>
      <c r="JF1336" s="16"/>
      <c r="JG1336" s="16"/>
      <c r="JH1336" s="16"/>
      <c r="JI1336" s="16"/>
      <c r="JJ1336" s="16"/>
      <c r="JK1336" s="16"/>
      <c r="JL1336" s="16"/>
      <c r="JM1336" s="16"/>
      <c r="JN1336" s="16"/>
      <c r="JO1336" s="16"/>
      <c r="JP1336" s="16"/>
      <c r="JQ1336" s="16"/>
      <c r="JR1336" s="16"/>
      <c r="JS1336" s="16"/>
      <c r="JT1336" s="16"/>
      <c r="JU1336" s="16"/>
      <c r="JV1336" s="16"/>
      <c r="JW1336" s="16"/>
      <c r="JX1336" s="16"/>
      <c r="JY1336" s="16"/>
      <c r="JZ1336" s="16"/>
      <c r="KA1336" s="16"/>
      <c r="KB1336" s="16"/>
      <c r="KC1336" s="16"/>
      <c r="KD1336" s="16"/>
      <c r="KE1336" s="16"/>
      <c r="KF1336" s="16"/>
      <c r="KG1336" s="16"/>
      <c r="KH1336" s="16"/>
      <c r="KI1336" s="16"/>
      <c r="KJ1336" s="16"/>
      <c r="KK1336" s="16"/>
      <c r="KL1336" s="16"/>
      <c r="KM1336" s="16"/>
      <c r="KN1336" s="16"/>
      <c r="KO1336" s="16"/>
      <c r="KP1336" s="16"/>
      <c r="KQ1336" s="16"/>
      <c r="KR1336" s="16"/>
      <c r="KS1336" s="16"/>
      <c r="KT1336" s="16"/>
      <c r="KU1336" s="16"/>
      <c r="KV1336" s="16"/>
      <c r="KW1336" s="16"/>
      <c r="KX1336" s="16"/>
      <c r="KY1336" s="16"/>
      <c r="KZ1336" s="16"/>
      <c r="LA1336" s="16"/>
      <c r="LB1336" s="16"/>
      <c r="LC1336" s="16"/>
      <c r="LD1336" s="16"/>
      <c r="LE1336" s="16"/>
      <c r="LF1336" s="16"/>
      <c r="LG1336" s="16"/>
      <c r="LH1336" s="16"/>
      <c r="LI1336" s="16"/>
      <c r="LJ1336" s="16"/>
      <c r="LK1336" s="16"/>
      <c r="LL1336" s="16"/>
      <c r="LM1336" s="16"/>
      <c r="LN1336" s="16"/>
      <c r="LO1336" s="16"/>
      <c r="LP1336" s="16"/>
      <c r="LQ1336" s="16"/>
      <c r="LR1336" s="16"/>
      <c r="LS1336" s="16"/>
      <c r="LT1336" s="16"/>
      <c r="LU1336" s="16"/>
      <c r="LV1336" s="16"/>
      <c r="LW1336" s="16"/>
      <c r="LX1336" s="16"/>
      <c r="LY1336" s="16"/>
      <c r="LZ1336" s="16"/>
      <c r="MA1336" s="16"/>
      <c r="MB1336" s="16"/>
      <c r="MC1336" s="16"/>
      <c r="MD1336" s="16"/>
      <c r="ME1336" s="16"/>
      <c r="MF1336" s="16"/>
      <c r="MG1336" s="16"/>
      <c r="MH1336" s="16"/>
      <c r="MI1336" s="16"/>
      <c r="MJ1336" s="16"/>
      <c r="MK1336" s="16"/>
      <c r="ML1336" s="16"/>
      <c r="MM1336" s="16"/>
      <c r="MN1336" s="16"/>
      <c r="MO1336" s="16"/>
      <c r="MP1336" s="16"/>
      <c r="MQ1336" s="16"/>
      <c r="MR1336" s="16"/>
      <c r="MS1336" s="16"/>
      <c r="MT1336" s="16"/>
      <c r="MU1336" s="16"/>
      <c r="MV1336" s="16"/>
      <c r="MW1336" s="16"/>
      <c r="MX1336" s="16"/>
      <c r="MY1336" s="16"/>
      <c r="MZ1336" s="16"/>
      <c r="NA1336" s="16"/>
      <c r="NB1336" s="16"/>
      <c r="NC1336" s="16"/>
      <c r="ND1336" s="16"/>
      <c r="NE1336" s="16"/>
      <c r="NF1336" s="16"/>
      <c r="NG1336" s="16"/>
      <c r="NH1336" s="16"/>
      <c r="NI1336" s="16"/>
      <c r="NJ1336" s="16"/>
      <c r="NK1336" s="16"/>
      <c r="NL1336" s="16"/>
      <c r="NM1336" s="16"/>
      <c r="NN1336" s="16"/>
      <c r="NO1336" s="16"/>
      <c r="NP1336" s="16"/>
      <c r="NQ1336" s="16"/>
      <c r="NR1336" s="16"/>
      <c r="NS1336" s="16"/>
      <c r="NT1336" s="16"/>
      <c r="NU1336" s="16"/>
      <c r="NV1336" s="16"/>
      <c r="NW1336" s="16"/>
      <c r="NX1336" s="16"/>
      <c r="NY1336" s="16"/>
      <c r="NZ1336" s="16"/>
      <c r="OA1336" s="16"/>
      <c r="OB1336" s="16"/>
      <c r="OC1336" s="16"/>
      <c r="OD1336" s="16"/>
      <c r="OE1336" s="16"/>
      <c r="OF1336" s="16"/>
      <c r="OG1336" s="16"/>
      <c r="OH1336" s="16"/>
      <c r="OI1336" s="16"/>
      <c r="OJ1336" s="16"/>
      <c r="OK1336" s="16"/>
      <c r="OL1336" s="16"/>
      <c r="OM1336" s="16"/>
      <c r="ON1336" s="16"/>
      <c r="OO1336" s="16"/>
      <c r="OP1336" s="16"/>
      <c r="OQ1336" s="16"/>
      <c r="OR1336" s="16"/>
      <c r="OS1336" s="16"/>
      <c r="OT1336" s="16"/>
      <c r="OU1336" s="16"/>
      <c r="OV1336" s="16"/>
      <c r="OW1336" s="16"/>
      <c r="OX1336" s="16"/>
      <c r="OY1336" s="16"/>
      <c r="OZ1336" s="16"/>
      <c r="PA1336" s="16"/>
      <c r="PB1336" s="16"/>
      <c r="PC1336" s="16"/>
      <c r="PD1336" s="16"/>
      <c r="PE1336" s="16"/>
      <c r="PF1336" s="16"/>
      <c r="PG1336" s="16"/>
      <c r="PH1336" s="16"/>
      <c r="PI1336" s="16"/>
      <c r="PJ1336" s="16"/>
      <c r="PK1336" s="16"/>
      <c r="PL1336" s="16"/>
      <c r="PM1336" s="16"/>
      <c r="PN1336" s="16"/>
      <c r="PO1336" s="16"/>
      <c r="PP1336" s="16"/>
      <c r="PQ1336" s="16"/>
      <c r="PR1336" s="16"/>
      <c r="PS1336" s="16"/>
      <c r="PT1336" s="16"/>
      <c r="PU1336" s="16"/>
      <c r="PV1336" s="16"/>
      <c r="PW1336" s="16"/>
      <c r="PX1336" s="16"/>
      <c r="PY1336" s="16"/>
      <c r="PZ1336" s="16"/>
      <c r="QA1336" s="16"/>
      <c r="QB1336" s="16"/>
      <c r="QC1336" s="16"/>
      <c r="QD1336" s="16"/>
      <c r="QE1336" s="16"/>
      <c r="QF1336" s="16"/>
      <c r="QG1336" s="16"/>
      <c r="QH1336" s="16"/>
      <c r="QI1336" s="16"/>
      <c r="QJ1336" s="16"/>
      <c r="QK1336" s="16"/>
      <c r="QL1336" s="16"/>
      <c r="QM1336" s="16"/>
      <c r="QN1336" s="16"/>
      <c r="QO1336" s="16"/>
      <c r="QP1336" s="16"/>
      <c r="QQ1336" s="16"/>
      <c r="QR1336" s="16"/>
      <c r="QS1336" s="16"/>
      <c r="QT1336" s="16"/>
      <c r="QU1336" s="16"/>
      <c r="QV1336" s="16"/>
      <c r="QW1336" s="16"/>
      <c r="QX1336" s="16"/>
      <c r="QY1336" s="16"/>
      <c r="QZ1336" s="16"/>
      <c r="RA1336" s="16"/>
      <c r="RB1336" s="16"/>
      <c r="RC1336" s="16"/>
      <c r="RD1336" s="16"/>
      <c r="RE1336" s="16"/>
      <c r="RF1336" s="16"/>
      <c r="RG1336" s="16"/>
      <c r="RH1336" s="16"/>
      <c r="RI1336" s="16"/>
      <c r="RJ1336" s="16"/>
      <c r="RK1336" s="16"/>
      <c r="RL1336" s="16"/>
      <c r="RM1336" s="16"/>
      <c r="RN1336" s="16"/>
      <c r="RO1336" s="16"/>
      <c r="RP1336" s="16"/>
      <c r="RQ1336" s="16"/>
      <c r="RR1336" s="16"/>
      <c r="RS1336" s="16"/>
      <c r="RT1336" s="16"/>
      <c r="RU1336" s="16"/>
      <c r="RV1336" s="16"/>
      <c r="RW1336" s="16"/>
      <c r="RX1336" s="16"/>
      <c r="RY1336" s="16"/>
      <c r="RZ1336" s="16"/>
      <c r="SA1336" s="16"/>
      <c r="SB1336" s="16"/>
      <c r="SC1336" s="16"/>
      <c r="SD1336" s="16"/>
      <c r="SE1336" s="16"/>
      <c r="SF1336" s="16"/>
      <c r="SG1336" s="16"/>
      <c r="SH1336" s="16"/>
      <c r="SI1336" s="16"/>
      <c r="SJ1336" s="16"/>
      <c r="SK1336" s="16"/>
      <c r="SL1336" s="16"/>
      <c r="SM1336" s="16"/>
      <c r="SN1336" s="16"/>
      <c r="SO1336" s="16"/>
      <c r="SP1336" s="16"/>
      <c r="SQ1336" s="16"/>
      <c r="SR1336" s="16"/>
      <c r="SS1336" s="16"/>
      <c r="ST1336" s="16"/>
      <c r="SU1336" s="16"/>
      <c r="SV1336" s="16"/>
      <c r="SW1336" s="16"/>
      <c r="SX1336" s="16"/>
      <c r="SY1336" s="16"/>
      <c r="SZ1336" s="16"/>
      <c r="TA1336" s="16"/>
      <c r="TB1336" s="16"/>
      <c r="TC1336" s="16"/>
      <c r="TD1336" s="16"/>
      <c r="TE1336" s="16"/>
      <c r="TF1336" s="16"/>
      <c r="TG1336" s="16"/>
      <c r="TH1336" s="16"/>
      <c r="TI1336" s="16"/>
      <c r="TJ1336" s="16"/>
      <c r="TK1336" s="16"/>
      <c r="TL1336" s="16"/>
      <c r="TM1336" s="16"/>
      <c r="TN1336" s="16"/>
      <c r="TO1336" s="16"/>
      <c r="TP1336" s="16"/>
      <c r="TQ1336" s="16"/>
      <c r="TR1336" s="16"/>
      <c r="TS1336" s="16"/>
      <c r="TT1336" s="16"/>
      <c r="TU1336" s="16"/>
      <c r="TV1336" s="16"/>
      <c r="TW1336" s="16"/>
      <c r="TX1336" s="16"/>
      <c r="TY1336" s="16"/>
      <c r="TZ1336" s="16"/>
      <c r="UA1336" s="16"/>
      <c r="UB1336" s="16"/>
      <c r="UC1336" s="16"/>
      <c r="UD1336" s="16"/>
      <c r="UE1336" s="16"/>
      <c r="UF1336" s="16"/>
      <c r="UG1336" s="16"/>
      <c r="UH1336" s="16"/>
      <c r="UI1336" s="16"/>
      <c r="UJ1336" s="16"/>
      <c r="UK1336" s="16"/>
      <c r="UL1336" s="16"/>
      <c r="UM1336" s="16"/>
      <c r="UN1336" s="16"/>
      <c r="UO1336" s="16"/>
      <c r="UP1336" s="16"/>
      <c r="UQ1336" s="16"/>
      <c r="UR1336" s="16"/>
      <c r="US1336" s="16"/>
      <c r="UT1336" s="16"/>
      <c r="UU1336" s="16"/>
      <c r="UV1336" s="16"/>
      <c r="UW1336" s="16"/>
      <c r="UX1336" s="16"/>
      <c r="UY1336" s="16"/>
      <c r="UZ1336" s="16"/>
      <c r="VA1336" s="16"/>
      <c r="VB1336" s="16"/>
      <c r="VC1336" s="16"/>
      <c r="VD1336" s="16"/>
      <c r="VE1336" s="16"/>
      <c r="VF1336" s="16"/>
      <c r="VG1336" s="16"/>
      <c r="VH1336" s="16"/>
      <c r="VI1336" s="16"/>
      <c r="VJ1336" s="16"/>
      <c r="VK1336" s="16"/>
      <c r="VL1336" s="16"/>
      <c r="VM1336" s="16"/>
      <c r="VN1336" s="16"/>
      <c r="VO1336" s="16"/>
      <c r="VP1336" s="16"/>
      <c r="VQ1336" s="16"/>
      <c r="VR1336" s="16"/>
      <c r="VS1336" s="16"/>
      <c r="VT1336" s="16"/>
      <c r="VU1336" s="16"/>
      <c r="VV1336" s="16"/>
      <c r="VW1336" s="16"/>
      <c r="VX1336" s="16"/>
      <c r="VY1336" s="16"/>
      <c r="VZ1336" s="16"/>
      <c r="WA1336" s="16"/>
      <c r="WB1336" s="16"/>
      <c r="WC1336" s="16"/>
      <c r="WD1336" s="16"/>
      <c r="WE1336" s="16"/>
      <c r="WF1336" s="16"/>
      <c r="WG1336" s="16"/>
      <c r="WH1336" s="16"/>
      <c r="WI1336" s="16"/>
      <c r="WJ1336" s="16"/>
      <c r="WK1336" s="16"/>
      <c r="WL1336" s="16"/>
      <c r="WM1336" s="16"/>
      <c r="WN1336" s="16"/>
      <c r="WO1336" s="16"/>
      <c r="WP1336" s="16"/>
      <c r="WQ1336" s="16"/>
      <c r="WR1336" s="16"/>
      <c r="WS1336" s="16"/>
      <c r="WT1336" s="16"/>
      <c r="WU1336" s="16"/>
      <c r="WV1336" s="16"/>
      <c r="WW1336" s="16"/>
      <c r="WX1336" s="16"/>
      <c r="WY1336" s="16"/>
      <c r="WZ1336" s="16"/>
      <c r="XA1336" s="16"/>
      <c r="XB1336" s="16"/>
      <c r="XC1336" s="16"/>
      <c r="XD1336" s="16"/>
      <c r="XE1336" s="16"/>
      <c r="XF1336" s="16"/>
      <c r="XG1336" s="16"/>
      <c r="XH1336" s="16"/>
      <c r="XI1336" s="16"/>
      <c r="XJ1336" s="16"/>
      <c r="XK1336" s="16"/>
      <c r="XL1336" s="16"/>
      <c r="XM1336" s="16"/>
      <c r="XN1336" s="16"/>
      <c r="XO1336" s="16"/>
      <c r="XP1336" s="16"/>
      <c r="XQ1336" s="16"/>
      <c r="XR1336" s="16"/>
      <c r="XS1336" s="16"/>
      <c r="XT1336" s="16"/>
      <c r="XU1336" s="16"/>
      <c r="XV1336" s="16"/>
      <c r="XW1336" s="16"/>
      <c r="XX1336" s="16"/>
      <c r="XY1336" s="16"/>
      <c r="XZ1336" s="16"/>
      <c r="YA1336" s="16"/>
      <c r="YB1336" s="16"/>
      <c r="YC1336" s="16"/>
      <c r="YD1336" s="16"/>
      <c r="YE1336" s="16"/>
      <c r="YF1336" s="16"/>
      <c r="YG1336" s="16"/>
      <c r="YH1336" s="16"/>
      <c r="YI1336" s="16"/>
      <c r="YJ1336" s="16"/>
      <c r="YK1336" s="16"/>
      <c r="YL1336" s="16"/>
      <c r="YM1336" s="16"/>
      <c r="YN1336" s="16"/>
      <c r="YO1336" s="16"/>
      <c r="YP1336" s="16"/>
      <c r="YQ1336" s="16"/>
      <c r="YR1336" s="16"/>
      <c r="YS1336" s="16"/>
      <c r="YT1336" s="16"/>
      <c r="YU1336" s="16"/>
      <c r="YV1336" s="16"/>
      <c r="YW1336" s="16"/>
      <c r="YX1336" s="16"/>
      <c r="YY1336" s="16"/>
      <c r="YZ1336" s="16"/>
      <c r="ZA1336" s="16"/>
      <c r="ZB1336" s="16"/>
      <c r="ZC1336" s="16"/>
      <c r="ZD1336" s="16"/>
      <c r="ZE1336" s="16"/>
      <c r="ZF1336" s="16"/>
      <c r="ZG1336" s="16"/>
      <c r="ZH1336" s="16"/>
      <c r="ZI1336" s="16"/>
      <c r="ZJ1336" s="16"/>
      <c r="ZK1336" s="16"/>
      <c r="ZL1336" s="16"/>
      <c r="ZM1336" s="16"/>
      <c r="ZN1336" s="16"/>
      <c r="ZO1336" s="16"/>
      <c r="ZP1336" s="16"/>
      <c r="ZQ1336" s="16"/>
      <c r="ZR1336" s="16"/>
      <c r="ZS1336" s="16"/>
      <c r="ZT1336" s="16"/>
      <c r="ZU1336" s="16"/>
      <c r="ZV1336" s="16"/>
      <c r="ZW1336" s="16"/>
      <c r="ZX1336" s="16"/>
      <c r="ZY1336" s="16"/>
      <c r="ZZ1336" s="16"/>
      <c r="AAA1336" s="16"/>
      <c r="AAB1336" s="16"/>
      <c r="AAC1336" s="16"/>
      <c r="AAD1336" s="16"/>
      <c r="AAE1336" s="16"/>
      <c r="AAF1336" s="16"/>
      <c r="AAG1336" s="16"/>
      <c r="AAH1336" s="16"/>
      <c r="AAI1336" s="16"/>
      <c r="AAJ1336" s="16"/>
      <c r="AAK1336" s="16"/>
      <c r="AAL1336" s="16"/>
      <c r="AAM1336" s="16"/>
      <c r="AAN1336" s="16"/>
      <c r="AAO1336" s="16"/>
      <c r="AAP1336" s="16"/>
      <c r="AAQ1336" s="16"/>
      <c r="AAR1336" s="16"/>
      <c r="AAS1336" s="16"/>
      <c r="AAT1336" s="16"/>
      <c r="AAU1336" s="16"/>
      <c r="AAV1336" s="16"/>
      <c r="AAW1336" s="16"/>
      <c r="AAX1336" s="16"/>
      <c r="AAY1336" s="16"/>
      <c r="AAZ1336" s="16"/>
      <c r="ABA1336" s="16"/>
      <c r="ABB1336" s="16"/>
      <c r="ABC1336" s="16"/>
      <c r="ABD1336" s="16"/>
      <c r="ABE1336" s="16"/>
      <c r="ABF1336" s="16"/>
      <c r="ABG1336" s="16"/>
      <c r="ABH1336" s="16"/>
      <c r="ABI1336" s="16"/>
      <c r="ABJ1336" s="16"/>
      <c r="ABK1336" s="16"/>
      <c r="ABL1336" s="16"/>
      <c r="ABM1336" s="16"/>
      <c r="ABN1336" s="16"/>
      <c r="ABO1336" s="16"/>
      <c r="ABP1336" s="16"/>
      <c r="ABQ1336" s="16"/>
      <c r="ABR1336" s="16"/>
      <c r="ABS1336" s="16"/>
      <c r="ABT1336" s="16"/>
      <c r="ABU1336" s="16"/>
      <c r="ABV1336" s="16"/>
      <c r="ABW1336" s="16"/>
      <c r="ABX1336" s="16"/>
      <c r="ABY1336" s="16"/>
      <c r="ABZ1336" s="16"/>
      <c r="ACA1336" s="16"/>
      <c r="ACB1336" s="16"/>
      <c r="ACC1336" s="16"/>
      <c r="ACD1336" s="16"/>
      <c r="ACE1336" s="16"/>
      <c r="ACF1336" s="16"/>
      <c r="ACG1336" s="16"/>
      <c r="ACH1336" s="16"/>
      <c r="ACI1336" s="16"/>
      <c r="ACJ1336" s="16"/>
      <c r="ACK1336" s="16"/>
      <c r="ACL1336" s="16"/>
      <c r="ACM1336" s="16"/>
      <c r="ACN1336" s="16"/>
      <c r="ACO1336" s="16"/>
      <c r="ACP1336" s="16"/>
      <c r="ACQ1336" s="16"/>
      <c r="ACR1336" s="16"/>
      <c r="ACS1336" s="16"/>
      <c r="ACT1336" s="16"/>
      <c r="ACU1336" s="16"/>
      <c r="ACV1336" s="16"/>
      <c r="ACW1336" s="16"/>
      <c r="ACX1336" s="16"/>
      <c r="ACY1336" s="16"/>
      <c r="ACZ1336" s="16"/>
      <c r="ADA1336" s="16"/>
      <c r="ADB1336" s="16"/>
      <c r="ADC1336" s="16"/>
      <c r="ADD1336" s="16"/>
      <c r="ADE1336" s="16"/>
      <c r="ADF1336" s="16"/>
      <c r="ADG1336" s="16"/>
      <c r="ADH1336" s="16"/>
      <c r="ADI1336" s="16"/>
      <c r="ADJ1336" s="16"/>
      <c r="ADK1336" s="16"/>
      <c r="ADL1336" s="16"/>
      <c r="ADM1336" s="16"/>
      <c r="ADN1336" s="16"/>
      <c r="ADO1336" s="16"/>
      <c r="ADP1336" s="16"/>
      <c r="ADQ1336" s="16"/>
      <c r="ADR1336" s="16"/>
      <c r="ADS1336" s="16"/>
      <c r="ADT1336" s="16"/>
      <c r="ADU1336" s="16"/>
      <c r="ADV1336" s="16"/>
      <c r="ADW1336" s="16"/>
      <c r="ADX1336" s="16"/>
      <c r="ADY1336" s="16"/>
      <c r="ADZ1336" s="16"/>
      <c r="AEA1336" s="16"/>
      <c r="AEB1336" s="16"/>
      <c r="AEC1336" s="16"/>
      <c r="AED1336" s="16"/>
      <c r="AEE1336" s="16"/>
      <c r="AEF1336" s="16"/>
      <c r="AEG1336" s="16"/>
      <c r="AEH1336" s="16"/>
      <c r="AEI1336" s="16"/>
      <c r="AEJ1336" s="16"/>
      <c r="AEK1336" s="16"/>
      <c r="AEL1336" s="16"/>
      <c r="AEM1336" s="16"/>
      <c r="AEN1336" s="16"/>
      <c r="AEO1336" s="16"/>
      <c r="AEP1336" s="16"/>
      <c r="AEQ1336" s="16"/>
      <c r="AER1336" s="16"/>
      <c r="AES1336" s="16"/>
      <c r="AET1336" s="16"/>
      <c r="AEU1336" s="16"/>
      <c r="AEV1336" s="16"/>
      <c r="AEW1336" s="16"/>
      <c r="AEX1336" s="16"/>
      <c r="AEY1336" s="16"/>
      <c r="AEZ1336" s="16"/>
      <c r="AFA1336" s="16"/>
      <c r="AFB1336" s="16"/>
      <c r="AFC1336" s="16"/>
      <c r="AFD1336" s="16"/>
      <c r="AFE1336" s="16"/>
      <c r="AFF1336" s="16"/>
      <c r="AFG1336" s="16"/>
      <c r="AFH1336" s="16"/>
      <c r="AFI1336" s="16"/>
      <c r="AFJ1336" s="16"/>
      <c r="AFK1336" s="16"/>
      <c r="AFL1336" s="16"/>
      <c r="AFM1336" s="16"/>
      <c r="AFN1336" s="16"/>
      <c r="AFO1336" s="16"/>
      <c r="AFP1336" s="16"/>
      <c r="AFQ1336" s="16"/>
      <c r="AFR1336" s="16"/>
      <c r="AFS1336" s="16"/>
      <c r="AFT1336" s="16"/>
      <c r="AFU1336" s="16"/>
      <c r="AFV1336" s="16"/>
      <c r="AFW1336" s="16"/>
      <c r="AFX1336" s="16"/>
      <c r="AFY1336" s="16"/>
      <c r="AFZ1336" s="16"/>
      <c r="AGA1336" s="16"/>
    </row>
    <row r="1337" spans="1:859" s="383" customFormat="1" x14ac:dyDescent="0.2">
      <c r="A1337" s="381"/>
      <c r="B1337" s="381"/>
      <c r="C1337" s="381"/>
      <c r="D1337" s="381"/>
      <c r="E1337" s="365"/>
      <c r="F1337" s="380"/>
      <c r="G1337" s="380"/>
      <c r="H1337" s="365"/>
      <c r="I1337" s="365"/>
      <c r="J1337" s="365"/>
      <c r="K1337" s="365"/>
      <c r="L1337" s="365"/>
      <c r="M1337" s="365"/>
      <c r="N1337" s="380"/>
      <c r="O1337" s="365"/>
      <c r="P1337" s="365"/>
      <c r="Q1337" s="380"/>
      <c r="R1337" s="381"/>
      <c r="S1337" s="381"/>
      <c r="T1337" s="381"/>
      <c r="U1337" s="381"/>
      <c r="V1337" s="381"/>
      <c r="W1337" s="381"/>
      <c r="X1337" s="381"/>
      <c r="Y1337" s="381"/>
      <c r="Z1337" s="381"/>
      <c r="AA1337" s="381"/>
      <c r="AB1337" s="381"/>
      <c r="AC1337" s="381"/>
      <c r="AD1337" s="381"/>
      <c r="AE1337" s="381"/>
      <c r="AF1337" s="381"/>
      <c r="AG1337" s="381"/>
      <c r="AH1337" s="381"/>
      <c r="AI1337" s="381"/>
      <c r="AJ1337" s="381"/>
      <c r="AK1337" s="381"/>
      <c r="AL1337" s="381"/>
      <c r="AM1337" s="381"/>
      <c r="AN1337" s="381"/>
      <c r="AO1337" s="381"/>
      <c r="AP1337" s="381"/>
      <c r="AQ1337" s="381"/>
      <c r="AR1337" s="381"/>
      <c r="AS1337" s="381"/>
      <c r="AT1337" s="381"/>
      <c r="AU1337" s="381"/>
      <c r="AV1337" s="381"/>
      <c r="AW1337" s="381"/>
      <c r="AX1337" s="381"/>
      <c r="AY1337" s="381"/>
      <c r="AZ1337" s="381"/>
      <c r="BA1337" s="381"/>
      <c r="BB1337" s="381"/>
      <c r="BC1337" s="381"/>
      <c r="BD1337" s="381"/>
      <c r="BE1337" s="381"/>
      <c r="BF1337" s="381"/>
      <c r="BG1337" s="381"/>
      <c r="BH1337" s="381"/>
      <c r="BI1337" s="381"/>
      <c r="BJ1337" s="381"/>
      <c r="BK1337" s="381"/>
      <c r="BL1337" s="381"/>
      <c r="BM1337" s="381"/>
      <c r="BN1337" s="381"/>
      <c r="BO1337" s="381"/>
      <c r="BP1337" s="381"/>
      <c r="BQ1337" s="381"/>
      <c r="BR1337" s="381"/>
      <c r="BS1337" s="381"/>
      <c r="BT1337" s="381"/>
      <c r="BU1337" s="381"/>
      <c r="BV1337" s="381"/>
      <c r="BW1337" s="381"/>
      <c r="BX1337" s="381"/>
      <c r="BY1337" s="381"/>
      <c r="BZ1337" s="381"/>
      <c r="CA1337" s="381"/>
      <c r="CB1337" s="381"/>
      <c r="CC1337" s="381"/>
      <c r="CD1337" s="381"/>
      <c r="CE1337" s="381"/>
      <c r="CF1337" s="381"/>
      <c r="CG1337" s="381"/>
      <c r="CH1337" s="381"/>
      <c r="CI1337" s="381"/>
      <c r="CJ1337" s="381"/>
      <c r="CK1337" s="381"/>
      <c r="CL1337" s="381"/>
      <c r="CM1337" s="381"/>
      <c r="CN1337" s="381"/>
      <c r="CO1337" s="381"/>
      <c r="CP1337" s="381"/>
      <c r="CQ1337" s="381"/>
      <c r="CR1337" s="381"/>
      <c r="CS1337" s="381"/>
      <c r="CT1337" s="381"/>
      <c r="CU1337" s="381"/>
      <c r="CV1337" s="381"/>
      <c r="CW1337" s="381"/>
      <c r="CX1337" s="381"/>
      <c r="CY1337" s="381"/>
      <c r="CZ1337" s="381"/>
      <c r="DA1337" s="381"/>
      <c r="DB1337" s="381"/>
      <c r="DC1337" s="381"/>
      <c r="DD1337" s="381"/>
      <c r="DE1337" s="381"/>
      <c r="DF1337" s="381"/>
      <c r="DG1337" s="381"/>
      <c r="DH1337" s="381"/>
      <c r="DI1337" s="381"/>
      <c r="DJ1337" s="381"/>
      <c r="DK1337" s="381"/>
      <c r="DL1337" s="381"/>
      <c r="DM1337" s="381"/>
      <c r="DN1337" s="381"/>
      <c r="DO1337" s="381"/>
      <c r="DP1337" s="381"/>
      <c r="DQ1337" s="381"/>
      <c r="DR1337" s="381"/>
      <c r="DS1337" s="381"/>
      <c r="DT1337" s="381"/>
      <c r="DU1337" s="381"/>
      <c r="DV1337" s="381"/>
      <c r="DW1337" s="381"/>
      <c r="DX1337" s="381"/>
      <c r="DY1337" s="381"/>
      <c r="DZ1337" s="381"/>
      <c r="EA1337" s="381"/>
      <c r="EB1337" s="381"/>
      <c r="EC1337" s="381"/>
      <c r="ED1337" s="381"/>
      <c r="EE1337" s="381"/>
      <c r="EF1337" s="381"/>
      <c r="EG1337" s="381"/>
      <c r="EH1337" s="381"/>
      <c r="EI1337" s="381"/>
      <c r="EJ1337" s="381"/>
      <c r="EK1337" s="381"/>
      <c r="EL1337" s="381"/>
      <c r="EM1337" s="381"/>
      <c r="EN1337" s="381"/>
      <c r="EO1337" s="381"/>
      <c r="EP1337" s="381"/>
      <c r="EQ1337" s="381"/>
      <c r="ER1337" s="381"/>
      <c r="ES1337" s="381"/>
      <c r="ET1337" s="381"/>
      <c r="EU1337" s="381"/>
      <c r="EV1337" s="381"/>
      <c r="EW1337" s="381"/>
      <c r="EX1337" s="381"/>
      <c r="EY1337" s="381"/>
      <c r="EZ1337" s="381"/>
      <c r="FA1337" s="381"/>
      <c r="FB1337" s="381"/>
      <c r="FC1337" s="381"/>
      <c r="FD1337" s="381"/>
      <c r="FE1337" s="381"/>
      <c r="FF1337" s="381"/>
      <c r="FG1337" s="381"/>
      <c r="FH1337" s="381"/>
      <c r="FI1337" s="381"/>
      <c r="FJ1337" s="381"/>
      <c r="FK1337" s="381"/>
      <c r="FL1337" s="381"/>
      <c r="FM1337" s="381"/>
      <c r="FN1337" s="381"/>
      <c r="FO1337" s="381"/>
      <c r="FP1337" s="381"/>
      <c r="FQ1337" s="381"/>
      <c r="FR1337" s="381"/>
      <c r="FS1337" s="381"/>
      <c r="FT1337" s="381"/>
      <c r="FU1337" s="381"/>
      <c r="FV1337" s="381"/>
      <c r="FW1337" s="381"/>
      <c r="FX1337" s="381"/>
      <c r="FY1337" s="381"/>
      <c r="FZ1337" s="381"/>
      <c r="GA1337" s="381"/>
      <c r="GB1337" s="381"/>
      <c r="GC1337" s="381"/>
      <c r="GD1337" s="381"/>
      <c r="GE1337" s="381"/>
      <c r="GF1337" s="381"/>
      <c r="GG1337" s="381"/>
      <c r="GH1337" s="381"/>
      <c r="GI1337" s="381"/>
      <c r="GJ1337" s="381"/>
      <c r="GK1337" s="381"/>
      <c r="GL1337" s="381"/>
      <c r="GM1337" s="381"/>
      <c r="GN1337" s="381"/>
      <c r="GO1337" s="381"/>
      <c r="GP1337" s="381"/>
      <c r="GQ1337" s="381"/>
      <c r="GR1337" s="381"/>
      <c r="GS1337" s="381"/>
      <c r="GT1337" s="381"/>
      <c r="GU1337" s="381"/>
      <c r="GV1337" s="381"/>
      <c r="GW1337" s="381"/>
      <c r="GX1337" s="381"/>
      <c r="GY1337" s="381"/>
      <c r="GZ1337" s="381"/>
      <c r="HA1337" s="381"/>
      <c r="HB1337" s="381"/>
      <c r="HC1337" s="381"/>
      <c r="HD1337" s="381"/>
      <c r="HE1337" s="381"/>
      <c r="HF1337" s="381"/>
      <c r="HG1337" s="381"/>
      <c r="HH1337" s="381"/>
      <c r="HI1337" s="381"/>
      <c r="HJ1337" s="381"/>
      <c r="HK1337" s="381"/>
      <c r="HL1337" s="381"/>
      <c r="HM1337" s="381"/>
      <c r="HN1337" s="381"/>
      <c r="HO1337" s="381"/>
      <c r="HP1337" s="381"/>
      <c r="HQ1337" s="381"/>
      <c r="HR1337" s="381"/>
      <c r="HS1337" s="381"/>
      <c r="HT1337" s="381"/>
      <c r="HU1337" s="381"/>
      <c r="HV1337" s="381"/>
      <c r="HW1337" s="381"/>
      <c r="HX1337" s="381"/>
      <c r="HY1337" s="381"/>
      <c r="HZ1337" s="381"/>
      <c r="IA1337" s="381"/>
      <c r="IB1337" s="381"/>
      <c r="IC1337" s="381"/>
      <c r="ID1337" s="381"/>
      <c r="IE1337" s="381"/>
      <c r="IF1337" s="381"/>
      <c r="IG1337" s="381"/>
      <c r="IH1337" s="381"/>
      <c r="II1337" s="381"/>
      <c r="IJ1337" s="381"/>
      <c r="IK1337" s="381"/>
      <c r="IL1337" s="381"/>
      <c r="IM1337" s="381"/>
      <c r="IN1337" s="381"/>
      <c r="IO1337" s="381"/>
      <c r="IP1337" s="381"/>
      <c r="IQ1337" s="381"/>
      <c r="IR1337" s="381"/>
      <c r="IS1337" s="381"/>
      <c r="IT1337" s="381"/>
      <c r="IU1337" s="381"/>
      <c r="IV1337" s="381"/>
      <c r="IW1337" s="381"/>
      <c r="IX1337" s="381"/>
      <c r="IY1337" s="381"/>
      <c r="IZ1337" s="381"/>
      <c r="JA1337" s="381"/>
      <c r="JB1337" s="381"/>
      <c r="JC1337" s="381"/>
      <c r="JD1337" s="381"/>
      <c r="JE1337" s="381"/>
      <c r="JF1337" s="381"/>
      <c r="JG1337" s="381"/>
      <c r="JH1337" s="381"/>
      <c r="JI1337" s="381"/>
      <c r="JJ1337" s="381"/>
      <c r="JK1337" s="381"/>
      <c r="JL1337" s="381"/>
      <c r="JM1337" s="381"/>
      <c r="JN1337" s="381"/>
      <c r="JO1337" s="381"/>
      <c r="JP1337" s="381"/>
      <c r="JQ1337" s="381"/>
      <c r="JR1337" s="381"/>
      <c r="JS1337" s="381"/>
      <c r="JT1337" s="381"/>
      <c r="JU1337" s="381"/>
      <c r="JV1337" s="381"/>
      <c r="JW1337" s="381"/>
      <c r="JX1337" s="381"/>
      <c r="JY1337" s="381"/>
      <c r="JZ1337" s="381"/>
      <c r="KA1337" s="381"/>
      <c r="KB1337" s="381"/>
      <c r="KC1337" s="381"/>
      <c r="KD1337" s="381"/>
      <c r="KE1337" s="381"/>
      <c r="KF1337" s="381"/>
      <c r="KG1337" s="381"/>
      <c r="KH1337" s="381"/>
      <c r="KI1337" s="381"/>
      <c r="KJ1337" s="381"/>
      <c r="KK1337" s="381"/>
      <c r="KL1337" s="381"/>
      <c r="KM1337" s="381"/>
      <c r="KN1337" s="381"/>
      <c r="KO1337" s="381"/>
      <c r="KP1337" s="381"/>
      <c r="KQ1337" s="381"/>
      <c r="KR1337" s="381"/>
      <c r="KS1337" s="381"/>
      <c r="KT1337" s="381"/>
      <c r="KU1337" s="381"/>
      <c r="KV1337" s="381"/>
      <c r="KW1337" s="381"/>
      <c r="KX1337" s="381"/>
      <c r="KY1337" s="381"/>
      <c r="KZ1337" s="381"/>
      <c r="LA1337" s="381"/>
      <c r="LB1337" s="381"/>
      <c r="LC1337" s="381"/>
      <c r="LD1337" s="381"/>
      <c r="LE1337" s="381"/>
      <c r="LF1337" s="381"/>
      <c r="LG1337" s="381"/>
      <c r="LH1337" s="381"/>
      <c r="LI1337" s="381"/>
      <c r="LJ1337" s="381"/>
      <c r="LK1337" s="381"/>
      <c r="LL1337" s="381"/>
      <c r="LM1337" s="381"/>
      <c r="LN1337" s="381"/>
      <c r="LO1337" s="381"/>
      <c r="LP1337" s="381"/>
      <c r="LQ1337" s="381"/>
      <c r="LR1337" s="381"/>
      <c r="LS1337" s="381"/>
      <c r="LT1337" s="381"/>
      <c r="LU1337" s="381"/>
      <c r="LV1337" s="381"/>
      <c r="LW1337" s="381"/>
      <c r="LX1337" s="381"/>
      <c r="LY1337" s="381"/>
      <c r="LZ1337" s="381"/>
      <c r="MA1337" s="381"/>
      <c r="MB1337" s="381"/>
      <c r="MC1337" s="381"/>
      <c r="MD1337" s="381"/>
      <c r="ME1337" s="381"/>
      <c r="MF1337" s="381"/>
      <c r="MG1337" s="381"/>
      <c r="MH1337" s="381"/>
      <c r="MI1337" s="381"/>
      <c r="MJ1337" s="381"/>
      <c r="MK1337" s="381"/>
      <c r="ML1337" s="381"/>
      <c r="MM1337" s="381"/>
      <c r="MN1337" s="381"/>
      <c r="MO1337" s="381"/>
      <c r="MP1337" s="381"/>
      <c r="MQ1337" s="381"/>
      <c r="MR1337" s="381"/>
      <c r="MS1337" s="381"/>
      <c r="MT1337" s="381"/>
      <c r="MU1337" s="381"/>
      <c r="MV1337" s="381"/>
      <c r="MW1337" s="381"/>
      <c r="MX1337" s="381"/>
      <c r="MY1337" s="381"/>
      <c r="MZ1337" s="381"/>
      <c r="NA1337" s="381"/>
      <c r="NB1337" s="381"/>
      <c r="NC1337" s="381"/>
      <c r="ND1337" s="381"/>
      <c r="NE1337" s="381"/>
      <c r="NF1337" s="381"/>
      <c r="NG1337" s="381"/>
      <c r="NH1337" s="381"/>
      <c r="NI1337" s="381"/>
      <c r="NJ1337" s="381"/>
      <c r="NK1337" s="381"/>
      <c r="NL1337" s="381"/>
      <c r="NM1337" s="381"/>
      <c r="NN1337" s="381"/>
      <c r="NO1337" s="381"/>
      <c r="NP1337" s="381"/>
      <c r="NQ1337" s="381"/>
      <c r="NR1337" s="381"/>
      <c r="NS1337" s="381"/>
      <c r="NT1337" s="381"/>
      <c r="NU1337" s="381"/>
      <c r="NV1337" s="381"/>
      <c r="NW1337" s="381"/>
      <c r="NX1337" s="381"/>
      <c r="NY1337" s="381"/>
      <c r="NZ1337" s="381"/>
      <c r="OA1337" s="381"/>
      <c r="OB1337" s="381"/>
      <c r="OC1337" s="381"/>
      <c r="OD1337" s="381"/>
      <c r="OE1337" s="381"/>
      <c r="OF1337" s="381"/>
      <c r="OG1337" s="381"/>
      <c r="OH1337" s="381"/>
      <c r="OI1337" s="381"/>
      <c r="OJ1337" s="381"/>
      <c r="OK1337" s="381"/>
      <c r="OL1337" s="381"/>
      <c r="OM1337" s="381"/>
      <c r="ON1337" s="381"/>
      <c r="OO1337" s="381"/>
      <c r="OP1337" s="381"/>
      <c r="OQ1337" s="381"/>
      <c r="OR1337" s="381"/>
      <c r="OS1337" s="381"/>
      <c r="OT1337" s="381"/>
      <c r="OU1337" s="381"/>
      <c r="OV1337" s="381"/>
      <c r="OW1337" s="381"/>
      <c r="OX1337" s="381"/>
      <c r="OY1337" s="381"/>
      <c r="OZ1337" s="381"/>
      <c r="PA1337" s="381"/>
      <c r="PB1337" s="381"/>
      <c r="PC1337" s="381"/>
      <c r="PD1337" s="381"/>
      <c r="PE1337" s="381"/>
      <c r="PF1337" s="381"/>
      <c r="PG1337" s="381"/>
      <c r="PH1337" s="381"/>
      <c r="PI1337" s="381"/>
      <c r="PJ1337" s="381"/>
      <c r="PK1337" s="381"/>
      <c r="PL1337" s="381"/>
      <c r="PM1337" s="381"/>
      <c r="PN1337" s="381"/>
      <c r="PO1337" s="381"/>
      <c r="PP1337" s="381"/>
      <c r="PQ1337" s="381"/>
      <c r="PR1337" s="381"/>
      <c r="PS1337" s="381"/>
      <c r="PT1337" s="381"/>
      <c r="PU1337" s="381"/>
      <c r="PV1337" s="381"/>
      <c r="PW1337" s="381"/>
      <c r="PX1337" s="381"/>
      <c r="PY1337" s="381"/>
      <c r="PZ1337" s="381"/>
      <c r="QA1337" s="381"/>
      <c r="QB1337" s="381"/>
      <c r="QC1337" s="381"/>
      <c r="QD1337" s="381"/>
      <c r="QE1337" s="381"/>
      <c r="QF1337" s="381"/>
      <c r="QG1337" s="381"/>
      <c r="QH1337" s="381"/>
      <c r="QI1337" s="381"/>
      <c r="QJ1337" s="381"/>
      <c r="QK1337" s="381"/>
      <c r="QL1337" s="381"/>
      <c r="QM1337" s="381"/>
      <c r="QN1337" s="381"/>
      <c r="QO1337" s="381"/>
      <c r="QP1337" s="381"/>
      <c r="QQ1337" s="381"/>
      <c r="QR1337" s="381"/>
      <c r="QS1337" s="381"/>
      <c r="QT1337" s="381"/>
      <c r="QU1337" s="381"/>
      <c r="QV1337" s="381"/>
      <c r="QW1337" s="381"/>
      <c r="QX1337" s="381"/>
      <c r="QY1337" s="381"/>
      <c r="QZ1337" s="381"/>
      <c r="RA1337" s="381"/>
      <c r="RB1337" s="381"/>
      <c r="RC1337" s="381"/>
      <c r="RD1337" s="381"/>
      <c r="RE1337" s="381"/>
      <c r="RF1337" s="381"/>
      <c r="RG1337" s="381"/>
      <c r="RH1337" s="381"/>
      <c r="RI1337" s="381"/>
      <c r="RJ1337" s="381"/>
      <c r="RK1337" s="381"/>
      <c r="RL1337" s="381"/>
      <c r="RM1337" s="381"/>
      <c r="RN1337" s="381"/>
      <c r="RO1337" s="381"/>
      <c r="RP1337" s="381"/>
      <c r="RQ1337" s="381"/>
      <c r="RR1337" s="381"/>
      <c r="RS1337" s="381"/>
      <c r="RT1337" s="381"/>
      <c r="RU1337" s="381"/>
      <c r="RV1337" s="381"/>
      <c r="RW1337" s="381"/>
      <c r="RX1337" s="381"/>
      <c r="RY1337" s="381"/>
      <c r="RZ1337" s="381"/>
      <c r="SA1337" s="381"/>
      <c r="SB1337" s="381"/>
      <c r="SC1337" s="381"/>
      <c r="SD1337" s="381"/>
      <c r="SE1337" s="381"/>
      <c r="SF1337" s="381"/>
      <c r="SG1337" s="381"/>
      <c r="SH1337" s="381"/>
      <c r="SI1337" s="381"/>
      <c r="SJ1337" s="381"/>
      <c r="SK1337" s="381"/>
      <c r="SL1337" s="381"/>
      <c r="SM1337" s="381"/>
      <c r="SN1337" s="381"/>
      <c r="SO1337" s="381"/>
      <c r="SP1337" s="381"/>
      <c r="SQ1337" s="381"/>
      <c r="SR1337" s="381"/>
      <c r="SS1337" s="381"/>
      <c r="ST1337" s="381"/>
      <c r="SU1337" s="381"/>
      <c r="SV1337" s="381"/>
      <c r="SW1337" s="381"/>
      <c r="SX1337" s="381"/>
      <c r="SY1337" s="381"/>
      <c r="SZ1337" s="381"/>
      <c r="TA1337" s="381"/>
      <c r="TB1337" s="381"/>
      <c r="TC1337" s="381"/>
      <c r="TD1337" s="381"/>
      <c r="TE1337" s="381"/>
      <c r="TF1337" s="381"/>
      <c r="TG1337" s="381"/>
      <c r="TH1337" s="381"/>
      <c r="TI1337" s="381"/>
      <c r="TJ1337" s="381"/>
      <c r="TK1337" s="381"/>
      <c r="TL1337" s="381"/>
      <c r="TM1337" s="381"/>
      <c r="TN1337" s="381"/>
      <c r="TO1337" s="381"/>
      <c r="TP1337" s="381"/>
      <c r="TQ1337" s="381"/>
      <c r="TR1337" s="381"/>
      <c r="TS1337" s="381"/>
      <c r="TT1337" s="381"/>
      <c r="TU1337" s="381"/>
      <c r="TV1337" s="381"/>
      <c r="TW1337" s="381"/>
      <c r="TX1337" s="381"/>
      <c r="TY1337" s="381"/>
      <c r="TZ1337" s="381"/>
      <c r="UA1337" s="381"/>
      <c r="UB1337" s="381"/>
      <c r="UC1337" s="381"/>
      <c r="UD1337" s="381"/>
      <c r="UE1337" s="381"/>
      <c r="UF1337" s="381"/>
      <c r="UG1337" s="381"/>
      <c r="UH1337" s="381"/>
      <c r="UI1337" s="381"/>
      <c r="UJ1337" s="381"/>
      <c r="UK1337" s="381"/>
      <c r="UL1337" s="381"/>
      <c r="UM1337" s="381"/>
      <c r="UN1337" s="381"/>
      <c r="UO1337" s="381"/>
      <c r="UP1337" s="381"/>
      <c r="UQ1337" s="381"/>
      <c r="UR1337" s="381"/>
      <c r="US1337" s="381"/>
      <c r="UT1337" s="381"/>
      <c r="UU1337" s="381"/>
      <c r="UV1337" s="381"/>
      <c r="UW1337" s="381"/>
      <c r="UX1337" s="381"/>
      <c r="UY1337" s="381"/>
      <c r="UZ1337" s="381"/>
      <c r="VA1337" s="381"/>
      <c r="VB1337" s="381"/>
      <c r="VC1337" s="381"/>
      <c r="VD1337" s="381"/>
      <c r="VE1337" s="381"/>
      <c r="VF1337" s="381"/>
      <c r="VG1337" s="381"/>
      <c r="VH1337" s="381"/>
      <c r="VI1337" s="381"/>
      <c r="VJ1337" s="381"/>
      <c r="VK1337" s="381"/>
      <c r="VL1337" s="381"/>
      <c r="VM1337" s="381"/>
      <c r="VN1337" s="381"/>
      <c r="VO1337" s="381"/>
      <c r="VP1337" s="381"/>
      <c r="VQ1337" s="381"/>
      <c r="VR1337" s="381"/>
      <c r="VS1337" s="381"/>
      <c r="VT1337" s="381"/>
      <c r="VU1337" s="381"/>
      <c r="VV1337" s="381"/>
      <c r="VW1337" s="381"/>
      <c r="VX1337" s="381"/>
      <c r="VY1337" s="381"/>
      <c r="VZ1337" s="381"/>
      <c r="WA1337" s="381"/>
      <c r="WB1337" s="381"/>
      <c r="WC1337" s="381"/>
      <c r="WD1337" s="381"/>
      <c r="WE1337" s="381"/>
      <c r="WF1337" s="381"/>
      <c r="WG1337" s="381"/>
      <c r="WH1337" s="381"/>
      <c r="WI1337" s="381"/>
      <c r="WJ1337" s="381"/>
      <c r="WK1337" s="381"/>
      <c r="WL1337" s="381"/>
      <c r="WM1337" s="381"/>
      <c r="WN1337" s="381"/>
      <c r="WO1337" s="381"/>
      <c r="WP1337" s="381"/>
      <c r="WQ1337" s="381"/>
      <c r="WR1337" s="381"/>
      <c r="WS1337" s="381"/>
      <c r="WT1337" s="381"/>
      <c r="WU1337" s="381"/>
      <c r="WV1337" s="381"/>
      <c r="WW1337" s="381"/>
      <c r="WX1337" s="381"/>
      <c r="WY1337" s="381"/>
      <c r="WZ1337" s="381"/>
      <c r="XA1337" s="381"/>
      <c r="XB1337" s="381"/>
      <c r="XC1337" s="381"/>
      <c r="XD1337" s="381"/>
      <c r="XE1337" s="381"/>
      <c r="XF1337" s="381"/>
      <c r="XG1337" s="381"/>
      <c r="XH1337" s="381"/>
      <c r="XI1337" s="381"/>
      <c r="XJ1337" s="381"/>
      <c r="XK1337" s="381"/>
      <c r="XL1337" s="381"/>
      <c r="XM1337" s="381"/>
      <c r="XN1337" s="381"/>
      <c r="XO1337" s="381"/>
      <c r="XP1337" s="381"/>
      <c r="XQ1337" s="381"/>
      <c r="XR1337" s="381"/>
      <c r="XS1337" s="381"/>
      <c r="XT1337" s="381"/>
      <c r="XU1337" s="381"/>
      <c r="XV1337" s="381"/>
      <c r="XW1337" s="381"/>
      <c r="XX1337" s="381"/>
      <c r="XY1337" s="381"/>
      <c r="XZ1337" s="381"/>
      <c r="YA1337" s="381"/>
      <c r="YB1337" s="381"/>
      <c r="YC1337" s="381"/>
      <c r="YD1337" s="381"/>
      <c r="YE1337" s="381"/>
      <c r="YF1337" s="381"/>
      <c r="YG1337" s="381"/>
      <c r="YH1337" s="381"/>
      <c r="YI1337" s="381"/>
      <c r="YJ1337" s="381"/>
      <c r="YK1337" s="381"/>
      <c r="YL1337" s="381"/>
      <c r="YM1337" s="381"/>
      <c r="YN1337" s="381"/>
      <c r="YO1337" s="381"/>
      <c r="YP1337" s="381"/>
      <c r="YQ1337" s="381"/>
      <c r="YR1337" s="381"/>
      <c r="YS1337" s="381"/>
      <c r="YT1337" s="381"/>
      <c r="YU1337" s="381"/>
      <c r="YV1337" s="381"/>
      <c r="YW1337" s="381"/>
      <c r="YX1337" s="381"/>
      <c r="YY1337" s="381"/>
      <c r="YZ1337" s="381"/>
      <c r="ZA1337" s="381"/>
      <c r="ZB1337" s="381"/>
      <c r="ZC1337" s="381"/>
      <c r="ZD1337" s="381"/>
      <c r="ZE1337" s="381"/>
      <c r="ZF1337" s="381"/>
      <c r="ZG1337" s="381"/>
      <c r="ZH1337" s="381"/>
      <c r="ZI1337" s="381"/>
      <c r="ZJ1337" s="381"/>
      <c r="ZK1337" s="381"/>
      <c r="ZL1337" s="381"/>
      <c r="ZM1337" s="381"/>
      <c r="ZN1337" s="381"/>
      <c r="ZO1337" s="381"/>
      <c r="ZP1337" s="381"/>
      <c r="ZQ1337" s="381"/>
      <c r="ZR1337" s="381"/>
      <c r="ZS1337" s="381"/>
      <c r="ZT1337" s="381"/>
      <c r="ZU1337" s="381"/>
      <c r="ZV1337" s="381"/>
      <c r="ZW1337" s="381"/>
      <c r="ZX1337" s="381"/>
      <c r="ZY1337" s="381"/>
      <c r="ZZ1337" s="381"/>
      <c r="AAA1337" s="381"/>
      <c r="AAB1337" s="381"/>
      <c r="AAC1337" s="381"/>
      <c r="AAD1337" s="381"/>
      <c r="AAE1337" s="381"/>
      <c r="AAF1337" s="381"/>
      <c r="AAG1337" s="381"/>
      <c r="AAH1337" s="381"/>
      <c r="AAI1337" s="381"/>
      <c r="AAJ1337" s="381"/>
      <c r="AAK1337" s="381"/>
      <c r="AAL1337" s="381"/>
      <c r="AAM1337" s="381"/>
      <c r="AAN1337" s="381"/>
      <c r="AAO1337" s="381"/>
      <c r="AAP1337" s="381"/>
      <c r="AAQ1337" s="381"/>
      <c r="AAR1337" s="381"/>
      <c r="AAS1337" s="381"/>
      <c r="AAT1337" s="381"/>
      <c r="AAU1337" s="381"/>
      <c r="AAV1337" s="381"/>
      <c r="AAW1337" s="381"/>
      <c r="AAX1337" s="381"/>
      <c r="AAY1337" s="381"/>
      <c r="AAZ1337" s="381"/>
      <c r="ABA1337" s="381"/>
      <c r="ABB1337" s="381"/>
      <c r="ABC1337" s="381"/>
      <c r="ABD1337" s="381"/>
      <c r="ABE1337" s="381"/>
      <c r="ABF1337" s="381"/>
      <c r="ABG1337" s="381"/>
      <c r="ABH1337" s="381"/>
      <c r="ABI1337" s="381"/>
      <c r="ABJ1337" s="381"/>
      <c r="ABK1337" s="381"/>
      <c r="ABL1337" s="381"/>
      <c r="ABM1337" s="381"/>
      <c r="ABN1337" s="381"/>
      <c r="ABO1337" s="381"/>
      <c r="ABP1337" s="381"/>
      <c r="ABQ1337" s="381"/>
      <c r="ABR1337" s="381"/>
      <c r="ABS1337" s="381"/>
      <c r="ABT1337" s="381"/>
      <c r="ABU1337" s="381"/>
      <c r="ABV1337" s="381"/>
      <c r="ABW1337" s="381"/>
      <c r="ABX1337" s="381"/>
      <c r="ABY1337" s="381"/>
      <c r="ABZ1337" s="381"/>
      <c r="ACA1337" s="381"/>
      <c r="ACB1337" s="381"/>
      <c r="ACC1337" s="381"/>
      <c r="ACD1337" s="381"/>
      <c r="ACE1337" s="381"/>
      <c r="ACF1337" s="381"/>
      <c r="ACG1337" s="381"/>
      <c r="ACH1337" s="381"/>
      <c r="ACI1337" s="381"/>
      <c r="ACJ1337" s="381"/>
      <c r="ACK1337" s="381"/>
      <c r="ACL1337" s="381"/>
      <c r="ACM1337" s="381"/>
      <c r="ACN1337" s="381"/>
      <c r="ACO1337" s="381"/>
      <c r="ACP1337" s="381"/>
      <c r="ACQ1337" s="381"/>
      <c r="ACR1337" s="381"/>
      <c r="ACS1337" s="381"/>
      <c r="ACT1337" s="381"/>
      <c r="ACU1337" s="381"/>
      <c r="ACV1337" s="381"/>
      <c r="ACW1337" s="381"/>
      <c r="ACX1337" s="381"/>
      <c r="ACY1337" s="381"/>
      <c r="ACZ1337" s="381"/>
      <c r="ADA1337" s="381"/>
      <c r="ADB1337" s="381"/>
      <c r="ADC1337" s="381"/>
      <c r="ADD1337" s="381"/>
      <c r="ADE1337" s="381"/>
      <c r="ADF1337" s="381"/>
      <c r="ADG1337" s="381"/>
      <c r="ADH1337" s="381"/>
      <c r="ADI1337" s="381"/>
      <c r="ADJ1337" s="381"/>
      <c r="ADK1337" s="381"/>
      <c r="ADL1337" s="381"/>
      <c r="ADM1337" s="381"/>
      <c r="ADN1337" s="381"/>
      <c r="ADO1337" s="381"/>
      <c r="ADP1337" s="381"/>
      <c r="ADQ1337" s="381"/>
      <c r="ADR1337" s="381"/>
      <c r="ADS1337" s="381"/>
      <c r="ADT1337" s="381"/>
      <c r="ADU1337" s="381"/>
      <c r="ADV1337" s="381"/>
      <c r="ADW1337" s="381"/>
      <c r="ADX1337" s="381"/>
      <c r="ADY1337" s="381"/>
      <c r="ADZ1337" s="381"/>
      <c r="AEA1337" s="381"/>
      <c r="AEB1337" s="381"/>
      <c r="AEC1337" s="381"/>
      <c r="AED1337" s="381"/>
      <c r="AEE1337" s="381"/>
      <c r="AEF1337" s="381"/>
      <c r="AEG1337" s="381"/>
      <c r="AEH1337" s="381"/>
      <c r="AEI1337" s="381"/>
      <c r="AEJ1337" s="381"/>
      <c r="AEK1337" s="381"/>
      <c r="AEL1337" s="381"/>
      <c r="AEM1337" s="381"/>
      <c r="AEN1337" s="381"/>
      <c r="AEO1337" s="381"/>
      <c r="AEP1337" s="381"/>
      <c r="AEQ1337" s="381"/>
      <c r="AER1337" s="381"/>
      <c r="AES1337" s="381"/>
      <c r="AET1337" s="381"/>
      <c r="AEU1337" s="381"/>
      <c r="AEV1337" s="381"/>
      <c r="AEW1337" s="381"/>
      <c r="AEX1337" s="381"/>
      <c r="AEY1337" s="381"/>
      <c r="AEZ1337" s="381"/>
      <c r="AFA1337" s="381"/>
      <c r="AFB1337" s="381"/>
      <c r="AFC1337" s="381"/>
      <c r="AFD1337" s="381"/>
      <c r="AFE1337" s="381"/>
      <c r="AFF1337" s="381"/>
      <c r="AFG1337" s="381"/>
      <c r="AFH1337" s="381"/>
      <c r="AFI1337" s="381"/>
      <c r="AFJ1337" s="381"/>
      <c r="AFK1337" s="381"/>
      <c r="AFL1337" s="381"/>
      <c r="AFM1337" s="381"/>
      <c r="AFN1337" s="381"/>
      <c r="AFO1337" s="381"/>
      <c r="AFP1337" s="381"/>
      <c r="AFQ1337" s="381"/>
      <c r="AFR1337" s="381"/>
      <c r="AFS1337" s="381"/>
      <c r="AFT1337" s="381"/>
      <c r="AFU1337" s="381"/>
      <c r="AFV1337" s="381"/>
      <c r="AFW1337" s="381"/>
      <c r="AFX1337" s="381"/>
      <c r="AFY1337" s="381"/>
      <c r="AFZ1337" s="381"/>
      <c r="AGA1337" s="381"/>
    </row>
    <row r="1338" spans="1:859" customFormat="1" x14ac:dyDescent="0.2">
      <c r="A1338" s="16"/>
      <c r="B1338" s="16"/>
      <c r="C1338" s="16"/>
      <c r="D1338" s="16"/>
      <c r="E1338" s="238"/>
      <c r="F1338" s="364"/>
      <c r="G1338" s="239"/>
      <c r="H1338" s="238"/>
      <c r="I1338" s="238"/>
      <c r="J1338" s="238"/>
      <c r="K1338" s="238"/>
      <c r="L1338" s="238"/>
      <c r="M1338" s="238"/>
      <c r="N1338" s="239"/>
      <c r="O1338" s="238"/>
      <c r="P1338" s="238"/>
      <c r="Q1338" s="239"/>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c r="DC1338" s="16"/>
      <c r="DD1338" s="16"/>
      <c r="DE1338" s="16"/>
      <c r="DF1338" s="16"/>
      <c r="DG1338" s="16"/>
      <c r="DH1338" s="16"/>
      <c r="DI1338" s="16"/>
      <c r="DJ1338" s="16"/>
      <c r="DK1338" s="16"/>
      <c r="DL1338" s="16"/>
      <c r="DM1338" s="16"/>
      <c r="DN1338" s="16"/>
      <c r="DO1338" s="16"/>
      <c r="DP1338" s="16"/>
      <c r="DQ1338" s="16"/>
      <c r="DR1338" s="16"/>
      <c r="DS1338" s="16"/>
      <c r="DT1338" s="16"/>
      <c r="DU1338" s="16"/>
      <c r="DV1338" s="16"/>
      <c r="DW1338" s="16"/>
      <c r="DX1338" s="16"/>
      <c r="DY1338" s="16"/>
      <c r="DZ1338" s="16"/>
      <c r="EA1338" s="16"/>
      <c r="EB1338" s="16"/>
      <c r="EC1338" s="16"/>
      <c r="ED1338" s="16"/>
      <c r="EE1338" s="16"/>
      <c r="EF1338" s="16"/>
      <c r="EG1338" s="16"/>
      <c r="EH1338" s="16"/>
      <c r="EI1338" s="16"/>
      <c r="EJ1338" s="16"/>
      <c r="EK1338" s="16"/>
      <c r="EL1338" s="16"/>
      <c r="EM1338" s="16"/>
      <c r="EN1338" s="16"/>
      <c r="EO1338" s="16"/>
      <c r="EP1338" s="16"/>
      <c r="EQ1338" s="16"/>
      <c r="ER1338" s="16"/>
      <c r="ES1338" s="16"/>
      <c r="ET1338" s="16"/>
      <c r="EU1338" s="16"/>
      <c r="EV1338" s="16"/>
      <c r="EW1338" s="16"/>
      <c r="EX1338" s="16"/>
      <c r="EY1338" s="16"/>
      <c r="EZ1338" s="16"/>
      <c r="FA1338" s="16"/>
      <c r="FB1338" s="16"/>
      <c r="FC1338" s="16"/>
      <c r="FD1338" s="16"/>
      <c r="FE1338" s="16"/>
      <c r="FF1338" s="16"/>
      <c r="FG1338" s="16"/>
      <c r="FH1338" s="16"/>
      <c r="FI1338" s="16"/>
      <c r="FJ1338" s="16"/>
      <c r="FK1338" s="16"/>
      <c r="FL1338" s="16"/>
      <c r="FM1338" s="16"/>
      <c r="FN1338" s="16"/>
      <c r="FO1338" s="16"/>
      <c r="FP1338" s="16"/>
      <c r="FQ1338" s="16"/>
      <c r="FR1338" s="16"/>
      <c r="FS1338" s="16"/>
      <c r="FT1338" s="16"/>
      <c r="FU1338" s="16"/>
      <c r="FV1338" s="16"/>
      <c r="FW1338" s="16"/>
      <c r="FX1338" s="16"/>
      <c r="FY1338" s="16"/>
      <c r="FZ1338" s="16"/>
      <c r="GA1338" s="16"/>
      <c r="GB1338" s="16"/>
      <c r="GC1338" s="16"/>
      <c r="GD1338" s="16"/>
      <c r="GE1338" s="16"/>
      <c r="GF1338" s="16"/>
      <c r="GG1338" s="16"/>
      <c r="GH1338" s="16"/>
      <c r="GI1338" s="16"/>
      <c r="GJ1338" s="16"/>
      <c r="GK1338" s="16"/>
      <c r="GL1338" s="16"/>
      <c r="GM1338" s="16"/>
      <c r="GN1338" s="16"/>
      <c r="GO1338" s="16"/>
      <c r="GP1338" s="16"/>
      <c r="GQ1338" s="16"/>
      <c r="GR1338" s="16"/>
      <c r="GS1338" s="16"/>
      <c r="GT1338" s="16"/>
      <c r="GU1338" s="16"/>
      <c r="GV1338" s="16"/>
      <c r="GW1338" s="16"/>
      <c r="GX1338" s="16"/>
      <c r="GY1338" s="16"/>
      <c r="GZ1338" s="16"/>
      <c r="HA1338" s="16"/>
      <c r="HB1338" s="16"/>
      <c r="HC1338" s="16"/>
      <c r="HD1338" s="16"/>
      <c r="HE1338" s="16"/>
      <c r="HF1338" s="16"/>
      <c r="HG1338" s="16"/>
      <c r="HH1338" s="16"/>
      <c r="HI1338" s="16"/>
      <c r="HJ1338" s="16"/>
      <c r="HK1338" s="16"/>
      <c r="HL1338" s="16"/>
      <c r="HM1338" s="16"/>
      <c r="HN1338" s="16"/>
      <c r="HO1338" s="16"/>
      <c r="HP1338" s="16"/>
      <c r="HQ1338" s="16"/>
      <c r="HR1338" s="16"/>
      <c r="HS1338" s="16"/>
      <c r="HT1338" s="16"/>
      <c r="HU1338" s="16"/>
      <c r="HV1338" s="16"/>
      <c r="HW1338" s="16"/>
      <c r="HX1338" s="16"/>
      <c r="HY1338" s="16"/>
      <c r="HZ1338" s="16"/>
      <c r="IA1338" s="16"/>
      <c r="IB1338" s="16"/>
      <c r="IC1338" s="16"/>
      <c r="ID1338" s="16"/>
      <c r="IE1338" s="16"/>
      <c r="IF1338" s="16"/>
      <c r="IG1338" s="16"/>
      <c r="IH1338" s="16"/>
      <c r="II1338" s="16"/>
      <c r="IJ1338" s="16"/>
      <c r="IK1338" s="16"/>
      <c r="IL1338" s="16"/>
      <c r="IM1338" s="16"/>
      <c r="IN1338" s="16"/>
      <c r="IO1338" s="16"/>
      <c r="IP1338" s="16"/>
      <c r="IQ1338" s="16"/>
      <c r="IR1338" s="16"/>
      <c r="IS1338" s="16"/>
      <c r="IT1338" s="16"/>
      <c r="IU1338" s="16"/>
      <c r="IV1338" s="16"/>
      <c r="IW1338" s="16"/>
      <c r="IX1338" s="16"/>
      <c r="IY1338" s="16"/>
      <c r="IZ1338" s="16"/>
      <c r="JA1338" s="16"/>
      <c r="JB1338" s="16"/>
      <c r="JC1338" s="16"/>
      <c r="JD1338" s="16"/>
      <c r="JE1338" s="16"/>
      <c r="JF1338" s="16"/>
      <c r="JG1338" s="16"/>
      <c r="JH1338" s="16"/>
      <c r="JI1338" s="16"/>
      <c r="JJ1338" s="16"/>
      <c r="JK1338" s="16"/>
      <c r="JL1338" s="16"/>
      <c r="JM1338" s="16"/>
      <c r="JN1338" s="16"/>
      <c r="JO1338" s="16"/>
      <c r="JP1338" s="16"/>
      <c r="JQ1338" s="16"/>
      <c r="JR1338" s="16"/>
      <c r="JS1338" s="16"/>
      <c r="JT1338" s="16"/>
      <c r="JU1338" s="16"/>
      <c r="JV1338" s="16"/>
      <c r="JW1338" s="16"/>
      <c r="JX1338" s="16"/>
      <c r="JY1338" s="16"/>
      <c r="JZ1338" s="16"/>
      <c r="KA1338" s="16"/>
      <c r="KB1338" s="16"/>
      <c r="KC1338" s="16"/>
      <c r="KD1338" s="16"/>
      <c r="KE1338" s="16"/>
      <c r="KF1338" s="16"/>
      <c r="KG1338" s="16"/>
      <c r="KH1338" s="16"/>
      <c r="KI1338" s="16"/>
      <c r="KJ1338" s="16"/>
      <c r="KK1338" s="16"/>
      <c r="KL1338" s="16"/>
      <c r="KM1338" s="16"/>
      <c r="KN1338" s="16"/>
      <c r="KO1338" s="16"/>
      <c r="KP1338" s="16"/>
      <c r="KQ1338" s="16"/>
      <c r="KR1338" s="16"/>
      <c r="KS1338" s="16"/>
      <c r="KT1338" s="16"/>
      <c r="KU1338" s="16"/>
      <c r="KV1338" s="16"/>
      <c r="KW1338" s="16"/>
      <c r="KX1338" s="16"/>
      <c r="KY1338" s="16"/>
      <c r="KZ1338" s="16"/>
      <c r="LA1338" s="16"/>
      <c r="LB1338" s="16"/>
      <c r="LC1338" s="16"/>
      <c r="LD1338" s="16"/>
      <c r="LE1338" s="16"/>
      <c r="LF1338" s="16"/>
      <c r="LG1338" s="16"/>
      <c r="LH1338" s="16"/>
      <c r="LI1338" s="16"/>
      <c r="LJ1338" s="16"/>
      <c r="LK1338" s="16"/>
      <c r="LL1338" s="16"/>
      <c r="LM1338" s="16"/>
      <c r="LN1338" s="16"/>
      <c r="LO1338" s="16"/>
      <c r="LP1338" s="16"/>
      <c r="LQ1338" s="16"/>
      <c r="LR1338" s="16"/>
      <c r="LS1338" s="16"/>
      <c r="LT1338" s="16"/>
      <c r="LU1338" s="16"/>
      <c r="LV1338" s="16"/>
      <c r="LW1338" s="16"/>
      <c r="LX1338" s="16"/>
      <c r="LY1338" s="16"/>
      <c r="LZ1338" s="16"/>
      <c r="MA1338" s="16"/>
      <c r="MB1338" s="16"/>
      <c r="MC1338" s="16"/>
      <c r="MD1338" s="16"/>
      <c r="ME1338" s="16"/>
      <c r="MF1338" s="16"/>
      <c r="MG1338" s="16"/>
      <c r="MH1338" s="16"/>
      <c r="MI1338" s="16"/>
      <c r="MJ1338" s="16"/>
      <c r="MK1338" s="16"/>
      <c r="ML1338" s="16"/>
      <c r="MM1338" s="16"/>
      <c r="MN1338" s="16"/>
      <c r="MO1338" s="16"/>
      <c r="MP1338" s="16"/>
      <c r="MQ1338" s="16"/>
      <c r="MR1338" s="16"/>
      <c r="MS1338" s="16"/>
      <c r="MT1338" s="16"/>
      <c r="MU1338" s="16"/>
      <c r="MV1338" s="16"/>
      <c r="MW1338" s="16"/>
      <c r="MX1338" s="16"/>
      <c r="MY1338" s="16"/>
      <c r="MZ1338" s="16"/>
      <c r="NA1338" s="16"/>
      <c r="NB1338" s="16"/>
      <c r="NC1338" s="16"/>
      <c r="ND1338" s="16"/>
      <c r="NE1338" s="16"/>
      <c r="NF1338" s="16"/>
      <c r="NG1338" s="16"/>
      <c r="NH1338" s="16"/>
      <c r="NI1338" s="16"/>
      <c r="NJ1338" s="16"/>
      <c r="NK1338" s="16"/>
      <c r="NL1338" s="16"/>
      <c r="NM1338" s="16"/>
      <c r="NN1338" s="16"/>
      <c r="NO1338" s="16"/>
      <c r="NP1338" s="16"/>
      <c r="NQ1338" s="16"/>
      <c r="NR1338" s="16"/>
      <c r="NS1338" s="16"/>
      <c r="NT1338" s="16"/>
      <c r="NU1338" s="16"/>
      <c r="NV1338" s="16"/>
      <c r="NW1338" s="16"/>
      <c r="NX1338" s="16"/>
      <c r="NY1338" s="16"/>
      <c r="NZ1338" s="16"/>
      <c r="OA1338" s="16"/>
      <c r="OB1338" s="16"/>
      <c r="OC1338" s="16"/>
      <c r="OD1338" s="16"/>
      <c r="OE1338" s="16"/>
      <c r="OF1338" s="16"/>
      <c r="OG1338" s="16"/>
      <c r="OH1338" s="16"/>
      <c r="OI1338" s="16"/>
      <c r="OJ1338" s="16"/>
      <c r="OK1338" s="16"/>
      <c r="OL1338" s="16"/>
      <c r="OM1338" s="16"/>
      <c r="ON1338" s="16"/>
      <c r="OO1338" s="16"/>
      <c r="OP1338" s="16"/>
      <c r="OQ1338" s="16"/>
      <c r="OR1338" s="16"/>
      <c r="OS1338" s="16"/>
      <c r="OT1338" s="16"/>
      <c r="OU1338" s="16"/>
      <c r="OV1338" s="16"/>
      <c r="OW1338" s="16"/>
      <c r="OX1338" s="16"/>
      <c r="OY1338" s="16"/>
      <c r="OZ1338" s="16"/>
      <c r="PA1338" s="16"/>
      <c r="PB1338" s="16"/>
      <c r="PC1338" s="16"/>
      <c r="PD1338" s="16"/>
      <c r="PE1338" s="16"/>
      <c r="PF1338" s="16"/>
      <c r="PG1338" s="16"/>
      <c r="PH1338" s="16"/>
      <c r="PI1338" s="16"/>
      <c r="PJ1338" s="16"/>
      <c r="PK1338" s="16"/>
      <c r="PL1338" s="16"/>
      <c r="PM1338" s="16"/>
      <c r="PN1338" s="16"/>
      <c r="PO1338" s="16"/>
      <c r="PP1338" s="16"/>
      <c r="PQ1338" s="16"/>
      <c r="PR1338" s="16"/>
      <c r="PS1338" s="16"/>
      <c r="PT1338" s="16"/>
      <c r="PU1338" s="16"/>
      <c r="PV1338" s="16"/>
      <c r="PW1338" s="16"/>
      <c r="PX1338" s="16"/>
      <c r="PY1338" s="16"/>
      <c r="PZ1338" s="16"/>
      <c r="QA1338" s="16"/>
      <c r="QB1338" s="16"/>
      <c r="QC1338" s="16"/>
      <c r="QD1338" s="16"/>
      <c r="QE1338" s="16"/>
      <c r="QF1338" s="16"/>
      <c r="QG1338" s="16"/>
      <c r="QH1338" s="16"/>
      <c r="QI1338" s="16"/>
      <c r="QJ1338" s="16"/>
      <c r="QK1338" s="16"/>
      <c r="QL1338" s="16"/>
      <c r="QM1338" s="16"/>
      <c r="QN1338" s="16"/>
      <c r="QO1338" s="16"/>
      <c r="QP1338" s="16"/>
      <c r="QQ1338" s="16"/>
      <c r="QR1338" s="16"/>
      <c r="QS1338" s="16"/>
      <c r="QT1338" s="16"/>
      <c r="QU1338" s="16"/>
      <c r="QV1338" s="16"/>
      <c r="QW1338" s="16"/>
      <c r="QX1338" s="16"/>
      <c r="QY1338" s="16"/>
      <c r="QZ1338" s="16"/>
      <c r="RA1338" s="16"/>
      <c r="RB1338" s="16"/>
      <c r="RC1338" s="16"/>
      <c r="RD1338" s="16"/>
      <c r="RE1338" s="16"/>
      <c r="RF1338" s="16"/>
      <c r="RG1338" s="16"/>
      <c r="RH1338" s="16"/>
      <c r="RI1338" s="16"/>
      <c r="RJ1338" s="16"/>
      <c r="RK1338" s="16"/>
      <c r="RL1338" s="16"/>
      <c r="RM1338" s="16"/>
      <c r="RN1338" s="16"/>
      <c r="RO1338" s="16"/>
      <c r="RP1338" s="16"/>
      <c r="RQ1338" s="16"/>
      <c r="RR1338" s="16"/>
      <c r="RS1338" s="16"/>
      <c r="RT1338" s="16"/>
      <c r="RU1338" s="16"/>
      <c r="RV1338" s="16"/>
      <c r="RW1338" s="16"/>
      <c r="RX1338" s="16"/>
      <c r="RY1338" s="16"/>
      <c r="RZ1338" s="16"/>
      <c r="SA1338" s="16"/>
      <c r="SB1338" s="16"/>
      <c r="SC1338" s="16"/>
      <c r="SD1338" s="16"/>
      <c r="SE1338" s="16"/>
      <c r="SF1338" s="16"/>
      <c r="SG1338" s="16"/>
      <c r="SH1338" s="16"/>
      <c r="SI1338" s="16"/>
      <c r="SJ1338" s="16"/>
      <c r="SK1338" s="16"/>
      <c r="SL1338" s="16"/>
      <c r="SM1338" s="16"/>
      <c r="SN1338" s="16"/>
      <c r="SO1338" s="16"/>
      <c r="SP1338" s="16"/>
      <c r="SQ1338" s="16"/>
      <c r="SR1338" s="16"/>
      <c r="SS1338" s="16"/>
      <c r="ST1338" s="16"/>
      <c r="SU1338" s="16"/>
      <c r="SV1338" s="16"/>
      <c r="SW1338" s="16"/>
      <c r="SX1338" s="16"/>
      <c r="SY1338" s="16"/>
      <c r="SZ1338" s="16"/>
      <c r="TA1338" s="16"/>
      <c r="TB1338" s="16"/>
      <c r="TC1338" s="16"/>
      <c r="TD1338" s="16"/>
      <c r="TE1338" s="16"/>
      <c r="TF1338" s="16"/>
      <c r="TG1338" s="16"/>
      <c r="TH1338" s="16"/>
      <c r="TI1338" s="16"/>
      <c r="TJ1338" s="16"/>
      <c r="TK1338" s="16"/>
      <c r="TL1338" s="16"/>
      <c r="TM1338" s="16"/>
      <c r="TN1338" s="16"/>
      <c r="TO1338" s="16"/>
      <c r="TP1338" s="16"/>
      <c r="TQ1338" s="16"/>
      <c r="TR1338" s="16"/>
      <c r="TS1338" s="16"/>
      <c r="TT1338" s="16"/>
      <c r="TU1338" s="16"/>
      <c r="TV1338" s="16"/>
      <c r="TW1338" s="16"/>
      <c r="TX1338" s="16"/>
      <c r="TY1338" s="16"/>
      <c r="TZ1338" s="16"/>
      <c r="UA1338" s="16"/>
      <c r="UB1338" s="16"/>
      <c r="UC1338" s="16"/>
      <c r="UD1338" s="16"/>
      <c r="UE1338" s="16"/>
      <c r="UF1338" s="16"/>
      <c r="UG1338" s="16"/>
      <c r="UH1338" s="16"/>
      <c r="UI1338" s="16"/>
      <c r="UJ1338" s="16"/>
      <c r="UK1338" s="16"/>
      <c r="UL1338" s="16"/>
      <c r="UM1338" s="16"/>
      <c r="UN1338" s="16"/>
      <c r="UO1338" s="16"/>
      <c r="UP1338" s="16"/>
      <c r="UQ1338" s="16"/>
      <c r="UR1338" s="16"/>
      <c r="US1338" s="16"/>
      <c r="UT1338" s="16"/>
      <c r="UU1338" s="16"/>
      <c r="UV1338" s="16"/>
      <c r="UW1338" s="16"/>
      <c r="UX1338" s="16"/>
      <c r="UY1338" s="16"/>
      <c r="UZ1338" s="16"/>
      <c r="VA1338" s="16"/>
      <c r="VB1338" s="16"/>
      <c r="VC1338" s="16"/>
      <c r="VD1338" s="16"/>
      <c r="VE1338" s="16"/>
      <c r="VF1338" s="16"/>
      <c r="VG1338" s="16"/>
      <c r="VH1338" s="16"/>
      <c r="VI1338" s="16"/>
      <c r="VJ1338" s="16"/>
      <c r="VK1338" s="16"/>
      <c r="VL1338" s="16"/>
      <c r="VM1338" s="16"/>
      <c r="VN1338" s="16"/>
      <c r="VO1338" s="16"/>
      <c r="VP1338" s="16"/>
      <c r="VQ1338" s="16"/>
      <c r="VR1338" s="16"/>
      <c r="VS1338" s="16"/>
      <c r="VT1338" s="16"/>
      <c r="VU1338" s="16"/>
      <c r="VV1338" s="16"/>
      <c r="VW1338" s="16"/>
      <c r="VX1338" s="16"/>
      <c r="VY1338" s="16"/>
      <c r="VZ1338" s="16"/>
      <c r="WA1338" s="16"/>
      <c r="WB1338" s="16"/>
      <c r="WC1338" s="16"/>
      <c r="WD1338" s="16"/>
      <c r="WE1338" s="16"/>
      <c r="WF1338" s="16"/>
      <c r="WG1338" s="16"/>
      <c r="WH1338" s="16"/>
      <c r="WI1338" s="16"/>
      <c r="WJ1338" s="16"/>
      <c r="WK1338" s="16"/>
      <c r="WL1338" s="16"/>
      <c r="WM1338" s="16"/>
      <c r="WN1338" s="16"/>
      <c r="WO1338" s="16"/>
      <c r="WP1338" s="16"/>
      <c r="WQ1338" s="16"/>
      <c r="WR1338" s="16"/>
      <c r="WS1338" s="16"/>
      <c r="WT1338" s="16"/>
      <c r="WU1338" s="16"/>
      <c r="WV1338" s="16"/>
      <c r="WW1338" s="16"/>
      <c r="WX1338" s="16"/>
      <c r="WY1338" s="16"/>
      <c r="WZ1338" s="16"/>
      <c r="XA1338" s="16"/>
      <c r="XB1338" s="16"/>
      <c r="XC1338" s="16"/>
      <c r="XD1338" s="16"/>
      <c r="XE1338" s="16"/>
      <c r="XF1338" s="16"/>
      <c r="XG1338" s="16"/>
      <c r="XH1338" s="16"/>
      <c r="XI1338" s="16"/>
      <c r="XJ1338" s="16"/>
      <c r="XK1338" s="16"/>
      <c r="XL1338" s="16"/>
      <c r="XM1338" s="16"/>
      <c r="XN1338" s="16"/>
      <c r="XO1338" s="16"/>
      <c r="XP1338" s="16"/>
      <c r="XQ1338" s="16"/>
      <c r="XR1338" s="16"/>
      <c r="XS1338" s="16"/>
      <c r="XT1338" s="16"/>
      <c r="XU1338" s="16"/>
      <c r="XV1338" s="16"/>
      <c r="XW1338" s="16"/>
      <c r="XX1338" s="16"/>
      <c r="XY1338" s="16"/>
      <c r="XZ1338" s="16"/>
      <c r="YA1338" s="16"/>
      <c r="YB1338" s="16"/>
      <c r="YC1338" s="16"/>
      <c r="YD1338" s="16"/>
      <c r="YE1338" s="16"/>
      <c r="YF1338" s="16"/>
      <c r="YG1338" s="16"/>
      <c r="YH1338" s="16"/>
      <c r="YI1338" s="16"/>
      <c r="YJ1338" s="16"/>
      <c r="YK1338" s="16"/>
      <c r="YL1338" s="16"/>
      <c r="YM1338" s="16"/>
      <c r="YN1338" s="16"/>
      <c r="YO1338" s="16"/>
      <c r="YP1338" s="16"/>
      <c r="YQ1338" s="16"/>
      <c r="YR1338" s="16"/>
      <c r="YS1338" s="16"/>
      <c r="YT1338" s="16"/>
      <c r="YU1338" s="16"/>
      <c r="YV1338" s="16"/>
      <c r="YW1338" s="16"/>
      <c r="YX1338" s="16"/>
      <c r="YY1338" s="16"/>
      <c r="YZ1338" s="16"/>
      <c r="ZA1338" s="16"/>
      <c r="ZB1338" s="16"/>
      <c r="ZC1338" s="16"/>
      <c r="ZD1338" s="16"/>
      <c r="ZE1338" s="16"/>
      <c r="ZF1338" s="16"/>
      <c r="ZG1338" s="16"/>
      <c r="ZH1338" s="16"/>
      <c r="ZI1338" s="16"/>
      <c r="ZJ1338" s="16"/>
      <c r="ZK1338" s="16"/>
      <c r="ZL1338" s="16"/>
      <c r="ZM1338" s="16"/>
      <c r="ZN1338" s="16"/>
      <c r="ZO1338" s="16"/>
      <c r="ZP1338" s="16"/>
      <c r="ZQ1338" s="16"/>
      <c r="ZR1338" s="16"/>
      <c r="ZS1338" s="16"/>
      <c r="ZT1338" s="16"/>
      <c r="ZU1338" s="16"/>
      <c r="ZV1338" s="16"/>
      <c r="ZW1338" s="16"/>
      <c r="ZX1338" s="16"/>
      <c r="ZY1338" s="16"/>
      <c r="ZZ1338" s="16"/>
      <c r="AAA1338" s="16"/>
      <c r="AAB1338" s="16"/>
      <c r="AAC1338" s="16"/>
      <c r="AAD1338" s="16"/>
      <c r="AAE1338" s="16"/>
      <c r="AAF1338" s="16"/>
      <c r="AAG1338" s="16"/>
      <c r="AAH1338" s="16"/>
      <c r="AAI1338" s="16"/>
      <c r="AAJ1338" s="16"/>
      <c r="AAK1338" s="16"/>
      <c r="AAL1338" s="16"/>
      <c r="AAM1338" s="16"/>
      <c r="AAN1338" s="16"/>
      <c r="AAO1338" s="16"/>
      <c r="AAP1338" s="16"/>
      <c r="AAQ1338" s="16"/>
      <c r="AAR1338" s="16"/>
      <c r="AAS1338" s="16"/>
      <c r="AAT1338" s="16"/>
      <c r="AAU1338" s="16"/>
      <c r="AAV1338" s="16"/>
      <c r="AAW1338" s="16"/>
      <c r="AAX1338" s="16"/>
      <c r="AAY1338" s="16"/>
      <c r="AAZ1338" s="16"/>
      <c r="ABA1338" s="16"/>
      <c r="ABB1338" s="16"/>
      <c r="ABC1338" s="16"/>
      <c r="ABD1338" s="16"/>
      <c r="ABE1338" s="16"/>
      <c r="ABF1338" s="16"/>
      <c r="ABG1338" s="16"/>
      <c r="ABH1338" s="16"/>
      <c r="ABI1338" s="16"/>
      <c r="ABJ1338" s="16"/>
      <c r="ABK1338" s="16"/>
      <c r="ABL1338" s="16"/>
      <c r="ABM1338" s="16"/>
      <c r="ABN1338" s="16"/>
      <c r="ABO1338" s="16"/>
      <c r="ABP1338" s="16"/>
      <c r="ABQ1338" s="16"/>
      <c r="ABR1338" s="16"/>
      <c r="ABS1338" s="16"/>
      <c r="ABT1338" s="16"/>
      <c r="ABU1338" s="16"/>
      <c r="ABV1338" s="16"/>
      <c r="ABW1338" s="16"/>
      <c r="ABX1338" s="16"/>
      <c r="ABY1338" s="16"/>
      <c r="ABZ1338" s="16"/>
      <c r="ACA1338" s="16"/>
      <c r="ACB1338" s="16"/>
      <c r="ACC1338" s="16"/>
      <c r="ACD1338" s="16"/>
      <c r="ACE1338" s="16"/>
      <c r="ACF1338" s="16"/>
      <c r="ACG1338" s="16"/>
      <c r="ACH1338" s="16"/>
      <c r="ACI1338" s="16"/>
      <c r="ACJ1338" s="16"/>
      <c r="ACK1338" s="16"/>
      <c r="ACL1338" s="16"/>
      <c r="ACM1338" s="16"/>
      <c r="ACN1338" s="16"/>
      <c r="ACO1338" s="16"/>
      <c r="ACP1338" s="16"/>
      <c r="ACQ1338" s="16"/>
      <c r="ACR1338" s="16"/>
      <c r="ACS1338" s="16"/>
      <c r="ACT1338" s="16"/>
      <c r="ACU1338" s="16"/>
      <c r="ACV1338" s="16"/>
      <c r="ACW1338" s="16"/>
      <c r="ACX1338" s="16"/>
      <c r="ACY1338" s="16"/>
      <c r="ACZ1338" s="16"/>
      <c r="ADA1338" s="16"/>
      <c r="ADB1338" s="16"/>
      <c r="ADC1338" s="16"/>
      <c r="ADD1338" s="16"/>
      <c r="ADE1338" s="16"/>
      <c r="ADF1338" s="16"/>
      <c r="ADG1338" s="16"/>
      <c r="ADH1338" s="16"/>
      <c r="ADI1338" s="16"/>
      <c r="ADJ1338" s="16"/>
      <c r="ADK1338" s="16"/>
      <c r="ADL1338" s="16"/>
      <c r="ADM1338" s="16"/>
      <c r="ADN1338" s="16"/>
      <c r="ADO1338" s="16"/>
      <c r="ADP1338" s="16"/>
      <c r="ADQ1338" s="16"/>
      <c r="ADR1338" s="16"/>
      <c r="ADS1338" s="16"/>
      <c r="ADT1338" s="16"/>
      <c r="ADU1338" s="16"/>
      <c r="ADV1338" s="16"/>
      <c r="ADW1338" s="16"/>
      <c r="ADX1338" s="16"/>
      <c r="ADY1338" s="16"/>
      <c r="ADZ1338" s="16"/>
      <c r="AEA1338" s="16"/>
      <c r="AEB1338" s="16"/>
      <c r="AEC1338" s="16"/>
      <c r="AED1338" s="16"/>
      <c r="AEE1338" s="16"/>
      <c r="AEF1338" s="16"/>
      <c r="AEG1338" s="16"/>
      <c r="AEH1338" s="16"/>
      <c r="AEI1338" s="16"/>
      <c r="AEJ1338" s="16"/>
      <c r="AEK1338" s="16"/>
      <c r="AEL1338" s="16"/>
      <c r="AEM1338" s="16"/>
      <c r="AEN1338" s="16"/>
      <c r="AEO1338" s="16"/>
      <c r="AEP1338" s="16"/>
      <c r="AEQ1338" s="16"/>
      <c r="AER1338" s="16"/>
      <c r="AES1338" s="16"/>
      <c r="AET1338" s="16"/>
      <c r="AEU1338" s="16"/>
      <c r="AEV1338" s="16"/>
      <c r="AEW1338" s="16"/>
      <c r="AEX1338" s="16"/>
      <c r="AEY1338" s="16"/>
      <c r="AEZ1338" s="16"/>
      <c r="AFA1338" s="16"/>
      <c r="AFB1338" s="16"/>
      <c r="AFC1338" s="16"/>
      <c r="AFD1338" s="16"/>
      <c r="AFE1338" s="16"/>
      <c r="AFF1338" s="16"/>
      <c r="AFG1338" s="16"/>
      <c r="AFH1338" s="16"/>
      <c r="AFI1338" s="16"/>
      <c r="AFJ1338" s="16"/>
      <c r="AFK1338" s="16"/>
      <c r="AFL1338" s="16"/>
      <c r="AFM1338" s="16"/>
      <c r="AFN1338" s="16"/>
      <c r="AFO1338" s="16"/>
      <c r="AFP1338" s="16"/>
      <c r="AFQ1338" s="16"/>
      <c r="AFR1338" s="16"/>
      <c r="AFS1338" s="16"/>
      <c r="AFT1338" s="16"/>
      <c r="AFU1338" s="16"/>
      <c r="AFV1338" s="16"/>
      <c r="AFW1338" s="16"/>
      <c r="AFX1338" s="16"/>
      <c r="AFY1338" s="16"/>
      <c r="AFZ1338" s="16"/>
      <c r="AGA1338" s="16"/>
    </row>
    <row r="1339" spans="1:859" s="383" customFormat="1" x14ac:dyDescent="0.2">
      <c r="A1339" s="381"/>
      <c r="B1339" s="381"/>
      <c r="C1339" s="381"/>
      <c r="D1339" s="381"/>
      <c r="E1339" s="365"/>
      <c r="F1339" s="380"/>
      <c r="G1339" s="380"/>
      <c r="H1339" s="365"/>
      <c r="I1339" s="365"/>
      <c r="J1339" s="365"/>
      <c r="K1339" s="365"/>
      <c r="L1339" s="365"/>
      <c r="M1339" s="365"/>
      <c r="N1339" s="380"/>
      <c r="O1339" s="365"/>
      <c r="P1339" s="365"/>
      <c r="Q1339" s="380"/>
      <c r="R1339" s="381"/>
      <c r="S1339" s="381"/>
      <c r="T1339" s="381"/>
      <c r="U1339" s="381"/>
      <c r="V1339" s="381"/>
      <c r="W1339" s="381"/>
      <c r="X1339" s="381"/>
      <c r="Y1339" s="381"/>
      <c r="Z1339" s="381"/>
      <c r="AA1339" s="381"/>
      <c r="AB1339" s="381"/>
      <c r="AC1339" s="381"/>
      <c r="AD1339" s="381"/>
      <c r="AE1339" s="381"/>
      <c r="AF1339" s="381"/>
      <c r="AG1339" s="381"/>
      <c r="AH1339" s="381"/>
      <c r="AI1339" s="381"/>
      <c r="AJ1339" s="381"/>
      <c r="AK1339" s="381"/>
      <c r="AL1339" s="381"/>
      <c r="AM1339" s="381"/>
      <c r="AN1339" s="381"/>
      <c r="AO1339" s="381"/>
      <c r="AP1339" s="381"/>
      <c r="AQ1339" s="381"/>
      <c r="AR1339" s="381"/>
      <c r="AS1339" s="381"/>
      <c r="AT1339" s="381"/>
      <c r="AU1339" s="381"/>
      <c r="AV1339" s="381"/>
      <c r="AW1339" s="381"/>
      <c r="AX1339" s="381"/>
      <c r="AY1339" s="381"/>
      <c r="AZ1339" s="381"/>
      <c r="BA1339" s="381"/>
      <c r="BB1339" s="381"/>
      <c r="BC1339" s="381"/>
      <c r="BD1339" s="381"/>
      <c r="BE1339" s="381"/>
      <c r="BF1339" s="381"/>
      <c r="BG1339" s="381"/>
      <c r="BH1339" s="381"/>
      <c r="BI1339" s="381"/>
      <c r="BJ1339" s="381"/>
      <c r="BK1339" s="381"/>
      <c r="BL1339" s="381"/>
      <c r="BM1339" s="381"/>
      <c r="BN1339" s="381"/>
      <c r="BO1339" s="381"/>
      <c r="BP1339" s="381"/>
      <c r="BQ1339" s="381"/>
      <c r="BR1339" s="381"/>
      <c r="BS1339" s="381"/>
      <c r="BT1339" s="381"/>
      <c r="BU1339" s="381"/>
      <c r="BV1339" s="381"/>
      <c r="BW1339" s="381"/>
      <c r="BX1339" s="381"/>
      <c r="BY1339" s="381"/>
      <c r="BZ1339" s="381"/>
      <c r="CA1339" s="381"/>
      <c r="CB1339" s="381"/>
      <c r="CC1339" s="381"/>
      <c r="CD1339" s="381"/>
      <c r="CE1339" s="381"/>
      <c r="CF1339" s="381"/>
      <c r="CG1339" s="381"/>
      <c r="CH1339" s="381"/>
      <c r="CI1339" s="381"/>
      <c r="CJ1339" s="381"/>
      <c r="CK1339" s="381"/>
      <c r="CL1339" s="381"/>
      <c r="CM1339" s="381"/>
      <c r="CN1339" s="381"/>
      <c r="CO1339" s="381"/>
      <c r="CP1339" s="381"/>
      <c r="CQ1339" s="381"/>
      <c r="CR1339" s="381"/>
      <c r="CS1339" s="381"/>
      <c r="CT1339" s="381"/>
      <c r="CU1339" s="381"/>
      <c r="CV1339" s="381"/>
      <c r="CW1339" s="381"/>
      <c r="CX1339" s="381"/>
      <c r="CY1339" s="381"/>
      <c r="CZ1339" s="381"/>
      <c r="DA1339" s="381"/>
      <c r="DB1339" s="381"/>
      <c r="DC1339" s="381"/>
      <c r="DD1339" s="381"/>
      <c r="DE1339" s="381"/>
      <c r="DF1339" s="381"/>
      <c r="DG1339" s="381"/>
      <c r="DH1339" s="381"/>
      <c r="DI1339" s="381"/>
      <c r="DJ1339" s="381"/>
      <c r="DK1339" s="381"/>
      <c r="DL1339" s="381"/>
      <c r="DM1339" s="381"/>
      <c r="DN1339" s="381"/>
      <c r="DO1339" s="381"/>
      <c r="DP1339" s="381"/>
      <c r="DQ1339" s="381"/>
      <c r="DR1339" s="381"/>
      <c r="DS1339" s="381"/>
      <c r="DT1339" s="381"/>
      <c r="DU1339" s="381"/>
      <c r="DV1339" s="381"/>
      <c r="DW1339" s="381"/>
      <c r="DX1339" s="381"/>
      <c r="DY1339" s="381"/>
      <c r="DZ1339" s="381"/>
      <c r="EA1339" s="381"/>
      <c r="EB1339" s="381"/>
      <c r="EC1339" s="381"/>
      <c r="ED1339" s="381"/>
      <c r="EE1339" s="381"/>
      <c r="EF1339" s="381"/>
      <c r="EG1339" s="381"/>
      <c r="EH1339" s="381"/>
      <c r="EI1339" s="381"/>
      <c r="EJ1339" s="381"/>
      <c r="EK1339" s="381"/>
      <c r="EL1339" s="381"/>
      <c r="EM1339" s="381"/>
      <c r="EN1339" s="381"/>
      <c r="EO1339" s="381"/>
      <c r="EP1339" s="381"/>
      <c r="EQ1339" s="381"/>
      <c r="ER1339" s="381"/>
      <c r="ES1339" s="381"/>
      <c r="ET1339" s="381"/>
      <c r="EU1339" s="381"/>
      <c r="EV1339" s="381"/>
      <c r="EW1339" s="381"/>
      <c r="EX1339" s="381"/>
      <c r="EY1339" s="381"/>
      <c r="EZ1339" s="381"/>
      <c r="FA1339" s="381"/>
      <c r="FB1339" s="381"/>
      <c r="FC1339" s="381"/>
      <c r="FD1339" s="381"/>
      <c r="FE1339" s="381"/>
      <c r="FF1339" s="381"/>
      <c r="FG1339" s="381"/>
      <c r="FH1339" s="381"/>
      <c r="FI1339" s="381"/>
      <c r="FJ1339" s="381"/>
      <c r="FK1339" s="381"/>
      <c r="FL1339" s="381"/>
      <c r="FM1339" s="381"/>
      <c r="FN1339" s="381"/>
      <c r="FO1339" s="381"/>
      <c r="FP1339" s="381"/>
      <c r="FQ1339" s="381"/>
      <c r="FR1339" s="381"/>
      <c r="FS1339" s="381"/>
      <c r="FT1339" s="381"/>
      <c r="FU1339" s="381"/>
      <c r="FV1339" s="381"/>
      <c r="FW1339" s="381"/>
      <c r="FX1339" s="381"/>
      <c r="FY1339" s="381"/>
      <c r="FZ1339" s="381"/>
      <c r="GA1339" s="381"/>
      <c r="GB1339" s="381"/>
      <c r="GC1339" s="381"/>
      <c r="GD1339" s="381"/>
      <c r="GE1339" s="381"/>
      <c r="GF1339" s="381"/>
      <c r="GG1339" s="381"/>
      <c r="GH1339" s="381"/>
      <c r="GI1339" s="381"/>
      <c r="GJ1339" s="381"/>
      <c r="GK1339" s="381"/>
      <c r="GL1339" s="381"/>
      <c r="GM1339" s="381"/>
      <c r="GN1339" s="381"/>
      <c r="GO1339" s="381"/>
      <c r="GP1339" s="381"/>
      <c r="GQ1339" s="381"/>
      <c r="GR1339" s="381"/>
      <c r="GS1339" s="381"/>
      <c r="GT1339" s="381"/>
      <c r="GU1339" s="381"/>
      <c r="GV1339" s="381"/>
      <c r="GW1339" s="381"/>
      <c r="GX1339" s="381"/>
      <c r="GY1339" s="381"/>
      <c r="GZ1339" s="381"/>
      <c r="HA1339" s="381"/>
      <c r="HB1339" s="381"/>
      <c r="HC1339" s="381"/>
      <c r="HD1339" s="381"/>
      <c r="HE1339" s="381"/>
      <c r="HF1339" s="381"/>
      <c r="HG1339" s="381"/>
      <c r="HH1339" s="381"/>
      <c r="HI1339" s="381"/>
      <c r="HJ1339" s="381"/>
      <c r="HK1339" s="381"/>
      <c r="HL1339" s="381"/>
      <c r="HM1339" s="381"/>
      <c r="HN1339" s="381"/>
      <c r="HO1339" s="381"/>
      <c r="HP1339" s="381"/>
      <c r="HQ1339" s="381"/>
      <c r="HR1339" s="381"/>
      <c r="HS1339" s="381"/>
      <c r="HT1339" s="381"/>
      <c r="HU1339" s="381"/>
      <c r="HV1339" s="381"/>
      <c r="HW1339" s="381"/>
      <c r="HX1339" s="381"/>
      <c r="HY1339" s="381"/>
      <c r="HZ1339" s="381"/>
      <c r="IA1339" s="381"/>
      <c r="IB1339" s="381"/>
      <c r="IC1339" s="381"/>
      <c r="ID1339" s="381"/>
      <c r="IE1339" s="381"/>
      <c r="IF1339" s="381"/>
      <c r="IG1339" s="381"/>
      <c r="IH1339" s="381"/>
      <c r="II1339" s="381"/>
      <c r="IJ1339" s="381"/>
      <c r="IK1339" s="381"/>
      <c r="IL1339" s="381"/>
      <c r="IM1339" s="381"/>
      <c r="IN1339" s="381"/>
      <c r="IO1339" s="381"/>
      <c r="IP1339" s="381"/>
      <c r="IQ1339" s="381"/>
      <c r="IR1339" s="381"/>
      <c r="IS1339" s="381"/>
      <c r="IT1339" s="381"/>
      <c r="IU1339" s="381"/>
      <c r="IV1339" s="381"/>
      <c r="IW1339" s="381"/>
      <c r="IX1339" s="381"/>
      <c r="IY1339" s="381"/>
      <c r="IZ1339" s="381"/>
      <c r="JA1339" s="381"/>
      <c r="JB1339" s="381"/>
      <c r="JC1339" s="381"/>
      <c r="JD1339" s="381"/>
      <c r="JE1339" s="381"/>
      <c r="JF1339" s="381"/>
      <c r="JG1339" s="381"/>
      <c r="JH1339" s="381"/>
      <c r="JI1339" s="381"/>
      <c r="JJ1339" s="381"/>
      <c r="JK1339" s="381"/>
      <c r="JL1339" s="381"/>
      <c r="JM1339" s="381"/>
      <c r="JN1339" s="381"/>
      <c r="JO1339" s="381"/>
      <c r="JP1339" s="381"/>
      <c r="JQ1339" s="381"/>
      <c r="JR1339" s="381"/>
      <c r="JS1339" s="381"/>
      <c r="JT1339" s="381"/>
      <c r="JU1339" s="381"/>
      <c r="JV1339" s="381"/>
      <c r="JW1339" s="381"/>
      <c r="JX1339" s="381"/>
      <c r="JY1339" s="381"/>
      <c r="JZ1339" s="381"/>
      <c r="KA1339" s="381"/>
      <c r="KB1339" s="381"/>
      <c r="KC1339" s="381"/>
      <c r="KD1339" s="381"/>
      <c r="KE1339" s="381"/>
      <c r="KF1339" s="381"/>
      <c r="KG1339" s="381"/>
      <c r="KH1339" s="381"/>
      <c r="KI1339" s="381"/>
      <c r="KJ1339" s="381"/>
      <c r="KK1339" s="381"/>
      <c r="KL1339" s="381"/>
      <c r="KM1339" s="381"/>
      <c r="KN1339" s="381"/>
      <c r="KO1339" s="381"/>
      <c r="KP1339" s="381"/>
      <c r="KQ1339" s="381"/>
      <c r="KR1339" s="381"/>
      <c r="KS1339" s="381"/>
      <c r="KT1339" s="381"/>
      <c r="KU1339" s="381"/>
      <c r="KV1339" s="381"/>
      <c r="KW1339" s="381"/>
      <c r="KX1339" s="381"/>
      <c r="KY1339" s="381"/>
      <c r="KZ1339" s="381"/>
      <c r="LA1339" s="381"/>
      <c r="LB1339" s="381"/>
      <c r="LC1339" s="381"/>
      <c r="LD1339" s="381"/>
      <c r="LE1339" s="381"/>
      <c r="LF1339" s="381"/>
      <c r="LG1339" s="381"/>
      <c r="LH1339" s="381"/>
      <c r="LI1339" s="381"/>
      <c r="LJ1339" s="381"/>
      <c r="LK1339" s="381"/>
      <c r="LL1339" s="381"/>
      <c r="LM1339" s="381"/>
      <c r="LN1339" s="381"/>
      <c r="LO1339" s="381"/>
      <c r="LP1339" s="381"/>
      <c r="LQ1339" s="381"/>
      <c r="LR1339" s="381"/>
      <c r="LS1339" s="381"/>
      <c r="LT1339" s="381"/>
      <c r="LU1339" s="381"/>
      <c r="LV1339" s="381"/>
      <c r="LW1339" s="381"/>
      <c r="LX1339" s="381"/>
      <c r="LY1339" s="381"/>
      <c r="LZ1339" s="381"/>
      <c r="MA1339" s="381"/>
      <c r="MB1339" s="381"/>
      <c r="MC1339" s="381"/>
      <c r="MD1339" s="381"/>
      <c r="ME1339" s="381"/>
      <c r="MF1339" s="381"/>
      <c r="MG1339" s="381"/>
      <c r="MH1339" s="381"/>
      <c r="MI1339" s="381"/>
      <c r="MJ1339" s="381"/>
      <c r="MK1339" s="381"/>
      <c r="ML1339" s="381"/>
      <c r="MM1339" s="381"/>
      <c r="MN1339" s="381"/>
      <c r="MO1339" s="381"/>
      <c r="MP1339" s="381"/>
      <c r="MQ1339" s="381"/>
      <c r="MR1339" s="381"/>
      <c r="MS1339" s="381"/>
      <c r="MT1339" s="381"/>
      <c r="MU1339" s="381"/>
      <c r="MV1339" s="381"/>
      <c r="MW1339" s="381"/>
      <c r="MX1339" s="381"/>
      <c r="MY1339" s="381"/>
      <c r="MZ1339" s="381"/>
      <c r="NA1339" s="381"/>
      <c r="NB1339" s="381"/>
      <c r="NC1339" s="381"/>
      <c r="ND1339" s="381"/>
      <c r="NE1339" s="381"/>
      <c r="NF1339" s="381"/>
      <c r="NG1339" s="381"/>
      <c r="NH1339" s="381"/>
      <c r="NI1339" s="381"/>
      <c r="NJ1339" s="381"/>
      <c r="NK1339" s="381"/>
      <c r="NL1339" s="381"/>
      <c r="NM1339" s="381"/>
      <c r="NN1339" s="381"/>
      <c r="NO1339" s="381"/>
      <c r="NP1339" s="381"/>
      <c r="NQ1339" s="381"/>
      <c r="NR1339" s="381"/>
      <c r="NS1339" s="381"/>
      <c r="NT1339" s="381"/>
      <c r="NU1339" s="381"/>
      <c r="NV1339" s="381"/>
      <c r="NW1339" s="381"/>
      <c r="NX1339" s="381"/>
      <c r="NY1339" s="381"/>
      <c r="NZ1339" s="381"/>
      <c r="OA1339" s="381"/>
      <c r="OB1339" s="381"/>
      <c r="OC1339" s="381"/>
      <c r="OD1339" s="381"/>
      <c r="OE1339" s="381"/>
      <c r="OF1339" s="381"/>
      <c r="OG1339" s="381"/>
      <c r="OH1339" s="381"/>
      <c r="OI1339" s="381"/>
      <c r="OJ1339" s="381"/>
      <c r="OK1339" s="381"/>
      <c r="OL1339" s="381"/>
      <c r="OM1339" s="381"/>
      <c r="ON1339" s="381"/>
      <c r="OO1339" s="381"/>
      <c r="OP1339" s="381"/>
      <c r="OQ1339" s="381"/>
      <c r="OR1339" s="381"/>
      <c r="OS1339" s="381"/>
      <c r="OT1339" s="381"/>
      <c r="OU1339" s="381"/>
      <c r="OV1339" s="381"/>
      <c r="OW1339" s="381"/>
      <c r="OX1339" s="381"/>
      <c r="OY1339" s="381"/>
      <c r="OZ1339" s="381"/>
      <c r="PA1339" s="381"/>
      <c r="PB1339" s="381"/>
      <c r="PC1339" s="381"/>
      <c r="PD1339" s="381"/>
      <c r="PE1339" s="381"/>
      <c r="PF1339" s="381"/>
      <c r="PG1339" s="381"/>
      <c r="PH1339" s="381"/>
      <c r="PI1339" s="381"/>
      <c r="PJ1339" s="381"/>
      <c r="PK1339" s="381"/>
      <c r="PL1339" s="381"/>
      <c r="PM1339" s="381"/>
      <c r="PN1339" s="381"/>
      <c r="PO1339" s="381"/>
      <c r="PP1339" s="381"/>
      <c r="PQ1339" s="381"/>
      <c r="PR1339" s="381"/>
      <c r="PS1339" s="381"/>
      <c r="PT1339" s="381"/>
      <c r="PU1339" s="381"/>
      <c r="PV1339" s="381"/>
      <c r="PW1339" s="381"/>
      <c r="PX1339" s="381"/>
      <c r="PY1339" s="381"/>
      <c r="PZ1339" s="381"/>
      <c r="QA1339" s="381"/>
      <c r="QB1339" s="381"/>
      <c r="QC1339" s="381"/>
      <c r="QD1339" s="381"/>
      <c r="QE1339" s="381"/>
      <c r="QF1339" s="381"/>
      <c r="QG1339" s="381"/>
      <c r="QH1339" s="381"/>
      <c r="QI1339" s="381"/>
      <c r="QJ1339" s="381"/>
      <c r="QK1339" s="381"/>
      <c r="QL1339" s="381"/>
      <c r="QM1339" s="381"/>
      <c r="QN1339" s="381"/>
      <c r="QO1339" s="381"/>
      <c r="QP1339" s="381"/>
      <c r="QQ1339" s="381"/>
      <c r="QR1339" s="381"/>
      <c r="QS1339" s="381"/>
      <c r="QT1339" s="381"/>
      <c r="QU1339" s="381"/>
      <c r="QV1339" s="381"/>
      <c r="QW1339" s="381"/>
      <c r="QX1339" s="381"/>
      <c r="QY1339" s="381"/>
      <c r="QZ1339" s="381"/>
      <c r="RA1339" s="381"/>
      <c r="RB1339" s="381"/>
      <c r="RC1339" s="381"/>
      <c r="RD1339" s="381"/>
      <c r="RE1339" s="381"/>
      <c r="RF1339" s="381"/>
      <c r="RG1339" s="381"/>
      <c r="RH1339" s="381"/>
      <c r="RI1339" s="381"/>
      <c r="RJ1339" s="381"/>
      <c r="RK1339" s="381"/>
      <c r="RL1339" s="381"/>
      <c r="RM1339" s="381"/>
      <c r="RN1339" s="381"/>
      <c r="RO1339" s="381"/>
      <c r="RP1339" s="381"/>
      <c r="RQ1339" s="381"/>
      <c r="RR1339" s="381"/>
      <c r="RS1339" s="381"/>
      <c r="RT1339" s="381"/>
      <c r="RU1339" s="381"/>
      <c r="RV1339" s="381"/>
      <c r="RW1339" s="381"/>
      <c r="RX1339" s="381"/>
      <c r="RY1339" s="381"/>
      <c r="RZ1339" s="381"/>
      <c r="SA1339" s="381"/>
      <c r="SB1339" s="381"/>
      <c r="SC1339" s="381"/>
      <c r="SD1339" s="381"/>
      <c r="SE1339" s="381"/>
      <c r="SF1339" s="381"/>
      <c r="SG1339" s="381"/>
      <c r="SH1339" s="381"/>
      <c r="SI1339" s="381"/>
      <c r="SJ1339" s="381"/>
      <c r="SK1339" s="381"/>
      <c r="SL1339" s="381"/>
      <c r="SM1339" s="381"/>
      <c r="SN1339" s="381"/>
      <c r="SO1339" s="381"/>
      <c r="SP1339" s="381"/>
      <c r="SQ1339" s="381"/>
      <c r="SR1339" s="381"/>
      <c r="SS1339" s="381"/>
      <c r="ST1339" s="381"/>
      <c r="SU1339" s="381"/>
      <c r="SV1339" s="381"/>
      <c r="SW1339" s="381"/>
      <c r="SX1339" s="381"/>
      <c r="SY1339" s="381"/>
      <c r="SZ1339" s="381"/>
      <c r="TA1339" s="381"/>
      <c r="TB1339" s="381"/>
      <c r="TC1339" s="381"/>
      <c r="TD1339" s="381"/>
      <c r="TE1339" s="381"/>
      <c r="TF1339" s="381"/>
      <c r="TG1339" s="381"/>
      <c r="TH1339" s="381"/>
      <c r="TI1339" s="381"/>
      <c r="TJ1339" s="381"/>
      <c r="TK1339" s="381"/>
      <c r="TL1339" s="381"/>
      <c r="TM1339" s="381"/>
      <c r="TN1339" s="381"/>
      <c r="TO1339" s="381"/>
      <c r="TP1339" s="381"/>
      <c r="TQ1339" s="381"/>
      <c r="TR1339" s="381"/>
      <c r="TS1339" s="381"/>
      <c r="TT1339" s="381"/>
      <c r="TU1339" s="381"/>
      <c r="TV1339" s="381"/>
      <c r="TW1339" s="381"/>
      <c r="TX1339" s="381"/>
      <c r="TY1339" s="381"/>
      <c r="TZ1339" s="381"/>
      <c r="UA1339" s="381"/>
      <c r="UB1339" s="381"/>
      <c r="UC1339" s="381"/>
      <c r="UD1339" s="381"/>
      <c r="UE1339" s="381"/>
      <c r="UF1339" s="381"/>
      <c r="UG1339" s="381"/>
      <c r="UH1339" s="381"/>
      <c r="UI1339" s="381"/>
      <c r="UJ1339" s="381"/>
      <c r="UK1339" s="381"/>
      <c r="UL1339" s="381"/>
      <c r="UM1339" s="381"/>
      <c r="UN1339" s="381"/>
      <c r="UO1339" s="381"/>
      <c r="UP1339" s="381"/>
      <c r="UQ1339" s="381"/>
      <c r="UR1339" s="381"/>
      <c r="US1339" s="381"/>
      <c r="UT1339" s="381"/>
      <c r="UU1339" s="381"/>
      <c r="UV1339" s="381"/>
      <c r="UW1339" s="381"/>
      <c r="UX1339" s="381"/>
      <c r="UY1339" s="381"/>
      <c r="UZ1339" s="381"/>
      <c r="VA1339" s="381"/>
      <c r="VB1339" s="381"/>
      <c r="VC1339" s="381"/>
      <c r="VD1339" s="381"/>
      <c r="VE1339" s="381"/>
      <c r="VF1339" s="381"/>
      <c r="VG1339" s="381"/>
      <c r="VH1339" s="381"/>
      <c r="VI1339" s="381"/>
      <c r="VJ1339" s="381"/>
      <c r="VK1339" s="381"/>
      <c r="VL1339" s="381"/>
      <c r="VM1339" s="381"/>
      <c r="VN1339" s="381"/>
      <c r="VO1339" s="381"/>
      <c r="VP1339" s="381"/>
      <c r="VQ1339" s="381"/>
      <c r="VR1339" s="381"/>
      <c r="VS1339" s="381"/>
      <c r="VT1339" s="381"/>
      <c r="VU1339" s="381"/>
      <c r="VV1339" s="381"/>
      <c r="VW1339" s="381"/>
      <c r="VX1339" s="381"/>
      <c r="VY1339" s="381"/>
      <c r="VZ1339" s="381"/>
      <c r="WA1339" s="381"/>
      <c r="WB1339" s="381"/>
      <c r="WC1339" s="381"/>
      <c r="WD1339" s="381"/>
      <c r="WE1339" s="381"/>
      <c r="WF1339" s="381"/>
      <c r="WG1339" s="381"/>
      <c r="WH1339" s="381"/>
      <c r="WI1339" s="381"/>
      <c r="WJ1339" s="381"/>
      <c r="WK1339" s="381"/>
      <c r="WL1339" s="381"/>
      <c r="WM1339" s="381"/>
      <c r="WN1339" s="381"/>
      <c r="WO1339" s="381"/>
      <c r="WP1339" s="381"/>
      <c r="WQ1339" s="381"/>
      <c r="WR1339" s="381"/>
      <c r="WS1339" s="381"/>
      <c r="WT1339" s="381"/>
      <c r="WU1339" s="381"/>
      <c r="WV1339" s="381"/>
      <c r="WW1339" s="381"/>
      <c r="WX1339" s="381"/>
      <c r="WY1339" s="381"/>
      <c r="WZ1339" s="381"/>
      <c r="XA1339" s="381"/>
      <c r="XB1339" s="381"/>
      <c r="XC1339" s="381"/>
      <c r="XD1339" s="381"/>
      <c r="XE1339" s="381"/>
      <c r="XF1339" s="381"/>
      <c r="XG1339" s="381"/>
      <c r="XH1339" s="381"/>
      <c r="XI1339" s="381"/>
      <c r="XJ1339" s="381"/>
      <c r="XK1339" s="381"/>
      <c r="XL1339" s="381"/>
      <c r="XM1339" s="381"/>
      <c r="XN1339" s="381"/>
      <c r="XO1339" s="381"/>
      <c r="XP1339" s="381"/>
      <c r="XQ1339" s="381"/>
      <c r="XR1339" s="381"/>
      <c r="XS1339" s="381"/>
      <c r="XT1339" s="381"/>
      <c r="XU1339" s="381"/>
      <c r="XV1339" s="381"/>
      <c r="XW1339" s="381"/>
      <c r="XX1339" s="381"/>
      <c r="XY1339" s="381"/>
      <c r="XZ1339" s="381"/>
      <c r="YA1339" s="381"/>
      <c r="YB1339" s="381"/>
      <c r="YC1339" s="381"/>
      <c r="YD1339" s="381"/>
      <c r="YE1339" s="381"/>
      <c r="YF1339" s="381"/>
      <c r="YG1339" s="381"/>
      <c r="YH1339" s="381"/>
      <c r="YI1339" s="381"/>
      <c r="YJ1339" s="381"/>
      <c r="YK1339" s="381"/>
      <c r="YL1339" s="381"/>
      <c r="YM1339" s="381"/>
      <c r="YN1339" s="381"/>
      <c r="YO1339" s="381"/>
      <c r="YP1339" s="381"/>
      <c r="YQ1339" s="381"/>
      <c r="YR1339" s="381"/>
      <c r="YS1339" s="381"/>
      <c r="YT1339" s="381"/>
      <c r="YU1339" s="381"/>
      <c r="YV1339" s="381"/>
      <c r="YW1339" s="381"/>
      <c r="YX1339" s="381"/>
      <c r="YY1339" s="381"/>
      <c r="YZ1339" s="381"/>
      <c r="ZA1339" s="381"/>
      <c r="ZB1339" s="381"/>
      <c r="ZC1339" s="381"/>
      <c r="ZD1339" s="381"/>
      <c r="ZE1339" s="381"/>
      <c r="ZF1339" s="381"/>
      <c r="ZG1339" s="381"/>
      <c r="ZH1339" s="381"/>
      <c r="ZI1339" s="381"/>
      <c r="ZJ1339" s="381"/>
      <c r="ZK1339" s="381"/>
      <c r="ZL1339" s="381"/>
      <c r="ZM1339" s="381"/>
      <c r="ZN1339" s="381"/>
      <c r="ZO1339" s="381"/>
      <c r="ZP1339" s="381"/>
      <c r="ZQ1339" s="381"/>
      <c r="ZR1339" s="381"/>
      <c r="ZS1339" s="381"/>
      <c r="ZT1339" s="381"/>
      <c r="ZU1339" s="381"/>
      <c r="ZV1339" s="381"/>
      <c r="ZW1339" s="381"/>
      <c r="ZX1339" s="381"/>
      <c r="ZY1339" s="381"/>
      <c r="ZZ1339" s="381"/>
      <c r="AAA1339" s="381"/>
      <c r="AAB1339" s="381"/>
      <c r="AAC1339" s="381"/>
      <c r="AAD1339" s="381"/>
      <c r="AAE1339" s="381"/>
      <c r="AAF1339" s="381"/>
      <c r="AAG1339" s="381"/>
      <c r="AAH1339" s="381"/>
      <c r="AAI1339" s="381"/>
      <c r="AAJ1339" s="381"/>
      <c r="AAK1339" s="381"/>
      <c r="AAL1339" s="381"/>
      <c r="AAM1339" s="381"/>
      <c r="AAN1339" s="381"/>
      <c r="AAO1339" s="381"/>
      <c r="AAP1339" s="381"/>
      <c r="AAQ1339" s="381"/>
      <c r="AAR1339" s="381"/>
      <c r="AAS1339" s="381"/>
      <c r="AAT1339" s="381"/>
      <c r="AAU1339" s="381"/>
      <c r="AAV1339" s="381"/>
      <c r="AAW1339" s="381"/>
      <c r="AAX1339" s="381"/>
      <c r="AAY1339" s="381"/>
      <c r="AAZ1339" s="381"/>
      <c r="ABA1339" s="381"/>
      <c r="ABB1339" s="381"/>
      <c r="ABC1339" s="381"/>
      <c r="ABD1339" s="381"/>
      <c r="ABE1339" s="381"/>
      <c r="ABF1339" s="381"/>
      <c r="ABG1339" s="381"/>
      <c r="ABH1339" s="381"/>
      <c r="ABI1339" s="381"/>
      <c r="ABJ1339" s="381"/>
      <c r="ABK1339" s="381"/>
      <c r="ABL1339" s="381"/>
      <c r="ABM1339" s="381"/>
      <c r="ABN1339" s="381"/>
      <c r="ABO1339" s="381"/>
      <c r="ABP1339" s="381"/>
      <c r="ABQ1339" s="381"/>
      <c r="ABR1339" s="381"/>
      <c r="ABS1339" s="381"/>
      <c r="ABT1339" s="381"/>
      <c r="ABU1339" s="381"/>
      <c r="ABV1339" s="381"/>
      <c r="ABW1339" s="381"/>
      <c r="ABX1339" s="381"/>
      <c r="ABY1339" s="381"/>
      <c r="ABZ1339" s="381"/>
      <c r="ACA1339" s="381"/>
      <c r="ACB1339" s="381"/>
      <c r="ACC1339" s="381"/>
      <c r="ACD1339" s="381"/>
      <c r="ACE1339" s="381"/>
      <c r="ACF1339" s="381"/>
      <c r="ACG1339" s="381"/>
      <c r="ACH1339" s="381"/>
      <c r="ACI1339" s="381"/>
      <c r="ACJ1339" s="381"/>
      <c r="ACK1339" s="381"/>
      <c r="ACL1339" s="381"/>
      <c r="ACM1339" s="381"/>
      <c r="ACN1339" s="381"/>
      <c r="ACO1339" s="381"/>
      <c r="ACP1339" s="381"/>
      <c r="ACQ1339" s="381"/>
      <c r="ACR1339" s="381"/>
      <c r="ACS1339" s="381"/>
      <c r="ACT1339" s="381"/>
      <c r="ACU1339" s="381"/>
      <c r="ACV1339" s="381"/>
      <c r="ACW1339" s="381"/>
      <c r="ACX1339" s="381"/>
      <c r="ACY1339" s="381"/>
      <c r="ACZ1339" s="381"/>
      <c r="ADA1339" s="381"/>
      <c r="ADB1339" s="381"/>
      <c r="ADC1339" s="381"/>
      <c r="ADD1339" s="381"/>
      <c r="ADE1339" s="381"/>
      <c r="ADF1339" s="381"/>
      <c r="ADG1339" s="381"/>
      <c r="ADH1339" s="381"/>
      <c r="ADI1339" s="381"/>
      <c r="ADJ1339" s="381"/>
      <c r="ADK1339" s="381"/>
      <c r="ADL1339" s="381"/>
      <c r="ADM1339" s="381"/>
      <c r="ADN1339" s="381"/>
      <c r="ADO1339" s="381"/>
      <c r="ADP1339" s="381"/>
      <c r="ADQ1339" s="381"/>
      <c r="ADR1339" s="381"/>
      <c r="ADS1339" s="381"/>
      <c r="ADT1339" s="381"/>
      <c r="ADU1339" s="381"/>
      <c r="ADV1339" s="381"/>
      <c r="ADW1339" s="381"/>
      <c r="ADX1339" s="381"/>
      <c r="ADY1339" s="381"/>
      <c r="ADZ1339" s="381"/>
      <c r="AEA1339" s="381"/>
      <c r="AEB1339" s="381"/>
      <c r="AEC1339" s="381"/>
      <c r="AED1339" s="381"/>
      <c r="AEE1339" s="381"/>
      <c r="AEF1339" s="381"/>
      <c r="AEG1339" s="381"/>
      <c r="AEH1339" s="381"/>
      <c r="AEI1339" s="381"/>
      <c r="AEJ1339" s="381"/>
      <c r="AEK1339" s="381"/>
      <c r="AEL1339" s="381"/>
      <c r="AEM1339" s="381"/>
      <c r="AEN1339" s="381"/>
      <c r="AEO1339" s="381"/>
      <c r="AEP1339" s="381"/>
      <c r="AEQ1339" s="381"/>
      <c r="AER1339" s="381"/>
      <c r="AES1339" s="381"/>
      <c r="AET1339" s="381"/>
      <c r="AEU1339" s="381"/>
      <c r="AEV1339" s="381"/>
      <c r="AEW1339" s="381"/>
      <c r="AEX1339" s="381"/>
      <c r="AEY1339" s="381"/>
      <c r="AEZ1339" s="381"/>
      <c r="AFA1339" s="381"/>
      <c r="AFB1339" s="381"/>
      <c r="AFC1339" s="381"/>
      <c r="AFD1339" s="381"/>
      <c r="AFE1339" s="381"/>
      <c r="AFF1339" s="381"/>
      <c r="AFG1339" s="381"/>
      <c r="AFH1339" s="381"/>
      <c r="AFI1339" s="381"/>
      <c r="AFJ1339" s="381"/>
      <c r="AFK1339" s="381"/>
      <c r="AFL1339" s="381"/>
      <c r="AFM1339" s="381"/>
      <c r="AFN1339" s="381"/>
      <c r="AFO1339" s="381"/>
      <c r="AFP1339" s="381"/>
      <c r="AFQ1339" s="381"/>
      <c r="AFR1339" s="381"/>
      <c r="AFS1339" s="381"/>
      <c r="AFT1339" s="381"/>
      <c r="AFU1339" s="381"/>
      <c r="AFV1339" s="381"/>
      <c r="AFW1339" s="381"/>
      <c r="AFX1339" s="381"/>
      <c r="AFY1339" s="381"/>
      <c r="AFZ1339" s="381"/>
      <c r="AGA1339" s="381"/>
    </row>
    <row r="1340" spans="1:859" customFormat="1" x14ac:dyDescent="0.2">
      <c r="A1340" s="16"/>
      <c r="B1340" s="16"/>
      <c r="C1340" s="16"/>
      <c r="D1340" s="16"/>
      <c r="E1340" s="238"/>
      <c r="F1340" s="364"/>
      <c r="G1340" s="239"/>
      <c r="H1340" s="238"/>
      <c r="I1340" s="238"/>
      <c r="J1340" s="238"/>
      <c r="K1340" s="238"/>
      <c r="L1340" s="238"/>
      <c r="M1340" s="238"/>
      <c r="N1340" s="239"/>
      <c r="O1340" s="238"/>
      <c r="P1340" s="238"/>
      <c r="Q1340" s="239"/>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c r="DC1340" s="16"/>
      <c r="DD1340" s="16"/>
      <c r="DE1340" s="16"/>
      <c r="DF1340" s="16"/>
      <c r="DG1340" s="16"/>
      <c r="DH1340" s="16"/>
      <c r="DI1340" s="16"/>
      <c r="DJ1340" s="16"/>
      <c r="DK1340" s="16"/>
      <c r="DL1340" s="16"/>
      <c r="DM1340" s="16"/>
      <c r="DN1340" s="16"/>
      <c r="DO1340" s="16"/>
      <c r="DP1340" s="16"/>
      <c r="DQ1340" s="16"/>
      <c r="DR1340" s="16"/>
      <c r="DS1340" s="16"/>
      <c r="DT1340" s="16"/>
      <c r="DU1340" s="16"/>
      <c r="DV1340" s="16"/>
      <c r="DW1340" s="16"/>
      <c r="DX1340" s="16"/>
      <c r="DY1340" s="16"/>
      <c r="DZ1340" s="16"/>
      <c r="EA1340" s="16"/>
      <c r="EB1340" s="16"/>
      <c r="EC1340" s="16"/>
      <c r="ED1340" s="16"/>
      <c r="EE1340" s="16"/>
      <c r="EF1340" s="16"/>
      <c r="EG1340" s="16"/>
      <c r="EH1340" s="16"/>
      <c r="EI1340" s="16"/>
      <c r="EJ1340" s="16"/>
      <c r="EK1340" s="16"/>
      <c r="EL1340" s="16"/>
      <c r="EM1340" s="16"/>
      <c r="EN1340" s="16"/>
      <c r="EO1340" s="16"/>
      <c r="EP1340" s="16"/>
      <c r="EQ1340" s="16"/>
      <c r="ER1340" s="16"/>
      <c r="ES1340" s="16"/>
      <c r="ET1340" s="16"/>
      <c r="EU1340" s="16"/>
      <c r="EV1340" s="16"/>
      <c r="EW1340" s="16"/>
      <c r="EX1340" s="16"/>
      <c r="EY1340" s="16"/>
      <c r="EZ1340" s="16"/>
      <c r="FA1340" s="16"/>
      <c r="FB1340" s="16"/>
      <c r="FC1340" s="16"/>
      <c r="FD1340" s="16"/>
      <c r="FE1340" s="16"/>
      <c r="FF1340" s="16"/>
      <c r="FG1340" s="16"/>
      <c r="FH1340" s="16"/>
      <c r="FI1340" s="16"/>
      <c r="FJ1340" s="16"/>
      <c r="FK1340" s="16"/>
      <c r="FL1340" s="16"/>
      <c r="FM1340" s="16"/>
      <c r="FN1340" s="16"/>
      <c r="FO1340" s="16"/>
      <c r="FP1340" s="16"/>
      <c r="FQ1340" s="16"/>
      <c r="FR1340" s="16"/>
      <c r="FS1340" s="16"/>
      <c r="FT1340" s="16"/>
      <c r="FU1340" s="16"/>
      <c r="FV1340" s="16"/>
      <c r="FW1340" s="16"/>
      <c r="FX1340" s="16"/>
      <c r="FY1340" s="16"/>
      <c r="FZ1340" s="16"/>
      <c r="GA1340" s="16"/>
      <c r="GB1340" s="16"/>
      <c r="GC1340" s="16"/>
      <c r="GD1340" s="16"/>
      <c r="GE1340" s="16"/>
      <c r="GF1340" s="16"/>
      <c r="GG1340" s="16"/>
      <c r="GH1340" s="16"/>
      <c r="GI1340" s="16"/>
      <c r="GJ1340" s="16"/>
      <c r="GK1340" s="16"/>
      <c r="GL1340" s="16"/>
      <c r="GM1340" s="16"/>
      <c r="GN1340" s="16"/>
      <c r="GO1340" s="16"/>
      <c r="GP1340" s="16"/>
      <c r="GQ1340" s="16"/>
      <c r="GR1340" s="16"/>
      <c r="GS1340" s="16"/>
      <c r="GT1340" s="16"/>
      <c r="GU1340" s="16"/>
      <c r="GV1340" s="16"/>
      <c r="GW1340" s="16"/>
      <c r="GX1340" s="16"/>
      <c r="GY1340" s="16"/>
      <c r="GZ1340" s="16"/>
      <c r="HA1340" s="16"/>
      <c r="HB1340" s="16"/>
      <c r="HC1340" s="16"/>
      <c r="HD1340" s="16"/>
      <c r="HE1340" s="16"/>
      <c r="HF1340" s="16"/>
      <c r="HG1340" s="16"/>
      <c r="HH1340" s="16"/>
      <c r="HI1340" s="16"/>
      <c r="HJ1340" s="16"/>
      <c r="HK1340" s="16"/>
      <c r="HL1340" s="16"/>
      <c r="HM1340" s="16"/>
      <c r="HN1340" s="16"/>
      <c r="HO1340" s="16"/>
      <c r="HP1340" s="16"/>
      <c r="HQ1340" s="16"/>
      <c r="HR1340" s="16"/>
      <c r="HS1340" s="16"/>
      <c r="HT1340" s="16"/>
      <c r="HU1340" s="16"/>
      <c r="HV1340" s="16"/>
      <c r="HW1340" s="16"/>
      <c r="HX1340" s="16"/>
      <c r="HY1340" s="16"/>
      <c r="HZ1340" s="16"/>
      <c r="IA1340" s="16"/>
      <c r="IB1340" s="16"/>
      <c r="IC1340" s="16"/>
      <c r="ID1340" s="16"/>
      <c r="IE1340" s="16"/>
      <c r="IF1340" s="16"/>
      <c r="IG1340" s="16"/>
      <c r="IH1340" s="16"/>
      <c r="II1340" s="16"/>
      <c r="IJ1340" s="16"/>
      <c r="IK1340" s="16"/>
      <c r="IL1340" s="16"/>
      <c r="IM1340" s="16"/>
      <c r="IN1340" s="16"/>
      <c r="IO1340" s="16"/>
      <c r="IP1340" s="16"/>
      <c r="IQ1340" s="16"/>
      <c r="IR1340" s="16"/>
      <c r="IS1340" s="16"/>
      <c r="IT1340" s="16"/>
      <c r="IU1340" s="16"/>
      <c r="IV1340" s="16"/>
      <c r="IW1340" s="16"/>
      <c r="IX1340" s="16"/>
      <c r="IY1340" s="16"/>
      <c r="IZ1340" s="16"/>
      <c r="JA1340" s="16"/>
      <c r="JB1340" s="16"/>
      <c r="JC1340" s="16"/>
      <c r="JD1340" s="16"/>
      <c r="JE1340" s="16"/>
      <c r="JF1340" s="16"/>
      <c r="JG1340" s="16"/>
      <c r="JH1340" s="16"/>
      <c r="JI1340" s="16"/>
      <c r="JJ1340" s="16"/>
      <c r="JK1340" s="16"/>
      <c r="JL1340" s="16"/>
      <c r="JM1340" s="16"/>
      <c r="JN1340" s="16"/>
      <c r="JO1340" s="16"/>
      <c r="JP1340" s="16"/>
      <c r="JQ1340" s="16"/>
      <c r="JR1340" s="16"/>
      <c r="JS1340" s="16"/>
      <c r="JT1340" s="16"/>
      <c r="JU1340" s="16"/>
      <c r="JV1340" s="16"/>
      <c r="JW1340" s="16"/>
      <c r="JX1340" s="16"/>
      <c r="JY1340" s="16"/>
      <c r="JZ1340" s="16"/>
      <c r="KA1340" s="16"/>
      <c r="KB1340" s="16"/>
      <c r="KC1340" s="16"/>
      <c r="KD1340" s="16"/>
      <c r="KE1340" s="16"/>
      <c r="KF1340" s="16"/>
      <c r="KG1340" s="16"/>
      <c r="KH1340" s="16"/>
      <c r="KI1340" s="16"/>
      <c r="KJ1340" s="16"/>
      <c r="KK1340" s="16"/>
      <c r="KL1340" s="16"/>
      <c r="KM1340" s="16"/>
      <c r="KN1340" s="16"/>
      <c r="KO1340" s="16"/>
      <c r="KP1340" s="16"/>
      <c r="KQ1340" s="16"/>
      <c r="KR1340" s="16"/>
      <c r="KS1340" s="16"/>
      <c r="KT1340" s="16"/>
      <c r="KU1340" s="16"/>
      <c r="KV1340" s="16"/>
      <c r="KW1340" s="16"/>
      <c r="KX1340" s="16"/>
      <c r="KY1340" s="16"/>
      <c r="KZ1340" s="16"/>
      <c r="LA1340" s="16"/>
      <c r="LB1340" s="16"/>
      <c r="LC1340" s="16"/>
      <c r="LD1340" s="16"/>
      <c r="LE1340" s="16"/>
      <c r="LF1340" s="16"/>
      <c r="LG1340" s="16"/>
      <c r="LH1340" s="16"/>
      <c r="LI1340" s="16"/>
      <c r="LJ1340" s="16"/>
      <c r="LK1340" s="16"/>
      <c r="LL1340" s="16"/>
      <c r="LM1340" s="16"/>
      <c r="LN1340" s="16"/>
      <c r="LO1340" s="16"/>
      <c r="LP1340" s="16"/>
      <c r="LQ1340" s="16"/>
      <c r="LR1340" s="16"/>
      <c r="LS1340" s="16"/>
      <c r="LT1340" s="16"/>
      <c r="LU1340" s="16"/>
      <c r="LV1340" s="16"/>
      <c r="LW1340" s="16"/>
      <c r="LX1340" s="16"/>
      <c r="LY1340" s="16"/>
      <c r="LZ1340" s="16"/>
      <c r="MA1340" s="16"/>
      <c r="MB1340" s="16"/>
      <c r="MC1340" s="16"/>
      <c r="MD1340" s="16"/>
      <c r="ME1340" s="16"/>
      <c r="MF1340" s="16"/>
      <c r="MG1340" s="16"/>
      <c r="MH1340" s="16"/>
      <c r="MI1340" s="16"/>
      <c r="MJ1340" s="16"/>
      <c r="MK1340" s="16"/>
      <c r="ML1340" s="16"/>
      <c r="MM1340" s="16"/>
      <c r="MN1340" s="16"/>
      <c r="MO1340" s="16"/>
      <c r="MP1340" s="16"/>
      <c r="MQ1340" s="16"/>
      <c r="MR1340" s="16"/>
      <c r="MS1340" s="16"/>
      <c r="MT1340" s="16"/>
      <c r="MU1340" s="16"/>
      <c r="MV1340" s="16"/>
      <c r="MW1340" s="16"/>
      <c r="MX1340" s="16"/>
      <c r="MY1340" s="16"/>
      <c r="MZ1340" s="16"/>
      <c r="NA1340" s="16"/>
      <c r="NB1340" s="16"/>
      <c r="NC1340" s="16"/>
      <c r="ND1340" s="16"/>
      <c r="NE1340" s="16"/>
      <c r="NF1340" s="16"/>
      <c r="NG1340" s="16"/>
      <c r="NH1340" s="16"/>
      <c r="NI1340" s="16"/>
      <c r="NJ1340" s="16"/>
      <c r="NK1340" s="16"/>
      <c r="NL1340" s="16"/>
      <c r="NM1340" s="16"/>
      <c r="NN1340" s="16"/>
      <c r="NO1340" s="16"/>
      <c r="NP1340" s="16"/>
      <c r="NQ1340" s="16"/>
      <c r="NR1340" s="16"/>
      <c r="NS1340" s="16"/>
      <c r="NT1340" s="16"/>
      <c r="NU1340" s="16"/>
      <c r="NV1340" s="16"/>
      <c r="NW1340" s="16"/>
      <c r="NX1340" s="16"/>
      <c r="NY1340" s="16"/>
      <c r="NZ1340" s="16"/>
      <c r="OA1340" s="16"/>
      <c r="OB1340" s="16"/>
      <c r="OC1340" s="16"/>
      <c r="OD1340" s="16"/>
      <c r="OE1340" s="16"/>
      <c r="OF1340" s="16"/>
      <c r="OG1340" s="16"/>
      <c r="OH1340" s="16"/>
      <c r="OI1340" s="16"/>
      <c r="OJ1340" s="16"/>
      <c r="OK1340" s="16"/>
      <c r="OL1340" s="16"/>
      <c r="OM1340" s="16"/>
      <c r="ON1340" s="16"/>
      <c r="OO1340" s="16"/>
      <c r="OP1340" s="16"/>
      <c r="OQ1340" s="16"/>
      <c r="OR1340" s="16"/>
      <c r="OS1340" s="16"/>
      <c r="OT1340" s="16"/>
      <c r="OU1340" s="16"/>
      <c r="OV1340" s="16"/>
      <c r="OW1340" s="16"/>
      <c r="OX1340" s="16"/>
      <c r="OY1340" s="16"/>
      <c r="OZ1340" s="16"/>
      <c r="PA1340" s="16"/>
      <c r="PB1340" s="16"/>
      <c r="PC1340" s="16"/>
      <c r="PD1340" s="16"/>
      <c r="PE1340" s="16"/>
      <c r="PF1340" s="16"/>
      <c r="PG1340" s="16"/>
      <c r="PH1340" s="16"/>
      <c r="PI1340" s="16"/>
      <c r="PJ1340" s="16"/>
      <c r="PK1340" s="16"/>
      <c r="PL1340" s="16"/>
      <c r="PM1340" s="16"/>
      <c r="PN1340" s="16"/>
      <c r="PO1340" s="16"/>
      <c r="PP1340" s="16"/>
      <c r="PQ1340" s="16"/>
      <c r="PR1340" s="16"/>
      <c r="PS1340" s="16"/>
      <c r="PT1340" s="16"/>
      <c r="PU1340" s="16"/>
      <c r="PV1340" s="16"/>
      <c r="PW1340" s="16"/>
      <c r="PX1340" s="16"/>
      <c r="PY1340" s="16"/>
      <c r="PZ1340" s="16"/>
      <c r="QA1340" s="16"/>
      <c r="QB1340" s="16"/>
      <c r="QC1340" s="16"/>
      <c r="QD1340" s="16"/>
      <c r="QE1340" s="16"/>
      <c r="QF1340" s="16"/>
      <c r="QG1340" s="16"/>
      <c r="QH1340" s="16"/>
      <c r="QI1340" s="16"/>
      <c r="QJ1340" s="16"/>
      <c r="QK1340" s="16"/>
      <c r="QL1340" s="16"/>
      <c r="QM1340" s="16"/>
      <c r="QN1340" s="16"/>
      <c r="QO1340" s="16"/>
      <c r="QP1340" s="16"/>
      <c r="QQ1340" s="16"/>
      <c r="QR1340" s="16"/>
      <c r="QS1340" s="16"/>
      <c r="QT1340" s="16"/>
      <c r="QU1340" s="16"/>
      <c r="QV1340" s="16"/>
      <c r="QW1340" s="16"/>
      <c r="QX1340" s="16"/>
      <c r="QY1340" s="16"/>
      <c r="QZ1340" s="16"/>
      <c r="RA1340" s="16"/>
      <c r="RB1340" s="16"/>
      <c r="RC1340" s="16"/>
      <c r="RD1340" s="16"/>
      <c r="RE1340" s="16"/>
      <c r="RF1340" s="16"/>
      <c r="RG1340" s="16"/>
      <c r="RH1340" s="16"/>
      <c r="RI1340" s="16"/>
      <c r="RJ1340" s="16"/>
      <c r="RK1340" s="16"/>
      <c r="RL1340" s="16"/>
      <c r="RM1340" s="16"/>
      <c r="RN1340" s="16"/>
      <c r="RO1340" s="16"/>
      <c r="RP1340" s="16"/>
      <c r="RQ1340" s="16"/>
      <c r="RR1340" s="16"/>
      <c r="RS1340" s="16"/>
      <c r="RT1340" s="16"/>
      <c r="RU1340" s="16"/>
      <c r="RV1340" s="16"/>
      <c r="RW1340" s="16"/>
      <c r="RX1340" s="16"/>
      <c r="RY1340" s="16"/>
      <c r="RZ1340" s="16"/>
      <c r="SA1340" s="16"/>
      <c r="SB1340" s="16"/>
      <c r="SC1340" s="16"/>
      <c r="SD1340" s="16"/>
      <c r="SE1340" s="16"/>
      <c r="SF1340" s="16"/>
      <c r="SG1340" s="16"/>
      <c r="SH1340" s="16"/>
      <c r="SI1340" s="16"/>
      <c r="SJ1340" s="16"/>
      <c r="SK1340" s="16"/>
      <c r="SL1340" s="16"/>
      <c r="SM1340" s="16"/>
      <c r="SN1340" s="16"/>
      <c r="SO1340" s="16"/>
      <c r="SP1340" s="16"/>
      <c r="SQ1340" s="16"/>
      <c r="SR1340" s="16"/>
      <c r="SS1340" s="16"/>
      <c r="ST1340" s="16"/>
      <c r="SU1340" s="16"/>
      <c r="SV1340" s="16"/>
      <c r="SW1340" s="16"/>
      <c r="SX1340" s="16"/>
      <c r="SY1340" s="16"/>
      <c r="SZ1340" s="16"/>
      <c r="TA1340" s="16"/>
      <c r="TB1340" s="16"/>
      <c r="TC1340" s="16"/>
      <c r="TD1340" s="16"/>
      <c r="TE1340" s="16"/>
      <c r="TF1340" s="16"/>
      <c r="TG1340" s="16"/>
      <c r="TH1340" s="16"/>
      <c r="TI1340" s="16"/>
      <c r="TJ1340" s="16"/>
      <c r="TK1340" s="16"/>
      <c r="TL1340" s="16"/>
      <c r="TM1340" s="16"/>
      <c r="TN1340" s="16"/>
      <c r="TO1340" s="16"/>
      <c r="TP1340" s="16"/>
      <c r="TQ1340" s="16"/>
      <c r="TR1340" s="16"/>
      <c r="TS1340" s="16"/>
      <c r="TT1340" s="16"/>
      <c r="TU1340" s="16"/>
      <c r="TV1340" s="16"/>
      <c r="TW1340" s="16"/>
      <c r="TX1340" s="16"/>
      <c r="TY1340" s="16"/>
      <c r="TZ1340" s="16"/>
      <c r="UA1340" s="16"/>
      <c r="UB1340" s="16"/>
      <c r="UC1340" s="16"/>
      <c r="UD1340" s="16"/>
      <c r="UE1340" s="16"/>
      <c r="UF1340" s="16"/>
      <c r="UG1340" s="16"/>
      <c r="UH1340" s="16"/>
      <c r="UI1340" s="16"/>
      <c r="UJ1340" s="16"/>
      <c r="UK1340" s="16"/>
      <c r="UL1340" s="16"/>
      <c r="UM1340" s="16"/>
      <c r="UN1340" s="16"/>
      <c r="UO1340" s="16"/>
      <c r="UP1340" s="16"/>
      <c r="UQ1340" s="16"/>
      <c r="UR1340" s="16"/>
      <c r="US1340" s="16"/>
      <c r="UT1340" s="16"/>
      <c r="UU1340" s="16"/>
      <c r="UV1340" s="16"/>
      <c r="UW1340" s="16"/>
      <c r="UX1340" s="16"/>
      <c r="UY1340" s="16"/>
      <c r="UZ1340" s="16"/>
      <c r="VA1340" s="16"/>
      <c r="VB1340" s="16"/>
      <c r="VC1340" s="16"/>
      <c r="VD1340" s="16"/>
      <c r="VE1340" s="16"/>
      <c r="VF1340" s="16"/>
      <c r="VG1340" s="16"/>
      <c r="VH1340" s="16"/>
      <c r="VI1340" s="16"/>
      <c r="VJ1340" s="16"/>
      <c r="VK1340" s="16"/>
      <c r="VL1340" s="16"/>
      <c r="VM1340" s="16"/>
      <c r="VN1340" s="16"/>
      <c r="VO1340" s="16"/>
      <c r="VP1340" s="16"/>
      <c r="VQ1340" s="16"/>
      <c r="VR1340" s="16"/>
      <c r="VS1340" s="16"/>
      <c r="VT1340" s="16"/>
      <c r="VU1340" s="16"/>
      <c r="VV1340" s="16"/>
      <c r="VW1340" s="16"/>
      <c r="VX1340" s="16"/>
      <c r="VY1340" s="16"/>
      <c r="VZ1340" s="16"/>
      <c r="WA1340" s="16"/>
      <c r="WB1340" s="16"/>
      <c r="WC1340" s="16"/>
      <c r="WD1340" s="16"/>
      <c r="WE1340" s="16"/>
      <c r="WF1340" s="16"/>
      <c r="WG1340" s="16"/>
      <c r="WH1340" s="16"/>
      <c r="WI1340" s="16"/>
      <c r="WJ1340" s="16"/>
      <c r="WK1340" s="16"/>
      <c r="WL1340" s="16"/>
      <c r="WM1340" s="16"/>
      <c r="WN1340" s="16"/>
      <c r="WO1340" s="16"/>
      <c r="WP1340" s="16"/>
      <c r="WQ1340" s="16"/>
      <c r="WR1340" s="16"/>
      <c r="WS1340" s="16"/>
      <c r="WT1340" s="16"/>
      <c r="WU1340" s="16"/>
      <c r="WV1340" s="16"/>
      <c r="WW1340" s="16"/>
      <c r="WX1340" s="16"/>
      <c r="WY1340" s="16"/>
      <c r="WZ1340" s="16"/>
      <c r="XA1340" s="16"/>
      <c r="XB1340" s="16"/>
      <c r="XC1340" s="16"/>
      <c r="XD1340" s="16"/>
      <c r="XE1340" s="16"/>
      <c r="XF1340" s="16"/>
      <c r="XG1340" s="16"/>
      <c r="XH1340" s="16"/>
      <c r="XI1340" s="16"/>
      <c r="XJ1340" s="16"/>
      <c r="XK1340" s="16"/>
      <c r="XL1340" s="16"/>
      <c r="XM1340" s="16"/>
      <c r="XN1340" s="16"/>
      <c r="XO1340" s="16"/>
      <c r="XP1340" s="16"/>
      <c r="XQ1340" s="16"/>
      <c r="XR1340" s="16"/>
      <c r="XS1340" s="16"/>
      <c r="XT1340" s="16"/>
      <c r="XU1340" s="16"/>
      <c r="XV1340" s="16"/>
      <c r="XW1340" s="16"/>
      <c r="XX1340" s="16"/>
      <c r="XY1340" s="16"/>
      <c r="XZ1340" s="16"/>
      <c r="YA1340" s="16"/>
      <c r="YB1340" s="16"/>
      <c r="YC1340" s="16"/>
      <c r="YD1340" s="16"/>
      <c r="YE1340" s="16"/>
      <c r="YF1340" s="16"/>
      <c r="YG1340" s="16"/>
      <c r="YH1340" s="16"/>
      <c r="YI1340" s="16"/>
      <c r="YJ1340" s="16"/>
      <c r="YK1340" s="16"/>
      <c r="YL1340" s="16"/>
      <c r="YM1340" s="16"/>
      <c r="YN1340" s="16"/>
      <c r="YO1340" s="16"/>
      <c r="YP1340" s="16"/>
      <c r="YQ1340" s="16"/>
      <c r="YR1340" s="16"/>
      <c r="YS1340" s="16"/>
      <c r="YT1340" s="16"/>
      <c r="YU1340" s="16"/>
      <c r="YV1340" s="16"/>
      <c r="YW1340" s="16"/>
      <c r="YX1340" s="16"/>
      <c r="YY1340" s="16"/>
      <c r="YZ1340" s="16"/>
      <c r="ZA1340" s="16"/>
      <c r="ZB1340" s="16"/>
      <c r="ZC1340" s="16"/>
      <c r="ZD1340" s="16"/>
      <c r="ZE1340" s="16"/>
      <c r="ZF1340" s="16"/>
      <c r="ZG1340" s="16"/>
      <c r="ZH1340" s="16"/>
      <c r="ZI1340" s="16"/>
      <c r="ZJ1340" s="16"/>
      <c r="ZK1340" s="16"/>
      <c r="ZL1340" s="16"/>
      <c r="ZM1340" s="16"/>
      <c r="ZN1340" s="16"/>
      <c r="ZO1340" s="16"/>
      <c r="ZP1340" s="16"/>
      <c r="ZQ1340" s="16"/>
      <c r="ZR1340" s="16"/>
      <c r="ZS1340" s="16"/>
      <c r="ZT1340" s="16"/>
      <c r="ZU1340" s="16"/>
      <c r="ZV1340" s="16"/>
      <c r="ZW1340" s="16"/>
      <c r="ZX1340" s="16"/>
      <c r="ZY1340" s="16"/>
      <c r="ZZ1340" s="16"/>
      <c r="AAA1340" s="16"/>
      <c r="AAB1340" s="16"/>
      <c r="AAC1340" s="16"/>
      <c r="AAD1340" s="16"/>
      <c r="AAE1340" s="16"/>
      <c r="AAF1340" s="16"/>
      <c r="AAG1340" s="16"/>
      <c r="AAH1340" s="16"/>
      <c r="AAI1340" s="16"/>
      <c r="AAJ1340" s="16"/>
      <c r="AAK1340" s="16"/>
      <c r="AAL1340" s="16"/>
      <c r="AAM1340" s="16"/>
      <c r="AAN1340" s="16"/>
      <c r="AAO1340" s="16"/>
      <c r="AAP1340" s="16"/>
      <c r="AAQ1340" s="16"/>
      <c r="AAR1340" s="16"/>
      <c r="AAS1340" s="16"/>
      <c r="AAT1340" s="16"/>
      <c r="AAU1340" s="16"/>
      <c r="AAV1340" s="16"/>
      <c r="AAW1340" s="16"/>
      <c r="AAX1340" s="16"/>
      <c r="AAY1340" s="16"/>
      <c r="AAZ1340" s="16"/>
      <c r="ABA1340" s="16"/>
      <c r="ABB1340" s="16"/>
      <c r="ABC1340" s="16"/>
      <c r="ABD1340" s="16"/>
      <c r="ABE1340" s="16"/>
      <c r="ABF1340" s="16"/>
      <c r="ABG1340" s="16"/>
      <c r="ABH1340" s="16"/>
      <c r="ABI1340" s="16"/>
      <c r="ABJ1340" s="16"/>
      <c r="ABK1340" s="16"/>
      <c r="ABL1340" s="16"/>
      <c r="ABM1340" s="16"/>
      <c r="ABN1340" s="16"/>
      <c r="ABO1340" s="16"/>
      <c r="ABP1340" s="16"/>
      <c r="ABQ1340" s="16"/>
      <c r="ABR1340" s="16"/>
      <c r="ABS1340" s="16"/>
      <c r="ABT1340" s="16"/>
      <c r="ABU1340" s="16"/>
      <c r="ABV1340" s="16"/>
      <c r="ABW1340" s="16"/>
      <c r="ABX1340" s="16"/>
      <c r="ABY1340" s="16"/>
      <c r="ABZ1340" s="16"/>
      <c r="ACA1340" s="16"/>
      <c r="ACB1340" s="16"/>
      <c r="ACC1340" s="16"/>
      <c r="ACD1340" s="16"/>
      <c r="ACE1340" s="16"/>
      <c r="ACF1340" s="16"/>
      <c r="ACG1340" s="16"/>
      <c r="ACH1340" s="16"/>
      <c r="ACI1340" s="16"/>
      <c r="ACJ1340" s="16"/>
      <c r="ACK1340" s="16"/>
      <c r="ACL1340" s="16"/>
      <c r="ACM1340" s="16"/>
      <c r="ACN1340" s="16"/>
      <c r="ACO1340" s="16"/>
      <c r="ACP1340" s="16"/>
      <c r="ACQ1340" s="16"/>
      <c r="ACR1340" s="16"/>
      <c r="ACS1340" s="16"/>
      <c r="ACT1340" s="16"/>
      <c r="ACU1340" s="16"/>
      <c r="ACV1340" s="16"/>
      <c r="ACW1340" s="16"/>
      <c r="ACX1340" s="16"/>
      <c r="ACY1340" s="16"/>
      <c r="ACZ1340" s="16"/>
      <c r="ADA1340" s="16"/>
      <c r="ADB1340" s="16"/>
      <c r="ADC1340" s="16"/>
      <c r="ADD1340" s="16"/>
      <c r="ADE1340" s="16"/>
      <c r="ADF1340" s="16"/>
      <c r="ADG1340" s="16"/>
      <c r="ADH1340" s="16"/>
      <c r="ADI1340" s="16"/>
      <c r="ADJ1340" s="16"/>
      <c r="ADK1340" s="16"/>
      <c r="ADL1340" s="16"/>
      <c r="ADM1340" s="16"/>
      <c r="ADN1340" s="16"/>
      <c r="ADO1340" s="16"/>
      <c r="ADP1340" s="16"/>
      <c r="ADQ1340" s="16"/>
      <c r="ADR1340" s="16"/>
      <c r="ADS1340" s="16"/>
      <c r="ADT1340" s="16"/>
      <c r="ADU1340" s="16"/>
      <c r="ADV1340" s="16"/>
      <c r="ADW1340" s="16"/>
      <c r="ADX1340" s="16"/>
      <c r="ADY1340" s="16"/>
      <c r="ADZ1340" s="16"/>
      <c r="AEA1340" s="16"/>
      <c r="AEB1340" s="16"/>
      <c r="AEC1340" s="16"/>
      <c r="AED1340" s="16"/>
      <c r="AEE1340" s="16"/>
      <c r="AEF1340" s="16"/>
      <c r="AEG1340" s="16"/>
      <c r="AEH1340" s="16"/>
      <c r="AEI1340" s="16"/>
      <c r="AEJ1340" s="16"/>
      <c r="AEK1340" s="16"/>
      <c r="AEL1340" s="16"/>
      <c r="AEM1340" s="16"/>
      <c r="AEN1340" s="16"/>
      <c r="AEO1340" s="16"/>
      <c r="AEP1340" s="16"/>
      <c r="AEQ1340" s="16"/>
      <c r="AER1340" s="16"/>
      <c r="AES1340" s="16"/>
      <c r="AET1340" s="16"/>
      <c r="AEU1340" s="16"/>
      <c r="AEV1340" s="16"/>
      <c r="AEW1340" s="16"/>
      <c r="AEX1340" s="16"/>
      <c r="AEY1340" s="16"/>
      <c r="AEZ1340" s="16"/>
      <c r="AFA1340" s="16"/>
      <c r="AFB1340" s="16"/>
      <c r="AFC1340" s="16"/>
      <c r="AFD1340" s="16"/>
      <c r="AFE1340" s="16"/>
      <c r="AFF1340" s="16"/>
      <c r="AFG1340" s="16"/>
      <c r="AFH1340" s="16"/>
      <c r="AFI1340" s="16"/>
      <c r="AFJ1340" s="16"/>
      <c r="AFK1340" s="16"/>
      <c r="AFL1340" s="16"/>
      <c r="AFM1340" s="16"/>
      <c r="AFN1340" s="16"/>
      <c r="AFO1340" s="16"/>
      <c r="AFP1340" s="16"/>
      <c r="AFQ1340" s="16"/>
      <c r="AFR1340" s="16"/>
      <c r="AFS1340" s="16"/>
      <c r="AFT1340" s="16"/>
      <c r="AFU1340" s="16"/>
      <c r="AFV1340" s="16"/>
      <c r="AFW1340" s="16"/>
      <c r="AFX1340" s="16"/>
      <c r="AFY1340" s="16"/>
      <c r="AFZ1340" s="16"/>
      <c r="AGA1340" s="16"/>
    </row>
    <row r="1341" spans="1:859" s="383" customFormat="1" x14ac:dyDescent="0.2">
      <c r="A1341" s="381"/>
      <c r="B1341" s="381"/>
      <c r="C1341" s="381"/>
      <c r="D1341" s="381"/>
      <c r="E1341" s="365"/>
      <c r="F1341" s="378"/>
      <c r="G1341" s="380"/>
      <c r="H1341" s="365"/>
      <c r="I1341" s="365"/>
      <c r="J1341" s="365"/>
      <c r="K1341" s="365"/>
      <c r="L1341" s="365"/>
      <c r="M1341" s="365"/>
      <c r="N1341" s="380"/>
      <c r="O1341" s="365"/>
      <c r="P1341" s="365"/>
      <c r="Q1341" s="380"/>
      <c r="R1341" s="381"/>
      <c r="S1341" s="381"/>
      <c r="T1341" s="381"/>
      <c r="U1341" s="381"/>
      <c r="V1341" s="381"/>
      <c r="W1341" s="381"/>
      <c r="X1341" s="381"/>
      <c r="Y1341" s="381"/>
      <c r="Z1341" s="381"/>
      <c r="AA1341" s="381"/>
      <c r="AB1341" s="381"/>
      <c r="AC1341" s="381"/>
      <c r="AD1341" s="381"/>
      <c r="AE1341" s="381"/>
      <c r="AF1341" s="381"/>
      <c r="AG1341" s="381"/>
      <c r="AH1341" s="381"/>
      <c r="AI1341" s="381"/>
      <c r="AJ1341" s="381"/>
      <c r="AK1341" s="381"/>
      <c r="AL1341" s="381"/>
      <c r="AM1341" s="381"/>
      <c r="AN1341" s="381"/>
      <c r="AO1341" s="381"/>
      <c r="AP1341" s="381"/>
      <c r="AQ1341" s="381"/>
      <c r="AR1341" s="381"/>
      <c r="AS1341" s="381"/>
      <c r="AT1341" s="381"/>
      <c r="AU1341" s="381"/>
      <c r="AV1341" s="381"/>
      <c r="AW1341" s="381"/>
      <c r="AX1341" s="381"/>
      <c r="AY1341" s="381"/>
      <c r="AZ1341" s="381"/>
      <c r="BA1341" s="381"/>
      <c r="BB1341" s="381"/>
      <c r="BC1341" s="381"/>
      <c r="BD1341" s="381"/>
      <c r="BE1341" s="381"/>
      <c r="BF1341" s="381"/>
      <c r="BG1341" s="381"/>
      <c r="BH1341" s="381"/>
      <c r="BI1341" s="381"/>
      <c r="BJ1341" s="381"/>
      <c r="BK1341" s="381"/>
      <c r="BL1341" s="381"/>
      <c r="BM1341" s="381"/>
      <c r="BN1341" s="381"/>
      <c r="BO1341" s="381"/>
      <c r="BP1341" s="381"/>
      <c r="BQ1341" s="381"/>
      <c r="BR1341" s="381"/>
      <c r="BS1341" s="381"/>
      <c r="BT1341" s="381"/>
      <c r="BU1341" s="381"/>
      <c r="BV1341" s="381"/>
      <c r="BW1341" s="381"/>
      <c r="BX1341" s="381"/>
      <c r="BY1341" s="381"/>
      <c r="BZ1341" s="381"/>
      <c r="CA1341" s="381"/>
      <c r="CB1341" s="381"/>
      <c r="CC1341" s="381"/>
      <c r="CD1341" s="381"/>
      <c r="CE1341" s="381"/>
      <c r="CF1341" s="381"/>
      <c r="CG1341" s="381"/>
      <c r="CH1341" s="381"/>
      <c r="CI1341" s="381"/>
      <c r="CJ1341" s="381"/>
      <c r="CK1341" s="381"/>
      <c r="CL1341" s="381"/>
      <c r="CM1341" s="381"/>
      <c r="CN1341" s="381"/>
      <c r="CO1341" s="381"/>
      <c r="CP1341" s="381"/>
      <c r="CQ1341" s="381"/>
      <c r="CR1341" s="381"/>
      <c r="CS1341" s="381"/>
      <c r="CT1341" s="381"/>
      <c r="CU1341" s="381"/>
      <c r="CV1341" s="381"/>
      <c r="CW1341" s="381"/>
      <c r="CX1341" s="381"/>
      <c r="CY1341" s="381"/>
      <c r="CZ1341" s="381"/>
      <c r="DA1341" s="381"/>
      <c r="DB1341" s="381"/>
      <c r="DC1341" s="381"/>
      <c r="DD1341" s="381"/>
      <c r="DE1341" s="381"/>
      <c r="DF1341" s="381"/>
      <c r="DG1341" s="381"/>
      <c r="DH1341" s="381"/>
      <c r="DI1341" s="381"/>
      <c r="DJ1341" s="381"/>
      <c r="DK1341" s="381"/>
      <c r="DL1341" s="381"/>
      <c r="DM1341" s="381"/>
      <c r="DN1341" s="381"/>
      <c r="DO1341" s="381"/>
      <c r="DP1341" s="381"/>
      <c r="DQ1341" s="381"/>
      <c r="DR1341" s="381"/>
      <c r="DS1341" s="381"/>
      <c r="DT1341" s="381"/>
      <c r="DU1341" s="381"/>
      <c r="DV1341" s="381"/>
      <c r="DW1341" s="381"/>
      <c r="DX1341" s="381"/>
      <c r="DY1341" s="381"/>
      <c r="DZ1341" s="381"/>
      <c r="EA1341" s="381"/>
      <c r="EB1341" s="381"/>
      <c r="EC1341" s="381"/>
      <c r="ED1341" s="381"/>
      <c r="EE1341" s="381"/>
      <c r="EF1341" s="381"/>
      <c r="EG1341" s="381"/>
      <c r="EH1341" s="381"/>
      <c r="EI1341" s="381"/>
      <c r="EJ1341" s="381"/>
      <c r="EK1341" s="381"/>
      <c r="EL1341" s="381"/>
      <c r="EM1341" s="381"/>
      <c r="EN1341" s="381"/>
      <c r="EO1341" s="381"/>
      <c r="EP1341" s="381"/>
      <c r="EQ1341" s="381"/>
      <c r="ER1341" s="381"/>
      <c r="ES1341" s="381"/>
      <c r="ET1341" s="381"/>
      <c r="EU1341" s="381"/>
      <c r="EV1341" s="381"/>
      <c r="EW1341" s="381"/>
      <c r="EX1341" s="381"/>
      <c r="EY1341" s="381"/>
      <c r="EZ1341" s="381"/>
      <c r="FA1341" s="381"/>
      <c r="FB1341" s="381"/>
      <c r="FC1341" s="381"/>
      <c r="FD1341" s="381"/>
      <c r="FE1341" s="381"/>
      <c r="FF1341" s="381"/>
      <c r="FG1341" s="381"/>
      <c r="FH1341" s="381"/>
      <c r="FI1341" s="381"/>
      <c r="FJ1341" s="381"/>
      <c r="FK1341" s="381"/>
      <c r="FL1341" s="381"/>
      <c r="FM1341" s="381"/>
      <c r="FN1341" s="381"/>
      <c r="FO1341" s="381"/>
      <c r="FP1341" s="381"/>
      <c r="FQ1341" s="381"/>
      <c r="FR1341" s="381"/>
      <c r="FS1341" s="381"/>
      <c r="FT1341" s="381"/>
      <c r="FU1341" s="381"/>
      <c r="FV1341" s="381"/>
      <c r="FW1341" s="381"/>
      <c r="FX1341" s="381"/>
      <c r="FY1341" s="381"/>
      <c r="FZ1341" s="381"/>
      <c r="GA1341" s="381"/>
      <c r="GB1341" s="381"/>
      <c r="GC1341" s="381"/>
      <c r="GD1341" s="381"/>
      <c r="GE1341" s="381"/>
      <c r="GF1341" s="381"/>
      <c r="GG1341" s="381"/>
      <c r="GH1341" s="381"/>
      <c r="GI1341" s="381"/>
      <c r="GJ1341" s="381"/>
      <c r="GK1341" s="381"/>
      <c r="GL1341" s="381"/>
      <c r="GM1341" s="381"/>
      <c r="GN1341" s="381"/>
      <c r="GO1341" s="381"/>
      <c r="GP1341" s="381"/>
      <c r="GQ1341" s="381"/>
      <c r="GR1341" s="381"/>
      <c r="GS1341" s="381"/>
      <c r="GT1341" s="381"/>
      <c r="GU1341" s="381"/>
      <c r="GV1341" s="381"/>
      <c r="GW1341" s="381"/>
      <c r="GX1341" s="381"/>
      <c r="GY1341" s="381"/>
      <c r="GZ1341" s="381"/>
      <c r="HA1341" s="381"/>
      <c r="HB1341" s="381"/>
      <c r="HC1341" s="381"/>
      <c r="HD1341" s="381"/>
      <c r="HE1341" s="381"/>
      <c r="HF1341" s="381"/>
      <c r="HG1341" s="381"/>
      <c r="HH1341" s="381"/>
      <c r="HI1341" s="381"/>
      <c r="HJ1341" s="381"/>
      <c r="HK1341" s="381"/>
      <c r="HL1341" s="381"/>
      <c r="HM1341" s="381"/>
      <c r="HN1341" s="381"/>
      <c r="HO1341" s="381"/>
      <c r="HP1341" s="381"/>
      <c r="HQ1341" s="381"/>
      <c r="HR1341" s="381"/>
      <c r="HS1341" s="381"/>
      <c r="HT1341" s="381"/>
      <c r="HU1341" s="381"/>
      <c r="HV1341" s="381"/>
      <c r="HW1341" s="381"/>
      <c r="HX1341" s="381"/>
      <c r="HY1341" s="381"/>
      <c r="HZ1341" s="381"/>
      <c r="IA1341" s="381"/>
      <c r="IB1341" s="381"/>
      <c r="IC1341" s="381"/>
      <c r="ID1341" s="381"/>
      <c r="IE1341" s="381"/>
      <c r="IF1341" s="381"/>
      <c r="IG1341" s="381"/>
      <c r="IH1341" s="381"/>
      <c r="II1341" s="381"/>
      <c r="IJ1341" s="381"/>
      <c r="IK1341" s="381"/>
      <c r="IL1341" s="381"/>
      <c r="IM1341" s="381"/>
      <c r="IN1341" s="381"/>
      <c r="IO1341" s="381"/>
      <c r="IP1341" s="381"/>
      <c r="IQ1341" s="381"/>
      <c r="IR1341" s="381"/>
      <c r="IS1341" s="381"/>
      <c r="IT1341" s="381"/>
      <c r="IU1341" s="381"/>
      <c r="IV1341" s="381"/>
      <c r="IW1341" s="381"/>
      <c r="IX1341" s="381"/>
      <c r="IY1341" s="381"/>
      <c r="IZ1341" s="381"/>
      <c r="JA1341" s="381"/>
      <c r="JB1341" s="381"/>
      <c r="JC1341" s="381"/>
      <c r="JD1341" s="381"/>
      <c r="JE1341" s="381"/>
      <c r="JF1341" s="381"/>
      <c r="JG1341" s="381"/>
      <c r="JH1341" s="381"/>
      <c r="JI1341" s="381"/>
      <c r="JJ1341" s="381"/>
      <c r="JK1341" s="381"/>
      <c r="JL1341" s="381"/>
      <c r="JM1341" s="381"/>
      <c r="JN1341" s="381"/>
      <c r="JO1341" s="381"/>
      <c r="JP1341" s="381"/>
      <c r="JQ1341" s="381"/>
      <c r="JR1341" s="381"/>
      <c r="JS1341" s="381"/>
      <c r="JT1341" s="381"/>
      <c r="JU1341" s="381"/>
      <c r="JV1341" s="381"/>
      <c r="JW1341" s="381"/>
      <c r="JX1341" s="381"/>
      <c r="JY1341" s="381"/>
      <c r="JZ1341" s="381"/>
      <c r="KA1341" s="381"/>
      <c r="KB1341" s="381"/>
      <c r="KC1341" s="381"/>
      <c r="KD1341" s="381"/>
      <c r="KE1341" s="381"/>
      <c r="KF1341" s="381"/>
      <c r="KG1341" s="381"/>
      <c r="KH1341" s="381"/>
      <c r="KI1341" s="381"/>
      <c r="KJ1341" s="381"/>
      <c r="KK1341" s="381"/>
      <c r="KL1341" s="381"/>
      <c r="KM1341" s="381"/>
      <c r="KN1341" s="381"/>
      <c r="KO1341" s="381"/>
      <c r="KP1341" s="381"/>
      <c r="KQ1341" s="381"/>
      <c r="KR1341" s="381"/>
      <c r="KS1341" s="381"/>
      <c r="KT1341" s="381"/>
      <c r="KU1341" s="381"/>
      <c r="KV1341" s="381"/>
      <c r="KW1341" s="381"/>
      <c r="KX1341" s="381"/>
      <c r="KY1341" s="381"/>
      <c r="KZ1341" s="381"/>
      <c r="LA1341" s="381"/>
      <c r="LB1341" s="381"/>
      <c r="LC1341" s="381"/>
      <c r="LD1341" s="381"/>
      <c r="LE1341" s="381"/>
      <c r="LF1341" s="381"/>
      <c r="LG1341" s="381"/>
      <c r="LH1341" s="381"/>
      <c r="LI1341" s="381"/>
      <c r="LJ1341" s="381"/>
      <c r="LK1341" s="381"/>
      <c r="LL1341" s="381"/>
      <c r="LM1341" s="381"/>
      <c r="LN1341" s="381"/>
      <c r="LO1341" s="381"/>
      <c r="LP1341" s="381"/>
      <c r="LQ1341" s="381"/>
      <c r="LR1341" s="381"/>
      <c r="LS1341" s="381"/>
      <c r="LT1341" s="381"/>
      <c r="LU1341" s="381"/>
      <c r="LV1341" s="381"/>
      <c r="LW1341" s="381"/>
      <c r="LX1341" s="381"/>
      <c r="LY1341" s="381"/>
      <c r="LZ1341" s="381"/>
      <c r="MA1341" s="381"/>
      <c r="MB1341" s="381"/>
      <c r="MC1341" s="381"/>
      <c r="MD1341" s="381"/>
      <c r="ME1341" s="381"/>
      <c r="MF1341" s="381"/>
      <c r="MG1341" s="381"/>
      <c r="MH1341" s="381"/>
      <c r="MI1341" s="381"/>
      <c r="MJ1341" s="381"/>
      <c r="MK1341" s="381"/>
      <c r="ML1341" s="381"/>
      <c r="MM1341" s="381"/>
      <c r="MN1341" s="381"/>
      <c r="MO1341" s="381"/>
      <c r="MP1341" s="381"/>
      <c r="MQ1341" s="381"/>
      <c r="MR1341" s="381"/>
      <c r="MS1341" s="381"/>
      <c r="MT1341" s="381"/>
      <c r="MU1341" s="381"/>
      <c r="MV1341" s="381"/>
      <c r="MW1341" s="381"/>
      <c r="MX1341" s="381"/>
      <c r="MY1341" s="381"/>
      <c r="MZ1341" s="381"/>
      <c r="NA1341" s="381"/>
      <c r="NB1341" s="381"/>
      <c r="NC1341" s="381"/>
      <c r="ND1341" s="381"/>
      <c r="NE1341" s="381"/>
      <c r="NF1341" s="381"/>
      <c r="NG1341" s="381"/>
      <c r="NH1341" s="381"/>
      <c r="NI1341" s="381"/>
      <c r="NJ1341" s="381"/>
      <c r="NK1341" s="381"/>
      <c r="NL1341" s="381"/>
      <c r="NM1341" s="381"/>
      <c r="NN1341" s="381"/>
      <c r="NO1341" s="381"/>
      <c r="NP1341" s="381"/>
      <c r="NQ1341" s="381"/>
      <c r="NR1341" s="381"/>
      <c r="NS1341" s="381"/>
      <c r="NT1341" s="381"/>
      <c r="NU1341" s="381"/>
      <c r="NV1341" s="381"/>
      <c r="NW1341" s="381"/>
      <c r="NX1341" s="381"/>
      <c r="NY1341" s="381"/>
      <c r="NZ1341" s="381"/>
      <c r="OA1341" s="381"/>
      <c r="OB1341" s="381"/>
      <c r="OC1341" s="381"/>
      <c r="OD1341" s="381"/>
      <c r="OE1341" s="381"/>
      <c r="OF1341" s="381"/>
      <c r="OG1341" s="381"/>
      <c r="OH1341" s="381"/>
      <c r="OI1341" s="381"/>
      <c r="OJ1341" s="381"/>
      <c r="OK1341" s="381"/>
      <c r="OL1341" s="381"/>
      <c r="OM1341" s="381"/>
      <c r="ON1341" s="381"/>
      <c r="OO1341" s="381"/>
      <c r="OP1341" s="381"/>
      <c r="OQ1341" s="381"/>
      <c r="OR1341" s="381"/>
      <c r="OS1341" s="381"/>
      <c r="OT1341" s="381"/>
      <c r="OU1341" s="381"/>
      <c r="OV1341" s="381"/>
      <c r="OW1341" s="381"/>
      <c r="OX1341" s="381"/>
      <c r="OY1341" s="381"/>
      <c r="OZ1341" s="381"/>
      <c r="PA1341" s="381"/>
      <c r="PB1341" s="381"/>
      <c r="PC1341" s="381"/>
      <c r="PD1341" s="381"/>
      <c r="PE1341" s="381"/>
      <c r="PF1341" s="381"/>
      <c r="PG1341" s="381"/>
      <c r="PH1341" s="381"/>
      <c r="PI1341" s="381"/>
      <c r="PJ1341" s="381"/>
      <c r="PK1341" s="381"/>
      <c r="PL1341" s="381"/>
      <c r="PM1341" s="381"/>
      <c r="PN1341" s="381"/>
      <c r="PO1341" s="381"/>
      <c r="PP1341" s="381"/>
      <c r="PQ1341" s="381"/>
      <c r="PR1341" s="381"/>
      <c r="PS1341" s="381"/>
      <c r="PT1341" s="381"/>
      <c r="PU1341" s="381"/>
      <c r="PV1341" s="381"/>
      <c r="PW1341" s="381"/>
      <c r="PX1341" s="381"/>
      <c r="PY1341" s="381"/>
      <c r="PZ1341" s="381"/>
      <c r="QA1341" s="381"/>
      <c r="QB1341" s="381"/>
      <c r="QC1341" s="381"/>
      <c r="QD1341" s="381"/>
      <c r="QE1341" s="381"/>
      <c r="QF1341" s="381"/>
      <c r="QG1341" s="381"/>
      <c r="QH1341" s="381"/>
      <c r="QI1341" s="381"/>
      <c r="QJ1341" s="381"/>
      <c r="QK1341" s="381"/>
      <c r="QL1341" s="381"/>
      <c r="QM1341" s="381"/>
      <c r="QN1341" s="381"/>
      <c r="QO1341" s="381"/>
      <c r="QP1341" s="381"/>
      <c r="QQ1341" s="381"/>
      <c r="QR1341" s="381"/>
      <c r="QS1341" s="381"/>
      <c r="QT1341" s="381"/>
      <c r="QU1341" s="381"/>
      <c r="QV1341" s="381"/>
      <c r="QW1341" s="381"/>
      <c r="QX1341" s="381"/>
      <c r="QY1341" s="381"/>
      <c r="QZ1341" s="381"/>
      <c r="RA1341" s="381"/>
      <c r="RB1341" s="381"/>
      <c r="RC1341" s="381"/>
      <c r="RD1341" s="381"/>
      <c r="RE1341" s="381"/>
      <c r="RF1341" s="381"/>
      <c r="RG1341" s="381"/>
      <c r="RH1341" s="381"/>
      <c r="RI1341" s="381"/>
      <c r="RJ1341" s="381"/>
      <c r="RK1341" s="381"/>
      <c r="RL1341" s="381"/>
      <c r="RM1341" s="381"/>
      <c r="RN1341" s="381"/>
      <c r="RO1341" s="381"/>
      <c r="RP1341" s="381"/>
      <c r="RQ1341" s="381"/>
      <c r="RR1341" s="381"/>
      <c r="RS1341" s="381"/>
      <c r="RT1341" s="381"/>
      <c r="RU1341" s="381"/>
      <c r="RV1341" s="381"/>
      <c r="RW1341" s="381"/>
      <c r="RX1341" s="381"/>
      <c r="RY1341" s="381"/>
      <c r="RZ1341" s="381"/>
      <c r="SA1341" s="381"/>
      <c r="SB1341" s="381"/>
      <c r="SC1341" s="381"/>
      <c r="SD1341" s="381"/>
      <c r="SE1341" s="381"/>
      <c r="SF1341" s="381"/>
      <c r="SG1341" s="381"/>
      <c r="SH1341" s="381"/>
      <c r="SI1341" s="381"/>
      <c r="SJ1341" s="381"/>
      <c r="SK1341" s="381"/>
      <c r="SL1341" s="381"/>
      <c r="SM1341" s="381"/>
      <c r="SN1341" s="381"/>
      <c r="SO1341" s="381"/>
      <c r="SP1341" s="381"/>
      <c r="SQ1341" s="381"/>
      <c r="SR1341" s="381"/>
      <c r="SS1341" s="381"/>
      <c r="ST1341" s="381"/>
      <c r="SU1341" s="381"/>
      <c r="SV1341" s="381"/>
      <c r="SW1341" s="381"/>
      <c r="SX1341" s="381"/>
      <c r="SY1341" s="381"/>
      <c r="SZ1341" s="381"/>
      <c r="TA1341" s="381"/>
      <c r="TB1341" s="381"/>
      <c r="TC1341" s="381"/>
      <c r="TD1341" s="381"/>
      <c r="TE1341" s="381"/>
      <c r="TF1341" s="381"/>
      <c r="TG1341" s="381"/>
      <c r="TH1341" s="381"/>
      <c r="TI1341" s="381"/>
      <c r="TJ1341" s="381"/>
      <c r="TK1341" s="381"/>
      <c r="TL1341" s="381"/>
      <c r="TM1341" s="381"/>
      <c r="TN1341" s="381"/>
      <c r="TO1341" s="381"/>
      <c r="TP1341" s="381"/>
      <c r="TQ1341" s="381"/>
      <c r="TR1341" s="381"/>
      <c r="TS1341" s="381"/>
      <c r="TT1341" s="381"/>
      <c r="TU1341" s="381"/>
      <c r="TV1341" s="381"/>
      <c r="TW1341" s="381"/>
      <c r="TX1341" s="381"/>
      <c r="TY1341" s="381"/>
      <c r="TZ1341" s="381"/>
      <c r="UA1341" s="381"/>
      <c r="UB1341" s="381"/>
      <c r="UC1341" s="381"/>
      <c r="UD1341" s="381"/>
      <c r="UE1341" s="381"/>
      <c r="UF1341" s="381"/>
      <c r="UG1341" s="381"/>
      <c r="UH1341" s="381"/>
      <c r="UI1341" s="381"/>
      <c r="UJ1341" s="381"/>
      <c r="UK1341" s="381"/>
      <c r="UL1341" s="381"/>
      <c r="UM1341" s="381"/>
      <c r="UN1341" s="381"/>
      <c r="UO1341" s="381"/>
      <c r="UP1341" s="381"/>
      <c r="UQ1341" s="381"/>
      <c r="UR1341" s="381"/>
      <c r="US1341" s="381"/>
      <c r="UT1341" s="381"/>
      <c r="UU1341" s="381"/>
      <c r="UV1341" s="381"/>
      <c r="UW1341" s="381"/>
      <c r="UX1341" s="381"/>
      <c r="UY1341" s="381"/>
      <c r="UZ1341" s="381"/>
      <c r="VA1341" s="381"/>
      <c r="VB1341" s="381"/>
      <c r="VC1341" s="381"/>
      <c r="VD1341" s="381"/>
      <c r="VE1341" s="381"/>
      <c r="VF1341" s="381"/>
      <c r="VG1341" s="381"/>
      <c r="VH1341" s="381"/>
      <c r="VI1341" s="381"/>
      <c r="VJ1341" s="381"/>
      <c r="VK1341" s="381"/>
      <c r="VL1341" s="381"/>
      <c r="VM1341" s="381"/>
      <c r="VN1341" s="381"/>
      <c r="VO1341" s="381"/>
      <c r="VP1341" s="381"/>
      <c r="VQ1341" s="381"/>
      <c r="VR1341" s="381"/>
      <c r="VS1341" s="381"/>
      <c r="VT1341" s="381"/>
      <c r="VU1341" s="381"/>
      <c r="VV1341" s="381"/>
      <c r="VW1341" s="381"/>
      <c r="VX1341" s="381"/>
      <c r="VY1341" s="381"/>
      <c r="VZ1341" s="381"/>
      <c r="WA1341" s="381"/>
      <c r="WB1341" s="381"/>
      <c r="WC1341" s="381"/>
      <c r="WD1341" s="381"/>
      <c r="WE1341" s="381"/>
      <c r="WF1341" s="381"/>
      <c r="WG1341" s="381"/>
      <c r="WH1341" s="381"/>
      <c r="WI1341" s="381"/>
      <c r="WJ1341" s="381"/>
      <c r="WK1341" s="381"/>
      <c r="WL1341" s="381"/>
      <c r="WM1341" s="381"/>
      <c r="WN1341" s="381"/>
      <c r="WO1341" s="381"/>
      <c r="WP1341" s="381"/>
      <c r="WQ1341" s="381"/>
      <c r="WR1341" s="381"/>
      <c r="WS1341" s="381"/>
      <c r="WT1341" s="381"/>
      <c r="WU1341" s="381"/>
      <c r="WV1341" s="381"/>
      <c r="WW1341" s="381"/>
      <c r="WX1341" s="381"/>
      <c r="WY1341" s="381"/>
      <c r="WZ1341" s="381"/>
      <c r="XA1341" s="381"/>
      <c r="XB1341" s="381"/>
      <c r="XC1341" s="381"/>
      <c r="XD1341" s="381"/>
      <c r="XE1341" s="381"/>
      <c r="XF1341" s="381"/>
      <c r="XG1341" s="381"/>
      <c r="XH1341" s="381"/>
      <c r="XI1341" s="381"/>
      <c r="XJ1341" s="381"/>
      <c r="XK1341" s="381"/>
      <c r="XL1341" s="381"/>
      <c r="XM1341" s="381"/>
      <c r="XN1341" s="381"/>
      <c r="XO1341" s="381"/>
      <c r="XP1341" s="381"/>
      <c r="XQ1341" s="381"/>
      <c r="XR1341" s="381"/>
      <c r="XS1341" s="381"/>
      <c r="XT1341" s="381"/>
      <c r="XU1341" s="381"/>
      <c r="XV1341" s="381"/>
      <c r="XW1341" s="381"/>
      <c r="XX1341" s="381"/>
      <c r="XY1341" s="381"/>
      <c r="XZ1341" s="381"/>
      <c r="YA1341" s="381"/>
      <c r="YB1341" s="381"/>
      <c r="YC1341" s="381"/>
      <c r="YD1341" s="381"/>
      <c r="YE1341" s="381"/>
      <c r="YF1341" s="381"/>
      <c r="YG1341" s="381"/>
      <c r="YH1341" s="381"/>
      <c r="YI1341" s="381"/>
      <c r="YJ1341" s="381"/>
      <c r="YK1341" s="381"/>
      <c r="YL1341" s="381"/>
      <c r="YM1341" s="381"/>
      <c r="YN1341" s="381"/>
      <c r="YO1341" s="381"/>
      <c r="YP1341" s="381"/>
      <c r="YQ1341" s="381"/>
      <c r="YR1341" s="381"/>
      <c r="YS1341" s="381"/>
      <c r="YT1341" s="381"/>
      <c r="YU1341" s="381"/>
      <c r="YV1341" s="381"/>
      <c r="YW1341" s="381"/>
      <c r="YX1341" s="381"/>
      <c r="YY1341" s="381"/>
      <c r="YZ1341" s="381"/>
      <c r="ZA1341" s="381"/>
      <c r="ZB1341" s="381"/>
      <c r="ZC1341" s="381"/>
      <c r="ZD1341" s="381"/>
      <c r="ZE1341" s="381"/>
      <c r="ZF1341" s="381"/>
      <c r="ZG1341" s="381"/>
      <c r="ZH1341" s="381"/>
      <c r="ZI1341" s="381"/>
      <c r="ZJ1341" s="381"/>
      <c r="ZK1341" s="381"/>
      <c r="ZL1341" s="381"/>
      <c r="ZM1341" s="381"/>
      <c r="ZN1341" s="381"/>
      <c r="ZO1341" s="381"/>
      <c r="ZP1341" s="381"/>
      <c r="ZQ1341" s="381"/>
      <c r="ZR1341" s="381"/>
      <c r="ZS1341" s="381"/>
      <c r="ZT1341" s="381"/>
      <c r="ZU1341" s="381"/>
      <c r="ZV1341" s="381"/>
      <c r="ZW1341" s="381"/>
      <c r="ZX1341" s="381"/>
      <c r="ZY1341" s="381"/>
      <c r="ZZ1341" s="381"/>
      <c r="AAA1341" s="381"/>
      <c r="AAB1341" s="381"/>
      <c r="AAC1341" s="381"/>
      <c r="AAD1341" s="381"/>
      <c r="AAE1341" s="381"/>
      <c r="AAF1341" s="381"/>
      <c r="AAG1341" s="381"/>
      <c r="AAH1341" s="381"/>
      <c r="AAI1341" s="381"/>
      <c r="AAJ1341" s="381"/>
      <c r="AAK1341" s="381"/>
      <c r="AAL1341" s="381"/>
      <c r="AAM1341" s="381"/>
      <c r="AAN1341" s="381"/>
      <c r="AAO1341" s="381"/>
      <c r="AAP1341" s="381"/>
      <c r="AAQ1341" s="381"/>
      <c r="AAR1341" s="381"/>
      <c r="AAS1341" s="381"/>
      <c r="AAT1341" s="381"/>
      <c r="AAU1341" s="381"/>
      <c r="AAV1341" s="381"/>
      <c r="AAW1341" s="381"/>
      <c r="AAX1341" s="381"/>
      <c r="AAY1341" s="381"/>
      <c r="AAZ1341" s="381"/>
      <c r="ABA1341" s="381"/>
      <c r="ABB1341" s="381"/>
      <c r="ABC1341" s="381"/>
      <c r="ABD1341" s="381"/>
      <c r="ABE1341" s="381"/>
      <c r="ABF1341" s="381"/>
      <c r="ABG1341" s="381"/>
      <c r="ABH1341" s="381"/>
      <c r="ABI1341" s="381"/>
      <c r="ABJ1341" s="381"/>
      <c r="ABK1341" s="381"/>
      <c r="ABL1341" s="381"/>
      <c r="ABM1341" s="381"/>
      <c r="ABN1341" s="381"/>
      <c r="ABO1341" s="381"/>
      <c r="ABP1341" s="381"/>
      <c r="ABQ1341" s="381"/>
      <c r="ABR1341" s="381"/>
      <c r="ABS1341" s="381"/>
      <c r="ABT1341" s="381"/>
      <c r="ABU1341" s="381"/>
      <c r="ABV1341" s="381"/>
      <c r="ABW1341" s="381"/>
      <c r="ABX1341" s="381"/>
      <c r="ABY1341" s="381"/>
      <c r="ABZ1341" s="381"/>
      <c r="ACA1341" s="381"/>
      <c r="ACB1341" s="381"/>
      <c r="ACC1341" s="381"/>
      <c r="ACD1341" s="381"/>
      <c r="ACE1341" s="381"/>
      <c r="ACF1341" s="381"/>
      <c r="ACG1341" s="381"/>
      <c r="ACH1341" s="381"/>
      <c r="ACI1341" s="381"/>
      <c r="ACJ1341" s="381"/>
      <c r="ACK1341" s="381"/>
      <c r="ACL1341" s="381"/>
      <c r="ACM1341" s="381"/>
      <c r="ACN1341" s="381"/>
      <c r="ACO1341" s="381"/>
      <c r="ACP1341" s="381"/>
      <c r="ACQ1341" s="381"/>
      <c r="ACR1341" s="381"/>
      <c r="ACS1341" s="381"/>
      <c r="ACT1341" s="381"/>
      <c r="ACU1341" s="381"/>
      <c r="ACV1341" s="381"/>
      <c r="ACW1341" s="381"/>
      <c r="ACX1341" s="381"/>
      <c r="ACY1341" s="381"/>
      <c r="ACZ1341" s="381"/>
      <c r="ADA1341" s="381"/>
      <c r="ADB1341" s="381"/>
      <c r="ADC1341" s="381"/>
      <c r="ADD1341" s="381"/>
      <c r="ADE1341" s="381"/>
      <c r="ADF1341" s="381"/>
      <c r="ADG1341" s="381"/>
      <c r="ADH1341" s="381"/>
      <c r="ADI1341" s="381"/>
      <c r="ADJ1341" s="381"/>
      <c r="ADK1341" s="381"/>
      <c r="ADL1341" s="381"/>
      <c r="ADM1341" s="381"/>
      <c r="ADN1341" s="381"/>
      <c r="ADO1341" s="381"/>
      <c r="ADP1341" s="381"/>
      <c r="ADQ1341" s="381"/>
      <c r="ADR1341" s="381"/>
      <c r="ADS1341" s="381"/>
      <c r="ADT1341" s="381"/>
      <c r="ADU1341" s="381"/>
      <c r="ADV1341" s="381"/>
      <c r="ADW1341" s="381"/>
      <c r="ADX1341" s="381"/>
      <c r="ADY1341" s="381"/>
      <c r="ADZ1341" s="381"/>
      <c r="AEA1341" s="381"/>
      <c r="AEB1341" s="381"/>
      <c r="AEC1341" s="381"/>
      <c r="AED1341" s="381"/>
      <c r="AEE1341" s="381"/>
      <c r="AEF1341" s="381"/>
      <c r="AEG1341" s="381"/>
      <c r="AEH1341" s="381"/>
      <c r="AEI1341" s="381"/>
      <c r="AEJ1341" s="381"/>
      <c r="AEK1341" s="381"/>
      <c r="AEL1341" s="381"/>
      <c r="AEM1341" s="381"/>
      <c r="AEN1341" s="381"/>
      <c r="AEO1341" s="381"/>
      <c r="AEP1341" s="381"/>
      <c r="AEQ1341" s="381"/>
      <c r="AER1341" s="381"/>
      <c r="AES1341" s="381"/>
      <c r="AET1341" s="381"/>
      <c r="AEU1341" s="381"/>
      <c r="AEV1341" s="381"/>
      <c r="AEW1341" s="381"/>
      <c r="AEX1341" s="381"/>
      <c r="AEY1341" s="381"/>
      <c r="AEZ1341" s="381"/>
      <c r="AFA1341" s="381"/>
      <c r="AFB1341" s="381"/>
      <c r="AFC1341" s="381"/>
      <c r="AFD1341" s="381"/>
      <c r="AFE1341" s="381"/>
      <c r="AFF1341" s="381"/>
      <c r="AFG1341" s="381"/>
      <c r="AFH1341" s="381"/>
      <c r="AFI1341" s="381"/>
      <c r="AFJ1341" s="381"/>
      <c r="AFK1341" s="381"/>
      <c r="AFL1341" s="381"/>
      <c r="AFM1341" s="381"/>
      <c r="AFN1341" s="381"/>
      <c r="AFO1341" s="381"/>
      <c r="AFP1341" s="381"/>
      <c r="AFQ1341" s="381"/>
      <c r="AFR1341" s="381"/>
      <c r="AFS1341" s="381"/>
      <c r="AFT1341" s="381"/>
      <c r="AFU1341" s="381"/>
      <c r="AFV1341" s="381"/>
      <c r="AFW1341" s="381"/>
      <c r="AFX1341" s="381"/>
      <c r="AFY1341" s="381"/>
      <c r="AFZ1341" s="381"/>
      <c r="AGA1341" s="381"/>
    </row>
    <row r="1342" spans="1:859" customFormat="1" x14ac:dyDescent="0.2">
      <c r="A1342" s="16"/>
      <c r="B1342" s="16"/>
      <c r="C1342" s="16"/>
      <c r="D1342" s="16"/>
      <c r="E1342" s="238"/>
      <c r="F1342" s="364"/>
      <c r="G1342" s="239"/>
      <c r="H1342" s="238"/>
      <c r="I1342" s="238"/>
      <c r="J1342" s="238"/>
      <c r="K1342" s="238"/>
      <c r="L1342" s="238"/>
      <c r="M1342" s="238"/>
      <c r="N1342" s="239"/>
      <c r="O1342" s="238"/>
      <c r="P1342" s="238"/>
      <c r="Q1342" s="239"/>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c r="DL1342" s="16"/>
      <c r="DM1342" s="16"/>
      <c r="DN1342" s="16"/>
      <c r="DO1342" s="16"/>
      <c r="DP1342" s="16"/>
      <c r="DQ1342" s="16"/>
      <c r="DR1342" s="16"/>
      <c r="DS1342" s="16"/>
      <c r="DT1342" s="16"/>
      <c r="DU1342" s="16"/>
      <c r="DV1342" s="16"/>
      <c r="DW1342" s="16"/>
      <c r="DX1342" s="16"/>
      <c r="DY1342" s="16"/>
      <c r="DZ1342" s="16"/>
      <c r="EA1342" s="16"/>
      <c r="EB1342" s="16"/>
      <c r="EC1342" s="16"/>
      <c r="ED1342" s="16"/>
      <c r="EE1342" s="16"/>
      <c r="EF1342" s="16"/>
      <c r="EG1342" s="16"/>
      <c r="EH1342" s="16"/>
      <c r="EI1342" s="16"/>
      <c r="EJ1342" s="16"/>
      <c r="EK1342" s="16"/>
      <c r="EL1342" s="16"/>
      <c r="EM1342" s="16"/>
      <c r="EN1342" s="16"/>
      <c r="EO1342" s="16"/>
      <c r="EP1342" s="16"/>
      <c r="EQ1342" s="16"/>
      <c r="ER1342" s="16"/>
      <c r="ES1342" s="16"/>
      <c r="ET1342" s="16"/>
      <c r="EU1342" s="16"/>
      <c r="EV1342" s="16"/>
      <c r="EW1342" s="16"/>
      <c r="EX1342" s="16"/>
      <c r="EY1342" s="16"/>
      <c r="EZ1342" s="16"/>
      <c r="FA1342" s="16"/>
      <c r="FB1342" s="16"/>
      <c r="FC1342" s="16"/>
      <c r="FD1342" s="16"/>
      <c r="FE1342" s="16"/>
      <c r="FF1342" s="16"/>
      <c r="FG1342" s="16"/>
      <c r="FH1342" s="16"/>
      <c r="FI1342" s="16"/>
      <c r="FJ1342" s="16"/>
      <c r="FK1342" s="16"/>
      <c r="FL1342" s="16"/>
      <c r="FM1342" s="16"/>
      <c r="FN1342" s="16"/>
      <c r="FO1342" s="16"/>
      <c r="FP1342" s="16"/>
      <c r="FQ1342" s="16"/>
      <c r="FR1342" s="16"/>
      <c r="FS1342" s="16"/>
      <c r="FT1342" s="16"/>
      <c r="FU1342" s="16"/>
      <c r="FV1342" s="16"/>
      <c r="FW1342" s="16"/>
      <c r="FX1342" s="16"/>
      <c r="FY1342" s="16"/>
      <c r="FZ1342" s="16"/>
      <c r="GA1342" s="16"/>
      <c r="GB1342" s="16"/>
      <c r="GC1342" s="16"/>
      <c r="GD1342" s="16"/>
      <c r="GE1342" s="16"/>
      <c r="GF1342" s="16"/>
      <c r="GG1342" s="16"/>
      <c r="GH1342" s="16"/>
      <c r="GI1342" s="16"/>
      <c r="GJ1342" s="16"/>
      <c r="GK1342" s="16"/>
      <c r="GL1342" s="16"/>
      <c r="GM1342" s="16"/>
      <c r="GN1342" s="16"/>
      <c r="GO1342" s="16"/>
      <c r="GP1342" s="16"/>
      <c r="GQ1342" s="16"/>
      <c r="GR1342" s="16"/>
      <c r="GS1342" s="16"/>
      <c r="GT1342" s="16"/>
      <c r="GU1342" s="16"/>
      <c r="GV1342" s="16"/>
      <c r="GW1342" s="16"/>
      <c r="GX1342" s="16"/>
      <c r="GY1342" s="16"/>
      <c r="GZ1342" s="16"/>
      <c r="HA1342" s="16"/>
      <c r="HB1342" s="16"/>
      <c r="HC1342" s="16"/>
      <c r="HD1342" s="16"/>
      <c r="HE1342" s="16"/>
      <c r="HF1342" s="16"/>
      <c r="HG1342" s="16"/>
      <c r="HH1342" s="16"/>
      <c r="HI1342" s="16"/>
      <c r="HJ1342" s="16"/>
      <c r="HK1342" s="16"/>
      <c r="HL1342" s="16"/>
      <c r="HM1342" s="16"/>
      <c r="HN1342" s="16"/>
      <c r="HO1342" s="16"/>
      <c r="HP1342" s="16"/>
      <c r="HQ1342" s="16"/>
      <c r="HR1342" s="16"/>
      <c r="HS1342" s="16"/>
      <c r="HT1342" s="16"/>
      <c r="HU1342" s="16"/>
      <c r="HV1342" s="16"/>
      <c r="HW1342" s="16"/>
      <c r="HX1342" s="16"/>
      <c r="HY1342" s="16"/>
      <c r="HZ1342" s="16"/>
      <c r="IA1342" s="16"/>
      <c r="IB1342" s="16"/>
      <c r="IC1342" s="16"/>
      <c r="ID1342" s="16"/>
      <c r="IE1342" s="16"/>
      <c r="IF1342" s="16"/>
      <c r="IG1342" s="16"/>
      <c r="IH1342" s="16"/>
      <c r="II1342" s="16"/>
      <c r="IJ1342" s="16"/>
      <c r="IK1342" s="16"/>
      <c r="IL1342" s="16"/>
      <c r="IM1342" s="16"/>
      <c r="IN1342" s="16"/>
      <c r="IO1342" s="16"/>
      <c r="IP1342" s="16"/>
      <c r="IQ1342" s="16"/>
      <c r="IR1342" s="16"/>
      <c r="IS1342" s="16"/>
      <c r="IT1342" s="16"/>
      <c r="IU1342" s="16"/>
      <c r="IV1342" s="16"/>
      <c r="IW1342" s="16"/>
      <c r="IX1342" s="16"/>
      <c r="IY1342" s="16"/>
      <c r="IZ1342" s="16"/>
      <c r="JA1342" s="16"/>
      <c r="JB1342" s="16"/>
      <c r="JC1342" s="16"/>
      <c r="JD1342" s="16"/>
      <c r="JE1342" s="16"/>
      <c r="JF1342" s="16"/>
      <c r="JG1342" s="16"/>
      <c r="JH1342" s="16"/>
      <c r="JI1342" s="16"/>
      <c r="JJ1342" s="16"/>
      <c r="JK1342" s="16"/>
      <c r="JL1342" s="16"/>
      <c r="JM1342" s="16"/>
      <c r="JN1342" s="16"/>
      <c r="JO1342" s="16"/>
      <c r="JP1342" s="16"/>
      <c r="JQ1342" s="16"/>
      <c r="JR1342" s="16"/>
      <c r="JS1342" s="16"/>
      <c r="JT1342" s="16"/>
      <c r="JU1342" s="16"/>
      <c r="JV1342" s="16"/>
      <c r="JW1342" s="16"/>
      <c r="JX1342" s="16"/>
      <c r="JY1342" s="16"/>
      <c r="JZ1342" s="16"/>
      <c r="KA1342" s="16"/>
      <c r="KB1342" s="16"/>
      <c r="KC1342" s="16"/>
      <c r="KD1342" s="16"/>
      <c r="KE1342" s="16"/>
      <c r="KF1342" s="16"/>
      <c r="KG1342" s="16"/>
      <c r="KH1342" s="16"/>
      <c r="KI1342" s="16"/>
      <c r="KJ1342" s="16"/>
      <c r="KK1342" s="16"/>
      <c r="KL1342" s="16"/>
      <c r="KM1342" s="16"/>
      <c r="KN1342" s="16"/>
      <c r="KO1342" s="16"/>
      <c r="KP1342" s="16"/>
      <c r="KQ1342" s="16"/>
      <c r="KR1342" s="16"/>
      <c r="KS1342" s="16"/>
      <c r="KT1342" s="16"/>
      <c r="KU1342" s="16"/>
      <c r="KV1342" s="16"/>
      <c r="KW1342" s="16"/>
      <c r="KX1342" s="16"/>
      <c r="KY1342" s="16"/>
      <c r="KZ1342" s="16"/>
      <c r="LA1342" s="16"/>
      <c r="LB1342" s="16"/>
      <c r="LC1342" s="16"/>
      <c r="LD1342" s="16"/>
      <c r="LE1342" s="16"/>
      <c r="LF1342" s="16"/>
      <c r="LG1342" s="16"/>
      <c r="LH1342" s="16"/>
      <c r="LI1342" s="16"/>
      <c r="LJ1342" s="16"/>
      <c r="LK1342" s="16"/>
      <c r="LL1342" s="16"/>
      <c r="LM1342" s="16"/>
      <c r="LN1342" s="16"/>
      <c r="LO1342" s="16"/>
      <c r="LP1342" s="16"/>
      <c r="LQ1342" s="16"/>
      <c r="LR1342" s="16"/>
      <c r="LS1342" s="16"/>
      <c r="LT1342" s="16"/>
      <c r="LU1342" s="16"/>
      <c r="LV1342" s="16"/>
      <c r="LW1342" s="16"/>
      <c r="LX1342" s="16"/>
      <c r="LY1342" s="16"/>
      <c r="LZ1342" s="16"/>
      <c r="MA1342" s="16"/>
      <c r="MB1342" s="16"/>
      <c r="MC1342" s="16"/>
      <c r="MD1342" s="16"/>
      <c r="ME1342" s="16"/>
      <c r="MF1342" s="16"/>
      <c r="MG1342" s="16"/>
      <c r="MH1342" s="16"/>
      <c r="MI1342" s="16"/>
      <c r="MJ1342" s="16"/>
      <c r="MK1342" s="16"/>
      <c r="ML1342" s="16"/>
      <c r="MM1342" s="16"/>
      <c r="MN1342" s="16"/>
      <c r="MO1342" s="16"/>
      <c r="MP1342" s="16"/>
      <c r="MQ1342" s="16"/>
      <c r="MR1342" s="16"/>
      <c r="MS1342" s="16"/>
      <c r="MT1342" s="16"/>
      <c r="MU1342" s="16"/>
      <c r="MV1342" s="16"/>
      <c r="MW1342" s="16"/>
      <c r="MX1342" s="16"/>
      <c r="MY1342" s="16"/>
      <c r="MZ1342" s="16"/>
      <c r="NA1342" s="16"/>
      <c r="NB1342" s="16"/>
      <c r="NC1342" s="16"/>
      <c r="ND1342" s="16"/>
      <c r="NE1342" s="16"/>
      <c r="NF1342" s="16"/>
      <c r="NG1342" s="16"/>
      <c r="NH1342" s="16"/>
      <c r="NI1342" s="16"/>
      <c r="NJ1342" s="16"/>
      <c r="NK1342" s="16"/>
      <c r="NL1342" s="16"/>
      <c r="NM1342" s="16"/>
      <c r="NN1342" s="16"/>
      <c r="NO1342" s="16"/>
      <c r="NP1342" s="16"/>
      <c r="NQ1342" s="16"/>
      <c r="NR1342" s="16"/>
      <c r="NS1342" s="16"/>
      <c r="NT1342" s="16"/>
      <c r="NU1342" s="16"/>
      <c r="NV1342" s="16"/>
      <c r="NW1342" s="16"/>
      <c r="NX1342" s="16"/>
      <c r="NY1342" s="16"/>
      <c r="NZ1342" s="16"/>
      <c r="OA1342" s="16"/>
      <c r="OB1342" s="16"/>
      <c r="OC1342" s="16"/>
      <c r="OD1342" s="16"/>
      <c r="OE1342" s="16"/>
      <c r="OF1342" s="16"/>
      <c r="OG1342" s="16"/>
      <c r="OH1342" s="16"/>
      <c r="OI1342" s="16"/>
      <c r="OJ1342" s="16"/>
      <c r="OK1342" s="16"/>
      <c r="OL1342" s="16"/>
      <c r="OM1342" s="16"/>
      <c r="ON1342" s="16"/>
      <c r="OO1342" s="16"/>
      <c r="OP1342" s="16"/>
      <c r="OQ1342" s="16"/>
      <c r="OR1342" s="16"/>
      <c r="OS1342" s="16"/>
      <c r="OT1342" s="16"/>
      <c r="OU1342" s="16"/>
      <c r="OV1342" s="16"/>
      <c r="OW1342" s="16"/>
      <c r="OX1342" s="16"/>
      <c r="OY1342" s="16"/>
      <c r="OZ1342" s="16"/>
      <c r="PA1342" s="16"/>
      <c r="PB1342" s="16"/>
      <c r="PC1342" s="16"/>
      <c r="PD1342" s="16"/>
      <c r="PE1342" s="16"/>
      <c r="PF1342" s="16"/>
      <c r="PG1342" s="16"/>
      <c r="PH1342" s="16"/>
      <c r="PI1342" s="16"/>
      <c r="PJ1342" s="16"/>
      <c r="PK1342" s="16"/>
      <c r="PL1342" s="16"/>
      <c r="PM1342" s="16"/>
      <c r="PN1342" s="16"/>
      <c r="PO1342" s="16"/>
      <c r="PP1342" s="16"/>
      <c r="PQ1342" s="16"/>
      <c r="PR1342" s="16"/>
      <c r="PS1342" s="16"/>
      <c r="PT1342" s="16"/>
      <c r="PU1342" s="16"/>
      <c r="PV1342" s="16"/>
      <c r="PW1342" s="16"/>
      <c r="PX1342" s="16"/>
      <c r="PY1342" s="16"/>
      <c r="PZ1342" s="16"/>
      <c r="QA1342" s="16"/>
      <c r="QB1342" s="16"/>
      <c r="QC1342" s="16"/>
      <c r="QD1342" s="16"/>
      <c r="QE1342" s="16"/>
      <c r="QF1342" s="16"/>
      <c r="QG1342" s="16"/>
      <c r="QH1342" s="16"/>
      <c r="QI1342" s="16"/>
      <c r="QJ1342" s="16"/>
      <c r="QK1342" s="16"/>
      <c r="QL1342" s="16"/>
      <c r="QM1342" s="16"/>
      <c r="QN1342" s="16"/>
      <c r="QO1342" s="16"/>
      <c r="QP1342" s="16"/>
      <c r="QQ1342" s="16"/>
      <c r="QR1342" s="16"/>
      <c r="QS1342" s="16"/>
      <c r="QT1342" s="16"/>
      <c r="QU1342" s="16"/>
      <c r="QV1342" s="16"/>
      <c r="QW1342" s="16"/>
      <c r="QX1342" s="16"/>
      <c r="QY1342" s="16"/>
      <c r="QZ1342" s="16"/>
      <c r="RA1342" s="16"/>
      <c r="RB1342" s="16"/>
      <c r="RC1342" s="16"/>
      <c r="RD1342" s="16"/>
      <c r="RE1342" s="16"/>
      <c r="RF1342" s="16"/>
      <c r="RG1342" s="16"/>
      <c r="RH1342" s="16"/>
      <c r="RI1342" s="16"/>
      <c r="RJ1342" s="16"/>
      <c r="RK1342" s="16"/>
      <c r="RL1342" s="16"/>
      <c r="RM1342" s="16"/>
      <c r="RN1342" s="16"/>
      <c r="RO1342" s="16"/>
      <c r="RP1342" s="16"/>
      <c r="RQ1342" s="16"/>
      <c r="RR1342" s="16"/>
      <c r="RS1342" s="16"/>
      <c r="RT1342" s="16"/>
      <c r="RU1342" s="16"/>
      <c r="RV1342" s="16"/>
      <c r="RW1342" s="16"/>
      <c r="RX1342" s="16"/>
      <c r="RY1342" s="16"/>
      <c r="RZ1342" s="16"/>
      <c r="SA1342" s="16"/>
      <c r="SB1342" s="16"/>
      <c r="SC1342" s="16"/>
      <c r="SD1342" s="16"/>
      <c r="SE1342" s="16"/>
      <c r="SF1342" s="16"/>
      <c r="SG1342" s="16"/>
      <c r="SH1342" s="16"/>
      <c r="SI1342" s="16"/>
      <c r="SJ1342" s="16"/>
      <c r="SK1342" s="16"/>
      <c r="SL1342" s="16"/>
      <c r="SM1342" s="16"/>
      <c r="SN1342" s="16"/>
      <c r="SO1342" s="16"/>
      <c r="SP1342" s="16"/>
      <c r="SQ1342" s="16"/>
      <c r="SR1342" s="16"/>
      <c r="SS1342" s="16"/>
      <c r="ST1342" s="16"/>
      <c r="SU1342" s="16"/>
      <c r="SV1342" s="16"/>
      <c r="SW1342" s="16"/>
      <c r="SX1342" s="16"/>
      <c r="SY1342" s="16"/>
      <c r="SZ1342" s="16"/>
      <c r="TA1342" s="16"/>
      <c r="TB1342" s="16"/>
      <c r="TC1342" s="16"/>
      <c r="TD1342" s="16"/>
      <c r="TE1342" s="16"/>
      <c r="TF1342" s="16"/>
      <c r="TG1342" s="16"/>
      <c r="TH1342" s="16"/>
      <c r="TI1342" s="16"/>
      <c r="TJ1342" s="16"/>
      <c r="TK1342" s="16"/>
      <c r="TL1342" s="16"/>
      <c r="TM1342" s="16"/>
      <c r="TN1342" s="16"/>
      <c r="TO1342" s="16"/>
      <c r="TP1342" s="16"/>
      <c r="TQ1342" s="16"/>
      <c r="TR1342" s="16"/>
      <c r="TS1342" s="16"/>
      <c r="TT1342" s="16"/>
      <c r="TU1342" s="16"/>
      <c r="TV1342" s="16"/>
      <c r="TW1342" s="16"/>
      <c r="TX1342" s="16"/>
      <c r="TY1342" s="16"/>
      <c r="TZ1342" s="16"/>
      <c r="UA1342" s="16"/>
      <c r="UB1342" s="16"/>
      <c r="UC1342" s="16"/>
      <c r="UD1342" s="16"/>
      <c r="UE1342" s="16"/>
      <c r="UF1342" s="16"/>
      <c r="UG1342" s="16"/>
      <c r="UH1342" s="16"/>
      <c r="UI1342" s="16"/>
      <c r="UJ1342" s="16"/>
      <c r="UK1342" s="16"/>
      <c r="UL1342" s="16"/>
      <c r="UM1342" s="16"/>
      <c r="UN1342" s="16"/>
      <c r="UO1342" s="16"/>
      <c r="UP1342" s="16"/>
      <c r="UQ1342" s="16"/>
      <c r="UR1342" s="16"/>
      <c r="US1342" s="16"/>
      <c r="UT1342" s="16"/>
      <c r="UU1342" s="16"/>
      <c r="UV1342" s="16"/>
      <c r="UW1342" s="16"/>
      <c r="UX1342" s="16"/>
      <c r="UY1342" s="16"/>
      <c r="UZ1342" s="16"/>
      <c r="VA1342" s="16"/>
      <c r="VB1342" s="16"/>
      <c r="VC1342" s="16"/>
      <c r="VD1342" s="16"/>
      <c r="VE1342" s="16"/>
      <c r="VF1342" s="16"/>
      <c r="VG1342" s="16"/>
      <c r="VH1342" s="16"/>
      <c r="VI1342" s="16"/>
      <c r="VJ1342" s="16"/>
      <c r="VK1342" s="16"/>
      <c r="VL1342" s="16"/>
      <c r="VM1342" s="16"/>
      <c r="VN1342" s="16"/>
      <c r="VO1342" s="16"/>
      <c r="VP1342" s="16"/>
      <c r="VQ1342" s="16"/>
      <c r="VR1342" s="16"/>
      <c r="VS1342" s="16"/>
      <c r="VT1342" s="16"/>
      <c r="VU1342" s="16"/>
      <c r="VV1342" s="16"/>
      <c r="VW1342" s="16"/>
      <c r="VX1342" s="16"/>
      <c r="VY1342" s="16"/>
      <c r="VZ1342" s="16"/>
      <c r="WA1342" s="16"/>
      <c r="WB1342" s="16"/>
      <c r="WC1342" s="16"/>
      <c r="WD1342" s="16"/>
      <c r="WE1342" s="16"/>
      <c r="WF1342" s="16"/>
      <c r="WG1342" s="16"/>
      <c r="WH1342" s="16"/>
      <c r="WI1342" s="16"/>
      <c r="WJ1342" s="16"/>
      <c r="WK1342" s="16"/>
      <c r="WL1342" s="16"/>
      <c r="WM1342" s="16"/>
      <c r="WN1342" s="16"/>
      <c r="WO1342" s="16"/>
      <c r="WP1342" s="16"/>
      <c r="WQ1342" s="16"/>
      <c r="WR1342" s="16"/>
      <c r="WS1342" s="16"/>
      <c r="WT1342" s="16"/>
      <c r="WU1342" s="16"/>
      <c r="WV1342" s="16"/>
      <c r="WW1342" s="16"/>
      <c r="WX1342" s="16"/>
      <c r="WY1342" s="16"/>
      <c r="WZ1342" s="16"/>
      <c r="XA1342" s="16"/>
      <c r="XB1342" s="16"/>
      <c r="XC1342" s="16"/>
      <c r="XD1342" s="16"/>
      <c r="XE1342" s="16"/>
      <c r="XF1342" s="16"/>
      <c r="XG1342" s="16"/>
      <c r="XH1342" s="16"/>
      <c r="XI1342" s="16"/>
      <c r="XJ1342" s="16"/>
      <c r="XK1342" s="16"/>
      <c r="XL1342" s="16"/>
      <c r="XM1342" s="16"/>
      <c r="XN1342" s="16"/>
      <c r="XO1342" s="16"/>
      <c r="XP1342" s="16"/>
      <c r="XQ1342" s="16"/>
      <c r="XR1342" s="16"/>
      <c r="XS1342" s="16"/>
      <c r="XT1342" s="16"/>
      <c r="XU1342" s="16"/>
      <c r="XV1342" s="16"/>
      <c r="XW1342" s="16"/>
      <c r="XX1342" s="16"/>
      <c r="XY1342" s="16"/>
      <c r="XZ1342" s="16"/>
      <c r="YA1342" s="16"/>
      <c r="YB1342" s="16"/>
      <c r="YC1342" s="16"/>
      <c r="YD1342" s="16"/>
      <c r="YE1342" s="16"/>
      <c r="YF1342" s="16"/>
      <c r="YG1342" s="16"/>
      <c r="YH1342" s="16"/>
      <c r="YI1342" s="16"/>
      <c r="YJ1342" s="16"/>
      <c r="YK1342" s="16"/>
      <c r="YL1342" s="16"/>
      <c r="YM1342" s="16"/>
      <c r="YN1342" s="16"/>
      <c r="YO1342" s="16"/>
      <c r="YP1342" s="16"/>
      <c r="YQ1342" s="16"/>
      <c r="YR1342" s="16"/>
      <c r="YS1342" s="16"/>
      <c r="YT1342" s="16"/>
      <c r="YU1342" s="16"/>
      <c r="YV1342" s="16"/>
      <c r="YW1342" s="16"/>
      <c r="YX1342" s="16"/>
      <c r="YY1342" s="16"/>
      <c r="YZ1342" s="16"/>
      <c r="ZA1342" s="16"/>
      <c r="ZB1342" s="16"/>
      <c r="ZC1342" s="16"/>
      <c r="ZD1342" s="16"/>
      <c r="ZE1342" s="16"/>
      <c r="ZF1342" s="16"/>
      <c r="ZG1342" s="16"/>
      <c r="ZH1342" s="16"/>
      <c r="ZI1342" s="16"/>
      <c r="ZJ1342" s="16"/>
      <c r="ZK1342" s="16"/>
      <c r="ZL1342" s="16"/>
      <c r="ZM1342" s="16"/>
      <c r="ZN1342" s="16"/>
      <c r="ZO1342" s="16"/>
      <c r="ZP1342" s="16"/>
      <c r="ZQ1342" s="16"/>
      <c r="ZR1342" s="16"/>
      <c r="ZS1342" s="16"/>
      <c r="ZT1342" s="16"/>
      <c r="ZU1342" s="16"/>
      <c r="ZV1342" s="16"/>
      <c r="ZW1342" s="16"/>
      <c r="ZX1342" s="16"/>
      <c r="ZY1342" s="16"/>
      <c r="ZZ1342" s="16"/>
      <c r="AAA1342" s="16"/>
      <c r="AAB1342" s="16"/>
      <c r="AAC1342" s="16"/>
      <c r="AAD1342" s="16"/>
      <c r="AAE1342" s="16"/>
      <c r="AAF1342" s="16"/>
      <c r="AAG1342" s="16"/>
      <c r="AAH1342" s="16"/>
      <c r="AAI1342" s="16"/>
      <c r="AAJ1342" s="16"/>
      <c r="AAK1342" s="16"/>
      <c r="AAL1342" s="16"/>
      <c r="AAM1342" s="16"/>
      <c r="AAN1342" s="16"/>
      <c r="AAO1342" s="16"/>
      <c r="AAP1342" s="16"/>
      <c r="AAQ1342" s="16"/>
      <c r="AAR1342" s="16"/>
      <c r="AAS1342" s="16"/>
      <c r="AAT1342" s="16"/>
      <c r="AAU1342" s="16"/>
      <c r="AAV1342" s="16"/>
      <c r="AAW1342" s="16"/>
      <c r="AAX1342" s="16"/>
      <c r="AAY1342" s="16"/>
      <c r="AAZ1342" s="16"/>
      <c r="ABA1342" s="16"/>
      <c r="ABB1342" s="16"/>
      <c r="ABC1342" s="16"/>
      <c r="ABD1342" s="16"/>
      <c r="ABE1342" s="16"/>
      <c r="ABF1342" s="16"/>
      <c r="ABG1342" s="16"/>
      <c r="ABH1342" s="16"/>
      <c r="ABI1342" s="16"/>
      <c r="ABJ1342" s="16"/>
      <c r="ABK1342" s="16"/>
      <c r="ABL1342" s="16"/>
      <c r="ABM1342" s="16"/>
      <c r="ABN1342" s="16"/>
      <c r="ABO1342" s="16"/>
      <c r="ABP1342" s="16"/>
      <c r="ABQ1342" s="16"/>
      <c r="ABR1342" s="16"/>
      <c r="ABS1342" s="16"/>
      <c r="ABT1342" s="16"/>
      <c r="ABU1342" s="16"/>
      <c r="ABV1342" s="16"/>
      <c r="ABW1342" s="16"/>
      <c r="ABX1342" s="16"/>
      <c r="ABY1342" s="16"/>
      <c r="ABZ1342" s="16"/>
      <c r="ACA1342" s="16"/>
      <c r="ACB1342" s="16"/>
      <c r="ACC1342" s="16"/>
      <c r="ACD1342" s="16"/>
      <c r="ACE1342" s="16"/>
      <c r="ACF1342" s="16"/>
      <c r="ACG1342" s="16"/>
      <c r="ACH1342" s="16"/>
      <c r="ACI1342" s="16"/>
      <c r="ACJ1342" s="16"/>
      <c r="ACK1342" s="16"/>
      <c r="ACL1342" s="16"/>
      <c r="ACM1342" s="16"/>
      <c r="ACN1342" s="16"/>
      <c r="ACO1342" s="16"/>
      <c r="ACP1342" s="16"/>
      <c r="ACQ1342" s="16"/>
      <c r="ACR1342" s="16"/>
      <c r="ACS1342" s="16"/>
      <c r="ACT1342" s="16"/>
      <c r="ACU1342" s="16"/>
      <c r="ACV1342" s="16"/>
      <c r="ACW1342" s="16"/>
      <c r="ACX1342" s="16"/>
      <c r="ACY1342" s="16"/>
      <c r="ACZ1342" s="16"/>
      <c r="ADA1342" s="16"/>
      <c r="ADB1342" s="16"/>
      <c r="ADC1342" s="16"/>
      <c r="ADD1342" s="16"/>
      <c r="ADE1342" s="16"/>
      <c r="ADF1342" s="16"/>
      <c r="ADG1342" s="16"/>
      <c r="ADH1342" s="16"/>
      <c r="ADI1342" s="16"/>
      <c r="ADJ1342" s="16"/>
      <c r="ADK1342" s="16"/>
      <c r="ADL1342" s="16"/>
      <c r="ADM1342" s="16"/>
      <c r="ADN1342" s="16"/>
      <c r="ADO1342" s="16"/>
      <c r="ADP1342" s="16"/>
      <c r="ADQ1342" s="16"/>
      <c r="ADR1342" s="16"/>
      <c r="ADS1342" s="16"/>
      <c r="ADT1342" s="16"/>
      <c r="ADU1342" s="16"/>
      <c r="ADV1342" s="16"/>
      <c r="ADW1342" s="16"/>
      <c r="ADX1342" s="16"/>
      <c r="ADY1342" s="16"/>
      <c r="ADZ1342" s="16"/>
      <c r="AEA1342" s="16"/>
      <c r="AEB1342" s="16"/>
      <c r="AEC1342" s="16"/>
      <c r="AED1342" s="16"/>
      <c r="AEE1342" s="16"/>
      <c r="AEF1342" s="16"/>
      <c r="AEG1342" s="16"/>
      <c r="AEH1342" s="16"/>
      <c r="AEI1342" s="16"/>
      <c r="AEJ1342" s="16"/>
      <c r="AEK1342" s="16"/>
      <c r="AEL1342" s="16"/>
      <c r="AEM1342" s="16"/>
      <c r="AEN1342" s="16"/>
      <c r="AEO1342" s="16"/>
      <c r="AEP1342" s="16"/>
      <c r="AEQ1342" s="16"/>
      <c r="AER1342" s="16"/>
      <c r="AES1342" s="16"/>
      <c r="AET1342" s="16"/>
      <c r="AEU1342" s="16"/>
      <c r="AEV1342" s="16"/>
      <c r="AEW1342" s="16"/>
      <c r="AEX1342" s="16"/>
      <c r="AEY1342" s="16"/>
      <c r="AEZ1342" s="16"/>
      <c r="AFA1342" s="16"/>
      <c r="AFB1342" s="16"/>
      <c r="AFC1342" s="16"/>
      <c r="AFD1342" s="16"/>
      <c r="AFE1342" s="16"/>
      <c r="AFF1342" s="16"/>
      <c r="AFG1342" s="16"/>
      <c r="AFH1342" s="16"/>
      <c r="AFI1342" s="16"/>
      <c r="AFJ1342" s="16"/>
      <c r="AFK1342" s="16"/>
      <c r="AFL1342" s="16"/>
      <c r="AFM1342" s="16"/>
      <c r="AFN1342" s="16"/>
      <c r="AFO1342" s="16"/>
      <c r="AFP1342" s="16"/>
      <c r="AFQ1342" s="16"/>
      <c r="AFR1342" s="16"/>
      <c r="AFS1342" s="16"/>
      <c r="AFT1342" s="16"/>
      <c r="AFU1342" s="16"/>
      <c r="AFV1342" s="16"/>
      <c r="AFW1342" s="16"/>
      <c r="AFX1342" s="16"/>
      <c r="AFY1342" s="16"/>
      <c r="AFZ1342" s="16"/>
      <c r="AGA1342" s="16"/>
    </row>
    <row r="1343" spans="1:859" s="383" customFormat="1" x14ac:dyDescent="0.2">
      <c r="A1343" s="381"/>
      <c r="B1343" s="381"/>
      <c r="C1343" s="381"/>
      <c r="D1343" s="381"/>
      <c r="E1343" s="365"/>
      <c r="F1343" s="380"/>
      <c r="G1343" s="380"/>
      <c r="H1343" s="365"/>
      <c r="I1343" s="365"/>
      <c r="J1343" s="365"/>
      <c r="K1343" s="365"/>
      <c r="L1343" s="365"/>
      <c r="M1343" s="365"/>
      <c r="N1343" s="380"/>
      <c r="O1343" s="365"/>
      <c r="P1343" s="365"/>
      <c r="Q1343" s="380"/>
      <c r="R1343" s="381"/>
      <c r="S1343" s="381"/>
      <c r="T1343" s="381"/>
      <c r="U1343" s="381"/>
      <c r="V1343" s="381"/>
      <c r="W1343" s="381"/>
      <c r="X1343" s="381"/>
      <c r="Y1343" s="381"/>
      <c r="Z1343" s="381"/>
      <c r="AA1343" s="381"/>
      <c r="AB1343" s="381"/>
      <c r="AC1343" s="381"/>
      <c r="AD1343" s="381"/>
      <c r="AE1343" s="381"/>
      <c r="AF1343" s="381"/>
      <c r="AG1343" s="381"/>
      <c r="AH1343" s="381"/>
      <c r="AI1343" s="381"/>
      <c r="AJ1343" s="381"/>
      <c r="AK1343" s="381"/>
      <c r="AL1343" s="381"/>
      <c r="AM1343" s="381"/>
      <c r="AN1343" s="381"/>
      <c r="AO1343" s="381"/>
      <c r="AP1343" s="381"/>
      <c r="AQ1343" s="381"/>
      <c r="AR1343" s="381"/>
      <c r="AS1343" s="381"/>
      <c r="AT1343" s="381"/>
      <c r="AU1343" s="381"/>
      <c r="AV1343" s="381"/>
      <c r="AW1343" s="381"/>
      <c r="AX1343" s="381"/>
      <c r="AY1343" s="381"/>
      <c r="AZ1343" s="381"/>
      <c r="BA1343" s="381"/>
      <c r="BB1343" s="381"/>
      <c r="BC1343" s="381"/>
      <c r="BD1343" s="381"/>
      <c r="BE1343" s="381"/>
      <c r="BF1343" s="381"/>
      <c r="BG1343" s="381"/>
      <c r="BH1343" s="381"/>
      <c r="BI1343" s="381"/>
      <c r="BJ1343" s="381"/>
      <c r="BK1343" s="381"/>
      <c r="BL1343" s="381"/>
      <c r="BM1343" s="381"/>
      <c r="BN1343" s="381"/>
      <c r="BO1343" s="381"/>
      <c r="BP1343" s="381"/>
      <c r="BQ1343" s="381"/>
      <c r="BR1343" s="381"/>
      <c r="BS1343" s="381"/>
      <c r="BT1343" s="381"/>
      <c r="BU1343" s="381"/>
      <c r="BV1343" s="381"/>
      <c r="BW1343" s="381"/>
      <c r="BX1343" s="381"/>
      <c r="BY1343" s="381"/>
      <c r="BZ1343" s="381"/>
      <c r="CA1343" s="381"/>
      <c r="CB1343" s="381"/>
      <c r="CC1343" s="381"/>
      <c r="CD1343" s="381"/>
      <c r="CE1343" s="381"/>
      <c r="CF1343" s="381"/>
      <c r="CG1343" s="381"/>
      <c r="CH1343" s="381"/>
      <c r="CI1343" s="381"/>
      <c r="CJ1343" s="381"/>
      <c r="CK1343" s="381"/>
      <c r="CL1343" s="381"/>
      <c r="CM1343" s="381"/>
      <c r="CN1343" s="381"/>
      <c r="CO1343" s="381"/>
      <c r="CP1343" s="381"/>
      <c r="CQ1343" s="381"/>
      <c r="CR1343" s="381"/>
      <c r="CS1343" s="381"/>
      <c r="CT1343" s="381"/>
      <c r="CU1343" s="381"/>
      <c r="CV1343" s="381"/>
      <c r="CW1343" s="381"/>
      <c r="CX1343" s="381"/>
      <c r="CY1343" s="381"/>
      <c r="CZ1343" s="381"/>
      <c r="DA1343" s="381"/>
      <c r="DB1343" s="381"/>
      <c r="DC1343" s="381"/>
      <c r="DD1343" s="381"/>
      <c r="DE1343" s="381"/>
      <c r="DF1343" s="381"/>
      <c r="DG1343" s="381"/>
      <c r="DH1343" s="381"/>
      <c r="DI1343" s="381"/>
      <c r="DJ1343" s="381"/>
      <c r="DK1343" s="381"/>
      <c r="DL1343" s="381"/>
      <c r="DM1343" s="381"/>
      <c r="DN1343" s="381"/>
      <c r="DO1343" s="381"/>
      <c r="DP1343" s="381"/>
      <c r="DQ1343" s="381"/>
      <c r="DR1343" s="381"/>
      <c r="DS1343" s="381"/>
      <c r="DT1343" s="381"/>
      <c r="DU1343" s="381"/>
      <c r="DV1343" s="381"/>
      <c r="DW1343" s="381"/>
      <c r="DX1343" s="381"/>
      <c r="DY1343" s="381"/>
      <c r="DZ1343" s="381"/>
      <c r="EA1343" s="381"/>
      <c r="EB1343" s="381"/>
      <c r="EC1343" s="381"/>
      <c r="ED1343" s="381"/>
      <c r="EE1343" s="381"/>
      <c r="EF1343" s="381"/>
      <c r="EG1343" s="381"/>
      <c r="EH1343" s="381"/>
      <c r="EI1343" s="381"/>
      <c r="EJ1343" s="381"/>
      <c r="EK1343" s="381"/>
      <c r="EL1343" s="381"/>
      <c r="EM1343" s="381"/>
      <c r="EN1343" s="381"/>
      <c r="EO1343" s="381"/>
      <c r="EP1343" s="381"/>
      <c r="EQ1343" s="381"/>
      <c r="ER1343" s="381"/>
      <c r="ES1343" s="381"/>
      <c r="ET1343" s="381"/>
      <c r="EU1343" s="381"/>
      <c r="EV1343" s="381"/>
      <c r="EW1343" s="381"/>
      <c r="EX1343" s="381"/>
      <c r="EY1343" s="381"/>
      <c r="EZ1343" s="381"/>
      <c r="FA1343" s="381"/>
      <c r="FB1343" s="381"/>
      <c r="FC1343" s="381"/>
      <c r="FD1343" s="381"/>
      <c r="FE1343" s="381"/>
      <c r="FF1343" s="381"/>
      <c r="FG1343" s="381"/>
      <c r="FH1343" s="381"/>
      <c r="FI1343" s="381"/>
      <c r="FJ1343" s="381"/>
      <c r="FK1343" s="381"/>
      <c r="FL1343" s="381"/>
      <c r="FM1343" s="381"/>
      <c r="FN1343" s="381"/>
      <c r="FO1343" s="381"/>
      <c r="FP1343" s="381"/>
      <c r="FQ1343" s="381"/>
      <c r="FR1343" s="381"/>
      <c r="FS1343" s="381"/>
      <c r="FT1343" s="381"/>
      <c r="FU1343" s="381"/>
      <c r="FV1343" s="381"/>
      <c r="FW1343" s="381"/>
      <c r="FX1343" s="381"/>
      <c r="FY1343" s="381"/>
      <c r="FZ1343" s="381"/>
      <c r="GA1343" s="381"/>
      <c r="GB1343" s="381"/>
      <c r="GC1343" s="381"/>
      <c r="GD1343" s="381"/>
      <c r="GE1343" s="381"/>
      <c r="GF1343" s="381"/>
      <c r="GG1343" s="381"/>
      <c r="GH1343" s="381"/>
      <c r="GI1343" s="381"/>
      <c r="GJ1343" s="381"/>
      <c r="GK1343" s="381"/>
      <c r="GL1343" s="381"/>
      <c r="GM1343" s="381"/>
      <c r="GN1343" s="381"/>
      <c r="GO1343" s="381"/>
      <c r="GP1343" s="381"/>
      <c r="GQ1343" s="381"/>
      <c r="GR1343" s="381"/>
      <c r="GS1343" s="381"/>
      <c r="GT1343" s="381"/>
      <c r="GU1343" s="381"/>
      <c r="GV1343" s="381"/>
      <c r="GW1343" s="381"/>
      <c r="GX1343" s="381"/>
      <c r="GY1343" s="381"/>
      <c r="GZ1343" s="381"/>
      <c r="HA1343" s="381"/>
      <c r="HB1343" s="381"/>
      <c r="HC1343" s="381"/>
      <c r="HD1343" s="381"/>
      <c r="HE1343" s="381"/>
      <c r="HF1343" s="381"/>
      <c r="HG1343" s="381"/>
      <c r="HH1343" s="381"/>
      <c r="HI1343" s="381"/>
      <c r="HJ1343" s="381"/>
      <c r="HK1343" s="381"/>
      <c r="HL1343" s="381"/>
      <c r="HM1343" s="381"/>
      <c r="HN1343" s="381"/>
      <c r="HO1343" s="381"/>
      <c r="HP1343" s="381"/>
      <c r="HQ1343" s="381"/>
      <c r="HR1343" s="381"/>
      <c r="HS1343" s="381"/>
      <c r="HT1343" s="381"/>
      <c r="HU1343" s="381"/>
      <c r="HV1343" s="381"/>
      <c r="HW1343" s="381"/>
      <c r="HX1343" s="381"/>
      <c r="HY1343" s="381"/>
      <c r="HZ1343" s="381"/>
      <c r="IA1343" s="381"/>
      <c r="IB1343" s="381"/>
      <c r="IC1343" s="381"/>
      <c r="ID1343" s="381"/>
      <c r="IE1343" s="381"/>
      <c r="IF1343" s="381"/>
      <c r="IG1343" s="381"/>
      <c r="IH1343" s="381"/>
      <c r="II1343" s="381"/>
      <c r="IJ1343" s="381"/>
      <c r="IK1343" s="381"/>
      <c r="IL1343" s="381"/>
      <c r="IM1343" s="381"/>
      <c r="IN1343" s="381"/>
      <c r="IO1343" s="381"/>
      <c r="IP1343" s="381"/>
      <c r="IQ1343" s="381"/>
      <c r="IR1343" s="381"/>
      <c r="IS1343" s="381"/>
      <c r="IT1343" s="381"/>
      <c r="IU1343" s="381"/>
      <c r="IV1343" s="381"/>
      <c r="IW1343" s="381"/>
      <c r="IX1343" s="381"/>
      <c r="IY1343" s="381"/>
      <c r="IZ1343" s="381"/>
      <c r="JA1343" s="381"/>
      <c r="JB1343" s="381"/>
      <c r="JC1343" s="381"/>
      <c r="JD1343" s="381"/>
      <c r="JE1343" s="381"/>
      <c r="JF1343" s="381"/>
      <c r="JG1343" s="381"/>
      <c r="JH1343" s="381"/>
      <c r="JI1343" s="381"/>
      <c r="JJ1343" s="381"/>
      <c r="JK1343" s="381"/>
      <c r="JL1343" s="381"/>
      <c r="JM1343" s="381"/>
      <c r="JN1343" s="381"/>
      <c r="JO1343" s="381"/>
      <c r="JP1343" s="381"/>
      <c r="JQ1343" s="381"/>
      <c r="JR1343" s="381"/>
      <c r="JS1343" s="381"/>
      <c r="JT1343" s="381"/>
      <c r="JU1343" s="381"/>
      <c r="JV1343" s="381"/>
      <c r="JW1343" s="381"/>
      <c r="JX1343" s="381"/>
      <c r="JY1343" s="381"/>
      <c r="JZ1343" s="381"/>
      <c r="KA1343" s="381"/>
      <c r="KB1343" s="381"/>
      <c r="KC1343" s="381"/>
      <c r="KD1343" s="381"/>
      <c r="KE1343" s="381"/>
      <c r="KF1343" s="381"/>
      <c r="KG1343" s="381"/>
      <c r="KH1343" s="381"/>
      <c r="KI1343" s="381"/>
      <c r="KJ1343" s="381"/>
      <c r="KK1343" s="381"/>
      <c r="KL1343" s="381"/>
      <c r="KM1343" s="381"/>
      <c r="KN1343" s="381"/>
      <c r="KO1343" s="381"/>
      <c r="KP1343" s="381"/>
      <c r="KQ1343" s="381"/>
      <c r="KR1343" s="381"/>
      <c r="KS1343" s="381"/>
      <c r="KT1343" s="381"/>
      <c r="KU1343" s="381"/>
      <c r="KV1343" s="381"/>
      <c r="KW1343" s="381"/>
      <c r="KX1343" s="381"/>
      <c r="KY1343" s="381"/>
      <c r="KZ1343" s="381"/>
      <c r="LA1343" s="381"/>
      <c r="LB1343" s="381"/>
      <c r="LC1343" s="381"/>
      <c r="LD1343" s="381"/>
      <c r="LE1343" s="381"/>
      <c r="LF1343" s="381"/>
      <c r="LG1343" s="381"/>
      <c r="LH1343" s="381"/>
      <c r="LI1343" s="381"/>
      <c r="LJ1343" s="381"/>
      <c r="LK1343" s="381"/>
      <c r="LL1343" s="381"/>
      <c r="LM1343" s="381"/>
      <c r="LN1343" s="381"/>
      <c r="LO1343" s="381"/>
      <c r="LP1343" s="381"/>
      <c r="LQ1343" s="381"/>
      <c r="LR1343" s="381"/>
      <c r="LS1343" s="381"/>
      <c r="LT1343" s="381"/>
      <c r="LU1343" s="381"/>
      <c r="LV1343" s="381"/>
      <c r="LW1343" s="381"/>
      <c r="LX1343" s="381"/>
      <c r="LY1343" s="381"/>
      <c r="LZ1343" s="381"/>
      <c r="MA1343" s="381"/>
      <c r="MB1343" s="381"/>
      <c r="MC1343" s="381"/>
      <c r="MD1343" s="381"/>
      <c r="ME1343" s="381"/>
      <c r="MF1343" s="381"/>
      <c r="MG1343" s="381"/>
      <c r="MH1343" s="381"/>
      <c r="MI1343" s="381"/>
      <c r="MJ1343" s="381"/>
      <c r="MK1343" s="381"/>
      <c r="ML1343" s="381"/>
      <c r="MM1343" s="381"/>
      <c r="MN1343" s="381"/>
      <c r="MO1343" s="381"/>
      <c r="MP1343" s="381"/>
      <c r="MQ1343" s="381"/>
      <c r="MR1343" s="381"/>
      <c r="MS1343" s="381"/>
      <c r="MT1343" s="381"/>
      <c r="MU1343" s="381"/>
      <c r="MV1343" s="381"/>
      <c r="MW1343" s="381"/>
      <c r="MX1343" s="381"/>
      <c r="MY1343" s="381"/>
      <c r="MZ1343" s="381"/>
      <c r="NA1343" s="381"/>
      <c r="NB1343" s="381"/>
      <c r="NC1343" s="381"/>
      <c r="ND1343" s="381"/>
      <c r="NE1343" s="381"/>
      <c r="NF1343" s="381"/>
      <c r="NG1343" s="381"/>
      <c r="NH1343" s="381"/>
      <c r="NI1343" s="381"/>
      <c r="NJ1343" s="381"/>
      <c r="NK1343" s="381"/>
      <c r="NL1343" s="381"/>
      <c r="NM1343" s="381"/>
      <c r="NN1343" s="381"/>
      <c r="NO1343" s="381"/>
      <c r="NP1343" s="381"/>
      <c r="NQ1343" s="381"/>
      <c r="NR1343" s="381"/>
      <c r="NS1343" s="381"/>
      <c r="NT1343" s="381"/>
      <c r="NU1343" s="381"/>
      <c r="NV1343" s="381"/>
      <c r="NW1343" s="381"/>
      <c r="NX1343" s="381"/>
      <c r="NY1343" s="381"/>
      <c r="NZ1343" s="381"/>
      <c r="OA1343" s="381"/>
      <c r="OB1343" s="381"/>
      <c r="OC1343" s="381"/>
      <c r="OD1343" s="381"/>
      <c r="OE1343" s="381"/>
      <c r="OF1343" s="381"/>
      <c r="OG1343" s="381"/>
      <c r="OH1343" s="381"/>
      <c r="OI1343" s="381"/>
      <c r="OJ1343" s="381"/>
      <c r="OK1343" s="381"/>
      <c r="OL1343" s="381"/>
      <c r="OM1343" s="381"/>
      <c r="ON1343" s="381"/>
      <c r="OO1343" s="381"/>
      <c r="OP1343" s="381"/>
      <c r="OQ1343" s="381"/>
      <c r="OR1343" s="381"/>
      <c r="OS1343" s="381"/>
      <c r="OT1343" s="381"/>
      <c r="OU1343" s="381"/>
      <c r="OV1343" s="381"/>
      <c r="OW1343" s="381"/>
      <c r="OX1343" s="381"/>
      <c r="OY1343" s="381"/>
      <c r="OZ1343" s="381"/>
      <c r="PA1343" s="381"/>
      <c r="PB1343" s="381"/>
      <c r="PC1343" s="381"/>
      <c r="PD1343" s="381"/>
      <c r="PE1343" s="381"/>
      <c r="PF1343" s="381"/>
      <c r="PG1343" s="381"/>
      <c r="PH1343" s="381"/>
      <c r="PI1343" s="381"/>
      <c r="PJ1343" s="381"/>
      <c r="PK1343" s="381"/>
      <c r="PL1343" s="381"/>
      <c r="PM1343" s="381"/>
      <c r="PN1343" s="381"/>
      <c r="PO1343" s="381"/>
      <c r="PP1343" s="381"/>
      <c r="PQ1343" s="381"/>
      <c r="PR1343" s="381"/>
      <c r="PS1343" s="381"/>
      <c r="PT1343" s="381"/>
      <c r="PU1343" s="381"/>
      <c r="PV1343" s="381"/>
      <c r="PW1343" s="381"/>
      <c r="PX1343" s="381"/>
      <c r="PY1343" s="381"/>
      <c r="PZ1343" s="381"/>
      <c r="QA1343" s="381"/>
      <c r="QB1343" s="381"/>
      <c r="QC1343" s="381"/>
      <c r="QD1343" s="381"/>
      <c r="QE1343" s="381"/>
      <c r="QF1343" s="381"/>
      <c r="QG1343" s="381"/>
      <c r="QH1343" s="381"/>
      <c r="QI1343" s="381"/>
      <c r="QJ1343" s="381"/>
      <c r="QK1343" s="381"/>
      <c r="QL1343" s="381"/>
      <c r="QM1343" s="381"/>
      <c r="QN1343" s="381"/>
      <c r="QO1343" s="381"/>
      <c r="QP1343" s="381"/>
      <c r="QQ1343" s="381"/>
      <c r="QR1343" s="381"/>
      <c r="QS1343" s="381"/>
      <c r="QT1343" s="381"/>
      <c r="QU1343" s="381"/>
      <c r="QV1343" s="381"/>
      <c r="QW1343" s="381"/>
      <c r="QX1343" s="381"/>
      <c r="QY1343" s="381"/>
      <c r="QZ1343" s="381"/>
      <c r="RA1343" s="381"/>
      <c r="RB1343" s="381"/>
      <c r="RC1343" s="381"/>
      <c r="RD1343" s="381"/>
      <c r="RE1343" s="381"/>
      <c r="RF1343" s="381"/>
      <c r="RG1343" s="381"/>
      <c r="RH1343" s="381"/>
      <c r="RI1343" s="381"/>
      <c r="RJ1343" s="381"/>
      <c r="RK1343" s="381"/>
      <c r="RL1343" s="381"/>
      <c r="RM1343" s="381"/>
      <c r="RN1343" s="381"/>
      <c r="RO1343" s="381"/>
      <c r="RP1343" s="381"/>
      <c r="RQ1343" s="381"/>
      <c r="RR1343" s="381"/>
      <c r="RS1343" s="381"/>
      <c r="RT1343" s="381"/>
      <c r="RU1343" s="381"/>
      <c r="RV1343" s="381"/>
      <c r="RW1343" s="381"/>
      <c r="RX1343" s="381"/>
      <c r="RY1343" s="381"/>
      <c r="RZ1343" s="381"/>
      <c r="SA1343" s="381"/>
      <c r="SB1343" s="381"/>
      <c r="SC1343" s="381"/>
      <c r="SD1343" s="381"/>
      <c r="SE1343" s="381"/>
      <c r="SF1343" s="381"/>
      <c r="SG1343" s="381"/>
      <c r="SH1343" s="381"/>
      <c r="SI1343" s="381"/>
      <c r="SJ1343" s="381"/>
      <c r="SK1343" s="381"/>
      <c r="SL1343" s="381"/>
      <c r="SM1343" s="381"/>
      <c r="SN1343" s="381"/>
      <c r="SO1343" s="381"/>
      <c r="SP1343" s="381"/>
      <c r="SQ1343" s="381"/>
      <c r="SR1343" s="381"/>
      <c r="SS1343" s="381"/>
      <c r="ST1343" s="381"/>
      <c r="SU1343" s="381"/>
      <c r="SV1343" s="381"/>
      <c r="SW1343" s="381"/>
      <c r="SX1343" s="381"/>
      <c r="SY1343" s="381"/>
      <c r="SZ1343" s="381"/>
      <c r="TA1343" s="381"/>
      <c r="TB1343" s="381"/>
      <c r="TC1343" s="381"/>
      <c r="TD1343" s="381"/>
      <c r="TE1343" s="381"/>
      <c r="TF1343" s="381"/>
      <c r="TG1343" s="381"/>
      <c r="TH1343" s="381"/>
      <c r="TI1343" s="381"/>
      <c r="TJ1343" s="381"/>
      <c r="TK1343" s="381"/>
      <c r="TL1343" s="381"/>
      <c r="TM1343" s="381"/>
      <c r="TN1343" s="381"/>
      <c r="TO1343" s="381"/>
      <c r="TP1343" s="381"/>
      <c r="TQ1343" s="381"/>
      <c r="TR1343" s="381"/>
      <c r="TS1343" s="381"/>
      <c r="TT1343" s="381"/>
      <c r="TU1343" s="381"/>
      <c r="TV1343" s="381"/>
      <c r="TW1343" s="381"/>
      <c r="TX1343" s="381"/>
      <c r="TY1343" s="381"/>
      <c r="TZ1343" s="381"/>
      <c r="UA1343" s="381"/>
      <c r="UB1343" s="381"/>
      <c r="UC1343" s="381"/>
      <c r="UD1343" s="381"/>
      <c r="UE1343" s="381"/>
      <c r="UF1343" s="381"/>
      <c r="UG1343" s="381"/>
      <c r="UH1343" s="381"/>
      <c r="UI1343" s="381"/>
      <c r="UJ1343" s="381"/>
      <c r="UK1343" s="381"/>
      <c r="UL1343" s="381"/>
      <c r="UM1343" s="381"/>
      <c r="UN1343" s="381"/>
      <c r="UO1343" s="381"/>
      <c r="UP1343" s="381"/>
      <c r="UQ1343" s="381"/>
      <c r="UR1343" s="381"/>
      <c r="US1343" s="381"/>
      <c r="UT1343" s="381"/>
      <c r="UU1343" s="381"/>
      <c r="UV1343" s="381"/>
      <c r="UW1343" s="381"/>
      <c r="UX1343" s="381"/>
      <c r="UY1343" s="381"/>
      <c r="UZ1343" s="381"/>
      <c r="VA1343" s="381"/>
      <c r="VB1343" s="381"/>
      <c r="VC1343" s="381"/>
      <c r="VD1343" s="381"/>
      <c r="VE1343" s="381"/>
      <c r="VF1343" s="381"/>
      <c r="VG1343" s="381"/>
      <c r="VH1343" s="381"/>
      <c r="VI1343" s="381"/>
      <c r="VJ1343" s="381"/>
      <c r="VK1343" s="381"/>
      <c r="VL1343" s="381"/>
      <c r="VM1343" s="381"/>
      <c r="VN1343" s="381"/>
      <c r="VO1343" s="381"/>
      <c r="VP1343" s="381"/>
      <c r="VQ1343" s="381"/>
      <c r="VR1343" s="381"/>
      <c r="VS1343" s="381"/>
      <c r="VT1343" s="381"/>
      <c r="VU1343" s="381"/>
      <c r="VV1343" s="381"/>
      <c r="VW1343" s="381"/>
      <c r="VX1343" s="381"/>
      <c r="VY1343" s="381"/>
      <c r="VZ1343" s="381"/>
      <c r="WA1343" s="381"/>
      <c r="WB1343" s="381"/>
      <c r="WC1343" s="381"/>
      <c r="WD1343" s="381"/>
      <c r="WE1343" s="381"/>
      <c r="WF1343" s="381"/>
      <c r="WG1343" s="381"/>
      <c r="WH1343" s="381"/>
      <c r="WI1343" s="381"/>
      <c r="WJ1343" s="381"/>
      <c r="WK1343" s="381"/>
      <c r="WL1343" s="381"/>
      <c r="WM1343" s="381"/>
      <c r="WN1343" s="381"/>
      <c r="WO1343" s="381"/>
      <c r="WP1343" s="381"/>
      <c r="WQ1343" s="381"/>
      <c r="WR1343" s="381"/>
      <c r="WS1343" s="381"/>
      <c r="WT1343" s="381"/>
      <c r="WU1343" s="381"/>
      <c r="WV1343" s="381"/>
      <c r="WW1343" s="381"/>
      <c r="WX1343" s="381"/>
      <c r="WY1343" s="381"/>
      <c r="WZ1343" s="381"/>
      <c r="XA1343" s="381"/>
      <c r="XB1343" s="381"/>
      <c r="XC1343" s="381"/>
      <c r="XD1343" s="381"/>
      <c r="XE1343" s="381"/>
      <c r="XF1343" s="381"/>
      <c r="XG1343" s="381"/>
      <c r="XH1343" s="381"/>
      <c r="XI1343" s="381"/>
      <c r="XJ1343" s="381"/>
      <c r="XK1343" s="381"/>
      <c r="XL1343" s="381"/>
      <c r="XM1343" s="381"/>
      <c r="XN1343" s="381"/>
      <c r="XO1343" s="381"/>
      <c r="XP1343" s="381"/>
      <c r="XQ1343" s="381"/>
      <c r="XR1343" s="381"/>
      <c r="XS1343" s="381"/>
      <c r="XT1343" s="381"/>
      <c r="XU1343" s="381"/>
      <c r="XV1343" s="381"/>
      <c r="XW1343" s="381"/>
      <c r="XX1343" s="381"/>
      <c r="XY1343" s="381"/>
      <c r="XZ1343" s="381"/>
      <c r="YA1343" s="381"/>
      <c r="YB1343" s="381"/>
      <c r="YC1343" s="381"/>
      <c r="YD1343" s="381"/>
      <c r="YE1343" s="381"/>
      <c r="YF1343" s="381"/>
      <c r="YG1343" s="381"/>
      <c r="YH1343" s="381"/>
      <c r="YI1343" s="381"/>
      <c r="YJ1343" s="381"/>
      <c r="YK1343" s="381"/>
      <c r="YL1343" s="381"/>
      <c r="YM1343" s="381"/>
      <c r="YN1343" s="381"/>
      <c r="YO1343" s="381"/>
      <c r="YP1343" s="381"/>
      <c r="YQ1343" s="381"/>
      <c r="YR1343" s="381"/>
      <c r="YS1343" s="381"/>
      <c r="YT1343" s="381"/>
      <c r="YU1343" s="381"/>
      <c r="YV1343" s="381"/>
      <c r="YW1343" s="381"/>
      <c r="YX1343" s="381"/>
      <c r="YY1343" s="381"/>
      <c r="YZ1343" s="381"/>
      <c r="ZA1343" s="381"/>
      <c r="ZB1343" s="381"/>
      <c r="ZC1343" s="381"/>
      <c r="ZD1343" s="381"/>
      <c r="ZE1343" s="381"/>
      <c r="ZF1343" s="381"/>
      <c r="ZG1343" s="381"/>
      <c r="ZH1343" s="381"/>
      <c r="ZI1343" s="381"/>
      <c r="ZJ1343" s="381"/>
      <c r="ZK1343" s="381"/>
      <c r="ZL1343" s="381"/>
      <c r="ZM1343" s="381"/>
      <c r="ZN1343" s="381"/>
      <c r="ZO1343" s="381"/>
      <c r="ZP1343" s="381"/>
      <c r="ZQ1343" s="381"/>
      <c r="ZR1343" s="381"/>
      <c r="ZS1343" s="381"/>
      <c r="ZT1343" s="381"/>
      <c r="ZU1343" s="381"/>
      <c r="ZV1343" s="381"/>
      <c r="ZW1343" s="381"/>
      <c r="ZX1343" s="381"/>
      <c r="ZY1343" s="381"/>
      <c r="ZZ1343" s="381"/>
      <c r="AAA1343" s="381"/>
      <c r="AAB1343" s="381"/>
      <c r="AAC1343" s="381"/>
      <c r="AAD1343" s="381"/>
      <c r="AAE1343" s="381"/>
      <c r="AAF1343" s="381"/>
      <c r="AAG1343" s="381"/>
      <c r="AAH1343" s="381"/>
      <c r="AAI1343" s="381"/>
      <c r="AAJ1343" s="381"/>
      <c r="AAK1343" s="381"/>
      <c r="AAL1343" s="381"/>
      <c r="AAM1343" s="381"/>
      <c r="AAN1343" s="381"/>
      <c r="AAO1343" s="381"/>
      <c r="AAP1343" s="381"/>
      <c r="AAQ1343" s="381"/>
      <c r="AAR1343" s="381"/>
      <c r="AAS1343" s="381"/>
      <c r="AAT1343" s="381"/>
      <c r="AAU1343" s="381"/>
      <c r="AAV1343" s="381"/>
      <c r="AAW1343" s="381"/>
      <c r="AAX1343" s="381"/>
      <c r="AAY1343" s="381"/>
      <c r="AAZ1343" s="381"/>
      <c r="ABA1343" s="381"/>
      <c r="ABB1343" s="381"/>
      <c r="ABC1343" s="381"/>
      <c r="ABD1343" s="381"/>
      <c r="ABE1343" s="381"/>
      <c r="ABF1343" s="381"/>
      <c r="ABG1343" s="381"/>
      <c r="ABH1343" s="381"/>
      <c r="ABI1343" s="381"/>
      <c r="ABJ1343" s="381"/>
      <c r="ABK1343" s="381"/>
      <c r="ABL1343" s="381"/>
      <c r="ABM1343" s="381"/>
      <c r="ABN1343" s="381"/>
      <c r="ABO1343" s="381"/>
      <c r="ABP1343" s="381"/>
      <c r="ABQ1343" s="381"/>
      <c r="ABR1343" s="381"/>
      <c r="ABS1343" s="381"/>
      <c r="ABT1343" s="381"/>
      <c r="ABU1343" s="381"/>
      <c r="ABV1343" s="381"/>
      <c r="ABW1343" s="381"/>
      <c r="ABX1343" s="381"/>
      <c r="ABY1343" s="381"/>
      <c r="ABZ1343" s="381"/>
      <c r="ACA1343" s="381"/>
      <c r="ACB1343" s="381"/>
      <c r="ACC1343" s="381"/>
      <c r="ACD1343" s="381"/>
      <c r="ACE1343" s="381"/>
      <c r="ACF1343" s="381"/>
      <c r="ACG1343" s="381"/>
      <c r="ACH1343" s="381"/>
      <c r="ACI1343" s="381"/>
      <c r="ACJ1343" s="381"/>
      <c r="ACK1343" s="381"/>
      <c r="ACL1343" s="381"/>
      <c r="ACM1343" s="381"/>
      <c r="ACN1343" s="381"/>
      <c r="ACO1343" s="381"/>
      <c r="ACP1343" s="381"/>
      <c r="ACQ1343" s="381"/>
      <c r="ACR1343" s="381"/>
      <c r="ACS1343" s="381"/>
      <c r="ACT1343" s="381"/>
      <c r="ACU1343" s="381"/>
      <c r="ACV1343" s="381"/>
      <c r="ACW1343" s="381"/>
      <c r="ACX1343" s="381"/>
      <c r="ACY1343" s="381"/>
      <c r="ACZ1343" s="381"/>
      <c r="ADA1343" s="381"/>
      <c r="ADB1343" s="381"/>
      <c r="ADC1343" s="381"/>
      <c r="ADD1343" s="381"/>
      <c r="ADE1343" s="381"/>
      <c r="ADF1343" s="381"/>
      <c r="ADG1343" s="381"/>
      <c r="ADH1343" s="381"/>
      <c r="ADI1343" s="381"/>
      <c r="ADJ1343" s="381"/>
      <c r="ADK1343" s="381"/>
      <c r="ADL1343" s="381"/>
      <c r="ADM1343" s="381"/>
      <c r="ADN1343" s="381"/>
      <c r="ADO1343" s="381"/>
      <c r="ADP1343" s="381"/>
      <c r="ADQ1343" s="381"/>
      <c r="ADR1343" s="381"/>
      <c r="ADS1343" s="381"/>
      <c r="ADT1343" s="381"/>
      <c r="ADU1343" s="381"/>
      <c r="ADV1343" s="381"/>
      <c r="ADW1343" s="381"/>
      <c r="ADX1343" s="381"/>
      <c r="ADY1343" s="381"/>
      <c r="ADZ1343" s="381"/>
      <c r="AEA1343" s="381"/>
      <c r="AEB1343" s="381"/>
      <c r="AEC1343" s="381"/>
      <c r="AED1343" s="381"/>
      <c r="AEE1343" s="381"/>
      <c r="AEF1343" s="381"/>
      <c r="AEG1343" s="381"/>
      <c r="AEH1343" s="381"/>
      <c r="AEI1343" s="381"/>
      <c r="AEJ1343" s="381"/>
      <c r="AEK1343" s="381"/>
      <c r="AEL1343" s="381"/>
      <c r="AEM1343" s="381"/>
      <c r="AEN1343" s="381"/>
      <c r="AEO1343" s="381"/>
      <c r="AEP1343" s="381"/>
      <c r="AEQ1343" s="381"/>
      <c r="AER1343" s="381"/>
      <c r="AES1343" s="381"/>
      <c r="AET1343" s="381"/>
      <c r="AEU1343" s="381"/>
      <c r="AEV1343" s="381"/>
      <c r="AEW1343" s="381"/>
      <c r="AEX1343" s="381"/>
      <c r="AEY1343" s="381"/>
      <c r="AEZ1343" s="381"/>
      <c r="AFA1343" s="381"/>
      <c r="AFB1343" s="381"/>
      <c r="AFC1343" s="381"/>
      <c r="AFD1343" s="381"/>
      <c r="AFE1343" s="381"/>
      <c r="AFF1343" s="381"/>
      <c r="AFG1343" s="381"/>
      <c r="AFH1343" s="381"/>
      <c r="AFI1343" s="381"/>
      <c r="AFJ1343" s="381"/>
      <c r="AFK1343" s="381"/>
      <c r="AFL1343" s="381"/>
      <c r="AFM1343" s="381"/>
      <c r="AFN1343" s="381"/>
      <c r="AFO1343" s="381"/>
      <c r="AFP1343" s="381"/>
      <c r="AFQ1343" s="381"/>
      <c r="AFR1343" s="381"/>
      <c r="AFS1343" s="381"/>
      <c r="AFT1343" s="381"/>
      <c r="AFU1343" s="381"/>
      <c r="AFV1343" s="381"/>
      <c r="AFW1343" s="381"/>
      <c r="AFX1343" s="381"/>
      <c r="AFY1343" s="381"/>
      <c r="AFZ1343" s="381"/>
      <c r="AGA1343" s="381"/>
    </row>
    <row r="1344" spans="1:859" customFormat="1" x14ac:dyDescent="0.2">
      <c r="A1344" s="16"/>
      <c r="B1344" s="16"/>
      <c r="C1344" s="16"/>
      <c r="D1344" s="16"/>
      <c r="E1344" s="238"/>
      <c r="F1344" s="364"/>
      <c r="G1344" s="239"/>
      <c r="H1344" s="238"/>
      <c r="I1344" s="238"/>
      <c r="J1344" s="238"/>
      <c r="K1344" s="238"/>
      <c r="L1344" s="238"/>
      <c r="M1344" s="238"/>
      <c r="N1344" s="239"/>
      <c r="O1344" s="238"/>
      <c r="P1344" s="238"/>
      <c r="Q1344" s="239"/>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c r="DC1344" s="16"/>
      <c r="DD1344" s="16"/>
      <c r="DE1344" s="16"/>
      <c r="DF1344" s="16"/>
      <c r="DG1344" s="16"/>
      <c r="DH1344" s="16"/>
      <c r="DI1344" s="16"/>
      <c r="DJ1344" s="16"/>
      <c r="DK1344" s="16"/>
      <c r="DL1344" s="16"/>
      <c r="DM1344" s="16"/>
      <c r="DN1344" s="16"/>
      <c r="DO1344" s="16"/>
      <c r="DP1344" s="16"/>
      <c r="DQ1344" s="16"/>
      <c r="DR1344" s="16"/>
      <c r="DS1344" s="16"/>
      <c r="DT1344" s="16"/>
      <c r="DU1344" s="16"/>
      <c r="DV1344" s="16"/>
      <c r="DW1344" s="16"/>
      <c r="DX1344" s="16"/>
      <c r="DY1344" s="16"/>
      <c r="DZ1344" s="16"/>
      <c r="EA1344" s="16"/>
      <c r="EB1344" s="16"/>
      <c r="EC1344" s="16"/>
      <c r="ED1344" s="16"/>
      <c r="EE1344" s="16"/>
      <c r="EF1344" s="16"/>
      <c r="EG1344" s="16"/>
      <c r="EH1344" s="16"/>
      <c r="EI1344" s="16"/>
      <c r="EJ1344" s="16"/>
      <c r="EK1344" s="16"/>
      <c r="EL1344" s="16"/>
      <c r="EM1344" s="16"/>
      <c r="EN1344" s="16"/>
      <c r="EO1344" s="16"/>
      <c r="EP1344" s="16"/>
      <c r="EQ1344" s="16"/>
      <c r="ER1344" s="16"/>
      <c r="ES1344" s="16"/>
      <c r="ET1344" s="16"/>
      <c r="EU1344" s="16"/>
      <c r="EV1344" s="16"/>
      <c r="EW1344" s="16"/>
      <c r="EX1344" s="16"/>
      <c r="EY1344" s="16"/>
      <c r="EZ1344" s="16"/>
      <c r="FA1344" s="16"/>
      <c r="FB1344" s="16"/>
      <c r="FC1344" s="16"/>
      <c r="FD1344" s="16"/>
      <c r="FE1344" s="16"/>
      <c r="FF1344" s="16"/>
      <c r="FG1344" s="16"/>
      <c r="FH1344" s="16"/>
      <c r="FI1344" s="16"/>
      <c r="FJ1344" s="16"/>
      <c r="FK1344" s="16"/>
      <c r="FL1344" s="16"/>
      <c r="FM1344" s="16"/>
      <c r="FN1344" s="16"/>
      <c r="FO1344" s="16"/>
      <c r="FP1344" s="16"/>
      <c r="FQ1344" s="16"/>
      <c r="FR1344" s="16"/>
      <c r="FS1344" s="16"/>
      <c r="FT1344" s="16"/>
      <c r="FU1344" s="16"/>
      <c r="FV1344" s="16"/>
      <c r="FW1344" s="16"/>
      <c r="FX1344" s="16"/>
      <c r="FY1344" s="16"/>
      <c r="FZ1344" s="16"/>
      <c r="GA1344" s="16"/>
      <c r="GB1344" s="16"/>
      <c r="GC1344" s="16"/>
      <c r="GD1344" s="16"/>
      <c r="GE1344" s="16"/>
      <c r="GF1344" s="16"/>
      <c r="GG1344" s="16"/>
      <c r="GH1344" s="16"/>
      <c r="GI1344" s="16"/>
      <c r="GJ1344" s="16"/>
      <c r="GK1344" s="16"/>
      <c r="GL1344" s="16"/>
      <c r="GM1344" s="16"/>
      <c r="GN1344" s="16"/>
      <c r="GO1344" s="16"/>
      <c r="GP1344" s="16"/>
      <c r="GQ1344" s="16"/>
      <c r="GR1344" s="16"/>
      <c r="GS1344" s="16"/>
      <c r="GT1344" s="16"/>
      <c r="GU1344" s="16"/>
      <c r="GV1344" s="16"/>
      <c r="GW1344" s="16"/>
      <c r="GX1344" s="16"/>
      <c r="GY1344" s="16"/>
      <c r="GZ1344" s="16"/>
      <c r="HA1344" s="16"/>
      <c r="HB1344" s="16"/>
      <c r="HC1344" s="16"/>
      <c r="HD1344" s="16"/>
      <c r="HE1344" s="16"/>
      <c r="HF1344" s="16"/>
      <c r="HG1344" s="16"/>
      <c r="HH1344" s="16"/>
      <c r="HI1344" s="16"/>
      <c r="HJ1344" s="16"/>
      <c r="HK1344" s="16"/>
      <c r="HL1344" s="16"/>
      <c r="HM1344" s="16"/>
      <c r="HN1344" s="16"/>
      <c r="HO1344" s="16"/>
      <c r="HP1344" s="16"/>
      <c r="HQ1344" s="16"/>
      <c r="HR1344" s="16"/>
      <c r="HS1344" s="16"/>
      <c r="HT1344" s="16"/>
      <c r="HU1344" s="16"/>
      <c r="HV1344" s="16"/>
      <c r="HW1344" s="16"/>
      <c r="HX1344" s="16"/>
      <c r="HY1344" s="16"/>
      <c r="HZ1344" s="16"/>
      <c r="IA1344" s="16"/>
      <c r="IB1344" s="16"/>
      <c r="IC1344" s="16"/>
      <c r="ID1344" s="16"/>
      <c r="IE1344" s="16"/>
      <c r="IF1344" s="16"/>
      <c r="IG1344" s="16"/>
      <c r="IH1344" s="16"/>
      <c r="II1344" s="16"/>
      <c r="IJ1344" s="16"/>
      <c r="IK1344" s="16"/>
      <c r="IL1344" s="16"/>
      <c r="IM1344" s="16"/>
      <c r="IN1344" s="16"/>
      <c r="IO1344" s="16"/>
      <c r="IP1344" s="16"/>
      <c r="IQ1344" s="16"/>
      <c r="IR1344" s="16"/>
      <c r="IS1344" s="16"/>
      <c r="IT1344" s="16"/>
      <c r="IU1344" s="16"/>
      <c r="IV1344" s="16"/>
      <c r="IW1344" s="16"/>
      <c r="IX1344" s="16"/>
      <c r="IY1344" s="16"/>
      <c r="IZ1344" s="16"/>
      <c r="JA1344" s="16"/>
      <c r="JB1344" s="16"/>
      <c r="JC1344" s="16"/>
      <c r="JD1344" s="16"/>
      <c r="JE1344" s="16"/>
      <c r="JF1344" s="16"/>
      <c r="JG1344" s="16"/>
      <c r="JH1344" s="16"/>
      <c r="JI1344" s="16"/>
      <c r="JJ1344" s="16"/>
      <c r="JK1344" s="16"/>
      <c r="JL1344" s="16"/>
      <c r="JM1344" s="16"/>
      <c r="JN1344" s="16"/>
      <c r="JO1344" s="16"/>
      <c r="JP1344" s="16"/>
      <c r="JQ1344" s="16"/>
      <c r="JR1344" s="16"/>
      <c r="JS1344" s="16"/>
      <c r="JT1344" s="16"/>
      <c r="JU1344" s="16"/>
      <c r="JV1344" s="16"/>
      <c r="JW1344" s="16"/>
      <c r="JX1344" s="16"/>
      <c r="JY1344" s="16"/>
      <c r="JZ1344" s="16"/>
      <c r="KA1344" s="16"/>
      <c r="KB1344" s="16"/>
      <c r="KC1344" s="16"/>
      <c r="KD1344" s="16"/>
      <c r="KE1344" s="16"/>
      <c r="KF1344" s="16"/>
      <c r="KG1344" s="16"/>
      <c r="KH1344" s="16"/>
      <c r="KI1344" s="16"/>
      <c r="KJ1344" s="16"/>
      <c r="KK1344" s="16"/>
      <c r="KL1344" s="16"/>
      <c r="KM1344" s="16"/>
      <c r="KN1344" s="16"/>
      <c r="KO1344" s="16"/>
      <c r="KP1344" s="16"/>
      <c r="KQ1344" s="16"/>
      <c r="KR1344" s="16"/>
      <c r="KS1344" s="16"/>
      <c r="KT1344" s="16"/>
      <c r="KU1344" s="16"/>
      <c r="KV1344" s="16"/>
      <c r="KW1344" s="16"/>
      <c r="KX1344" s="16"/>
      <c r="KY1344" s="16"/>
      <c r="KZ1344" s="16"/>
      <c r="LA1344" s="16"/>
      <c r="LB1344" s="16"/>
      <c r="LC1344" s="16"/>
      <c r="LD1344" s="16"/>
      <c r="LE1344" s="16"/>
      <c r="LF1344" s="16"/>
      <c r="LG1344" s="16"/>
      <c r="LH1344" s="16"/>
      <c r="LI1344" s="16"/>
      <c r="LJ1344" s="16"/>
      <c r="LK1344" s="16"/>
      <c r="LL1344" s="16"/>
      <c r="LM1344" s="16"/>
      <c r="LN1344" s="16"/>
      <c r="LO1344" s="16"/>
      <c r="LP1344" s="16"/>
      <c r="LQ1344" s="16"/>
      <c r="LR1344" s="16"/>
      <c r="LS1344" s="16"/>
      <c r="LT1344" s="16"/>
      <c r="LU1344" s="16"/>
      <c r="LV1344" s="16"/>
      <c r="LW1344" s="16"/>
      <c r="LX1344" s="16"/>
      <c r="LY1344" s="16"/>
      <c r="LZ1344" s="16"/>
      <c r="MA1344" s="16"/>
      <c r="MB1344" s="16"/>
      <c r="MC1344" s="16"/>
      <c r="MD1344" s="16"/>
      <c r="ME1344" s="16"/>
      <c r="MF1344" s="16"/>
      <c r="MG1344" s="16"/>
      <c r="MH1344" s="16"/>
      <c r="MI1344" s="16"/>
      <c r="MJ1344" s="16"/>
      <c r="MK1344" s="16"/>
      <c r="ML1344" s="16"/>
      <c r="MM1344" s="16"/>
      <c r="MN1344" s="16"/>
      <c r="MO1344" s="16"/>
      <c r="MP1344" s="16"/>
      <c r="MQ1344" s="16"/>
      <c r="MR1344" s="16"/>
      <c r="MS1344" s="16"/>
      <c r="MT1344" s="16"/>
      <c r="MU1344" s="16"/>
      <c r="MV1344" s="16"/>
      <c r="MW1344" s="16"/>
      <c r="MX1344" s="16"/>
      <c r="MY1344" s="16"/>
      <c r="MZ1344" s="16"/>
      <c r="NA1344" s="16"/>
      <c r="NB1344" s="16"/>
      <c r="NC1344" s="16"/>
      <c r="ND1344" s="16"/>
      <c r="NE1344" s="16"/>
      <c r="NF1344" s="16"/>
      <c r="NG1344" s="16"/>
      <c r="NH1344" s="16"/>
      <c r="NI1344" s="16"/>
      <c r="NJ1344" s="16"/>
      <c r="NK1344" s="16"/>
      <c r="NL1344" s="16"/>
      <c r="NM1344" s="16"/>
      <c r="NN1344" s="16"/>
      <c r="NO1344" s="16"/>
      <c r="NP1344" s="16"/>
      <c r="NQ1344" s="16"/>
      <c r="NR1344" s="16"/>
      <c r="NS1344" s="16"/>
      <c r="NT1344" s="16"/>
      <c r="NU1344" s="16"/>
      <c r="NV1344" s="16"/>
      <c r="NW1344" s="16"/>
      <c r="NX1344" s="16"/>
      <c r="NY1344" s="16"/>
      <c r="NZ1344" s="16"/>
      <c r="OA1344" s="16"/>
      <c r="OB1344" s="16"/>
      <c r="OC1344" s="16"/>
      <c r="OD1344" s="16"/>
      <c r="OE1344" s="16"/>
      <c r="OF1344" s="16"/>
      <c r="OG1344" s="16"/>
      <c r="OH1344" s="16"/>
      <c r="OI1344" s="16"/>
      <c r="OJ1344" s="16"/>
      <c r="OK1344" s="16"/>
      <c r="OL1344" s="16"/>
      <c r="OM1344" s="16"/>
      <c r="ON1344" s="16"/>
      <c r="OO1344" s="16"/>
      <c r="OP1344" s="16"/>
      <c r="OQ1344" s="16"/>
      <c r="OR1344" s="16"/>
      <c r="OS1344" s="16"/>
      <c r="OT1344" s="16"/>
      <c r="OU1344" s="16"/>
      <c r="OV1344" s="16"/>
      <c r="OW1344" s="16"/>
      <c r="OX1344" s="16"/>
      <c r="OY1344" s="16"/>
      <c r="OZ1344" s="16"/>
      <c r="PA1344" s="16"/>
      <c r="PB1344" s="16"/>
      <c r="PC1344" s="16"/>
      <c r="PD1344" s="16"/>
      <c r="PE1344" s="16"/>
      <c r="PF1344" s="16"/>
      <c r="PG1344" s="16"/>
      <c r="PH1344" s="16"/>
      <c r="PI1344" s="16"/>
      <c r="PJ1344" s="16"/>
      <c r="PK1344" s="16"/>
      <c r="PL1344" s="16"/>
      <c r="PM1344" s="16"/>
      <c r="PN1344" s="16"/>
      <c r="PO1344" s="16"/>
      <c r="PP1344" s="16"/>
      <c r="PQ1344" s="16"/>
      <c r="PR1344" s="16"/>
      <c r="PS1344" s="16"/>
      <c r="PT1344" s="16"/>
      <c r="PU1344" s="16"/>
      <c r="PV1344" s="16"/>
      <c r="PW1344" s="16"/>
      <c r="PX1344" s="16"/>
      <c r="PY1344" s="16"/>
      <c r="PZ1344" s="16"/>
      <c r="QA1344" s="16"/>
      <c r="QB1344" s="16"/>
      <c r="QC1344" s="16"/>
      <c r="QD1344" s="16"/>
      <c r="QE1344" s="16"/>
      <c r="QF1344" s="16"/>
      <c r="QG1344" s="16"/>
      <c r="QH1344" s="16"/>
      <c r="QI1344" s="16"/>
      <c r="QJ1344" s="16"/>
      <c r="QK1344" s="16"/>
      <c r="QL1344" s="16"/>
      <c r="QM1344" s="16"/>
      <c r="QN1344" s="16"/>
      <c r="QO1344" s="16"/>
      <c r="QP1344" s="16"/>
      <c r="QQ1344" s="16"/>
      <c r="QR1344" s="16"/>
      <c r="QS1344" s="16"/>
      <c r="QT1344" s="16"/>
      <c r="QU1344" s="16"/>
      <c r="QV1344" s="16"/>
      <c r="QW1344" s="16"/>
      <c r="QX1344" s="16"/>
      <c r="QY1344" s="16"/>
      <c r="QZ1344" s="16"/>
      <c r="RA1344" s="16"/>
      <c r="RB1344" s="16"/>
      <c r="RC1344" s="16"/>
      <c r="RD1344" s="16"/>
      <c r="RE1344" s="16"/>
      <c r="RF1344" s="16"/>
      <c r="RG1344" s="16"/>
      <c r="RH1344" s="16"/>
      <c r="RI1344" s="16"/>
      <c r="RJ1344" s="16"/>
      <c r="RK1344" s="16"/>
      <c r="RL1344" s="16"/>
      <c r="RM1344" s="16"/>
      <c r="RN1344" s="16"/>
      <c r="RO1344" s="16"/>
      <c r="RP1344" s="16"/>
      <c r="RQ1344" s="16"/>
      <c r="RR1344" s="16"/>
      <c r="RS1344" s="16"/>
      <c r="RT1344" s="16"/>
      <c r="RU1344" s="16"/>
      <c r="RV1344" s="16"/>
      <c r="RW1344" s="16"/>
      <c r="RX1344" s="16"/>
      <c r="RY1344" s="16"/>
      <c r="RZ1344" s="16"/>
      <c r="SA1344" s="16"/>
      <c r="SB1344" s="16"/>
      <c r="SC1344" s="16"/>
      <c r="SD1344" s="16"/>
      <c r="SE1344" s="16"/>
      <c r="SF1344" s="16"/>
      <c r="SG1344" s="16"/>
      <c r="SH1344" s="16"/>
      <c r="SI1344" s="16"/>
      <c r="SJ1344" s="16"/>
      <c r="SK1344" s="16"/>
      <c r="SL1344" s="16"/>
      <c r="SM1344" s="16"/>
      <c r="SN1344" s="16"/>
      <c r="SO1344" s="16"/>
      <c r="SP1344" s="16"/>
      <c r="SQ1344" s="16"/>
      <c r="SR1344" s="16"/>
      <c r="SS1344" s="16"/>
      <c r="ST1344" s="16"/>
      <c r="SU1344" s="16"/>
      <c r="SV1344" s="16"/>
      <c r="SW1344" s="16"/>
      <c r="SX1344" s="16"/>
      <c r="SY1344" s="16"/>
      <c r="SZ1344" s="16"/>
      <c r="TA1344" s="16"/>
      <c r="TB1344" s="16"/>
      <c r="TC1344" s="16"/>
      <c r="TD1344" s="16"/>
      <c r="TE1344" s="16"/>
      <c r="TF1344" s="16"/>
      <c r="TG1344" s="16"/>
      <c r="TH1344" s="16"/>
      <c r="TI1344" s="16"/>
      <c r="TJ1344" s="16"/>
      <c r="TK1344" s="16"/>
      <c r="TL1344" s="16"/>
      <c r="TM1344" s="16"/>
      <c r="TN1344" s="16"/>
      <c r="TO1344" s="16"/>
      <c r="TP1344" s="16"/>
      <c r="TQ1344" s="16"/>
      <c r="TR1344" s="16"/>
      <c r="TS1344" s="16"/>
      <c r="TT1344" s="16"/>
      <c r="TU1344" s="16"/>
      <c r="TV1344" s="16"/>
      <c r="TW1344" s="16"/>
      <c r="TX1344" s="16"/>
      <c r="TY1344" s="16"/>
      <c r="TZ1344" s="16"/>
      <c r="UA1344" s="16"/>
      <c r="UB1344" s="16"/>
      <c r="UC1344" s="16"/>
      <c r="UD1344" s="16"/>
      <c r="UE1344" s="16"/>
      <c r="UF1344" s="16"/>
      <c r="UG1344" s="16"/>
      <c r="UH1344" s="16"/>
      <c r="UI1344" s="16"/>
      <c r="UJ1344" s="16"/>
      <c r="UK1344" s="16"/>
      <c r="UL1344" s="16"/>
      <c r="UM1344" s="16"/>
      <c r="UN1344" s="16"/>
      <c r="UO1344" s="16"/>
      <c r="UP1344" s="16"/>
      <c r="UQ1344" s="16"/>
      <c r="UR1344" s="16"/>
      <c r="US1344" s="16"/>
      <c r="UT1344" s="16"/>
      <c r="UU1344" s="16"/>
      <c r="UV1344" s="16"/>
      <c r="UW1344" s="16"/>
      <c r="UX1344" s="16"/>
      <c r="UY1344" s="16"/>
      <c r="UZ1344" s="16"/>
      <c r="VA1344" s="16"/>
      <c r="VB1344" s="16"/>
      <c r="VC1344" s="16"/>
      <c r="VD1344" s="16"/>
      <c r="VE1344" s="16"/>
      <c r="VF1344" s="16"/>
      <c r="VG1344" s="16"/>
      <c r="VH1344" s="16"/>
      <c r="VI1344" s="16"/>
      <c r="VJ1344" s="16"/>
      <c r="VK1344" s="16"/>
      <c r="VL1344" s="16"/>
      <c r="VM1344" s="16"/>
      <c r="VN1344" s="16"/>
      <c r="VO1344" s="16"/>
      <c r="VP1344" s="16"/>
      <c r="VQ1344" s="16"/>
      <c r="VR1344" s="16"/>
      <c r="VS1344" s="16"/>
      <c r="VT1344" s="16"/>
      <c r="VU1344" s="16"/>
      <c r="VV1344" s="16"/>
      <c r="VW1344" s="16"/>
      <c r="VX1344" s="16"/>
      <c r="VY1344" s="16"/>
      <c r="VZ1344" s="16"/>
      <c r="WA1344" s="16"/>
      <c r="WB1344" s="16"/>
      <c r="WC1344" s="16"/>
      <c r="WD1344" s="16"/>
      <c r="WE1344" s="16"/>
      <c r="WF1344" s="16"/>
      <c r="WG1344" s="16"/>
      <c r="WH1344" s="16"/>
      <c r="WI1344" s="16"/>
      <c r="WJ1344" s="16"/>
      <c r="WK1344" s="16"/>
      <c r="WL1344" s="16"/>
      <c r="WM1344" s="16"/>
      <c r="WN1344" s="16"/>
      <c r="WO1344" s="16"/>
      <c r="WP1344" s="16"/>
      <c r="WQ1344" s="16"/>
      <c r="WR1344" s="16"/>
      <c r="WS1344" s="16"/>
      <c r="WT1344" s="16"/>
      <c r="WU1344" s="16"/>
      <c r="WV1344" s="16"/>
      <c r="WW1344" s="16"/>
      <c r="WX1344" s="16"/>
      <c r="WY1344" s="16"/>
      <c r="WZ1344" s="16"/>
      <c r="XA1344" s="16"/>
      <c r="XB1344" s="16"/>
      <c r="XC1344" s="16"/>
      <c r="XD1344" s="16"/>
      <c r="XE1344" s="16"/>
      <c r="XF1344" s="16"/>
      <c r="XG1344" s="16"/>
      <c r="XH1344" s="16"/>
      <c r="XI1344" s="16"/>
      <c r="XJ1344" s="16"/>
      <c r="XK1344" s="16"/>
      <c r="XL1344" s="16"/>
      <c r="XM1344" s="16"/>
      <c r="XN1344" s="16"/>
      <c r="XO1344" s="16"/>
      <c r="XP1344" s="16"/>
      <c r="XQ1344" s="16"/>
      <c r="XR1344" s="16"/>
      <c r="XS1344" s="16"/>
      <c r="XT1344" s="16"/>
      <c r="XU1344" s="16"/>
      <c r="XV1344" s="16"/>
      <c r="XW1344" s="16"/>
      <c r="XX1344" s="16"/>
      <c r="XY1344" s="16"/>
      <c r="XZ1344" s="16"/>
      <c r="YA1344" s="16"/>
      <c r="YB1344" s="16"/>
      <c r="YC1344" s="16"/>
      <c r="YD1344" s="16"/>
      <c r="YE1344" s="16"/>
      <c r="YF1344" s="16"/>
      <c r="YG1344" s="16"/>
      <c r="YH1344" s="16"/>
      <c r="YI1344" s="16"/>
      <c r="YJ1344" s="16"/>
      <c r="YK1344" s="16"/>
      <c r="YL1344" s="16"/>
      <c r="YM1344" s="16"/>
      <c r="YN1344" s="16"/>
      <c r="YO1344" s="16"/>
      <c r="YP1344" s="16"/>
      <c r="YQ1344" s="16"/>
      <c r="YR1344" s="16"/>
      <c r="YS1344" s="16"/>
      <c r="YT1344" s="16"/>
      <c r="YU1344" s="16"/>
      <c r="YV1344" s="16"/>
      <c r="YW1344" s="16"/>
      <c r="YX1344" s="16"/>
      <c r="YY1344" s="16"/>
      <c r="YZ1344" s="16"/>
      <c r="ZA1344" s="16"/>
      <c r="ZB1344" s="16"/>
      <c r="ZC1344" s="16"/>
      <c r="ZD1344" s="16"/>
      <c r="ZE1344" s="16"/>
      <c r="ZF1344" s="16"/>
      <c r="ZG1344" s="16"/>
      <c r="ZH1344" s="16"/>
      <c r="ZI1344" s="16"/>
      <c r="ZJ1344" s="16"/>
      <c r="ZK1344" s="16"/>
      <c r="ZL1344" s="16"/>
      <c r="ZM1344" s="16"/>
      <c r="ZN1344" s="16"/>
      <c r="ZO1344" s="16"/>
      <c r="ZP1344" s="16"/>
      <c r="ZQ1344" s="16"/>
      <c r="ZR1344" s="16"/>
      <c r="ZS1344" s="16"/>
      <c r="ZT1344" s="16"/>
      <c r="ZU1344" s="16"/>
      <c r="ZV1344" s="16"/>
      <c r="ZW1344" s="16"/>
      <c r="ZX1344" s="16"/>
      <c r="ZY1344" s="16"/>
      <c r="ZZ1344" s="16"/>
      <c r="AAA1344" s="16"/>
      <c r="AAB1344" s="16"/>
      <c r="AAC1344" s="16"/>
      <c r="AAD1344" s="16"/>
      <c r="AAE1344" s="16"/>
      <c r="AAF1344" s="16"/>
      <c r="AAG1344" s="16"/>
      <c r="AAH1344" s="16"/>
      <c r="AAI1344" s="16"/>
      <c r="AAJ1344" s="16"/>
      <c r="AAK1344" s="16"/>
      <c r="AAL1344" s="16"/>
      <c r="AAM1344" s="16"/>
      <c r="AAN1344" s="16"/>
      <c r="AAO1344" s="16"/>
      <c r="AAP1344" s="16"/>
      <c r="AAQ1344" s="16"/>
      <c r="AAR1344" s="16"/>
      <c r="AAS1344" s="16"/>
      <c r="AAT1344" s="16"/>
      <c r="AAU1344" s="16"/>
      <c r="AAV1344" s="16"/>
      <c r="AAW1344" s="16"/>
      <c r="AAX1344" s="16"/>
      <c r="AAY1344" s="16"/>
      <c r="AAZ1344" s="16"/>
      <c r="ABA1344" s="16"/>
      <c r="ABB1344" s="16"/>
      <c r="ABC1344" s="16"/>
      <c r="ABD1344" s="16"/>
      <c r="ABE1344" s="16"/>
      <c r="ABF1344" s="16"/>
      <c r="ABG1344" s="16"/>
      <c r="ABH1344" s="16"/>
      <c r="ABI1344" s="16"/>
      <c r="ABJ1344" s="16"/>
      <c r="ABK1344" s="16"/>
      <c r="ABL1344" s="16"/>
      <c r="ABM1344" s="16"/>
      <c r="ABN1344" s="16"/>
      <c r="ABO1344" s="16"/>
      <c r="ABP1344" s="16"/>
      <c r="ABQ1344" s="16"/>
      <c r="ABR1344" s="16"/>
      <c r="ABS1344" s="16"/>
      <c r="ABT1344" s="16"/>
      <c r="ABU1344" s="16"/>
      <c r="ABV1344" s="16"/>
      <c r="ABW1344" s="16"/>
      <c r="ABX1344" s="16"/>
      <c r="ABY1344" s="16"/>
      <c r="ABZ1344" s="16"/>
      <c r="ACA1344" s="16"/>
      <c r="ACB1344" s="16"/>
      <c r="ACC1344" s="16"/>
      <c r="ACD1344" s="16"/>
      <c r="ACE1344" s="16"/>
      <c r="ACF1344" s="16"/>
      <c r="ACG1344" s="16"/>
      <c r="ACH1344" s="16"/>
      <c r="ACI1344" s="16"/>
      <c r="ACJ1344" s="16"/>
      <c r="ACK1344" s="16"/>
      <c r="ACL1344" s="16"/>
      <c r="ACM1344" s="16"/>
      <c r="ACN1344" s="16"/>
      <c r="ACO1344" s="16"/>
      <c r="ACP1344" s="16"/>
      <c r="ACQ1344" s="16"/>
      <c r="ACR1344" s="16"/>
      <c r="ACS1344" s="16"/>
      <c r="ACT1344" s="16"/>
      <c r="ACU1344" s="16"/>
      <c r="ACV1344" s="16"/>
      <c r="ACW1344" s="16"/>
      <c r="ACX1344" s="16"/>
      <c r="ACY1344" s="16"/>
      <c r="ACZ1344" s="16"/>
      <c r="ADA1344" s="16"/>
      <c r="ADB1344" s="16"/>
      <c r="ADC1344" s="16"/>
      <c r="ADD1344" s="16"/>
      <c r="ADE1344" s="16"/>
      <c r="ADF1344" s="16"/>
      <c r="ADG1344" s="16"/>
      <c r="ADH1344" s="16"/>
      <c r="ADI1344" s="16"/>
      <c r="ADJ1344" s="16"/>
      <c r="ADK1344" s="16"/>
      <c r="ADL1344" s="16"/>
      <c r="ADM1344" s="16"/>
      <c r="ADN1344" s="16"/>
      <c r="ADO1344" s="16"/>
      <c r="ADP1344" s="16"/>
      <c r="ADQ1344" s="16"/>
      <c r="ADR1344" s="16"/>
      <c r="ADS1344" s="16"/>
      <c r="ADT1344" s="16"/>
      <c r="ADU1344" s="16"/>
      <c r="ADV1344" s="16"/>
      <c r="ADW1344" s="16"/>
      <c r="ADX1344" s="16"/>
      <c r="ADY1344" s="16"/>
      <c r="ADZ1344" s="16"/>
      <c r="AEA1344" s="16"/>
      <c r="AEB1344" s="16"/>
      <c r="AEC1344" s="16"/>
      <c r="AED1344" s="16"/>
      <c r="AEE1344" s="16"/>
      <c r="AEF1344" s="16"/>
      <c r="AEG1344" s="16"/>
      <c r="AEH1344" s="16"/>
      <c r="AEI1344" s="16"/>
      <c r="AEJ1344" s="16"/>
      <c r="AEK1344" s="16"/>
      <c r="AEL1344" s="16"/>
      <c r="AEM1344" s="16"/>
      <c r="AEN1344" s="16"/>
      <c r="AEO1344" s="16"/>
      <c r="AEP1344" s="16"/>
      <c r="AEQ1344" s="16"/>
      <c r="AER1344" s="16"/>
      <c r="AES1344" s="16"/>
      <c r="AET1344" s="16"/>
      <c r="AEU1344" s="16"/>
      <c r="AEV1344" s="16"/>
      <c r="AEW1344" s="16"/>
      <c r="AEX1344" s="16"/>
      <c r="AEY1344" s="16"/>
      <c r="AEZ1344" s="16"/>
      <c r="AFA1344" s="16"/>
      <c r="AFB1344" s="16"/>
      <c r="AFC1344" s="16"/>
      <c r="AFD1344" s="16"/>
      <c r="AFE1344" s="16"/>
      <c r="AFF1344" s="16"/>
      <c r="AFG1344" s="16"/>
      <c r="AFH1344" s="16"/>
      <c r="AFI1344" s="16"/>
      <c r="AFJ1344" s="16"/>
      <c r="AFK1344" s="16"/>
      <c r="AFL1344" s="16"/>
      <c r="AFM1344" s="16"/>
      <c r="AFN1344" s="16"/>
      <c r="AFO1344" s="16"/>
      <c r="AFP1344" s="16"/>
      <c r="AFQ1344" s="16"/>
      <c r="AFR1344" s="16"/>
      <c r="AFS1344" s="16"/>
      <c r="AFT1344" s="16"/>
      <c r="AFU1344" s="16"/>
      <c r="AFV1344" s="16"/>
      <c r="AFW1344" s="16"/>
      <c r="AFX1344" s="16"/>
      <c r="AFY1344" s="16"/>
      <c r="AFZ1344" s="16"/>
      <c r="AGA1344" s="16"/>
    </row>
    <row r="1345" spans="1:859" s="383" customFormat="1" x14ac:dyDescent="0.2">
      <c r="A1345" s="381"/>
      <c r="B1345" s="381"/>
      <c r="C1345" s="381"/>
      <c r="D1345" s="381"/>
      <c r="E1345" s="365"/>
      <c r="F1345" s="380"/>
      <c r="G1345" s="380"/>
      <c r="H1345" s="365"/>
      <c r="I1345" s="365"/>
      <c r="J1345" s="365"/>
      <c r="K1345" s="365"/>
      <c r="L1345" s="365"/>
      <c r="M1345" s="365"/>
      <c r="N1345" s="380"/>
      <c r="O1345" s="365"/>
      <c r="P1345" s="365"/>
      <c r="Q1345" s="380"/>
      <c r="R1345" s="381"/>
      <c r="S1345" s="381"/>
      <c r="T1345" s="381"/>
      <c r="U1345" s="381"/>
      <c r="V1345" s="381"/>
      <c r="W1345" s="381"/>
      <c r="X1345" s="381"/>
      <c r="Y1345" s="381"/>
      <c r="Z1345" s="381"/>
      <c r="AA1345" s="381"/>
      <c r="AB1345" s="381"/>
      <c r="AC1345" s="381"/>
      <c r="AD1345" s="381"/>
      <c r="AE1345" s="381"/>
      <c r="AF1345" s="381"/>
      <c r="AG1345" s="381"/>
      <c r="AH1345" s="381"/>
      <c r="AI1345" s="381"/>
      <c r="AJ1345" s="381"/>
      <c r="AK1345" s="381"/>
      <c r="AL1345" s="381"/>
      <c r="AM1345" s="381"/>
      <c r="AN1345" s="381"/>
      <c r="AO1345" s="381"/>
      <c r="AP1345" s="381"/>
      <c r="AQ1345" s="381"/>
      <c r="AR1345" s="381"/>
      <c r="AS1345" s="381"/>
      <c r="AT1345" s="381"/>
      <c r="AU1345" s="381"/>
      <c r="AV1345" s="381"/>
      <c r="AW1345" s="381"/>
      <c r="AX1345" s="381"/>
      <c r="AY1345" s="381"/>
      <c r="AZ1345" s="381"/>
      <c r="BA1345" s="381"/>
      <c r="BB1345" s="381"/>
      <c r="BC1345" s="381"/>
      <c r="BD1345" s="381"/>
      <c r="BE1345" s="381"/>
      <c r="BF1345" s="381"/>
      <c r="BG1345" s="381"/>
      <c r="BH1345" s="381"/>
      <c r="BI1345" s="381"/>
      <c r="BJ1345" s="381"/>
      <c r="BK1345" s="381"/>
      <c r="BL1345" s="381"/>
      <c r="BM1345" s="381"/>
      <c r="BN1345" s="381"/>
      <c r="BO1345" s="381"/>
      <c r="BP1345" s="381"/>
      <c r="BQ1345" s="381"/>
      <c r="BR1345" s="381"/>
      <c r="BS1345" s="381"/>
      <c r="BT1345" s="381"/>
      <c r="BU1345" s="381"/>
      <c r="BV1345" s="381"/>
      <c r="BW1345" s="381"/>
      <c r="BX1345" s="381"/>
      <c r="BY1345" s="381"/>
      <c r="BZ1345" s="381"/>
      <c r="CA1345" s="381"/>
      <c r="CB1345" s="381"/>
      <c r="CC1345" s="381"/>
      <c r="CD1345" s="381"/>
      <c r="CE1345" s="381"/>
      <c r="CF1345" s="381"/>
      <c r="CG1345" s="381"/>
      <c r="CH1345" s="381"/>
      <c r="CI1345" s="381"/>
      <c r="CJ1345" s="381"/>
      <c r="CK1345" s="381"/>
      <c r="CL1345" s="381"/>
      <c r="CM1345" s="381"/>
      <c r="CN1345" s="381"/>
      <c r="CO1345" s="381"/>
      <c r="CP1345" s="381"/>
      <c r="CQ1345" s="381"/>
      <c r="CR1345" s="381"/>
      <c r="CS1345" s="381"/>
      <c r="CT1345" s="381"/>
      <c r="CU1345" s="381"/>
      <c r="CV1345" s="381"/>
      <c r="CW1345" s="381"/>
      <c r="CX1345" s="381"/>
      <c r="CY1345" s="381"/>
      <c r="CZ1345" s="381"/>
      <c r="DA1345" s="381"/>
      <c r="DB1345" s="381"/>
      <c r="DC1345" s="381"/>
      <c r="DD1345" s="381"/>
      <c r="DE1345" s="381"/>
      <c r="DF1345" s="381"/>
      <c r="DG1345" s="381"/>
      <c r="DH1345" s="381"/>
      <c r="DI1345" s="381"/>
      <c r="DJ1345" s="381"/>
      <c r="DK1345" s="381"/>
      <c r="DL1345" s="381"/>
      <c r="DM1345" s="381"/>
      <c r="DN1345" s="381"/>
      <c r="DO1345" s="381"/>
      <c r="DP1345" s="381"/>
      <c r="DQ1345" s="381"/>
      <c r="DR1345" s="381"/>
      <c r="DS1345" s="381"/>
      <c r="DT1345" s="381"/>
      <c r="DU1345" s="381"/>
      <c r="DV1345" s="381"/>
      <c r="DW1345" s="381"/>
      <c r="DX1345" s="381"/>
      <c r="DY1345" s="381"/>
      <c r="DZ1345" s="381"/>
      <c r="EA1345" s="381"/>
      <c r="EB1345" s="381"/>
      <c r="EC1345" s="381"/>
      <c r="ED1345" s="381"/>
      <c r="EE1345" s="381"/>
      <c r="EF1345" s="381"/>
      <c r="EG1345" s="381"/>
      <c r="EH1345" s="381"/>
      <c r="EI1345" s="381"/>
      <c r="EJ1345" s="381"/>
      <c r="EK1345" s="381"/>
      <c r="EL1345" s="381"/>
      <c r="EM1345" s="381"/>
      <c r="EN1345" s="381"/>
      <c r="EO1345" s="381"/>
      <c r="EP1345" s="381"/>
      <c r="EQ1345" s="381"/>
      <c r="ER1345" s="381"/>
      <c r="ES1345" s="381"/>
      <c r="ET1345" s="381"/>
      <c r="EU1345" s="381"/>
      <c r="EV1345" s="381"/>
      <c r="EW1345" s="381"/>
      <c r="EX1345" s="381"/>
      <c r="EY1345" s="381"/>
      <c r="EZ1345" s="381"/>
      <c r="FA1345" s="381"/>
      <c r="FB1345" s="381"/>
      <c r="FC1345" s="381"/>
      <c r="FD1345" s="381"/>
      <c r="FE1345" s="381"/>
      <c r="FF1345" s="381"/>
      <c r="FG1345" s="381"/>
      <c r="FH1345" s="381"/>
      <c r="FI1345" s="381"/>
      <c r="FJ1345" s="381"/>
      <c r="FK1345" s="381"/>
      <c r="FL1345" s="381"/>
      <c r="FM1345" s="381"/>
      <c r="FN1345" s="381"/>
      <c r="FO1345" s="381"/>
      <c r="FP1345" s="381"/>
      <c r="FQ1345" s="381"/>
      <c r="FR1345" s="381"/>
      <c r="FS1345" s="381"/>
      <c r="FT1345" s="381"/>
      <c r="FU1345" s="381"/>
      <c r="FV1345" s="381"/>
      <c r="FW1345" s="381"/>
      <c r="FX1345" s="381"/>
      <c r="FY1345" s="381"/>
      <c r="FZ1345" s="381"/>
      <c r="GA1345" s="381"/>
      <c r="GB1345" s="381"/>
      <c r="GC1345" s="381"/>
      <c r="GD1345" s="381"/>
      <c r="GE1345" s="381"/>
      <c r="GF1345" s="381"/>
      <c r="GG1345" s="381"/>
      <c r="GH1345" s="381"/>
      <c r="GI1345" s="381"/>
      <c r="GJ1345" s="381"/>
      <c r="GK1345" s="381"/>
      <c r="GL1345" s="381"/>
      <c r="GM1345" s="381"/>
      <c r="GN1345" s="381"/>
      <c r="GO1345" s="381"/>
      <c r="GP1345" s="381"/>
      <c r="GQ1345" s="381"/>
      <c r="GR1345" s="381"/>
      <c r="GS1345" s="381"/>
      <c r="GT1345" s="381"/>
      <c r="GU1345" s="381"/>
      <c r="GV1345" s="381"/>
      <c r="GW1345" s="381"/>
      <c r="GX1345" s="381"/>
      <c r="GY1345" s="381"/>
      <c r="GZ1345" s="381"/>
      <c r="HA1345" s="381"/>
      <c r="HB1345" s="381"/>
      <c r="HC1345" s="381"/>
      <c r="HD1345" s="381"/>
      <c r="HE1345" s="381"/>
      <c r="HF1345" s="381"/>
      <c r="HG1345" s="381"/>
      <c r="HH1345" s="381"/>
      <c r="HI1345" s="381"/>
      <c r="HJ1345" s="381"/>
      <c r="HK1345" s="381"/>
      <c r="HL1345" s="381"/>
      <c r="HM1345" s="381"/>
      <c r="HN1345" s="381"/>
      <c r="HO1345" s="381"/>
      <c r="HP1345" s="381"/>
      <c r="HQ1345" s="381"/>
      <c r="HR1345" s="381"/>
      <c r="HS1345" s="381"/>
      <c r="HT1345" s="381"/>
      <c r="HU1345" s="381"/>
      <c r="HV1345" s="381"/>
      <c r="HW1345" s="381"/>
      <c r="HX1345" s="381"/>
      <c r="HY1345" s="381"/>
      <c r="HZ1345" s="381"/>
      <c r="IA1345" s="381"/>
      <c r="IB1345" s="381"/>
      <c r="IC1345" s="381"/>
      <c r="ID1345" s="381"/>
      <c r="IE1345" s="381"/>
      <c r="IF1345" s="381"/>
      <c r="IG1345" s="381"/>
      <c r="IH1345" s="381"/>
      <c r="II1345" s="381"/>
      <c r="IJ1345" s="381"/>
      <c r="IK1345" s="381"/>
      <c r="IL1345" s="381"/>
      <c r="IM1345" s="381"/>
      <c r="IN1345" s="381"/>
      <c r="IO1345" s="381"/>
      <c r="IP1345" s="381"/>
      <c r="IQ1345" s="381"/>
      <c r="IR1345" s="381"/>
      <c r="IS1345" s="381"/>
      <c r="IT1345" s="381"/>
      <c r="IU1345" s="381"/>
      <c r="IV1345" s="381"/>
      <c r="IW1345" s="381"/>
      <c r="IX1345" s="381"/>
      <c r="IY1345" s="381"/>
      <c r="IZ1345" s="381"/>
      <c r="JA1345" s="381"/>
      <c r="JB1345" s="381"/>
      <c r="JC1345" s="381"/>
      <c r="JD1345" s="381"/>
      <c r="JE1345" s="381"/>
      <c r="JF1345" s="381"/>
      <c r="JG1345" s="381"/>
      <c r="JH1345" s="381"/>
      <c r="JI1345" s="381"/>
      <c r="JJ1345" s="381"/>
      <c r="JK1345" s="381"/>
      <c r="JL1345" s="381"/>
      <c r="JM1345" s="381"/>
      <c r="JN1345" s="381"/>
      <c r="JO1345" s="381"/>
      <c r="JP1345" s="381"/>
      <c r="JQ1345" s="381"/>
      <c r="JR1345" s="381"/>
      <c r="JS1345" s="381"/>
      <c r="JT1345" s="381"/>
      <c r="JU1345" s="381"/>
      <c r="JV1345" s="381"/>
      <c r="JW1345" s="381"/>
      <c r="JX1345" s="381"/>
      <c r="JY1345" s="381"/>
      <c r="JZ1345" s="381"/>
      <c r="KA1345" s="381"/>
      <c r="KB1345" s="381"/>
      <c r="KC1345" s="381"/>
      <c r="KD1345" s="381"/>
      <c r="KE1345" s="381"/>
      <c r="KF1345" s="381"/>
      <c r="KG1345" s="381"/>
      <c r="KH1345" s="381"/>
      <c r="KI1345" s="381"/>
      <c r="KJ1345" s="381"/>
      <c r="KK1345" s="381"/>
      <c r="KL1345" s="381"/>
      <c r="KM1345" s="381"/>
      <c r="KN1345" s="381"/>
      <c r="KO1345" s="381"/>
      <c r="KP1345" s="381"/>
      <c r="KQ1345" s="381"/>
      <c r="KR1345" s="381"/>
      <c r="KS1345" s="381"/>
      <c r="KT1345" s="381"/>
      <c r="KU1345" s="381"/>
      <c r="KV1345" s="381"/>
      <c r="KW1345" s="381"/>
      <c r="KX1345" s="381"/>
      <c r="KY1345" s="381"/>
      <c r="KZ1345" s="381"/>
      <c r="LA1345" s="381"/>
      <c r="LB1345" s="381"/>
      <c r="LC1345" s="381"/>
      <c r="LD1345" s="381"/>
      <c r="LE1345" s="381"/>
      <c r="LF1345" s="381"/>
      <c r="LG1345" s="381"/>
      <c r="LH1345" s="381"/>
      <c r="LI1345" s="381"/>
      <c r="LJ1345" s="381"/>
      <c r="LK1345" s="381"/>
      <c r="LL1345" s="381"/>
      <c r="LM1345" s="381"/>
      <c r="LN1345" s="381"/>
      <c r="LO1345" s="381"/>
      <c r="LP1345" s="381"/>
      <c r="LQ1345" s="381"/>
      <c r="LR1345" s="381"/>
      <c r="LS1345" s="381"/>
      <c r="LT1345" s="381"/>
      <c r="LU1345" s="381"/>
      <c r="LV1345" s="381"/>
      <c r="LW1345" s="381"/>
      <c r="LX1345" s="381"/>
      <c r="LY1345" s="381"/>
      <c r="LZ1345" s="381"/>
      <c r="MA1345" s="381"/>
      <c r="MB1345" s="381"/>
      <c r="MC1345" s="381"/>
      <c r="MD1345" s="381"/>
      <c r="ME1345" s="381"/>
      <c r="MF1345" s="381"/>
      <c r="MG1345" s="381"/>
      <c r="MH1345" s="381"/>
      <c r="MI1345" s="381"/>
      <c r="MJ1345" s="381"/>
      <c r="MK1345" s="381"/>
      <c r="ML1345" s="381"/>
      <c r="MM1345" s="381"/>
      <c r="MN1345" s="381"/>
      <c r="MO1345" s="381"/>
      <c r="MP1345" s="381"/>
      <c r="MQ1345" s="381"/>
      <c r="MR1345" s="381"/>
      <c r="MS1345" s="381"/>
      <c r="MT1345" s="381"/>
      <c r="MU1345" s="381"/>
      <c r="MV1345" s="381"/>
      <c r="MW1345" s="381"/>
      <c r="MX1345" s="381"/>
      <c r="MY1345" s="381"/>
      <c r="MZ1345" s="381"/>
      <c r="NA1345" s="381"/>
      <c r="NB1345" s="381"/>
      <c r="NC1345" s="381"/>
      <c r="ND1345" s="381"/>
      <c r="NE1345" s="381"/>
      <c r="NF1345" s="381"/>
      <c r="NG1345" s="381"/>
      <c r="NH1345" s="381"/>
      <c r="NI1345" s="381"/>
      <c r="NJ1345" s="381"/>
      <c r="NK1345" s="381"/>
      <c r="NL1345" s="381"/>
      <c r="NM1345" s="381"/>
      <c r="NN1345" s="381"/>
      <c r="NO1345" s="381"/>
      <c r="NP1345" s="381"/>
      <c r="NQ1345" s="381"/>
      <c r="NR1345" s="381"/>
      <c r="NS1345" s="381"/>
      <c r="NT1345" s="381"/>
      <c r="NU1345" s="381"/>
      <c r="NV1345" s="381"/>
      <c r="NW1345" s="381"/>
      <c r="NX1345" s="381"/>
      <c r="NY1345" s="381"/>
      <c r="NZ1345" s="381"/>
      <c r="OA1345" s="381"/>
      <c r="OB1345" s="381"/>
      <c r="OC1345" s="381"/>
      <c r="OD1345" s="381"/>
      <c r="OE1345" s="381"/>
      <c r="OF1345" s="381"/>
      <c r="OG1345" s="381"/>
      <c r="OH1345" s="381"/>
      <c r="OI1345" s="381"/>
      <c r="OJ1345" s="381"/>
      <c r="OK1345" s="381"/>
      <c r="OL1345" s="381"/>
      <c r="OM1345" s="381"/>
      <c r="ON1345" s="381"/>
      <c r="OO1345" s="381"/>
      <c r="OP1345" s="381"/>
      <c r="OQ1345" s="381"/>
      <c r="OR1345" s="381"/>
      <c r="OS1345" s="381"/>
      <c r="OT1345" s="381"/>
      <c r="OU1345" s="381"/>
      <c r="OV1345" s="381"/>
      <c r="OW1345" s="381"/>
      <c r="OX1345" s="381"/>
      <c r="OY1345" s="381"/>
      <c r="OZ1345" s="381"/>
      <c r="PA1345" s="381"/>
      <c r="PB1345" s="381"/>
      <c r="PC1345" s="381"/>
      <c r="PD1345" s="381"/>
      <c r="PE1345" s="381"/>
      <c r="PF1345" s="381"/>
      <c r="PG1345" s="381"/>
      <c r="PH1345" s="381"/>
      <c r="PI1345" s="381"/>
      <c r="PJ1345" s="381"/>
      <c r="PK1345" s="381"/>
      <c r="PL1345" s="381"/>
      <c r="PM1345" s="381"/>
      <c r="PN1345" s="381"/>
      <c r="PO1345" s="381"/>
      <c r="PP1345" s="381"/>
      <c r="PQ1345" s="381"/>
      <c r="PR1345" s="381"/>
      <c r="PS1345" s="381"/>
      <c r="PT1345" s="381"/>
      <c r="PU1345" s="381"/>
      <c r="PV1345" s="381"/>
      <c r="PW1345" s="381"/>
      <c r="PX1345" s="381"/>
      <c r="PY1345" s="381"/>
      <c r="PZ1345" s="381"/>
      <c r="QA1345" s="381"/>
      <c r="QB1345" s="381"/>
      <c r="QC1345" s="381"/>
      <c r="QD1345" s="381"/>
      <c r="QE1345" s="381"/>
      <c r="QF1345" s="381"/>
      <c r="QG1345" s="381"/>
      <c r="QH1345" s="381"/>
      <c r="QI1345" s="381"/>
      <c r="QJ1345" s="381"/>
      <c r="QK1345" s="381"/>
      <c r="QL1345" s="381"/>
      <c r="QM1345" s="381"/>
      <c r="QN1345" s="381"/>
      <c r="QO1345" s="381"/>
      <c r="QP1345" s="381"/>
      <c r="QQ1345" s="381"/>
      <c r="QR1345" s="381"/>
      <c r="QS1345" s="381"/>
      <c r="QT1345" s="381"/>
      <c r="QU1345" s="381"/>
      <c r="QV1345" s="381"/>
      <c r="QW1345" s="381"/>
      <c r="QX1345" s="381"/>
      <c r="QY1345" s="381"/>
      <c r="QZ1345" s="381"/>
      <c r="RA1345" s="381"/>
      <c r="RB1345" s="381"/>
      <c r="RC1345" s="381"/>
      <c r="RD1345" s="381"/>
      <c r="RE1345" s="381"/>
      <c r="RF1345" s="381"/>
      <c r="RG1345" s="381"/>
      <c r="RH1345" s="381"/>
      <c r="RI1345" s="381"/>
      <c r="RJ1345" s="381"/>
      <c r="RK1345" s="381"/>
      <c r="RL1345" s="381"/>
      <c r="RM1345" s="381"/>
      <c r="RN1345" s="381"/>
      <c r="RO1345" s="381"/>
      <c r="RP1345" s="381"/>
      <c r="RQ1345" s="381"/>
      <c r="RR1345" s="381"/>
      <c r="RS1345" s="381"/>
      <c r="RT1345" s="381"/>
      <c r="RU1345" s="381"/>
      <c r="RV1345" s="381"/>
      <c r="RW1345" s="381"/>
      <c r="RX1345" s="381"/>
      <c r="RY1345" s="381"/>
      <c r="RZ1345" s="381"/>
      <c r="SA1345" s="381"/>
      <c r="SB1345" s="381"/>
      <c r="SC1345" s="381"/>
      <c r="SD1345" s="381"/>
      <c r="SE1345" s="381"/>
      <c r="SF1345" s="381"/>
      <c r="SG1345" s="381"/>
      <c r="SH1345" s="381"/>
      <c r="SI1345" s="381"/>
      <c r="SJ1345" s="381"/>
      <c r="SK1345" s="381"/>
      <c r="SL1345" s="381"/>
      <c r="SM1345" s="381"/>
      <c r="SN1345" s="381"/>
      <c r="SO1345" s="381"/>
      <c r="SP1345" s="381"/>
      <c r="SQ1345" s="381"/>
      <c r="SR1345" s="381"/>
      <c r="SS1345" s="381"/>
      <c r="ST1345" s="381"/>
      <c r="SU1345" s="381"/>
      <c r="SV1345" s="381"/>
      <c r="SW1345" s="381"/>
      <c r="SX1345" s="381"/>
      <c r="SY1345" s="381"/>
      <c r="SZ1345" s="381"/>
      <c r="TA1345" s="381"/>
      <c r="TB1345" s="381"/>
      <c r="TC1345" s="381"/>
      <c r="TD1345" s="381"/>
      <c r="TE1345" s="381"/>
      <c r="TF1345" s="381"/>
      <c r="TG1345" s="381"/>
      <c r="TH1345" s="381"/>
      <c r="TI1345" s="381"/>
      <c r="TJ1345" s="381"/>
      <c r="TK1345" s="381"/>
      <c r="TL1345" s="381"/>
      <c r="TM1345" s="381"/>
      <c r="TN1345" s="381"/>
      <c r="TO1345" s="381"/>
      <c r="TP1345" s="381"/>
      <c r="TQ1345" s="381"/>
      <c r="TR1345" s="381"/>
      <c r="TS1345" s="381"/>
      <c r="TT1345" s="381"/>
      <c r="TU1345" s="381"/>
      <c r="TV1345" s="381"/>
      <c r="TW1345" s="381"/>
      <c r="TX1345" s="381"/>
      <c r="TY1345" s="381"/>
      <c r="TZ1345" s="381"/>
      <c r="UA1345" s="381"/>
      <c r="UB1345" s="381"/>
      <c r="UC1345" s="381"/>
      <c r="UD1345" s="381"/>
      <c r="UE1345" s="381"/>
      <c r="UF1345" s="381"/>
      <c r="UG1345" s="381"/>
      <c r="UH1345" s="381"/>
      <c r="UI1345" s="381"/>
      <c r="UJ1345" s="381"/>
      <c r="UK1345" s="381"/>
      <c r="UL1345" s="381"/>
      <c r="UM1345" s="381"/>
      <c r="UN1345" s="381"/>
      <c r="UO1345" s="381"/>
      <c r="UP1345" s="381"/>
      <c r="UQ1345" s="381"/>
      <c r="UR1345" s="381"/>
      <c r="US1345" s="381"/>
      <c r="UT1345" s="381"/>
      <c r="UU1345" s="381"/>
      <c r="UV1345" s="381"/>
      <c r="UW1345" s="381"/>
      <c r="UX1345" s="381"/>
      <c r="UY1345" s="381"/>
      <c r="UZ1345" s="381"/>
      <c r="VA1345" s="381"/>
      <c r="VB1345" s="381"/>
      <c r="VC1345" s="381"/>
      <c r="VD1345" s="381"/>
      <c r="VE1345" s="381"/>
      <c r="VF1345" s="381"/>
      <c r="VG1345" s="381"/>
      <c r="VH1345" s="381"/>
      <c r="VI1345" s="381"/>
      <c r="VJ1345" s="381"/>
      <c r="VK1345" s="381"/>
      <c r="VL1345" s="381"/>
      <c r="VM1345" s="381"/>
      <c r="VN1345" s="381"/>
      <c r="VO1345" s="381"/>
      <c r="VP1345" s="381"/>
      <c r="VQ1345" s="381"/>
      <c r="VR1345" s="381"/>
      <c r="VS1345" s="381"/>
      <c r="VT1345" s="381"/>
      <c r="VU1345" s="381"/>
      <c r="VV1345" s="381"/>
      <c r="VW1345" s="381"/>
      <c r="VX1345" s="381"/>
      <c r="VY1345" s="381"/>
      <c r="VZ1345" s="381"/>
      <c r="WA1345" s="381"/>
      <c r="WB1345" s="381"/>
      <c r="WC1345" s="381"/>
      <c r="WD1345" s="381"/>
      <c r="WE1345" s="381"/>
      <c r="WF1345" s="381"/>
      <c r="WG1345" s="381"/>
      <c r="WH1345" s="381"/>
      <c r="WI1345" s="381"/>
      <c r="WJ1345" s="381"/>
      <c r="WK1345" s="381"/>
      <c r="WL1345" s="381"/>
      <c r="WM1345" s="381"/>
      <c r="WN1345" s="381"/>
      <c r="WO1345" s="381"/>
      <c r="WP1345" s="381"/>
      <c r="WQ1345" s="381"/>
      <c r="WR1345" s="381"/>
      <c r="WS1345" s="381"/>
      <c r="WT1345" s="381"/>
      <c r="WU1345" s="381"/>
      <c r="WV1345" s="381"/>
      <c r="WW1345" s="381"/>
      <c r="WX1345" s="381"/>
      <c r="WY1345" s="381"/>
      <c r="WZ1345" s="381"/>
      <c r="XA1345" s="381"/>
      <c r="XB1345" s="381"/>
      <c r="XC1345" s="381"/>
      <c r="XD1345" s="381"/>
      <c r="XE1345" s="381"/>
      <c r="XF1345" s="381"/>
      <c r="XG1345" s="381"/>
      <c r="XH1345" s="381"/>
      <c r="XI1345" s="381"/>
      <c r="XJ1345" s="381"/>
      <c r="XK1345" s="381"/>
      <c r="XL1345" s="381"/>
      <c r="XM1345" s="381"/>
      <c r="XN1345" s="381"/>
      <c r="XO1345" s="381"/>
      <c r="XP1345" s="381"/>
      <c r="XQ1345" s="381"/>
      <c r="XR1345" s="381"/>
      <c r="XS1345" s="381"/>
      <c r="XT1345" s="381"/>
      <c r="XU1345" s="381"/>
      <c r="XV1345" s="381"/>
      <c r="XW1345" s="381"/>
      <c r="XX1345" s="381"/>
      <c r="XY1345" s="381"/>
      <c r="XZ1345" s="381"/>
      <c r="YA1345" s="381"/>
      <c r="YB1345" s="381"/>
      <c r="YC1345" s="381"/>
      <c r="YD1345" s="381"/>
      <c r="YE1345" s="381"/>
      <c r="YF1345" s="381"/>
      <c r="YG1345" s="381"/>
      <c r="YH1345" s="381"/>
      <c r="YI1345" s="381"/>
      <c r="YJ1345" s="381"/>
      <c r="YK1345" s="381"/>
      <c r="YL1345" s="381"/>
      <c r="YM1345" s="381"/>
      <c r="YN1345" s="381"/>
      <c r="YO1345" s="381"/>
      <c r="YP1345" s="381"/>
      <c r="YQ1345" s="381"/>
      <c r="YR1345" s="381"/>
      <c r="YS1345" s="381"/>
      <c r="YT1345" s="381"/>
      <c r="YU1345" s="381"/>
      <c r="YV1345" s="381"/>
      <c r="YW1345" s="381"/>
      <c r="YX1345" s="381"/>
      <c r="YY1345" s="381"/>
      <c r="YZ1345" s="381"/>
      <c r="ZA1345" s="381"/>
      <c r="ZB1345" s="381"/>
      <c r="ZC1345" s="381"/>
      <c r="ZD1345" s="381"/>
      <c r="ZE1345" s="381"/>
      <c r="ZF1345" s="381"/>
      <c r="ZG1345" s="381"/>
      <c r="ZH1345" s="381"/>
      <c r="ZI1345" s="381"/>
      <c r="ZJ1345" s="381"/>
      <c r="ZK1345" s="381"/>
      <c r="ZL1345" s="381"/>
      <c r="ZM1345" s="381"/>
      <c r="ZN1345" s="381"/>
      <c r="ZO1345" s="381"/>
      <c r="ZP1345" s="381"/>
      <c r="ZQ1345" s="381"/>
      <c r="ZR1345" s="381"/>
      <c r="ZS1345" s="381"/>
      <c r="ZT1345" s="381"/>
      <c r="ZU1345" s="381"/>
      <c r="ZV1345" s="381"/>
      <c r="ZW1345" s="381"/>
      <c r="ZX1345" s="381"/>
      <c r="ZY1345" s="381"/>
      <c r="ZZ1345" s="381"/>
      <c r="AAA1345" s="381"/>
      <c r="AAB1345" s="381"/>
      <c r="AAC1345" s="381"/>
      <c r="AAD1345" s="381"/>
      <c r="AAE1345" s="381"/>
      <c r="AAF1345" s="381"/>
      <c r="AAG1345" s="381"/>
      <c r="AAH1345" s="381"/>
      <c r="AAI1345" s="381"/>
      <c r="AAJ1345" s="381"/>
      <c r="AAK1345" s="381"/>
      <c r="AAL1345" s="381"/>
      <c r="AAM1345" s="381"/>
      <c r="AAN1345" s="381"/>
      <c r="AAO1345" s="381"/>
      <c r="AAP1345" s="381"/>
      <c r="AAQ1345" s="381"/>
      <c r="AAR1345" s="381"/>
      <c r="AAS1345" s="381"/>
      <c r="AAT1345" s="381"/>
      <c r="AAU1345" s="381"/>
      <c r="AAV1345" s="381"/>
      <c r="AAW1345" s="381"/>
      <c r="AAX1345" s="381"/>
      <c r="AAY1345" s="381"/>
      <c r="AAZ1345" s="381"/>
      <c r="ABA1345" s="381"/>
      <c r="ABB1345" s="381"/>
      <c r="ABC1345" s="381"/>
      <c r="ABD1345" s="381"/>
      <c r="ABE1345" s="381"/>
      <c r="ABF1345" s="381"/>
      <c r="ABG1345" s="381"/>
      <c r="ABH1345" s="381"/>
      <c r="ABI1345" s="381"/>
      <c r="ABJ1345" s="381"/>
      <c r="ABK1345" s="381"/>
      <c r="ABL1345" s="381"/>
      <c r="ABM1345" s="381"/>
      <c r="ABN1345" s="381"/>
      <c r="ABO1345" s="381"/>
      <c r="ABP1345" s="381"/>
      <c r="ABQ1345" s="381"/>
      <c r="ABR1345" s="381"/>
      <c r="ABS1345" s="381"/>
      <c r="ABT1345" s="381"/>
      <c r="ABU1345" s="381"/>
      <c r="ABV1345" s="381"/>
      <c r="ABW1345" s="381"/>
      <c r="ABX1345" s="381"/>
      <c r="ABY1345" s="381"/>
      <c r="ABZ1345" s="381"/>
      <c r="ACA1345" s="381"/>
      <c r="ACB1345" s="381"/>
      <c r="ACC1345" s="381"/>
      <c r="ACD1345" s="381"/>
      <c r="ACE1345" s="381"/>
      <c r="ACF1345" s="381"/>
      <c r="ACG1345" s="381"/>
      <c r="ACH1345" s="381"/>
      <c r="ACI1345" s="381"/>
      <c r="ACJ1345" s="381"/>
      <c r="ACK1345" s="381"/>
      <c r="ACL1345" s="381"/>
      <c r="ACM1345" s="381"/>
      <c r="ACN1345" s="381"/>
      <c r="ACO1345" s="381"/>
      <c r="ACP1345" s="381"/>
      <c r="ACQ1345" s="381"/>
      <c r="ACR1345" s="381"/>
      <c r="ACS1345" s="381"/>
      <c r="ACT1345" s="381"/>
      <c r="ACU1345" s="381"/>
      <c r="ACV1345" s="381"/>
      <c r="ACW1345" s="381"/>
      <c r="ACX1345" s="381"/>
      <c r="ACY1345" s="381"/>
      <c r="ACZ1345" s="381"/>
      <c r="ADA1345" s="381"/>
      <c r="ADB1345" s="381"/>
      <c r="ADC1345" s="381"/>
      <c r="ADD1345" s="381"/>
      <c r="ADE1345" s="381"/>
      <c r="ADF1345" s="381"/>
      <c r="ADG1345" s="381"/>
      <c r="ADH1345" s="381"/>
      <c r="ADI1345" s="381"/>
      <c r="ADJ1345" s="381"/>
      <c r="ADK1345" s="381"/>
      <c r="ADL1345" s="381"/>
      <c r="ADM1345" s="381"/>
      <c r="ADN1345" s="381"/>
      <c r="ADO1345" s="381"/>
      <c r="ADP1345" s="381"/>
      <c r="ADQ1345" s="381"/>
      <c r="ADR1345" s="381"/>
      <c r="ADS1345" s="381"/>
      <c r="ADT1345" s="381"/>
      <c r="ADU1345" s="381"/>
      <c r="ADV1345" s="381"/>
      <c r="ADW1345" s="381"/>
      <c r="ADX1345" s="381"/>
      <c r="ADY1345" s="381"/>
      <c r="ADZ1345" s="381"/>
      <c r="AEA1345" s="381"/>
      <c r="AEB1345" s="381"/>
      <c r="AEC1345" s="381"/>
      <c r="AED1345" s="381"/>
      <c r="AEE1345" s="381"/>
      <c r="AEF1345" s="381"/>
      <c r="AEG1345" s="381"/>
      <c r="AEH1345" s="381"/>
      <c r="AEI1345" s="381"/>
      <c r="AEJ1345" s="381"/>
      <c r="AEK1345" s="381"/>
      <c r="AEL1345" s="381"/>
      <c r="AEM1345" s="381"/>
      <c r="AEN1345" s="381"/>
      <c r="AEO1345" s="381"/>
      <c r="AEP1345" s="381"/>
      <c r="AEQ1345" s="381"/>
      <c r="AER1345" s="381"/>
      <c r="AES1345" s="381"/>
      <c r="AET1345" s="381"/>
      <c r="AEU1345" s="381"/>
      <c r="AEV1345" s="381"/>
      <c r="AEW1345" s="381"/>
      <c r="AEX1345" s="381"/>
      <c r="AEY1345" s="381"/>
      <c r="AEZ1345" s="381"/>
      <c r="AFA1345" s="381"/>
      <c r="AFB1345" s="381"/>
      <c r="AFC1345" s="381"/>
      <c r="AFD1345" s="381"/>
      <c r="AFE1345" s="381"/>
      <c r="AFF1345" s="381"/>
      <c r="AFG1345" s="381"/>
      <c r="AFH1345" s="381"/>
      <c r="AFI1345" s="381"/>
      <c r="AFJ1345" s="381"/>
      <c r="AFK1345" s="381"/>
      <c r="AFL1345" s="381"/>
      <c r="AFM1345" s="381"/>
      <c r="AFN1345" s="381"/>
      <c r="AFO1345" s="381"/>
      <c r="AFP1345" s="381"/>
      <c r="AFQ1345" s="381"/>
      <c r="AFR1345" s="381"/>
      <c r="AFS1345" s="381"/>
      <c r="AFT1345" s="381"/>
      <c r="AFU1345" s="381"/>
      <c r="AFV1345" s="381"/>
      <c r="AFW1345" s="381"/>
      <c r="AFX1345" s="381"/>
      <c r="AFY1345" s="381"/>
      <c r="AFZ1345" s="381"/>
      <c r="AGA1345" s="381"/>
    </row>
    <row r="1346" spans="1:859" customFormat="1" x14ac:dyDescent="0.2">
      <c r="A1346" s="16"/>
      <c r="B1346" s="16"/>
      <c r="C1346" s="16"/>
      <c r="D1346" s="16"/>
      <c r="E1346" s="238"/>
      <c r="F1346" s="364"/>
      <c r="G1346" s="239"/>
      <c r="H1346" s="238"/>
      <c r="I1346" s="238"/>
      <c r="J1346" s="238"/>
      <c r="K1346" s="238"/>
      <c r="L1346" s="238"/>
      <c r="M1346" s="238"/>
      <c r="N1346" s="239"/>
      <c r="O1346" s="238"/>
      <c r="P1346" s="238"/>
      <c r="Q1346" s="239"/>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c r="DC1346" s="16"/>
      <c r="DD1346" s="16"/>
      <c r="DE1346" s="16"/>
      <c r="DF1346" s="16"/>
      <c r="DG1346" s="16"/>
      <c r="DH1346" s="16"/>
      <c r="DI1346" s="16"/>
      <c r="DJ1346" s="16"/>
      <c r="DK1346" s="16"/>
      <c r="DL1346" s="16"/>
      <c r="DM1346" s="16"/>
      <c r="DN1346" s="16"/>
      <c r="DO1346" s="16"/>
      <c r="DP1346" s="16"/>
      <c r="DQ1346" s="16"/>
      <c r="DR1346" s="16"/>
      <c r="DS1346" s="16"/>
      <c r="DT1346" s="16"/>
      <c r="DU1346" s="16"/>
      <c r="DV1346" s="16"/>
      <c r="DW1346" s="16"/>
      <c r="DX1346" s="16"/>
      <c r="DY1346" s="16"/>
      <c r="DZ1346" s="16"/>
      <c r="EA1346" s="16"/>
      <c r="EB1346" s="16"/>
      <c r="EC1346" s="16"/>
      <c r="ED1346" s="16"/>
      <c r="EE1346" s="16"/>
      <c r="EF1346" s="16"/>
      <c r="EG1346" s="16"/>
      <c r="EH1346" s="16"/>
      <c r="EI1346" s="16"/>
      <c r="EJ1346" s="16"/>
      <c r="EK1346" s="16"/>
      <c r="EL1346" s="16"/>
      <c r="EM1346" s="16"/>
      <c r="EN1346" s="16"/>
      <c r="EO1346" s="16"/>
      <c r="EP1346" s="16"/>
      <c r="EQ1346" s="16"/>
      <c r="ER1346" s="16"/>
      <c r="ES1346" s="16"/>
      <c r="ET1346" s="16"/>
      <c r="EU1346" s="16"/>
      <c r="EV1346" s="16"/>
      <c r="EW1346" s="16"/>
      <c r="EX1346" s="16"/>
      <c r="EY1346" s="16"/>
      <c r="EZ1346" s="16"/>
      <c r="FA1346" s="16"/>
      <c r="FB1346" s="16"/>
      <c r="FC1346" s="16"/>
      <c r="FD1346" s="16"/>
      <c r="FE1346" s="16"/>
      <c r="FF1346" s="16"/>
      <c r="FG1346" s="16"/>
      <c r="FH1346" s="16"/>
      <c r="FI1346" s="16"/>
      <c r="FJ1346" s="16"/>
      <c r="FK1346" s="16"/>
      <c r="FL1346" s="16"/>
      <c r="FM1346" s="16"/>
      <c r="FN1346" s="16"/>
      <c r="FO1346" s="16"/>
      <c r="FP1346" s="16"/>
      <c r="FQ1346" s="16"/>
      <c r="FR1346" s="16"/>
      <c r="FS1346" s="16"/>
      <c r="FT1346" s="16"/>
      <c r="FU1346" s="16"/>
      <c r="FV1346" s="16"/>
      <c r="FW1346" s="16"/>
      <c r="FX1346" s="16"/>
      <c r="FY1346" s="16"/>
      <c r="FZ1346" s="16"/>
      <c r="GA1346" s="16"/>
      <c r="GB1346" s="16"/>
      <c r="GC1346" s="16"/>
      <c r="GD1346" s="16"/>
      <c r="GE1346" s="16"/>
      <c r="GF1346" s="16"/>
      <c r="GG1346" s="16"/>
      <c r="GH1346" s="16"/>
      <c r="GI1346" s="16"/>
      <c r="GJ1346" s="16"/>
      <c r="GK1346" s="16"/>
      <c r="GL1346" s="16"/>
      <c r="GM1346" s="16"/>
      <c r="GN1346" s="16"/>
      <c r="GO1346" s="16"/>
      <c r="GP1346" s="16"/>
      <c r="GQ1346" s="16"/>
      <c r="GR1346" s="16"/>
      <c r="GS1346" s="16"/>
      <c r="GT1346" s="16"/>
      <c r="GU1346" s="16"/>
      <c r="GV1346" s="16"/>
      <c r="GW1346" s="16"/>
      <c r="GX1346" s="16"/>
      <c r="GY1346" s="16"/>
      <c r="GZ1346" s="16"/>
      <c r="HA1346" s="16"/>
      <c r="HB1346" s="16"/>
      <c r="HC1346" s="16"/>
      <c r="HD1346" s="16"/>
      <c r="HE1346" s="16"/>
      <c r="HF1346" s="16"/>
      <c r="HG1346" s="16"/>
      <c r="HH1346" s="16"/>
      <c r="HI1346" s="16"/>
      <c r="HJ1346" s="16"/>
      <c r="HK1346" s="16"/>
      <c r="HL1346" s="16"/>
      <c r="HM1346" s="16"/>
      <c r="HN1346" s="16"/>
      <c r="HO1346" s="16"/>
      <c r="HP1346" s="16"/>
      <c r="HQ1346" s="16"/>
      <c r="HR1346" s="16"/>
      <c r="HS1346" s="16"/>
      <c r="HT1346" s="16"/>
      <c r="HU1346" s="16"/>
      <c r="HV1346" s="16"/>
      <c r="HW1346" s="16"/>
      <c r="HX1346" s="16"/>
      <c r="HY1346" s="16"/>
      <c r="HZ1346" s="16"/>
      <c r="IA1346" s="16"/>
      <c r="IB1346" s="16"/>
      <c r="IC1346" s="16"/>
      <c r="ID1346" s="16"/>
      <c r="IE1346" s="16"/>
      <c r="IF1346" s="16"/>
      <c r="IG1346" s="16"/>
      <c r="IH1346" s="16"/>
      <c r="II1346" s="16"/>
      <c r="IJ1346" s="16"/>
      <c r="IK1346" s="16"/>
      <c r="IL1346" s="16"/>
      <c r="IM1346" s="16"/>
      <c r="IN1346" s="16"/>
      <c r="IO1346" s="16"/>
      <c r="IP1346" s="16"/>
      <c r="IQ1346" s="16"/>
      <c r="IR1346" s="16"/>
      <c r="IS1346" s="16"/>
      <c r="IT1346" s="16"/>
      <c r="IU1346" s="16"/>
      <c r="IV1346" s="16"/>
      <c r="IW1346" s="16"/>
      <c r="IX1346" s="16"/>
      <c r="IY1346" s="16"/>
      <c r="IZ1346" s="16"/>
      <c r="JA1346" s="16"/>
      <c r="JB1346" s="16"/>
      <c r="JC1346" s="16"/>
      <c r="JD1346" s="16"/>
      <c r="JE1346" s="16"/>
      <c r="JF1346" s="16"/>
      <c r="JG1346" s="16"/>
      <c r="JH1346" s="16"/>
      <c r="JI1346" s="16"/>
      <c r="JJ1346" s="16"/>
      <c r="JK1346" s="16"/>
      <c r="JL1346" s="16"/>
      <c r="JM1346" s="16"/>
      <c r="JN1346" s="16"/>
      <c r="JO1346" s="16"/>
      <c r="JP1346" s="16"/>
      <c r="JQ1346" s="16"/>
      <c r="JR1346" s="16"/>
      <c r="JS1346" s="16"/>
      <c r="JT1346" s="16"/>
      <c r="JU1346" s="16"/>
      <c r="JV1346" s="16"/>
      <c r="JW1346" s="16"/>
      <c r="JX1346" s="16"/>
      <c r="JY1346" s="16"/>
      <c r="JZ1346" s="16"/>
      <c r="KA1346" s="16"/>
      <c r="KB1346" s="16"/>
      <c r="KC1346" s="16"/>
      <c r="KD1346" s="16"/>
      <c r="KE1346" s="16"/>
      <c r="KF1346" s="16"/>
      <c r="KG1346" s="16"/>
      <c r="KH1346" s="16"/>
      <c r="KI1346" s="16"/>
      <c r="KJ1346" s="16"/>
      <c r="KK1346" s="16"/>
      <c r="KL1346" s="16"/>
      <c r="KM1346" s="16"/>
      <c r="KN1346" s="16"/>
      <c r="KO1346" s="16"/>
      <c r="KP1346" s="16"/>
      <c r="KQ1346" s="16"/>
      <c r="KR1346" s="16"/>
      <c r="KS1346" s="16"/>
      <c r="KT1346" s="16"/>
      <c r="KU1346" s="16"/>
      <c r="KV1346" s="16"/>
      <c r="KW1346" s="16"/>
      <c r="KX1346" s="16"/>
      <c r="KY1346" s="16"/>
      <c r="KZ1346" s="16"/>
      <c r="LA1346" s="16"/>
      <c r="LB1346" s="16"/>
      <c r="LC1346" s="16"/>
      <c r="LD1346" s="16"/>
      <c r="LE1346" s="16"/>
      <c r="LF1346" s="16"/>
      <c r="LG1346" s="16"/>
      <c r="LH1346" s="16"/>
      <c r="LI1346" s="16"/>
      <c r="LJ1346" s="16"/>
      <c r="LK1346" s="16"/>
      <c r="LL1346" s="16"/>
      <c r="LM1346" s="16"/>
      <c r="LN1346" s="16"/>
      <c r="LO1346" s="16"/>
      <c r="LP1346" s="16"/>
      <c r="LQ1346" s="16"/>
      <c r="LR1346" s="16"/>
      <c r="LS1346" s="16"/>
      <c r="LT1346" s="16"/>
      <c r="LU1346" s="16"/>
      <c r="LV1346" s="16"/>
      <c r="LW1346" s="16"/>
      <c r="LX1346" s="16"/>
      <c r="LY1346" s="16"/>
      <c r="LZ1346" s="16"/>
      <c r="MA1346" s="16"/>
      <c r="MB1346" s="16"/>
      <c r="MC1346" s="16"/>
      <c r="MD1346" s="16"/>
      <c r="ME1346" s="16"/>
      <c r="MF1346" s="16"/>
      <c r="MG1346" s="16"/>
      <c r="MH1346" s="16"/>
      <c r="MI1346" s="16"/>
      <c r="MJ1346" s="16"/>
      <c r="MK1346" s="16"/>
      <c r="ML1346" s="16"/>
      <c r="MM1346" s="16"/>
      <c r="MN1346" s="16"/>
      <c r="MO1346" s="16"/>
      <c r="MP1346" s="16"/>
      <c r="MQ1346" s="16"/>
      <c r="MR1346" s="16"/>
      <c r="MS1346" s="16"/>
      <c r="MT1346" s="16"/>
      <c r="MU1346" s="16"/>
      <c r="MV1346" s="16"/>
      <c r="MW1346" s="16"/>
      <c r="MX1346" s="16"/>
      <c r="MY1346" s="16"/>
      <c r="MZ1346" s="16"/>
      <c r="NA1346" s="16"/>
      <c r="NB1346" s="16"/>
      <c r="NC1346" s="16"/>
      <c r="ND1346" s="16"/>
      <c r="NE1346" s="16"/>
      <c r="NF1346" s="16"/>
      <c r="NG1346" s="16"/>
      <c r="NH1346" s="16"/>
      <c r="NI1346" s="16"/>
      <c r="NJ1346" s="16"/>
      <c r="NK1346" s="16"/>
      <c r="NL1346" s="16"/>
      <c r="NM1346" s="16"/>
      <c r="NN1346" s="16"/>
      <c r="NO1346" s="16"/>
      <c r="NP1346" s="16"/>
      <c r="NQ1346" s="16"/>
      <c r="NR1346" s="16"/>
      <c r="NS1346" s="16"/>
      <c r="NT1346" s="16"/>
      <c r="NU1346" s="16"/>
      <c r="NV1346" s="16"/>
      <c r="NW1346" s="16"/>
      <c r="NX1346" s="16"/>
      <c r="NY1346" s="16"/>
      <c r="NZ1346" s="16"/>
      <c r="OA1346" s="16"/>
      <c r="OB1346" s="16"/>
      <c r="OC1346" s="16"/>
      <c r="OD1346" s="16"/>
      <c r="OE1346" s="16"/>
      <c r="OF1346" s="16"/>
      <c r="OG1346" s="16"/>
      <c r="OH1346" s="16"/>
      <c r="OI1346" s="16"/>
      <c r="OJ1346" s="16"/>
      <c r="OK1346" s="16"/>
      <c r="OL1346" s="16"/>
      <c r="OM1346" s="16"/>
      <c r="ON1346" s="16"/>
      <c r="OO1346" s="16"/>
      <c r="OP1346" s="16"/>
      <c r="OQ1346" s="16"/>
      <c r="OR1346" s="16"/>
      <c r="OS1346" s="16"/>
      <c r="OT1346" s="16"/>
      <c r="OU1346" s="16"/>
      <c r="OV1346" s="16"/>
      <c r="OW1346" s="16"/>
      <c r="OX1346" s="16"/>
      <c r="OY1346" s="16"/>
      <c r="OZ1346" s="16"/>
      <c r="PA1346" s="16"/>
      <c r="PB1346" s="16"/>
      <c r="PC1346" s="16"/>
      <c r="PD1346" s="16"/>
      <c r="PE1346" s="16"/>
      <c r="PF1346" s="16"/>
      <c r="PG1346" s="16"/>
      <c r="PH1346" s="16"/>
      <c r="PI1346" s="16"/>
      <c r="PJ1346" s="16"/>
      <c r="PK1346" s="16"/>
      <c r="PL1346" s="16"/>
      <c r="PM1346" s="16"/>
      <c r="PN1346" s="16"/>
      <c r="PO1346" s="16"/>
      <c r="PP1346" s="16"/>
      <c r="PQ1346" s="16"/>
      <c r="PR1346" s="16"/>
      <c r="PS1346" s="16"/>
      <c r="PT1346" s="16"/>
      <c r="PU1346" s="16"/>
      <c r="PV1346" s="16"/>
      <c r="PW1346" s="16"/>
      <c r="PX1346" s="16"/>
      <c r="PY1346" s="16"/>
      <c r="PZ1346" s="16"/>
      <c r="QA1346" s="16"/>
      <c r="QB1346" s="16"/>
      <c r="QC1346" s="16"/>
      <c r="QD1346" s="16"/>
      <c r="QE1346" s="16"/>
      <c r="QF1346" s="16"/>
      <c r="QG1346" s="16"/>
      <c r="QH1346" s="16"/>
      <c r="QI1346" s="16"/>
      <c r="QJ1346" s="16"/>
      <c r="QK1346" s="16"/>
      <c r="QL1346" s="16"/>
      <c r="QM1346" s="16"/>
      <c r="QN1346" s="16"/>
      <c r="QO1346" s="16"/>
      <c r="QP1346" s="16"/>
      <c r="QQ1346" s="16"/>
      <c r="QR1346" s="16"/>
      <c r="QS1346" s="16"/>
      <c r="QT1346" s="16"/>
      <c r="QU1346" s="16"/>
      <c r="QV1346" s="16"/>
      <c r="QW1346" s="16"/>
      <c r="QX1346" s="16"/>
      <c r="QY1346" s="16"/>
      <c r="QZ1346" s="16"/>
      <c r="RA1346" s="16"/>
      <c r="RB1346" s="16"/>
      <c r="RC1346" s="16"/>
      <c r="RD1346" s="16"/>
      <c r="RE1346" s="16"/>
      <c r="RF1346" s="16"/>
      <c r="RG1346" s="16"/>
      <c r="RH1346" s="16"/>
      <c r="RI1346" s="16"/>
      <c r="RJ1346" s="16"/>
      <c r="RK1346" s="16"/>
      <c r="RL1346" s="16"/>
      <c r="RM1346" s="16"/>
      <c r="RN1346" s="16"/>
      <c r="RO1346" s="16"/>
      <c r="RP1346" s="16"/>
      <c r="RQ1346" s="16"/>
      <c r="RR1346" s="16"/>
      <c r="RS1346" s="16"/>
      <c r="RT1346" s="16"/>
      <c r="RU1346" s="16"/>
      <c r="RV1346" s="16"/>
      <c r="RW1346" s="16"/>
      <c r="RX1346" s="16"/>
      <c r="RY1346" s="16"/>
      <c r="RZ1346" s="16"/>
      <c r="SA1346" s="16"/>
      <c r="SB1346" s="16"/>
      <c r="SC1346" s="16"/>
      <c r="SD1346" s="16"/>
      <c r="SE1346" s="16"/>
      <c r="SF1346" s="16"/>
      <c r="SG1346" s="16"/>
      <c r="SH1346" s="16"/>
      <c r="SI1346" s="16"/>
      <c r="SJ1346" s="16"/>
      <c r="SK1346" s="16"/>
      <c r="SL1346" s="16"/>
      <c r="SM1346" s="16"/>
      <c r="SN1346" s="16"/>
      <c r="SO1346" s="16"/>
      <c r="SP1346" s="16"/>
      <c r="SQ1346" s="16"/>
      <c r="SR1346" s="16"/>
      <c r="SS1346" s="16"/>
      <c r="ST1346" s="16"/>
      <c r="SU1346" s="16"/>
      <c r="SV1346" s="16"/>
      <c r="SW1346" s="16"/>
      <c r="SX1346" s="16"/>
      <c r="SY1346" s="16"/>
      <c r="SZ1346" s="16"/>
      <c r="TA1346" s="16"/>
      <c r="TB1346" s="16"/>
      <c r="TC1346" s="16"/>
      <c r="TD1346" s="16"/>
      <c r="TE1346" s="16"/>
      <c r="TF1346" s="16"/>
      <c r="TG1346" s="16"/>
      <c r="TH1346" s="16"/>
      <c r="TI1346" s="16"/>
      <c r="TJ1346" s="16"/>
      <c r="TK1346" s="16"/>
      <c r="TL1346" s="16"/>
      <c r="TM1346" s="16"/>
      <c r="TN1346" s="16"/>
      <c r="TO1346" s="16"/>
      <c r="TP1346" s="16"/>
      <c r="TQ1346" s="16"/>
      <c r="TR1346" s="16"/>
      <c r="TS1346" s="16"/>
      <c r="TT1346" s="16"/>
      <c r="TU1346" s="16"/>
      <c r="TV1346" s="16"/>
      <c r="TW1346" s="16"/>
      <c r="TX1346" s="16"/>
      <c r="TY1346" s="16"/>
      <c r="TZ1346" s="16"/>
      <c r="UA1346" s="16"/>
      <c r="UB1346" s="16"/>
      <c r="UC1346" s="16"/>
      <c r="UD1346" s="16"/>
      <c r="UE1346" s="16"/>
      <c r="UF1346" s="16"/>
      <c r="UG1346" s="16"/>
      <c r="UH1346" s="16"/>
      <c r="UI1346" s="16"/>
      <c r="UJ1346" s="16"/>
      <c r="UK1346" s="16"/>
      <c r="UL1346" s="16"/>
      <c r="UM1346" s="16"/>
      <c r="UN1346" s="16"/>
      <c r="UO1346" s="16"/>
      <c r="UP1346" s="16"/>
      <c r="UQ1346" s="16"/>
      <c r="UR1346" s="16"/>
      <c r="US1346" s="16"/>
      <c r="UT1346" s="16"/>
      <c r="UU1346" s="16"/>
      <c r="UV1346" s="16"/>
      <c r="UW1346" s="16"/>
      <c r="UX1346" s="16"/>
      <c r="UY1346" s="16"/>
      <c r="UZ1346" s="16"/>
      <c r="VA1346" s="16"/>
      <c r="VB1346" s="16"/>
      <c r="VC1346" s="16"/>
      <c r="VD1346" s="16"/>
      <c r="VE1346" s="16"/>
      <c r="VF1346" s="16"/>
      <c r="VG1346" s="16"/>
      <c r="VH1346" s="16"/>
      <c r="VI1346" s="16"/>
      <c r="VJ1346" s="16"/>
      <c r="VK1346" s="16"/>
      <c r="VL1346" s="16"/>
      <c r="VM1346" s="16"/>
      <c r="VN1346" s="16"/>
      <c r="VO1346" s="16"/>
      <c r="VP1346" s="16"/>
      <c r="VQ1346" s="16"/>
      <c r="VR1346" s="16"/>
      <c r="VS1346" s="16"/>
      <c r="VT1346" s="16"/>
      <c r="VU1346" s="16"/>
      <c r="VV1346" s="16"/>
      <c r="VW1346" s="16"/>
      <c r="VX1346" s="16"/>
      <c r="VY1346" s="16"/>
      <c r="VZ1346" s="16"/>
      <c r="WA1346" s="16"/>
      <c r="WB1346" s="16"/>
      <c r="WC1346" s="16"/>
      <c r="WD1346" s="16"/>
      <c r="WE1346" s="16"/>
      <c r="WF1346" s="16"/>
      <c r="WG1346" s="16"/>
      <c r="WH1346" s="16"/>
      <c r="WI1346" s="16"/>
      <c r="WJ1346" s="16"/>
      <c r="WK1346" s="16"/>
      <c r="WL1346" s="16"/>
      <c r="WM1346" s="16"/>
      <c r="WN1346" s="16"/>
      <c r="WO1346" s="16"/>
      <c r="WP1346" s="16"/>
      <c r="WQ1346" s="16"/>
      <c r="WR1346" s="16"/>
      <c r="WS1346" s="16"/>
      <c r="WT1346" s="16"/>
      <c r="WU1346" s="16"/>
      <c r="WV1346" s="16"/>
      <c r="WW1346" s="16"/>
      <c r="WX1346" s="16"/>
      <c r="WY1346" s="16"/>
      <c r="WZ1346" s="16"/>
      <c r="XA1346" s="16"/>
      <c r="XB1346" s="16"/>
      <c r="XC1346" s="16"/>
      <c r="XD1346" s="16"/>
      <c r="XE1346" s="16"/>
      <c r="XF1346" s="16"/>
      <c r="XG1346" s="16"/>
      <c r="XH1346" s="16"/>
      <c r="XI1346" s="16"/>
      <c r="XJ1346" s="16"/>
      <c r="XK1346" s="16"/>
      <c r="XL1346" s="16"/>
      <c r="XM1346" s="16"/>
      <c r="XN1346" s="16"/>
      <c r="XO1346" s="16"/>
      <c r="XP1346" s="16"/>
      <c r="XQ1346" s="16"/>
      <c r="XR1346" s="16"/>
      <c r="XS1346" s="16"/>
      <c r="XT1346" s="16"/>
      <c r="XU1346" s="16"/>
      <c r="XV1346" s="16"/>
      <c r="XW1346" s="16"/>
      <c r="XX1346" s="16"/>
      <c r="XY1346" s="16"/>
      <c r="XZ1346" s="16"/>
      <c r="YA1346" s="16"/>
      <c r="YB1346" s="16"/>
      <c r="YC1346" s="16"/>
      <c r="YD1346" s="16"/>
      <c r="YE1346" s="16"/>
      <c r="YF1346" s="16"/>
      <c r="YG1346" s="16"/>
      <c r="YH1346" s="16"/>
      <c r="YI1346" s="16"/>
      <c r="YJ1346" s="16"/>
      <c r="YK1346" s="16"/>
      <c r="YL1346" s="16"/>
      <c r="YM1346" s="16"/>
      <c r="YN1346" s="16"/>
      <c r="YO1346" s="16"/>
      <c r="YP1346" s="16"/>
      <c r="YQ1346" s="16"/>
      <c r="YR1346" s="16"/>
      <c r="YS1346" s="16"/>
      <c r="YT1346" s="16"/>
      <c r="YU1346" s="16"/>
      <c r="YV1346" s="16"/>
      <c r="YW1346" s="16"/>
      <c r="YX1346" s="16"/>
      <c r="YY1346" s="16"/>
      <c r="YZ1346" s="16"/>
      <c r="ZA1346" s="16"/>
      <c r="ZB1346" s="16"/>
      <c r="ZC1346" s="16"/>
      <c r="ZD1346" s="16"/>
      <c r="ZE1346" s="16"/>
      <c r="ZF1346" s="16"/>
      <c r="ZG1346" s="16"/>
      <c r="ZH1346" s="16"/>
      <c r="ZI1346" s="16"/>
      <c r="ZJ1346" s="16"/>
      <c r="ZK1346" s="16"/>
      <c r="ZL1346" s="16"/>
      <c r="ZM1346" s="16"/>
      <c r="ZN1346" s="16"/>
      <c r="ZO1346" s="16"/>
      <c r="ZP1346" s="16"/>
      <c r="ZQ1346" s="16"/>
      <c r="ZR1346" s="16"/>
      <c r="ZS1346" s="16"/>
      <c r="ZT1346" s="16"/>
      <c r="ZU1346" s="16"/>
      <c r="ZV1346" s="16"/>
      <c r="ZW1346" s="16"/>
      <c r="ZX1346" s="16"/>
      <c r="ZY1346" s="16"/>
      <c r="ZZ1346" s="16"/>
      <c r="AAA1346" s="16"/>
      <c r="AAB1346" s="16"/>
      <c r="AAC1346" s="16"/>
      <c r="AAD1346" s="16"/>
      <c r="AAE1346" s="16"/>
      <c r="AAF1346" s="16"/>
      <c r="AAG1346" s="16"/>
      <c r="AAH1346" s="16"/>
      <c r="AAI1346" s="16"/>
      <c r="AAJ1346" s="16"/>
      <c r="AAK1346" s="16"/>
      <c r="AAL1346" s="16"/>
      <c r="AAM1346" s="16"/>
      <c r="AAN1346" s="16"/>
      <c r="AAO1346" s="16"/>
      <c r="AAP1346" s="16"/>
      <c r="AAQ1346" s="16"/>
      <c r="AAR1346" s="16"/>
      <c r="AAS1346" s="16"/>
      <c r="AAT1346" s="16"/>
      <c r="AAU1346" s="16"/>
      <c r="AAV1346" s="16"/>
      <c r="AAW1346" s="16"/>
      <c r="AAX1346" s="16"/>
      <c r="AAY1346" s="16"/>
      <c r="AAZ1346" s="16"/>
      <c r="ABA1346" s="16"/>
      <c r="ABB1346" s="16"/>
      <c r="ABC1346" s="16"/>
      <c r="ABD1346" s="16"/>
      <c r="ABE1346" s="16"/>
      <c r="ABF1346" s="16"/>
      <c r="ABG1346" s="16"/>
      <c r="ABH1346" s="16"/>
      <c r="ABI1346" s="16"/>
      <c r="ABJ1346" s="16"/>
      <c r="ABK1346" s="16"/>
      <c r="ABL1346" s="16"/>
      <c r="ABM1346" s="16"/>
      <c r="ABN1346" s="16"/>
      <c r="ABO1346" s="16"/>
      <c r="ABP1346" s="16"/>
      <c r="ABQ1346" s="16"/>
      <c r="ABR1346" s="16"/>
      <c r="ABS1346" s="16"/>
      <c r="ABT1346" s="16"/>
      <c r="ABU1346" s="16"/>
      <c r="ABV1346" s="16"/>
      <c r="ABW1346" s="16"/>
      <c r="ABX1346" s="16"/>
      <c r="ABY1346" s="16"/>
      <c r="ABZ1346" s="16"/>
      <c r="ACA1346" s="16"/>
      <c r="ACB1346" s="16"/>
      <c r="ACC1346" s="16"/>
      <c r="ACD1346" s="16"/>
      <c r="ACE1346" s="16"/>
      <c r="ACF1346" s="16"/>
      <c r="ACG1346" s="16"/>
      <c r="ACH1346" s="16"/>
      <c r="ACI1346" s="16"/>
      <c r="ACJ1346" s="16"/>
      <c r="ACK1346" s="16"/>
      <c r="ACL1346" s="16"/>
      <c r="ACM1346" s="16"/>
      <c r="ACN1346" s="16"/>
      <c r="ACO1346" s="16"/>
      <c r="ACP1346" s="16"/>
      <c r="ACQ1346" s="16"/>
      <c r="ACR1346" s="16"/>
      <c r="ACS1346" s="16"/>
      <c r="ACT1346" s="16"/>
      <c r="ACU1346" s="16"/>
      <c r="ACV1346" s="16"/>
      <c r="ACW1346" s="16"/>
      <c r="ACX1346" s="16"/>
      <c r="ACY1346" s="16"/>
      <c r="ACZ1346" s="16"/>
      <c r="ADA1346" s="16"/>
      <c r="ADB1346" s="16"/>
      <c r="ADC1346" s="16"/>
      <c r="ADD1346" s="16"/>
      <c r="ADE1346" s="16"/>
      <c r="ADF1346" s="16"/>
      <c r="ADG1346" s="16"/>
      <c r="ADH1346" s="16"/>
      <c r="ADI1346" s="16"/>
      <c r="ADJ1346" s="16"/>
      <c r="ADK1346" s="16"/>
      <c r="ADL1346" s="16"/>
      <c r="ADM1346" s="16"/>
      <c r="ADN1346" s="16"/>
      <c r="ADO1346" s="16"/>
      <c r="ADP1346" s="16"/>
      <c r="ADQ1346" s="16"/>
      <c r="ADR1346" s="16"/>
      <c r="ADS1346" s="16"/>
      <c r="ADT1346" s="16"/>
      <c r="ADU1346" s="16"/>
      <c r="ADV1346" s="16"/>
      <c r="ADW1346" s="16"/>
      <c r="ADX1346" s="16"/>
      <c r="ADY1346" s="16"/>
      <c r="ADZ1346" s="16"/>
      <c r="AEA1346" s="16"/>
      <c r="AEB1346" s="16"/>
      <c r="AEC1346" s="16"/>
      <c r="AED1346" s="16"/>
      <c r="AEE1346" s="16"/>
      <c r="AEF1346" s="16"/>
      <c r="AEG1346" s="16"/>
      <c r="AEH1346" s="16"/>
      <c r="AEI1346" s="16"/>
      <c r="AEJ1346" s="16"/>
      <c r="AEK1346" s="16"/>
      <c r="AEL1346" s="16"/>
      <c r="AEM1346" s="16"/>
      <c r="AEN1346" s="16"/>
      <c r="AEO1346" s="16"/>
      <c r="AEP1346" s="16"/>
      <c r="AEQ1346" s="16"/>
      <c r="AER1346" s="16"/>
      <c r="AES1346" s="16"/>
      <c r="AET1346" s="16"/>
      <c r="AEU1346" s="16"/>
      <c r="AEV1346" s="16"/>
      <c r="AEW1346" s="16"/>
      <c r="AEX1346" s="16"/>
      <c r="AEY1346" s="16"/>
      <c r="AEZ1346" s="16"/>
      <c r="AFA1346" s="16"/>
      <c r="AFB1346" s="16"/>
      <c r="AFC1346" s="16"/>
      <c r="AFD1346" s="16"/>
      <c r="AFE1346" s="16"/>
      <c r="AFF1346" s="16"/>
      <c r="AFG1346" s="16"/>
      <c r="AFH1346" s="16"/>
      <c r="AFI1346" s="16"/>
      <c r="AFJ1346" s="16"/>
      <c r="AFK1346" s="16"/>
      <c r="AFL1346" s="16"/>
      <c r="AFM1346" s="16"/>
      <c r="AFN1346" s="16"/>
      <c r="AFO1346" s="16"/>
      <c r="AFP1346" s="16"/>
      <c r="AFQ1346" s="16"/>
      <c r="AFR1346" s="16"/>
      <c r="AFS1346" s="16"/>
      <c r="AFT1346" s="16"/>
      <c r="AFU1346" s="16"/>
      <c r="AFV1346" s="16"/>
      <c r="AFW1346" s="16"/>
      <c r="AFX1346" s="16"/>
      <c r="AFY1346" s="16"/>
      <c r="AFZ1346" s="16"/>
      <c r="AGA1346" s="16"/>
    </row>
    <row r="1347" spans="1:859" s="383" customFormat="1" x14ac:dyDescent="0.2">
      <c r="A1347" s="381"/>
      <c r="B1347" s="381"/>
      <c r="C1347" s="381"/>
      <c r="D1347" s="381"/>
      <c r="E1347" s="365"/>
      <c r="F1347" s="378"/>
      <c r="G1347" s="380"/>
      <c r="H1347" s="365"/>
      <c r="I1347" s="365"/>
      <c r="J1347" s="365"/>
      <c r="K1347" s="365"/>
      <c r="L1347" s="365"/>
      <c r="M1347" s="365"/>
      <c r="N1347" s="380"/>
      <c r="O1347" s="365"/>
      <c r="P1347" s="365"/>
      <c r="Q1347" s="380"/>
      <c r="R1347" s="381"/>
      <c r="S1347" s="381"/>
      <c r="T1347" s="381"/>
      <c r="U1347" s="381"/>
      <c r="V1347" s="381"/>
      <c r="W1347" s="381"/>
      <c r="X1347" s="381"/>
      <c r="Y1347" s="381"/>
      <c r="Z1347" s="381"/>
      <c r="AA1347" s="381"/>
      <c r="AB1347" s="381"/>
      <c r="AC1347" s="381"/>
      <c r="AD1347" s="381"/>
      <c r="AE1347" s="381"/>
      <c r="AF1347" s="381"/>
      <c r="AG1347" s="381"/>
      <c r="AH1347" s="381"/>
      <c r="AI1347" s="381"/>
      <c r="AJ1347" s="381"/>
      <c r="AK1347" s="381"/>
      <c r="AL1347" s="381"/>
      <c r="AM1347" s="381"/>
      <c r="AN1347" s="381"/>
      <c r="AO1347" s="381"/>
      <c r="AP1347" s="381"/>
      <c r="AQ1347" s="381"/>
      <c r="AR1347" s="381"/>
      <c r="AS1347" s="381"/>
      <c r="AT1347" s="381"/>
      <c r="AU1347" s="381"/>
      <c r="AV1347" s="381"/>
      <c r="AW1347" s="381"/>
      <c r="AX1347" s="381"/>
      <c r="AY1347" s="381"/>
      <c r="AZ1347" s="381"/>
      <c r="BA1347" s="381"/>
      <c r="BB1347" s="381"/>
      <c r="BC1347" s="381"/>
      <c r="BD1347" s="381"/>
      <c r="BE1347" s="381"/>
      <c r="BF1347" s="381"/>
      <c r="BG1347" s="381"/>
      <c r="BH1347" s="381"/>
      <c r="BI1347" s="381"/>
      <c r="BJ1347" s="381"/>
      <c r="BK1347" s="381"/>
      <c r="BL1347" s="381"/>
      <c r="BM1347" s="381"/>
      <c r="BN1347" s="381"/>
      <c r="BO1347" s="381"/>
      <c r="BP1347" s="381"/>
      <c r="BQ1347" s="381"/>
      <c r="BR1347" s="381"/>
      <c r="BS1347" s="381"/>
      <c r="BT1347" s="381"/>
      <c r="BU1347" s="381"/>
      <c r="BV1347" s="381"/>
      <c r="BW1347" s="381"/>
      <c r="BX1347" s="381"/>
      <c r="BY1347" s="381"/>
      <c r="BZ1347" s="381"/>
      <c r="CA1347" s="381"/>
      <c r="CB1347" s="381"/>
      <c r="CC1347" s="381"/>
      <c r="CD1347" s="381"/>
      <c r="CE1347" s="381"/>
      <c r="CF1347" s="381"/>
      <c r="CG1347" s="381"/>
      <c r="CH1347" s="381"/>
      <c r="CI1347" s="381"/>
      <c r="CJ1347" s="381"/>
      <c r="CK1347" s="381"/>
      <c r="CL1347" s="381"/>
      <c r="CM1347" s="381"/>
      <c r="CN1347" s="381"/>
      <c r="CO1347" s="381"/>
      <c r="CP1347" s="381"/>
      <c r="CQ1347" s="381"/>
      <c r="CR1347" s="381"/>
      <c r="CS1347" s="381"/>
      <c r="CT1347" s="381"/>
      <c r="CU1347" s="381"/>
      <c r="CV1347" s="381"/>
      <c r="CW1347" s="381"/>
      <c r="CX1347" s="381"/>
      <c r="CY1347" s="381"/>
      <c r="CZ1347" s="381"/>
      <c r="DA1347" s="381"/>
      <c r="DB1347" s="381"/>
      <c r="DC1347" s="381"/>
      <c r="DD1347" s="381"/>
      <c r="DE1347" s="381"/>
      <c r="DF1347" s="381"/>
      <c r="DG1347" s="381"/>
      <c r="DH1347" s="381"/>
      <c r="DI1347" s="381"/>
      <c r="DJ1347" s="381"/>
      <c r="DK1347" s="381"/>
      <c r="DL1347" s="381"/>
      <c r="DM1347" s="381"/>
      <c r="DN1347" s="381"/>
      <c r="DO1347" s="381"/>
      <c r="DP1347" s="381"/>
      <c r="DQ1347" s="381"/>
      <c r="DR1347" s="381"/>
      <c r="DS1347" s="381"/>
      <c r="DT1347" s="381"/>
      <c r="DU1347" s="381"/>
      <c r="DV1347" s="381"/>
      <c r="DW1347" s="381"/>
      <c r="DX1347" s="381"/>
      <c r="DY1347" s="381"/>
      <c r="DZ1347" s="381"/>
      <c r="EA1347" s="381"/>
      <c r="EB1347" s="381"/>
      <c r="EC1347" s="381"/>
      <c r="ED1347" s="381"/>
      <c r="EE1347" s="381"/>
      <c r="EF1347" s="381"/>
      <c r="EG1347" s="381"/>
      <c r="EH1347" s="381"/>
      <c r="EI1347" s="381"/>
      <c r="EJ1347" s="381"/>
      <c r="EK1347" s="381"/>
      <c r="EL1347" s="381"/>
      <c r="EM1347" s="381"/>
      <c r="EN1347" s="381"/>
      <c r="EO1347" s="381"/>
      <c r="EP1347" s="381"/>
      <c r="EQ1347" s="381"/>
      <c r="ER1347" s="381"/>
      <c r="ES1347" s="381"/>
      <c r="ET1347" s="381"/>
      <c r="EU1347" s="381"/>
      <c r="EV1347" s="381"/>
      <c r="EW1347" s="381"/>
      <c r="EX1347" s="381"/>
      <c r="EY1347" s="381"/>
      <c r="EZ1347" s="381"/>
      <c r="FA1347" s="381"/>
      <c r="FB1347" s="381"/>
      <c r="FC1347" s="381"/>
      <c r="FD1347" s="381"/>
      <c r="FE1347" s="381"/>
      <c r="FF1347" s="381"/>
      <c r="FG1347" s="381"/>
      <c r="FH1347" s="381"/>
      <c r="FI1347" s="381"/>
      <c r="FJ1347" s="381"/>
      <c r="FK1347" s="381"/>
      <c r="FL1347" s="381"/>
      <c r="FM1347" s="381"/>
      <c r="FN1347" s="381"/>
      <c r="FO1347" s="381"/>
      <c r="FP1347" s="381"/>
      <c r="FQ1347" s="381"/>
      <c r="FR1347" s="381"/>
      <c r="FS1347" s="381"/>
      <c r="FT1347" s="381"/>
      <c r="FU1347" s="381"/>
      <c r="FV1347" s="381"/>
      <c r="FW1347" s="381"/>
      <c r="FX1347" s="381"/>
      <c r="FY1347" s="381"/>
      <c r="FZ1347" s="381"/>
      <c r="GA1347" s="381"/>
      <c r="GB1347" s="381"/>
      <c r="GC1347" s="381"/>
      <c r="GD1347" s="381"/>
      <c r="GE1347" s="381"/>
      <c r="GF1347" s="381"/>
      <c r="GG1347" s="381"/>
      <c r="GH1347" s="381"/>
      <c r="GI1347" s="381"/>
      <c r="GJ1347" s="381"/>
      <c r="GK1347" s="381"/>
      <c r="GL1347" s="381"/>
      <c r="GM1347" s="381"/>
      <c r="GN1347" s="381"/>
      <c r="GO1347" s="381"/>
      <c r="GP1347" s="381"/>
      <c r="GQ1347" s="381"/>
      <c r="GR1347" s="381"/>
      <c r="GS1347" s="381"/>
      <c r="GT1347" s="381"/>
      <c r="GU1347" s="381"/>
      <c r="GV1347" s="381"/>
      <c r="GW1347" s="381"/>
      <c r="GX1347" s="381"/>
      <c r="GY1347" s="381"/>
      <c r="GZ1347" s="381"/>
      <c r="HA1347" s="381"/>
      <c r="HB1347" s="381"/>
      <c r="HC1347" s="381"/>
      <c r="HD1347" s="381"/>
      <c r="HE1347" s="381"/>
      <c r="HF1347" s="381"/>
      <c r="HG1347" s="381"/>
      <c r="HH1347" s="381"/>
      <c r="HI1347" s="381"/>
      <c r="HJ1347" s="381"/>
      <c r="HK1347" s="381"/>
      <c r="HL1347" s="381"/>
      <c r="HM1347" s="381"/>
      <c r="HN1347" s="381"/>
      <c r="HO1347" s="381"/>
      <c r="HP1347" s="381"/>
      <c r="HQ1347" s="381"/>
      <c r="HR1347" s="381"/>
      <c r="HS1347" s="381"/>
      <c r="HT1347" s="381"/>
      <c r="HU1347" s="381"/>
      <c r="HV1347" s="381"/>
      <c r="HW1347" s="381"/>
      <c r="HX1347" s="381"/>
      <c r="HY1347" s="381"/>
      <c r="HZ1347" s="381"/>
      <c r="IA1347" s="381"/>
      <c r="IB1347" s="381"/>
      <c r="IC1347" s="381"/>
      <c r="ID1347" s="381"/>
      <c r="IE1347" s="381"/>
      <c r="IF1347" s="381"/>
      <c r="IG1347" s="381"/>
      <c r="IH1347" s="381"/>
      <c r="II1347" s="381"/>
      <c r="IJ1347" s="381"/>
      <c r="IK1347" s="381"/>
      <c r="IL1347" s="381"/>
      <c r="IM1347" s="381"/>
      <c r="IN1347" s="381"/>
      <c r="IO1347" s="381"/>
      <c r="IP1347" s="381"/>
      <c r="IQ1347" s="381"/>
      <c r="IR1347" s="381"/>
      <c r="IS1347" s="381"/>
      <c r="IT1347" s="381"/>
      <c r="IU1347" s="381"/>
      <c r="IV1347" s="381"/>
      <c r="IW1347" s="381"/>
      <c r="IX1347" s="381"/>
      <c r="IY1347" s="381"/>
      <c r="IZ1347" s="381"/>
      <c r="JA1347" s="381"/>
      <c r="JB1347" s="381"/>
      <c r="JC1347" s="381"/>
      <c r="JD1347" s="381"/>
      <c r="JE1347" s="381"/>
      <c r="JF1347" s="381"/>
      <c r="JG1347" s="381"/>
      <c r="JH1347" s="381"/>
      <c r="JI1347" s="381"/>
      <c r="JJ1347" s="381"/>
      <c r="JK1347" s="381"/>
      <c r="JL1347" s="381"/>
      <c r="JM1347" s="381"/>
      <c r="JN1347" s="381"/>
      <c r="JO1347" s="381"/>
      <c r="JP1347" s="381"/>
      <c r="JQ1347" s="381"/>
      <c r="JR1347" s="381"/>
      <c r="JS1347" s="381"/>
      <c r="JT1347" s="381"/>
      <c r="JU1347" s="381"/>
      <c r="JV1347" s="381"/>
      <c r="JW1347" s="381"/>
      <c r="JX1347" s="381"/>
      <c r="JY1347" s="381"/>
      <c r="JZ1347" s="381"/>
      <c r="KA1347" s="381"/>
      <c r="KB1347" s="381"/>
      <c r="KC1347" s="381"/>
      <c r="KD1347" s="381"/>
      <c r="KE1347" s="381"/>
      <c r="KF1347" s="381"/>
      <c r="KG1347" s="381"/>
      <c r="KH1347" s="381"/>
      <c r="KI1347" s="381"/>
      <c r="KJ1347" s="381"/>
      <c r="KK1347" s="381"/>
      <c r="KL1347" s="381"/>
      <c r="KM1347" s="381"/>
      <c r="KN1347" s="381"/>
      <c r="KO1347" s="381"/>
      <c r="KP1347" s="381"/>
      <c r="KQ1347" s="381"/>
      <c r="KR1347" s="381"/>
      <c r="KS1347" s="381"/>
      <c r="KT1347" s="381"/>
      <c r="KU1347" s="381"/>
      <c r="KV1347" s="381"/>
      <c r="KW1347" s="381"/>
      <c r="KX1347" s="381"/>
      <c r="KY1347" s="381"/>
      <c r="KZ1347" s="381"/>
      <c r="LA1347" s="381"/>
      <c r="LB1347" s="381"/>
      <c r="LC1347" s="381"/>
      <c r="LD1347" s="381"/>
      <c r="LE1347" s="381"/>
      <c r="LF1347" s="381"/>
      <c r="LG1347" s="381"/>
      <c r="LH1347" s="381"/>
      <c r="LI1347" s="381"/>
      <c r="LJ1347" s="381"/>
      <c r="LK1347" s="381"/>
      <c r="LL1347" s="381"/>
      <c r="LM1347" s="381"/>
      <c r="LN1347" s="381"/>
      <c r="LO1347" s="381"/>
      <c r="LP1347" s="381"/>
      <c r="LQ1347" s="381"/>
      <c r="LR1347" s="381"/>
      <c r="LS1347" s="381"/>
      <c r="LT1347" s="381"/>
      <c r="LU1347" s="381"/>
      <c r="LV1347" s="381"/>
      <c r="LW1347" s="381"/>
      <c r="LX1347" s="381"/>
      <c r="LY1347" s="381"/>
      <c r="LZ1347" s="381"/>
      <c r="MA1347" s="381"/>
      <c r="MB1347" s="381"/>
      <c r="MC1347" s="381"/>
      <c r="MD1347" s="381"/>
      <c r="ME1347" s="381"/>
      <c r="MF1347" s="381"/>
      <c r="MG1347" s="381"/>
      <c r="MH1347" s="381"/>
      <c r="MI1347" s="381"/>
      <c r="MJ1347" s="381"/>
      <c r="MK1347" s="381"/>
      <c r="ML1347" s="381"/>
      <c r="MM1347" s="381"/>
      <c r="MN1347" s="381"/>
      <c r="MO1347" s="381"/>
      <c r="MP1347" s="381"/>
      <c r="MQ1347" s="381"/>
      <c r="MR1347" s="381"/>
      <c r="MS1347" s="381"/>
      <c r="MT1347" s="381"/>
      <c r="MU1347" s="381"/>
      <c r="MV1347" s="381"/>
      <c r="MW1347" s="381"/>
      <c r="MX1347" s="381"/>
      <c r="MY1347" s="381"/>
      <c r="MZ1347" s="381"/>
      <c r="NA1347" s="381"/>
      <c r="NB1347" s="381"/>
      <c r="NC1347" s="381"/>
      <c r="ND1347" s="381"/>
      <c r="NE1347" s="381"/>
      <c r="NF1347" s="381"/>
      <c r="NG1347" s="381"/>
      <c r="NH1347" s="381"/>
      <c r="NI1347" s="381"/>
      <c r="NJ1347" s="381"/>
      <c r="NK1347" s="381"/>
      <c r="NL1347" s="381"/>
      <c r="NM1347" s="381"/>
      <c r="NN1347" s="381"/>
      <c r="NO1347" s="381"/>
      <c r="NP1347" s="381"/>
      <c r="NQ1347" s="381"/>
      <c r="NR1347" s="381"/>
      <c r="NS1347" s="381"/>
      <c r="NT1347" s="381"/>
      <c r="NU1347" s="381"/>
      <c r="NV1347" s="381"/>
      <c r="NW1347" s="381"/>
      <c r="NX1347" s="381"/>
      <c r="NY1347" s="381"/>
      <c r="NZ1347" s="381"/>
      <c r="OA1347" s="381"/>
      <c r="OB1347" s="381"/>
      <c r="OC1347" s="381"/>
      <c r="OD1347" s="381"/>
      <c r="OE1347" s="381"/>
      <c r="OF1347" s="381"/>
      <c r="OG1347" s="381"/>
      <c r="OH1347" s="381"/>
      <c r="OI1347" s="381"/>
      <c r="OJ1347" s="381"/>
      <c r="OK1347" s="381"/>
      <c r="OL1347" s="381"/>
      <c r="OM1347" s="381"/>
      <c r="ON1347" s="381"/>
      <c r="OO1347" s="381"/>
      <c r="OP1347" s="381"/>
      <c r="OQ1347" s="381"/>
      <c r="OR1347" s="381"/>
      <c r="OS1347" s="381"/>
      <c r="OT1347" s="381"/>
      <c r="OU1347" s="381"/>
      <c r="OV1347" s="381"/>
      <c r="OW1347" s="381"/>
      <c r="OX1347" s="381"/>
      <c r="OY1347" s="381"/>
      <c r="OZ1347" s="381"/>
      <c r="PA1347" s="381"/>
      <c r="PB1347" s="381"/>
      <c r="PC1347" s="381"/>
      <c r="PD1347" s="381"/>
      <c r="PE1347" s="381"/>
      <c r="PF1347" s="381"/>
      <c r="PG1347" s="381"/>
      <c r="PH1347" s="381"/>
      <c r="PI1347" s="381"/>
      <c r="PJ1347" s="381"/>
      <c r="PK1347" s="381"/>
      <c r="PL1347" s="381"/>
      <c r="PM1347" s="381"/>
      <c r="PN1347" s="381"/>
      <c r="PO1347" s="381"/>
      <c r="PP1347" s="381"/>
      <c r="PQ1347" s="381"/>
      <c r="PR1347" s="381"/>
      <c r="PS1347" s="381"/>
      <c r="PT1347" s="381"/>
      <c r="PU1347" s="381"/>
      <c r="PV1347" s="381"/>
      <c r="PW1347" s="381"/>
      <c r="PX1347" s="381"/>
      <c r="PY1347" s="381"/>
      <c r="PZ1347" s="381"/>
      <c r="QA1347" s="381"/>
      <c r="QB1347" s="381"/>
      <c r="QC1347" s="381"/>
      <c r="QD1347" s="381"/>
      <c r="QE1347" s="381"/>
      <c r="QF1347" s="381"/>
      <c r="QG1347" s="381"/>
      <c r="QH1347" s="381"/>
      <c r="QI1347" s="381"/>
      <c r="QJ1347" s="381"/>
      <c r="QK1347" s="381"/>
      <c r="QL1347" s="381"/>
      <c r="QM1347" s="381"/>
      <c r="QN1347" s="381"/>
      <c r="QO1347" s="381"/>
      <c r="QP1347" s="381"/>
      <c r="QQ1347" s="381"/>
      <c r="QR1347" s="381"/>
      <c r="QS1347" s="381"/>
      <c r="QT1347" s="381"/>
      <c r="QU1347" s="381"/>
      <c r="QV1347" s="381"/>
      <c r="QW1347" s="381"/>
      <c r="QX1347" s="381"/>
      <c r="QY1347" s="381"/>
      <c r="QZ1347" s="381"/>
      <c r="RA1347" s="381"/>
      <c r="RB1347" s="381"/>
      <c r="RC1347" s="381"/>
      <c r="RD1347" s="381"/>
      <c r="RE1347" s="381"/>
      <c r="RF1347" s="381"/>
      <c r="RG1347" s="381"/>
      <c r="RH1347" s="381"/>
      <c r="RI1347" s="381"/>
      <c r="RJ1347" s="381"/>
      <c r="RK1347" s="381"/>
      <c r="RL1347" s="381"/>
      <c r="RM1347" s="381"/>
      <c r="RN1347" s="381"/>
      <c r="RO1347" s="381"/>
      <c r="RP1347" s="381"/>
      <c r="RQ1347" s="381"/>
      <c r="RR1347" s="381"/>
      <c r="RS1347" s="381"/>
      <c r="RT1347" s="381"/>
      <c r="RU1347" s="381"/>
      <c r="RV1347" s="381"/>
      <c r="RW1347" s="381"/>
      <c r="RX1347" s="381"/>
      <c r="RY1347" s="381"/>
      <c r="RZ1347" s="381"/>
      <c r="SA1347" s="381"/>
      <c r="SB1347" s="381"/>
      <c r="SC1347" s="381"/>
      <c r="SD1347" s="381"/>
      <c r="SE1347" s="381"/>
      <c r="SF1347" s="381"/>
      <c r="SG1347" s="381"/>
      <c r="SH1347" s="381"/>
      <c r="SI1347" s="381"/>
      <c r="SJ1347" s="381"/>
      <c r="SK1347" s="381"/>
      <c r="SL1347" s="381"/>
      <c r="SM1347" s="381"/>
      <c r="SN1347" s="381"/>
      <c r="SO1347" s="381"/>
      <c r="SP1347" s="381"/>
      <c r="SQ1347" s="381"/>
      <c r="SR1347" s="381"/>
      <c r="SS1347" s="381"/>
      <c r="ST1347" s="381"/>
      <c r="SU1347" s="381"/>
      <c r="SV1347" s="381"/>
      <c r="SW1347" s="381"/>
      <c r="SX1347" s="381"/>
      <c r="SY1347" s="381"/>
      <c r="SZ1347" s="381"/>
      <c r="TA1347" s="381"/>
      <c r="TB1347" s="381"/>
      <c r="TC1347" s="381"/>
      <c r="TD1347" s="381"/>
      <c r="TE1347" s="381"/>
      <c r="TF1347" s="381"/>
      <c r="TG1347" s="381"/>
      <c r="TH1347" s="381"/>
      <c r="TI1347" s="381"/>
      <c r="TJ1347" s="381"/>
      <c r="TK1347" s="381"/>
      <c r="TL1347" s="381"/>
      <c r="TM1347" s="381"/>
      <c r="TN1347" s="381"/>
      <c r="TO1347" s="381"/>
      <c r="TP1347" s="381"/>
      <c r="TQ1347" s="381"/>
      <c r="TR1347" s="381"/>
      <c r="TS1347" s="381"/>
      <c r="TT1347" s="381"/>
      <c r="TU1347" s="381"/>
      <c r="TV1347" s="381"/>
      <c r="TW1347" s="381"/>
      <c r="TX1347" s="381"/>
      <c r="TY1347" s="381"/>
      <c r="TZ1347" s="381"/>
      <c r="UA1347" s="381"/>
      <c r="UB1347" s="381"/>
      <c r="UC1347" s="381"/>
      <c r="UD1347" s="381"/>
      <c r="UE1347" s="381"/>
      <c r="UF1347" s="381"/>
      <c r="UG1347" s="381"/>
      <c r="UH1347" s="381"/>
      <c r="UI1347" s="381"/>
      <c r="UJ1347" s="381"/>
      <c r="UK1347" s="381"/>
      <c r="UL1347" s="381"/>
      <c r="UM1347" s="381"/>
      <c r="UN1347" s="381"/>
      <c r="UO1347" s="381"/>
      <c r="UP1347" s="381"/>
      <c r="UQ1347" s="381"/>
      <c r="UR1347" s="381"/>
      <c r="US1347" s="381"/>
      <c r="UT1347" s="381"/>
      <c r="UU1347" s="381"/>
      <c r="UV1347" s="381"/>
      <c r="UW1347" s="381"/>
      <c r="UX1347" s="381"/>
      <c r="UY1347" s="381"/>
      <c r="UZ1347" s="381"/>
      <c r="VA1347" s="381"/>
      <c r="VB1347" s="381"/>
      <c r="VC1347" s="381"/>
      <c r="VD1347" s="381"/>
      <c r="VE1347" s="381"/>
      <c r="VF1347" s="381"/>
      <c r="VG1347" s="381"/>
      <c r="VH1347" s="381"/>
      <c r="VI1347" s="381"/>
      <c r="VJ1347" s="381"/>
      <c r="VK1347" s="381"/>
      <c r="VL1347" s="381"/>
      <c r="VM1347" s="381"/>
      <c r="VN1347" s="381"/>
      <c r="VO1347" s="381"/>
      <c r="VP1347" s="381"/>
      <c r="VQ1347" s="381"/>
      <c r="VR1347" s="381"/>
      <c r="VS1347" s="381"/>
      <c r="VT1347" s="381"/>
      <c r="VU1347" s="381"/>
      <c r="VV1347" s="381"/>
      <c r="VW1347" s="381"/>
      <c r="VX1347" s="381"/>
      <c r="VY1347" s="381"/>
      <c r="VZ1347" s="381"/>
      <c r="WA1347" s="381"/>
      <c r="WB1347" s="381"/>
      <c r="WC1347" s="381"/>
      <c r="WD1347" s="381"/>
      <c r="WE1347" s="381"/>
      <c r="WF1347" s="381"/>
      <c r="WG1347" s="381"/>
      <c r="WH1347" s="381"/>
      <c r="WI1347" s="381"/>
      <c r="WJ1347" s="381"/>
      <c r="WK1347" s="381"/>
      <c r="WL1347" s="381"/>
      <c r="WM1347" s="381"/>
      <c r="WN1347" s="381"/>
      <c r="WO1347" s="381"/>
      <c r="WP1347" s="381"/>
      <c r="WQ1347" s="381"/>
      <c r="WR1347" s="381"/>
      <c r="WS1347" s="381"/>
      <c r="WT1347" s="381"/>
      <c r="WU1347" s="381"/>
      <c r="WV1347" s="381"/>
      <c r="WW1347" s="381"/>
      <c r="WX1347" s="381"/>
      <c r="WY1347" s="381"/>
      <c r="WZ1347" s="381"/>
      <c r="XA1347" s="381"/>
      <c r="XB1347" s="381"/>
      <c r="XC1347" s="381"/>
      <c r="XD1347" s="381"/>
      <c r="XE1347" s="381"/>
      <c r="XF1347" s="381"/>
      <c r="XG1347" s="381"/>
      <c r="XH1347" s="381"/>
      <c r="XI1347" s="381"/>
      <c r="XJ1347" s="381"/>
      <c r="XK1347" s="381"/>
      <c r="XL1347" s="381"/>
      <c r="XM1347" s="381"/>
      <c r="XN1347" s="381"/>
      <c r="XO1347" s="381"/>
      <c r="XP1347" s="381"/>
      <c r="XQ1347" s="381"/>
      <c r="XR1347" s="381"/>
      <c r="XS1347" s="381"/>
      <c r="XT1347" s="381"/>
      <c r="XU1347" s="381"/>
      <c r="XV1347" s="381"/>
      <c r="XW1347" s="381"/>
      <c r="XX1347" s="381"/>
      <c r="XY1347" s="381"/>
      <c r="XZ1347" s="381"/>
      <c r="YA1347" s="381"/>
      <c r="YB1347" s="381"/>
      <c r="YC1347" s="381"/>
      <c r="YD1347" s="381"/>
      <c r="YE1347" s="381"/>
      <c r="YF1347" s="381"/>
      <c r="YG1347" s="381"/>
      <c r="YH1347" s="381"/>
      <c r="YI1347" s="381"/>
      <c r="YJ1347" s="381"/>
      <c r="YK1347" s="381"/>
      <c r="YL1347" s="381"/>
      <c r="YM1347" s="381"/>
      <c r="YN1347" s="381"/>
      <c r="YO1347" s="381"/>
      <c r="YP1347" s="381"/>
      <c r="YQ1347" s="381"/>
      <c r="YR1347" s="381"/>
      <c r="YS1347" s="381"/>
      <c r="YT1347" s="381"/>
      <c r="YU1347" s="381"/>
      <c r="YV1347" s="381"/>
      <c r="YW1347" s="381"/>
      <c r="YX1347" s="381"/>
      <c r="YY1347" s="381"/>
      <c r="YZ1347" s="381"/>
      <c r="ZA1347" s="381"/>
      <c r="ZB1347" s="381"/>
      <c r="ZC1347" s="381"/>
      <c r="ZD1347" s="381"/>
      <c r="ZE1347" s="381"/>
      <c r="ZF1347" s="381"/>
      <c r="ZG1347" s="381"/>
      <c r="ZH1347" s="381"/>
      <c r="ZI1347" s="381"/>
      <c r="ZJ1347" s="381"/>
      <c r="ZK1347" s="381"/>
      <c r="ZL1347" s="381"/>
      <c r="ZM1347" s="381"/>
      <c r="ZN1347" s="381"/>
      <c r="ZO1347" s="381"/>
      <c r="ZP1347" s="381"/>
      <c r="ZQ1347" s="381"/>
      <c r="ZR1347" s="381"/>
      <c r="ZS1347" s="381"/>
      <c r="ZT1347" s="381"/>
      <c r="ZU1347" s="381"/>
      <c r="ZV1347" s="381"/>
      <c r="ZW1347" s="381"/>
      <c r="ZX1347" s="381"/>
      <c r="ZY1347" s="381"/>
      <c r="ZZ1347" s="381"/>
      <c r="AAA1347" s="381"/>
      <c r="AAB1347" s="381"/>
      <c r="AAC1347" s="381"/>
      <c r="AAD1347" s="381"/>
      <c r="AAE1347" s="381"/>
      <c r="AAF1347" s="381"/>
      <c r="AAG1347" s="381"/>
      <c r="AAH1347" s="381"/>
      <c r="AAI1347" s="381"/>
      <c r="AAJ1347" s="381"/>
      <c r="AAK1347" s="381"/>
      <c r="AAL1347" s="381"/>
      <c r="AAM1347" s="381"/>
      <c r="AAN1347" s="381"/>
      <c r="AAO1347" s="381"/>
      <c r="AAP1347" s="381"/>
      <c r="AAQ1347" s="381"/>
      <c r="AAR1347" s="381"/>
      <c r="AAS1347" s="381"/>
      <c r="AAT1347" s="381"/>
      <c r="AAU1347" s="381"/>
      <c r="AAV1347" s="381"/>
      <c r="AAW1347" s="381"/>
      <c r="AAX1347" s="381"/>
      <c r="AAY1347" s="381"/>
      <c r="AAZ1347" s="381"/>
      <c r="ABA1347" s="381"/>
      <c r="ABB1347" s="381"/>
      <c r="ABC1347" s="381"/>
      <c r="ABD1347" s="381"/>
      <c r="ABE1347" s="381"/>
      <c r="ABF1347" s="381"/>
      <c r="ABG1347" s="381"/>
      <c r="ABH1347" s="381"/>
      <c r="ABI1347" s="381"/>
      <c r="ABJ1347" s="381"/>
      <c r="ABK1347" s="381"/>
      <c r="ABL1347" s="381"/>
      <c r="ABM1347" s="381"/>
      <c r="ABN1347" s="381"/>
      <c r="ABO1347" s="381"/>
      <c r="ABP1347" s="381"/>
      <c r="ABQ1347" s="381"/>
      <c r="ABR1347" s="381"/>
      <c r="ABS1347" s="381"/>
      <c r="ABT1347" s="381"/>
      <c r="ABU1347" s="381"/>
      <c r="ABV1347" s="381"/>
      <c r="ABW1347" s="381"/>
      <c r="ABX1347" s="381"/>
      <c r="ABY1347" s="381"/>
      <c r="ABZ1347" s="381"/>
      <c r="ACA1347" s="381"/>
      <c r="ACB1347" s="381"/>
      <c r="ACC1347" s="381"/>
      <c r="ACD1347" s="381"/>
      <c r="ACE1347" s="381"/>
      <c r="ACF1347" s="381"/>
      <c r="ACG1347" s="381"/>
      <c r="ACH1347" s="381"/>
      <c r="ACI1347" s="381"/>
      <c r="ACJ1347" s="381"/>
      <c r="ACK1347" s="381"/>
      <c r="ACL1347" s="381"/>
      <c r="ACM1347" s="381"/>
      <c r="ACN1347" s="381"/>
      <c r="ACO1347" s="381"/>
      <c r="ACP1347" s="381"/>
      <c r="ACQ1347" s="381"/>
      <c r="ACR1347" s="381"/>
      <c r="ACS1347" s="381"/>
      <c r="ACT1347" s="381"/>
      <c r="ACU1347" s="381"/>
      <c r="ACV1347" s="381"/>
      <c r="ACW1347" s="381"/>
      <c r="ACX1347" s="381"/>
      <c r="ACY1347" s="381"/>
      <c r="ACZ1347" s="381"/>
      <c r="ADA1347" s="381"/>
      <c r="ADB1347" s="381"/>
      <c r="ADC1347" s="381"/>
      <c r="ADD1347" s="381"/>
      <c r="ADE1347" s="381"/>
      <c r="ADF1347" s="381"/>
      <c r="ADG1347" s="381"/>
      <c r="ADH1347" s="381"/>
      <c r="ADI1347" s="381"/>
      <c r="ADJ1347" s="381"/>
      <c r="ADK1347" s="381"/>
      <c r="ADL1347" s="381"/>
      <c r="ADM1347" s="381"/>
      <c r="ADN1347" s="381"/>
      <c r="ADO1347" s="381"/>
      <c r="ADP1347" s="381"/>
      <c r="ADQ1347" s="381"/>
      <c r="ADR1347" s="381"/>
      <c r="ADS1347" s="381"/>
      <c r="ADT1347" s="381"/>
      <c r="ADU1347" s="381"/>
      <c r="ADV1347" s="381"/>
      <c r="ADW1347" s="381"/>
      <c r="ADX1347" s="381"/>
      <c r="ADY1347" s="381"/>
      <c r="ADZ1347" s="381"/>
      <c r="AEA1347" s="381"/>
      <c r="AEB1347" s="381"/>
      <c r="AEC1347" s="381"/>
      <c r="AED1347" s="381"/>
      <c r="AEE1347" s="381"/>
      <c r="AEF1347" s="381"/>
      <c r="AEG1347" s="381"/>
      <c r="AEH1347" s="381"/>
      <c r="AEI1347" s="381"/>
      <c r="AEJ1347" s="381"/>
      <c r="AEK1347" s="381"/>
      <c r="AEL1347" s="381"/>
      <c r="AEM1347" s="381"/>
      <c r="AEN1347" s="381"/>
      <c r="AEO1347" s="381"/>
      <c r="AEP1347" s="381"/>
      <c r="AEQ1347" s="381"/>
      <c r="AER1347" s="381"/>
      <c r="AES1347" s="381"/>
      <c r="AET1347" s="381"/>
      <c r="AEU1347" s="381"/>
      <c r="AEV1347" s="381"/>
      <c r="AEW1347" s="381"/>
      <c r="AEX1347" s="381"/>
      <c r="AEY1347" s="381"/>
      <c r="AEZ1347" s="381"/>
      <c r="AFA1347" s="381"/>
      <c r="AFB1347" s="381"/>
      <c r="AFC1347" s="381"/>
      <c r="AFD1347" s="381"/>
      <c r="AFE1347" s="381"/>
      <c r="AFF1347" s="381"/>
      <c r="AFG1347" s="381"/>
      <c r="AFH1347" s="381"/>
      <c r="AFI1347" s="381"/>
      <c r="AFJ1347" s="381"/>
      <c r="AFK1347" s="381"/>
      <c r="AFL1347" s="381"/>
      <c r="AFM1347" s="381"/>
      <c r="AFN1347" s="381"/>
      <c r="AFO1347" s="381"/>
      <c r="AFP1347" s="381"/>
      <c r="AFQ1347" s="381"/>
      <c r="AFR1347" s="381"/>
      <c r="AFS1347" s="381"/>
      <c r="AFT1347" s="381"/>
      <c r="AFU1347" s="381"/>
      <c r="AFV1347" s="381"/>
      <c r="AFW1347" s="381"/>
      <c r="AFX1347" s="381"/>
      <c r="AFY1347" s="381"/>
      <c r="AFZ1347" s="381"/>
      <c r="AGA1347" s="381"/>
    </row>
    <row r="1348" spans="1:859" customFormat="1" x14ac:dyDescent="0.2">
      <c r="A1348" s="16"/>
      <c r="B1348" s="16"/>
      <c r="C1348" s="16"/>
      <c r="D1348" s="16"/>
      <c r="E1348" s="238"/>
      <c r="F1348" s="364"/>
      <c r="G1348" s="239"/>
      <c r="H1348" s="238"/>
      <c r="I1348" s="238"/>
      <c r="J1348" s="238"/>
      <c r="K1348" s="238"/>
      <c r="L1348" s="238"/>
      <c r="M1348" s="238"/>
      <c r="N1348" s="239"/>
      <c r="O1348" s="238"/>
      <c r="P1348" s="238"/>
      <c r="Q1348" s="239"/>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c r="DC1348" s="16"/>
      <c r="DD1348" s="16"/>
      <c r="DE1348" s="16"/>
      <c r="DF1348" s="16"/>
      <c r="DG1348" s="16"/>
      <c r="DH1348" s="16"/>
      <c r="DI1348" s="16"/>
      <c r="DJ1348" s="16"/>
      <c r="DK1348" s="16"/>
      <c r="DL1348" s="16"/>
      <c r="DM1348" s="16"/>
      <c r="DN1348" s="16"/>
      <c r="DO1348" s="16"/>
      <c r="DP1348" s="16"/>
      <c r="DQ1348" s="16"/>
      <c r="DR1348" s="16"/>
      <c r="DS1348" s="16"/>
      <c r="DT1348" s="16"/>
      <c r="DU1348" s="16"/>
      <c r="DV1348" s="16"/>
      <c r="DW1348" s="16"/>
      <c r="DX1348" s="16"/>
      <c r="DY1348" s="16"/>
      <c r="DZ1348" s="16"/>
      <c r="EA1348" s="16"/>
      <c r="EB1348" s="16"/>
      <c r="EC1348" s="16"/>
      <c r="ED1348" s="16"/>
      <c r="EE1348" s="16"/>
      <c r="EF1348" s="16"/>
      <c r="EG1348" s="16"/>
      <c r="EH1348" s="16"/>
      <c r="EI1348" s="16"/>
      <c r="EJ1348" s="16"/>
      <c r="EK1348" s="16"/>
      <c r="EL1348" s="16"/>
      <c r="EM1348" s="16"/>
      <c r="EN1348" s="16"/>
      <c r="EO1348" s="16"/>
      <c r="EP1348" s="16"/>
      <c r="EQ1348" s="16"/>
      <c r="ER1348" s="16"/>
      <c r="ES1348" s="16"/>
      <c r="ET1348" s="16"/>
      <c r="EU1348" s="16"/>
      <c r="EV1348" s="16"/>
      <c r="EW1348" s="16"/>
      <c r="EX1348" s="16"/>
      <c r="EY1348" s="16"/>
      <c r="EZ1348" s="16"/>
      <c r="FA1348" s="16"/>
      <c r="FB1348" s="16"/>
      <c r="FC1348" s="16"/>
      <c r="FD1348" s="16"/>
      <c r="FE1348" s="16"/>
      <c r="FF1348" s="16"/>
      <c r="FG1348" s="16"/>
      <c r="FH1348" s="16"/>
      <c r="FI1348" s="16"/>
      <c r="FJ1348" s="16"/>
      <c r="FK1348" s="16"/>
      <c r="FL1348" s="16"/>
      <c r="FM1348" s="16"/>
      <c r="FN1348" s="16"/>
      <c r="FO1348" s="16"/>
      <c r="FP1348" s="16"/>
      <c r="FQ1348" s="16"/>
      <c r="FR1348" s="16"/>
      <c r="FS1348" s="16"/>
      <c r="FT1348" s="16"/>
      <c r="FU1348" s="16"/>
      <c r="FV1348" s="16"/>
      <c r="FW1348" s="16"/>
      <c r="FX1348" s="16"/>
      <c r="FY1348" s="16"/>
      <c r="FZ1348" s="16"/>
      <c r="GA1348" s="16"/>
      <c r="GB1348" s="16"/>
      <c r="GC1348" s="16"/>
      <c r="GD1348" s="16"/>
      <c r="GE1348" s="16"/>
      <c r="GF1348" s="16"/>
      <c r="GG1348" s="16"/>
      <c r="GH1348" s="16"/>
      <c r="GI1348" s="16"/>
      <c r="GJ1348" s="16"/>
      <c r="GK1348" s="16"/>
      <c r="GL1348" s="16"/>
      <c r="GM1348" s="16"/>
      <c r="GN1348" s="16"/>
      <c r="GO1348" s="16"/>
      <c r="GP1348" s="16"/>
      <c r="GQ1348" s="16"/>
      <c r="GR1348" s="16"/>
      <c r="GS1348" s="16"/>
      <c r="GT1348" s="16"/>
      <c r="GU1348" s="16"/>
      <c r="GV1348" s="16"/>
      <c r="GW1348" s="16"/>
      <c r="GX1348" s="16"/>
      <c r="GY1348" s="16"/>
      <c r="GZ1348" s="16"/>
      <c r="HA1348" s="16"/>
      <c r="HB1348" s="16"/>
      <c r="HC1348" s="16"/>
      <c r="HD1348" s="16"/>
      <c r="HE1348" s="16"/>
      <c r="HF1348" s="16"/>
      <c r="HG1348" s="16"/>
      <c r="HH1348" s="16"/>
      <c r="HI1348" s="16"/>
      <c r="HJ1348" s="16"/>
      <c r="HK1348" s="16"/>
      <c r="HL1348" s="16"/>
      <c r="HM1348" s="16"/>
      <c r="HN1348" s="16"/>
      <c r="HO1348" s="16"/>
      <c r="HP1348" s="16"/>
      <c r="HQ1348" s="16"/>
      <c r="HR1348" s="16"/>
      <c r="HS1348" s="16"/>
      <c r="HT1348" s="16"/>
      <c r="HU1348" s="16"/>
      <c r="HV1348" s="16"/>
      <c r="HW1348" s="16"/>
      <c r="HX1348" s="16"/>
      <c r="HY1348" s="16"/>
      <c r="HZ1348" s="16"/>
      <c r="IA1348" s="16"/>
      <c r="IB1348" s="16"/>
      <c r="IC1348" s="16"/>
      <c r="ID1348" s="16"/>
      <c r="IE1348" s="16"/>
      <c r="IF1348" s="16"/>
      <c r="IG1348" s="16"/>
      <c r="IH1348" s="16"/>
      <c r="II1348" s="16"/>
      <c r="IJ1348" s="16"/>
      <c r="IK1348" s="16"/>
      <c r="IL1348" s="16"/>
      <c r="IM1348" s="16"/>
      <c r="IN1348" s="16"/>
      <c r="IO1348" s="16"/>
      <c r="IP1348" s="16"/>
      <c r="IQ1348" s="16"/>
      <c r="IR1348" s="16"/>
      <c r="IS1348" s="16"/>
      <c r="IT1348" s="16"/>
      <c r="IU1348" s="16"/>
      <c r="IV1348" s="16"/>
      <c r="IW1348" s="16"/>
      <c r="IX1348" s="16"/>
      <c r="IY1348" s="16"/>
      <c r="IZ1348" s="16"/>
      <c r="JA1348" s="16"/>
      <c r="JB1348" s="16"/>
      <c r="JC1348" s="16"/>
      <c r="JD1348" s="16"/>
      <c r="JE1348" s="16"/>
      <c r="JF1348" s="16"/>
      <c r="JG1348" s="16"/>
      <c r="JH1348" s="16"/>
      <c r="JI1348" s="16"/>
      <c r="JJ1348" s="16"/>
      <c r="JK1348" s="16"/>
      <c r="JL1348" s="16"/>
      <c r="JM1348" s="16"/>
      <c r="JN1348" s="16"/>
      <c r="JO1348" s="16"/>
      <c r="JP1348" s="16"/>
      <c r="JQ1348" s="16"/>
      <c r="JR1348" s="16"/>
      <c r="JS1348" s="16"/>
      <c r="JT1348" s="16"/>
      <c r="JU1348" s="16"/>
      <c r="JV1348" s="16"/>
      <c r="JW1348" s="16"/>
      <c r="JX1348" s="16"/>
      <c r="JY1348" s="16"/>
      <c r="JZ1348" s="16"/>
      <c r="KA1348" s="16"/>
      <c r="KB1348" s="16"/>
      <c r="KC1348" s="16"/>
      <c r="KD1348" s="16"/>
      <c r="KE1348" s="16"/>
      <c r="KF1348" s="16"/>
      <c r="KG1348" s="16"/>
      <c r="KH1348" s="16"/>
      <c r="KI1348" s="16"/>
      <c r="KJ1348" s="16"/>
      <c r="KK1348" s="16"/>
      <c r="KL1348" s="16"/>
      <c r="KM1348" s="16"/>
      <c r="KN1348" s="16"/>
      <c r="KO1348" s="16"/>
      <c r="KP1348" s="16"/>
      <c r="KQ1348" s="16"/>
      <c r="KR1348" s="16"/>
      <c r="KS1348" s="16"/>
      <c r="KT1348" s="16"/>
      <c r="KU1348" s="16"/>
      <c r="KV1348" s="16"/>
      <c r="KW1348" s="16"/>
      <c r="KX1348" s="16"/>
      <c r="KY1348" s="16"/>
      <c r="KZ1348" s="16"/>
      <c r="LA1348" s="16"/>
      <c r="LB1348" s="16"/>
      <c r="LC1348" s="16"/>
      <c r="LD1348" s="16"/>
      <c r="LE1348" s="16"/>
      <c r="LF1348" s="16"/>
      <c r="LG1348" s="16"/>
      <c r="LH1348" s="16"/>
      <c r="LI1348" s="16"/>
      <c r="LJ1348" s="16"/>
      <c r="LK1348" s="16"/>
      <c r="LL1348" s="16"/>
      <c r="LM1348" s="16"/>
      <c r="LN1348" s="16"/>
      <c r="LO1348" s="16"/>
      <c r="LP1348" s="16"/>
      <c r="LQ1348" s="16"/>
      <c r="LR1348" s="16"/>
      <c r="LS1348" s="16"/>
      <c r="LT1348" s="16"/>
      <c r="LU1348" s="16"/>
      <c r="LV1348" s="16"/>
      <c r="LW1348" s="16"/>
      <c r="LX1348" s="16"/>
      <c r="LY1348" s="16"/>
      <c r="LZ1348" s="16"/>
      <c r="MA1348" s="16"/>
      <c r="MB1348" s="16"/>
      <c r="MC1348" s="16"/>
      <c r="MD1348" s="16"/>
      <c r="ME1348" s="16"/>
      <c r="MF1348" s="16"/>
      <c r="MG1348" s="16"/>
      <c r="MH1348" s="16"/>
      <c r="MI1348" s="16"/>
      <c r="MJ1348" s="16"/>
      <c r="MK1348" s="16"/>
      <c r="ML1348" s="16"/>
      <c r="MM1348" s="16"/>
      <c r="MN1348" s="16"/>
      <c r="MO1348" s="16"/>
      <c r="MP1348" s="16"/>
      <c r="MQ1348" s="16"/>
      <c r="MR1348" s="16"/>
      <c r="MS1348" s="16"/>
      <c r="MT1348" s="16"/>
      <c r="MU1348" s="16"/>
      <c r="MV1348" s="16"/>
      <c r="MW1348" s="16"/>
      <c r="MX1348" s="16"/>
      <c r="MY1348" s="16"/>
      <c r="MZ1348" s="16"/>
      <c r="NA1348" s="16"/>
      <c r="NB1348" s="16"/>
      <c r="NC1348" s="16"/>
      <c r="ND1348" s="16"/>
      <c r="NE1348" s="16"/>
      <c r="NF1348" s="16"/>
      <c r="NG1348" s="16"/>
      <c r="NH1348" s="16"/>
      <c r="NI1348" s="16"/>
      <c r="NJ1348" s="16"/>
      <c r="NK1348" s="16"/>
      <c r="NL1348" s="16"/>
      <c r="NM1348" s="16"/>
      <c r="NN1348" s="16"/>
      <c r="NO1348" s="16"/>
      <c r="NP1348" s="16"/>
      <c r="NQ1348" s="16"/>
      <c r="NR1348" s="16"/>
      <c r="NS1348" s="16"/>
      <c r="NT1348" s="16"/>
      <c r="NU1348" s="16"/>
      <c r="NV1348" s="16"/>
      <c r="NW1348" s="16"/>
      <c r="NX1348" s="16"/>
      <c r="NY1348" s="16"/>
      <c r="NZ1348" s="16"/>
      <c r="OA1348" s="16"/>
      <c r="OB1348" s="16"/>
      <c r="OC1348" s="16"/>
      <c r="OD1348" s="16"/>
      <c r="OE1348" s="16"/>
      <c r="OF1348" s="16"/>
      <c r="OG1348" s="16"/>
      <c r="OH1348" s="16"/>
      <c r="OI1348" s="16"/>
      <c r="OJ1348" s="16"/>
      <c r="OK1348" s="16"/>
      <c r="OL1348" s="16"/>
      <c r="OM1348" s="16"/>
      <c r="ON1348" s="16"/>
      <c r="OO1348" s="16"/>
      <c r="OP1348" s="16"/>
      <c r="OQ1348" s="16"/>
      <c r="OR1348" s="16"/>
      <c r="OS1348" s="16"/>
      <c r="OT1348" s="16"/>
      <c r="OU1348" s="16"/>
      <c r="OV1348" s="16"/>
      <c r="OW1348" s="16"/>
      <c r="OX1348" s="16"/>
      <c r="OY1348" s="16"/>
      <c r="OZ1348" s="16"/>
      <c r="PA1348" s="16"/>
      <c r="PB1348" s="16"/>
      <c r="PC1348" s="16"/>
      <c r="PD1348" s="16"/>
      <c r="PE1348" s="16"/>
      <c r="PF1348" s="16"/>
      <c r="PG1348" s="16"/>
      <c r="PH1348" s="16"/>
      <c r="PI1348" s="16"/>
      <c r="PJ1348" s="16"/>
      <c r="PK1348" s="16"/>
      <c r="PL1348" s="16"/>
      <c r="PM1348" s="16"/>
      <c r="PN1348" s="16"/>
      <c r="PO1348" s="16"/>
      <c r="PP1348" s="16"/>
      <c r="PQ1348" s="16"/>
      <c r="PR1348" s="16"/>
      <c r="PS1348" s="16"/>
      <c r="PT1348" s="16"/>
      <c r="PU1348" s="16"/>
      <c r="PV1348" s="16"/>
      <c r="PW1348" s="16"/>
      <c r="PX1348" s="16"/>
      <c r="PY1348" s="16"/>
      <c r="PZ1348" s="16"/>
      <c r="QA1348" s="16"/>
      <c r="QB1348" s="16"/>
      <c r="QC1348" s="16"/>
      <c r="QD1348" s="16"/>
      <c r="QE1348" s="16"/>
      <c r="QF1348" s="16"/>
      <c r="QG1348" s="16"/>
      <c r="QH1348" s="16"/>
      <c r="QI1348" s="16"/>
      <c r="QJ1348" s="16"/>
      <c r="QK1348" s="16"/>
      <c r="QL1348" s="16"/>
      <c r="QM1348" s="16"/>
      <c r="QN1348" s="16"/>
      <c r="QO1348" s="16"/>
      <c r="QP1348" s="16"/>
      <c r="QQ1348" s="16"/>
      <c r="QR1348" s="16"/>
      <c r="QS1348" s="16"/>
      <c r="QT1348" s="16"/>
      <c r="QU1348" s="16"/>
      <c r="QV1348" s="16"/>
      <c r="QW1348" s="16"/>
      <c r="QX1348" s="16"/>
      <c r="QY1348" s="16"/>
      <c r="QZ1348" s="16"/>
      <c r="RA1348" s="16"/>
      <c r="RB1348" s="16"/>
      <c r="RC1348" s="16"/>
      <c r="RD1348" s="16"/>
      <c r="RE1348" s="16"/>
      <c r="RF1348" s="16"/>
      <c r="RG1348" s="16"/>
      <c r="RH1348" s="16"/>
      <c r="RI1348" s="16"/>
      <c r="RJ1348" s="16"/>
      <c r="RK1348" s="16"/>
      <c r="RL1348" s="16"/>
      <c r="RM1348" s="16"/>
      <c r="RN1348" s="16"/>
      <c r="RO1348" s="16"/>
      <c r="RP1348" s="16"/>
      <c r="RQ1348" s="16"/>
      <c r="RR1348" s="16"/>
      <c r="RS1348" s="16"/>
      <c r="RT1348" s="16"/>
      <c r="RU1348" s="16"/>
      <c r="RV1348" s="16"/>
      <c r="RW1348" s="16"/>
      <c r="RX1348" s="16"/>
      <c r="RY1348" s="16"/>
      <c r="RZ1348" s="16"/>
      <c r="SA1348" s="16"/>
      <c r="SB1348" s="16"/>
      <c r="SC1348" s="16"/>
      <c r="SD1348" s="16"/>
      <c r="SE1348" s="16"/>
      <c r="SF1348" s="16"/>
      <c r="SG1348" s="16"/>
      <c r="SH1348" s="16"/>
      <c r="SI1348" s="16"/>
      <c r="SJ1348" s="16"/>
      <c r="SK1348" s="16"/>
      <c r="SL1348" s="16"/>
      <c r="SM1348" s="16"/>
      <c r="SN1348" s="16"/>
      <c r="SO1348" s="16"/>
      <c r="SP1348" s="16"/>
      <c r="SQ1348" s="16"/>
      <c r="SR1348" s="16"/>
      <c r="SS1348" s="16"/>
      <c r="ST1348" s="16"/>
      <c r="SU1348" s="16"/>
      <c r="SV1348" s="16"/>
      <c r="SW1348" s="16"/>
      <c r="SX1348" s="16"/>
      <c r="SY1348" s="16"/>
      <c r="SZ1348" s="16"/>
      <c r="TA1348" s="16"/>
      <c r="TB1348" s="16"/>
      <c r="TC1348" s="16"/>
      <c r="TD1348" s="16"/>
      <c r="TE1348" s="16"/>
      <c r="TF1348" s="16"/>
      <c r="TG1348" s="16"/>
      <c r="TH1348" s="16"/>
      <c r="TI1348" s="16"/>
      <c r="TJ1348" s="16"/>
      <c r="TK1348" s="16"/>
      <c r="TL1348" s="16"/>
      <c r="TM1348" s="16"/>
      <c r="TN1348" s="16"/>
      <c r="TO1348" s="16"/>
      <c r="TP1348" s="16"/>
      <c r="TQ1348" s="16"/>
      <c r="TR1348" s="16"/>
      <c r="TS1348" s="16"/>
      <c r="TT1348" s="16"/>
      <c r="TU1348" s="16"/>
      <c r="TV1348" s="16"/>
      <c r="TW1348" s="16"/>
      <c r="TX1348" s="16"/>
      <c r="TY1348" s="16"/>
      <c r="TZ1348" s="16"/>
      <c r="UA1348" s="16"/>
      <c r="UB1348" s="16"/>
      <c r="UC1348" s="16"/>
      <c r="UD1348" s="16"/>
      <c r="UE1348" s="16"/>
      <c r="UF1348" s="16"/>
      <c r="UG1348" s="16"/>
      <c r="UH1348" s="16"/>
      <c r="UI1348" s="16"/>
      <c r="UJ1348" s="16"/>
      <c r="UK1348" s="16"/>
      <c r="UL1348" s="16"/>
      <c r="UM1348" s="16"/>
      <c r="UN1348" s="16"/>
      <c r="UO1348" s="16"/>
      <c r="UP1348" s="16"/>
      <c r="UQ1348" s="16"/>
      <c r="UR1348" s="16"/>
      <c r="US1348" s="16"/>
      <c r="UT1348" s="16"/>
      <c r="UU1348" s="16"/>
      <c r="UV1348" s="16"/>
      <c r="UW1348" s="16"/>
      <c r="UX1348" s="16"/>
      <c r="UY1348" s="16"/>
      <c r="UZ1348" s="16"/>
      <c r="VA1348" s="16"/>
      <c r="VB1348" s="16"/>
      <c r="VC1348" s="16"/>
      <c r="VD1348" s="16"/>
      <c r="VE1348" s="16"/>
      <c r="VF1348" s="16"/>
      <c r="VG1348" s="16"/>
      <c r="VH1348" s="16"/>
      <c r="VI1348" s="16"/>
      <c r="VJ1348" s="16"/>
      <c r="VK1348" s="16"/>
      <c r="VL1348" s="16"/>
      <c r="VM1348" s="16"/>
      <c r="VN1348" s="16"/>
      <c r="VO1348" s="16"/>
      <c r="VP1348" s="16"/>
      <c r="VQ1348" s="16"/>
      <c r="VR1348" s="16"/>
      <c r="VS1348" s="16"/>
      <c r="VT1348" s="16"/>
      <c r="VU1348" s="16"/>
      <c r="VV1348" s="16"/>
      <c r="VW1348" s="16"/>
      <c r="VX1348" s="16"/>
      <c r="VY1348" s="16"/>
      <c r="VZ1348" s="16"/>
      <c r="WA1348" s="16"/>
      <c r="WB1348" s="16"/>
      <c r="WC1348" s="16"/>
      <c r="WD1348" s="16"/>
      <c r="WE1348" s="16"/>
      <c r="WF1348" s="16"/>
      <c r="WG1348" s="16"/>
      <c r="WH1348" s="16"/>
      <c r="WI1348" s="16"/>
      <c r="WJ1348" s="16"/>
      <c r="WK1348" s="16"/>
      <c r="WL1348" s="16"/>
      <c r="WM1348" s="16"/>
      <c r="WN1348" s="16"/>
      <c r="WO1348" s="16"/>
      <c r="WP1348" s="16"/>
      <c r="WQ1348" s="16"/>
      <c r="WR1348" s="16"/>
      <c r="WS1348" s="16"/>
      <c r="WT1348" s="16"/>
      <c r="WU1348" s="16"/>
      <c r="WV1348" s="16"/>
      <c r="WW1348" s="16"/>
      <c r="WX1348" s="16"/>
      <c r="WY1348" s="16"/>
      <c r="WZ1348" s="16"/>
      <c r="XA1348" s="16"/>
      <c r="XB1348" s="16"/>
      <c r="XC1348" s="16"/>
      <c r="XD1348" s="16"/>
      <c r="XE1348" s="16"/>
      <c r="XF1348" s="16"/>
      <c r="XG1348" s="16"/>
      <c r="XH1348" s="16"/>
      <c r="XI1348" s="16"/>
      <c r="XJ1348" s="16"/>
      <c r="XK1348" s="16"/>
      <c r="XL1348" s="16"/>
      <c r="XM1348" s="16"/>
      <c r="XN1348" s="16"/>
      <c r="XO1348" s="16"/>
      <c r="XP1348" s="16"/>
      <c r="XQ1348" s="16"/>
      <c r="XR1348" s="16"/>
      <c r="XS1348" s="16"/>
      <c r="XT1348" s="16"/>
      <c r="XU1348" s="16"/>
      <c r="XV1348" s="16"/>
      <c r="XW1348" s="16"/>
      <c r="XX1348" s="16"/>
      <c r="XY1348" s="16"/>
      <c r="XZ1348" s="16"/>
      <c r="YA1348" s="16"/>
      <c r="YB1348" s="16"/>
      <c r="YC1348" s="16"/>
      <c r="YD1348" s="16"/>
      <c r="YE1348" s="16"/>
      <c r="YF1348" s="16"/>
      <c r="YG1348" s="16"/>
      <c r="YH1348" s="16"/>
      <c r="YI1348" s="16"/>
      <c r="YJ1348" s="16"/>
      <c r="YK1348" s="16"/>
      <c r="YL1348" s="16"/>
      <c r="YM1348" s="16"/>
      <c r="YN1348" s="16"/>
      <c r="YO1348" s="16"/>
      <c r="YP1348" s="16"/>
      <c r="YQ1348" s="16"/>
      <c r="YR1348" s="16"/>
      <c r="YS1348" s="16"/>
      <c r="YT1348" s="16"/>
      <c r="YU1348" s="16"/>
      <c r="YV1348" s="16"/>
      <c r="YW1348" s="16"/>
      <c r="YX1348" s="16"/>
      <c r="YY1348" s="16"/>
      <c r="YZ1348" s="16"/>
      <c r="ZA1348" s="16"/>
      <c r="ZB1348" s="16"/>
      <c r="ZC1348" s="16"/>
      <c r="ZD1348" s="16"/>
      <c r="ZE1348" s="16"/>
      <c r="ZF1348" s="16"/>
      <c r="ZG1348" s="16"/>
      <c r="ZH1348" s="16"/>
      <c r="ZI1348" s="16"/>
      <c r="ZJ1348" s="16"/>
      <c r="ZK1348" s="16"/>
      <c r="ZL1348" s="16"/>
      <c r="ZM1348" s="16"/>
      <c r="ZN1348" s="16"/>
      <c r="ZO1348" s="16"/>
      <c r="ZP1348" s="16"/>
      <c r="ZQ1348" s="16"/>
      <c r="ZR1348" s="16"/>
      <c r="ZS1348" s="16"/>
      <c r="ZT1348" s="16"/>
      <c r="ZU1348" s="16"/>
      <c r="ZV1348" s="16"/>
      <c r="ZW1348" s="16"/>
      <c r="ZX1348" s="16"/>
      <c r="ZY1348" s="16"/>
      <c r="ZZ1348" s="16"/>
      <c r="AAA1348" s="16"/>
      <c r="AAB1348" s="16"/>
      <c r="AAC1348" s="16"/>
      <c r="AAD1348" s="16"/>
      <c r="AAE1348" s="16"/>
      <c r="AAF1348" s="16"/>
      <c r="AAG1348" s="16"/>
      <c r="AAH1348" s="16"/>
      <c r="AAI1348" s="16"/>
      <c r="AAJ1348" s="16"/>
      <c r="AAK1348" s="16"/>
      <c r="AAL1348" s="16"/>
      <c r="AAM1348" s="16"/>
      <c r="AAN1348" s="16"/>
      <c r="AAO1348" s="16"/>
      <c r="AAP1348" s="16"/>
      <c r="AAQ1348" s="16"/>
      <c r="AAR1348" s="16"/>
      <c r="AAS1348" s="16"/>
      <c r="AAT1348" s="16"/>
      <c r="AAU1348" s="16"/>
      <c r="AAV1348" s="16"/>
      <c r="AAW1348" s="16"/>
      <c r="AAX1348" s="16"/>
      <c r="AAY1348" s="16"/>
      <c r="AAZ1348" s="16"/>
      <c r="ABA1348" s="16"/>
      <c r="ABB1348" s="16"/>
      <c r="ABC1348" s="16"/>
      <c r="ABD1348" s="16"/>
      <c r="ABE1348" s="16"/>
      <c r="ABF1348" s="16"/>
      <c r="ABG1348" s="16"/>
      <c r="ABH1348" s="16"/>
      <c r="ABI1348" s="16"/>
      <c r="ABJ1348" s="16"/>
      <c r="ABK1348" s="16"/>
      <c r="ABL1348" s="16"/>
      <c r="ABM1348" s="16"/>
      <c r="ABN1348" s="16"/>
      <c r="ABO1348" s="16"/>
      <c r="ABP1348" s="16"/>
      <c r="ABQ1348" s="16"/>
      <c r="ABR1348" s="16"/>
      <c r="ABS1348" s="16"/>
      <c r="ABT1348" s="16"/>
      <c r="ABU1348" s="16"/>
      <c r="ABV1348" s="16"/>
      <c r="ABW1348" s="16"/>
      <c r="ABX1348" s="16"/>
      <c r="ABY1348" s="16"/>
      <c r="ABZ1348" s="16"/>
      <c r="ACA1348" s="16"/>
      <c r="ACB1348" s="16"/>
      <c r="ACC1348" s="16"/>
      <c r="ACD1348" s="16"/>
      <c r="ACE1348" s="16"/>
      <c r="ACF1348" s="16"/>
      <c r="ACG1348" s="16"/>
      <c r="ACH1348" s="16"/>
      <c r="ACI1348" s="16"/>
      <c r="ACJ1348" s="16"/>
      <c r="ACK1348" s="16"/>
      <c r="ACL1348" s="16"/>
      <c r="ACM1348" s="16"/>
      <c r="ACN1348" s="16"/>
      <c r="ACO1348" s="16"/>
      <c r="ACP1348" s="16"/>
      <c r="ACQ1348" s="16"/>
      <c r="ACR1348" s="16"/>
      <c r="ACS1348" s="16"/>
      <c r="ACT1348" s="16"/>
      <c r="ACU1348" s="16"/>
      <c r="ACV1348" s="16"/>
      <c r="ACW1348" s="16"/>
      <c r="ACX1348" s="16"/>
      <c r="ACY1348" s="16"/>
      <c r="ACZ1348" s="16"/>
      <c r="ADA1348" s="16"/>
      <c r="ADB1348" s="16"/>
      <c r="ADC1348" s="16"/>
      <c r="ADD1348" s="16"/>
      <c r="ADE1348" s="16"/>
      <c r="ADF1348" s="16"/>
      <c r="ADG1348" s="16"/>
      <c r="ADH1348" s="16"/>
      <c r="ADI1348" s="16"/>
      <c r="ADJ1348" s="16"/>
      <c r="ADK1348" s="16"/>
      <c r="ADL1348" s="16"/>
      <c r="ADM1348" s="16"/>
      <c r="ADN1348" s="16"/>
      <c r="ADO1348" s="16"/>
      <c r="ADP1348" s="16"/>
      <c r="ADQ1348" s="16"/>
      <c r="ADR1348" s="16"/>
      <c r="ADS1348" s="16"/>
      <c r="ADT1348" s="16"/>
      <c r="ADU1348" s="16"/>
      <c r="ADV1348" s="16"/>
      <c r="ADW1348" s="16"/>
      <c r="ADX1348" s="16"/>
      <c r="ADY1348" s="16"/>
      <c r="ADZ1348" s="16"/>
      <c r="AEA1348" s="16"/>
      <c r="AEB1348" s="16"/>
      <c r="AEC1348" s="16"/>
      <c r="AED1348" s="16"/>
      <c r="AEE1348" s="16"/>
      <c r="AEF1348" s="16"/>
      <c r="AEG1348" s="16"/>
      <c r="AEH1348" s="16"/>
      <c r="AEI1348" s="16"/>
      <c r="AEJ1348" s="16"/>
      <c r="AEK1348" s="16"/>
      <c r="AEL1348" s="16"/>
      <c r="AEM1348" s="16"/>
      <c r="AEN1348" s="16"/>
      <c r="AEO1348" s="16"/>
      <c r="AEP1348" s="16"/>
      <c r="AEQ1348" s="16"/>
      <c r="AER1348" s="16"/>
      <c r="AES1348" s="16"/>
      <c r="AET1348" s="16"/>
      <c r="AEU1348" s="16"/>
      <c r="AEV1348" s="16"/>
      <c r="AEW1348" s="16"/>
      <c r="AEX1348" s="16"/>
      <c r="AEY1348" s="16"/>
      <c r="AEZ1348" s="16"/>
      <c r="AFA1348" s="16"/>
      <c r="AFB1348" s="16"/>
      <c r="AFC1348" s="16"/>
      <c r="AFD1348" s="16"/>
      <c r="AFE1348" s="16"/>
      <c r="AFF1348" s="16"/>
      <c r="AFG1348" s="16"/>
      <c r="AFH1348" s="16"/>
      <c r="AFI1348" s="16"/>
      <c r="AFJ1348" s="16"/>
      <c r="AFK1348" s="16"/>
      <c r="AFL1348" s="16"/>
      <c r="AFM1348" s="16"/>
      <c r="AFN1348" s="16"/>
      <c r="AFO1348" s="16"/>
      <c r="AFP1348" s="16"/>
      <c r="AFQ1348" s="16"/>
      <c r="AFR1348" s="16"/>
      <c r="AFS1348" s="16"/>
      <c r="AFT1348" s="16"/>
      <c r="AFU1348" s="16"/>
      <c r="AFV1348" s="16"/>
      <c r="AFW1348" s="16"/>
      <c r="AFX1348" s="16"/>
      <c r="AFY1348" s="16"/>
      <c r="AFZ1348" s="16"/>
      <c r="AGA1348" s="16"/>
    </row>
    <row r="1349" spans="1:859" s="383" customFormat="1" x14ac:dyDescent="0.2">
      <c r="A1349" s="381"/>
      <c r="B1349" s="381"/>
      <c r="C1349" s="381"/>
      <c r="D1349" s="381"/>
      <c r="E1349" s="365"/>
      <c r="F1349" s="380"/>
      <c r="G1349" s="380"/>
      <c r="H1349" s="365"/>
      <c r="I1349" s="365"/>
      <c r="J1349" s="365"/>
      <c r="K1349" s="365"/>
      <c r="L1349" s="365"/>
      <c r="M1349" s="365"/>
      <c r="N1349" s="380"/>
      <c r="O1349" s="365"/>
      <c r="P1349" s="365"/>
      <c r="Q1349" s="380"/>
      <c r="R1349" s="381"/>
      <c r="S1349" s="381"/>
      <c r="T1349" s="381"/>
      <c r="U1349" s="381"/>
      <c r="V1349" s="381"/>
      <c r="W1349" s="381"/>
      <c r="X1349" s="381"/>
      <c r="Y1349" s="381"/>
      <c r="Z1349" s="381"/>
      <c r="AA1349" s="381"/>
      <c r="AB1349" s="381"/>
      <c r="AC1349" s="381"/>
      <c r="AD1349" s="381"/>
      <c r="AE1349" s="381"/>
      <c r="AF1349" s="381"/>
      <c r="AG1349" s="381"/>
      <c r="AH1349" s="381"/>
      <c r="AI1349" s="381"/>
      <c r="AJ1349" s="381"/>
      <c r="AK1349" s="381"/>
      <c r="AL1349" s="381"/>
      <c r="AM1349" s="381"/>
      <c r="AN1349" s="381"/>
      <c r="AO1349" s="381"/>
      <c r="AP1349" s="381"/>
      <c r="AQ1349" s="381"/>
      <c r="AR1349" s="381"/>
      <c r="AS1349" s="381"/>
      <c r="AT1349" s="381"/>
      <c r="AU1349" s="381"/>
      <c r="AV1349" s="381"/>
      <c r="AW1349" s="381"/>
      <c r="AX1349" s="381"/>
      <c r="AY1349" s="381"/>
      <c r="AZ1349" s="381"/>
      <c r="BA1349" s="381"/>
      <c r="BB1349" s="381"/>
      <c r="BC1349" s="381"/>
      <c r="BD1349" s="381"/>
      <c r="BE1349" s="381"/>
      <c r="BF1349" s="381"/>
      <c r="BG1349" s="381"/>
      <c r="BH1349" s="381"/>
      <c r="BI1349" s="381"/>
      <c r="BJ1349" s="381"/>
      <c r="BK1349" s="381"/>
      <c r="BL1349" s="381"/>
      <c r="BM1349" s="381"/>
      <c r="BN1349" s="381"/>
      <c r="BO1349" s="381"/>
      <c r="BP1349" s="381"/>
      <c r="BQ1349" s="381"/>
      <c r="BR1349" s="381"/>
      <c r="BS1349" s="381"/>
      <c r="BT1349" s="381"/>
      <c r="BU1349" s="381"/>
      <c r="BV1349" s="381"/>
      <c r="BW1349" s="381"/>
      <c r="BX1349" s="381"/>
      <c r="BY1349" s="381"/>
      <c r="BZ1349" s="381"/>
      <c r="CA1349" s="381"/>
      <c r="CB1349" s="381"/>
      <c r="CC1349" s="381"/>
      <c r="CD1349" s="381"/>
      <c r="CE1349" s="381"/>
      <c r="CF1349" s="381"/>
      <c r="CG1349" s="381"/>
      <c r="CH1349" s="381"/>
      <c r="CI1349" s="381"/>
      <c r="CJ1349" s="381"/>
      <c r="CK1349" s="381"/>
      <c r="CL1349" s="381"/>
      <c r="CM1349" s="381"/>
      <c r="CN1349" s="381"/>
      <c r="CO1349" s="381"/>
      <c r="CP1349" s="381"/>
      <c r="CQ1349" s="381"/>
      <c r="CR1349" s="381"/>
      <c r="CS1349" s="381"/>
      <c r="CT1349" s="381"/>
      <c r="CU1349" s="381"/>
      <c r="CV1349" s="381"/>
      <c r="CW1349" s="381"/>
      <c r="CX1349" s="381"/>
      <c r="CY1349" s="381"/>
      <c r="CZ1349" s="381"/>
      <c r="DA1349" s="381"/>
      <c r="DB1349" s="381"/>
      <c r="DC1349" s="381"/>
      <c r="DD1349" s="381"/>
      <c r="DE1349" s="381"/>
      <c r="DF1349" s="381"/>
      <c r="DG1349" s="381"/>
      <c r="DH1349" s="381"/>
      <c r="DI1349" s="381"/>
      <c r="DJ1349" s="381"/>
      <c r="DK1349" s="381"/>
      <c r="DL1349" s="381"/>
      <c r="DM1349" s="381"/>
      <c r="DN1349" s="381"/>
      <c r="DO1349" s="381"/>
      <c r="DP1349" s="381"/>
      <c r="DQ1349" s="381"/>
      <c r="DR1349" s="381"/>
      <c r="DS1349" s="381"/>
      <c r="DT1349" s="381"/>
      <c r="DU1349" s="381"/>
      <c r="DV1349" s="381"/>
      <c r="DW1349" s="381"/>
      <c r="DX1349" s="381"/>
      <c r="DY1349" s="381"/>
      <c r="DZ1349" s="381"/>
      <c r="EA1349" s="381"/>
      <c r="EB1349" s="381"/>
      <c r="EC1349" s="381"/>
      <c r="ED1349" s="381"/>
      <c r="EE1349" s="381"/>
      <c r="EF1349" s="381"/>
      <c r="EG1349" s="381"/>
      <c r="EH1349" s="381"/>
      <c r="EI1349" s="381"/>
      <c r="EJ1349" s="381"/>
      <c r="EK1349" s="381"/>
      <c r="EL1349" s="381"/>
      <c r="EM1349" s="381"/>
      <c r="EN1349" s="381"/>
      <c r="EO1349" s="381"/>
      <c r="EP1349" s="381"/>
      <c r="EQ1349" s="381"/>
      <c r="ER1349" s="381"/>
      <c r="ES1349" s="381"/>
      <c r="ET1349" s="381"/>
      <c r="EU1349" s="381"/>
      <c r="EV1349" s="381"/>
      <c r="EW1349" s="381"/>
      <c r="EX1349" s="381"/>
      <c r="EY1349" s="381"/>
      <c r="EZ1349" s="381"/>
      <c r="FA1349" s="381"/>
      <c r="FB1349" s="381"/>
      <c r="FC1349" s="381"/>
      <c r="FD1349" s="381"/>
      <c r="FE1349" s="381"/>
      <c r="FF1349" s="381"/>
      <c r="FG1349" s="381"/>
      <c r="FH1349" s="381"/>
      <c r="FI1349" s="381"/>
      <c r="FJ1349" s="381"/>
      <c r="FK1349" s="381"/>
      <c r="FL1349" s="381"/>
      <c r="FM1349" s="381"/>
      <c r="FN1349" s="381"/>
      <c r="FO1349" s="381"/>
      <c r="FP1349" s="381"/>
      <c r="FQ1349" s="381"/>
      <c r="FR1349" s="381"/>
      <c r="FS1349" s="381"/>
      <c r="FT1349" s="381"/>
      <c r="FU1349" s="381"/>
      <c r="FV1349" s="381"/>
      <c r="FW1349" s="381"/>
      <c r="FX1349" s="381"/>
      <c r="FY1349" s="381"/>
      <c r="FZ1349" s="381"/>
      <c r="GA1349" s="381"/>
      <c r="GB1349" s="381"/>
      <c r="GC1349" s="381"/>
      <c r="GD1349" s="381"/>
      <c r="GE1349" s="381"/>
      <c r="GF1349" s="381"/>
      <c r="GG1349" s="381"/>
      <c r="GH1349" s="381"/>
      <c r="GI1349" s="381"/>
      <c r="GJ1349" s="381"/>
      <c r="GK1349" s="381"/>
      <c r="GL1349" s="381"/>
      <c r="GM1349" s="381"/>
      <c r="GN1349" s="381"/>
      <c r="GO1349" s="381"/>
      <c r="GP1349" s="381"/>
      <c r="GQ1349" s="381"/>
      <c r="GR1349" s="381"/>
      <c r="GS1349" s="381"/>
      <c r="GT1349" s="381"/>
      <c r="GU1349" s="381"/>
      <c r="GV1349" s="381"/>
      <c r="GW1349" s="381"/>
      <c r="GX1349" s="381"/>
      <c r="GY1349" s="381"/>
      <c r="GZ1349" s="381"/>
      <c r="HA1349" s="381"/>
      <c r="HB1349" s="381"/>
      <c r="HC1349" s="381"/>
      <c r="HD1349" s="381"/>
      <c r="HE1349" s="381"/>
      <c r="HF1349" s="381"/>
      <c r="HG1349" s="381"/>
      <c r="HH1349" s="381"/>
      <c r="HI1349" s="381"/>
      <c r="HJ1349" s="381"/>
      <c r="HK1349" s="381"/>
      <c r="HL1349" s="381"/>
      <c r="HM1349" s="381"/>
      <c r="HN1349" s="381"/>
      <c r="HO1349" s="381"/>
      <c r="HP1349" s="381"/>
      <c r="HQ1349" s="381"/>
      <c r="HR1349" s="381"/>
      <c r="HS1349" s="381"/>
      <c r="HT1349" s="381"/>
      <c r="HU1349" s="381"/>
      <c r="HV1349" s="381"/>
      <c r="HW1349" s="381"/>
      <c r="HX1349" s="381"/>
      <c r="HY1349" s="381"/>
      <c r="HZ1349" s="381"/>
      <c r="IA1349" s="381"/>
      <c r="IB1349" s="381"/>
      <c r="IC1349" s="381"/>
      <c r="ID1349" s="381"/>
      <c r="IE1349" s="381"/>
      <c r="IF1349" s="381"/>
      <c r="IG1349" s="381"/>
      <c r="IH1349" s="381"/>
      <c r="II1349" s="381"/>
      <c r="IJ1349" s="381"/>
      <c r="IK1349" s="381"/>
      <c r="IL1349" s="381"/>
      <c r="IM1349" s="381"/>
      <c r="IN1349" s="381"/>
      <c r="IO1349" s="381"/>
      <c r="IP1349" s="381"/>
      <c r="IQ1349" s="381"/>
      <c r="IR1349" s="381"/>
      <c r="IS1349" s="381"/>
      <c r="IT1349" s="381"/>
      <c r="IU1349" s="381"/>
      <c r="IV1349" s="381"/>
      <c r="IW1349" s="381"/>
      <c r="IX1349" s="381"/>
      <c r="IY1349" s="381"/>
      <c r="IZ1349" s="381"/>
      <c r="JA1349" s="381"/>
      <c r="JB1349" s="381"/>
      <c r="JC1349" s="381"/>
      <c r="JD1349" s="381"/>
      <c r="JE1349" s="381"/>
      <c r="JF1349" s="381"/>
      <c r="JG1349" s="381"/>
      <c r="JH1349" s="381"/>
      <c r="JI1349" s="381"/>
      <c r="JJ1349" s="381"/>
      <c r="JK1349" s="381"/>
      <c r="JL1349" s="381"/>
      <c r="JM1349" s="381"/>
      <c r="JN1349" s="381"/>
      <c r="JO1349" s="381"/>
      <c r="JP1349" s="381"/>
      <c r="JQ1349" s="381"/>
      <c r="JR1349" s="381"/>
      <c r="JS1349" s="381"/>
      <c r="JT1349" s="381"/>
      <c r="JU1349" s="381"/>
      <c r="JV1349" s="381"/>
      <c r="JW1349" s="381"/>
      <c r="JX1349" s="381"/>
      <c r="JY1349" s="381"/>
      <c r="JZ1349" s="381"/>
      <c r="KA1349" s="381"/>
      <c r="KB1349" s="381"/>
      <c r="KC1349" s="381"/>
      <c r="KD1349" s="381"/>
      <c r="KE1349" s="381"/>
      <c r="KF1349" s="381"/>
      <c r="KG1349" s="381"/>
      <c r="KH1349" s="381"/>
      <c r="KI1349" s="381"/>
      <c r="KJ1349" s="381"/>
      <c r="KK1349" s="381"/>
      <c r="KL1349" s="381"/>
      <c r="KM1349" s="381"/>
      <c r="KN1349" s="381"/>
      <c r="KO1349" s="381"/>
      <c r="KP1349" s="381"/>
      <c r="KQ1349" s="381"/>
      <c r="KR1349" s="381"/>
      <c r="KS1349" s="381"/>
      <c r="KT1349" s="381"/>
      <c r="KU1349" s="381"/>
      <c r="KV1349" s="381"/>
      <c r="KW1349" s="381"/>
      <c r="KX1349" s="381"/>
      <c r="KY1349" s="381"/>
      <c r="KZ1349" s="381"/>
      <c r="LA1349" s="381"/>
      <c r="LB1349" s="381"/>
      <c r="LC1349" s="381"/>
      <c r="LD1349" s="381"/>
      <c r="LE1349" s="381"/>
      <c r="LF1349" s="381"/>
      <c r="LG1349" s="381"/>
      <c r="LH1349" s="381"/>
      <c r="LI1349" s="381"/>
      <c r="LJ1349" s="381"/>
      <c r="LK1349" s="381"/>
      <c r="LL1349" s="381"/>
      <c r="LM1349" s="381"/>
      <c r="LN1349" s="381"/>
      <c r="LO1349" s="381"/>
      <c r="LP1349" s="381"/>
      <c r="LQ1349" s="381"/>
      <c r="LR1349" s="381"/>
      <c r="LS1349" s="381"/>
      <c r="LT1349" s="381"/>
      <c r="LU1349" s="381"/>
      <c r="LV1349" s="381"/>
      <c r="LW1349" s="381"/>
      <c r="LX1349" s="381"/>
      <c r="LY1349" s="381"/>
      <c r="LZ1349" s="381"/>
      <c r="MA1349" s="381"/>
      <c r="MB1349" s="381"/>
      <c r="MC1349" s="381"/>
      <c r="MD1349" s="381"/>
      <c r="ME1349" s="381"/>
      <c r="MF1349" s="381"/>
      <c r="MG1349" s="381"/>
      <c r="MH1349" s="381"/>
      <c r="MI1349" s="381"/>
      <c r="MJ1349" s="381"/>
      <c r="MK1349" s="381"/>
      <c r="ML1349" s="381"/>
      <c r="MM1349" s="381"/>
      <c r="MN1349" s="381"/>
      <c r="MO1349" s="381"/>
      <c r="MP1349" s="381"/>
      <c r="MQ1349" s="381"/>
      <c r="MR1349" s="381"/>
      <c r="MS1349" s="381"/>
      <c r="MT1349" s="381"/>
      <c r="MU1349" s="381"/>
      <c r="MV1349" s="381"/>
      <c r="MW1349" s="381"/>
      <c r="MX1349" s="381"/>
      <c r="MY1349" s="381"/>
      <c r="MZ1349" s="381"/>
      <c r="NA1349" s="381"/>
      <c r="NB1349" s="381"/>
      <c r="NC1349" s="381"/>
      <c r="ND1349" s="381"/>
      <c r="NE1349" s="381"/>
      <c r="NF1349" s="381"/>
      <c r="NG1349" s="381"/>
      <c r="NH1349" s="381"/>
      <c r="NI1349" s="381"/>
      <c r="NJ1349" s="381"/>
      <c r="NK1349" s="381"/>
      <c r="NL1349" s="381"/>
      <c r="NM1349" s="381"/>
      <c r="NN1349" s="381"/>
      <c r="NO1349" s="381"/>
      <c r="NP1349" s="381"/>
      <c r="NQ1349" s="381"/>
      <c r="NR1349" s="381"/>
      <c r="NS1349" s="381"/>
      <c r="NT1349" s="381"/>
      <c r="NU1349" s="381"/>
      <c r="NV1349" s="381"/>
      <c r="NW1349" s="381"/>
      <c r="NX1349" s="381"/>
      <c r="NY1349" s="381"/>
      <c r="NZ1349" s="381"/>
      <c r="OA1349" s="381"/>
      <c r="OB1349" s="381"/>
      <c r="OC1349" s="381"/>
      <c r="OD1349" s="381"/>
      <c r="OE1349" s="381"/>
      <c r="OF1349" s="381"/>
      <c r="OG1349" s="381"/>
      <c r="OH1349" s="381"/>
      <c r="OI1349" s="381"/>
      <c r="OJ1349" s="381"/>
      <c r="OK1349" s="381"/>
      <c r="OL1349" s="381"/>
      <c r="OM1349" s="381"/>
      <c r="ON1349" s="381"/>
      <c r="OO1349" s="381"/>
      <c r="OP1349" s="381"/>
      <c r="OQ1349" s="381"/>
      <c r="OR1349" s="381"/>
      <c r="OS1349" s="381"/>
      <c r="OT1349" s="381"/>
      <c r="OU1349" s="381"/>
      <c r="OV1349" s="381"/>
      <c r="OW1349" s="381"/>
      <c r="OX1349" s="381"/>
      <c r="OY1349" s="381"/>
      <c r="OZ1349" s="381"/>
      <c r="PA1349" s="381"/>
      <c r="PB1349" s="381"/>
      <c r="PC1349" s="381"/>
      <c r="PD1349" s="381"/>
      <c r="PE1349" s="381"/>
      <c r="PF1349" s="381"/>
      <c r="PG1349" s="381"/>
      <c r="PH1349" s="381"/>
      <c r="PI1349" s="381"/>
      <c r="PJ1349" s="381"/>
      <c r="PK1349" s="381"/>
      <c r="PL1349" s="381"/>
      <c r="PM1349" s="381"/>
      <c r="PN1349" s="381"/>
      <c r="PO1349" s="381"/>
      <c r="PP1349" s="381"/>
      <c r="PQ1349" s="381"/>
      <c r="PR1349" s="381"/>
      <c r="PS1349" s="381"/>
      <c r="PT1349" s="381"/>
      <c r="PU1349" s="381"/>
      <c r="PV1349" s="381"/>
      <c r="PW1349" s="381"/>
      <c r="PX1349" s="381"/>
      <c r="PY1349" s="381"/>
      <c r="PZ1349" s="381"/>
      <c r="QA1349" s="381"/>
      <c r="QB1349" s="381"/>
      <c r="QC1349" s="381"/>
      <c r="QD1349" s="381"/>
      <c r="QE1349" s="381"/>
      <c r="QF1349" s="381"/>
      <c r="QG1349" s="381"/>
      <c r="QH1349" s="381"/>
      <c r="QI1349" s="381"/>
      <c r="QJ1349" s="381"/>
      <c r="QK1349" s="381"/>
      <c r="QL1349" s="381"/>
      <c r="QM1349" s="381"/>
      <c r="QN1349" s="381"/>
      <c r="QO1349" s="381"/>
      <c r="QP1349" s="381"/>
      <c r="QQ1349" s="381"/>
      <c r="QR1349" s="381"/>
      <c r="QS1349" s="381"/>
      <c r="QT1349" s="381"/>
      <c r="QU1349" s="381"/>
      <c r="QV1349" s="381"/>
      <c r="QW1349" s="381"/>
      <c r="QX1349" s="381"/>
      <c r="QY1349" s="381"/>
      <c r="QZ1349" s="381"/>
      <c r="RA1349" s="381"/>
      <c r="RB1349" s="381"/>
      <c r="RC1349" s="381"/>
      <c r="RD1349" s="381"/>
      <c r="RE1349" s="381"/>
      <c r="RF1349" s="381"/>
      <c r="RG1349" s="381"/>
      <c r="RH1349" s="381"/>
      <c r="RI1349" s="381"/>
      <c r="RJ1349" s="381"/>
      <c r="RK1349" s="381"/>
      <c r="RL1349" s="381"/>
      <c r="RM1349" s="381"/>
      <c r="RN1349" s="381"/>
      <c r="RO1349" s="381"/>
      <c r="RP1349" s="381"/>
      <c r="RQ1349" s="381"/>
      <c r="RR1349" s="381"/>
      <c r="RS1349" s="381"/>
      <c r="RT1349" s="381"/>
      <c r="RU1349" s="381"/>
      <c r="RV1349" s="381"/>
      <c r="RW1349" s="381"/>
      <c r="RX1349" s="381"/>
      <c r="RY1349" s="381"/>
      <c r="RZ1349" s="381"/>
      <c r="SA1349" s="381"/>
      <c r="SB1349" s="381"/>
      <c r="SC1349" s="381"/>
      <c r="SD1349" s="381"/>
      <c r="SE1349" s="381"/>
      <c r="SF1349" s="381"/>
      <c r="SG1349" s="381"/>
      <c r="SH1349" s="381"/>
      <c r="SI1349" s="381"/>
      <c r="SJ1349" s="381"/>
      <c r="SK1349" s="381"/>
      <c r="SL1349" s="381"/>
      <c r="SM1349" s="381"/>
      <c r="SN1349" s="381"/>
      <c r="SO1349" s="381"/>
      <c r="SP1349" s="381"/>
      <c r="SQ1349" s="381"/>
      <c r="SR1349" s="381"/>
      <c r="SS1349" s="381"/>
      <c r="ST1349" s="381"/>
      <c r="SU1349" s="381"/>
      <c r="SV1349" s="381"/>
      <c r="SW1349" s="381"/>
      <c r="SX1349" s="381"/>
      <c r="SY1349" s="381"/>
      <c r="SZ1349" s="381"/>
      <c r="TA1349" s="381"/>
      <c r="TB1349" s="381"/>
      <c r="TC1349" s="381"/>
      <c r="TD1349" s="381"/>
      <c r="TE1349" s="381"/>
      <c r="TF1349" s="381"/>
      <c r="TG1349" s="381"/>
      <c r="TH1349" s="381"/>
      <c r="TI1349" s="381"/>
      <c r="TJ1349" s="381"/>
      <c r="TK1349" s="381"/>
      <c r="TL1349" s="381"/>
      <c r="TM1349" s="381"/>
      <c r="TN1349" s="381"/>
      <c r="TO1349" s="381"/>
      <c r="TP1349" s="381"/>
      <c r="TQ1349" s="381"/>
      <c r="TR1349" s="381"/>
      <c r="TS1349" s="381"/>
      <c r="TT1349" s="381"/>
      <c r="TU1349" s="381"/>
      <c r="TV1349" s="381"/>
      <c r="TW1349" s="381"/>
      <c r="TX1349" s="381"/>
      <c r="TY1349" s="381"/>
      <c r="TZ1349" s="381"/>
      <c r="UA1349" s="381"/>
      <c r="UB1349" s="381"/>
      <c r="UC1349" s="381"/>
      <c r="UD1349" s="381"/>
      <c r="UE1349" s="381"/>
      <c r="UF1349" s="381"/>
      <c r="UG1349" s="381"/>
      <c r="UH1349" s="381"/>
      <c r="UI1349" s="381"/>
      <c r="UJ1349" s="381"/>
      <c r="UK1349" s="381"/>
      <c r="UL1349" s="381"/>
      <c r="UM1349" s="381"/>
      <c r="UN1349" s="381"/>
      <c r="UO1349" s="381"/>
      <c r="UP1349" s="381"/>
      <c r="UQ1349" s="381"/>
      <c r="UR1349" s="381"/>
      <c r="US1349" s="381"/>
      <c r="UT1349" s="381"/>
      <c r="UU1349" s="381"/>
      <c r="UV1349" s="381"/>
      <c r="UW1349" s="381"/>
      <c r="UX1349" s="381"/>
      <c r="UY1349" s="381"/>
      <c r="UZ1349" s="381"/>
      <c r="VA1349" s="381"/>
      <c r="VB1349" s="381"/>
      <c r="VC1349" s="381"/>
      <c r="VD1349" s="381"/>
      <c r="VE1349" s="381"/>
      <c r="VF1349" s="381"/>
      <c r="VG1349" s="381"/>
      <c r="VH1349" s="381"/>
      <c r="VI1349" s="381"/>
      <c r="VJ1349" s="381"/>
      <c r="VK1349" s="381"/>
      <c r="VL1349" s="381"/>
      <c r="VM1349" s="381"/>
      <c r="VN1349" s="381"/>
      <c r="VO1349" s="381"/>
      <c r="VP1349" s="381"/>
      <c r="VQ1349" s="381"/>
      <c r="VR1349" s="381"/>
      <c r="VS1349" s="381"/>
      <c r="VT1349" s="381"/>
      <c r="VU1349" s="381"/>
      <c r="VV1349" s="381"/>
      <c r="VW1349" s="381"/>
      <c r="VX1349" s="381"/>
      <c r="VY1349" s="381"/>
      <c r="VZ1349" s="381"/>
      <c r="WA1349" s="381"/>
      <c r="WB1349" s="381"/>
      <c r="WC1349" s="381"/>
      <c r="WD1349" s="381"/>
      <c r="WE1349" s="381"/>
      <c r="WF1349" s="381"/>
      <c r="WG1349" s="381"/>
      <c r="WH1349" s="381"/>
      <c r="WI1349" s="381"/>
      <c r="WJ1349" s="381"/>
      <c r="WK1349" s="381"/>
      <c r="WL1349" s="381"/>
      <c r="WM1349" s="381"/>
      <c r="WN1349" s="381"/>
      <c r="WO1349" s="381"/>
      <c r="WP1349" s="381"/>
      <c r="WQ1349" s="381"/>
      <c r="WR1349" s="381"/>
      <c r="WS1349" s="381"/>
      <c r="WT1349" s="381"/>
      <c r="WU1349" s="381"/>
      <c r="WV1349" s="381"/>
      <c r="WW1349" s="381"/>
      <c r="WX1349" s="381"/>
      <c r="WY1349" s="381"/>
      <c r="WZ1349" s="381"/>
      <c r="XA1349" s="381"/>
      <c r="XB1349" s="381"/>
      <c r="XC1349" s="381"/>
      <c r="XD1349" s="381"/>
      <c r="XE1349" s="381"/>
      <c r="XF1349" s="381"/>
      <c r="XG1349" s="381"/>
      <c r="XH1349" s="381"/>
      <c r="XI1349" s="381"/>
      <c r="XJ1349" s="381"/>
      <c r="XK1349" s="381"/>
      <c r="XL1349" s="381"/>
      <c r="XM1349" s="381"/>
      <c r="XN1349" s="381"/>
      <c r="XO1349" s="381"/>
      <c r="XP1349" s="381"/>
      <c r="XQ1349" s="381"/>
      <c r="XR1349" s="381"/>
      <c r="XS1349" s="381"/>
      <c r="XT1349" s="381"/>
      <c r="XU1349" s="381"/>
      <c r="XV1349" s="381"/>
      <c r="XW1349" s="381"/>
      <c r="XX1349" s="381"/>
      <c r="XY1349" s="381"/>
      <c r="XZ1349" s="381"/>
      <c r="YA1349" s="381"/>
      <c r="YB1349" s="381"/>
      <c r="YC1349" s="381"/>
      <c r="YD1349" s="381"/>
      <c r="YE1349" s="381"/>
      <c r="YF1349" s="381"/>
      <c r="YG1349" s="381"/>
      <c r="YH1349" s="381"/>
      <c r="YI1349" s="381"/>
      <c r="YJ1349" s="381"/>
      <c r="YK1349" s="381"/>
      <c r="YL1349" s="381"/>
      <c r="YM1349" s="381"/>
      <c r="YN1349" s="381"/>
      <c r="YO1349" s="381"/>
      <c r="YP1349" s="381"/>
      <c r="YQ1349" s="381"/>
      <c r="YR1349" s="381"/>
      <c r="YS1349" s="381"/>
      <c r="YT1349" s="381"/>
      <c r="YU1349" s="381"/>
      <c r="YV1349" s="381"/>
      <c r="YW1349" s="381"/>
      <c r="YX1349" s="381"/>
      <c r="YY1349" s="381"/>
      <c r="YZ1349" s="381"/>
      <c r="ZA1349" s="381"/>
      <c r="ZB1349" s="381"/>
      <c r="ZC1349" s="381"/>
      <c r="ZD1349" s="381"/>
      <c r="ZE1349" s="381"/>
      <c r="ZF1349" s="381"/>
      <c r="ZG1349" s="381"/>
      <c r="ZH1349" s="381"/>
      <c r="ZI1349" s="381"/>
      <c r="ZJ1349" s="381"/>
      <c r="ZK1349" s="381"/>
      <c r="ZL1349" s="381"/>
      <c r="ZM1349" s="381"/>
      <c r="ZN1349" s="381"/>
      <c r="ZO1349" s="381"/>
      <c r="ZP1349" s="381"/>
      <c r="ZQ1349" s="381"/>
      <c r="ZR1349" s="381"/>
      <c r="ZS1349" s="381"/>
      <c r="ZT1349" s="381"/>
      <c r="ZU1349" s="381"/>
      <c r="ZV1349" s="381"/>
      <c r="ZW1349" s="381"/>
      <c r="ZX1349" s="381"/>
      <c r="ZY1349" s="381"/>
      <c r="ZZ1349" s="381"/>
      <c r="AAA1349" s="381"/>
      <c r="AAB1349" s="381"/>
      <c r="AAC1349" s="381"/>
      <c r="AAD1349" s="381"/>
      <c r="AAE1349" s="381"/>
      <c r="AAF1349" s="381"/>
      <c r="AAG1349" s="381"/>
      <c r="AAH1349" s="381"/>
      <c r="AAI1349" s="381"/>
      <c r="AAJ1349" s="381"/>
      <c r="AAK1349" s="381"/>
      <c r="AAL1349" s="381"/>
      <c r="AAM1349" s="381"/>
      <c r="AAN1349" s="381"/>
      <c r="AAO1349" s="381"/>
      <c r="AAP1349" s="381"/>
      <c r="AAQ1349" s="381"/>
      <c r="AAR1349" s="381"/>
      <c r="AAS1349" s="381"/>
      <c r="AAT1349" s="381"/>
      <c r="AAU1349" s="381"/>
      <c r="AAV1349" s="381"/>
      <c r="AAW1349" s="381"/>
      <c r="AAX1349" s="381"/>
      <c r="AAY1349" s="381"/>
      <c r="AAZ1349" s="381"/>
      <c r="ABA1349" s="381"/>
      <c r="ABB1349" s="381"/>
      <c r="ABC1349" s="381"/>
      <c r="ABD1349" s="381"/>
      <c r="ABE1349" s="381"/>
      <c r="ABF1349" s="381"/>
      <c r="ABG1349" s="381"/>
      <c r="ABH1349" s="381"/>
      <c r="ABI1349" s="381"/>
      <c r="ABJ1349" s="381"/>
      <c r="ABK1349" s="381"/>
      <c r="ABL1349" s="381"/>
      <c r="ABM1349" s="381"/>
      <c r="ABN1349" s="381"/>
      <c r="ABO1349" s="381"/>
      <c r="ABP1349" s="381"/>
      <c r="ABQ1349" s="381"/>
      <c r="ABR1349" s="381"/>
      <c r="ABS1349" s="381"/>
      <c r="ABT1349" s="381"/>
      <c r="ABU1349" s="381"/>
      <c r="ABV1349" s="381"/>
      <c r="ABW1349" s="381"/>
      <c r="ABX1349" s="381"/>
      <c r="ABY1349" s="381"/>
      <c r="ABZ1349" s="381"/>
      <c r="ACA1349" s="381"/>
      <c r="ACB1349" s="381"/>
      <c r="ACC1349" s="381"/>
      <c r="ACD1349" s="381"/>
      <c r="ACE1349" s="381"/>
      <c r="ACF1349" s="381"/>
      <c r="ACG1349" s="381"/>
      <c r="ACH1349" s="381"/>
      <c r="ACI1349" s="381"/>
      <c r="ACJ1349" s="381"/>
      <c r="ACK1349" s="381"/>
      <c r="ACL1349" s="381"/>
      <c r="ACM1349" s="381"/>
      <c r="ACN1349" s="381"/>
      <c r="ACO1349" s="381"/>
      <c r="ACP1349" s="381"/>
      <c r="ACQ1349" s="381"/>
      <c r="ACR1349" s="381"/>
      <c r="ACS1349" s="381"/>
      <c r="ACT1349" s="381"/>
      <c r="ACU1349" s="381"/>
      <c r="ACV1349" s="381"/>
      <c r="ACW1349" s="381"/>
      <c r="ACX1349" s="381"/>
      <c r="ACY1349" s="381"/>
      <c r="ACZ1349" s="381"/>
      <c r="ADA1349" s="381"/>
      <c r="ADB1349" s="381"/>
      <c r="ADC1349" s="381"/>
      <c r="ADD1349" s="381"/>
      <c r="ADE1349" s="381"/>
      <c r="ADF1349" s="381"/>
      <c r="ADG1349" s="381"/>
      <c r="ADH1349" s="381"/>
      <c r="ADI1349" s="381"/>
      <c r="ADJ1349" s="381"/>
      <c r="ADK1349" s="381"/>
      <c r="ADL1349" s="381"/>
      <c r="ADM1349" s="381"/>
      <c r="ADN1349" s="381"/>
      <c r="ADO1349" s="381"/>
      <c r="ADP1349" s="381"/>
      <c r="ADQ1349" s="381"/>
      <c r="ADR1349" s="381"/>
      <c r="ADS1349" s="381"/>
      <c r="ADT1349" s="381"/>
      <c r="ADU1349" s="381"/>
      <c r="ADV1349" s="381"/>
      <c r="ADW1349" s="381"/>
      <c r="ADX1349" s="381"/>
      <c r="ADY1349" s="381"/>
      <c r="ADZ1349" s="381"/>
      <c r="AEA1349" s="381"/>
      <c r="AEB1349" s="381"/>
      <c r="AEC1349" s="381"/>
      <c r="AED1349" s="381"/>
      <c r="AEE1349" s="381"/>
      <c r="AEF1349" s="381"/>
      <c r="AEG1349" s="381"/>
      <c r="AEH1349" s="381"/>
      <c r="AEI1349" s="381"/>
      <c r="AEJ1349" s="381"/>
      <c r="AEK1349" s="381"/>
      <c r="AEL1349" s="381"/>
      <c r="AEM1349" s="381"/>
      <c r="AEN1349" s="381"/>
      <c r="AEO1349" s="381"/>
      <c r="AEP1349" s="381"/>
      <c r="AEQ1349" s="381"/>
      <c r="AER1349" s="381"/>
      <c r="AES1349" s="381"/>
      <c r="AET1349" s="381"/>
      <c r="AEU1349" s="381"/>
      <c r="AEV1349" s="381"/>
      <c r="AEW1349" s="381"/>
      <c r="AEX1349" s="381"/>
      <c r="AEY1349" s="381"/>
      <c r="AEZ1349" s="381"/>
      <c r="AFA1349" s="381"/>
      <c r="AFB1349" s="381"/>
      <c r="AFC1349" s="381"/>
      <c r="AFD1349" s="381"/>
      <c r="AFE1349" s="381"/>
      <c r="AFF1349" s="381"/>
      <c r="AFG1349" s="381"/>
      <c r="AFH1349" s="381"/>
      <c r="AFI1349" s="381"/>
      <c r="AFJ1349" s="381"/>
      <c r="AFK1349" s="381"/>
      <c r="AFL1349" s="381"/>
      <c r="AFM1349" s="381"/>
      <c r="AFN1349" s="381"/>
      <c r="AFO1349" s="381"/>
      <c r="AFP1349" s="381"/>
      <c r="AFQ1349" s="381"/>
      <c r="AFR1349" s="381"/>
      <c r="AFS1349" s="381"/>
      <c r="AFT1349" s="381"/>
      <c r="AFU1349" s="381"/>
      <c r="AFV1349" s="381"/>
      <c r="AFW1349" s="381"/>
      <c r="AFX1349" s="381"/>
      <c r="AFY1349" s="381"/>
      <c r="AFZ1349" s="381"/>
      <c r="AGA1349" s="381"/>
    </row>
    <row r="1350" spans="1:859" customFormat="1" x14ac:dyDescent="0.2">
      <c r="A1350" s="16"/>
      <c r="B1350" s="16"/>
      <c r="C1350" s="16"/>
      <c r="D1350" s="16"/>
      <c r="E1350" s="238"/>
      <c r="F1350" s="364"/>
      <c r="G1350" s="239"/>
      <c r="H1350" s="238"/>
      <c r="I1350" s="238"/>
      <c r="J1350" s="238"/>
      <c r="K1350" s="238"/>
      <c r="L1350" s="238"/>
      <c r="M1350" s="238"/>
      <c r="N1350" s="239"/>
      <c r="O1350" s="238"/>
      <c r="P1350" s="238"/>
      <c r="Q1350" s="239"/>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c r="DL1350" s="16"/>
      <c r="DM1350" s="16"/>
      <c r="DN1350" s="16"/>
      <c r="DO1350" s="16"/>
      <c r="DP1350" s="16"/>
      <c r="DQ1350" s="16"/>
      <c r="DR1350" s="16"/>
      <c r="DS1350" s="16"/>
      <c r="DT1350" s="16"/>
      <c r="DU1350" s="16"/>
      <c r="DV1350" s="16"/>
      <c r="DW1350" s="16"/>
      <c r="DX1350" s="16"/>
      <c r="DY1350" s="16"/>
      <c r="DZ1350" s="16"/>
      <c r="EA1350" s="16"/>
      <c r="EB1350" s="16"/>
      <c r="EC1350" s="16"/>
      <c r="ED1350" s="16"/>
      <c r="EE1350" s="16"/>
      <c r="EF1350" s="16"/>
      <c r="EG1350" s="16"/>
      <c r="EH1350" s="16"/>
      <c r="EI1350" s="16"/>
      <c r="EJ1350" s="16"/>
      <c r="EK1350" s="16"/>
      <c r="EL1350" s="16"/>
      <c r="EM1350" s="16"/>
      <c r="EN1350" s="16"/>
      <c r="EO1350" s="16"/>
      <c r="EP1350" s="16"/>
      <c r="EQ1350" s="16"/>
      <c r="ER1350" s="16"/>
      <c r="ES1350" s="16"/>
      <c r="ET1350" s="16"/>
      <c r="EU1350" s="16"/>
      <c r="EV1350" s="16"/>
      <c r="EW1350" s="16"/>
      <c r="EX1350" s="16"/>
      <c r="EY1350" s="16"/>
      <c r="EZ1350" s="16"/>
      <c r="FA1350" s="16"/>
      <c r="FB1350" s="16"/>
      <c r="FC1350" s="16"/>
      <c r="FD1350" s="16"/>
      <c r="FE1350" s="16"/>
      <c r="FF1350" s="16"/>
      <c r="FG1350" s="16"/>
      <c r="FH1350" s="16"/>
      <c r="FI1350" s="16"/>
      <c r="FJ1350" s="16"/>
      <c r="FK1350" s="16"/>
      <c r="FL1350" s="16"/>
      <c r="FM1350" s="16"/>
      <c r="FN1350" s="16"/>
      <c r="FO1350" s="16"/>
      <c r="FP1350" s="16"/>
      <c r="FQ1350" s="16"/>
      <c r="FR1350" s="16"/>
      <c r="FS1350" s="16"/>
      <c r="FT1350" s="16"/>
      <c r="FU1350" s="16"/>
      <c r="FV1350" s="16"/>
      <c r="FW1350" s="16"/>
      <c r="FX1350" s="16"/>
      <c r="FY1350" s="16"/>
      <c r="FZ1350" s="16"/>
      <c r="GA1350" s="16"/>
      <c r="GB1350" s="16"/>
      <c r="GC1350" s="16"/>
      <c r="GD1350" s="16"/>
      <c r="GE1350" s="16"/>
      <c r="GF1350" s="16"/>
      <c r="GG1350" s="16"/>
      <c r="GH1350" s="16"/>
      <c r="GI1350" s="16"/>
      <c r="GJ1350" s="16"/>
      <c r="GK1350" s="16"/>
      <c r="GL1350" s="16"/>
      <c r="GM1350" s="16"/>
      <c r="GN1350" s="16"/>
      <c r="GO1350" s="16"/>
      <c r="GP1350" s="16"/>
      <c r="GQ1350" s="16"/>
      <c r="GR1350" s="16"/>
      <c r="GS1350" s="16"/>
      <c r="GT1350" s="16"/>
      <c r="GU1350" s="16"/>
      <c r="GV1350" s="16"/>
      <c r="GW1350" s="16"/>
      <c r="GX1350" s="16"/>
      <c r="GY1350" s="16"/>
      <c r="GZ1350" s="16"/>
      <c r="HA1350" s="16"/>
      <c r="HB1350" s="16"/>
      <c r="HC1350" s="16"/>
      <c r="HD1350" s="16"/>
      <c r="HE1350" s="16"/>
      <c r="HF1350" s="16"/>
      <c r="HG1350" s="16"/>
      <c r="HH1350" s="16"/>
      <c r="HI1350" s="16"/>
      <c r="HJ1350" s="16"/>
      <c r="HK1350" s="16"/>
      <c r="HL1350" s="16"/>
      <c r="HM1350" s="16"/>
      <c r="HN1350" s="16"/>
      <c r="HO1350" s="16"/>
      <c r="HP1350" s="16"/>
      <c r="HQ1350" s="16"/>
      <c r="HR1350" s="16"/>
      <c r="HS1350" s="16"/>
      <c r="HT1350" s="16"/>
      <c r="HU1350" s="16"/>
      <c r="HV1350" s="16"/>
      <c r="HW1350" s="16"/>
      <c r="HX1350" s="16"/>
      <c r="HY1350" s="16"/>
      <c r="HZ1350" s="16"/>
      <c r="IA1350" s="16"/>
      <c r="IB1350" s="16"/>
      <c r="IC1350" s="16"/>
      <c r="ID1350" s="16"/>
      <c r="IE1350" s="16"/>
      <c r="IF1350" s="16"/>
      <c r="IG1350" s="16"/>
      <c r="IH1350" s="16"/>
      <c r="II1350" s="16"/>
      <c r="IJ1350" s="16"/>
      <c r="IK1350" s="16"/>
      <c r="IL1350" s="16"/>
      <c r="IM1350" s="16"/>
      <c r="IN1350" s="16"/>
      <c r="IO1350" s="16"/>
      <c r="IP1350" s="16"/>
      <c r="IQ1350" s="16"/>
      <c r="IR1350" s="16"/>
      <c r="IS1350" s="16"/>
      <c r="IT1350" s="16"/>
      <c r="IU1350" s="16"/>
      <c r="IV1350" s="16"/>
      <c r="IW1350" s="16"/>
      <c r="IX1350" s="16"/>
      <c r="IY1350" s="16"/>
      <c r="IZ1350" s="16"/>
      <c r="JA1350" s="16"/>
      <c r="JB1350" s="16"/>
      <c r="JC1350" s="16"/>
      <c r="JD1350" s="16"/>
      <c r="JE1350" s="16"/>
      <c r="JF1350" s="16"/>
      <c r="JG1350" s="16"/>
      <c r="JH1350" s="16"/>
      <c r="JI1350" s="16"/>
      <c r="JJ1350" s="16"/>
      <c r="JK1350" s="16"/>
      <c r="JL1350" s="16"/>
      <c r="JM1350" s="16"/>
      <c r="JN1350" s="16"/>
      <c r="JO1350" s="16"/>
      <c r="JP1350" s="16"/>
      <c r="JQ1350" s="16"/>
      <c r="JR1350" s="16"/>
      <c r="JS1350" s="16"/>
      <c r="JT1350" s="16"/>
      <c r="JU1350" s="16"/>
      <c r="JV1350" s="16"/>
      <c r="JW1350" s="16"/>
      <c r="JX1350" s="16"/>
      <c r="JY1350" s="16"/>
      <c r="JZ1350" s="16"/>
      <c r="KA1350" s="16"/>
      <c r="KB1350" s="16"/>
      <c r="KC1350" s="16"/>
      <c r="KD1350" s="16"/>
      <c r="KE1350" s="16"/>
      <c r="KF1350" s="16"/>
      <c r="KG1350" s="16"/>
      <c r="KH1350" s="16"/>
      <c r="KI1350" s="16"/>
      <c r="KJ1350" s="16"/>
      <c r="KK1350" s="16"/>
      <c r="KL1350" s="16"/>
      <c r="KM1350" s="16"/>
      <c r="KN1350" s="16"/>
      <c r="KO1350" s="16"/>
      <c r="KP1350" s="16"/>
      <c r="KQ1350" s="16"/>
      <c r="KR1350" s="16"/>
      <c r="KS1350" s="16"/>
      <c r="KT1350" s="16"/>
      <c r="KU1350" s="16"/>
      <c r="KV1350" s="16"/>
      <c r="KW1350" s="16"/>
      <c r="KX1350" s="16"/>
      <c r="KY1350" s="16"/>
      <c r="KZ1350" s="16"/>
      <c r="LA1350" s="16"/>
      <c r="LB1350" s="16"/>
      <c r="LC1350" s="16"/>
      <c r="LD1350" s="16"/>
      <c r="LE1350" s="16"/>
      <c r="LF1350" s="16"/>
      <c r="LG1350" s="16"/>
      <c r="LH1350" s="16"/>
      <c r="LI1350" s="16"/>
      <c r="LJ1350" s="16"/>
      <c r="LK1350" s="16"/>
      <c r="LL1350" s="16"/>
      <c r="LM1350" s="16"/>
      <c r="LN1350" s="16"/>
      <c r="LO1350" s="16"/>
      <c r="LP1350" s="16"/>
      <c r="LQ1350" s="16"/>
      <c r="LR1350" s="16"/>
      <c r="LS1350" s="16"/>
      <c r="LT1350" s="16"/>
      <c r="LU1350" s="16"/>
      <c r="LV1350" s="16"/>
      <c r="LW1350" s="16"/>
      <c r="LX1350" s="16"/>
      <c r="LY1350" s="16"/>
      <c r="LZ1350" s="16"/>
      <c r="MA1350" s="16"/>
      <c r="MB1350" s="16"/>
      <c r="MC1350" s="16"/>
      <c r="MD1350" s="16"/>
      <c r="ME1350" s="16"/>
      <c r="MF1350" s="16"/>
      <c r="MG1350" s="16"/>
      <c r="MH1350" s="16"/>
      <c r="MI1350" s="16"/>
      <c r="MJ1350" s="16"/>
      <c r="MK1350" s="16"/>
      <c r="ML1350" s="16"/>
      <c r="MM1350" s="16"/>
      <c r="MN1350" s="16"/>
      <c r="MO1350" s="16"/>
      <c r="MP1350" s="16"/>
      <c r="MQ1350" s="16"/>
      <c r="MR1350" s="16"/>
      <c r="MS1350" s="16"/>
      <c r="MT1350" s="16"/>
      <c r="MU1350" s="16"/>
      <c r="MV1350" s="16"/>
      <c r="MW1350" s="16"/>
      <c r="MX1350" s="16"/>
      <c r="MY1350" s="16"/>
      <c r="MZ1350" s="16"/>
      <c r="NA1350" s="16"/>
      <c r="NB1350" s="16"/>
      <c r="NC1350" s="16"/>
      <c r="ND1350" s="16"/>
      <c r="NE1350" s="16"/>
      <c r="NF1350" s="16"/>
      <c r="NG1350" s="16"/>
      <c r="NH1350" s="16"/>
      <c r="NI1350" s="16"/>
      <c r="NJ1350" s="16"/>
      <c r="NK1350" s="16"/>
      <c r="NL1350" s="16"/>
      <c r="NM1350" s="16"/>
      <c r="NN1350" s="16"/>
      <c r="NO1350" s="16"/>
      <c r="NP1350" s="16"/>
      <c r="NQ1350" s="16"/>
      <c r="NR1350" s="16"/>
      <c r="NS1350" s="16"/>
      <c r="NT1350" s="16"/>
      <c r="NU1350" s="16"/>
      <c r="NV1350" s="16"/>
      <c r="NW1350" s="16"/>
      <c r="NX1350" s="16"/>
      <c r="NY1350" s="16"/>
      <c r="NZ1350" s="16"/>
      <c r="OA1350" s="16"/>
      <c r="OB1350" s="16"/>
      <c r="OC1350" s="16"/>
      <c r="OD1350" s="16"/>
      <c r="OE1350" s="16"/>
      <c r="OF1350" s="16"/>
      <c r="OG1350" s="16"/>
      <c r="OH1350" s="16"/>
      <c r="OI1350" s="16"/>
      <c r="OJ1350" s="16"/>
      <c r="OK1350" s="16"/>
      <c r="OL1350" s="16"/>
      <c r="OM1350" s="16"/>
      <c r="ON1350" s="16"/>
      <c r="OO1350" s="16"/>
      <c r="OP1350" s="16"/>
      <c r="OQ1350" s="16"/>
      <c r="OR1350" s="16"/>
      <c r="OS1350" s="16"/>
      <c r="OT1350" s="16"/>
      <c r="OU1350" s="16"/>
      <c r="OV1350" s="16"/>
      <c r="OW1350" s="16"/>
      <c r="OX1350" s="16"/>
      <c r="OY1350" s="16"/>
      <c r="OZ1350" s="16"/>
      <c r="PA1350" s="16"/>
      <c r="PB1350" s="16"/>
      <c r="PC1350" s="16"/>
      <c r="PD1350" s="16"/>
      <c r="PE1350" s="16"/>
      <c r="PF1350" s="16"/>
      <c r="PG1350" s="16"/>
      <c r="PH1350" s="16"/>
      <c r="PI1350" s="16"/>
      <c r="PJ1350" s="16"/>
      <c r="PK1350" s="16"/>
      <c r="PL1350" s="16"/>
      <c r="PM1350" s="16"/>
      <c r="PN1350" s="16"/>
      <c r="PO1350" s="16"/>
      <c r="PP1350" s="16"/>
      <c r="PQ1350" s="16"/>
      <c r="PR1350" s="16"/>
      <c r="PS1350" s="16"/>
      <c r="PT1350" s="16"/>
      <c r="PU1350" s="16"/>
      <c r="PV1350" s="16"/>
      <c r="PW1350" s="16"/>
      <c r="PX1350" s="16"/>
      <c r="PY1350" s="16"/>
      <c r="PZ1350" s="16"/>
      <c r="QA1350" s="16"/>
      <c r="QB1350" s="16"/>
      <c r="QC1350" s="16"/>
      <c r="QD1350" s="16"/>
      <c r="QE1350" s="16"/>
      <c r="QF1350" s="16"/>
      <c r="QG1350" s="16"/>
      <c r="QH1350" s="16"/>
      <c r="QI1350" s="16"/>
      <c r="QJ1350" s="16"/>
      <c r="QK1350" s="16"/>
      <c r="QL1350" s="16"/>
      <c r="QM1350" s="16"/>
      <c r="QN1350" s="16"/>
      <c r="QO1350" s="16"/>
      <c r="QP1350" s="16"/>
      <c r="QQ1350" s="16"/>
      <c r="QR1350" s="16"/>
      <c r="QS1350" s="16"/>
      <c r="QT1350" s="16"/>
      <c r="QU1350" s="16"/>
      <c r="QV1350" s="16"/>
      <c r="QW1350" s="16"/>
      <c r="QX1350" s="16"/>
      <c r="QY1350" s="16"/>
      <c r="QZ1350" s="16"/>
      <c r="RA1350" s="16"/>
      <c r="RB1350" s="16"/>
      <c r="RC1350" s="16"/>
      <c r="RD1350" s="16"/>
      <c r="RE1350" s="16"/>
      <c r="RF1350" s="16"/>
      <c r="RG1350" s="16"/>
      <c r="RH1350" s="16"/>
      <c r="RI1350" s="16"/>
      <c r="RJ1350" s="16"/>
      <c r="RK1350" s="16"/>
      <c r="RL1350" s="16"/>
      <c r="RM1350" s="16"/>
      <c r="RN1350" s="16"/>
      <c r="RO1350" s="16"/>
      <c r="RP1350" s="16"/>
      <c r="RQ1350" s="16"/>
      <c r="RR1350" s="16"/>
      <c r="RS1350" s="16"/>
      <c r="RT1350" s="16"/>
      <c r="RU1350" s="16"/>
      <c r="RV1350" s="16"/>
      <c r="RW1350" s="16"/>
      <c r="RX1350" s="16"/>
      <c r="RY1350" s="16"/>
      <c r="RZ1350" s="16"/>
      <c r="SA1350" s="16"/>
      <c r="SB1350" s="16"/>
      <c r="SC1350" s="16"/>
      <c r="SD1350" s="16"/>
      <c r="SE1350" s="16"/>
      <c r="SF1350" s="16"/>
      <c r="SG1350" s="16"/>
      <c r="SH1350" s="16"/>
      <c r="SI1350" s="16"/>
      <c r="SJ1350" s="16"/>
      <c r="SK1350" s="16"/>
      <c r="SL1350" s="16"/>
      <c r="SM1350" s="16"/>
      <c r="SN1350" s="16"/>
      <c r="SO1350" s="16"/>
      <c r="SP1350" s="16"/>
      <c r="SQ1350" s="16"/>
      <c r="SR1350" s="16"/>
      <c r="SS1350" s="16"/>
      <c r="ST1350" s="16"/>
      <c r="SU1350" s="16"/>
      <c r="SV1350" s="16"/>
      <c r="SW1350" s="16"/>
      <c r="SX1350" s="16"/>
      <c r="SY1350" s="16"/>
      <c r="SZ1350" s="16"/>
      <c r="TA1350" s="16"/>
      <c r="TB1350" s="16"/>
      <c r="TC1350" s="16"/>
      <c r="TD1350" s="16"/>
      <c r="TE1350" s="16"/>
      <c r="TF1350" s="16"/>
      <c r="TG1350" s="16"/>
      <c r="TH1350" s="16"/>
      <c r="TI1350" s="16"/>
      <c r="TJ1350" s="16"/>
      <c r="TK1350" s="16"/>
      <c r="TL1350" s="16"/>
      <c r="TM1350" s="16"/>
      <c r="TN1350" s="16"/>
      <c r="TO1350" s="16"/>
      <c r="TP1350" s="16"/>
      <c r="TQ1350" s="16"/>
      <c r="TR1350" s="16"/>
      <c r="TS1350" s="16"/>
      <c r="TT1350" s="16"/>
      <c r="TU1350" s="16"/>
      <c r="TV1350" s="16"/>
      <c r="TW1350" s="16"/>
      <c r="TX1350" s="16"/>
      <c r="TY1350" s="16"/>
      <c r="TZ1350" s="16"/>
      <c r="UA1350" s="16"/>
      <c r="UB1350" s="16"/>
      <c r="UC1350" s="16"/>
      <c r="UD1350" s="16"/>
      <c r="UE1350" s="16"/>
      <c r="UF1350" s="16"/>
      <c r="UG1350" s="16"/>
      <c r="UH1350" s="16"/>
      <c r="UI1350" s="16"/>
      <c r="UJ1350" s="16"/>
      <c r="UK1350" s="16"/>
      <c r="UL1350" s="16"/>
      <c r="UM1350" s="16"/>
      <c r="UN1350" s="16"/>
      <c r="UO1350" s="16"/>
      <c r="UP1350" s="16"/>
      <c r="UQ1350" s="16"/>
      <c r="UR1350" s="16"/>
      <c r="US1350" s="16"/>
      <c r="UT1350" s="16"/>
      <c r="UU1350" s="16"/>
      <c r="UV1350" s="16"/>
      <c r="UW1350" s="16"/>
      <c r="UX1350" s="16"/>
      <c r="UY1350" s="16"/>
      <c r="UZ1350" s="16"/>
      <c r="VA1350" s="16"/>
      <c r="VB1350" s="16"/>
      <c r="VC1350" s="16"/>
      <c r="VD1350" s="16"/>
      <c r="VE1350" s="16"/>
      <c r="VF1350" s="16"/>
      <c r="VG1350" s="16"/>
      <c r="VH1350" s="16"/>
      <c r="VI1350" s="16"/>
      <c r="VJ1350" s="16"/>
      <c r="VK1350" s="16"/>
      <c r="VL1350" s="16"/>
      <c r="VM1350" s="16"/>
      <c r="VN1350" s="16"/>
      <c r="VO1350" s="16"/>
      <c r="VP1350" s="16"/>
      <c r="VQ1350" s="16"/>
      <c r="VR1350" s="16"/>
      <c r="VS1350" s="16"/>
      <c r="VT1350" s="16"/>
      <c r="VU1350" s="16"/>
      <c r="VV1350" s="16"/>
      <c r="VW1350" s="16"/>
      <c r="VX1350" s="16"/>
      <c r="VY1350" s="16"/>
      <c r="VZ1350" s="16"/>
      <c r="WA1350" s="16"/>
      <c r="WB1350" s="16"/>
      <c r="WC1350" s="16"/>
      <c r="WD1350" s="16"/>
      <c r="WE1350" s="16"/>
      <c r="WF1350" s="16"/>
      <c r="WG1350" s="16"/>
      <c r="WH1350" s="16"/>
      <c r="WI1350" s="16"/>
      <c r="WJ1350" s="16"/>
      <c r="WK1350" s="16"/>
      <c r="WL1350" s="16"/>
      <c r="WM1350" s="16"/>
      <c r="WN1350" s="16"/>
      <c r="WO1350" s="16"/>
      <c r="WP1350" s="16"/>
      <c r="WQ1350" s="16"/>
      <c r="WR1350" s="16"/>
      <c r="WS1350" s="16"/>
      <c r="WT1350" s="16"/>
      <c r="WU1350" s="16"/>
      <c r="WV1350" s="16"/>
      <c r="WW1350" s="16"/>
      <c r="WX1350" s="16"/>
      <c r="WY1350" s="16"/>
      <c r="WZ1350" s="16"/>
      <c r="XA1350" s="16"/>
      <c r="XB1350" s="16"/>
      <c r="XC1350" s="16"/>
      <c r="XD1350" s="16"/>
      <c r="XE1350" s="16"/>
      <c r="XF1350" s="16"/>
      <c r="XG1350" s="16"/>
      <c r="XH1350" s="16"/>
      <c r="XI1350" s="16"/>
      <c r="XJ1350" s="16"/>
      <c r="XK1350" s="16"/>
      <c r="XL1350" s="16"/>
      <c r="XM1350" s="16"/>
      <c r="XN1350" s="16"/>
      <c r="XO1350" s="16"/>
      <c r="XP1350" s="16"/>
      <c r="XQ1350" s="16"/>
      <c r="XR1350" s="16"/>
      <c r="XS1350" s="16"/>
      <c r="XT1350" s="16"/>
      <c r="XU1350" s="16"/>
      <c r="XV1350" s="16"/>
      <c r="XW1350" s="16"/>
      <c r="XX1350" s="16"/>
      <c r="XY1350" s="16"/>
      <c r="XZ1350" s="16"/>
      <c r="YA1350" s="16"/>
      <c r="YB1350" s="16"/>
      <c r="YC1350" s="16"/>
      <c r="YD1350" s="16"/>
      <c r="YE1350" s="16"/>
      <c r="YF1350" s="16"/>
      <c r="YG1350" s="16"/>
      <c r="YH1350" s="16"/>
      <c r="YI1350" s="16"/>
      <c r="YJ1350" s="16"/>
      <c r="YK1350" s="16"/>
      <c r="YL1350" s="16"/>
      <c r="YM1350" s="16"/>
      <c r="YN1350" s="16"/>
      <c r="YO1350" s="16"/>
      <c r="YP1350" s="16"/>
      <c r="YQ1350" s="16"/>
      <c r="YR1350" s="16"/>
      <c r="YS1350" s="16"/>
      <c r="YT1350" s="16"/>
      <c r="YU1350" s="16"/>
      <c r="YV1350" s="16"/>
      <c r="YW1350" s="16"/>
      <c r="YX1350" s="16"/>
      <c r="YY1350" s="16"/>
      <c r="YZ1350" s="16"/>
      <c r="ZA1350" s="16"/>
      <c r="ZB1350" s="16"/>
      <c r="ZC1350" s="16"/>
      <c r="ZD1350" s="16"/>
      <c r="ZE1350" s="16"/>
      <c r="ZF1350" s="16"/>
      <c r="ZG1350" s="16"/>
      <c r="ZH1350" s="16"/>
      <c r="ZI1350" s="16"/>
      <c r="ZJ1350" s="16"/>
      <c r="ZK1350" s="16"/>
      <c r="ZL1350" s="16"/>
      <c r="ZM1350" s="16"/>
      <c r="ZN1350" s="16"/>
      <c r="ZO1350" s="16"/>
      <c r="ZP1350" s="16"/>
      <c r="ZQ1350" s="16"/>
      <c r="ZR1350" s="16"/>
      <c r="ZS1350" s="16"/>
      <c r="ZT1350" s="16"/>
      <c r="ZU1350" s="16"/>
      <c r="ZV1350" s="16"/>
      <c r="ZW1350" s="16"/>
      <c r="ZX1350" s="16"/>
      <c r="ZY1350" s="16"/>
      <c r="ZZ1350" s="16"/>
      <c r="AAA1350" s="16"/>
      <c r="AAB1350" s="16"/>
      <c r="AAC1350" s="16"/>
      <c r="AAD1350" s="16"/>
      <c r="AAE1350" s="16"/>
      <c r="AAF1350" s="16"/>
      <c r="AAG1350" s="16"/>
      <c r="AAH1350" s="16"/>
      <c r="AAI1350" s="16"/>
      <c r="AAJ1350" s="16"/>
      <c r="AAK1350" s="16"/>
      <c r="AAL1350" s="16"/>
      <c r="AAM1350" s="16"/>
      <c r="AAN1350" s="16"/>
      <c r="AAO1350" s="16"/>
      <c r="AAP1350" s="16"/>
      <c r="AAQ1350" s="16"/>
      <c r="AAR1350" s="16"/>
      <c r="AAS1350" s="16"/>
      <c r="AAT1350" s="16"/>
      <c r="AAU1350" s="16"/>
      <c r="AAV1350" s="16"/>
      <c r="AAW1350" s="16"/>
      <c r="AAX1350" s="16"/>
      <c r="AAY1350" s="16"/>
      <c r="AAZ1350" s="16"/>
      <c r="ABA1350" s="16"/>
      <c r="ABB1350" s="16"/>
      <c r="ABC1350" s="16"/>
      <c r="ABD1350" s="16"/>
      <c r="ABE1350" s="16"/>
      <c r="ABF1350" s="16"/>
      <c r="ABG1350" s="16"/>
      <c r="ABH1350" s="16"/>
      <c r="ABI1350" s="16"/>
      <c r="ABJ1350" s="16"/>
      <c r="ABK1350" s="16"/>
      <c r="ABL1350" s="16"/>
      <c r="ABM1350" s="16"/>
      <c r="ABN1350" s="16"/>
      <c r="ABO1350" s="16"/>
      <c r="ABP1350" s="16"/>
      <c r="ABQ1350" s="16"/>
      <c r="ABR1350" s="16"/>
      <c r="ABS1350" s="16"/>
      <c r="ABT1350" s="16"/>
      <c r="ABU1350" s="16"/>
      <c r="ABV1350" s="16"/>
      <c r="ABW1350" s="16"/>
      <c r="ABX1350" s="16"/>
      <c r="ABY1350" s="16"/>
      <c r="ABZ1350" s="16"/>
      <c r="ACA1350" s="16"/>
      <c r="ACB1350" s="16"/>
      <c r="ACC1350" s="16"/>
      <c r="ACD1350" s="16"/>
      <c r="ACE1350" s="16"/>
      <c r="ACF1350" s="16"/>
      <c r="ACG1350" s="16"/>
      <c r="ACH1350" s="16"/>
      <c r="ACI1350" s="16"/>
      <c r="ACJ1350" s="16"/>
      <c r="ACK1350" s="16"/>
      <c r="ACL1350" s="16"/>
      <c r="ACM1350" s="16"/>
      <c r="ACN1350" s="16"/>
      <c r="ACO1350" s="16"/>
      <c r="ACP1350" s="16"/>
      <c r="ACQ1350" s="16"/>
      <c r="ACR1350" s="16"/>
      <c r="ACS1350" s="16"/>
      <c r="ACT1350" s="16"/>
      <c r="ACU1350" s="16"/>
      <c r="ACV1350" s="16"/>
      <c r="ACW1350" s="16"/>
      <c r="ACX1350" s="16"/>
      <c r="ACY1350" s="16"/>
      <c r="ACZ1350" s="16"/>
      <c r="ADA1350" s="16"/>
      <c r="ADB1350" s="16"/>
      <c r="ADC1350" s="16"/>
      <c r="ADD1350" s="16"/>
      <c r="ADE1350" s="16"/>
      <c r="ADF1350" s="16"/>
      <c r="ADG1350" s="16"/>
      <c r="ADH1350" s="16"/>
      <c r="ADI1350" s="16"/>
      <c r="ADJ1350" s="16"/>
      <c r="ADK1350" s="16"/>
      <c r="ADL1350" s="16"/>
      <c r="ADM1350" s="16"/>
      <c r="ADN1350" s="16"/>
      <c r="ADO1350" s="16"/>
      <c r="ADP1350" s="16"/>
      <c r="ADQ1350" s="16"/>
      <c r="ADR1350" s="16"/>
      <c r="ADS1350" s="16"/>
      <c r="ADT1350" s="16"/>
      <c r="ADU1350" s="16"/>
      <c r="ADV1350" s="16"/>
      <c r="ADW1350" s="16"/>
      <c r="ADX1350" s="16"/>
      <c r="ADY1350" s="16"/>
      <c r="ADZ1350" s="16"/>
      <c r="AEA1350" s="16"/>
      <c r="AEB1350" s="16"/>
      <c r="AEC1350" s="16"/>
      <c r="AED1350" s="16"/>
      <c r="AEE1350" s="16"/>
      <c r="AEF1350" s="16"/>
      <c r="AEG1350" s="16"/>
      <c r="AEH1350" s="16"/>
      <c r="AEI1350" s="16"/>
      <c r="AEJ1350" s="16"/>
      <c r="AEK1350" s="16"/>
      <c r="AEL1350" s="16"/>
      <c r="AEM1350" s="16"/>
      <c r="AEN1350" s="16"/>
      <c r="AEO1350" s="16"/>
      <c r="AEP1350" s="16"/>
      <c r="AEQ1350" s="16"/>
      <c r="AER1350" s="16"/>
      <c r="AES1350" s="16"/>
      <c r="AET1350" s="16"/>
      <c r="AEU1350" s="16"/>
      <c r="AEV1350" s="16"/>
      <c r="AEW1350" s="16"/>
      <c r="AEX1350" s="16"/>
      <c r="AEY1350" s="16"/>
      <c r="AEZ1350" s="16"/>
      <c r="AFA1350" s="16"/>
      <c r="AFB1350" s="16"/>
      <c r="AFC1350" s="16"/>
      <c r="AFD1350" s="16"/>
      <c r="AFE1350" s="16"/>
      <c r="AFF1350" s="16"/>
      <c r="AFG1350" s="16"/>
      <c r="AFH1350" s="16"/>
      <c r="AFI1350" s="16"/>
      <c r="AFJ1350" s="16"/>
      <c r="AFK1350" s="16"/>
      <c r="AFL1350" s="16"/>
      <c r="AFM1350" s="16"/>
      <c r="AFN1350" s="16"/>
      <c r="AFO1350" s="16"/>
      <c r="AFP1350" s="16"/>
      <c r="AFQ1350" s="16"/>
      <c r="AFR1350" s="16"/>
      <c r="AFS1350" s="16"/>
      <c r="AFT1350" s="16"/>
      <c r="AFU1350" s="16"/>
      <c r="AFV1350" s="16"/>
      <c r="AFW1350" s="16"/>
      <c r="AFX1350" s="16"/>
      <c r="AFY1350" s="16"/>
      <c r="AFZ1350" s="16"/>
      <c r="AGA1350" s="16"/>
    </row>
    <row r="1351" spans="1:859" s="383" customFormat="1" x14ac:dyDescent="0.2">
      <c r="A1351" s="381"/>
      <c r="B1351" s="381"/>
      <c r="C1351" s="381"/>
      <c r="D1351" s="381"/>
      <c r="E1351" s="365"/>
      <c r="F1351" s="380"/>
      <c r="G1351" s="380"/>
      <c r="H1351" s="365"/>
      <c r="I1351" s="365"/>
      <c r="J1351" s="365"/>
      <c r="K1351" s="365"/>
      <c r="L1351" s="365"/>
      <c r="M1351" s="365"/>
      <c r="N1351" s="380"/>
      <c r="O1351" s="365"/>
      <c r="P1351" s="365"/>
      <c r="Q1351" s="380"/>
      <c r="R1351" s="381"/>
      <c r="S1351" s="381"/>
      <c r="T1351" s="381"/>
      <c r="U1351" s="381"/>
      <c r="V1351" s="381"/>
      <c r="W1351" s="381"/>
      <c r="X1351" s="381"/>
      <c r="Y1351" s="381"/>
      <c r="Z1351" s="381"/>
      <c r="AA1351" s="381"/>
      <c r="AB1351" s="381"/>
      <c r="AC1351" s="381"/>
      <c r="AD1351" s="381"/>
      <c r="AE1351" s="381"/>
      <c r="AF1351" s="381"/>
      <c r="AG1351" s="381"/>
      <c r="AH1351" s="381"/>
      <c r="AI1351" s="381"/>
      <c r="AJ1351" s="381"/>
      <c r="AK1351" s="381"/>
      <c r="AL1351" s="381"/>
      <c r="AM1351" s="381"/>
      <c r="AN1351" s="381"/>
      <c r="AO1351" s="381"/>
      <c r="AP1351" s="381"/>
      <c r="AQ1351" s="381"/>
      <c r="AR1351" s="381"/>
      <c r="AS1351" s="381"/>
      <c r="AT1351" s="381"/>
      <c r="AU1351" s="381"/>
      <c r="AV1351" s="381"/>
      <c r="AW1351" s="381"/>
      <c r="AX1351" s="381"/>
      <c r="AY1351" s="381"/>
      <c r="AZ1351" s="381"/>
      <c r="BA1351" s="381"/>
      <c r="BB1351" s="381"/>
      <c r="BC1351" s="381"/>
      <c r="BD1351" s="381"/>
      <c r="BE1351" s="381"/>
      <c r="BF1351" s="381"/>
      <c r="BG1351" s="381"/>
      <c r="BH1351" s="381"/>
      <c r="BI1351" s="381"/>
      <c r="BJ1351" s="381"/>
      <c r="BK1351" s="381"/>
      <c r="BL1351" s="381"/>
      <c r="BM1351" s="381"/>
      <c r="BN1351" s="381"/>
      <c r="BO1351" s="381"/>
      <c r="BP1351" s="381"/>
      <c r="BQ1351" s="381"/>
      <c r="BR1351" s="381"/>
      <c r="BS1351" s="381"/>
      <c r="BT1351" s="381"/>
      <c r="BU1351" s="381"/>
      <c r="BV1351" s="381"/>
      <c r="BW1351" s="381"/>
      <c r="BX1351" s="381"/>
      <c r="BY1351" s="381"/>
      <c r="BZ1351" s="381"/>
      <c r="CA1351" s="381"/>
      <c r="CB1351" s="381"/>
      <c r="CC1351" s="381"/>
      <c r="CD1351" s="381"/>
      <c r="CE1351" s="381"/>
      <c r="CF1351" s="381"/>
      <c r="CG1351" s="381"/>
      <c r="CH1351" s="381"/>
      <c r="CI1351" s="381"/>
      <c r="CJ1351" s="381"/>
      <c r="CK1351" s="381"/>
      <c r="CL1351" s="381"/>
      <c r="CM1351" s="381"/>
      <c r="CN1351" s="381"/>
      <c r="CO1351" s="381"/>
      <c r="CP1351" s="381"/>
      <c r="CQ1351" s="381"/>
      <c r="CR1351" s="381"/>
      <c r="CS1351" s="381"/>
      <c r="CT1351" s="381"/>
      <c r="CU1351" s="381"/>
      <c r="CV1351" s="381"/>
      <c r="CW1351" s="381"/>
      <c r="CX1351" s="381"/>
      <c r="CY1351" s="381"/>
      <c r="CZ1351" s="381"/>
      <c r="DA1351" s="381"/>
      <c r="DB1351" s="381"/>
      <c r="DC1351" s="381"/>
      <c r="DD1351" s="381"/>
      <c r="DE1351" s="381"/>
      <c r="DF1351" s="381"/>
      <c r="DG1351" s="381"/>
      <c r="DH1351" s="381"/>
      <c r="DI1351" s="381"/>
      <c r="DJ1351" s="381"/>
      <c r="DK1351" s="381"/>
      <c r="DL1351" s="381"/>
      <c r="DM1351" s="381"/>
      <c r="DN1351" s="381"/>
      <c r="DO1351" s="381"/>
      <c r="DP1351" s="381"/>
      <c r="DQ1351" s="381"/>
      <c r="DR1351" s="381"/>
      <c r="DS1351" s="381"/>
      <c r="DT1351" s="381"/>
      <c r="DU1351" s="381"/>
      <c r="DV1351" s="381"/>
      <c r="DW1351" s="381"/>
      <c r="DX1351" s="381"/>
      <c r="DY1351" s="381"/>
      <c r="DZ1351" s="381"/>
      <c r="EA1351" s="381"/>
      <c r="EB1351" s="381"/>
      <c r="EC1351" s="381"/>
      <c r="ED1351" s="381"/>
      <c r="EE1351" s="381"/>
      <c r="EF1351" s="381"/>
      <c r="EG1351" s="381"/>
      <c r="EH1351" s="381"/>
      <c r="EI1351" s="381"/>
      <c r="EJ1351" s="381"/>
      <c r="EK1351" s="381"/>
      <c r="EL1351" s="381"/>
      <c r="EM1351" s="381"/>
      <c r="EN1351" s="381"/>
      <c r="EO1351" s="381"/>
      <c r="EP1351" s="381"/>
      <c r="EQ1351" s="381"/>
      <c r="ER1351" s="381"/>
      <c r="ES1351" s="381"/>
      <c r="ET1351" s="381"/>
      <c r="EU1351" s="381"/>
      <c r="EV1351" s="381"/>
      <c r="EW1351" s="381"/>
      <c r="EX1351" s="381"/>
      <c r="EY1351" s="381"/>
      <c r="EZ1351" s="381"/>
      <c r="FA1351" s="381"/>
      <c r="FB1351" s="381"/>
      <c r="FC1351" s="381"/>
      <c r="FD1351" s="381"/>
      <c r="FE1351" s="381"/>
      <c r="FF1351" s="381"/>
      <c r="FG1351" s="381"/>
      <c r="FH1351" s="381"/>
      <c r="FI1351" s="381"/>
      <c r="FJ1351" s="381"/>
      <c r="FK1351" s="381"/>
      <c r="FL1351" s="381"/>
      <c r="FM1351" s="381"/>
      <c r="FN1351" s="381"/>
      <c r="FO1351" s="381"/>
      <c r="FP1351" s="381"/>
      <c r="FQ1351" s="381"/>
      <c r="FR1351" s="381"/>
      <c r="FS1351" s="381"/>
      <c r="FT1351" s="381"/>
      <c r="FU1351" s="381"/>
      <c r="FV1351" s="381"/>
      <c r="FW1351" s="381"/>
      <c r="FX1351" s="381"/>
      <c r="FY1351" s="381"/>
      <c r="FZ1351" s="381"/>
      <c r="GA1351" s="381"/>
      <c r="GB1351" s="381"/>
      <c r="GC1351" s="381"/>
      <c r="GD1351" s="381"/>
      <c r="GE1351" s="381"/>
      <c r="GF1351" s="381"/>
      <c r="GG1351" s="381"/>
      <c r="GH1351" s="381"/>
      <c r="GI1351" s="381"/>
      <c r="GJ1351" s="381"/>
      <c r="GK1351" s="381"/>
      <c r="GL1351" s="381"/>
      <c r="GM1351" s="381"/>
      <c r="GN1351" s="381"/>
      <c r="GO1351" s="381"/>
      <c r="GP1351" s="381"/>
      <c r="GQ1351" s="381"/>
      <c r="GR1351" s="381"/>
      <c r="GS1351" s="381"/>
      <c r="GT1351" s="381"/>
      <c r="GU1351" s="381"/>
      <c r="GV1351" s="381"/>
      <c r="GW1351" s="381"/>
      <c r="GX1351" s="381"/>
      <c r="GY1351" s="381"/>
      <c r="GZ1351" s="381"/>
      <c r="HA1351" s="381"/>
      <c r="HB1351" s="381"/>
      <c r="HC1351" s="381"/>
      <c r="HD1351" s="381"/>
      <c r="HE1351" s="381"/>
      <c r="HF1351" s="381"/>
      <c r="HG1351" s="381"/>
      <c r="HH1351" s="381"/>
      <c r="HI1351" s="381"/>
      <c r="HJ1351" s="381"/>
      <c r="HK1351" s="381"/>
      <c r="HL1351" s="381"/>
      <c r="HM1351" s="381"/>
      <c r="HN1351" s="381"/>
      <c r="HO1351" s="381"/>
      <c r="HP1351" s="381"/>
      <c r="HQ1351" s="381"/>
      <c r="HR1351" s="381"/>
      <c r="HS1351" s="381"/>
      <c r="HT1351" s="381"/>
      <c r="HU1351" s="381"/>
      <c r="HV1351" s="381"/>
      <c r="HW1351" s="381"/>
      <c r="HX1351" s="381"/>
      <c r="HY1351" s="381"/>
      <c r="HZ1351" s="381"/>
      <c r="IA1351" s="381"/>
      <c r="IB1351" s="381"/>
      <c r="IC1351" s="381"/>
      <c r="ID1351" s="381"/>
      <c r="IE1351" s="381"/>
      <c r="IF1351" s="381"/>
      <c r="IG1351" s="381"/>
      <c r="IH1351" s="381"/>
      <c r="II1351" s="381"/>
      <c r="IJ1351" s="381"/>
      <c r="IK1351" s="381"/>
      <c r="IL1351" s="381"/>
      <c r="IM1351" s="381"/>
      <c r="IN1351" s="381"/>
      <c r="IO1351" s="381"/>
      <c r="IP1351" s="381"/>
      <c r="IQ1351" s="381"/>
      <c r="IR1351" s="381"/>
      <c r="IS1351" s="381"/>
      <c r="IT1351" s="381"/>
      <c r="IU1351" s="381"/>
      <c r="IV1351" s="381"/>
      <c r="IW1351" s="381"/>
      <c r="IX1351" s="381"/>
      <c r="IY1351" s="381"/>
      <c r="IZ1351" s="381"/>
      <c r="JA1351" s="381"/>
      <c r="JB1351" s="381"/>
      <c r="JC1351" s="381"/>
      <c r="JD1351" s="381"/>
      <c r="JE1351" s="381"/>
      <c r="JF1351" s="381"/>
      <c r="JG1351" s="381"/>
      <c r="JH1351" s="381"/>
      <c r="JI1351" s="381"/>
      <c r="JJ1351" s="381"/>
      <c r="JK1351" s="381"/>
      <c r="JL1351" s="381"/>
      <c r="JM1351" s="381"/>
      <c r="JN1351" s="381"/>
      <c r="JO1351" s="381"/>
      <c r="JP1351" s="381"/>
      <c r="JQ1351" s="381"/>
      <c r="JR1351" s="381"/>
      <c r="JS1351" s="381"/>
      <c r="JT1351" s="381"/>
      <c r="JU1351" s="381"/>
      <c r="JV1351" s="381"/>
      <c r="JW1351" s="381"/>
      <c r="JX1351" s="381"/>
      <c r="JY1351" s="381"/>
      <c r="JZ1351" s="381"/>
      <c r="KA1351" s="381"/>
      <c r="KB1351" s="381"/>
      <c r="KC1351" s="381"/>
      <c r="KD1351" s="381"/>
      <c r="KE1351" s="381"/>
      <c r="KF1351" s="381"/>
      <c r="KG1351" s="381"/>
      <c r="KH1351" s="381"/>
      <c r="KI1351" s="381"/>
      <c r="KJ1351" s="381"/>
      <c r="KK1351" s="381"/>
      <c r="KL1351" s="381"/>
      <c r="KM1351" s="381"/>
      <c r="KN1351" s="381"/>
      <c r="KO1351" s="381"/>
      <c r="KP1351" s="381"/>
      <c r="KQ1351" s="381"/>
      <c r="KR1351" s="381"/>
      <c r="KS1351" s="381"/>
      <c r="KT1351" s="381"/>
      <c r="KU1351" s="381"/>
      <c r="KV1351" s="381"/>
      <c r="KW1351" s="381"/>
      <c r="KX1351" s="381"/>
      <c r="KY1351" s="381"/>
      <c r="KZ1351" s="381"/>
      <c r="LA1351" s="381"/>
      <c r="LB1351" s="381"/>
      <c r="LC1351" s="381"/>
      <c r="LD1351" s="381"/>
      <c r="LE1351" s="381"/>
      <c r="LF1351" s="381"/>
      <c r="LG1351" s="381"/>
      <c r="LH1351" s="381"/>
      <c r="LI1351" s="381"/>
      <c r="LJ1351" s="381"/>
      <c r="LK1351" s="381"/>
      <c r="LL1351" s="381"/>
      <c r="LM1351" s="381"/>
      <c r="LN1351" s="381"/>
      <c r="LO1351" s="381"/>
      <c r="LP1351" s="381"/>
      <c r="LQ1351" s="381"/>
      <c r="LR1351" s="381"/>
      <c r="LS1351" s="381"/>
      <c r="LT1351" s="381"/>
      <c r="LU1351" s="381"/>
      <c r="LV1351" s="381"/>
      <c r="LW1351" s="381"/>
      <c r="LX1351" s="381"/>
      <c r="LY1351" s="381"/>
      <c r="LZ1351" s="381"/>
      <c r="MA1351" s="381"/>
      <c r="MB1351" s="381"/>
      <c r="MC1351" s="381"/>
      <c r="MD1351" s="381"/>
      <c r="ME1351" s="381"/>
      <c r="MF1351" s="381"/>
      <c r="MG1351" s="381"/>
      <c r="MH1351" s="381"/>
      <c r="MI1351" s="381"/>
      <c r="MJ1351" s="381"/>
      <c r="MK1351" s="381"/>
      <c r="ML1351" s="381"/>
      <c r="MM1351" s="381"/>
      <c r="MN1351" s="381"/>
      <c r="MO1351" s="381"/>
      <c r="MP1351" s="381"/>
      <c r="MQ1351" s="381"/>
      <c r="MR1351" s="381"/>
      <c r="MS1351" s="381"/>
      <c r="MT1351" s="381"/>
      <c r="MU1351" s="381"/>
      <c r="MV1351" s="381"/>
      <c r="MW1351" s="381"/>
      <c r="MX1351" s="381"/>
      <c r="MY1351" s="381"/>
      <c r="MZ1351" s="381"/>
      <c r="NA1351" s="381"/>
      <c r="NB1351" s="381"/>
      <c r="NC1351" s="381"/>
      <c r="ND1351" s="381"/>
      <c r="NE1351" s="381"/>
      <c r="NF1351" s="381"/>
      <c r="NG1351" s="381"/>
      <c r="NH1351" s="381"/>
      <c r="NI1351" s="381"/>
      <c r="NJ1351" s="381"/>
      <c r="NK1351" s="381"/>
      <c r="NL1351" s="381"/>
      <c r="NM1351" s="381"/>
      <c r="NN1351" s="381"/>
      <c r="NO1351" s="381"/>
      <c r="NP1351" s="381"/>
      <c r="NQ1351" s="381"/>
      <c r="NR1351" s="381"/>
      <c r="NS1351" s="381"/>
      <c r="NT1351" s="381"/>
      <c r="NU1351" s="381"/>
      <c r="NV1351" s="381"/>
      <c r="NW1351" s="381"/>
      <c r="NX1351" s="381"/>
      <c r="NY1351" s="381"/>
      <c r="NZ1351" s="381"/>
      <c r="OA1351" s="381"/>
      <c r="OB1351" s="381"/>
      <c r="OC1351" s="381"/>
      <c r="OD1351" s="381"/>
      <c r="OE1351" s="381"/>
      <c r="OF1351" s="381"/>
      <c r="OG1351" s="381"/>
      <c r="OH1351" s="381"/>
      <c r="OI1351" s="381"/>
      <c r="OJ1351" s="381"/>
      <c r="OK1351" s="381"/>
      <c r="OL1351" s="381"/>
      <c r="OM1351" s="381"/>
      <c r="ON1351" s="381"/>
      <c r="OO1351" s="381"/>
      <c r="OP1351" s="381"/>
      <c r="OQ1351" s="381"/>
      <c r="OR1351" s="381"/>
      <c r="OS1351" s="381"/>
      <c r="OT1351" s="381"/>
      <c r="OU1351" s="381"/>
      <c r="OV1351" s="381"/>
      <c r="OW1351" s="381"/>
      <c r="OX1351" s="381"/>
      <c r="OY1351" s="381"/>
      <c r="OZ1351" s="381"/>
      <c r="PA1351" s="381"/>
      <c r="PB1351" s="381"/>
      <c r="PC1351" s="381"/>
      <c r="PD1351" s="381"/>
      <c r="PE1351" s="381"/>
      <c r="PF1351" s="381"/>
      <c r="PG1351" s="381"/>
      <c r="PH1351" s="381"/>
      <c r="PI1351" s="381"/>
      <c r="PJ1351" s="381"/>
      <c r="PK1351" s="381"/>
      <c r="PL1351" s="381"/>
      <c r="PM1351" s="381"/>
      <c r="PN1351" s="381"/>
      <c r="PO1351" s="381"/>
      <c r="PP1351" s="381"/>
      <c r="PQ1351" s="381"/>
      <c r="PR1351" s="381"/>
      <c r="PS1351" s="381"/>
      <c r="PT1351" s="381"/>
      <c r="PU1351" s="381"/>
      <c r="PV1351" s="381"/>
      <c r="PW1351" s="381"/>
      <c r="PX1351" s="381"/>
      <c r="PY1351" s="381"/>
      <c r="PZ1351" s="381"/>
      <c r="QA1351" s="381"/>
      <c r="QB1351" s="381"/>
      <c r="QC1351" s="381"/>
      <c r="QD1351" s="381"/>
      <c r="QE1351" s="381"/>
      <c r="QF1351" s="381"/>
      <c r="QG1351" s="381"/>
      <c r="QH1351" s="381"/>
      <c r="QI1351" s="381"/>
      <c r="QJ1351" s="381"/>
      <c r="QK1351" s="381"/>
      <c r="QL1351" s="381"/>
      <c r="QM1351" s="381"/>
      <c r="QN1351" s="381"/>
      <c r="QO1351" s="381"/>
      <c r="QP1351" s="381"/>
      <c r="QQ1351" s="381"/>
      <c r="QR1351" s="381"/>
      <c r="QS1351" s="381"/>
      <c r="QT1351" s="381"/>
      <c r="QU1351" s="381"/>
      <c r="QV1351" s="381"/>
      <c r="QW1351" s="381"/>
      <c r="QX1351" s="381"/>
      <c r="QY1351" s="381"/>
      <c r="QZ1351" s="381"/>
      <c r="RA1351" s="381"/>
      <c r="RB1351" s="381"/>
      <c r="RC1351" s="381"/>
      <c r="RD1351" s="381"/>
      <c r="RE1351" s="381"/>
      <c r="RF1351" s="381"/>
      <c r="RG1351" s="381"/>
      <c r="RH1351" s="381"/>
      <c r="RI1351" s="381"/>
      <c r="RJ1351" s="381"/>
      <c r="RK1351" s="381"/>
      <c r="RL1351" s="381"/>
      <c r="RM1351" s="381"/>
      <c r="RN1351" s="381"/>
      <c r="RO1351" s="381"/>
      <c r="RP1351" s="381"/>
      <c r="RQ1351" s="381"/>
      <c r="RR1351" s="381"/>
      <c r="RS1351" s="381"/>
      <c r="RT1351" s="381"/>
      <c r="RU1351" s="381"/>
      <c r="RV1351" s="381"/>
      <c r="RW1351" s="381"/>
      <c r="RX1351" s="381"/>
      <c r="RY1351" s="381"/>
      <c r="RZ1351" s="381"/>
      <c r="SA1351" s="381"/>
      <c r="SB1351" s="381"/>
      <c r="SC1351" s="381"/>
      <c r="SD1351" s="381"/>
      <c r="SE1351" s="381"/>
      <c r="SF1351" s="381"/>
      <c r="SG1351" s="381"/>
      <c r="SH1351" s="381"/>
      <c r="SI1351" s="381"/>
      <c r="SJ1351" s="381"/>
      <c r="SK1351" s="381"/>
      <c r="SL1351" s="381"/>
      <c r="SM1351" s="381"/>
      <c r="SN1351" s="381"/>
      <c r="SO1351" s="381"/>
      <c r="SP1351" s="381"/>
      <c r="SQ1351" s="381"/>
      <c r="SR1351" s="381"/>
      <c r="SS1351" s="381"/>
      <c r="ST1351" s="381"/>
      <c r="SU1351" s="381"/>
      <c r="SV1351" s="381"/>
      <c r="SW1351" s="381"/>
      <c r="SX1351" s="381"/>
      <c r="SY1351" s="381"/>
      <c r="SZ1351" s="381"/>
      <c r="TA1351" s="381"/>
      <c r="TB1351" s="381"/>
      <c r="TC1351" s="381"/>
      <c r="TD1351" s="381"/>
      <c r="TE1351" s="381"/>
      <c r="TF1351" s="381"/>
      <c r="TG1351" s="381"/>
      <c r="TH1351" s="381"/>
      <c r="TI1351" s="381"/>
      <c r="TJ1351" s="381"/>
      <c r="TK1351" s="381"/>
      <c r="TL1351" s="381"/>
      <c r="TM1351" s="381"/>
      <c r="TN1351" s="381"/>
      <c r="TO1351" s="381"/>
      <c r="TP1351" s="381"/>
      <c r="TQ1351" s="381"/>
      <c r="TR1351" s="381"/>
      <c r="TS1351" s="381"/>
      <c r="TT1351" s="381"/>
      <c r="TU1351" s="381"/>
      <c r="TV1351" s="381"/>
      <c r="TW1351" s="381"/>
      <c r="TX1351" s="381"/>
      <c r="TY1351" s="381"/>
      <c r="TZ1351" s="381"/>
      <c r="UA1351" s="381"/>
      <c r="UB1351" s="381"/>
      <c r="UC1351" s="381"/>
      <c r="UD1351" s="381"/>
      <c r="UE1351" s="381"/>
      <c r="UF1351" s="381"/>
      <c r="UG1351" s="381"/>
      <c r="UH1351" s="381"/>
      <c r="UI1351" s="381"/>
      <c r="UJ1351" s="381"/>
      <c r="UK1351" s="381"/>
      <c r="UL1351" s="381"/>
      <c r="UM1351" s="381"/>
      <c r="UN1351" s="381"/>
      <c r="UO1351" s="381"/>
      <c r="UP1351" s="381"/>
      <c r="UQ1351" s="381"/>
      <c r="UR1351" s="381"/>
      <c r="US1351" s="381"/>
      <c r="UT1351" s="381"/>
      <c r="UU1351" s="381"/>
      <c r="UV1351" s="381"/>
      <c r="UW1351" s="381"/>
      <c r="UX1351" s="381"/>
      <c r="UY1351" s="381"/>
      <c r="UZ1351" s="381"/>
      <c r="VA1351" s="381"/>
      <c r="VB1351" s="381"/>
      <c r="VC1351" s="381"/>
      <c r="VD1351" s="381"/>
      <c r="VE1351" s="381"/>
      <c r="VF1351" s="381"/>
      <c r="VG1351" s="381"/>
      <c r="VH1351" s="381"/>
      <c r="VI1351" s="381"/>
      <c r="VJ1351" s="381"/>
      <c r="VK1351" s="381"/>
      <c r="VL1351" s="381"/>
      <c r="VM1351" s="381"/>
      <c r="VN1351" s="381"/>
      <c r="VO1351" s="381"/>
      <c r="VP1351" s="381"/>
      <c r="VQ1351" s="381"/>
      <c r="VR1351" s="381"/>
      <c r="VS1351" s="381"/>
      <c r="VT1351" s="381"/>
      <c r="VU1351" s="381"/>
      <c r="VV1351" s="381"/>
      <c r="VW1351" s="381"/>
      <c r="VX1351" s="381"/>
      <c r="VY1351" s="381"/>
      <c r="VZ1351" s="381"/>
      <c r="WA1351" s="381"/>
      <c r="WB1351" s="381"/>
      <c r="WC1351" s="381"/>
      <c r="WD1351" s="381"/>
      <c r="WE1351" s="381"/>
      <c r="WF1351" s="381"/>
      <c r="WG1351" s="381"/>
      <c r="WH1351" s="381"/>
      <c r="WI1351" s="381"/>
      <c r="WJ1351" s="381"/>
      <c r="WK1351" s="381"/>
      <c r="WL1351" s="381"/>
      <c r="WM1351" s="381"/>
      <c r="WN1351" s="381"/>
      <c r="WO1351" s="381"/>
      <c r="WP1351" s="381"/>
      <c r="WQ1351" s="381"/>
      <c r="WR1351" s="381"/>
      <c r="WS1351" s="381"/>
      <c r="WT1351" s="381"/>
      <c r="WU1351" s="381"/>
      <c r="WV1351" s="381"/>
      <c r="WW1351" s="381"/>
      <c r="WX1351" s="381"/>
      <c r="WY1351" s="381"/>
      <c r="WZ1351" s="381"/>
      <c r="XA1351" s="381"/>
      <c r="XB1351" s="381"/>
      <c r="XC1351" s="381"/>
      <c r="XD1351" s="381"/>
      <c r="XE1351" s="381"/>
      <c r="XF1351" s="381"/>
      <c r="XG1351" s="381"/>
      <c r="XH1351" s="381"/>
      <c r="XI1351" s="381"/>
      <c r="XJ1351" s="381"/>
      <c r="XK1351" s="381"/>
      <c r="XL1351" s="381"/>
      <c r="XM1351" s="381"/>
      <c r="XN1351" s="381"/>
      <c r="XO1351" s="381"/>
      <c r="XP1351" s="381"/>
      <c r="XQ1351" s="381"/>
      <c r="XR1351" s="381"/>
      <c r="XS1351" s="381"/>
      <c r="XT1351" s="381"/>
      <c r="XU1351" s="381"/>
      <c r="XV1351" s="381"/>
      <c r="XW1351" s="381"/>
      <c r="XX1351" s="381"/>
      <c r="XY1351" s="381"/>
      <c r="XZ1351" s="381"/>
      <c r="YA1351" s="381"/>
      <c r="YB1351" s="381"/>
      <c r="YC1351" s="381"/>
      <c r="YD1351" s="381"/>
      <c r="YE1351" s="381"/>
      <c r="YF1351" s="381"/>
      <c r="YG1351" s="381"/>
      <c r="YH1351" s="381"/>
      <c r="YI1351" s="381"/>
      <c r="YJ1351" s="381"/>
      <c r="YK1351" s="381"/>
      <c r="YL1351" s="381"/>
      <c r="YM1351" s="381"/>
      <c r="YN1351" s="381"/>
      <c r="YO1351" s="381"/>
      <c r="YP1351" s="381"/>
      <c r="YQ1351" s="381"/>
      <c r="YR1351" s="381"/>
      <c r="YS1351" s="381"/>
      <c r="YT1351" s="381"/>
      <c r="YU1351" s="381"/>
      <c r="YV1351" s="381"/>
      <c r="YW1351" s="381"/>
      <c r="YX1351" s="381"/>
      <c r="YY1351" s="381"/>
      <c r="YZ1351" s="381"/>
      <c r="ZA1351" s="381"/>
      <c r="ZB1351" s="381"/>
      <c r="ZC1351" s="381"/>
      <c r="ZD1351" s="381"/>
      <c r="ZE1351" s="381"/>
      <c r="ZF1351" s="381"/>
      <c r="ZG1351" s="381"/>
      <c r="ZH1351" s="381"/>
      <c r="ZI1351" s="381"/>
      <c r="ZJ1351" s="381"/>
      <c r="ZK1351" s="381"/>
      <c r="ZL1351" s="381"/>
      <c r="ZM1351" s="381"/>
      <c r="ZN1351" s="381"/>
      <c r="ZO1351" s="381"/>
      <c r="ZP1351" s="381"/>
      <c r="ZQ1351" s="381"/>
      <c r="ZR1351" s="381"/>
      <c r="ZS1351" s="381"/>
      <c r="ZT1351" s="381"/>
      <c r="ZU1351" s="381"/>
      <c r="ZV1351" s="381"/>
      <c r="ZW1351" s="381"/>
      <c r="ZX1351" s="381"/>
      <c r="ZY1351" s="381"/>
      <c r="ZZ1351" s="381"/>
      <c r="AAA1351" s="381"/>
      <c r="AAB1351" s="381"/>
      <c r="AAC1351" s="381"/>
      <c r="AAD1351" s="381"/>
      <c r="AAE1351" s="381"/>
      <c r="AAF1351" s="381"/>
      <c r="AAG1351" s="381"/>
      <c r="AAH1351" s="381"/>
      <c r="AAI1351" s="381"/>
      <c r="AAJ1351" s="381"/>
      <c r="AAK1351" s="381"/>
      <c r="AAL1351" s="381"/>
      <c r="AAM1351" s="381"/>
      <c r="AAN1351" s="381"/>
      <c r="AAO1351" s="381"/>
      <c r="AAP1351" s="381"/>
      <c r="AAQ1351" s="381"/>
      <c r="AAR1351" s="381"/>
      <c r="AAS1351" s="381"/>
      <c r="AAT1351" s="381"/>
      <c r="AAU1351" s="381"/>
      <c r="AAV1351" s="381"/>
      <c r="AAW1351" s="381"/>
      <c r="AAX1351" s="381"/>
      <c r="AAY1351" s="381"/>
      <c r="AAZ1351" s="381"/>
      <c r="ABA1351" s="381"/>
      <c r="ABB1351" s="381"/>
      <c r="ABC1351" s="381"/>
      <c r="ABD1351" s="381"/>
      <c r="ABE1351" s="381"/>
      <c r="ABF1351" s="381"/>
      <c r="ABG1351" s="381"/>
      <c r="ABH1351" s="381"/>
      <c r="ABI1351" s="381"/>
      <c r="ABJ1351" s="381"/>
      <c r="ABK1351" s="381"/>
      <c r="ABL1351" s="381"/>
      <c r="ABM1351" s="381"/>
      <c r="ABN1351" s="381"/>
      <c r="ABO1351" s="381"/>
      <c r="ABP1351" s="381"/>
      <c r="ABQ1351" s="381"/>
      <c r="ABR1351" s="381"/>
      <c r="ABS1351" s="381"/>
      <c r="ABT1351" s="381"/>
      <c r="ABU1351" s="381"/>
      <c r="ABV1351" s="381"/>
      <c r="ABW1351" s="381"/>
      <c r="ABX1351" s="381"/>
      <c r="ABY1351" s="381"/>
      <c r="ABZ1351" s="381"/>
      <c r="ACA1351" s="381"/>
      <c r="ACB1351" s="381"/>
      <c r="ACC1351" s="381"/>
      <c r="ACD1351" s="381"/>
      <c r="ACE1351" s="381"/>
      <c r="ACF1351" s="381"/>
      <c r="ACG1351" s="381"/>
      <c r="ACH1351" s="381"/>
      <c r="ACI1351" s="381"/>
      <c r="ACJ1351" s="381"/>
      <c r="ACK1351" s="381"/>
      <c r="ACL1351" s="381"/>
      <c r="ACM1351" s="381"/>
      <c r="ACN1351" s="381"/>
      <c r="ACO1351" s="381"/>
      <c r="ACP1351" s="381"/>
      <c r="ACQ1351" s="381"/>
      <c r="ACR1351" s="381"/>
      <c r="ACS1351" s="381"/>
      <c r="ACT1351" s="381"/>
      <c r="ACU1351" s="381"/>
      <c r="ACV1351" s="381"/>
      <c r="ACW1351" s="381"/>
      <c r="ACX1351" s="381"/>
      <c r="ACY1351" s="381"/>
      <c r="ACZ1351" s="381"/>
      <c r="ADA1351" s="381"/>
      <c r="ADB1351" s="381"/>
      <c r="ADC1351" s="381"/>
      <c r="ADD1351" s="381"/>
      <c r="ADE1351" s="381"/>
      <c r="ADF1351" s="381"/>
      <c r="ADG1351" s="381"/>
      <c r="ADH1351" s="381"/>
      <c r="ADI1351" s="381"/>
      <c r="ADJ1351" s="381"/>
      <c r="ADK1351" s="381"/>
      <c r="ADL1351" s="381"/>
      <c r="ADM1351" s="381"/>
      <c r="ADN1351" s="381"/>
      <c r="ADO1351" s="381"/>
      <c r="ADP1351" s="381"/>
      <c r="ADQ1351" s="381"/>
      <c r="ADR1351" s="381"/>
      <c r="ADS1351" s="381"/>
      <c r="ADT1351" s="381"/>
      <c r="ADU1351" s="381"/>
      <c r="ADV1351" s="381"/>
      <c r="ADW1351" s="381"/>
      <c r="ADX1351" s="381"/>
      <c r="ADY1351" s="381"/>
      <c r="ADZ1351" s="381"/>
      <c r="AEA1351" s="381"/>
      <c r="AEB1351" s="381"/>
      <c r="AEC1351" s="381"/>
      <c r="AED1351" s="381"/>
      <c r="AEE1351" s="381"/>
      <c r="AEF1351" s="381"/>
      <c r="AEG1351" s="381"/>
      <c r="AEH1351" s="381"/>
      <c r="AEI1351" s="381"/>
      <c r="AEJ1351" s="381"/>
      <c r="AEK1351" s="381"/>
      <c r="AEL1351" s="381"/>
      <c r="AEM1351" s="381"/>
      <c r="AEN1351" s="381"/>
      <c r="AEO1351" s="381"/>
      <c r="AEP1351" s="381"/>
      <c r="AEQ1351" s="381"/>
      <c r="AER1351" s="381"/>
      <c r="AES1351" s="381"/>
      <c r="AET1351" s="381"/>
      <c r="AEU1351" s="381"/>
      <c r="AEV1351" s="381"/>
      <c r="AEW1351" s="381"/>
      <c r="AEX1351" s="381"/>
      <c r="AEY1351" s="381"/>
      <c r="AEZ1351" s="381"/>
      <c r="AFA1351" s="381"/>
      <c r="AFB1351" s="381"/>
      <c r="AFC1351" s="381"/>
      <c r="AFD1351" s="381"/>
      <c r="AFE1351" s="381"/>
      <c r="AFF1351" s="381"/>
      <c r="AFG1351" s="381"/>
      <c r="AFH1351" s="381"/>
      <c r="AFI1351" s="381"/>
      <c r="AFJ1351" s="381"/>
      <c r="AFK1351" s="381"/>
      <c r="AFL1351" s="381"/>
      <c r="AFM1351" s="381"/>
      <c r="AFN1351" s="381"/>
      <c r="AFO1351" s="381"/>
      <c r="AFP1351" s="381"/>
      <c r="AFQ1351" s="381"/>
      <c r="AFR1351" s="381"/>
      <c r="AFS1351" s="381"/>
      <c r="AFT1351" s="381"/>
      <c r="AFU1351" s="381"/>
      <c r="AFV1351" s="381"/>
      <c r="AFW1351" s="381"/>
      <c r="AFX1351" s="381"/>
      <c r="AFY1351" s="381"/>
      <c r="AFZ1351" s="381"/>
      <c r="AGA1351" s="381"/>
    </row>
    <row r="1352" spans="1:859" customFormat="1" x14ac:dyDescent="0.2">
      <c r="A1352" s="16"/>
      <c r="B1352" s="16"/>
      <c r="C1352" s="16"/>
      <c r="D1352" s="16"/>
      <c r="E1352" s="238"/>
      <c r="F1352" s="364"/>
      <c r="G1352" s="239"/>
      <c r="H1352" s="238"/>
      <c r="I1352" s="238"/>
      <c r="J1352" s="238"/>
      <c r="K1352" s="238"/>
      <c r="L1352" s="238"/>
      <c r="M1352" s="238"/>
      <c r="N1352" s="239"/>
      <c r="O1352" s="238"/>
      <c r="P1352" s="238"/>
      <c r="Q1352" s="239"/>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c r="DC1352" s="16"/>
      <c r="DD1352" s="16"/>
      <c r="DE1352" s="16"/>
      <c r="DF1352" s="16"/>
      <c r="DG1352" s="16"/>
      <c r="DH1352" s="16"/>
      <c r="DI1352" s="16"/>
      <c r="DJ1352" s="16"/>
      <c r="DK1352" s="16"/>
      <c r="DL1352" s="16"/>
      <c r="DM1352" s="16"/>
      <c r="DN1352" s="16"/>
      <c r="DO1352" s="16"/>
      <c r="DP1352" s="16"/>
      <c r="DQ1352" s="16"/>
      <c r="DR1352" s="16"/>
      <c r="DS1352" s="16"/>
      <c r="DT1352" s="16"/>
      <c r="DU1352" s="16"/>
      <c r="DV1352" s="16"/>
      <c r="DW1352" s="16"/>
      <c r="DX1352" s="16"/>
      <c r="DY1352" s="16"/>
      <c r="DZ1352" s="16"/>
      <c r="EA1352" s="16"/>
      <c r="EB1352" s="16"/>
      <c r="EC1352" s="16"/>
      <c r="ED1352" s="16"/>
      <c r="EE1352" s="16"/>
      <c r="EF1352" s="16"/>
      <c r="EG1352" s="16"/>
      <c r="EH1352" s="16"/>
      <c r="EI1352" s="16"/>
      <c r="EJ1352" s="16"/>
      <c r="EK1352" s="16"/>
      <c r="EL1352" s="16"/>
      <c r="EM1352" s="16"/>
      <c r="EN1352" s="16"/>
      <c r="EO1352" s="16"/>
      <c r="EP1352" s="16"/>
      <c r="EQ1352" s="16"/>
      <c r="ER1352" s="16"/>
      <c r="ES1352" s="16"/>
      <c r="ET1352" s="16"/>
      <c r="EU1352" s="16"/>
      <c r="EV1352" s="16"/>
      <c r="EW1352" s="16"/>
      <c r="EX1352" s="16"/>
      <c r="EY1352" s="16"/>
      <c r="EZ1352" s="16"/>
      <c r="FA1352" s="16"/>
      <c r="FB1352" s="16"/>
      <c r="FC1352" s="16"/>
      <c r="FD1352" s="16"/>
      <c r="FE1352" s="16"/>
      <c r="FF1352" s="16"/>
      <c r="FG1352" s="16"/>
      <c r="FH1352" s="16"/>
      <c r="FI1352" s="16"/>
      <c r="FJ1352" s="16"/>
      <c r="FK1352" s="16"/>
      <c r="FL1352" s="16"/>
      <c r="FM1352" s="16"/>
      <c r="FN1352" s="16"/>
      <c r="FO1352" s="16"/>
      <c r="FP1352" s="16"/>
      <c r="FQ1352" s="16"/>
      <c r="FR1352" s="16"/>
      <c r="FS1352" s="16"/>
      <c r="FT1352" s="16"/>
      <c r="FU1352" s="16"/>
      <c r="FV1352" s="16"/>
      <c r="FW1352" s="16"/>
      <c r="FX1352" s="16"/>
      <c r="FY1352" s="16"/>
      <c r="FZ1352" s="16"/>
      <c r="GA1352" s="16"/>
      <c r="GB1352" s="16"/>
      <c r="GC1352" s="16"/>
      <c r="GD1352" s="16"/>
      <c r="GE1352" s="16"/>
      <c r="GF1352" s="16"/>
      <c r="GG1352" s="16"/>
      <c r="GH1352" s="16"/>
      <c r="GI1352" s="16"/>
      <c r="GJ1352" s="16"/>
      <c r="GK1352" s="16"/>
      <c r="GL1352" s="16"/>
      <c r="GM1352" s="16"/>
      <c r="GN1352" s="16"/>
      <c r="GO1352" s="16"/>
      <c r="GP1352" s="16"/>
      <c r="GQ1352" s="16"/>
      <c r="GR1352" s="16"/>
      <c r="GS1352" s="16"/>
      <c r="GT1352" s="16"/>
      <c r="GU1352" s="16"/>
      <c r="GV1352" s="16"/>
      <c r="GW1352" s="16"/>
      <c r="GX1352" s="16"/>
      <c r="GY1352" s="16"/>
      <c r="GZ1352" s="16"/>
      <c r="HA1352" s="16"/>
      <c r="HB1352" s="16"/>
      <c r="HC1352" s="16"/>
      <c r="HD1352" s="16"/>
      <c r="HE1352" s="16"/>
      <c r="HF1352" s="16"/>
      <c r="HG1352" s="16"/>
      <c r="HH1352" s="16"/>
      <c r="HI1352" s="16"/>
      <c r="HJ1352" s="16"/>
      <c r="HK1352" s="16"/>
      <c r="HL1352" s="16"/>
      <c r="HM1352" s="16"/>
      <c r="HN1352" s="16"/>
      <c r="HO1352" s="16"/>
      <c r="HP1352" s="16"/>
      <c r="HQ1352" s="16"/>
      <c r="HR1352" s="16"/>
      <c r="HS1352" s="16"/>
      <c r="HT1352" s="16"/>
      <c r="HU1352" s="16"/>
      <c r="HV1352" s="16"/>
      <c r="HW1352" s="16"/>
      <c r="HX1352" s="16"/>
      <c r="HY1352" s="16"/>
      <c r="HZ1352" s="16"/>
      <c r="IA1352" s="16"/>
      <c r="IB1352" s="16"/>
      <c r="IC1352" s="16"/>
      <c r="ID1352" s="16"/>
      <c r="IE1352" s="16"/>
      <c r="IF1352" s="16"/>
      <c r="IG1352" s="16"/>
      <c r="IH1352" s="16"/>
      <c r="II1352" s="16"/>
      <c r="IJ1352" s="16"/>
      <c r="IK1352" s="16"/>
      <c r="IL1352" s="16"/>
      <c r="IM1352" s="16"/>
      <c r="IN1352" s="16"/>
      <c r="IO1352" s="16"/>
      <c r="IP1352" s="16"/>
      <c r="IQ1352" s="16"/>
      <c r="IR1352" s="16"/>
      <c r="IS1352" s="16"/>
      <c r="IT1352" s="16"/>
      <c r="IU1352" s="16"/>
      <c r="IV1352" s="16"/>
      <c r="IW1352" s="16"/>
      <c r="IX1352" s="16"/>
      <c r="IY1352" s="16"/>
      <c r="IZ1352" s="16"/>
      <c r="JA1352" s="16"/>
      <c r="JB1352" s="16"/>
      <c r="JC1352" s="16"/>
      <c r="JD1352" s="16"/>
      <c r="JE1352" s="16"/>
      <c r="JF1352" s="16"/>
      <c r="JG1352" s="16"/>
      <c r="JH1352" s="16"/>
      <c r="JI1352" s="16"/>
      <c r="JJ1352" s="16"/>
      <c r="JK1352" s="16"/>
      <c r="JL1352" s="16"/>
      <c r="JM1352" s="16"/>
      <c r="JN1352" s="16"/>
      <c r="JO1352" s="16"/>
      <c r="JP1352" s="16"/>
      <c r="JQ1352" s="16"/>
      <c r="JR1352" s="16"/>
      <c r="JS1352" s="16"/>
      <c r="JT1352" s="16"/>
      <c r="JU1352" s="16"/>
      <c r="JV1352" s="16"/>
      <c r="JW1352" s="16"/>
      <c r="JX1352" s="16"/>
      <c r="JY1352" s="16"/>
      <c r="JZ1352" s="16"/>
      <c r="KA1352" s="16"/>
      <c r="KB1352" s="16"/>
      <c r="KC1352" s="16"/>
      <c r="KD1352" s="16"/>
      <c r="KE1352" s="16"/>
      <c r="KF1352" s="16"/>
      <c r="KG1352" s="16"/>
      <c r="KH1352" s="16"/>
      <c r="KI1352" s="16"/>
      <c r="KJ1352" s="16"/>
      <c r="KK1352" s="16"/>
      <c r="KL1352" s="16"/>
      <c r="KM1352" s="16"/>
      <c r="KN1352" s="16"/>
      <c r="KO1352" s="16"/>
      <c r="KP1352" s="16"/>
      <c r="KQ1352" s="16"/>
      <c r="KR1352" s="16"/>
      <c r="KS1352" s="16"/>
      <c r="KT1352" s="16"/>
      <c r="KU1352" s="16"/>
      <c r="KV1352" s="16"/>
      <c r="KW1352" s="16"/>
      <c r="KX1352" s="16"/>
      <c r="KY1352" s="16"/>
      <c r="KZ1352" s="16"/>
      <c r="LA1352" s="16"/>
      <c r="LB1352" s="16"/>
      <c r="LC1352" s="16"/>
      <c r="LD1352" s="16"/>
      <c r="LE1352" s="16"/>
      <c r="LF1352" s="16"/>
      <c r="LG1352" s="16"/>
      <c r="LH1352" s="16"/>
      <c r="LI1352" s="16"/>
      <c r="LJ1352" s="16"/>
      <c r="LK1352" s="16"/>
      <c r="LL1352" s="16"/>
      <c r="LM1352" s="16"/>
      <c r="LN1352" s="16"/>
      <c r="LO1352" s="16"/>
      <c r="LP1352" s="16"/>
      <c r="LQ1352" s="16"/>
      <c r="LR1352" s="16"/>
      <c r="LS1352" s="16"/>
      <c r="LT1352" s="16"/>
      <c r="LU1352" s="16"/>
      <c r="LV1352" s="16"/>
      <c r="LW1352" s="16"/>
      <c r="LX1352" s="16"/>
      <c r="LY1352" s="16"/>
      <c r="LZ1352" s="16"/>
      <c r="MA1352" s="16"/>
      <c r="MB1352" s="16"/>
      <c r="MC1352" s="16"/>
      <c r="MD1352" s="16"/>
      <c r="ME1352" s="16"/>
      <c r="MF1352" s="16"/>
      <c r="MG1352" s="16"/>
      <c r="MH1352" s="16"/>
      <c r="MI1352" s="16"/>
      <c r="MJ1352" s="16"/>
      <c r="MK1352" s="16"/>
      <c r="ML1352" s="16"/>
      <c r="MM1352" s="16"/>
      <c r="MN1352" s="16"/>
      <c r="MO1352" s="16"/>
      <c r="MP1352" s="16"/>
      <c r="MQ1352" s="16"/>
      <c r="MR1352" s="16"/>
      <c r="MS1352" s="16"/>
      <c r="MT1352" s="16"/>
      <c r="MU1352" s="16"/>
      <c r="MV1352" s="16"/>
      <c r="MW1352" s="16"/>
      <c r="MX1352" s="16"/>
      <c r="MY1352" s="16"/>
      <c r="MZ1352" s="16"/>
      <c r="NA1352" s="16"/>
      <c r="NB1352" s="16"/>
      <c r="NC1352" s="16"/>
      <c r="ND1352" s="16"/>
      <c r="NE1352" s="16"/>
      <c r="NF1352" s="16"/>
      <c r="NG1352" s="16"/>
      <c r="NH1352" s="16"/>
      <c r="NI1352" s="16"/>
      <c r="NJ1352" s="16"/>
      <c r="NK1352" s="16"/>
      <c r="NL1352" s="16"/>
      <c r="NM1352" s="16"/>
      <c r="NN1352" s="16"/>
      <c r="NO1352" s="16"/>
      <c r="NP1352" s="16"/>
      <c r="NQ1352" s="16"/>
      <c r="NR1352" s="16"/>
      <c r="NS1352" s="16"/>
      <c r="NT1352" s="16"/>
      <c r="NU1352" s="16"/>
      <c r="NV1352" s="16"/>
      <c r="NW1352" s="16"/>
      <c r="NX1352" s="16"/>
      <c r="NY1352" s="16"/>
      <c r="NZ1352" s="16"/>
      <c r="OA1352" s="16"/>
      <c r="OB1352" s="16"/>
      <c r="OC1352" s="16"/>
      <c r="OD1352" s="16"/>
      <c r="OE1352" s="16"/>
      <c r="OF1352" s="16"/>
      <c r="OG1352" s="16"/>
      <c r="OH1352" s="16"/>
      <c r="OI1352" s="16"/>
      <c r="OJ1352" s="16"/>
      <c r="OK1352" s="16"/>
      <c r="OL1352" s="16"/>
      <c r="OM1352" s="16"/>
      <c r="ON1352" s="16"/>
      <c r="OO1352" s="16"/>
      <c r="OP1352" s="16"/>
      <c r="OQ1352" s="16"/>
      <c r="OR1352" s="16"/>
      <c r="OS1352" s="16"/>
      <c r="OT1352" s="16"/>
      <c r="OU1352" s="16"/>
      <c r="OV1352" s="16"/>
      <c r="OW1352" s="16"/>
      <c r="OX1352" s="16"/>
      <c r="OY1352" s="16"/>
      <c r="OZ1352" s="16"/>
      <c r="PA1352" s="16"/>
      <c r="PB1352" s="16"/>
      <c r="PC1352" s="16"/>
      <c r="PD1352" s="16"/>
      <c r="PE1352" s="16"/>
      <c r="PF1352" s="16"/>
      <c r="PG1352" s="16"/>
      <c r="PH1352" s="16"/>
      <c r="PI1352" s="16"/>
      <c r="PJ1352" s="16"/>
      <c r="PK1352" s="16"/>
      <c r="PL1352" s="16"/>
      <c r="PM1352" s="16"/>
      <c r="PN1352" s="16"/>
      <c r="PO1352" s="16"/>
      <c r="PP1352" s="16"/>
      <c r="PQ1352" s="16"/>
      <c r="PR1352" s="16"/>
      <c r="PS1352" s="16"/>
      <c r="PT1352" s="16"/>
      <c r="PU1352" s="16"/>
      <c r="PV1352" s="16"/>
      <c r="PW1352" s="16"/>
      <c r="PX1352" s="16"/>
      <c r="PY1352" s="16"/>
      <c r="PZ1352" s="16"/>
      <c r="QA1352" s="16"/>
      <c r="QB1352" s="16"/>
      <c r="QC1352" s="16"/>
      <c r="QD1352" s="16"/>
      <c r="QE1352" s="16"/>
      <c r="QF1352" s="16"/>
      <c r="QG1352" s="16"/>
      <c r="QH1352" s="16"/>
      <c r="QI1352" s="16"/>
      <c r="QJ1352" s="16"/>
      <c r="QK1352" s="16"/>
      <c r="QL1352" s="16"/>
      <c r="QM1352" s="16"/>
      <c r="QN1352" s="16"/>
      <c r="QO1352" s="16"/>
      <c r="QP1352" s="16"/>
      <c r="QQ1352" s="16"/>
      <c r="QR1352" s="16"/>
      <c r="QS1352" s="16"/>
      <c r="QT1352" s="16"/>
      <c r="QU1352" s="16"/>
      <c r="QV1352" s="16"/>
      <c r="QW1352" s="16"/>
      <c r="QX1352" s="16"/>
      <c r="QY1352" s="16"/>
      <c r="QZ1352" s="16"/>
      <c r="RA1352" s="16"/>
      <c r="RB1352" s="16"/>
      <c r="RC1352" s="16"/>
      <c r="RD1352" s="16"/>
      <c r="RE1352" s="16"/>
      <c r="RF1352" s="16"/>
      <c r="RG1352" s="16"/>
      <c r="RH1352" s="16"/>
      <c r="RI1352" s="16"/>
      <c r="RJ1352" s="16"/>
      <c r="RK1352" s="16"/>
      <c r="RL1352" s="16"/>
      <c r="RM1352" s="16"/>
      <c r="RN1352" s="16"/>
      <c r="RO1352" s="16"/>
      <c r="RP1352" s="16"/>
      <c r="RQ1352" s="16"/>
      <c r="RR1352" s="16"/>
      <c r="RS1352" s="16"/>
      <c r="RT1352" s="16"/>
      <c r="RU1352" s="16"/>
      <c r="RV1352" s="16"/>
      <c r="RW1352" s="16"/>
      <c r="RX1352" s="16"/>
      <c r="RY1352" s="16"/>
      <c r="RZ1352" s="16"/>
      <c r="SA1352" s="16"/>
      <c r="SB1352" s="16"/>
      <c r="SC1352" s="16"/>
      <c r="SD1352" s="16"/>
      <c r="SE1352" s="16"/>
      <c r="SF1352" s="16"/>
      <c r="SG1352" s="16"/>
      <c r="SH1352" s="16"/>
      <c r="SI1352" s="16"/>
      <c r="SJ1352" s="16"/>
      <c r="SK1352" s="16"/>
      <c r="SL1352" s="16"/>
      <c r="SM1352" s="16"/>
      <c r="SN1352" s="16"/>
      <c r="SO1352" s="16"/>
      <c r="SP1352" s="16"/>
      <c r="SQ1352" s="16"/>
      <c r="SR1352" s="16"/>
      <c r="SS1352" s="16"/>
      <c r="ST1352" s="16"/>
      <c r="SU1352" s="16"/>
      <c r="SV1352" s="16"/>
      <c r="SW1352" s="16"/>
      <c r="SX1352" s="16"/>
      <c r="SY1352" s="16"/>
      <c r="SZ1352" s="16"/>
      <c r="TA1352" s="16"/>
      <c r="TB1352" s="16"/>
      <c r="TC1352" s="16"/>
      <c r="TD1352" s="16"/>
      <c r="TE1352" s="16"/>
      <c r="TF1352" s="16"/>
      <c r="TG1352" s="16"/>
      <c r="TH1352" s="16"/>
      <c r="TI1352" s="16"/>
      <c r="TJ1352" s="16"/>
      <c r="TK1352" s="16"/>
      <c r="TL1352" s="16"/>
      <c r="TM1352" s="16"/>
      <c r="TN1352" s="16"/>
      <c r="TO1352" s="16"/>
      <c r="TP1352" s="16"/>
      <c r="TQ1352" s="16"/>
      <c r="TR1352" s="16"/>
      <c r="TS1352" s="16"/>
      <c r="TT1352" s="16"/>
      <c r="TU1352" s="16"/>
      <c r="TV1352" s="16"/>
      <c r="TW1352" s="16"/>
      <c r="TX1352" s="16"/>
      <c r="TY1352" s="16"/>
      <c r="TZ1352" s="16"/>
      <c r="UA1352" s="16"/>
      <c r="UB1352" s="16"/>
      <c r="UC1352" s="16"/>
      <c r="UD1352" s="16"/>
      <c r="UE1352" s="16"/>
      <c r="UF1352" s="16"/>
      <c r="UG1352" s="16"/>
      <c r="UH1352" s="16"/>
      <c r="UI1352" s="16"/>
      <c r="UJ1352" s="16"/>
      <c r="UK1352" s="16"/>
      <c r="UL1352" s="16"/>
      <c r="UM1352" s="16"/>
      <c r="UN1352" s="16"/>
      <c r="UO1352" s="16"/>
      <c r="UP1352" s="16"/>
      <c r="UQ1352" s="16"/>
      <c r="UR1352" s="16"/>
      <c r="US1352" s="16"/>
      <c r="UT1352" s="16"/>
      <c r="UU1352" s="16"/>
      <c r="UV1352" s="16"/>
      <c r="UW1352" s="16"/>
      <c r="UX1352" s="16"/>
      <c r="UY1352" s="16"/>
      <c r="UZ1352" s="16"/>
      <c r="VA1352" s="16"/>
      <c r="VB1352" s="16"/>
      <c r="VC1352" s="16"/>
      <c r="VD1352" s="16"/>
      <c r="VE1352" s="16"/>
      <c r="VF1352" s="16"/>
      <c r="VG1352" s="16"/>
      <c r="VH1352" s="16"/>
      <c r="VI1352" s="16"/>
      <c r="VJ1352" s="16"/>
      <c r="VK1352" s="16"/>
      <c r="VL1352" s="16"/>
      <c r="VM1352" s="16"/>
      <c r="VN1352" s="16"/>
      <c r="VO1352" s="16"/>
      <c r="VP1352" s="16"/>
      <c r="VQ1352" s="16"/>
      <c r="VR1352" s="16"/>
      <c r="VS1352" s="16"/>
      <c r="VT1352" s="16"/>
      <c r="VU1352" s="16"/>
      <c r="VV1352" s="16"/>
      <c r="VW1352" s="16"/>
      <c r="VX1352" s="16"/>
      <c r="VY1352" s="16"/>
      <c r="VZ1352" s="16"/>
      <c r="WA1352" s="16"/>
      <c r="WB1352" s="16"/>
      <c r="WC1352" s="16"/>
      <c r="WD1352" s="16"/>
      <c r="WE1352" s="16"/>
      <c r="WF1352" s="16"/>
      <c r="WG1352" s="16"/>
      <c r="WH1352" s="16"/>
      <c r="WI1352" s="16"/>
      <c r="WJ1352" s="16"/>
      <c r="WK1352" s="16"/>
      <c r="WL1352" s="16"/>
      <c r="WM1352" s="16"/>
      <c r="WN1352" s="16"/>
      <c r="WO1352" s="16"/>
      <c r="WP1352" s="16"/>
      <c r="WQ1352" s="16"/>
      <c r="WR1352" s="16"/>
      <c r="WS1352" s="16"/>
      <c r="WT1352" s="16"/>
      <c r="WU1352" s="16"/>
      <c r="WV1352" s="16"/>
      <c r="WW1352" s="16"/>
      <c r="WX1352" s="16"/>
      <c r="WY1352" s="16"/>
      <c r="WZ1352" s="16"/>
      <c r="XA1352" s="16"/>
      <c r="XB1352" s="16"/>
      <c r="XC1352" s="16"/>
      <c r="XD1352" s="16"/>
      <c r="XE1352" s="16"/>
      <c r="XF1352" s="16"/>
      <c r="XG1352" s="16"/>
      <c r="XH1352" s="16"/>
      <c r="XI1352" s="16"/>
      <c r="XJ1352" s="16"/>
      <c r="XK1352" s="16"/>
      <c r="XL1352" s="16"/>
      <c r="XM1352" s="16"/>
      <c r="XN1352" s="16"/>
      <c r="XO1352" s="16"/>
      <c r="XP1352" s="16"/>
      <c r="XQ1352" s="16"/>
      <c r="XR1352" s="16"/>
      <c r="XS1352" s="16"/>
      <c r="XT1352" s="16"/>
      <c r="XU1352" s="16"/>
      <c r="XV1352" s="16"/>
      <c r="XW1352" s="16"/>
      <c r="XX1352" s="16"/>
      <c r="XY1352" s="16"/>
      <c r="XZ1352" s="16"/>
      <c r="YA1352" s="16"/>
      <c r="YB1352" s="16"/>
      <c r="YC1352" s="16"/>
      <c r="YD1352" s="16"/>
      <c r="YE1352" s="16"/>
      <c r="YF1352" s="16"/>
      <c r="YG1352" s="16"/>
      <c r="YH1352" s="16"/>
      <c r="YI1352" s="16"/>
      <c r="YJ1352" s="16"/>
      <c r="YK1352" s="16"/>
      <c r="YL1352" s="16"/>
      <c r="YM1352" s="16"/>
      <c r="YN1352" s="16"/>
      <c r="YO1352" s="16"/>
      <c r="YP1352" s="16"/>
      <c r="YQ1352" s="16"/>
      <c r="YR1352" s="16"/>
      <c r="YS1352" s="16"/>
      <c r="YT1352" s="16"/>
      <c r="YU1352" s="16"/>
      <c r="YV1352" s="16"/>
      <c r="YW1352" s="16"/>
      <c r="YX1352" s="16"/>
      <c r="YY1352" s="16"/>
      <c r="YZ1352" s="16"/>
      <c r="ZA1352" s="16"/>
      <c r="ZB1352" s="16"/>
      <c r="ZC1352" s="16"/>
      <c r="ZD1352" s="16"/>
      <c r="ZE1352" s="16"/>
      <c r="ZF1352" s="16"/>
      <c r="ZG1352" s="16"/>
      <c r="ZH1352" s="16"/>
      <c r="ZI1352" s="16"/>
      <c r="ZJ1352" s="16"/>
      <c r="ZK1352" s="16"/>
      <c r="ZL1352" s="16"/>
      <c r="ZM1352" s="16"/>
      <c r="ZN1352" s="16"/>
      <c r="ZO1352" s="16"/>
      <c r="ZP1352" s="16"/>
      <c r="ZQ1352" s="16"/>
      <c r="ZR1352" s="16"/>
      <c r="ZS1352" s="16"/>
      <c r="ZT1352" s="16"/>
      <c r="ZU1352" s="16"/>
      <c r="ZV1352" s="16"/>
      <c r="ZW1352" s="16"/>
      <c r="ZX1352" s="16"/>
      <c r="ZY1352" s="16"/>
      <c r="ZZ1352" s="16"/>
      <c r="AAA1352" s="16"/>
      <c r="AAB1352" s="16"/>
      <c r="AAC1352" s="16"/>
      <c r="AAD1352" s="16"/>
      <c r="AAE1352" s="16"/>
      <c r="AAF1352" s="16"/>
      <c r="AAG1352" s="16"/>
      <c r="AAH1352" s="16"/>
      <c r="AAI1352" s="16"/>
      <c r="AAJ1352" s="16"/>
      <c r="AAK1352" s="16"/>
      <c r="AAL1352" s="16"/>
      <c r="AAM1352" s="16"/>
      <c r="AAN1352" s="16"/>
      <c r="AAO1352" s="16"/>
      <c r="AAP1352" s="16"/>
      <c r="AAQ1352" s="16"/>
      <c r="AAR1352" s="16"/>
      <c r="AAS1352" s="16"/>
      <c r="AAT1352" s="16"/>
      <c r="AAU1352" s="16"/>
      <c r="AAV1352" s="16"/>
      <c r="AAW1352" s="16"/>
      <c r="AAX1352" s="16"/>
      <c r="AAY1352" s="16"/>
      <c r="AAZ1352" s="16"/>
      <c r="ABA1352" s="16"/>
      <c r="ABB1352" s="16"/>
      <c r="ABC1352" s="16"/>
      <c r="ABD1352" s="16"/>
      <c r="ABE1352" s="16"/>
      <c r="ABF1352" s="16"/>
      <c r="ABG1352" s="16"/>
      <c r="ABH1352" s="16"/>
      <c r="ABI1352" s="16"/>
      <c r="ABJ1352" s="16"/>
      <c r="ABK1352" s="16"/>
      <c r="ABL1352" s="16"/>
      <c r="ABM1352" s="16"/>
      <c r="ABN1352" s="16"/>
      <c r="ABO1352" s="16"/>
      <c r="ABP1352" s="16"/>
      <c r="ABQ1352" s="16"/>
      <c r="ABR1352" s="16"/>
      <c r="ABS1352" s="16"/>
      <c r="ABT1352" s="16"/>
      <c r="ABU1352" s="16"/>
      <c r="ABV1352" s="16"/>
      <c r="ABW1352" s="16"/>
      <c r="ABX1352" s="16"/>
      <c r="ABY1352" s="16"/>
      <c r="ABZ1352" s="16"/>
      <c r="ACA1352" s="16"/>
      <c r="ACB1352" s="16"/>
      <c r="ACC1352" s="16"/>
      <c r="ACD1352" s="16"/>
      <c r="ACE1352" s="16"/>
      <c r="ACF1352" s="16"/>
      <c r="ACG1352" s="16"/>
      <c r="ACH1352" s="16"/>
      <c r="ACI1352" s="16"/>
      <c r="ACJ1352" s="16"/>
      <c r="ACK1352" s="16"/>
      <c r="ACL1352" s="16"/>
      <c r="ACM1352" s="16"/>
      <c r="ACN1352" s="16"/>
      <c r="ACO1352" s="16"/>
      <c r="ACP1352" s="16"/>
      <c r="ACQ1352" s="16"/>
      <c r="ACR1352" s="16"/>
      <c r="ACS1352" s="16"/>
      <c r="ACT1352" s="16"/>
      <c r="ACU1352" s="16"/>
      <c r="ACV1352" s="16"/>
      <c r="ACW1352" s="16"/>
      <c r="ACX1352" s="16"/>
      <c r="ACY1352" s="16"/>
      <c r="ACZ1352" s="16"/>
      <c r="ADA1352" s="16"/>
      <c r="ADB1352" s="16"/>
      <c r="ADC1352" s="16"/>
      <c r="ADD1352" s="16"/>
      <c r="ADE1352" s="16"/>
      <c r="ADF1352" s="16"/>
      <c r="ADG1352" s="16"/>
      <c r="ADH1352" s="16"/>
      <c r="ADI1352" s="16"/>
      <c r="ADJ1352" s="16"/>
      <c r="ADK1352" s="16"/>
      <c r="ADL1352" s="16"/>
      <c r="ADM1352" s="16"/>
      <c r="ADN1352" s="16"/>
      <c r="ADO1352" s="16"/>
      <c r="ADP1352" s="16"/>
      <c r="ADQ1352" s="16"/>
      <c r="ADR1352" s="16"/>
      <c r="ADS1352" s="16"/>
      <c r="ADT1352" s="16"/>
      <c r="ADU1352" s="16"/>
      <c r="ADV1352" s="16"/>
      <c r="ADW1352" s="16"/>
      <c r="ADX1352" s="16"/>
      <c r="ADY1352" s="16"/>
      <c r="ADZ1352" s="16"/>
      <c r="AEA1352" s="16"/>
      <c r="AEB1352" s="16"/>
      <c r="AEC1352" s="16"/>
      <c r="AED1352" s="16"/>
      <c r="AEE1352" s="16"/>
      <c r="AEF1352" s="16"/>
      <c r="AEG1352" s="16"/>
      <c r="AEH1352" s="16"/>
      <c r="AEI1352" s="16"/>
      <c r="AEJ1352" s="16"/>
      <c r="AEK1352" s="16"/>
      <c r="AEL1352" s="16"/>
      <c r="AEM1352" s="16"/>
      <c r="AEN1352" s="16"/>
      <c r="AEO1352" s="16"/>
      <c r="AEP1352" s="16"/>
      <c r="AEQ1352" s="16"/>
      <c r="AER1352" s="16"/>
      <c r="AES1352" s="16"/>
      <c r="AET1352" s="16"/>
      <c r="AEU1352" s="16"/>
      <c r="AEV1352" s="16"/>
      <c r="AEW1352" s="16"/>
      <c r="AEX1352" s="16"/>
      <c r="AEY1352" s="16"/>
      <c r="AEZ1352" s="16"/>
      <c r="AFA1352" s="16"/>
      <c r="AFB1352" s="16"/>
      <c r="AFC1352" s="16"/>
      <c r="AFD1352" s="16"/>
      <c r="AFE1352" s="16"/>
      <c r="AFF1352" s="16"/>
      <c r="AFG1352" s="16"/>
      <c r="AFH1352" s="16"/>
      <c r="AFI1352" s="16"/>
      <c r="AFJ1352" s="16"/>
      <c r="AFK1352" s="16"/>
      <c r="AFL1352" s="16"/>
      <c r="AFM1352" s="16"/>
      <c r="AFN1352" s="16"/>
      <c r="AFO1352" s="16"/>
      <c r="AFP1352" s="16"/>
      <c r="AFQ1352" s="16"/>
      <c r="AFR1352" s="16"/>
      <c r="AFS1352" s="16"/>
      <c r="AFT1352" s="16"/>
      <c r="AFU1352" s="16"/>
      <c r="AFV1352" s="16"/>
      <c r="AFW1352" s="16"/>
      <c r="AFX1352" s="16"/>
      <c r="AFY1352" s="16"/>
      <c r="AFZ1352" s="16"/>
      <c r="AGA1352" s="16"/>
    </row>
    <row r="1353" spans="1:859" s="383" customFormat="1" x14ac:dyDescent="0.2">
      <c r="A1353" s="381"/>
      <c r="B1353" s="381"/>
      <c r="C1353" s="381"/>
      <c r="D1353" s="381"/>
      <c r="E1353" s="365"/>
      <c r="F1353" s="378"/>
      <c r="G1353" s="380"/>
      <c r="H1353" s="365"/>
      <c r="I1353" s="365"/>
      <c r="J1353" s="365"/>
      <c r="K1353" s="365"/>
      <c r="L1353" s="365"/>
      <c r="M1353" s="365"/>
      <c r="N1353" s="380"/>
      <c r="O1353" s="365"/>
      <c r="P1353" s="365"/>
      <c r="Q1353" s="380"/>
      <c r="R1353" s="381"/>
      <c r="S1353" s="381"/>
      <c r="T1353" s="381"/>
      <c r="U1353" s="381"/>
      <c r="V1353" s="381"/>
      <c r="W1353" s="381"/>
      <c r="X1353" s="381"/>
      <c r="Y1353" s="381"/>
      <c r="Z1353" s="381"/>
      <c r="AA1353" s="381"/>
      <c r="AB1353" s="381"/>
      <c r="AC1353" s="381"/>
      <c r="AD1353" s="381"/>
      <c r="AE1353" s="381"/>
      <c r="AF1353" s="381"/>
      <c r="AG1353" s="381"/>
      <c r="AH1353" s="381"/>
      <c r="AI1353" s="381"/>
      <c r="AJ1353" s="381"/>
      <c r="AK1353" s="381"/>
      <c r="AL1353" s="381"/>
      <c r="AM1353" s="381"/>
      <c r="AN1353" s="381"/>
      <c r="AO1353" s="381"/>
      <c r="AP1353" s="381"/>
      <c r="AQ1353" s="381"/>
      <c r="AR1353" s="381"/>
      <c r="AS1353" s="381"/>
      <c r="AT1353" s="381"/>
      <c r="AU1353" s="381"/>
      <c r="AV1353" s="381"/>
      <c r="AW1353" s="381"/>
      <c r="AX1353" s="381"/>
      <c r="AY1353" s="381"/>
      <c r="AZ1353" s="381"/>
      <c r="BA1353" s="381"/>
      <c r="BB1353" s="381"/>
      <c r="BC1353" s="381"/>
      <c r="BD1353" s="381"/>
      <c r="BE1353" s="381"/>
      <c r="BF1353" s="381"/>
      <c r="BG1353" s="381"/>
      <c r="BH1353" s="381"/>
      <c r="BI1353" s="381"/>
      <c r="BJ1353" s="381"/>
      <c r="BK1353" s="381"/>
      <c r="BL1353" s="381"/>
      <c r="BM1353" s="381"/>
      <c r="BN1353" s="381"/>
      <c r="BO1353" s="381"/>
      <c r="BP1353" s="381"/>
      <c r="BQ1353" s="381"/>
      <c r="BR1353" s="381"/>
      <c r="BS1353" s="381"/>
      <c r="BT1353" s="381"/>
      <c r="BU1353" s="381"/>
      <c r="BV1353" s="381"/>
      <c r="BW1353" s="381"/>
      <c r="BX1353" s="381"/>
      <c r="BY1353" s="381"/>
      <c r="BZ1353" s="381"/>
      <c r="CA1353" s="381"/>
      <c r="CB1353" s="381"/>
      <c r="CC1353" s="381"/>
      <c r="CD1353" s="381"/>
      <c r="CE1353" s="381"/>
      <c r="CF1353" s="381"/>
      <c r="CG1353" s="381"/>
      <c r="CH1353" s="381"/>
      <c r="CI1353" s="381"/>
      <c r="CJ1353" s="381"/>
      <c r="CK1353" s="381"/>
      <c r="CL1353" s="381"/>
      <c r="CM1353" s="381"/>
      <c r="CN1353" s="381"/>
      <c r="CO1353" s="381"/>
      <c r="CP1353" s="381"/>
      <c r="CQ1353" s="381"/>
      <c r="CR1353" s="381"/>
      <c r="CS1353" s="381"/>
      <c r="CT1353" s="381"/>
      <c r="CU1353" s="381"/>
      <c r="CV1353" s="381"/>
      <c r="CW1353" s="381"/>
      <c r="CX1353" s="381"/>
      <c r="CY1353" s="381"/>
      <c r="CZ1353" s="381"/>
      <c r="DA1353" s="381"/>
      <c r="DB1353" s="381"/>
      <c r="DC1353" s="381"/>
      <c r="DD1353" s="381"/>
      <c r="DE1353" s="381"/>
      <c r="DF1353" s="381"/>
      <c r="DG1353" s="381"/>
      <c r="DH1353" s="381"/>
      <c r="DI1353" s="381"/>
      <c r="DJ1353" s="381"/>
      <c r="DK1353" s="381"/>
      <c r="DL1353" s="381"/>
      <c r="DM1353" s="381"/>
      <c r="DN1353" s="381"/>
      <c r="DO1353" s="381"/>
      <c r="DP1353" s="381"/>
      <c r="DQ1353" s="381"/>
      <c r="DR1353" s="381"/>
      <c r="DS1353" s="381"/>
      <c r="DT1353" s="381"/>
      <c r="DU1353" s="381"/>
      <c r="DV1353" s="381"/>
      <c r="DW1353" s="381"/>
      <c r="DX1353" s="381"/>
      <c r="DY1353" s="381"/>
      <c r="DZ1353" s="381"/>
      <c r="EA1353" s="381"/>
      <c r="EB1353" s="381"/>
      <c r="EC1353" s="381"/>
      <c r="ED1353" s="381"/>
      <c r="EE1353" s="381"/>
      <c r="EF1353" s="381"/>
      <c r="EG1353" s="381"/>
      <c r="EH1353" s="381"/>
      <c r="EI1353" s="381"/>
      <c r="EJ1353" s="381"/>
      <c r="EK1353" s="381"/>
      <c r="EL1353" s="381"/>
      <c r="EM1353" s="381"/>
      <c r="EN1353" s="381"/>
      <c r="EO1353" s="381"/>
      <c r="EP1353" s="381"/>
      <c r="EQ1353" s="381"/>
      <c r="ER1353" s="381"/>
      <c r="ES1353" s="381"/>
      <c r="ET1353" s="381"/>
      <c r="EU1353" s="381"/>
      <c r="EV1353" s="381"/>
      <c r="EW1353" s="381"/>
      <c r="EX1353" s="381"/>
      <c r="EY1353" s="381"/>
      <c r="EZ1353" s="381"/>
      <c r="FA1353" s="381"/>
      <c r="FB1353" s="381"/>
      <c r="FC1353" s="381"/>
      <c r="FD1353" s="381"/>
      <c r="FE1353" s="381"/>
      <c r="FF1353" s="381"/>
      <c r="FG1353" s="381"/>
      <c r="FH1353" s="381"/>
      <c r="FI1353" s="381"/>
      <c r="FJ1353" s="381"/>
      <c r="FK1353" s="381"/>
      <c r="FL1353" s="381"/>
      <c r="FM1353" s="381"/>
      <c r="FN1353" s="381"/>
      <c r="FO1353" s="381"/>
      <c r="FP1353" s="381"/>
      <c r="FQ1353" s="381"/>
      <c r="FR1353" s="381"/>
      <c r="FS1353" s="381"/>
      <c r="FT1353" s="381"/>
      <c r="FU1353" s="381"/>
      <c r="FV1353" s="381"/>
      <c r="FW1353" s="381"/>
      <c r="FX1353" s="381"/>
      <c r="FY1353" s="381"/>
      <c r="FZ1353" s="381"/>
      <c r="GA1353" s="381"/>
      <c r="GB1353" s="381"/>
      <c r="GC1353" s="381"/>
      <c r="GD1353" s="381"/>
      <c r="GE1353" s="381"/>
      <c r="GF1353" s="381"/>
      <c r="GG1353" s="381"/>
      <c r="GH1353" s="381"/>
      <c r="GI1353" s="381"/>
      <c r="GJ1353" s="381"/>
      <c r="GK1353" s="381"/>
      <c r="GL1353" s="381"/>
      <c r="GM1353" s="381"/>
      <c r="GN1353" s="381"/>
      <c r="GO1353" s="381"/>
      <c r="GP1353" s="381"/>
      <c r="GQ1353" s="381"/>
      <c r="GR1353" s="381"/>
      <c r="GS1353" s="381"/>
      <c r="GT1353" s="381"/>
      <c r="GU1353" s="381"/>
      <c r="GV1353" s="381"/>
      <c r="GW1353" s="381"/>
      <c r="GX1353" s="381"/>
      <c r="GY1353" s="381"/>
      <c r="GZ1353" s="381"/>
      <c r="HA1353" s="381"/>
      <c r="HB1353" s="381"/>
      <c r="HC1353" s="381"/>
      <c r="HD1353" s="381"/>
      <c r="HE1353" s="381"/>
      <c r="HF1353" s="381"/>
      <c r="HG1353" s="381"/>
      <c r="HH1353" s="381"/>
      <c r="HI1353" s="381"/>
      <c r="HJ1353" s="381"/>
      <c r="HK1353" s="381"/>
      <c r="HL1353" s="381"/>
      <c r="HM1353" s="381"/>
      <c r="HN1353" s="381"/>
      <c r="HO1353" s="381"/>
      <c r="HP1353" s="381"/>
      <c r="HQ1353" s="381"/>
      <c r="HR1353" s="381"/>
      <c r="HS1353" s="381"/>
      <c r="HT1353" s="381"/>
      <c r="HU1353" s="381"/>
      <c r="HV1353" s="381"/>
      <c r="HW1353" s="381"/>
      <c r="HX1353" s="381"/>
      <c r="HY1353" s="381"/>
      <c r="HZ1353" s="381"/>
      <c r="IA1353" s="381"/>
      <c r="IB1353" s="381"/>
      <c r="IC1353" s="381"/>
      <c r="ID1353" s="381"/>
      <c r="IE1353" s="381"/>
      <c r="IF1353" s="381"/>
      <c r="IG1353" s="381"/>
      <c r="IH1353" s="381"/>
      <c r="II1353" s="381"/>
      <c r="IJ1353" s="381"/>
      <c r="IK1353" s="381"/>
      <c r="IL1353" s="381"/>
      <c r="IM1353" s="381"/>
      <c r="IN1353" s="381"/>
      <c r="IO1353" s="381"/>
      <c r="IP1353" s="381"/>
      <c r="IQ1353" s="381"/>
      <c r="IR1353" s="381"/>
      <c r="IS1353" s="381"/>
      <c r="IT1353" s="381"/>
      <c r="IU1353" s="381"/>
      <c r="IV1353" s="381"/>
      <c r="IW1353" s="381"/>
      <c r="IX1353" s="381"/>
      <c r="IY1353" s="381"/>
      <c r="IZ1353" s="381"/>
      <c r="JA1353" s="381"/>
      <c r="JB1353" s="381"/>
      <c r="JC1353" s="381"/>
      <c r="JD1353" s="381"/>
      <c r="JE1353" s="381"/>
      <c r="JF1353" s="381"/>
      <c r="JG1353" s="381"/>
      <c r="JH1353" s="381"/>
      <c r="JI1353" s="381"/>
      <c r="JJ1353" s="381"/>
      <c r="JK1353" s="381"/>
      <c r="JL1353" s="381"/>
      <c r="JM1353" s="381"/>
      <c r="JN1353" s="381"/>
      <c r="JO1353" s="381"/>
      <c r="JP1353" s="381"/>
      <c r="JQ1353" s="381"/>
      <c r="JR1353" s="381"/>
      <c r="JS1353" s="381"/>
      <c r="JT1353" s="381"/>
      <c r="JU1353" s="381"/>
      <c r="JV1353" s="381"/>
      <c r="JW1353" s="381"/>
      <c r="JX1353" s="381"/>
      <c r="JY1353" s="381"/>
      <c r="JZ1353" s="381"/>
      <c r="KA1353" s="381"/>
      <c r="KB1353" s="381"/>
      <c r="KC1353" s="381"/>
      <c r="KD1353" s="381"/>
      <c r="KE1353" s="381"/>
      <c r="KF1353" s="381"/>
      <c r="KG1353" s="381"/>
      <c r="KH1353" s="381"/>
      <c r="KI1353" s="381"/>
      <c r="KJ1353" s="381"/>
      <c r="KK1353" s="381"/>
      <c r="KL1353" s="381"/>
      <c r="KM1353" s="381"/>
      <c r="KN1353" s="381"/>
      <c r="KO1353" s="381"/>
      <c r="KP1353" s="381"/>
      <c r="KQ1353" s="381"/>
      <c r="KR1353" s="381"/>
      <c r="KS1353" s="381"/>
      <c r="KT1353" s="381"/>
      <c r="KU1353" s="381"/>
      <c r="KV1353" s="381"/>
      <c r="KW1353" s="381"/>
      <c r="KX1353" s="381"/>
      <c r="KY1353" s="381"/>
      <c r="KZ1353" s="381"/>
      <c r="LA1353" s="381"/>
      <c r="LB1353" s="381"/>
      <c r="LC1353" s="381"/>
      <c r="LD1353" s="381"/>
      <c r="LE1353" s="381"/>
      <c r="LF1353" s="381"/>
      <c r="LG1353" s="381"/>
      <c r="LH1353" s="381"/>
      <c r="LI1353" s="381"/>
      <c r="LJ1353" s="381"/>
      <c r="LK1353" s="381"/>
      <c r="LL1353" s="381"/>
      <c r="LM1353" s="381"/>
      <c r="LN1353" s="381"/>
      <c r="LO1353" s="381"/>
      <c r="LP1353" s="381"/>
      <c r="LQ1353" s="381"/>
      <c r="LR1353" s="381"/>
      <c r="LS1353" s="381"/>
      <c r="LT1353" s="381"/>
      <c r="LU1353" s="381"/>
      <c r="LV1353" s="381"/>
      <c r="LW1353" s="381"/>
      <c r="LX1353" s="381"/>
      <c r="LY1353" s="381"/>
      <c r="LZ1353" s="381"/>
      <c r="MA1353" s="381"/>
      <c r="MB1353" s="381"/>
      <c r="MC1353" s="381"/>
      <c r="MD1353" s="381"/>
      <c r="ME1353" s="381"/>
      <c r="MF1353" s="381"/>
      <c r="MG1353" s="381"/>
      <c r="MH1353" s="381"/>
      <c r="MI1353" s="381"/>
      <c r="MJ1353" s="381"/>
      <c r="MK1353" s="381"/>
      <c r="ML1353" s="381"/>
      <c r="MM1353" s="381"/>
      <c r="MN1353" s="381"/>
      <c r="MO1353" s="381"/>
      <c r="MP1353" s="381"/>
      <c r="MQ1353" s="381"/>
      <c r="MR1353" s="381"/>
      <c r="MS1353" s="381"/>
      <c r="MT1353" s="381"/>
      <c r="MU1353" s="381"/>
      <c r="MV1353" s="381"/>
      <c r="MW1353" s="381"/>
      <c r="MX1353" s="381"/>
      <c r="MY1353" s="381"/>
      <c r="MZ1353" s="381"/>
      <c r="NA1353" s="381"/>
      <c r="NB1353" s="381"/>
      <c r="NC1353" s="381"/>
      <c r="ND1353" s="381"/>
      <c r="NE1353" s="381"/>
      <c r="NF1353" s="381"/>
      <c r="NG1353" s="381"/>
      <c r="NH1353" s="381"/>
      <c r="NI1353" s="381"/>
      <c r="NJ1353" s="381"/>
      <c r="NK1353" s="381"/>
      <c r="NL1353" s="381"/>
      <c r="NM1353" s="381"/>
      <c r="NN1353" s="381"/>
      <c r="NO1353" s="381"/>
      <c r="NP1353" s="381"/>
      <c r="NQ1353" s="381"/>
      <c r="NR1353" s="381"/>
      <c r="NS1353" s="381"/>
      <c r="NT1353" s="381"/>
      <c r="NU1353" s="381"/>
      <c r="NV1353" s="381"/>
      <c r="NW1353" s="381"/>
      <c r="NX1353" s="381"/>
      <c r="NY1353" s="381"/>
      <c r="NZ1353" s="381"/>
      <c r="OA1353" s="381"/>
      <c r="OB1353" s="381"/>
      <c r="OC1353" s="381"/>
      <c r="OD1353" s="381"/>
      <c r="OE1353" s="381"/>
      <c r="OF1353" s="381"/>
      <c r="OG1353" s="381"/>
      <c r="OH1353" s="381"/>
      <c r="OI1353" s="381"/>
      <c r="OJ1353" s="381"/>
      <c r="OK1353" s="381"/>
      <c r="OL1353" s="381"/>
      <c r="OM1353" s="381"/>
      <c r="ON1353" s="381"/>
      <c r="OO1353" s="381"/>
      <c r="OP1353" s="381"/>
      <c r="OQ1353" s="381"/>
      <c r="OR1353" s="381"/>
      <c r="OS1353" s="381"/>
      <c r="OT1353" s="381"/>
      <c r="OU1353" s="381"/>
      <c r="OV1353" s="381"/>
      <c r="OW1353" s="381"/>
      <c r="OX1353" s="381"/>
      <c r="OY1353" s="381"/>
      <c r="OZ1353" s="381"/>
      <c r="PA1353" s="381"/>
      <c r="PB1353" s="381"/>
      <c r="PC1353" s="381"/>
      <c r="PD1353" s="381"/>
      <c r="PE1353" s="381"/>
      <c r="PF1353" s="381"/>
      <c r="PG1353" s="381"/>
      <c r="PH1353" s="381"/>
      <c r="PI1353" s="381"/>
      <c r="PJ1353" s="381"/>
      <c r="PK1353" s="381"/>
      <c r="PL1353" s="381"/>
      <c r="PM1353" s="381"/>
      <c r="PN1353" s="381"/>
      <c r="PO1353" s="381"/>
      <c r="PP1353" s="381"/>
      <c r="PQ1353" s="381"/>
      <c r="PR1353" s="381"/>
      <c r="PS1353" s="381"/>
      <c r="PT1353" s="381"/>
      <c r="PU1353" s="381"/>
      <c r="PV1353" s="381"/>
      <c r="PW1353" s="381"/>
      <c r="PX1353" s="381"/>
      <c r="PY1353" s="381"/>
      <c r="PZ1353" s="381"/>
      <c r="QA1353" s="381"/>
      <c r="QB1353" s="381"/>
      <c r="QC1353" s="381"/>
      <c r="QD1353" s="381"/>
      <c r="QE1353" s="381"/>
      <c r="QF1353" s="381"/>
      <c r="QG1353" s="381"/>
      <c r="QH1353" s="381"/>
      <c r="QI1353" s="381"/>
      <c r="QJ1353" s="381"/>
      <c r="QK1353" s="381"/>
      <c r="QL1353" s="381"/>
      <c r="QM1353" s="381"/>
      <c r="QN1353" s="381"/>
      <c r="QO1353" s="381"/>
      <c r="QP1353" s="381"/>
      <c r="QQ1353" s="381"/>
      <c r="QR1353" s="381"/>
      <c r="QS1353" s="381"/>
      <c r="QT1353" s="381"/>
      <c r="QU1353" s="381"/>
      <c r="QV1353" s="381"/>
      <c r="QW1353" s="381"/>
      <c r="QX1353" s="381"/>
      <c r="QY1353" s="381"/>
      <c r="QZ1353" s="381"/>
      <c r="RA1353" s="381"/>
      <c r="RB1353" s="381"/>
      <c r="RC1353" s="381"/>
      <c r="RD1353" s="381"/>
      <c r="RE1353" s="381"/>
      <c r="RF1353" s="381"/>
      <c r="RG1353" s="381"/>
      <c r="RH1353" s="381"/>
      <c r="RI1353" s="381"/>
      <c r="RJ1353" s="381"/>
      <c r="RK1353" s="381"/>
      <c r="RL1353" s="381"/>
      <c r="RM1353" s="381"/>
      <c r="RN1353" s="381"/>
      <c r="RO1353" s="381"/>
      <c r="RP1353" s="381"/>
      <c r="RQ1353" s="381"/>
      <c r="RR1353" s="381"/>
      <c r="RS1353" s="381"/>
      <c r="RT1353" s="381"/>
      <c r="RU1353" s="381"/>
      <c r="RV1353" s="381"/>
      <c r="RW1353" s="381"/>
      <c r="RX1353" s="381"/>
      <c r="RY1353" s="381"/>
      <c r="RZ1353" s="381"/>
      <c r="SA1353" s="381"/>
      <c r="SB1353" s="381"/>
      <c r="SC1353" s="381"/>
      <c r="SD1353" s="381"/>
      <c r="SE1353" s="381"/>
      <c r="SF1353" s="381"/>
      <c r="SG1353" s="381"/>
      <c r="SH1353" s="381"/>
      <c r="SI1353" s="381"/>
      <c r="SJ1353" s="381"/>
      <c r="SK1353" s="381"/>
      <c r="SL1353" s="381"/>
      <c r="SM1353" s="381"/>
      <c r="SN1353" s="381"/>
      <c r="SO1353" s="381"/>
      <c r="SP1353" s="381"/>
      <c r="SQ1353" s="381"/>
      <c r="SR1353" s="381"/>
      <c r="SS1353" s="381"/>
      <c r="ST1353" s="381"/>
      <c r="SU1353" s="381"/>
      <c r="SV1353" s="381"/>
      <c r="SW1353" s="381"/>
      <c r="SX1353" s="381"/>
      <c r="SY1353" s="381"/>
      <c r="SZ1353" s="381"/>
      <c r="TA1353" s="381"/>
      <c r="TB1353" s="381"/>
      <c r="TC1353" s="381"/>
      <c r="TD1353" s="381"/>
      <c r="TE1353" s="381"/>
      <c r="TF1353" s="381"/>
      <c r="TG1353" s="381"/>
      <c r="TH1353" s="381"/>
      <c r="TI1353" s="381"/>
      <c r="TJ1353" s="381"/>
      <c r="TK1353" s="381"/>
      <c r="TL1353" s="381"/>
      <c r="TM1353" s="381"/>
      <c r="TN1353" s="381"/>
      <c r="TO1353" s="381"/>
      <c r="TP1353" s="381"/>
      <c r="TQ1353" s="381"/>
      <c r="TR1353" s="381"/>
      <c r="TS1353" s="381"/>
      <c r="TT1353" s="381"/>
      <c r="TU1353" s="381"/>
      <c r="TV1353" s="381"/>
      <c r="TW1353" s="381"/>
      <c r="TX1353" s="381"/>
      <c r="TY1353" s="381"/>
      <c r="TZ1353" s="381"/>
      <c r="UA1353" s="381"/>
      <c r="UB1353" s="381"/>
      <c r="UC1353" s="381"/>
      <c r="UD1353" s="381"/>
      <c r="UE1353" s="381"/>
      <c r="UF1353" s="381"/>
      <c r="UG1353" s="381"/>
      <c r="UH1353" s="381"/>
      <c r="UI1353" s="381"/>
      <c r="UJ1353" s="381"/>
      <c r="UK1353" s="381"/>
      <c r="UL1353" s="381"/>
      <c r="UM1353" s="381"/>
      <c r="UN1353" s="381"/>
      <c r="UO1353" s="381"/>
      <c r="UP1353" s="381"/>
      <c r="UQ1353" s="381"/>
      <c r="UR1353" s="381"/>
      <c r="US1353" s="381"/>
      <c r="UT1353" s="381"/>
      <c r="UU1353" s="381"/>
      <c r="UV1353" s="381"/>
      <c r="UW1353" s="381"/>
      <c r="UX1353" s="381"/>
      <c r="UY1353" s="381"/>
      <c r="UZ1353" s="381"/>
      <c r="VA1353" s="381"/>
      <c r="VB1353" s="381"/>
      <c r="VC1353" s="381"/>
      <c r="VD1353" s="381"/>
      <c r="VE1353" s="381"/>
      <c r="VF1353" s="381"/>
      <c r="VG1353" s="381"/>
      <c r="VH1353" s="381"/>
      <c r="VI1353" s="381"/>
      <c r="VJ1353" s="381"/>
      <c r="VK1353" s="381"/>
      <c r="VL1353" s="381"/>
      <c r="VM1353" s="381"/>
      <c r="VN1353" s="381"/>
      <c r="VO1353" s="381"/>
      <c r="VP1353" s="381"/>
      <c r="VQ1353" s="381"/>
      <c r="VR1353" s="381"/>
      <c r="VS1353" s="381"/>
      <c r="VT1353" s="381"/>
      <c r="VU1353" s="381"/>
      <c r="VV1353" s="381"/>
      <c r="VW1353" s="381"/>
      <c r="VX1353" s="381"/>
      <c r="VY1353" s="381"/>
      <c r="VZ1353" s="381"/>
      <c r="WA1353" s="381"/>
      <c r="WB1353" s="381"/>
      <c r="WC1353" s="381"/>
      <c r="WD1353" s="381"/>
      <c r="WE1353" s="381"/>
      <c r="WF1353" s="381"/>
      <c r="WG1353" s="381"/>
      <c r="WH1353" s="381"/>
      <c r="WI1353" s="381"/>
      <c r="WJ1353" s="381"/>
      <c r="WK1353" s="381"/>
      <c r="WL1353" s="381"/>
      <c r="WM1353" s="381"/>
      <c r="WN1353" s="381"/>
      <c r="WO1353" s="381"/>
      <c r="WP1353" s="381"/>
      <c r="WQ1353" s="381"/>
      <c r="WR1353" s="381"/>
      <c r="WS1353" s="381"/>
      <c r="WT1353" s="381"/>
      <c r="WU1353" s="381"/>
      <c r="WV1353" s="381"/>
      <c r="WW1353" s="381"/>
      <c r="WX1353" s="381"/>
      <c r="WY1353" s="381"/>
      <c r="WZ1353" s="381"/>
      <c r="XA1353" s="381"/>
      <c r="XB1353" s="381"/>
      <c r="XC1353" s="381"/>
      <c r="XD1353" s="381"/>
      <c r="XE1353" s="381"/>
      <c r="XF1353" s="381"/>
      <c r="XG1353" s="381"/>
      <c r="XH1353" s="381"/>
      <c r="XI1353" s="381"/>
      <c r="XJ1353" s="381"/>
      <c r="XK1353" s="381"/>
      <c r="XL1353" s="381"/>
      <c r="XM1353" s="381"/>
      <c r="XN1353" s="381"/>
      <c r="XO1353" s="381"/>
      <c r="XP1353" s="381"/>
      <c r="XQ1353" s="381"/>
      <c r="XR1353" s="381"/>
      <c r="XS1353" s="381"/>
      <c r="XT1353" s="381"/>
      <c r="XU1353" s="381"/>
      <c r="XV1353" s="381"/>
      <c r="XW1353" s="381"/>
      <c r="XX1353" s="381"/>
      <c r="XY1353" s="381"/>
      <c r="XZ1353" s="381"/>
      <c r="YA1353" s="381"/>
      <c r="YB1353" s="381"/>
      <c r="YC1353" s="381"/>
      <c r="YD1353" s="381"/>
      <c r="YE1353" s="381"/>
      <c r="YF1353" s="381"/>
      <c r="YG1353" s="381"/>
      <c r="YH1353" s="381"/>
      <c r="YI1353" s="381"/>
      <c r="YJ1353" s="381"/>
      <c r="YK1353" s="381"/>
      <c r="YL1353" s="381"/>
      <c r="YM1353" s="381"/>
      <c r="YN1353" s="381"/>
      <c r="YO1353" s="381"/>
      <c r="YP1353" s="381"/>
      <c r="YQ1353" s="381"/>
      <c r="YR1353" s="381"/>
      <c r="YS1353" s="381"/>
      <c r="YT1353" s="381"/>
      <c r="YU1353" s="381"/>
      <c r="YV1353" s="381"/>
      <c r="YW1353" s="381"/>
      <c r="YX1353" s="381"/>
      <c r="YY1353" s="381"/>
      <c r="YZ1353" s="381"/>
      <c r="ZA1353" s="381"/>
      <c r="ZB1353" s="381"/>
      <c r="ZC1353" s="381"/>
      <c r="ZD1353" s="381"/>
      <c r="ZE1353" s="381"/>
      <c r="ZF1353" s="381"/>
      <c r="ZG1353" s="381"/>
      <c r="ZH1353" s="381"/>
      <c r="ZI1353" s="381"/>
      <c r="ZJ1353" s="381"/>
      <c r="ZK1353" s="381"/>
      <c r="ZL1353" s="381"/>
      <c r="ZM1353" s="381"/>
      <c r="ZN1353" s="381"/>
      <c r="ZO1353" s="381"/>
      <c r="ZP1353" s="381"/>
      <c r="ZQ1353" s="381"/>
      <c r="ZR1353" s="381"/>
      <c r="ZS1353" s="381"/>
      <c r="ZT1353" s="381"/>
      <c r="ZU1353" s="381"/>
      <c r="ZV1353" s="381"/>
      <c r="ZW1353" s="381"/>
      <c r="ZX1353" s="381"/>
      <c r="ZY1353" s="381"/>
      <c r="ZZ1353" s="381"/>
      <c r="AAA1353" s="381"/>
      <c r="AAB1353" s="381"/>
      <c r="AAC1353" s="381"/>
      <c r="AAD1353" s="381"/>
      <c r="AAE1353" s="381"/>
      <c r="AAF1353" s="381"/>
      <c r="AAG1353" s="381"/>
      <c r="AAH1353" s="381"/>
      <c r="AAI1353" s="381"/>
      <c r="AAJ1353" s="381"/>
      <c r="AAK1353" s="381"/>
      <c r="AAL1353" s="381"/>
      <c r="AAM1353" s="381"/>
      <c r="AAN1353" s="381"/>
      <c r="AAO1353" s="381"/>
      <c r="AAP1353" s="381"/>
      <c r="AAQ1353" s="381"/>
      <c r="AAR1353" s="381"/>
      <c r="AAS1353" s="381"/>
      <c r="AAT1353" s="381"/>
      <c r="AAU1353" s="381"/>
      <c r="AAV1353" s="381"/>
      <c r="AAW1353" s="381"/>
      <c r="AAX1353" s="381"/>
      <c r="AAY1353" s="381"/>
      <c r="AAZ1353" s="381"/>
      <c r="ABA1353" s="381"/>
      <c r="ABB1353" s="381"/>
      <c r="ABC1353" s="381"/>
      <c r="ABD1353" s="381"/>
      <c r="ABE1353" s="381"/>
      <c r="ABF1353" s="381"/>
      <c r="ABG1353" s="381"/>
      <c r="ABH1353" s="381"/>
      <c r="ABI1353" s="381"/>
      <c r="ABJ1353" s="381"/>
      <c r="ABK1353" s="381"/>
      <c r="ABL1353" s="381"/>
      <c r="ABM1353" s="381"/>
      <c r="ABN1353" s="381"/>
      <c r="ABO1353" s="381"/>
      <c r="ABP1353" s="381"/>
      <c r="ABQ1353" s="381"/>
      <c r="ABR1353" s="381"/>
      <c r="ABS1353" s="381"/>
      <c r="ABT1353" s="381"/>
      <c r="ABU1353" s="381"/>
      <c r="ABV1353" s="381"/>
      <c r="ABW1353" s="381"/>
      <c r="ABX1353" s="381"/>
      <c r="ABY1353" s="381"/>
      <c r="ABZ1353" s="381"/>
      <c r="ACA1353" s="381"/>
      <c r="ACB1353" s="381"/>
      <c r="ACC1353" s="381"/>
      <c r="ACD1353" s="381"/>
      <c r="ACE1353" s="381"/>
      <c r="ACF1353" s="381"/>
      <c r="ACG1353" s="381"/>
      <c r="ACH1353" s="381"/>
      <c r="ACI1353" s="381"/>
      <c r="ACJ1353" s="381"/>
      <c r="ACK1353" s="381"/>
      <c r="ACL1353" s="381"/>
      <c r="ACM1353" s="381"/>
      <c r="ACN1353" s="381"/>
      <c r="ACO1353" s="381"/>
      <c r="ACP1353" s="381"/>
      <c r="ACQ1353" s="381"/>
      <c r="ACR1353" s="381"/>
      <c r="ACS1353" s="381"/>
      <c r="ACT1353" s="381"/>
      <c r="ACU1353" s="381"/>
      <c r="ACV1353" s="381"/>
      <c r="ACW1353" s="381"/>
      <c r="ACX1353" s="381"/>
      <c r="ACY1353" s="381"/>
      <c r="ACZ1353" s="381"/>
      <c r="ADA1353" s="381"/>
      <c r="ADB1353" s="381"/>
      <c r="ADC1353" s="381"/>
      <c r="ADD1353" s="381"/>
      <c r="ADE1353" s="381"/>
      <c r="ADF1353" s="381"/>
      <c r="ADG1353" s="381"/>
      <c r="ADH1353" s="381"/>
      <c r="ADI1353" s="381"/>
      <c r="ADJ1353" s="381"/>
      <c r="ADK1353" s="381"/>
      <c r="ADL1353" s="381"/>
      <c r="ADM1353" s="381"/>
      <c r="ADN1353" s="381"/>
      <c r="ADO1353" s="381"/>
      <c r="ADP1353" s="381"/>
      <c r="ADQ1353" s="381"/>
      <c r="ADR1353" s="381"/>
      <c r="ADS1353" s="381"/>
      <c r="ADT1353" s="381"/>
      <c r="ADU1353" s="381"/>
      <c r="ADV1353" s="381"/>
      <c r="ADW1353" s="381"/>
      <c r="ADX1353" s="381"/>
      <c r="ADY1353" s="381"/>
      <c r="ADZ1353" s="381"/>
      <c r="AEA1353" s="381"/>
      <c r="AEB1353" s="381"/>
      <c r="AEC1353" s="381"/>
      <c r="AED1353" s="381"/>
      <c r="AEE1353" s="381"/>
      <c r="AEF1353" s="381"/>
      <c r="AEG1353" s="381"/>
      <c r="AEH1353" s="381"/>
      <c r="AEI1353" s="381"/>
      <c r="AEJ1353" s="381"/>
      <c r="AEK1353" s="381"/>
      <c r="AEL1353" s="381"/>
      <c r="AEM1353" s="381"/>
      <c r="AEN1353" s="381"/>
      <c r="AEO1353" s="381"/>
      <c r="AEP1353" s="381"/>
      <c r="AEQ1353" s="381"/>
      <c r="AER1353" s="381"/>
      <c r="AES1353" s="381"/>
      <c r="AET1353" s="381"/>
      <c r="AEU1353" s="381"/>
      <c r="AEV1353" s="381"/>
      <c r="AEW1353" s="381"/>
      <c r="AEX1353" s="381"/>
      <c r="AEY1353" s="381"/>
      <c r="AEZ1353" s="381"/>
      <c r="AFA1353" s="381"/>
      <c r="AFB1353" s="381"/>
      <c r="AFC1353" s="381"/>
      <c r="AFD1353" s="381"/>
      <c r="AFE1353" s="381"/>
      <c r="AFF1353" s="381"/>
      <c r="AFG1353" s="381"/>
      <c r="AFH1353" s="381"/>
      <c r="AFI1353" s="381"/>
      <c r="AFJ1353" s="381"/>
      <c r="AFK1353" s="381"/>
      <c r="AFL1353" s="381"/>
      <c r="AFM1353" s="381"/>
      <c r="AFN1353" s="381"/>
      <c r="AFO1353" s="381"/>
      <c r="AFP1353" s="381"/>
      <c r="AFQ1353" s="381"/>
      <c r="AFR1353" s="381"/>
      <c r="AFS1353" s="381"/>
      <c r="AFT1353" s="381"/>
      <c r="AFU1353" s="381"/>
      <c r="AFV1353" s="381"/>
      <c r="AFW1353" s="381"/>
      <c r="AFX1353" s="381"/>
      <c r="AFY1353" s="381"/>
      <c r="AFZ1353" s="381"/>
      <c r="AGA1353" s="381"/>
    </row>
    <row r="1354" spans="1:859" customFormat="1" x14ac:dyDescent="0.2">
      <c r="A1354" s="16"/>
      <c r="B1354" s="16"/>
      <c r="C1354" s="16"/>
      <c r="D1354" s="16"/>
      <c r="E1354" s="238"/>
      <c r="F1354" s="364"/>
      <c r="G1354" s="239"/>
      <c r="H1354" s="238"/>
      <c r="I1354" s="238"/>
      <c r="J1354" s="238"/>
      <c r="K1354" s="238"/>
      <c r="L1354" s="238"/>
      <c r="M1354" s="238"/>
      <c r="N1354" s="239"/>
      <c r="O1354" s="238"/>
      <c r="P1354" s="238"/>
      <c r="Q1354" s="239"/>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c r="DC1354" s="16"/>
      <c r="DD1354" s="16"/>
      <c r="DE1354" s="16"/>
      <c r="DF1354" s="16"/>
      <c r="DG1354" s="16"/>
      <c r="DH1354" s="16"/>
      <c r="DI1354" s="16"/>
      <c r="DJ1354" s="16"/>
      <c r="DK1354" s="16"/>
      <c r="DL1354" s="16"/>
      <c r="DM1354" s="16"/>
      <c r="DN1354" s="16"/>
      <c r="DO1354" s="16"/>
      <c r="DP1354" s="16"/>
      <c r="DQ1354" s="16"/>
      <c r="DR1354" s="16"/>
      <c r="DS1354" s="16"/>
      <c r="DT1354" s="16"/>
      <c r="DU1354" s="16"/>
      <c r="DV1354" s="16"/>
      <c r="DW1354" s="16"/>
      <c r="DX1354" s="16"/>
      <c r="DY1354" s="16"/>
      <c r="DZ1354" s="16"/>
      <c r="EA1354" s="16"/>
      <c r="EB1354" s="16"/>
      <c r="EC1354" s="16"/>
      <c r="ED1354" s="16"/>
      <c r="EE1354" s="16"/>
      <c r="EF1354" s="16"/>
      <c r="EG1354" s="16"/>
      <c r="EH1354" s="16"/>
      <c r="EI1354" s="16"/>
      <c r="EJ1354" s="16"/>
      <c r="EK1354" s="16"/>
      <c r="EL1354" s="16"/>
      <c r="EM1354" s="16"/>
      <c r="EN1354" s="16"/>
      <c r="EO1354" s="16"/>
      <c r="EP1354" s="16"/>
      <c r="EQ1354" s="16"/>
      <c r="ER1354" s="16"/>
      <c r="ES1354" s="16"/>
      <c r="ET1354" s="16"/>
      <c r="EU1354" s="16"/>
      <c r="EV1354" s="16"/>
      <c r="EW1354" s="16"/>
      <c r="EX1354" s="16"/>
      <c r="EY1354" s="16"/>
      <c r="EZ1354" s="16"/>
      <c r="FA1354" s="16"/>
      <c r="FB1354" s="16"/>
      <c r="FC1354" s="16"/>
      <c r="FD1354" s="16"/>
      <c r="FE1354" s="16"/>
      <c r="FF1354" s="16"/>
      <c r="FG1354" s="16"/>
      <c r="FH1354" s="16"/>
      <c r="FI1354" s="16"/>
      <c r="FJ1354" s="16"/>
      <c r="FK1354" s="16"/>
      <c r="FL1354" s="16"/>
      <c r="FM1354" s="16"/>
      <c r="FN1354" s="16"/>
      <c r="FO1354" s="16"/>
      <c r="FP1354" s="16"/>
      <c r="FQ1354" s="16"/>
      <c r="FR1354" s="16"/>
      <c r="FS1354" s="16"/>
      <c r="FT1354" s="16"/>
      <c r="FU1354" s="16"/>
      <c r="FV1354" s="16"/>
      <c r="FW1354" s="16"/>
      <c r="FX1354" s="16"/>
      <c r="FY1354" s="16"/>
      <c r="FZ1354" s="16"/>
      <c r="GA1354" s="16"/>
      <c r="GB1354" s="16"/>
      <c r="GC1354" s="16"/>
      <c r="GD1354" s="16"/>
      <c r="GE1354" s="16"/>
      <c r="GF1354" s="16"/>
      <c r="GG1354" s="16"/>
      <c r="GH1354" s="16"/>
      <c r="GI1354" s="16"/>
      <c r="GJ1354" s="16"/>
      <c r="GK1354" s="16"/>
      <c r="GL1354" s="16"/>
      <c r="GM1354" s="16"/>
      <c r="GN1354" s="16"/>
      <c r="GO1354" s="16"/>
      <c r="GP1354" s="16"/>
      <c r="GQ1354" s="16"/>
      <c r="GR1354" s="16"/>
      <c r="GS1354" s="16"/>
      <c r="GT1354" s="16"/>
      <c r="GU1354" s="16"/>
      <c r="GV1354" s="16"/>
      <c r="GW1354" s="16"/>
      <c r="GX1354" s="16"/>
      <c r="GY1354" s="16"/>
      <c r="GZ1354" s="16"/>
      <c r="HA1354" s="16"/>
      <c r="HB1354" s="16"/>
      <c r="HC1354" s="16"/>
      <c r="HD1354" s="16"/>
      <c r="HE1354" s="16"/>
      <c r="HF1354" s="16"/>
      <c r="HG1354" s="16"/>
      <c r="HH1354" s="16"/>
      <c r="HI1354" s="16"/>
      <c r="HJ1354" s="16"/>
      <c r="HK1354" s="16"/>
      <c r="HL1354" s="16"/>
      <c r="HM1354" s="16"/>
      <c r="HN1354" s="16"/>
      <c r="HO1354" s="16"/>
      <c r="HP1354" s="16"/>
      <c r="HQ1354" s="16"/>
      <c r="HR1354" s="16"/>
      <c r="HS1354" s="16"/>
      <c r="HT1354" s="16"/>
      <c r="HU1354" s="16"/>
      <c r="HV1354" s="16"/>
      <c r="HW1354" s="16"/>
      <c r="HX1354" s="16"/>
      <c r="HY1354" s="16"/>
      <c r="HZ1354" s="16"/>
      <c r="IA1354" s="16"/>
      <c r="IB1354" s="16"/>
      <c r="IC1354" s="16"/>
      <c r="ID1354" s="16"/>
      <c r="IE1354" s="16"/>
      <c r="IF1354" s="16"/>
      <c r="IG1354" s="16"/>
      <c r="IH1354" s="16"/>
      <c r="II1354" s="16"/>
      <c r="IJ1354" s="16"/>
      <c r="IK1354" s="16"/>
      <c r="IL1354" s="16"/>
      <c r="IM1354" s="16"/>
      <c r="IN1354" s="16"/>
      <c r="IO1354" s="16"/>
      <c r="IP1354" s="16"/>
      <c r="IQ1354" s="16"/>
      <c r="IR1354" s="16"/>
      <c r="IS1354" s="16"/>
      <c r="IT1354" s="16"/>
      <c r="IU1354" s="16"/>
      <c r="IV1354" s="16"/>
      <c r="IW1354" s="16"/>
      <c r="IX1354" s="16"/>
      <c r="IY1354" s="16"/>
      <c r="IZ1354" s="16"/>
      <c r="JA1354" s="16"/>
      <c r="JB1354" s="16"/>
      <c r="JC1354" s="16"/>
      <c r="JD1354" s="16"/>
      <c r="JE1354" s="16"/>
      <c r="JF1354" s="16"/>
      <c r="JG1354" s="16"/>
      <c r="JH1354" s="16"/>
      <c r="JI1354" s="16"/>
      <c r="JJ1354" s="16"/>
      <c r="JK1354" s="16"/>
      <c r="JL1354" s="16"/>
      <c r="JM1354" s="16"/>
      <c r="JN1354" s="16"/>
      <c r="JO1354" s="16"/>
      <c r="JP1354" s="16"/>
      <c r="JQ1354" s="16"/>
      <c r="JR1354" s="16"/>
      <c r="JS1354" s="16"/>
      <c r="JT1354" s="16"/>
      <c r="JU1354" s="16"/>
      <c r="JV1354" s="16"/>
      <c r="JW1354" s="16"/>
      <c r="JX1354" s="16"/>
      <c r="JY1354" s="16"/>
      <c r="JZ1354" s="16"/>
      <c r="KA1354" s="16"/>
      <c r="KB1354" s="16"/>
      <c r="KC1354" s="16"/>
      <c r="KD1354" s="16"/>
      <c r="KE1354" s="16"/>
      <c r="KF1354" s="16"/>
      <c r="KG1354" s="16"/>
      <c r="KH1354" s="16"/>
      <c r="KI1354" s="16"/>
      <c r="KJ1354" s="16"/>
      <c r="KK1354" s="16"/>
      <c r="KL1354" s="16"/>
      <c r="KM1354" s="16"/>
      <c r="KN1354" s="16"/>
      <c r="KO1354" s="16"/>
      <c r="KP1354" s="16"/>
      <c r="KQ1354" s="16"/>
      <c r="KR1354" s="16"/>
      <c r="KS1354" s="16"/>
      <c r="KT1354" s="16"/>
      <c r="KU1354" s="16"/>
      <c r="KV1354" s="16"/>
      <c r="KW1354" s="16"/>
      <c r="KX1354" s="16"/>
      <c r="KY1354" s="16"/>
      <c r="KZ1354" s="16"/>
      <c r="LA1354" s="16"/>
      <c r="LB1354" s="16"/>
      <c r="LC1354" s="16"/>
      <c r="LD1354" s="16"/>
      <c r="LE1354" s="16"/>
      <c r="LF1354" s="16"/>
      <c r="LG1354" s="16"/>
      <c r="LH1354" s="16"/>
      <c r="LI1354" s="16"/>
      <c r="LJ1354" s="16"/>
      <c r="LK1354" s="16"/>
      <c r="LL1354" s="16"/>
      <c r="LM1354" s="16"/>
      <c r="LN1354" s="16"/>
      <c r="LO1354" s="16"/>
      <c r="LP1354" s="16"/>
      <c r="LQ1354" s="16"/>
      <c r="LR1354" s="16"/>
      <c r="LS1354" s="16"/>
      <c r="LT1354" s="16"/>
      <c r="LU1354" s="16"/>
      <c r="LV1354" s="16"/>
      <c r="LW1354" s="16"/>
      <c r="LX1354" s="16"/>
      <c r="LY1354" s="16"/>
      <c r="LZ1354" s="16"/>
      <c r="MA1354" s="16"/>
      <c r="MB1354" s="16"/>
      <c r="MC1354" s="16"/>
      <c r="MD1354" s="16"/>
      <c r="ME1354" s="16"/>
      <c r="MF1354" s="16"/>
      <c r="MG1354" s="16"/>
      <c r="MH1354" s="16"/>
      <c r="MI1354" s="16"/>
      <c r="MJ1354" s="16"/>
      <c r="MK1354" s="16"/>
      <c r="ML1354" s="16"/>
      <c r="MM1354" s="16"/>
      <c r="MN1354" s="16"/>
      <c r="MO1354" s="16"/>
      <c r="MP1354" s="16"/>
      <c r="MQ1354" s="16"/>
      <c r="MR1354" s="16"/>
      <c r="MS1354" s="16"/>
      <c r="MT1354" s="16"/>
      <c r="MU1354" s="16"/>
      <c r="MV1354" s="16"/>
      <c r="MW1354" s="16"/>
      <c r="MX1354" s="16"/>
      <c r="MY1354" s="16"/>
      <c r="MZ1354" s="16"/>
      <c r="NA1354" s="16"/>
      <c r="NB1354" s="16"/>
      <c r="NC1354" s="16"/>
      <c r="ND1354" s="16"/>
      <c r="NE1354" s="16"/>
      <c r="NF1354" s="16"/>
      <c r="NG1354" s="16"/>
      <c r="NH1354" s="16"/>
      <c r="NI1354" s="16"/>
      <c r="NJ1354" s="16"/>
      <c r="NK1354" s="16"/>
      <c r="NL1354" s="16"/>
      <c r="NM1354" s="16"/>
      <c r="NN1354" s="16"/>
      <c r="NO1354" s="16"/>
      <c r="NP1354" s="16"/>
      <c r="NQ1354" s="16"/>
      <c r="NR1354" s="16"/>
      <c r="NS1354" s="16"/>
      <c r="NT1354" s="16"/>
      <c r="NU1354" s="16"/>
      <c r="NV1354" s="16"/>
      <c r="NW1354" s="16"/>
      <c r="NX1354" s="16"/>
      <c r="NY1354" s="16"/>
      <c r="NZ1354" s="16"/>
      <c r="OA1354" s="16"/>
      <c r="OB1354" s="16"/>
      <c r="OC1354" s="16"/>
      <c r="OD1354" s="16"/>
      <c r="OE1354" s="16"/>
      <c r="OF1354" s="16"/>
      <c r="OG1354" s="16"/>
      <c r="OH1354" s="16"/>
      <c r="OI1354" s="16"/>
      <c r="OJ1354" s="16"/>
      <c r="OK1354" s="16"/>
      <c r="OL1354" s="16"/>
      <c r="OM1354" s="16"/>
      <c r="ON1354" s="16"/>
      <c r="OO1354" s="16"/>
      <c r="OP1354" s="16"/>
      <c r="OQ1354" s="16"/>
      <c r="OR1354" s="16"/>
      <c r="OS1354" s="16"/>
      <c r="OT1354" s="16"/>
      <c r="OU1354" s="16"/>
      <c r="OV1354" s="16"/>
      <c r="OW1354" s="16"/>
      <c r="OX1354" s="16"/>
      <c r="OY1354" s="16"/>
      <c r="OZ1354" s="16"/>
      <c r="PA1354" s="16"/>
      <c r="PB1354" s="16"/>
      <c r="PC1354" s="16"/>
      <c r="PD1354" s="16"/>
      <c r="PE1354" s="16"/>
      <c r="PF1354" s="16"/>
      <c r="PG1354" s="16"/>
      <c r="PH1354" s="16"/>
      <c r="PI1354" s="16"/>
      <c r="PJ1354" s="16"/>
      <c r="PK1354" s="16"/>
      <c r="PL1354" s="16"/>
      <c r="PM1354" s="16"/>
      <c r="PN1354" s="16"/>
      <c r="PO1354" s="16"/>
      <c r="PP1354" s="16"/>
      <c r="PQ1354" s="16"/>
      <c r="PR1354" s="16"/>
      <c r="PS1354" s="16"/>
      <c r="PT1354" s="16"/>
      <c r="PU1354" s="16"/>
      <c r="PV1354" s="16"/>
      <c r="PW1354" s="16"/>
      <c r="PX1354" s="16"/>
      <c r="PY1354" s="16"/>
      <c r="PZ1354" s="16"/>
      <c r="QA1354" s="16"/>
      <c r="QB1354" s="16"/>
      <c r="QC1354" s="16"/>
      <c r="QD1354" s="16"/>
      <c r="QE1354" s="16"/>
      <c r="QF1354" s="16"/>
      <c r="QG1354" s="16"/>
      <c r="QH1354" s="16"/>
      <c r="QI1354" s="16"/>
      <c r="QJ1354" s="16"/>
      <c r="QK1354" s="16"/>
      <c r="QL1354" s="16"/>
      <c r="QM1354" s="16"/>
      <c r="QN1354" s="16"/>
      <c r="QO1354" s="16"/>
      <c r="QP1354" s="16"/>
      <c r="QQ1354" s="16"/>
      <c r="QR1354" s="16"/>
      <c r="QS1354" s="16"/>
      <c r="QT1354" s="16"/>
      <c r="QU1354" s="16"/>
      <c r="QV1354" s="16"/>
      <c r="QW1354" s="16"/>
      <c r="QX1354" s="16"/>
      <c r="QY1354" s="16"/>
      <c r="QZ1354" s="16"/>
      <c r="RA1354" s="16"/>
      <c r="RB1354" s="16"/>
      <c r="RC1354" s="16"/>
      <c r="RD1354" s="16"/>
      <c r="RE1354" s="16"/>
      <c r="RF1354" s="16"/>
      <c r="RG1354" s="16"/>
      <c r="RH1354" s="16"/>
      <c r="RI1354" s="16"/>
      <c r="RJ1354" s="16"/>
      <c r="RK1354" s="16"/>
      <c r="RL1354" s="16"/>
      <c r="RM1354" s="16"/>
      <c r="RN1354" s="16"/>
      <c r="RO1354" s="16"/>
      <c r="RP1354" s="16"/>
      <c r="RQ1354" s="16"/>
      <c r="RR1354" s="16"/>
      <c r="RS1354" s="16"/>
      <c r="RT1354" s="16"/>
      <c r="RU1354" s="16"/>
      <c r="RV1354" s="16"/>
      <c r="RW1354" s="16"/>
      <c r="RX1354" s="16"/>
      <c r="RY1354" s="16"/>
      <c r="RZ1354" s="16"/>
      <c r="SA1354" s="16"/>
      <c r="SB1354" s="16"/>
      <c r="SC1354" s="16"/>
      <c r="SD1354" s="16"/>
      <c r="SE1354" s="16"/>
      <c r="SF1354" s="16"/>
      <c r="SG1354" s="16"/>
      <c r="SH1354" s="16"/>
      <c r="SI1354" s="16"/>
      <c r="SJ1354" s="16"/>
      <c r="SK1354" s="16"/>
      <c r="SL1354" s="16"/>
      <c r="SM1354" s="16"/>
      <c r="SN1354" s="16"/>
      <c r="SO1354" s="16"/>
      <c r="SP1354" s="16"/>
      <c r="SQ1354" s="16"/>
      <c r="SR1354" s="16"/>
      <c r="SS1354" s="16"/>
      <c r="ST1354" s="16"/>
      <c r="SU1354" s="16"/>
      <c r="SV1354" s="16"/>
      <c r="SW1354" s="16"/>
      <c r="SX1354" s="16"/>
      <c r="SY1354" s="16"/>
      <c r="SZ1354" s="16"/>
      <c r="TA1354" s="16"/>
      <c r="TB1354" s="16"/>
      <c r="TC1354" s="16"/>
      <c r="TD1354" s="16"/>
      <c r="TE1354" s="16"/>
      <c r="TF1354" s="16"/>
      <c r="TG1354" s="16"/>
      <c r="TH1354" s="16"/>
      <c r="TI1354" s="16"/>
      <c r="TJ1354" s="16"/>
      <c r="TK1354" s="16"/>
      <c r="TL1354" s="16"/>
      <c r="TM1354" s="16"/>
      <c r="TN1354" s="16"/>
      <c r="TO1354" s="16"/>
      <c r="TP1354" s="16"/>
      <c r="TQ1354" s="16"/>
      <c r="TR1354" s="16"/>
      <c r="TS1354" s="16"/>
      <c r="TT1354" s="16"/>
      <c r="TU1354" s="16"/>
      <c r="TV1354" s="16"/>
      <c r="TW1354" s="16"/>
      <c r="TX1354" s="16"/>
      <c r="TY1354" s="16"/>
      <c r="TZ1354" s="16"/>
      <c r="UA1354" s="16"/>
      <c r="UB1354" s="16"/>
      <c r="UC1354" s="16"/>
      <c r="UD1354" s="16"/>
      <c r="UE1354" s="16"/>
      <c r="UF1354" s="16"/>
      <c r="UG1354" s="16"/>
      <c r="UH1354" s="16"/>
      <c r="UI1354" s="16"/>
      <c r="UJ1354" s="16"/>
      <c r="UK1354" s="16"/>
      <c r="UL1354" s="16"/>
      <c r="UM1354" s="16"/>
      <c r="UN1354" s="16"/>
      <c r="UO1354" s="16"/>
      <c r="UP1354" s="16"/>
      <c r="UQ1354" s="16"/>
      <c r="UR1354" s="16"/>
      <c r="US1354" s="16"/>
      <c r="UT1354" s="16"/>
      <c r="UU1354" s="16"/>
      <c r="UV1354" s="16"/>
      <c r="UW1354" s="16"/>
      <c r="UX1354" s="16"/>
      <c r="UY1354" s="16"/>
      <c r="UZ1354" s="16"/>
      <c r="VA1354" s="16"/>
      <c r="VB1354" s="16"/>
      <c r="VC1354" s="16"/>
      <c r="VD1354" s="16"/>
      <c r="VE1354" s="16"/>
      <c r="VF1354" s="16"/>
      <c r="VG1354" s="16"/>
      <c r="VH1354" s="16"/>
      <c r="VI1354" s="16"/>
      <c r="VJ1354" s="16"/>
      <c r="VK1354" s="16"/>
      <c r="VL1354" s="16"/>
      <c r="VM1354" s="16"/>
      <c r="VN1354" s="16"/>
      <c r="VO1354" s="16"/>
      <c r="VP1354" s="16"/>
      <c r="VQ1354" s="16"/>
      <c r="VR1354" s="16"/>
      <c r="VS1354" s="16"/>
      <c r="VT1354" s="16"/>
      <c r="VU1354" s="16"/>
      <c r="VV1354" s="16"/>
      <c r="VW1354" s="16"/>
      <c r="VX1354" s="16"/>
      <c r="VY1354" s="16"/>
      <c r="VZ1354" s="16"/>
      <c r="WA1354" s="16"/>
      <c r="WB1354" s="16"/>
      <c r="WC1354" s="16"/>
      <c r="WD1354" s="16"/>
      <c r="WE1354" s="16"/>
      <c r="WF1354" s="16"/>
      <c r="WG1354" s="16"/>
      <c r="WH1354" s="16"/>
      <c r="WI1354" s="16"/>
      <c r="WJ1354" s="16"/>
      <c r="WK1354" s="16"/>
      <c r="WL1354" s="16"/>
      <c r="WM1354" s="16"/>
      <c r="WN1354" s="16"/>
      <c r="WO1354" s="16"/>
      <c r="WP1354" s="16"/>
      <c r="WQ1354" s="16"/>
      <c r="WR1354" s="16"/>
      <c r="WS1354" s="16"/>
      <c r="WT1354" s="16"/>
      <c r="WU1354" s="16"/>
      <c r="WV1354" s="16"/>
      <c r="WW1354" s="16"/>
      <c r="WX1354" s="16"/>
      <c r="WY1354" s="16"/>
      <c r="WZ1354" s="16"/>
      <c r="XA1354" s="16"/>
      <c r="XB1354" s="16"/>
      <c r="XC1354" s="16"/>
      <c r="XD1354" s="16"/>
      <c r="XE1354" s="16"/>
      <c r="XF1354" s="16"/>
      <c r="XG1354" s="16"/>
      <c r="XH1354" s="16"/>
      <c r="XI1354" s="16"/>
      <c r="XJ1354" s="16"/>
      <c r="XK1354" s="16"/>
      <c r="XL1354" s="16"/>
      <c r="XM1354" s="16"/>
      <c r="XN1354" s="16"/>
      <c r="XO1354" s="16"/>
      <c r="XP1354" s="16"/>
      <c r="XQ1354" s="16"/>
      <c r="XR1354" s="16"/>
      <c r="XS1354" s="16"/>
      <c r="XT1354" s="16"/>
      <c r="XU1354" s="16"/>
      <c r="XV1354" s="16"/>
      <c r="XW1354" s="16"/>
      <c r="XX1354" s="16"/>
      <c r="XY1354" s="16"/>
      <c r="XZ1354" s="16"/>
      <c r="YA1354" s="16"/>
      <c r="YB1354" s="16"/>
      <c r="YC1354" s="16"/>
      <c r="YD1354" s="16"/>
      <c r="YE1354" s="16"/>
      <c r="YF1354" s="16"/>
      <c r="YG1354" s="16"/>
      <c r="YH1354" s="16"/>
      <c r="YI1354" s="16"/>
      <c r="YJ1354" s="16"/>
      <c r="YK1354" s="16"/>
      <c r="YL1354" s="16"/>
      <c r="YM1354" s="16"/>
      <c r="YN1354" s="16"/>
      <c r="YO1354" s="16"/>
      <c r="YP1354" s="16"/>
      <c r="YQ1354" s="16"/>
      <c r="YR1354" s="16"/>
      <c r="YS1354" s="16"/>
      <c r="YT1354" s="16"/>
      <c r="YU1354" s="16"/>
      <c r="YV1354" s="16"/>
      <c r="YW1354" s="16"/>
      <c r="YX1354" s="16"/>
      <c r="YY1354" s="16"/>
      <c r="YZ1354" s="16"/>
      <c r="ZA1354" s="16"/>
      <c r="ZB1354" s="16"/>
      <c r="ZC1354" s="16"/>
      <c r="ZD1354" s="16"/>
      <c r="ZE1354" s="16"/>
      <c r="ZF1354" s="16"/>
      <c r="ZG1354" s="16"/>
      <c r="ZH1354" s="16"/>
      <c r="ZI1354" s="16"/>
      <c r="ZJ1354" s="16"/>
      <c r="ZK1354" s="16"/>
      <c r="ZL1354" s="16"/>
      <c r="ZM1354" s="16"/>
      <c r="ZN1354" s="16"/>
      <c r="ZO1354" s="16"/>
      <c r="ZP1354" s="16"/>
      <c r="ZQ1354" s="16"/>
      <c r="ZR1354" s="16"/>
      <c r="ZS1354" s="16"/>
      <c r="ZT1354" s="16"/>
      <c r="ZU1354" s="16"/>
      <c r="ZV1354" s="16"/>
      <c r="ZW1354" s="16"/>
      <c r="ZX1354" s="16"/>
      <c r="ZY1354" s="16"/>
      <c r="ZZ1354" s="16"/>
      <c r="AAA1354" s="16"/>
      <c r="AAB1354" s="16"/>
      <c r="AAC1354" s="16"/>
      <c r="AAD1354" s="16"/>
      <c r="AAE1354" s="16"/>
      <c r="AAF1354" s="16"/>
      <c r="AAG1354" s="16"/>
      <c r="AAH1354" s="16"/>
      <c r="AAI1354" s="16"/>
      <c r="AAJ1354" s="16"/>
      <c r="AAK1354" s="16"/>
      <c r="AAL1354" s="16"/>
      <c r="AAM1354" s="16"/>
      <c r="AAN1354" s="16"/>
      <c r="AAO1354" s="16"/>
      <c r="AAP1354" s="16"/>
      <c r="AAQ1354" s="16"/>
      <c r="AAR1354" s="16"/>
      <c r="AAS1354" s="16"/>
      <c r="AAT1354" s="16"/>
      <c r="AAU1354" s="16"/>
      <c r="AAV1354" s="16"/>
      <c r="AAW1354" s="16"/>
      <c r="AAX1354" s="16"/>
      <c r="AAY1354" s="16"/>
      <c r="AAZ1354" s="16"/>
      <c r="ABA1354" s="16"/>
      <c r="ABB1354" s="16"/>
      <c r="ABC1354" s="16"/>
      <c r="ABD1354" s="16"/>
      <c r="ABE1354" s="16"/>
      <c r="ABF1354" s="16"/>
      <c r="ABG1354" s="16"/>
      <c r="ABH1354" s="16"/>
      <c r="ABI1354" s="16"/>
      <c r="ABJ1354" s="16"/>
      <c r="ABK1354" s="16"/>
      <c r="ABL1354" s="16"/>
      <c r="ABM1354" s="16"/>
      <c r="ABN1354" s="16"/>
      <c r="ABO1354" s="16"/>
      <c r="ABP1354" s="16"/>
      <c r="ABQ1354" s="16"/>
      <c r="ABR1354" s="16"/>
      <c r="ABS1354" s="16"/>
      <c r="ABT1354" s="16"/>
      <c r="ABU1354" s="16"/>
      <c r="ABV1354" s="16"/>
      <c r="ABW1354" s="16"/>
      <c r="ABX1354" s="16"/>
      <c r="ABY1354" s="16"/>
      <c r="ABZ1354" s="16"/>
      <c r="ACA1354" s="16"/>
      <c r="ACB1354" s="16"/>
      <c r="ACC1354" s="16"/>
      <c r="ACD1354" s="16"/>
      <c r="ACE1354" s="16"/>
      <c r="ACF1354" s="16"/>
      <c r="ACG1354" s="16"/>
      <c r="ACH1354" s="16"/>
      <c r="ACI1354" s="16"/>
      <c r="ACJ1354" s="16"/>
      <c r="ACK1354" s="16"/>
      <c r="ACL1354" s="16"/>
      <c r="ACM1354" s="16"/>
      <c r="ACN1354" s="16"/>
      <c r="ACO1354" s="16"/>
      <c r="ACP1354" s="16"/>
      <c r="ACQ1354" s="16"/>
      <c r="ACR1354" s="16"/>
      <c r="ACS1354" s="16"/>
      <c r="ACT1354" s="16"/>
      <c r="ACU1354" s="16"/>
      <c r="ACV1354" s="16"/>
      <c r="ACW1354" s="16"/>
      <c r="ACX1354" s="16"/>
      <c r="ACY1354" s="16"/>
      <c r="ACZ1354" s="16"/>
      <c r="ADA1354" s="16"/>
      <c r="ADB1354" s="16"/>
      <c r="ADC1354" s="16"/>
      <c r="ADD1354" s="16"/>
      <c r="ADE1354" s="16"/>
      <c r="ADF1354" s="16"/>
      <c r="ADG1354" s="16"/>
      <c r="ADH1354" s="16"/>
      <c r="ADI1354" s="16"/>
      <c r="ADJ1354" s="16"/>
      <c r="ADK1354" s="16"/>
      <c r="ADL1354" s="16"/>
      <c r="ADM1354" s="16"/>
      <c r="ADN1354" s="16"/>
      <c r="ADO1354" s="16"/>
      <c r="ADP1354" s="16"/>
      <c r="ADQ1354" s="16"/>
      <c r="ADR1354" s="16"/>
      <c r="ADS1354" s="16"/>
      <c r="ADT1354" s="16"/>
      <c r="ADU1354" s="16"/>
      <c r="ADV1354" s="16"/>
      <c r="ADW1354" s="16"/>
      <c r="ADX1354" s="16"/>
      <c r="ADY1354" s="16"/>
      <c r="ADZ1354" s="16"/>
      <c r="AEA1354" s="16"/>
      <c r="AEB1354" s="16"/>
      <c r="AEC1354" s="16"/>
      <c r="AED1354" s="16"/>
      <c r="AEE1354" s="16"/>
      <c r="AEF1354" s="16"/>
      <c r="AEG1354" s="16"/>
      <c r="AEH1354" s="16"/>
      <c r="AEI1354" s="16"/>
      <c r="AEJ1354" s="16"/>
      <c r="AEK1354" s="16"/>
      <c r="AEL1354" s="16"/>
      <c r="AEM1354" s="16"/>
      <c r="AEN1354" s="16"/>
      <c r="AEO1354" s="16"/>
      <c r="AEP1354" s="16"/>
      <c r="AEQ1354" s="16"/>
      <c r="AER1354" s="16"/>
      <c r="AES1354" s="16"/>
      <c r="AET1354" s="16"/>
      <c r="AEU1354" s="16"/>
      <c r="AEV1354" s="16"/>
      <c r="AEW1354" s="16"/>
      <c r="AEX1354" s="16"/>
      <c r="AEY1354" s="16"/>
      <c r="AEZ1354" s="16"/>
      <c r="AFA1354" s="16"/>
      <c r="AFB1354" s="16"/>
      <c r="AFC1354" s="16"/>
      <c r="AFD1354" s="16"/>
      <c r="AFE1354" s="16"/>
      <c r="AFF1354" s="16"/>
      <c r="AFG1354" s="16"/>
      <c r="AFH1354" s="16"/>
      <c r="AFI1354" s="16"/>
      <c r="AFJ1354" s="16"/>
      <c r="AFK1354" s="16"/>
      <c r="AFL1354" s="16"/>
      <c r="AFM1354" s="16"/>
      <c r="AFN1354" s="16"/>
      <c r="AFO1354" s="16"/>
      <c r="AFP1354" s="16"/>
      <c r="AFQ1354" s="16"/>
      <c r="AFR1354" s="16"/>
      <c r="AFS1354" s="16"/>
      <c r="AFT1354" s="16"/>
      <c r="AFU1354" s="16"/>
      <c r="AFV1354" s="16"/>
      <c r="AFW1354" s="16"/>
      <c r="AFX1354" s="16"/>
      <c r="AFY1354" s="16"/>
      <c r="AFZ1354" s="16"/>
      <c r="AGA1354" s="16"/>
    </row>
    <row r="1355" spans="1:859" s="383" customFormat="1" x14ac:dyDescent="0.2">
      <c r="A1355" s="381"/>
      <c r="B1355" s="381"/>
      <c r="C1355" s="381"/>
      <c r="D1355" s="381"/>
      <c r="E1355" s="365"/>
      <c r="F1355" s="380"/>
      <c r="G1355" s="380"/>
      <c r="H1355" s="365"/>
      <c r="I1355" s="365"/>
      <c r="J1355" s="365"/>
      <c r="K1355" s="365"/>
      <c r="L1355" s="365"/>
      <c r="M1355" s="365"/>
      <c r="N1355" s="380"/>
      <c r="O1355" s="365"/>
      <c r="P1355" s="365"/>
      <c r="Q1355" s="380"/>
      <c r="R1355" s="381"/>
      <c r="S1355" s="381"/>
      <c r="T1355" s="381"/>
      <c r="U1355" s="381"/>
      <c r="V1355" s="381"/>
      <c r="W1355" s="381"/>
      <c r="X1355" s="381"/>
      <c r="Y1355" s="381"/>
      <c r="Z1355" s="381"/>
      <c r="AA1355" s="381"/>
      <c r="AB1355" s="381"/>
      <c r="AC1355" s="381"/>
      <c r="AD1355" s="381"/>
      <c r="AE1355" s="381"/>
      <c r="AF1355" s="381"/>
      <c r="AG1355" s="381"/>
      <c r="AH1355" s="381"/>
      <c r="AI1355" s="381"/>
      <c r="AJ1355" s="381"/>
      <c r="AK1355" s="381"/>
      <c r="AL1355" s="381"/>
      <c r="AM1355" s="381"/>
      <c r="AN1355" s="381"/>
      <c r="AO1355" s="381"/>
      <c r="AP1355" s="381"/>
      <c r="AQ1355" s="381"/>
      <c r="AR1355" s="381"/>
      <c r="AS1355" s="381"/>
      <c r="AT1355" s="381"/>
      <c r="AU1355" s="381"/>
      <c r="AV1355" s="381"/>
      <c r="AW1355" s="381"/>
      <c r="AX1355" s="381"/>
      <c r="AY1355" s="381"/>
      <c r="AZ1355" s="381"/>
      <c r="BA1355" s="381"/>
      <c r="BB1355" s="381"/>
      <c r="BC1355" s="381"/>
      <c r="BD1355" s="381"/>
      <c r="BE1355" s="381"/>
      <c r="BF1355" s="381"/>
      <c r="BG1355" s="381"/>
      <c r="BH1355" s="381"/>
      <c r="BI1355" s="381"/>
      <c r="BJ1355" s="381"/>
      <c r="BK1355" s="381"/>
      <c r="BL1355" s="381"/>
      <c r="BM1355" s="381"/>
      <c r="BN1355" s="381"/>
      <c r="BO1355" s="381"/>
      <c r="BP1355" s="381"/>
      <c r="BQ1355" s="381"/>
      <c r="BR1355" s="381"/>
      <c r="BS1355" s="381"/>
      <c r="BT1355" s="381"/>
      <c r="BU1355" s="381"/>
      <c r="BV1355" s="381"/>
      <c r="BW1355" s="381"/>
      <c r="BX1355" s="381"/>
      <c r="BY1355" s="381"/>
      <c r="BZ1355" s="381"/>
      <c r="CA1355" s="381"/>
      <c r="CB1355" s="381"/>
      <c r="CC1355" s="381"/>
      <c r="CD1355" s="381"/>
      <c r="CE1355" s="381"/>
      <c r="CF1355" s="381"/>
      <c r="CG1355" s="381"/>
      <c r="CH1355" s="381"/>
      <c r="CI1355" s="381"/>
      <c r="CJ1355" s="381"/>
      <c r="CK1355" s="381"/>
      <c r="CL1355" s="381"/>
      <c r="CM1355" s="381"/>
      <c r="CN1355" s="381"/>
      <c r="CO1355" s="381"/>
      <c r="CP1355" s="381"/>
      <c r="CQ1355" s="381"/>
      <c r="CR1355" s="381"/>
      <c r="CS1355" s="381"/>
      <c r="CT1355" s="381"/>
      <c r="CU1355" s="381"/>
      <c r="CV1355" s="381"/>
      <c r="CW1355" s="381"/>
      <c r="CX1355" s="381"/>
      <c r="CY1355" s="381"/>
      <c r="CZ1355" s="381"/>
      <c r="DA1355" s="381"/>
      <c r="DB1355" s="381"/>
      <c r="DC1355" s="381"/>
      <c r="DD1355" s="381"/>
      <c r="DE1355" s="381"/>
      <c r="DF1355" s="381"/>
      <c r="DG1355" s="381"/>
      <c r="DH1355" s="381"/>
      <c r="DI1355" s="381"/>
      <c r="DJ1355" s="381"/>
      <c r="DK1355" s="381"/>
      <c r="DL1355" s="381"/>
      <c r="DM1355" s="381"/>
      <c r="DN1355" s="381"/>
      <c r="DO1355" s="381"/>
      <c r="DP1355" s="381"/>
      <c r="DQ1355" s="381"/>
      <c r="DR1355" s="381"/>
      <c r="DS1355" s="381"/>
      <c r="DT1355" s="381"/>
      <c r="DU1355" s="381"/>
      <c r="DV1355" s="381"/>
      <c r="DW1355" s="381"/>
      <c r="DX1355" s="381"/>
      <c r="DY1355" s="381"/>
      <c r="DZ1355" s="381"/>
      <c r="EA1355" s="381"/>
      <c r="EB1355" s="381"/>
      <c r="EC1355" s="381"/>
      <c r="ED1355" s="381"/>
      <c r="EE1355" s="381"/>
      <c r="EF1355" s="381"/>
      <c r="EG1355" s="381"/>
      <c r="EH1355" s="381"/>
      <c r="EI1355" s="381"/>
      <c r="EJ1355" s="381"/>
      <c r="EK1355" s="381"/>
      <c r="EL1355" s="381"/>
      <c r="EM1355" s="381"/>
      <c r="EN1355" s="381"/>
      <c r="EO1355" s="381"/>
      <c r="EP1355" s="381"/>
      <c r="EQ1355" s="381"/>
      <c r="ER1355" s="381"/>
      <c r="ES1355" s="381"/>
      <c r="ET1355" s="381"/>
      <c r="EU1355" s="381"/>
      <c r="EV1355" s="381"/>
      <c r="EW1355" s="381"/>
      <c r="EX1355" s="381"/>
      <c r="EY1355" s="381"/>
      <c r="EZ1355" s="381"/>
      <c r="FA1355" s="381"/>
      <c r="FB1355" s="381"/>
      <c r="FC1355" s="381"/>
      <c r="FD1355" s="381"/>
      <c r="FE1355" s="381"/>
      <c r="FF1355" s="381"/>
      <c r="FG1355" s="381"/>
      <c r="FH1355" s="381"/>
      <c r="FI1355" s="381"/>
      <c r="FJ1355" s="381"/>
      <c r="FK1355" s="381"/>
      <c r="FL1355" s="381"/>
      <c r="FM1355" s="381"/>
      <c r="FN1355" s="381"/>
      <c r="FO1355" s="381"/>
      <c r="FP1355" s="381"/>
      <c r="FQ1355" s="381"/>
      <c r="FR1355" s="381"/>
      <c r="FS1355" s="381"/>
      <c r="FT1355" s="381"/>
      <c r="FU1355" s="381"/>
      <c r="FV1355" s="381"/>
      <c r="FW1355" s="381"/>
      <c r="FX1355" s="381"/>
      <c r="FY1355" s="381"/>
      <c r="FZ1355" s="381"/>
      <c r="GA1355" s="381"/>
      <c r="GB1355" s="381"/>
      <c r="GC1355" s="381"/>
      <c r="GD1355" s="381"/>
      <c r="GE1355" s="381"/>
      <c r="GF1355" s="381"/>
      <c r="GG1355" s="381"/>
      <c r="GH1355" s="381"/>
      <c r="GI1355" s="381"/>
      <c r="GJ1355" s="381"/>
      <c r="GK1355" s="381"/>
      <c r="GL1355" s="381"/>
      <c r="GM1355" s="381"/>
      <c r="GN1355" s="381"/>
      <c r="GO1355" s="381"/>
      <c r="GP1355" s="381"/>
      <c r="GQ1355" s="381"/>
      <c r="GR1355" s="381"/>
      <c r="GS1355" s="381"/>
      <c r="GT1355" s="381"/>
      <c r="GU1355" s="381"/>
      <c r="GV1355" s="381"/>
      <c r="GW1355" s="381"/>
      <c r="GX1355" s="381"/>
      <c r="GY1355" s="381"/>
      <c r="GZ1355" s="381"/>
      <c r="HA1355" s="381"/>
      <c r="HB1355" s="381"/>
      <c r="HC1355" s="381"/>
      <c r="HD1355" s="381"/>
      <c r="HE1355" s="381"/>
      <c r="HF1355" s="381"/>
      <c r="HG1355" s="381"/>
      <c r="HH1355" s="381"/>
      <c r="HI1355" s="381"/>
      <c r="HJ1355" s="381"/>
      <c r="HK1355" s="381"/>
      <c r="HL1355" s="381"/>
      <c r="HM1355" s="381"/>
      <c r="HN1355" s="381"/>
      <c r="HO1355" s="381"/>
      <c r="HP1355" s="381"/>
      <c r="HQ1355" s="381"/>
      <c r="HR1355" s="381"/>
      <c r="HS1355" s="381"/>
      <c r="HT1355" s="381"/>
      <c r="HU1355" s="381"/>
      <c r="HV1355" s="381"/>
      <c r="HW1355" s="381"/>
      <c r="HX1355" s="381"/>
      <c r="HY1355" s="381"/>
      <c r="HZ1355" s="381"/>
      <c r="IA1355" s="381"/>
      <c r="IB1355" s="381"/>
      <c r="IC1355" s="381"/>
      <c r="ID1355" s="381"/>
      <c r="IE1355" s="381"/>
      <c r="IF1355" s="381"/>
      <c r="IG1355" s="381"/>
      <c r="IH1355" s="381"/>
      <c r="II1355" s="381"/>
      <c r="IJ1355" s="381"/>
      <c r="IK1355" s="381"/>
      <c r="IL1355" s="381"/>
      <c r="IM1355" s="381"/>
      <c r="IN1355" s="381"/>
      <c r="IO1355" s="381"/>
      <c r="IP1355" s="381"/>
      <c r="IQ1355" s="381"/>
      <c r="IR1355" s="381"/>
      <c r="IS1355" s="381"/>
      <c r="IT1355" s="381"/>
      <c r="IU1355" s="381"/>
      <c r="IV1355" s="381"/>
      <c r="IW1355" s="381"/>
      <c r="IX1355" s="381"/>
      <c r="IY1355" s="381"/>
      <c r="IZ1355" s="381"/>
      <c r="JA1355" s="381"/>
      <c r="JB1355" s="381"/>
      <c r="JC1355" s="381"/>
      <c r="JD1355" s="381"/>
      <c r="JE1355" s="381"/>
      <c r="JF1355" s="381"/>
      <c r="JG1355" s="381"/>
      <c r="JH1355" s="381"/>
      <c r="JI1355" s="381"/>
      <c r="JJ1355" s="381"/>
      <c r="JK1355" s="381"/>
      <c r="JL1355" s="381"/>
      <c r="JM1355" s="381"/>
      <c r="JN1355" s="381"/>
      <c r="JO1355" s="381"/>
      <c r="JP1355" s="381"/>
      <c r="JQ1355" s="381"/>
      <c r="JR1355" s="381"/>
      <c r="JS1355" s="381"/>
      <c r="JT1355" s="381"/>
      <c r="JU1355" s="381"/>
      <c r="JV1355" s="381"/>
      <c r="JW1355" s="381"/>
      <c r="JX1355" s="381"/>
      <c r="JY1355" s="381"/>
      <c r="JZ1355" s="381"/>
      <c r="KA1355" s="381"/>
      <c r="KB1355" s="381"/>
      <c r="KC1355" s="381"/>
      <c r="KD1355" s="381"/>
      <c r="KE1355" s="381"/>
      <c r="KF1355" s="381"/>
      <c r="KG1355" s="381"/>
      <c r="KH1355" s="381"/>
      <c r="KI1355" s="381"/>
      <c r="KJ1355" s="381"/>
      <c r="KK1355" s="381"/>
      <c r="KL1355" s="381"/>
      <c r="KM1355" s="381"/>
      <c r="KN1355" s="381"/>
      <c r="KO1355" s="381"/>
      <c r="KP1355" s="381"/>
      <c r="KQ1355" s="381"/>
      <c r="KR1355" s="381"/>
      <c r="KS1355" s="381"/>
      <c r="KT1355" s="381"/>
      <c r="KU1355" s="381"/>
      <c r="KV1355" s="381"/>
      <c r="KW1355" s="381"/>
      <c r="KX1355" s="381"/>
      <c r="KY1355" s="381"/>
      <c r="KZ1355" s="381"/>
      <c r="LA1355" s="381"/>
      <c r="LB1355" s="381"/>
      <c r="LC1355" s="381"/>
      <c r="LD1355" s="381"/>
      <c r="LE1355" s="381"/>
      <c r="LF1355" s="381"/>
      <c r="LG1355" s="381"/>
      <c r="LH1355" s="381"/>
      <c r="LI1355" s="381"/>
      <c r="LJ1355" s="381"/>
      <c r="LK1355" s="381"/>
      <c r="LL1355" s="381"/>
      <c r="LM1355" s="381"/>
      <c r="LN1355" s="381"/>
      <c r="LO1355" s="381"/>
      <c r="LP1355" s="381"/>
      <c r="LQ1355" s="381"/>
      <c r="LR1355" s="381"/>
      <c r="LS1355" s="381"/>
      <c r="LT1355" s="381"/>
      <c r="LU1355" s="381"/>
      <c r="LV1355" s="381"/>
      <c r="LW1355" s="381"/>
      <c r="LX1355" s="381"/>
      <c r="LY1355" s="381"/>
      <c r="LZ1355" s="381"/>
      <c r="MA1355" s="381"/>
      <c r="MB1355" s="381"/>
      <c r="MC1355" s="381"/>
      <c r="MD1355" s="381"/>
      <c r="ME1355" s="381"/>
      <c r="MF1355" s="381"/>
      <c r="MG1355" s="381"/>
      <c r="MH1355" s="381"/>
      <c r="MI1355" s="381"/>
      <c r="MJ1355" s="381"/>
      <c r="MK1355" s="381"/>
      <c r="ML1355" s="381"/>
      <c r="MM1355" s="381"/>
      <c r="MN1355" s="381"/>
      <c r="MO1355" s="381"/>
      <c r="MP1355" s="381"/>
      <c r="MQ1355" s="381"/>
      <c r="MR1355" s="381"/>
      <c r="MS1355" s="381"/>
      <c r="MT1355" s="381"/>
      <c r="MU1355" s="381"/>
      <c r="MV1355" s="381"/>
      <c r="MW1355" s="381"/>
      <c r="MX1355" s="381"/>
      <c r="MY1355" s="381"/>
      <c r="MZ1355" s="381"/>
      <c r="NA1355" s="381"/>
      <c r="NB1355" s="381"/>
      <c r="NC1355" s="381"/>
      <c r="ND1355" s="381"/>
      <c r="NE1355" s="381"/>
      <c r="NF1355" s="381"/>
      <c r="NG1355" s="381"/>
      <c r="NH1355" s="381"/>
      <c r="NI1355" s="381"/>
      <c r="NJ1355" s="381"/>
      <c r="NK1355" s="381"/>
      <c r="NL1355" s="381"/>
      <c r="NM1355" s="381"/>
      <c r="NN1355" s="381"/>
      <c r="NO1355" s="381"/>
      <c r="NP1355" s="381"/>
      <c r="NQ1355" s="381"/>
      <c r="NR1355" s="381"/>
      <c r="NS1355" s="381"/>
      <c r="NT1355" s="381"/>
      <c r="NU1355" s="381"/>
      <c r="NV1355" s="381"/>
      <c r="NW1355" s="381"/>
      <c r="NX1355" s="381"/>
      <c r="NY1355" s="381"/>
      <c r="NZ1355" s="381"/>
      <c r="OA1355" s="381"/>
      <c r="OB1355" s="381"/>
      <c r="OC1355" s="381"/>
      <c r="OD1355" s="381"/>
      <c r="OE1355" s="381"/>
      <c r="OF1355" s="381"/>
      <c r="OG1355" s="381"/>
      <c r="OH1355" s="381"/>
      <c r="OI1355" s="381"/>
      <c r="OJ1355" s="381"/>
      <c r="OK1355" s="381"/>
      <c r="OL1355" s="381"/>
      <c r="OM1355" s="381"/>
      <c r="ON1355" s="381"/>
      <c r="OO1355" s="381"/>
      <c r="OP1355" s="381"/>
      <c r="OQ1355" s="381"/>
      <c r="OR1355" s="381"/>
      <c r="OS1355" s="381"/>
      <c r="OT1355" s="381"/>
      <c r="OU1355" s="381"/>
      <c r="OV1355" s="381"/>
      <c r="OW1355" s="381"/>
      <c r="OX1355" s="381"/>
      <c r="OY1355" s="381"/>
      <c r="OZ1355" s="381"/>
      <c r="PA1355" s="381"/>
      <c r="PB1355" s="381"/>
      <c r="PC1355" s="381"/>
      <c r="PD1355" s="381"/>
      <c r="PE1355" s="381"/>
      <c r="PF1355" s="381"/>
      <c r="PG1355" s="381"/>
      <c r="PH1355" s="381"/>
      <c r="PI1355" s="381"/>
      <c r="PJ1355" s="381"/>
      <c r="PK1355" s="381"/>
      <c r="PL1355" s="381"/>
      <c r="PM1355" s="381"/>
      <c r="PN1355" s="381"/>
      <c r="PO1355" s="381"/>
      <c r="PP1355" s="381"/>
      <c r="PQ1355" s="381"/>
      <c r="PR1355" s="381"/>
      <c r="PS1355" s="381"/>
      <c r="PT1355" s="381"/>
      <c r="PU1355" s="381"/>
      <c r="PV1355" s="381"/>
      <c r="PW1355" s="381"/>
      <c r="PX1355" s="381"/>
      <c r="PY1355" s="381"/>
      <c r="PZ1355" s="381"/>
      <c r="QA1355" s="381"/>
      <c r="QB1355" s="381"/>
      <c r="QC1355" s="381"/>
      <c r="QD1355" s="381"/>
      <c r="QE1355" s="381"/>
      <c r="QF1355" s="381"/>
      <c r="QG1355" s="381"/>
      <c r="QH1355" s="381"/>
      <c r="QI1355" s="381"/>
      <c r="QJ1355" s="381"/>
      <c r="QK1355" s="381"/>
      <c r="QL1355" s="381"/>
      <c r="QM1355" s="381"/>
      <c r="QN1355" s="381"/>
      <c r="QO1355" s="381"/>
      <c r="QP1355" s="381"/>
      <c r="QQ1355" s="381"/>
      <c r="QR1355" s="381"/>
      <c r="QS1355" s="381"/>
      <c r="QT1355" s="381"/>
      <c r="QU1355" s="381"/>
      <c r="QV1355" s="381"/>
      <c r="QW1355" s="381"/>
      <c r="QX1355" s="381"/>
      <c r="QY1355" s="381"/>
      <c r="QZ1355" s="381"/>
      <c r="RA1355" s="381"/>
      <c r="RB1355" s="381"/>
      <c r="RC1355" s="381"/>
      <c r="RD1355" s="381"/>
      <c r="RE1355" s="381"/>
      <c r="RF1355" s="381"/>
      <c r="RG1355" s="381"/>
      <c r="RH1355" s="381"/>
      <c r="RI1355" s="381"/>
      <c r="RJ1355" s="381"/>
      <c r="RK1355" s="381"/>
      <c r="RL1355" s="381"/>
      <c r="RM1355" s="381"/>
      <c r="RN1355" s="381"/>
      <c r="RO1355" s="381"/>
      <c r="RP1355" s="381"/>
      <c r="RQ1355" s="381"/>
      <c r="RR1355" s="381"/>
      <c r="RS1355" s="381"/>
      <c r="RT1355" s="381"/>
      <c r="RU1355" s="381"/>
      <c r="RV1355" s="381"/>
      <c r="RW1355" s="381"/>
      <c r="RX1355" s="381"/>
      <c r="RY1355" s="381"/>
      <c r="RZ1355" s="381"/>
      <c r="SA1355" s="381"/>
      <c r="SB1355" s="381"/>
      <c r="SC1355" s="381"/>
      <c r="SD1355" s="381"/>
      <c r="SE1355" s="381"/>
      <c r="SF1355" s="381"/>
      <c r="SG1355" s="381"/>
      <c r="SH1355" s="381"/>
      <c r="SI1355" s="381"/>
      <c r="SJ1355" s="381"/>
      <c r="SK1355" s="381"/>
      <c r="SL1355" s="381"/>
      <c r="SM1355" s="381"/>
      <c r="SN1355" s="381"/>
      <c r="SO1355" s="381"/>
      <c r="SP1355" s="381"/>
      <c r="SQ1355" s="381"/>
      <c r="SR1355" s="381"/>
      <c r="SS1355" s="381"/>
      <c r="ST1355" s="381"/>
      <c r="SU1355" s="381"/>
      <c r="SV1355" s="381"/>
      <c r="SW1355" s="381"/>
      <c r="SX1355" s="381"/>
      <c r="SY1355" s="381"/>
      <c r="SZ1355" s="381"/>
      <c r="TA1355" s="381"/>
      <c r="TB1355" s="381"/>
      <c r="TC1355" s="381"/>
      <c r="TD1355" s="381"/>
      <c r="TE1355" s="381"/>
      <c r="TF1355" s="381"/>
      <c r="TG1355" s="381"/>
      <c r="TH1355" s="381"/>
      <c r="TI1355" s="381"/>
      <c r="TJ1355" s="381"/>
      <c r="TK1355" s="381"/>
      <c r="TL1355" s="381"/>
      <c r="TM1355" s="381"/>
      <c r="TN1355" s="381"/>
      <c r="TO1355" s="381"/>
      <c r="TP1355" s="381"/>
      <c r="TQ1355" s="381"/>
      <c r="TR1355" s="381"/>
      <c r="TS1355" s="381"/>
      <c r="TT1355" s="381"/>
      <c r="TU1355" s="381"/>
      <c r="TV1355" s="381"/>
      <c r="TW1355" s="381"/>
      <c r="TX1355" s="381"/>
      <c r="TY1355" s="381"/>
      <c r="TZ1355" s="381"/>
      <c r="UA1355" s="381"/>
      <c r="UB1355" s="381"/>
      <c r="UC1355" s="381"/>
      <c r="UD1355" s="381"/>
      <c r="UE1355" s="381"/>
      <c r="UF1355" s="381"/>
      <c r="UG1355" s="381"/>
      <c r="UH1355" s="381"/>
      <c r="UI1355" s="381"/>
      <c r="UJ1355" s="381"/>
      <c r="UK1355" s="381"/>
      <c r="UL1355" s="381"/>
      <c r="UM1355" s="381"/>
      <c r="UN1355" s="381"/>
      <c r="UO1355" s="381"/>
      <c r="UP1355" s="381"/>
      <c r="UQ1355" s="381"/>
      <c r="UR1355" s="381"/>
      <c r="US1355" s="381"/>
      <c r="UT1355" s="381"/>
      <c r="UU1355" s="381"/>
      <c r="UV1355" s="381"/>
      <c r="UW1355" s="381"/>
      <c r="UX1355" s="381"/>
      <c r="UY1355" s="381"/>
      <c r="UZ1355" s="381"/>
      <c r="VA1355" s="381"/>
      <c r="VB1355" s="381"/>
      <c r="VC1355" s="381"/>
      <c r="VD1355" s="381"/>
      <c r="VE1355" s="381"/>
      <c r="VF1355" s="381"/>
      <c r="VG1355" s="381"/>
      <c r="VH1355" s="381"/>
      <c r="VI1355" s="381"/>
      <c r="VJ1355" s="381"/>
      <c r="VK1355" s="381"/>
      <c r="VL1355" s="381"/>
      <c r="VM1355" s="381"/>
      <c r="VN1355" s="381"/>
      <c r="VO1355" s="381"/>
      <c r="VP1355" s="381"/>
      <c r="VQ1355" s="381"/>
      <c r="VR1355" s="381"/>
      <c r="VS1355" s="381"/>
      <c r="VT1355" s="381"/>
      <c r="VU1355" s="381"/>
      <c r="VV1355" s="381"/>
      <c r="VW1355" s="381"/>
      <c r="VX1355" s="381"/>
      <c r="VY1355" s="381"/>
      <c r="VZ1355" s="381"/>
      <c r="WA1355" s="381"/>
      <c r="WB1355" s="381"/>
      <c r="WC1355" s="381"/>
      <c r="WD1355" s="381"/>
      <c r="WE1355" s="381"/>
      <c r="WF1355" s="381"/>
      <c r="WG1355" s="381"/>
      <c r="WH1355" s="381"/>
      <c r="WI1355" s="381"/>
      <c r="WJ1355" s="381"/>
      <c r="WK1355" s="381"/>
      <c r="WL1355" s="381"/>
      <c r="WM1355" s="381"/>
      <c r="WN1355" s="381"/>
      <c r="WO1355" s="381"/>
      <c r="WP1355" s="381"/>
      <c r="WQ1355" s="381"/>
      <c r="WR1355" s="381"/>
      <c r="WS1355" s="381"/>
      <c r="WT1355" s="381"/>
      <c r="WU1355" s="381"/>
      <c r="WV1355" s="381"/>
      <c r="WW1355" s="381"/>
      <c r="WX1355" s="381"/>
      <c r="WY1355" s="381"/>
      <c r="WZ1355" s="381"/>
      <c r="XA1355" s="381"/>
      <c r="XB1355" s="381"/>
      <c r="XC1355" s="381"/>
      <c r="XD1355" s="381"/>
      <c r="XE1355" s="381"/>
      <c r="XF1355" s="381"/>
      <c r="XG1355" s="381"/>
      <c r="XH1355" s="381"/>
      <c r="XI1355" s="381"/>
      <c r="XJ1355" s="381"/>
      <c r="XK1355" s="381"/>
      <c r="XL1355" s="381"/>
      <c r="XM1355" s="381"/>
      <c r="XN1355" s="381"/>
      <c r="XO1355" s="381"/>
      <c r="XP1355" s="381"/>
      <c r="XQ1355" s="381"/>
      <c r="XR1355" s="381"/>
      <c r="XS1355" s="381"/>
      <c r="XT1355" s="381"/>
      <c r="XU1355" s="381"/>
      <c r="XV1355" s="381"/>
      <c r="XW1355" s="381"/>
      <c r="XX1355" s="381"/>
      <c r="XY1355" s="381"/>
      <c r="XZ1355" s="381"/>
      <c r="YA1355" s="381"/>
      <c r="YB1355" s="381"/>
      <c r="YC1355" s="381"/>
      <c r="YD1355" s="381"/>
      <c r="YE1355" s="381"/>
      <c r="YF1355" s="381"/>
      <c r="YG1355" s="381"/>
      <c r="YH1355" s="381"/>
      <c r="YI1355" s="381"/>
      <c r="YJ1355" s="381"/>
      <c r="YK1355" s="381"/>
      <c r="YL1355" s="381"/>
      <c r="YM1355" s="381"/>
      <c r="YN1355" s="381"/>
      <c r="YO1355" s="381"/>
      <c r="YP1355" s="381"/>
      <c r="YQ1355" s="381"/>
      <c r="YR1355" s="381"/>
      <c r="YS1355" s="381"/>
      <c r="YT1355" s="381"/>
      <c r="YU1355" s="381"/>
      <c r="YV1355" s="381"/>
      <c r="YW1355" s="381"/>
      <c r="YX1355" s="381"/>
      <c r="YY1355" s="381"/>
      <c r="YZ1355" s="381"/>
      <c r="ZA1355" s="381"/>
      <c r="ZB1355" s="381"/>
      <c r="ZC1355" s="381"/>
      <c r="ZD1355" s="381"/>
      <c r="ZE1355" s="381"/>
      <c r="ZF1355" s="381"/>
      <c r="ZG1355" s="381"/>
      <c r="ZH1355" s="381"/>
      <c r="ZI1355" s="381"/>
      <c r="ZJ1355" s="381"/>
      <c r="ZK1355" s="381"/>
      <c r="ZL1355" s="381"/>
      <c r="ZM1355" s="381"/>
      <c r="ZN1355" s="381"/>
      <c r="ZO1355" s="381"/>
      <c r="ZP1355" s="381"/>
      <c r="ZQ1355" s="381"/>
      <c r="ZR1355" s="381"/>
      <c r="ZS1355" s="381"/>
      <c r="ZT1355" s="381"/>
      <c r="ZU1355" s="381"/>
      <c r="ZV1355" s="381"/>
      <c r="ZW1355" s="381"/>
      <c r="ZX1355" s="381"/>
      <c r="ZY1355" s="381"/>
      <c r="ZZ1355" s="381"/>
      <c r="AAA1355" s="381"/>
      <c r="AAB1355" s="381"/>
      <c r="AAC1355" s="381"/>
      <c r="AAD1355" s="381"/>
      <c r="AAE1355" s="381"/>
      <c r="AAF1355" s="381"/>
      <c r="AAG1355" s="381"/>
      <c r="AAH1355" s="381"/>
      <c r="AAI1355" s="381"/>
      <c r="AAJ1355" s="381"/>
      <c r="AAK1355" s="381"/>
      <c r="AAL1355" s="381"/>
      <c r="AAM1355" s="381"/>
      <c r="AAN1355" s="381"/>
      <c r="AAO1355" s="381"/>
      <c r="AAP1355" s="381"/>
      <c r="AAQ1355" s="381"/>
      <c r="AAR1355" s="381"/>
      <c r="AAS1355" s="381"/>
      <c r="AAT1355" s="381"/>
      <c r="AAU1355" s="381"/>
      <c r="AAV1355" s="381"/>
      <c r="AAW1355" s="381"/>
      <c r="AAX1355" s="381"/>
      <c r="AAY1355" s="381"/>
      <c r="AAZ1355" s="381"/>
      <c r="ABA1355" s="381"/>
      <c r="ABB1355" s="381"/>
      <c r="ABC1355" s="381"/>
      <c r="ABD1355" s="381"/>
      <c r="ABE1355" s="381"/>
      <c r="ABF1355" s="381"/>
      <c r="ABG1355" s="381"/>
      <c r="ABH1355" s="381"/>
      <c r="ABI1355" s="381"/>
      <c r="ABJ1355" s="381"/>
      <c r="ABK1355" s="381"/>
      <c r="ABL1355" s="381"/>
      <c r="ABM1355" s="381"/>
      <c r="ABN1355" s="381"/>
      <c r="ABO1355" s="381"/>
      <c r="ABP1355" s="381"/>
      <c r="ABQ1355" s="381"/>
      <c r="ABR1355" s="381"/>
      <c r="ABS1355" s="381"/>
      <c r="ABT1355" s="381"/>
      <c r="ABU1355" s="381"/>
      <c r="ABV1355" s="381"/>
      <c r="ABW1355" s="381"/>
      <c r="ABX1355" s="381"/>
      <c r="ABY1355" s="381"/>
      <c r="ABZ1355" s="381"/>
      <c r="ACA1355" s="381"/>
      <c r="ACB1355" s="381"/>
      <c r="ACC1355" s="381"/>
      <c r="ACD1355" s="381"/>
      <c r="ACE1355" s="381"/>
      <c r="ACF1355" s="381"/>
      <c r="ACG1355" s="381"/>
      <c r="ACH1355" s="381"/>
      <c r="ACI1355" s="381"/>
      <c r="ACJ1355" s="381"/>
      <c r="ACK1355" s="381"/>
      <c r="ACL1355" s="381"/>
      <c r="ACM1355" s="381"/>
      <c r="ACN1355" s="381"/>
      <c r="ACO1355" s="381"/>
      <c r="ACP1355" s="381"/>
      <c r="ACQ1355" s="381"/>
      <c r="ACR1355" s="381"/>
      <c r="ACS1355" s="381"/>
      <c r="ACT1355" s="381"/>
      <c r="ACU1355" s="381"/>
      <c r="ACV1355" s="381"/>
      <c r="ACW1355" s="381"/>
      <c r="ACX1355" s="381"/>
      <c r="ACY1355" s="381"/>
      <c r="ACZ1355" s="381"/>
      <c r="ADA1355" s="381"/>
      <c r="ADB1355" s="381"/>
      <c r="ADC1355" s="381"/>
      <c r="ADD1355" s="381"/>
      <c r="ADE1355" s="381"/>
      <c r="ADF1355" s="381"/>
      <c r="ADG1355" s="381"/>
      <c r="ADH1355" s="381"/>
      <c r="ADI1355" s="381"/>
      <c r="ADJ1355" s="381"/>
      <c r="ADK1355" s="381"/>
      <c r="ADL1355" s="381"/>
      <c r="ADM1355" s="381"/>
      <c r="ADN1355" s="381"/>
      <c r="ADO1355" s="381"/>
      <c r="ADP1355" s="381"/>
      <c r="ADQ1355" s="381"/>
      <c r="ADR1355" s="381"/>
      <c r="ADS1355" s="381"/>
      <c r="ADT1355" s="381"/>
      <c r="ADU1355" s="381"/>
      <c r="ADV1355" s="381"/>
      <c r="ADW1355" s="381"/>
      <c r="ADX1355" s="381"/>
      <c r="ADY1355" s="381"/>
      <c r="ADZ1355" s="381"/>
      <c r="AEA1355" s="381"/>
      <c r="AEB1355" s="381"/>
      <c r="AEC1355" s="381"/>
      <c r="AED1355" s="381"/>
      <c r="AEE1355" s="381"/>
      <c r="AEF1355" s="381"/>
      <c r="AEG1355" s="381"/>
      <c r="AEH1355" s="381"/>
      <c r="AEI1355" s="381"/>
      <c r="AEJ1355" s="381"/>
      <c r="AEK1355" s="381"/>
      <c r="AEL1355" s="381"/>
      <c r="AEM1355" s="381"/>
      <c r="AEN1355" s="381"/>
      <c r="AEO1355" s="381"/>
      <c r="AEP1355" s="381"/>
      <c r="AEQ1355" s="381"/>
      <c r="AER1355" s="381"/>
      <c r="AES1355" s="381"/>
      <c r="AET1355" s="381"/>
      <c r="AEU1355" s="381"/>
      <c r="AEV1355" s="381"/>
      <c r="AEW1355" s="381"/>
      <c r="AEX1355" s="381"/>
      <c r="AEY1355" s="381"/>
      <c r="AEZ1355" s="381"/>
      <c r="AFA1355" s="381"/>
      <c r="AFB1355" s="381"/>
      <c r="AFC1355" s="381"/>
      <c r="AFD1355" s="381"/>
      <c r="AFE1355" s="381"/>
      <c r="AFF1355" s="381"/>
      <c r="AFG1355" s="381"/>
      <c r="AFH1355" s="381"/>
      <c r="AFI1355" s="381"/>
      <c r="AFJ1355" s="381"/>
      <c r="AFK1355" s="381"/>
      <c r="AFL1355" s="381"/>
      <c r="AFM1355" s="381"/>
      <c r="AFN1355" s="381"/>
      <c r="AFO1355" s="381"/>
      <c r="AFP1355" s="381"/>
      <c r="AFQ1355" s="381"/>
      <c r="AFR1355" s="381"/>
      <c r="AFS1355" s="381"/>
      <c r="AFT1355" s="381"/>
      <c r="AFU1355" s="381"/>
      <c r="AFV1355" s="381"/>
      <c r="AFW1355" s="381"/>
      <c r="AFX1355" s="381"/>
      <c r="AFY1355" s="381"/>
      <c r="AFZ1355" s="381"/>
      <c r="AGA1355" s="381"/>
    </row>
    <row r="1356" spans="1:859" customFormat="1" x14ac:dyDescent="0.2">
      <c r="A1356" s="16"/>
      <c r="B1356" s="16"/>
      <c r="C1356" s="16"/>
      <c r="D1356" s="16"/>
      <c r="E1356" s="238"/>
      <c r="F1356" s="364"/>
      <c r="G1356" s="239"/>
      <c r="H1356" s="238"/>
      <c r="I1356" s="238"/>
      <c r="J1356" s="238"/>
      <c r="K1356" s="238"/>
      <c r="L1356" s="238"/>
      <c r="M1356" s="238"/>
      <c r="N1356" s="239"/>
      <c r="O1356" s="238"/>
      <c r="P1356" s="238"/>
      <c r="Q1356" s="239"/>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c r="DC1356" s="16"/>
      <c r="DD1356" s="16"/>
      <c r="DE1356" s="16"/>
      <c r="DF1356" s="16"/>
      <c r="DG1356" s="16"/>
      <c r="DH1356" s="16"/>
      <c r="DI1356" s="16"/>
      <c r="DJ1356" s="16"/>
      <c r="DK1356" s="16"/>
      <c r="DL1356" s="16"/>
      <c r="DM1356" s="16"/>
      <c r="DN1356" s="16"/>
      <c r="DO1356" s="16"/>
      <c r="DP1356" s="16"/>
      <c r="DQ1356" s="16"/>
      <c r="DR1356" s="16"/>
      <c r="DS1356" s="16"/>
      <c r="DT1356" s="16"/>
      <c r="DU1356" s="16"/>
      <c r="DV1356" s="16"/>
      <c r="DW1356" s="16"/>
      <c r="DX1356" s="16"/>
      <c r="DY1356" s="16"/>
      <c r="DZ1356" s="16"/>
      <c r="EA1356" s="16"/>
      <c r="EB1356" s="16"/>
      <c r="EC1356" s="16"/>
      <c r="ED1356" s="16"/>
      <c r="EE1356" s="16"/>
      <c r="EF1356" s="16"/>
      <c r="EG1356" s="16"/>
      <c r="EH1356" s="16"/>
      <c r="EI1356" s="16"/>
      <c r="EJ1356" s="16"/>
      <c r="EK1356" s="16"/>
      <c r="EL1356" s="16"/>
      <c r="EM1356" s="16"/>
      <c r="EN1356" s="16"/>
      <c r="EO1356" s="16"/>
      <c r="EP1356" s="16"/>
      <c r="EQ1356" s="16"/>
      <c r="ER1356" s="16"/>
      <c r="ES1356" s="16"/>
      <c r="ET1356" s="16"/>
      <c r="EU1356" s="16"/>
      <c r="EV1356" s="16"/>
      <c r="EW1356" s="16"/>
      <c r="EX1356" s="16"/>
      <c r="EY1356" s="16"/>
      <c r="EZ1356" s="16"/>
      <c r="FA1356" s="16"/>
      <c r="FB1356" s="16"/>
      <c r="FC1356" s="16"/>
      <c r="FD1356" s="16"/>
      <c r="FE1356" s="16"/>
      <c r="FF1356" s="16"/>
      <c r="FG1356" s="16"/>
      <c r="FH1356" s="16"/>
      <c r="FI1356" s="16"/>
      <c r="FJ1356" s="16"/>
      <c r="FK1356" s="16"/>
      <c r="FL1356" s="16"/>
      <c r="FM1356" s="16"/>
      <c r="FN1356" s="16"/>
      <c r="FO1356" s="16"/>
      <c r="FP1356" s="16"/>
      <c r="FQ1356" s="16"/>
      <c r="FR1356" s="16"/>
      <c r="FS1356" s="16"/>
      <c r="FT1356" s="16"/>
      <c r="FU1356" s="16"/>
      <c r="FV1356" s="16"/>
      <c r="FW1356" s="16"/>
      <c r="FX1356" s="16"/>
      <c r="FY1356" s="16"/>
      <c r="FZ1356" s="16"/>
      <c r="GA1356" s="16"/>
      <c r="GB1356" s="16"/>
      <c r="GC1356" s="16"/>
      <c r="GD1356" s="16"/>
      <c r="GE1356" s="16"/>
      <c r="GF1356" s="16"/>
      <c r="GG1356" s="16"/>
      <c r="GH1356" s="16"/>
      <c r="GI1356" s="16"/>
      <c r="GJ1356" s="16"/>
      <c r="GK1356" s="16"/>
      <c r="GL1356" s="16"/>
      <c r="GM1356" s="16"/>
      <c r="GN1356" s="16"/>
      <c r="GO1356" s="16"/>
      <c r="GP1356" s="16"/>
      <c r="GQ1356" s="16"/>
      <c r="GR1356" s="16"/>
      <c r="GS1356" s="16"/>
      <c r="GT1356" s="16"/>
      <c r="GU1356" s="16"/>
      <c r="GV1356" s="16"/>
      <c r="GW1356" s="16"/>
      <c r="GX1356" s="16"/>
      <c r="GY1356" s="16"/>
      <c r="GZ1356" s="16"/>
      <c r="HA1356" s="16"/>
      <c r="HB1356" s="16"/>
      <c r="HC1356" s="16"/>
      <c r="HD1356" s="16"/>
      <c r="HE1356" s="16"/>
      <c r="HF1356" s="16"/>
      <c r="HG1356" s="16"/>
      <c r="HH1356" s="16"/>
      <c r="HI1356" s="16"/>
      <c r="HJ1356" s="16"/>
      <c r="HK1356" s="16"/>
      <c r="HL1356" s="16"/>
      <c r="HM1356" s="16"/>
      <c r="HN1356" s="16"/>
      <c r="HO1356" s="16"/>
      <c r="HP1356" s="16"/>
      <c r="HQ1356" s="16"/>
      <c r="HR1356" s="16"/>
      <c r="HS1356" s="16"/>
      <c r="HT1356" s="16"/>
      <c r="HU1356" s="16"/>
      <c r="HV1356" s="16"/>
      <c r="HW1356" s="16"/>
      <c r="HX1356" s="16"/>
      <c r="HY1356" s="16"/>
      <c r="HZ1356" s="16"/>
      <c r="IA1356" s="16"/>
      <c r="IB1356" s="16"/>
      <c r="IC1356" s="16"/>
      <c r="ID1356" s="16"/>
      <c r="IE1356" s="16"/>
      <c r="IF1356" s="16"/>
      <c r="IG1356" s="16"/>
      <c r="IH1356" s="16"/>
      <c r="II1356" s="16"/>
      <c r="IJ1356" s="16"/>
      <c r="IK1356" s="16"/>
      <c r="IL1356" s="16"/>
      <c r="IM1356" s="16"/>
      <c r="IN1356" s="16"/>
      <c r="IO1356" s="16"/>
      <c r="IP1356" s="16"/>
      <c r="IQ1356" s="16"/>
      <c r="IR1356" s="16"/>
      <c r="IS1356" s="16"/>
      <c r="IT1356" s="16"/>
      <c r="IU1356" s="16"/>
      <c r="IV1356" s="16"/>
      <c r="IW1356" s="16"/>
      <c r="IX1356" s="16"/>
      <c r="IY1356" s="16"/>
      <c r="IZ1356" s="16"/>
      <c r="JA1356" s="16"/>
      <c r="JB1356" s="16"/>
      <c r="JC1356" s="16"/>
      <c r="JD1356" s="16"/>
      <c r="JE1356" s="16"/>
      <c r="JF1356" s="16"/>
      <c r="JG1356" s="16"/>
      <c r="JH1356" s="16"/>
      <c r="JI1356" s="16"/>
      <c r="JJ1356" s="16"/>
      <c r="JK1356" s="16"/>
      <c r="JL1356" s="16"/>
      <c r="JM1356" s="16"/>
      <c r="JN1356" s="16"/>
      <c r="JO1356" s="16"/>
      <c r="JP1356" s="16"/>
      <c r="JQ1356" s="16"/>
      <c r="JR1356" s="16"/>
      <c r="JS1356" s="16"/>
      <c r="JT1356" s="16"/>
      <c r="JU1356" s="16"/>
      <c r="JV1356" s="16"/>
      <c r="JW1356" s="16"/>
      <c r="JX1356" s="16"/>
      <c r="JY1356" s="16"/>
      <c r="JZ1356" s="16"/>
      <c r="KA1356" s="16"/>
      <c r="KB1356" s="16"/>
      <c r="KC1356" s="16"/>
      <c r="KD1356" s="16"/>
      <c r="KE1356" s="16"/>
      <c r="KF1356" s="16"/>
      <c r="KG1356" s="16"/>
      <c r="KH1356" s="16"/>
      <c r="KI1356" s="16"/>
      <c r="KJ1356" s="16"/>
      <c r="KK1356" s="16"/>
      <c r="KL1356" s="16"/>
      <c r="KM1356" s="16"/>
      <c r="KN1356" s="16"/>
      <c r="KO1356" s="16"/>
      <c r="KP1356" s="16"/>
      <c r="KQ1356" s="16"/>
      <c r="KR1356" s="16"/>
      <c r="KS1356" s="16"/>
      <c r="KT1356" s="16"/>
      <c r="KU1356" s="16"/>
      <c r="KV1356" s="16"/>
      <c r="KW1356" s="16"/>
      <c r="KX1356" s="16"/>
      <c r="KY1356" s="16"/>
      <c r="KZ1356" s="16"/>
      <c r="LA1356" s="16"/>
      <c r="LB1356" s="16"/>
      <c r="LC1356" s="16"/>
      <c r="LD1356" s="16"/>
      <c r="LE1356" s="16"/>
      <c r="LF1356" s="16"/>
      <c r="LG1356" s="16"/>
      <c r="LH1356" s="16"/>
      <c r="LI1356" s="16"/>
      <c r="LJ1356" s="16"/>
      <c r="LK1356" s="16"/>
      <c r="LL1356" s="16"/>
      <c r="LM1356" s="16"/>
      <c r="LN1356" s="16"/>
      <c r="LO1356" s="16"/>
      <c r="LP1356" s="16"/>
      <c r="LQ1356" s="16"/>
      <c r="LR1356" s="16"/>
      <c r="LS1356" s="16"/>
      <c r="LT1356" s="16"/>
      <c r="LU1356" s="16"/>
      <c r="LV1356" s="16"/>
      <c r="LW1356" s="16"/>
      <c r="LX1356" s="16"/>
      <c r="LY1356" s="16"/>
      <c r="LZ1356" s="16"/>
      <c r="MA1356" s="16"/>
      <c r="MB1356" s="16"/>
      <c r="MC1356" s="16"/>
      <c r="MD1356" s="16"/>
      <c r="ME1356" s="16"/>
      <c r="MF1356" s="16"/>
      <c r="MG1356" s="16"/>
      <c r="MH1356" s="16"/>
      <c r="MI1356" s="16"/>
      <c r="MJ1356" s="16"/>
      <c r="MK1356" s="16"/>
      <c r="ML1356" s="16"/>
      <c r="MM1356" s="16"/>
      <c r="MN1356" s="16"/>
      <c r="MO1356" s="16"/>
      <c r="MP1356" s="16"/>
      <c r="MQ1356" s="16"/>
      <c r="MR1356" s="16"/>
      <c r="MS1356" s="16"/>
      <c r="MT1356" s="16"/>
      <c r="MU1356" s="16"/>
      <c r="MV1356" s="16"/>
      <c r="MW1356" s="16"/>
      <c r="MX1356" s="16"/>
      <c r="MY1356" s="16"/>
      <c r="MZ1356" s="16"/>
      <c r="NA1356" s="16"/>
      <c r="NB1356" s="16"/>
      <c r="NC1356" s="16"/>
      <c r="ND1356" s="16"/>
      <c r="NE1356" s="16"/>
      <c r="NF1356" s="16"/>
      <c r="NG1356" s="16"/>
      <c r="NH1356" s="16"/>
      <c r="NI1356" s="16"/>
      <c r="NJ1356" s="16"/>
      <c r="NK1356" s="16"/>
      <c r="NL1356" s="16"/>
      <c r="NM1356" s="16"/>
      <c r="NN1356" s="16"/>
      <c r="NO1356" s="16"/>
      <c r="NP1356" s="16"/>
      <c r="NQ1356" s="16"/>
      <c r="NR1356" s="16"/>
      <c r="NS1356" s="16"/>
      <c r="NT1356" s="16"/>
      <c r="NU1356" s="16"/>
      <c r="NV1356" s="16"/>
      <c r="NW1356" s="16"/>
      <c r="NX1356" s="16"/>
      <c r="NY1356" s="16"/>
      <c r="NZ1356" s="16"/>
      <c r="OA1356" s="16"/>
      <c r="OB1356" s="16"/>
      <c r="OC1356" s="16"/>
      <c r="OD1356" s="16"/>
      <c r="OE1356" s="16"/>
      <c r="OF1356" s="16"/>
      <c r="OG1356" s="16"/>
      <c r="OH1356" s="16"/>
      <c r="OI1356" s="16"/>
      <c r="OJ1356" s="16"/>
      <c r="OK1356" s="16"/>
      <c r="OL1356" s="16"/>
      <c r="OM1356" s="16"/>
      <c r="ON1356" s="16"/>
      <c r="OO1356" s="16"/>
      <c r="OP1356" s="16"/>
      <c r="OQ1356" s="16"/>
      <c r="OR1356" s="16"/>
      <c r="OS1356" s="16"/>
      <c r="OT1356" s="16"/>
      <c r="OU1356" s="16"/>
      <c r="OV1356" s="16"/>
      <c r="OW1356" s="16"/>
      <c r="OX1356" s="16"/>
      <c r="OY1356" s="16"/>
      <c r="OZ1356" s="16"/>
      <c r="PA1356" s="16"/>
      <c r="PB1356" s="16"/>
      <c r="PC1356" s="16"/>
      <c r="PD1356" s="16"/>
      <c r="PE1356" s="16"/>
      <c r="PF1356" s="16"/>
      <c r="PG1356" s="16"/>
      <c r="PH1356" s="16"/>
      <c r="PI1356" s="16"/>
      <c r="PJ1356" s="16"/>
      <c r="PK1356" s="16"/>
      <c r="PL1356" s="16"/>
      <c r="PM1356" s="16"/>
      <c r="PN1356" s="16"/>
      <c r="PO1356" s="16"/>
      <c r="PP1356" s="16"/>
      <c r="PQ1356" s="16"/>
      <c r="PR1356" s="16"/>
      <c r="PS1356" s="16"/>
      <c r="PT1356" s="16"/>
      <c r="PU1356" s="16"/>
      <c r="PV1356" s="16"/>
      <c r="PW1356" s="16"/>
      <c r="PX1356" s="16"/>
      <c r="PY1356" s="16"/>
      <c r="PZ1356" s="16"/>
      <c r="QA1356" s="16"/>
      <c r="QB1356" s="16"/>
      <c r="QC1356" s="16"/>
      <c r="QD1356" s="16"/>
      <c r="QE1356" s="16"/>
      <c r="QF1356" s="16"/>
      <c r="QG1356" s="16"/>
      <c r="QH1356" s="16"/>
      <c r="QI1356" s="16"/>
      <c r="QJ1356" s="16"/>
      <c r="QK1356" s="16"/>
      <c r="QL1356" s="16"/>
      <c r="QM1356" s="16"/>
      <c r="QN1356" s="16"/>
      <c r="QO1356" s="16"/>
      <c r="QP1356" s="16"/>
      <c r="QQ1356" s="16"/>
      <c r="QR1356" s="16"/>
      <c r="QS1356" s="16"/>
      <c r="QT1356" s="16"/>
      <c r="QU1356" s="16"/>
      <c r="QV1356" s="16"/>
      <c r="QW1356" s="16"/>
      <c r="QX1356" s="16"/>
      <c r="QY1356" s="16"/>
      <c r="QZ1356" s="16"/>
      <c r="RA1356" s="16"/>
      <c r="RB1356" s="16"/>
      <c r="RC1356" s="16"/>
      <c r="RD1356" s="16"/>
      <c r="RE1356" s="16"/>
      <c r="RF1356" s="16"/>
      <c r="RG1356" s="16"/>
      <c r="RH1356" s="16"/>
      <c r="RI1356" s="16"/>
      <c r="RJ1356" s="16"/>
      <c r="RK1356" s="16"/>
      <c r="RL1356" s="16"/>
      <c r="RM1356" s="16"/>
      <c r="RN1356" s="16"/>
      <c r="RO1356" s="16"/>
      <c r="RP1356" s="16"/>
      <c r="RQ1356" s="16"/>
      <c r="RR1356" s="16"/>
      <c r="RS1356" s="16"/>
      <c r="RT1356" s="16"/>
      <c r="RU1356" s="16"/>
      <c r="RV1356" s="16"/>
      <c r="RW1356" s="16"/>
      <c r="RX1356" s="16"/>
      <c r="RY1356" s="16"/>
      <c r="RZ1356" s="16"/>
      <c r="SA1356" s="16"/>
      <c r="SB1356" s="16"/>
      <c r="SC1356" s="16"/>
      <c r="SD1356" s="16"/>
      <c r="SE1356" s="16"/>
      <c r="SF1356" s="16"/>
      <c r="SG1356" s="16"/>
      <c r="SH1356" s="16"/>
      <c r="SI1356" s="16"/>
      <c r="SJ1356" s="16"/>
      <c r="SK1356" s="16"/>
      <c r="SL1356" s="16"/>
      <c r="SM1356" s="16"/>
      <c r="SN1356" s="16"/>
      <c r="SO1356" s="16"/>
      <c r="SP1356" s="16"/>
      <c r="SQ1356" s="16"/>
      <c r="SR1356" s="16"/>
      <c r="SS1356" s="16"/>
      <c r="ST1356" s="16"/>
      <c r="SU1356" s="16"/>
      <c r="SV1356" s="16"/>
      <c r="SW1356" s="16"/>
      <c r="SX1356" s="16"/>
      <c r="SY1356" s="16"/>
      <c r="SZ1356" s="16"/>
      <c r="TA1356" s="16"/>
      <c r="TB1356" s="16"/>
      <c r="TC1356" s="16"/>
      <c r="TD1356" s="16"/>
      <c r="TE1356" s="16"/>
      <c r="TF1356" s="16"/>
      <c r="TG1356" s="16"/>
      <c r="TH1356" s="16"/>
      <c r="TI1356" s="16"/>
      <c r="TJ1356" s="16"/>
      <c r="TK1356" s="16"/>
      <c r="TL1356" s="16"/>
      <c r="TM1356" s="16"/>
      <c r="TN1356" s="16"/>
      <c r="TO1356" s="16"/>
      <c r="TP1356" s="16"/>
      <c r="TQ1356" s="16"/>
      <c r="TR1356" s="16"/>
      <c r="TS1356" s="16"/>
      <c r="TT1356" s="16"/>
      <c r="TU1356" s="16"/>
      <c r="TV1356" s="16"/>
      <c r="TW1356" s="16"/>
      <c r="TX1356" s="16"/>
      <c r="TY1356" s="16"/>
      <c r="TZ1356" s="16"/>
      <c r="UA1356" s="16"/>
      <c r="UB1356" s="16"/>
      <c r="UC1356" s="16"/>
      <c r="UD1356" s="16"/>
      <c r="UE1356" s="16"/>
      <c r="UF1356" s="16"/>
      <c r="UG1356" s="16"/>
      <c r="UH1356" s="16"/>
      <c r="UI1356" s="16"/>
      <c r="UJ1356" s="16"/>
      <c r="UK1356" s="16"/>
      <c r="UL1356" s="16"/>
      <c r="UM1356" s="16"/>
      <c r="UN1356" s="16"/>
      <c r="UO1356" s="16"/>
      <c r="UP1356" s="16"/>
      <c r="UQ1356" s="16"/>
      <c r="UR1356" s="16"/>
      <c r="US1356" s="16"/>
      <c r="UT1356" s="16"/>
      <c r="UU1356" s="16"/>
      <c r="UV1356" s="16"/>
      <c r="UW1356" s="16"/>
      <c r="UX1356" s="16"/>
      <c r="UY1356" s="16"/>
      <c r="UZ1356" s="16"/>
      <c r="VA1356" s="16"/>
      <c r="VB1356" s="16"/>
      <c r="VC1356" s="16"/>
      <c r="VD1356" s="16"/>
      <c r="VE1356" s="16"/>
      <c r="VF1356" s="16"/>
      <c r="VG1356" s="16"/>
      <c r="VH1356" s="16"/>
      <c r="VI1356" s="16"/>
      <c r="VJ1356" s="16"/>
      <c r="VK1356" s="16"/>
      <c r="VL1356" s="16"/>
      <c r="VM1356" s="16"/>
      <c r="VN1356" s="16"/>
      <c r="VO1356" s="16"/>
      <c r="VP1356" s="16"/>
      <c r="VQ1356" s="16"/>
      <c r="VR1356" s="16"/>
      <c r="VS1356" s="16"/>
      <c r="VT1356" s="16"/>
      <c r="VU1356" s="16"/>
      <c r="VV1356" s="16"/>
      <c r="VW1356" s="16"/>
      <c r="VX1356" s="16"/>
      <c r="VY1356" s="16"/>
      <c r="VZ1356" s="16"/>
      <c r="WA1356" s="16"/>
      <c r="WB1356" s="16"/>
      <c r="WC1356" s="16"/>
      <c r="WD1356" s="16"/>
      <c r="WE1356" s="16"/>
      <c r="WF1356" s="16"/>
      <c r="WG1356" s="16"/>
      <c r="WH1356" s="16"/>
      <c r="WI1356" s="16"/>
      <c r="WJ1356" s="16"/>
      <c r="WK1356" s="16"/>
      <c r="WL1356" s="16"/>
      <c r="WM1356" s="16"/>
      <c r="WN1356" s="16"/>
      <c r="WO1356" s="16"/>
      <c r="WP1356" s="16"/>
      <c r="WQ1356" s="16"/>
      <c r="WR1356" s="16"/>
      <c r="WS1356" s="16"/>
      <c r="WT1356" s="16"/>
      <c r="WU1356" s="16"/>
      <c r="WV1356" s="16"/>
      <c r="WW1356" s="16"/>
      <c r="WX1356" s="16"/>
      <c r="WY1356" s="16"/>
      <c r="WZ1356" s="16"/>
      <c r="XA1356" s="16"/>
      <c r="XB1356" s="16"/>
      <c r="XC1356" s="16"/>
      <c r="XD1356" s="16"/>
      <c r="XE1356" s="16"/>
      <c r="XF1356" s="16"/>
      <c r="XG1356" s="16"/>
      <c r="XH1356" s="16"/>
      <c r="XI1356" s="16"/>
      <c r="XJ1356" s="16"/>
      <c r="XK1356" s="16"/>
      <c r="XL1356" s="16"/>
      <c r="XM1356" s="16"/>
      <c r="XN1356" s="16"/>
      <c r="XO1356" s="16"/>
      <c r="XP1356" s="16"/>
      <c r="XQ1356" s="16"/>
      <c r="XR1356" s="16"/>
      <c r="XS1356" s="16"/>
      <c r="XT1356" s="16"/>
      <c r="XU1356" s="16"/>
      <c r="XV1356" s="16"/>
      <c r="XW1356" s="16"/>
      <c r="XX1356" s="16"/>
      <c r="XY1356" s="16"/>
      <c r="XZ1356" s="16"/>
      <c r="YA1356" s="16"/>
      <c r="YB1356" s="16"/>
      <c r="YC1356" s="16"/>
      <c r="YD1356" s="16"/>
      <c r="YE1356" s="16"/>
      <c r="YF1356" s="16"/>
      <c r="YG1356" s="16"/>
      <c r="YH1356" s="16"/>
      <c r="YI1356" s="16"/>
      <c r="YJ1356" s="16"/>
      <c r="YK1356" s="16"/>
      <c r="YL1356" s="16"/>
      <c r="YM1356" s="16"/>
      <c r="YN1356" s="16"/>
      <c r="YO1356" s="16"/>
      <c r="YP1356" s="16"/>
      <c r="YQ1356" s="16"/>
      <c r="YR1356" s="16"/>
      <c r="YS1356" s="16"/>
      <c r="YT1356" s="16"/>
      <c r="YU1356" s="16"/>
      <c r="YV1356" s="16"/>
      <c r="YW1356" s="16"/>
      <c r="YX1356" s="16"/>
      <c r="YY1356" s="16"/>
      <c r="YZ1356" s="16"/>
      <c r="ZA1356" s="16"/>
      <c r="ZB1356" s="16"/>
      <c r="ZC1356" s="16"/>
      <c r="ZD1356" s="16"/>
      <c r="ZE1356" s="16"/>
      <c r="ZF1356" s="16"/>
      <c r="ZG1356" s="16"/>
      <c r="ZH1356" s="16"/>
      <c r="ZI1356" s="16"/>
      <c r="ZJ1356" s="16"/>
      <c r="ZK1356" s="16"/>
      <c r="ZL1356" s="16"/>
      <c r="ZM1356" s="16"/>
      <c r="ZN1356" s="16"/>
      <c r="ZO1356" s="16"/>
      <c r="ZP1356" s="16"/>
      <c r="ZQ1356" s="16"/>
      <c r="ZR1356" s="16"/>
      <c r="ZS1356" s="16"/>
      <c r="ZT1356" s="16"/>
      <c r="ZU1356" s="16"/>
      <c r="ZV1356" s="16"/>
      <c r="ZW1356" s="16"/>
      <c r="ZX1356" s="16"/>
      <c r="ZY1356" s="16"/>
      <c r="ZZ1356" s="16"/>
      <c r="AAA1356" s="16"/>
      <c r="AAB1356" s="16"/>
      <c r="AAC1356" s="16"/>
      <c r="AAD1356" s="16"/>
      <c r="AAE1356" s="16"/>
      <c r="AAF1356" s="16"/>
      <c r="AAG1356" s="16"/>
      <c r="AAH1356" s="16"/>
      <c r="AAI1356" s="16"/>
      <c r="AAJ1356" s="16"/>
      <c r="AAK1356" s="16"/>
      <c r="AAL1356" s="16"/>
      <c r="AAM1356" s="16"/>
      <c r="AAN1356" s="16"/>
      <c r="AAO1356" s="16"/>
      <c r="AAP1356" s="16"/>
      <c r="AAQ1356" s="16"/>
      <c r="AAR1356" s="16"/>
      <c r="AAS1356" s="16"/>
      <c r="AAT1356" s="16"/>
      <c r="AAU1356" s="16"/>
      <c r="AAV1356" s="16"/>
      <c r="AAW1356" s="16"/>
      <c r="AAX1356" s="16"/>
      <c r="AAY1356" s="16"/>
      <c r="AAZ1356" s="16"/>
      <c r="ABA1356" s="16"/>
      <c r="ABB1356" s="16"/>
      <c r="ABC1356" s="16"/>
      <c r="ABD1356" s="16"/>
      <c r="ABE1356" s="16"/>
      <c r="ABF1356" s="16"/>
      <c r="ABG1356" s="16"/>
      <c r="ABH1356" s="16"/>
      <c r="ABI1356" s="16"/>
      <c r="ABJ1356" s="16"/>
      <c r="ABK1356" s="16"/>
      <c r="ABL1356" s="16"/>
      <c r="ABM1356" s="16"/>
      <c r="ABN1356" s="16"/>
      <c r="ABO1356" s="16"/>
      <c r="ABP1356" s="16"/>
      <c r="ABQ1356" s="16"/>
      <c r="ABR1356" s="16"/>
      <c r="ABS1356" s="16"/>
      <c r="ABT1356" s="16"/>
      <c r="ABU1356" s="16"/>
      <c r="ABV1356" s="16"/>
      <c r="ABW1356" s="16"/>
      <c r="ABX1356" s="16"/>
      <c r="ABY1356" s="16"/>
      <c r="ABZ1356" s="16"/>
      <c r="ACA1356" s="16"/>
      <c r="ACB1356" s="16"/>
      <c r="ACC1356" s="16"/>
      <c r="ACD1356" s="16"/>
      <c r="ACE1356" s="16"/>
      <c r="ACF1356" s="16"/>
      <c r="ACG1356" s="16"/>
      <c r="ACH1356" s="16"/>
      <c r="ACI1356" s="16"/>
      <c r="ACJ1356" s="16"/>
      <c r="ACK1356" s="16"/>
      <c r="ACL1356" s="16"/>
      <c r="ACM1356" s="16"/>
      <c r="ACN1356" s="16"/>
      <c r="ACO1356" s="16"/>
      <c r="ACP1356" s="16"/>
      <c r="ACQ1356" s="16"/>
      <c r="ACR1356" s="16"/>
      <c r="ACS1356" s="16"/>
      <c r="ACT1356" s="16"/>
      <c r="ACU1356" s="16"/>
      <c r="ACV1356" s="16"/>
      <c r="ACW1356" s="16"/>
      <c r="ACX1356" s="16"/>
      <c r="ACY1356" s="16"/>
      <c r="ACZ1356" s="16"/>
      <c r="ADA1356" s="16"/>
      <c r="ADB1356" s="16"/>
      <c r="ADC1356" s="16"/>
      <c r="ADD1356" s="16"/>
      <c r="ADE1356" s="16"/>
      <c r="ADF1356" s="16"/>
      <c r="ADG1356" s="16"/>
      <c r="ADH1356" s="16"/>
      <c r="ADI1356" s="16"/>
      <c r="ADJ1356" s="16"/>
      <c r="ADK1356" s="16"/>
      <c r="ADL1356" s="16"/>
      <c r="ADM1356" s="16"/>
      <c r="ADN1356" s="16"/>
      <c r="ADO1356" s="16"/>
      <c r="ADP1356" s="16"/>
      <c r="ADQ1356" s="16"/>
      <c r="ADR1356" s="16"/>
      <c r="ADS1356" s="16"/>
      <c r="ADT1356" s="16"/>
      <c r="ADU1356" s="16"/>
      <c r="ADV1356" s="16"/>
      <c r="ADW1356" s="16"/>
      <c r="ADX1356" s="16"/>
      <c r="ADY1356" s="16"/>
      <c r="ADZ1356" s="16"/>
      <c r="AEA1356" s="16"/>
      <c r="AEB1356" s="16"/>
      <c r="AEC1356" s="16"/>
      <c r="AED1356" s="16"/>
      <c r="AEE1356" s="16"/>
      <c r="AEF1356" s="16"/>
      <c r="AEG1356" s="16"/>
      <c r="AEH1356" s="16"/>
      <c r="AEI1356" s="16"/>
      <c r="AEJ1356" s="16"/>
      <c r="AEK1356" s="16"/>
      <c r="AEL1356" s="16"/>
      <c r="AEM1356" s="16"/>
      <c r="AEN1356" s="16"/>
      <c r="AEO1356" s="16"/>
      <c r="AEP1356" s="16"/>
      <c r="AEQ1356" s="16"/>
      <c r="AER1356" s="16"/>
      <c r="AES1356" s="16"/>
      <c r="AET1356" s="16"/>
      <c r="AEU1356" s="16"/>
      <c r="AEV1356" s="16"/>
      <c r="AEW1356" s="16"/>
      <c r="AEX1356" s="16"/>
      <c r="AEY1356" s="16"/>
      <c r="AEZ1356" s="16"/>
      <c r="AFA1356" s="16"/>
      <c r="AFB1356" s="16"/>
      <c r="AFC1356" s="16"/>
      <c r="AFD1356" s="16"/>
      <c r="AFE1356" s="16"/>
      <c r="AFF1356" s="16"/>
      <c r="AFG1356" s="16"/>
      <c r="AFH1356" s="16"/>
      <c r="AFI1356" s="16"/>
      <c r="AFJ1356" s="16"/>
      <c r="AFK1356" s="16"/>
      <c r="AFL1356" s="16"/>
      <c r="AFM1356" s="16"/>
      <c r="AFN1356" s="16"/>
      <c r="AFO1356" s="16"/>
      <c r="AFP1356" s="16"/>
      <c r="AFQ1356" s="16"/>
      <c r="AFR1356" s="16"/>
      <c r="AFS1356" s="16"/>
      <c r="AFT1356" s="16"/>
      <c r="AFU1356" s="16"/>
      <c r="AFV1356" s="16"/>
      <c r="AFW1356" s="16"/>
      <c r="AFX1356" s="16"/>
      <c r="AFY1356" s="16"/>
      <c r="AFZ1356" s="16"/>
      <c r="AGA1356" s="16"/>
    </row>
    <row r="1357" spans="1:859" s="383" customFormat="1" x14ac:dyDescent="0.2">
      <c r="A1357" s="381"/>
      <c r="B1357" s="381"/>
      <c r="C1357" s="381"/>
      <c r="D1357" s="381"/>
      <c r="E1357" s="365"/>
      <c r="F1357" s="380"/>
      <c r="G1357" s="380"/>
      <c r="H1357" s="365"/>
      <c r="I1357" s="365"/>
      <c r="J1357" s="365"/>
      <c r="K1357" s="365"/>
      <c r="L1357" s="365"/>
      <c r="M1357" s="365"/>
      <c r="N1357" s="380"/>
      <c r="O1357" s="365"/>
      <c r="P1357" s="365"/>
      <c r="Q1357" s="380"/>
      <c r="R1357" s="381"/>
      <c r="S1357" s="381"/>
      <c r="T1357" s="381"/>
      <c r="U1357" s="381"/>
      <c r="V1357" s="381"/>
      <c r="W1357" s="381"/>
      <c r="X1357" s="381"/>
      <c r="Y1357" s="381"/>
      <c r="Z1357" s="381"/>
      <c r="AA1357" s="381"/>
      <c r="AB1357" s="381"/>
      <c r="AC1357" s="381"/>
      <c r="AD1357" s="381"/>
      <c r="AE1357" s="381"/>
      <c r="AF1357" s="381"/>
      <c r="AG1357" s="381"/>
      <c r="AH1357" s="381"/>
      <c r="AI1357" s="381"/>
      <c r="AJ1357" s="381"/>
      <c r="AK1357" s="381"/>
      <c r="AL1357" s="381"/>
      <c r="AM1357" s="381"/>
      <c r="AN1357" s="381"/>
      <c r="AO1357" s="381"/>
      <c r="AP1357" s="381"/>
      <c r="AQ1357" s="381"/>
      <c r="AR1357" s="381"/>
      <c r="AS1357" s="381"/>
      <c r="AT1357" s="381"/>
      <c r="AU1357" s="381"/>
      <c r="AV1357" s="381"/>
      <c r="AW1357" s="381"/>
      <c r="AX1357" s="381"/>
      <c r="AY1357" s="381"/>
      <c r="AZ1357" s="381"/>
      <c r="BA1357" s="381"/>
      <c r="BB1357" s="381"/>
      <c r="BC1357" s="381"/>
      <c r="BD1357" s="381"/>
      <c r="BE1357" s="381"/>
      <c r="BF1357" s="381"/>
      <c r="BG1357" s="381"/>
      <c r="BH1357" s="381"/>
      <c r="BI1357" s="381"/>
      <c r="BJ1357" s="381"/>
      <c r="BK1357" s="381"/>
      <c r="BL1357" s="381"/>
      <c r="BM1357" s="381"/>
      <c r="BN1357" s="381"/>
      <c r="BO1357" s="381"/>
      <c r="BP1357" s="381"/>
      <c r="BQ1357" s="381"/>
      <c r="BR1357" s="381"/>
      <c r="BS1357" s="381"/>
      <c r="BT1357" s="381"/>
      <c r="BU1357" s="381"/>
      <c r="BV1357" s="381"/>
      <c r="BW1357" s="381"/>
      <c r="BX1357" s="381"/>
      <c r="BY1357" s="381"/>
      <c r="BZ1357" s="381"/>
      <c r="CA1357" s="381"/>
      <c r="CB1357" s="381"/>
      <c r="CC1357" s="381"/>
      <c r="CD1357" s="381"/>
      <c r="CE1357" s="381"/>
      <c r="CF1357" s="381"/>
      <c r="CG1357" s="381"/>
      <c r="CH1357" s="381"/>
      <c r="CI1357" s="381"/>
      <c r="CJ1357" s="381"/>
      <c r="CK1357" s="381"/>
      <c r="CL1357" s="381"/>
      <c r="CM1357" s="381"/>
      <c r="CN1357" s="381"/>
      <c r="CO1357" s="381"/>
      <c r="CP1357" s="381"/>
      <c r="CQ1357" s="381"/>
      <c r="CR1357" s="381"/>
      <c r="CS1357" s="381"/>
      <c r="CT1357" s="381"/>
      <c r="CU1357" s="381"/>
      <c r="CV1357" s="381"/>
      <c r="CW1357" s="381"/>
      <c r="CX1357" s="381"/>
      <c r="CY1357" s="381"/>
      <c r="CZ1357" s="381"/>
      <c r="DA1357" s="381"/>
      <c r="DB1357" s="381"/>
      <c r="DC1357" s="381"/>
      <c r="DD1357" s="381"/>
      <c r="DE1357" s="381"/>
      <c r="DF1357" s="381"/>
      <c r="DG1357" s="381"/>
      <c r="DH1357" s="381"/>
      <c r="DI1357" s="381"/>
      <c r="DJ1357" s="381"/>
      <c r="DK1357" s="381"/>
      <c r="DL1357" s="381"/>
      <c r="DM1357" s="381"/>
      <c r="DN1357" s="381"/>
      <c r="DO1357" s="381"/>
      <c r="DP1357" s="381"/>
      <c r="DQ1357" s="381"/>
      <c r="DR1357" s="381"/>
      <c r="DS1357" s="381"/>
      <c r="DT1357" s="381"/>
      <c r="DU1357" s="381"/>
      <c r="DV1357" s="381"/>
      <c r="DW1357" s="381"/>
      <c r="DX1357" s="381"/>
      <c r="DY1357" s="381"/>
      <c r="DZ1357" s="381"/>
      <c r="EA1357" s="381"/>
      <c r="EB1357" s="381"/>
      <c r="EC1357" s="381"/>
      <c r="ED1357" s="381"/>
      <c r="EE1357" s="381"/>
      <c r="EF1357" s="381"/>
      <c r="EG1357" s="381"/>
      <c r="EH1357" s="381"/>
      <c r="EI1357" s="381"/>
      <c r="EJ1357" s="381"/>
      <c r="EK1357" s="381"/>
      <c r="EL1357" s="381"/>
      <c r="EM1357" s="381"/>
      <c r="EN1357" s="381"/>
      <c r="EO1357" s="381"/>
      <c r="EP1357" s="381"/>
      <c r="EQ1357" s="381"/>
      <c r="ER1357" s="381"/>
      <c r="ES1357" s="381"/>
      <c r="ET1357" s="381"/>
      <c r="EU1357" s="381"/>
      <c r="EV1357" s="381"/>
      <c r="EW1357" s="381"/>
      <c r="EX1357" s="381"/>
      <c r="EY1357" s="381"/>
      <c r="EZ1357" s="381"/>
      <c r="FA1357" s="381"/>
      <c r="FB1357" s="381"/>
      <c r="FC1357" s="381"/>
      <c r="FD1357" s="381"/>
      <c r="FE1357" s="381"/>
      <c r="FF1357" s="381"/>
      <c r="FG1357" s="381"/>
      <c r="FH1357" s="381"/>
      <c r="FI1357" s="381"/>
      <c r="FJ1357" s="381"/>
      <c r="FK1357" s="381"/>
      <c r="FL1357" s="381"/>
      <c r="FM1357" s="381"/>
      <c r="FN1357" s="381"/>
      <c r="FO1357" s="381"/>
      <c r="FP1357" s="381"/>
      <c r="FQ1357" s="381"/>
      <c r="FR1357" s="381"/>
      <c r="FS1357" s="381"/>
      <c r="FT1357" s="381"/>
      <c r="FU1357" s="381"/>
      <c r="FV1357" s="381"/>
      <c r="FW1357" s="381"/>
      <c r="FX1357" s="381"/>
      <c r="FY1357" s="381"/>
      <c r="FZ1357" s="381"/>
      <c r="GA1357" s="381"/>
      <c r="GB1357" s="381"/>
      <c r="GC1357" s="381"/>
      <c r="GD1357" s="381"/>
      <c r="GE1357" s="381"/>
      <c r="GF1357" s="381"/>
      <c r="GG1357" s="381"/>
      <c r="GH1357" s="381"/>
      <c r="GI1357" s="381"/>
      <c r="GJ1357" s="381"/>
      <c r="GK1357" s="381"/>
      <c r="GL1357" s="381"/>
      <c r="GM1357" s="381"/>
      <c r="GN1357" s="381"/>
      <c r="GO1357" s="381"/>
      <c r="GP1357" s="381"/>
      <c r="GQ1357" s="381"/>
      <c r="GR1357" s="381"/>
      <c r="GS1357" s="381"/>
      <c r="GT1357" s="381"/>
      <c r="GU1357" s="381"/>
      <c r="GV1357" s="381"/>
      <c r="GW1357" s="381"/>
      <c r="GX1357" s="381"/>
      <c r="GY1357" s="381"/>
      <c r="GZ1357" s="381"/>
      <c r="HA1357" s="381"/>
      <c r="HB1357" s="381"/>
      <c r="HC1357" s="381"/>
      <c r="HD1357" s="381"/>
      <c r="HE1357" s="381"/>
      <c r="HF1357" s="381"/>
      <c r="HG1357" s="381"/>
      <c r="HH1357" s="381"/>
      <c r="HI1357" s="381"/>
      <c r="HJ1357" s="381"/>
      <c r="HK1357" s="381"/>
      <c r="HL1357" s="381"/>
      <c r="HM1357" s="381"/>
      <c r="HN1357" s="381"/>
      <c r="HO1357" s="381"/>
      <c r="HP1357" s="381"/>
      <c r="HQ1357" s="381"/>
      <c r="HR1357" s="381"/>
      <c r="HS1357" s="381"/>
      <c r="HT1357" s="381"/>
      <c r="HU1357" s="381"/>
      <c r="HV1357" s="381"/>
      <c r="HW1357" s="381"/>
      <c r="HX1357" s="381"/>
      <c r="HY1357" s="381"/>
      <c r="HZ1357" s="381"/>
      <c r="IA1357" s="381"/>
      <c r="IB1357" s="381"/>
      <c r="IC1357" s="381"/>
      <c r="ID1357" s="381"/>
      <c r="IE1357" s="381"/>
      <c r="IF1357" s="381"/>
      <c r="IG1357" s="381"/>
      <c r="IH1357" s="381"/>
      <c r="II1357" s="381"/>
      <c r="IJ1357" s="381"/>
      <c r="IK1357" s="381"/>
      <c r="IL1357" s="381"/>
      <c r="IM1357" s="381"/>
      <c r="IN1357" s="381"/>
      <c r="IO1357" s="381"/>
      <c r="IP1357" s="381"/>
      <c r="IQ1357" s="381"/>
      <c r="IR1357" s="381"/>
      <c r="IS1357" s="381"/>
      <c r="IT1357" s="381"/>
      <c r="IU1357" s="381"/>
      <c r="IV1357" s="381"/>
      <c r="IW1357" s="381"/>
      <c r="IX1357" s="381"/>
      <c r="IY1357" s="381"/>
      <c r="IZ1357" s="381"/>
      <c r="JA1357" s="381"/>
      <c r="JB1357" s="381"/>
      <c r="JC1357" s="381"/>
      <c r="JD1357" s="381"/>
      <c r="JE1357" s="381"/>
      <c r="JF1357" s="381"/>
      <c r="JG1357" s="381"/>
      <c r="JH1357" s="381"/>
      <c r="JI1357" s="381"/>
      <c r="JJ1357" s="381"/>
      <c r="JK1357" s="381"/>
      <c r="JL1357" s="381"/>
      <c r="JM1357" s="381"/>
      <c r="JN1357" s="381"/>
      <c r="JO1357" s="381"/>
      <c r="JP1357" s="381"/>
      <c r="JQ1357" s="381"/>
      <c r="JR1357" s="381"/>
      <c r="JS1357" s="381"/>
      <c r="JT1357" s="381"/>
      <c r="JU1357" s="381"/>
      <c r="JV1357" s="381"/>
      <c r="JW1357" s="381"/>
      <c r="JX1357" s="381"/>
      <c r="JY1357" s="381"/>
      <c r="JZ1357" s="381"/>
      <c r="KA1357" s="381"/>
      <c r="KB1357" s="381"/>
      <c r="KC1357" s="381"/>
      <c r="KD1357" s="381"/>
      <c r="KE1357" s="381"/>
      <c r="KF1357" s="381"/>
      <c r="KG1357" s="381"/>
      <c r="KH1357" s="381"/>
      <c r="KI1357" s="381"/>
      <c r="KJ1357" s="381"/>
      <c r="KK1357" s="381"/>
      <c r="KL1357" s="381"/>
      <c r="KM1357" s="381"/>
      <c r="KN1357" s="381"/>
      <c r="KO1357" s="381"/>
      <c r="KP1357" s="381"/>
      <c r="KQ1357" s="381"/>
      <c r="KR1357" s="381"/>
      <c r="KS1357" s="381"/>
      <c r="KT1357" s="381"/>
      <c r="KU1357" s="381"/>
      <c r="KV1357" s="381"/>
      <c r="KW1357" s="381"/>
      <c r="KX1357" s="381"/>
      <c r="KY1357" s="381"/>
      <c r="KZ1357" s="381"/>
      <c r="LA1357" s="381"/>
      <c r="LB1357" s="381"/>
      <c r="LC1357" s="381"/>
      <c r="LD1357" s="381"/>
      <c r="LE1357" s="381"/>
      <c r="LF1357" s="381"/>
      <c r="LG1357" s="381"/>
      <c r="LH1357" s="381"/>
      <c r="LI1357" s="381"/>
      <c r="LJ1357" s="381"/>
      <c r="LK1357" s="381"/>
      <c r="LL1357" s="381"/>
      <c r="LM1357" s="381"/>
      <c r="LN1357" s="381"/>
      <c r="LO1357" s="381"/>
      <c r="LP1357" s="381"/>
      <c r="LQ1357" s="381"/>
      <c r="LR1357" s="381"/>
      <c r="LS1357" s="381"/>
      <c r="LT1357" s="381"/>
      <c r="LU1357" s="381"/>
      <c r="LV1357" s="381"/>
      <c r="LW1357" s="381"/>
      <c r="LX1357" s="381"/>
      <c r="LY1357" s="381"/>
      <c r="LZ1357" s="381"/>
      <c r="MA1357" s="381"/>
      <c r="MB1357" s="381"/>
      <c r="MC1357" s="381"/>
      <c r="MD1357" s="381"/>
      <c r="ME1357" s="381"/>
      <c r="MF1357" s="381"/>
      <c r="MG1357" s="381"/>
      <c r="MH1357" s="381"/>
      <c r="MI1357" s="381"/>
      <c r="MJ1357" s="381"/>
      <c r="MK1357" s="381"/>
      <c r="ML1357" s="381"/>
      <c r="MM1357" s="381"/>
      <c r="MN1357" s="381"/>
      <c r="MO1357" s="381"/>
      <c r="MP1357" s="381"/>
      <c r="MQ1357" s="381"/>
      <c r="MR1357" s="381"/>
      <c r="MS1357" s="381"/>
      <c r="MT1357" s="381"/>
      <c r="MU1357" s="381"/>
      <c r="MV1357" s="381"/>
      <c r="MW1357" s="381"/>
      <c r="MX1357" s="381"/>
      <c r="MY1357" s="381"/>
      <c r="MZ1357" s="381"/>
      <c r="NA1357" s="381"/>
      <c r="NB1357" s="381"/>
      <c r="NC1357" s="381"/>
      <c r="ND1357" s="381"/>
      <c r="NE1357" s="381"/>
      <c r="NF1357" s="381"/>
      <c r="NG1357" s="381"/>
      <c r="NH1357" s="381"/>
      <c r="NI1357" s="381"/>
      <c r="NJ1357" s="381"/>
      <c r="NK1357" s="381"/>
      <c r="NL1357" s="381"/>
      <c r="NM1357" s="381"/>
      <c r="NN1357" s="381"/>
      <c r="NO1357" s="381"/>
      <c r="NP1357" s="381"/>
      <c r="NQ1357" s="381"/>
      <c r="NR1357" s="381"/>
      <c r="NS1357" s="381"/>
      <c r="NT1357" s="381"/>
      <c r="NU1357" s="381"/>
      <c r="NV1357" s="381"/>
      <c r="NW1357" s="381"/>
      <c r="NX1357" s="381"/>
      <c r="NY1357" s="381"/>
      <c r="NZ1357" s="381"/>
      <c r="OA1357" s="381"/>
      <c r="OB1357" s="381"/>
      <c r="OC1357" s="381"/>
      <c r="OD1357" s="381"/>
      <c r="OE1357" s="381"/>
      <c r="OF1357" s="381"/>
      <c r="OG1357" s="381"/>
      <c r="OH1357" s="381"/>
      <c r="OI1357" s="381"/>
      <c r="OJ1357" s="381"/>
      <c r="OK1357" s="381"/>
      <c r="OL1357" s="381"/>
      <c r="OM1357" s="381"/>
      <c r="ON1357" s="381"/>
      <c r="OO1357" s="381"/>
      <c r="OP1357" s="381"/>
      <c r="OQ1357" s="381"/>
      <c r="OR1357" s="381"/>
      <c r="OS1357" s="381"/>
      <c r="OT1357" s="381"/>
      <c r="OU1357" s="381"/>
      <c r="OV1357" s="381"/>
      <c r="OW1357" s="381"/>
      <c r="OX1357" s="381"/>
      <c r="OY1357" s="381"/>
      <c r="OZ1357" s="381"/>
      <c r="PA1357" s="381"/>
      <c r="PB1357" s="381"/>
      <c r="PC1357" s="381"/>
      <c r="PD1357" s="381"/>
      <c r="PE1357" s="381"/>
      <c r="PF1357" s="381"/>
      <c r="PG1357" s="381"/>
      <c r="PH1357" s="381"/>
      <c r="PI1357" s="381"/>
      <c r="PJ1357" s="381"/>
      <c r="PK1357" s="381"/>
      <c r="PL1357" s="381"/>
      <c r="PM1357" s="381"/>
      <c r="PN1357" s="381"/>
      <c r="PO1357" s="381"/>
      <c r="PP1357" s="381"/>
      <c r="PQ1357" s="381"/>
      <c r="PR1357" s="381"/>
      <c r="PS1357" s="381"/>
      <c r="PT1357" s="381"/>
      <c r="PU1357" s="381"/>
      <c r="PV1357" s="381"/>
      <c r="PW1357" s="381"/>
      <c r="PX1357" s="381"/>
      <c r="PY1357" s="381"/>
      <c r="PZ1357" s="381"/>
      <c r="QA1357" s="381"/>
      <c r="QB1357" s="381"/>
      <c r="QC1357" s="381"/>
      <c r="QD1357" s="381"/>
      <c r="QE1357" s="381"/>
      <c r="QF1357" s="381"/>
      <c r="QG1357" s="381"/>
      <c r="QH1357" s="381"/>
      <c r="QI1357" s="381"/>
      <c r="QJ1357" s="381"/>
      <c r="QK1357" s="381"/>
      <c r="QL1357" s="381"/>
      <c r="QM1357" s="381"/>
      <c r="QN1357" s="381"/>
      <c r="QO1357" s="381"/>
      <c r="QP1357" s="381"/>
      <c r="QQ1357" s="381"/>
      <c r="QR1357" s="381"/>
      <c r="QS1357" s="381"/>
      <c r="QT1357" s="381"/>
      <c r="QU1357" s="381"/>
      <c r="QV1357" s="381"/>
      <c r="QW1357" s="381"/>
      <c r="QX1357" s="381"/>
      <c r="QY1357" s="381"/>
      <c r="QZ1357" s="381"/>
      <c r="RA1357" s="381"/>
      <c r="RB1357" s="381"/>
      <c r="RC1357" s="381"/>
      <c r="RD1357" s="381"/>
      <c r="RE1357" s="381"/>
      <c r="RF1357" s="381"/>
      <c r="RG1357" s="381"/>
      <c r="RH1357" s="381"/>
      <c r="RI1357" s="381"/>
      <c r="RJ1357" s="381"/>
      <c r="RK1357" s="381"/>
      <c r="RL1357" s="381"/>
      <c r="RM1357" s="381"/>
      <c r="RN1357" s="381"/>
      <c r="RO1357" s="381"/>
      <c r="RP1357" s="381"/>
      <c r="RQ1357" s="381"/>
      <c r="RR1357" s="381"/>
      <c r="RS1357" s="381"/>
      <c r="RT1357" s="381"/>
      <c r="RU1357" s="381"/>
      <c r="RV1357" s="381"/>
      <c r="RW1357" s="381"/>
      <c r="RX1357" s="381"/>
      <c r="RY1357" s="381"/>
      <c r="RZ1357" s="381"/>
      <c r="SA1357" s="381"/>
      <c r="SB1357" s="381"/>
      <c r="SC1357" s="381"/>
      <c r="SD1357" s="381"/>
      <c r="SE1357" s="381"/>
      <c r="SF1357" s="381"/>
      <c r="SG1357" s="381"/>
      <c r="SH1357" s="381"/>
      <c r="SI1357" s="381"/>
      <c r="SJ1357" s="381"/>
      <c r="SK1357" s="381"/>
      <c r="SL1357" s="381"/>
      <c r="SM1357" s="381"/>
      <c r="SN1357" s="381"/>
      <c r="SO1357" s="381"/>
      <c r="SP1357" s="381"/>
      <c r="SQ1357" s="381"/>
      <c r="SR1357" s="381"/>
      <c r="SS1357" s="381"/>
      <c r="ST1357" s="381"/>
      <c r="SU1357" s="381"/>
      <c r="SV1357" s="381"/>
      <c r="SW1357" s="381"/>
      <c r="SX1357" s="381"/>
      <c r="SY1357" s="381"/>
      <c r="SZ1357" s="381"/>
      <c r="TA1357" s="381"/>
      <c r="TB1357" s="381"/>
      <c r="TC1357" s="381"/>
      <c r="TD1357" s="381"/>
      <c r="TE1357" s="381"/>
      <c r="TF1357" s="381"/>
      <c r="TG1357" s="381"/>
      <c r="TH1357" s="381"/>
      <c r="TI1357" s="381"/>
      <c r="TJ1357" s="381"/>
      <c r="TK1357" s="381"/>
      <c r="TL1357" s="381"/>
      <c r="TM1357" s="381"/>
      <c r="TN1357" s="381"/>
      <c r="TO1357" s="381"/>
      <c r="TP1357" s="381"/>
      <c r="TQ1357" s="381"/>
      <c r="TR1357" s="381"/>
      <c r="TS1357" s="381"/>
      <c r="TT1357" s="381"/>
      <c r="TU1357" s="381"/>
      <c r="TV1357" s="381"/>
      <c r="TW1357" s="381"/>
      <c r="TX1357" s="381"/>
      <c r="TY1357" s="381"/>
      <c r="TZ1357" s="381"/>
      <c r="UA1357" s="381"/>
      <c r="UB1357" s="381"/>
      <c r="UC1357" s="381"/>
      <c r="UD1357" s="381"/>
      <c r="UE1357" s="381"/>
      <c r="UF1357" s="381"/>
      <c r="UG1357" s="381"/>
      <c r="UH1357" s="381"/>
      <c r="UI1357" s="381"/>
      <c r="UJ1357" s="381"/>
      <c r="UK1357" s="381"/>
      <c r="UL1357" s="381"/>
      <c r="UM1357" s="381"/>
      <c r="UN1357" s="381"/>
      <c r="UO1357" s="381"/>
      <c r="UP1357" s="381"/>
      <c r="UQ1357" s="381"/>
      <c r="UR1357" s="381"/>
      <c r="US1357" s="381"/>
      <c r="UT1357" s="381"/>
      <c r="UU1357" s="381"/>
      <c r="UV1357" s="381"/>
      <c r="UW1357" s="381"/>
      <c r="UX1357" s="381"/>
      <c r="UY1357" s="381"/>
      <c r="UZ1357" s="381"/>
      <c r="VA1357" s="381"/>
      <c r="VB1357" s="381"/>
      <c r="VC1357" s="381"/>
      <c r="VD1357" s="381"/>
      <c r="VE1357" s="381"/>
      <c r="VF1357" s="381"/>
      <c r="VG1357" s="381"/>
      <c r="VH1357" s="381"/>
      <c r="VI1357" s="381"/>
      <c r="VJ1357" s="381"/>
      <c r="VK1357" s="381"/>
      <c r="VL1357" s="381"/>
      <c r="VM1357" s="381"/>
      <c r="VN1357" s="381"/>
      <c r="VO1357" s="381"/>
      <c r="VP1357" s="381"/>
      <c r="VQ1357" s="381"/>
      <c r="VR1357" s="381"/>
      <c r="VS1357" s="381"/>
      <c r="VT1357" s="381"/>
      <c r="VU1357" s="381"/>
      <c r="VV1357" s="381"/>
      <c r="VW1357" s="381"/>
      <c r="VX1357" s="381"/>
      <c r="VY1357" s="381"/>
      <c r="VZ1357" s="381"/>
      <c r="WA1357" s="381"/>
      <c r="WB1357" s="381"/>
      <c r="WC1357" s="381"/>
      <c r="WD1357" s="381"/>
      <c r="WE1357" s="381"/>
      <c r="WF1357" s="381"/>
      <c r="WG1357" s="381"/>
      <c r="WH1357" s="381"/>
      <c r="WI1357" s="381"/>
      <c r="WJ1357" s="381"/>
      <c r="WK1357" s="381"/>
      <c r="WL1357" s="381"/>
      <c r="WM1357" s="381"/>
      <c r="WN1357" s="381"/>
      <c r="WO1357" s="381"/>
      <c r="WP1357" s="381"/>
      <c r="WQ1357" s="381"/>
      <c r="WR1357" s="381"/>
      <c r="WS1357" s="381"/>
      <c r="WT1357" s="381"/>
      <c r="WU1357" s="381"/>
      <c r="WV1357" s="381"/>
      <c r="WW1357" s="381"/>
      <c r="WX1357" s="381"/>
      <c r="WY1357" s="381"/>
      <c r="WZ1357" s="381"/>
      <c r="XA1357" s="381"/>
      <c r="XB1357" s="381"/>
      <c r="XC1357" s="381"/>
      <c r="XD1357" s="381"/>
      <c r="XE1357" s="381"/>
      <c r="XF1357" s="381"/>
      <c r="XG1357" s="381"/>
      <c r="XH1357" s="381"/>
      <c r="XI1357" s="381"/>
      <c r="XJ1357" s="381"/>
      <c r="XK1357" s="381"/>
      <c r="XL1357" s="381"/>
      <c r="XM1357" s="381"/>
      <c r="XN1357" s="381"/>
      <c r="XO1357" s="381"/>
      <c r="XP1357" s="381"/>
      <c r="XQ1357" s="381"/>
      <c r="XR1357" s="381"/>
      <c r="XS1357" s="381"/>
      <c r="XT1357" s="381"/>
      <c r="XU1357" s="381"/>
      <c r="XV1357" s="381"/>
      <c r="XW1357" s="381"/>
      <c r="XX1357" s="381"/>
      <c r="XY1357" s="381"/>
      <c r="XZ1357" s="381"/>
      <c r="YA1357" s="381"/>
      <c r="YB1357" s="381"/>
      <c r="YC1357" s="381"/>
      <c r="YD1357" s="381"/>
      <c r="YE1357" s="381"/>
      <c r="YF1357" s="381"/>
      <c r="YG1357" s="381"/>
      <c r="YH1357" s="381"/>
      <c r="YI1357" s="381"/>
      <c r="YJ1357" s="381"/>
      <c r="YK1357" s="381"/>
      <c r="YL1357" s="381"/>
      <c r="YM1357" s="381"/>
      <c r="YN1357" s="381"/>
      <c r="YO1357" s="381"/>
      <c r="YP1357" s="381"/>
      <c r="YQ1357" s="381"/>
      <c r="YR1357" s="381"/>
      <c r="YS1357" s="381"/>
      <c r="YT1357" s="381"/>
      <c r="YU1357" s="381"/>
      <c r="YV1357" s="381"/>
      <c r="YW1357" s="381"/>
      <c r="YX1357" s="381"/>
      <c r="YY1357" s="381"/>
      <c r="YZ1357" s="381"/>
      <c r="ZA1357" s="381"/>
      <c r="ZB1357" s="381"/>
      <c r="ZC1357" s="381"/>
      <c r="ZD1357" s="381"/>
      <c r="ZE1357" s="381"/>
      <c r="ZF1357" s="381"/>
      <c r="ZG1357" s="381"/>
      <c r="ZH1357" s="381"/>
      <c r="ZI1357" s="381"/>
      <c r="ZJ1357" s="381"/>
      <c r="ZK1357" s="381"/>
      <c r="ZL1357" s="381"/>
      <c r="ZM1357" s="381"/>
      <c r="ZN1357" s="381"/>
      <c r="ZO1357" s="381"/>
      <c r="ZP1357" s="381"/>
      <c r="ZQ1357" s="381"/>
      <c r="ZR1357" s="381"/>
      <c r="ZS1357" s="381"/>
      <c r="ZT1357" s="381"/>
      <c r="ZU1357" s="381"/>
      <c r="ZV1357" s="381"/>
      <c r="ZW1357" s="381"/>
      <c r="ZX1357" s="381"/>
      <c r="ZY1357" s="381"/>
      <c r="ZZ1357" s="381"/>
      <c r="AAA1357" s="381"/>
      <c r="AAB1357" s="381"/>
      <c r="AAC1357" s="381"/>
      <c r="AAD1357" s="381"/>
      <c r="AAE1357" s="381"/>
      <c r="AAF1357" s="381"/>
      <c r="AAG1357" s="381"/>
      <c r="AAH1357" s="381"/>
      <c r="AAI1357" s="381"/>
      <c r="AAJ1357" s="381"/>
      <c r="AAK1357" s="381"/>
      <c r="AAL1357" s="381"/>
      <c r="AAM1357" s="381"/>
      <c r="AAN1357" s="381"/>
      <c r="AAO1357" s="381"/>
      <c r="AAP1357" s="381"/>
      <c r="AAQ1357" s="381"/>
      <c r="AAR1357" s="381"/>
      <c r="AAS1357" s="381"/>
      <c r="AAT1357" s="381"/>
      <c r="AAU1357" s="381"/>
      <c r="AAV1357" s="381"/>
      <c r="AAW1357" s="381"/>
      <c r="AAX1357" s="381"/>
      <c r="AAY1357" s="381"/>
      <c r="AAZ1357" s="381"/>
      <c r="ABA1357" s="381"/>
      <c r="ABB1357" s="381"/>
      <c r="ABC1357" s="381"/>
      <c r="ABD1357" s="381"/>
      <c r="ABE1357" s="381"/>
      <c r="ABF1357" s="381"/>
      <c r="ABG1357" s="381"/>
      <c r="ABH1357" s="381"/>
      <c r="ABI1357" s="381"/>
      <c r="ABJ1357" s="381"/>
      <c r="ABK1357" s="381"/>
      <c r="ABL1357" s="381"/>
      <c r="ABM1357" s="381"/>
      <c r="ABN1357" s="381"/>
      <c r="ABO1357" s="381"/>
      <c r="ABP1357" s="381"/>
      <c r="ABQ1357" s="381"/>
      <c r="ABR1357" s="381"/>
      <c r="ABS1357" s="381"/>
      <c r="ABT1357" s="381"/>
      <c r="ABU1357" s="381"/>
      <c r="ABV1357" s="381"/>
      <c r="ABW1357" s="381"/>
      <c r="ABX1357" s="381"/>
      <c r="ABY1357" s="381"/>
      <c r="ABZ1357" s="381"/>
      <c r="ACA1357" s="381"/>
      <c r="ACB1357" s="381"/>
      <c r="ACC1357" s="381"/>
      <c r="ACD1357" s="381"/>
      <c r="ACE1357" s="381"/>
      <c r="ACF1357" s="381"/>
      <c r="ACG1357" s="381"/>
      <c r="ACH1357" s="381"/>
      <c r="ACI1357" s="381"/>
      <c r="ACJ1357" s="381"/>
      <c r="ACK1357" s="381"/>
      <c r="ACL1357" s="381"/>
      <c r="ACM1357" s="381"/>
      <c r="ACN1357" s="381"/>
      <c r="ACO1357" s="381"/>
      <c r="ACP1357" s="381"/>
      <c r="ACQ1357" s="381"/>
      <c r="ACR1357" s="381"/>
      <c r="ACS1357" s="381"/>
      <c r="ACT1357" s="381"/>
      <c r="ACU1357" s="381"/>
      <c r="ACV1357" s="381"/>
      <c r="ACW1357" s="381"/>
      <c r="ACX1357" s="381"/>
      <c r="ACY1357" s="381"/>
      <c r="ACZ1357" s="381"/>
      <c r="ADA1357" s="381"/>
      <c r="ADB1357" s="381"/>
      <c r="ADC1357" s="381"/>
      <c r="ADD1357" s="381"/>
      <c r="ADE1357" s="381"/>
      <c r="ADF1357" s="381"/>
      <c r="ADG1357" s="381"/>
      <c r="ADH1357" s="381"/>
      <c r="ADI1357" s="381"/>
      <c r="ADJ1357" s="381"/>
      <c r="ADK1357" s="381"/>
      <c r="ADL1357" s="381"/>
      <c r="ADM1357" s="381"/>
      <c r="ADN1357" s="381"/>
      <c r="ADO1357" s="381"/>
      <c r="ADP1357" s="381"/>
      <c r="ADQ1357" s="381"/>
      <c r="ADR1357" s="381"/>
      <c r="ADS1357" s="381"/>
      <c r="ADT1357" s="381"/>
      <c r="ADU1357" s="381"/>
      <c r="ADV1357" s="381"/>
      <c r="ADW1357" s="381"/>
      <c r="ADX1357" s="381"/>
      <c r="ADY1357" s="381"/>
      <c r="ADZ1357" s="381"/>
      <c r="AEA1357" s="381"/>
      <c r="AEB1357" s="381"/>
      <c r="AEC1357" s="381"/>
      <c r="AED1357" s="381"/>
      <c r="AEE1357" s="381"/>
      <c r="AEF1357" s="381"/>
      <c r="AEG1357" s="381"/>
      <c r="AEH1357" s="381"/>
      <c r="AEI1357" s="381"/>
      <c r="AEJ1357" s="381"/>
      <c r="AEK1357" s="381"/>
      <c r="AEL1357" s="381"/>
      <c r="AEM1357" s="381"/>
      <c r="AEN1357" s="381"/>
      <c r="AEO1357" s="381"/>
      <c r="AEP1357" s="381"/>
      <c r="AEQ1357" s="381"/>
      <c r="AER1357" s="381"/>
      <c r="AES1357" s="381"/>
      <c r="AET1357" s="381"/>
      <c r="AEU1357" s="381"/>
      <c r="AEV1357" s="381"/>
      <c r="AEW1357" s="381"/>
      <c r="AEX1357" s="381"/>
      <c r="AEY1357" s="381"/>
      <c r="AEZ1357" s="381"/>
      <c r="AFA1357" s="381"/>
      <c r="AFB1357" s="381"/>
      <c r="AFC1357" s="381"/>
      <c r="AFD1357" s="381"/>
      <c r="AFE1357" s="381"/>
      <c r="AFF1357" s="381"/>
      <c r="AFG1357" s="381"/>
      <c r="AFH1357" s="381"/>
      <c r="AFI1357" s="381"/>
      <c r="AFJ1357" s="381"/>
      <c r="AFK1357" s="381"/>
      <c r="AFL1357" s="381"/>
      <c r="AFM1357" s="381"/>
      <c r="AFN1357" s="381"/>
      <c r="AFO1357" s="381"/>
      <c r="AFP1357" s="381"/>
      <c r="AFQ1357" s="381"/>
      <c r="AFR1357" s="381"/>
      <c r="AFS1357" s="381"/>
      <c r="AFT1357" s="381"/>
      <c r="AFU1357" s="381"/>
      <c r="AFV1357" s="381"/>
      <c r="AFW1357" s="381"/>
      <c r="AFX1357" s="381"/>
      <c r="AFY1357" s="381"/>
      <c r="AFZ1357" s="381"/>
      <c r="AGA1357" s="381"/>
    </row>
    <row r="1358" spans="1:859" customFormat="1" x14ac:dyDescent="0.2">
      <c r="A1358" s="16"/>
      <c r="B1358" s="16"/>
      <c r="C1358" s="16"/>
      <c r="D1358" s="16"/>
      <c r="E1358" s="238"/>
      <c r="F1358" s="364"/>
      <c r="G1358" s="239"/>
      <c r="H1358" s="238"/>
      <c r="I1358" s="238"/>
      <c r="J1358" s="238"/>
      <c r="K1358" s="238"/>
      <c r="L1358" s="238"/>
      <c r="M1358" s="238"/>
      <c r="N1358" s="239"/>
      <c r="O1358" s="238"/>
      <c r="P1358" s="238"/>
      <c r="Q1358" s="239"/>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c r="DL1358" s="16"/>
      <c r="DM1358" s="16"/>
      <c r="DN1358" s="16"/>
      <c r="DO1358" s="16"/>
      <c r="DP1358" s="16"/>
      <c r="DQ1358" s="16"/>
      <c r="DR1358" s="16"/>
      <c r="DS1358" s="16"/>
      <c r="DT1358" s="16"/>
      <c r="DU1358" s="16"/>
      <c r="DV1358" s="16"/>
      <c r="DW1358" s="16"/>
      <c r="DX1358" s="16"/>
      <c r="DY1358" s="16"/>
      <c r="DZ1358" s="16"/>
      <c r="EA1358" s="16"/>
      <c r="EB1358" s="16"/>
      <c r="EC1358" s="16"/>
      <c r="ED1358" s="16"/>
      <c r="EE1358" s="16"/>
      <c r="EF1358" s="16"/>
      <c r="EG1358" s="16"/>
      <c r="EH1358" s="16"/>
      <c r="EI1358" s="16"/>
      <c r="EJ1358" s="16"/>
      <c r="EK1358" s="16"/>
      <c r="EL1358" s="16"/>
      <c r="EM1358" s="16"/>
      <c r="EN1358" s="16"/>
      <c r="EO1358" s="16"/>
      <c r="EP1358" s="16"/>
      <c r="EQ1358" s="16"/>
      <c r="ER1358" s="16"/>
      <c r="ES1358" s="16"/>
      <c r="ET1358" s="16"/>
      <c r="EU1358" s="16"/>
      <c r="EV1358" s="16"/>
      <c r="EW1358" s="16"/>
      <c r="EX1358" s="16"/>
      <c r="EY1358" s="16"/>
      <c r="EZ1358" s="16"/>
      <c r="FA1358" s="16"/>
      <c r="FB1358" s="16"/>
      <c r="FC1358" s="16"/>
      <c r="FD1358" s="16"/>
      <c r="FE1358" s="16"/>
      <c r="FF1358" s="16"/>
      <c r="FG1358" s="16"/>
      <c r="FH1358" s="16"/>
      <c r="FI1358" s="16"/>
      <c r="FJ1358" s="16"/>
      <c r="FK1358" s="16"/>
      <c r="FL1358" s="16"/>
      <c r="FM1358" s="16"/>
      <c r="FN1358" s="16"/>
      <c r="FO1358" s="16"/>
      <c r="FP1358" s="16"/>
      <c r="FQ1358" s="16"/>
      <c r="FR1358" s="16"/>
      <c r="FS1358" s="16"/>
      <c r="FT1358" s="16"/>
      <c r="FU1358" s="16"/>
      <c r="FV1358" s="16"/>
      <c r="FW1358" s="16"/>
      <c r="FX1358" s="16"/>
      <c r="FY1358" s="16"/>
      <c r="FZ1358" s="16"/>
      <c r="GA1358" s="16"/>
      <c r="GB1358" s="16"/>
      <c r="GC1358" s="16"/>
      <c r="GD1358" s="16"/>
      <c r="GE1358" s="16"/>
      <c r="GF1358" s="16"/>
      <c r="GG1358" s="16"/>
      <c r="GH1358" s="16"/>
      <c r="GI1358" s="16"/>
      <c r="GJ1358" s="16"/>
      <c r="GK1358" s="16"/>
      <c r="GL1358" s="16"/>
      <c r="GM1358" s="16"/>
      <c r="GN1358" s="16"/>
      <c r="GO1358" s="16"/>
      <c r="GP1358" s="16"/>
      <c r="GQ1358" s="16"/>
      <c r="GR1358" s="16"/>
      <c r="GS1358" s="16"/>
      <c r="GT1358" s="16"/>
      <c r="GU1358" s="16"/>
      <c r="GV1358" s="16"/>
      <c r="GW1358" s="16"/>
      <c r="GX1358" s="16"/>
      <c r="GY1358" s="16"/>
      <c r="GZ1358" s="16"/>
      <c r="HA1358" s="16"/>
      <c r="HB1358" s="16"/>
      <c r="HC1358" s="16"/>
      <c r="HD1358" s="16"/>
      <c r="HE1358" s="16"/>
      <c r="HF1358" s="16"/>
      <c r="HG1358" s="16"/>
      <c r="HH1358" s="16"/>
      <c r="HI1358" s="16"/>
      <c r="HJ1358" s="16"/>
      <c r="HK1358" s="16"/>
      <c r="HL1358" s="16"/>
      <c r="HM1358" s="16"/>
      <c r="HN1358" s="16"/>
      <c r="HO1358" s="16"/>
      <c r="HP1358" s="16"/>
      <c r="HQ1358" s="16"/>
      <c r="HR1358" s="16"/>
      <c r="HS1358" s="16"/>
      <c r="HT1358" s="16"/>
      <c r="HU1358" s="16"/>
      <c r="HV1358" s="16"/>
      <c r="HW1358" s="16"/>
      <c r="HX1358" s="16"/>
      <c r="HY1358" s="16"/>
      <c r="HZ1358" s="16"/>
      <c r="IA1358" s="16"/>
      <c r="IB1358" s="16"/>
      <c r="IC1358" s="16"/>
      <c r="ID1358" s="16"/>
      <c r="IE1358" s="16"/>
      <c r="IF1358" s="16"/>
      <c r="IG1358" s="16"/>
      <c r="IH1358" s="16"/>
      <c r="II1358" s="16"/>
      <c r="IJ1358" s="16"/>
      <c r="IK1358" s="16"/>
      <c r="IL1358" s="16"/>
      <c r="IM1358" s="16"/>
      <c r="IN1358" s="16"/>
      <c r="IO1358" s="16"/>
      <c r="IP1358" s="16"/>
      <c r="IQ1358" s="16"/>
      <c r="IR1358" s="16"/>
      <c r="IS1358" s="16"/>
      <c r="IT1358" s="16"/>
      <c r="IU1358" s="16"/>
      <c r="IV1358" s="16"/>
      <c r="IW1358" s="16"/>
      <c r="IX1358" s="16"/>
      <c r="IY1358" s="16"/>
      <c r="IZ1358" s="16"/>
      <c r="JA1358" s="16"/>
      <c r="JB1358" s="16"/>
      <c r="JC1358" s="16"/>
      <c r="JD1358" s="16"/>
      <c r="JE1358" s="16"/>
      <c r="JF1358" s="16"/>
      <c r="JG1358" s="16"/>
      <c r="JH1358" s="16"/>
      <c r="JI1358" s="16"/>
      <c r="JJ1358" s="16"/>
      <c r="JK1358" s="16"/>
      <c r="JL1358" s="16"/>
      <c r="JM1358" s="16"/>
      <c r="JN1358" s="16"/>
      <c r="JO1358" s="16"/>
      <c r="JP1358" s="16"/>
      <c r="JQ1358" s="16"/>
      <c r="JR1358" s="16"/>
      <c r="JS1358" s="16"/>
      <c r="JT1358" s="16"/>
      <c r="JU1358" s="16"/>
      <c r="JV1358" s="16"/>
      <c r="JW1358" s="16"/>
      <c r="JX1358" s="16"/>
      <c r="JY1358" s="16"/>
      <c r="JZ1358" s="16"/>
      <c r="KA1358" s="16"/>
      <c r="KB1358" s="16"/>
      <c r="KC1358" s="16"/>
      <c r="KD1358" s="16"/>
      <c r="KE1358" s="16"/>
      <c r="KF1358" s="16"/>
      <c r="KG1358" s="16"/>
      <c r="KH1358" s="16"/>
      <c r="KI1358" s="16"/>
      <c r="KJ1358" s="16"/>
      <c r="KK1358" s="16"/>
      <c r="KL1358" s="16"/>
      <c r="KM1358" s="16"/>
      <c r="KN1358" s="16"/>
      <c r="KO1358" s="16"/>
      <c r="KP1358" s="16"/>
      <c r="KQ1358" s="16"/>
      <c r="KR1358" s="16"/>
      <c r="KS1358" s="16"/>
      <c r="KT1358" s="16"/>
      <c r="KU1358" s="16"/>
      <c r="KV1358" s="16"/>
      <c r="KW1358" s="16"/>
      <c r="KX1358" s="16"/>
      <c r="KY1358" s="16"/>
      <c r="KZ1358" s="16"/>
      <c r="LA1358" s="16"/>
      <c r="LB1358" s="16"/>
      <c r="LC1358" s="16"/>
      <c r="LD1358" s="16"/>
      <c r="LE1358" s="16"/>
      <c r="LF1358" s="16"/>
      <c r="LG1358" s="16"/>
      <c r="LH1358" s="16"/>
      <c r="LI1358" s="16"/>
      <c r="LJ1358" s="16"/>
      <c r="LK1358" s="16"/>
      <c r="LL1358" s="16"/>
      <c r="LM1358" s="16"/>
      <c r="LN1358" s="16"/>
      <c r="LO1358" s="16"/>
      <c r="LP1358" s="16"/>
      <c r="LQ1358" s="16"/>
      <c r="LR1358" s="16"/>
      <c r="LS1358" s="16"/>
      <c r="LT1358" s="16"/>
      <c r="LU1358" s="16"/>
      <c r="LV1358" s="16"/>
      <c r="LW1358" s="16"/>
      <c r="LX1358" s="16"/>
      <c r="LY1358" s="16"/>
      <c r="LZ1358" s="16"/>
      <c r="MA1358" s="16"/>
      <c r="MB1358" s="16"/>
      <c r="MC1358" s="16"/>
      <c r="MD1358" s="16"/>
      <c r="ME1358" s="16"/>
      <c r="MF1358" s="16"/>
      <c r="MG1358" s="16"/>
      <c r="MH1358" s="16"/>
      <c r="MI1358" s="16"/>
      <c r="MJ1358" s="16"/>
      <c r="MK1358" s="16"/>
      <c r="ML1358" s="16"/>
      <c r="MM1358" s="16"/>
      <c r="MN1358" s="16"/>
      <c r="MO1358" s="16"/>
      <c r="MP1358" s="16"/>
      <c r="MQ1358" s="16"/>
      <c r="MR1358" s="16"/>
      <c r="MS1358" s="16"/>
      <c r="MT1358" s="16"/>
      <c r="MU1358" s="16"/>
      <c r="MV1358" s="16"/>
      <c r="MW1358" s="16"/>
      <c r="MX1358" s="16"/>
      <c r="MY1358" s="16"/>
      <c r="MZ1358" s="16"/>
      <c r="NA1358" s="16"/>
      <c r="NB1358" s="16"/>
      <c r="NC1358" s="16"/>
      <c r="ND1358" s="16"/>
      <c r="NE1358" s="16"/>
      <c r="NF1358" s="16"/>
      <c r="NG1358" s="16"/>
      <c r="NH1358" s="16"/>
      <c r="NI1358" s="16"/>
      <c r="NJ1358" s="16"/>
      <c r="NK1358" s="16"/>
      <c r="NL1358" s="16"/>
      <c r="NM1358" s="16"/>
      <c r="NN1358" s="16"/>
      <c r="NO1358" s="16"/>
      <c r="NP1358" s="16"/>
      <c r="NQ1358" s="16"/>
      <c r="NR1358" s="16"/>
      <c r="NS1358" s="16"/>
      <c r="NT1358" s="16"/>
      <c r="NU1358" s="16"/>
      <c r="NV1358" s="16"/>
      <c r="NW1358" s="16"/>
      <c r="NX1358" s="16"/>
      <c r="NY1358" s="16"/>
      <c r="NZ1358" s="16"/>
      <c r="OA1358" s="16"/>
      <c r="OB1358" s="16"/>
      <c r="OC1358" s="16"/>
      <c r="OD1358" s="16"/>
      <c r="OE1358" s="16"/>
      <c r="OF1358" s="16"/>
      <c r="OG1358" s="16"/>
      <c r="OH1358" s="16"/>
      <c r="OI1358" s="16"/>
      <c r="OJ1358" s="16"/>
      <c r="OK1358" s="16"/>
      <c r="OL1358" s="16"/>
      <c r="OM1358" s="16"/>
      <c r="ON1358" s="16"/>
      <c r="OO1358" s="16"/>
      <c r="OP1358" s="16"/>
      <c r="OQ1358" s="16"/>
      <c r="OR1358" s="16"/>
      <c r="OS1358" s="16"/>
      <c r="OT1358" s="16"/>
      <c r="OU1358" s="16"/>
      <c r="OV1358" s="16"/>
      <c r="OW1358" s="16"/>
      <c r="OX1358" s="16"/>
      <c r="OY1358" s="16"/>
      <c r="OZ1358" s="16"/>
      <c r="PA1358" s="16"/>
      <c r="PB1358" s="16"/>
      <c r="PC1358" s="16"/>
      <c r="PD1358" s="16"/>
      <c r="PE1358" s="16"/>
      <c r="PF1358" s="16"/>
      <c r="PG1358" s="16"/>
      <c r="PH1358" s="16"/>
      <c r="PI1358" s="16"/>
      <c r="PJ1358" s="16"/>
      <c r="PK1358" s="16"/>
      <c r="PL1358" s="16"/>
      <c r="PM1358" s="16"/>
      <c r="PN1358" s="16"/>
      <c r="PO1358" s="16"/>
      <c r="PP1358" s="16"/>
      <c r="PQ1358" s="16"/>
      <c r="PR1358" s="16"/>
      <c r="PS1358" s="16"/>
      <c r="PT1358" s="16"/>
      <c r="PU1358" s="16"/>
      <c r="PV1358" s="16"/>
      <c r="PW1358" s="16"/>
      <c r="PX1358" s="16"/>
      <c r="PY1358" s="16"/>
      <c r="PZ1358" s="16"/>
      <c r="QA1358" s="16"/>
      <c r="QB1358" s="16"/>
      <c r="QC1358" s="16"/>
      <c r="QD1358" s="16"/>
      <c r="QE1358" s="16"/>
      <c r="QF1358" s="16"/>
      <c r="QG1358" s="16"/>
      <c r="QH1358" s="16"/>
      <c r="QI1358" s="16"/>
      <c r="QJ1358" s="16"/>
      <c r="QK1358" s="16"/>
      <c r="QL1358" s="16"/>
      <c r="QM1358" s="16"/>
      <c r="QN1358" s="16"/>
      <c r="QO1358" s="16"/>
      <c r="QP1358" s="16"/>
      <c r="QQ1358" s="16"/>
      <c r="QR1358" s="16"/>
      <c r="QS1358" s="16"/>
      <c r="QT1358" s="16"/>
      <c r="QU1358" s="16"/>
      <c r="QV1358" s="16"/>
      <c r="QW1358" s="16"/>
      <c r="QX1358" s="16"/>
      <c r="QY1358" s="16"/>
      <c r="QZ1358" s="16"/>
      <c r="RA1358" s="16"/>
      <c r="RB1358" s="16"/>
      <c r="RC1358" s="16"/>
      <c r="RD1358" s="16"/>
      <c r="RE1358" s="16"/>
      <c r="RF1358" s="16"/>
      <c r="RG1358" s="16"/>
      <c r="RH1358" s="16"/>
      <c r="RI1358" s="16"/>
      <c r="RJ1358" s="16"/>
      <c r="RK1358" s="16"/>
      <c r="RL1358" s="16"/>
      <c r="RM1358" s="16"/>
      <c r="RN1358" s="16"/>
      <c r="RO1358" s="16"/>
      <c r="RP1358" s="16"/>
      <c r="RQ1358" s="16"/>
      <c r="RR1358" s="16"/>
      <c r="RS1358" s="16"/>
      <c r="RT1358" s="16"/>
      <c r="RU1358" s="16"/>
      <c r="RV1358" s="16"/>
      <c r="RW1358" s="16"/>
      <c r="RX1358" s="16"/>
      <c r="RY1358" s="16"/>
      <c r="RZ1358" s="16"/>
      <c r="SA1358" s="16"/>
      <c r="SB1358" s="16"/>
      <c r="SC1358" s="16"/>
      <c r="SD1358" s="16"/>
      <c r="SE1358" s="16"/>
      <c r="SF1358" s="16"/>
      <c r="SG1358" s="16"/>
      <c r="SH1358" s="16"/>
      <c r="SI1358" s="16"/>
      <c r="SJ1358" s="16"/>
      <c r="SK1358" s="16"/>
      <c r="SL1358" s="16"/>
      <c r="SM1358" s="16"/>
      <c r="SN1358" s="16"/>
      <c r="SO1358" s="16"/>
      <c r="SP1358" s="16"/>
      <c r="SQ1358" s="16"/>
      <c r="SR1358" s="16"/>
      <c r="SS1358" s="16"/>
      <c r="ST1358" s="16"/>
      <c r="SU1358" s="16"/>
      <c r="SV1358" s="16"/>
      <c r="SW1358" s="16"/>
      <c r="SX1358" s="16"/>
      <c r="SY1358" s="16"/>
      <c r="SZ1358" s="16"/>
      <c r="TA1358" s="16"/>
      <c r="TB1358" s="16"/>
      <c r="TC1358" s="16"/>
      <c r="TD1358" s="16"/>
      <c r="TE1358" s="16"/>
      <c r="TF1358" s="16"/>
      <c r="TG1358" s="16"/>
      <c r="TH1358" s="16"/>
      <c r="TI1358" s="16"/>
      <c r="TJ1358" s="16"/>
      <c r="TK1358" s="16"/>
      <c r="TL1358" s="16"/>
      <c r="TM1358" s="16"/>
      <c r="TN1358" s="16"/>
      <c r="TO1358" s="16"/>
      <c r="TP1358" s="16"/>
      <c r="TQ1358" s="16"/>
      <c r="TR1358" s="16"/>
      <c r="TS1358" s="16"/>
      <c r="TT1358" s="16"/>
      <c r="TU1358" s="16"/>
      <c r="TV1358" s="16"/>
      <c r="TW1358" s="16"/>
      <c r="TX1358" s="16"/>
      <c r="TY1358" s="16"/>
      <c r="TZ1358" s="16"/>
      <c r="UA1358" s="16"/>
      <c r="UB1358" s="16"/>
      <c r="UC1358" s="16"/>
      <c r="UD1358" s="16"/>
      <c r="UE1358" s="16"/>
      <c r="UF1358" s="16"/>
      <c r="UG1358" s="16"/>
      <c r="UH1358" s="16"/>
      <c r="UI1358" s="16"/>
      <c r="UJ1358" s="16"/>
      <c r="UK1358" s="16"/>
      <c r="UL1358" s="16"/>
      <c r="UM1358" s="16"/>
      <c r="UN1358" s="16"/>
      <c r="UO1358" s="16"/>
      <c r="UP1358" s="16"/>
      <c r="UQ1358" s="16"/>
      <c r="UR1358" s="16"/>
      <c r="US1358" s="16"/>
      <c r="UT1358" s="16"/>
      <c r="UU1358" s="16"/>
      <c r="UV1358" s="16"/>
      <c r="UW1358" s="16"/>
      <c r="UX1358" s="16"/>
      <c r="UY1358" s="16"/>
      <c r="UZ1358" s="16"/>
      <c r="VA1358" s="16"/>
      <c r="VB1358" s="16"/>
      <c r="VC1358" s="16"/>
      <c r="VD1358" s="16"/>
      <c r="VE1358" s="16"/>
      <c r="VF1358" s="16"/>
      <c r="VG1358" s="16"/>
      <c r="VH1358" s="16"/>
      <c r="VI1358" s="16"/>
      <c r="VJ1358" s="16"/>
      <c r="VK1358" s="16"/>
      <c r="VL1358" s="16"/>
      <c r="VM1358" s="16"/>
      <c r="VN1358" s="16"/>
      <c r="VO1358" s="16"/>
      <c r="VP1358" s="16"/>
      <c r="VQ1358" s="16"/>
      <c r="VR1358" s="16"/>
      <c r="VS1358" s="16"/>
      <c r="VT1358" s="16"/>
      <c r="VU1358" s="16"/>
      <c r="VV1358" s="16"/>
      <c r="VW1358" s="16"/>
      <c r="VX1358" s="16"/>
      <c r="VY1358" s="16"/>
      <c r="VZ1358" s="16"/>
      <c r="WA1358" s="16"/>
      <c r="WB1358" s="16"/>
      <c r="WC1358" s="16"/>
      <c r="WD1358" s="16"/>
      <c r="WE1358" s="16"/>
      <c r="WF1358" s="16"/>
      <c r="WG1358" s="16"/>
      <c r="WH1358" s="16"/>
      <c r="WI1358" s="16"/>
      <c r="WJ1358" s="16"/>
      <c r="WK1358" s="16"/>
      <c r="WL1358" s="16"/>
      <c r="WM1358" s="16"/>
      <c r="WN1358" s="16"/>
      <c r="WO1358" s="16"/>
      <c r="WP1358" s="16"/>
      <c r="WQ1358" s="16"/>
      <c r="WR1358" s="16"/>
      <c r="WS1358" s="16"/>
      <c r="WT1358" s="16"/>
      <c r="WU1358" s="16"/>
      <c r="WV1358" s="16"/>
      <c r="WW1358" s="16"/>
      <c r="WX1358" s="16"/>
      <c r="WY1358" s="16"/>
      <c r="WZ1358" s="16"/>
      <c r="XA1358" s="16"/>
      <c r="XB1358" s="16"/>
      <c r="XC1358" s="16"/>
      <c r="XD1358" s="16"/>
      <c r="XE1358" s="16"/>
      <c r="XF1358" s="16"/>
      <c r="XG1358" s="16"/>
      <c r="XH1358" s="16"/>
      <c r="XI1358" s="16"/>
      <c r="XJ1358" s="16"/>
      <c r="XK1358" s="16"/>
      <c r="XL1358" s="16"/>
      <c r="XM1358" s="16"/>
      <c r="XN1358" s="16"/>
      <c r="XO1358" s="16"/>
      <c r="XP1358" s="16"/>
      <c r="XQ1358" s="16"/>
      <c r="XR1358" s="16"/>
      <c r="XS1358" s="16"/>
      <c r="XT1358" s="16"/>
      <c r="XU1358" s="16"/>
      <c r="XV1358" s="16"/>
      <c r="XW1358" s="16"/>
      <c r="XX1358" s="16"/>
      <c r="XY1358" s="16"/>
      <c r="XZ1358" s="16"/>
      <c r="YA1358" s="16"/>
      <c r="YB1358" s="16"/>
      <c r="YC1358" s="16"/>
      <c r="YD1358" s="16"/>
      <c r="YE1358" s="16"/>
      <c r="YF1358" s="16"/>
      <c r="YG1358" s="16"/>
      <c r="YH1358" s="16"/>
      <c r="YI1358" s="16"/>
      <c r="YJ1358" s="16"/>
      <c r="YK1358" s="16"/>
      <c r="YL1358" s="16"/>
      <c r="YM1358" s="16"/>
      <c r="YN1358" s="16"/>
      <c r="YO1358" s="16"/>
      <c r="YP1358" s="16"/>
      <c r="YQ1358" s="16"/>
      <c r="YR1358" s="16"/>
      <c r="YS1358" s="16"/>
      <c r="YT1358" s="16"/>
      <c r="YU1358" s="16"/>
      <c r="YV1358" s="16"/>
      <c r="YW1358" s="16"/>
      <c r="YX1358" s="16"/>
      <c r="YY1358" s="16"/>
      <c r="YZ1358" s="16"/>
      <c r="ZA1358" s="16"/>
      <c r="ZB1358" s="16"/>
      <c r="ZC1358" s="16"/>
      <c r="ZD1358" s="16"/>
      <c r="ZE1358" s="16"/>
      <c r="ZF1358" s="16"/>
      <c r="ZG1358" s="16"/>
      <c r="ZH1358" s="16"/>
      <c r="ZI1358" s="16"/>
      <c r="ZJ1358" s="16"/>
      <c r="ZK1358" s="16"/>
      <c r="ZL1358" s="16"/>
      <c r="ZM1358" s="16"/>
      <c r="ZN1358" s="16"/>
      <c r="ZO1358" s="16"/>
      <c r="ZP1358" s="16"/>
      <c r="ZQ1358" s="16"/>
      <c r="ZR1358" s="16"/>
      <c r="ZS1358" s="16"/>
      <c r="ZT1358" s="16"/>
      <c r="ZU1358" s="16"/>
      <c r="ZV1358" s="16"/>
      <c r="ZW1358" s="16"/>
      <c r="ZX1358" s="16"/>
      <c r="ZY1358" s="16"/>
      <c r="ZZ1358" s="16"/>
      <c r="AAA1358" s="16"/>
      <c r="AAB1358" s="16"/>
      <c r="AAC1358" s="16"/>
      <c r="AAD1358" s="16"/>
      <c r="AAE1358" s="16"/>
      <c r="AAF1358" s="16"/>
      <c r="AAG1358" s="16"/>
      <c r="AAH1358" s="16"/>
      <c r="AAI1358" s="16"/>
      <c r="AAJ1358" s="16"/>
      <c r="AAK1358" s="16"/>
      <c r="AAL1358" s="16"/>
      <c r="AAM1358" s="16"/>
      <c r="AAN1358" s="16"/>
      <c r="AAO1358" s="16"/>
      <c r="AAP1358" s="16"/>
      <c r="AAQ1358" s="16"/>
      <c r="AAR1358" s="16"/>
      <c r="AAS1358" s="16"/>
      <c r="AAT1358" s="16"/>
      <c r="AAU1358" s="16"/>
      <c r="AAV1358" s="16"/>
      <c r="AAW1358" s="16"/>
      <c r="AAX1358" s="16"/>
      <c r="AAY1358" s="16"/>
      <c r="AAZ1358" s="16"/>
      <c r="ABA1358" s="16"/>
      <c r="ABB1358" s="16"/>
      <c r="ABC1358" s="16"/>
      <c r="ABD1358" s="16"/>
      <c r="ABE1358" s="16"/>
      <c r="ABF1358" s="16"/>
      <c r="ABG1358" s="16"/>
      <c r="ABH1358" s="16"/>
      <c r="ABI1358" s="16"/>
      <c r="ABJ1358" s="16"/>
      <c r="ABK1358" s="16"/>
      <c r="ABL1358" s="16"/>
      <c r="ABM1358" s="16"/>
      <c r="ABN1358" s="16"/>
      <c r="ABO1358" s="16"/>
      <c r="ABP1358" s="16"/>
      <c r="ABQ1358" s="16"/>
      <c r="ABR1358" s="16"/>
      <c r="ABS1358" s="16"/>
      <c r="ABT1358" s="16"/>
      <c r="ABU1358" s="16"/>
      <c r="ABV1358" s="16"/>
      <c r="ABW1358" s="16"/>
      <c r="ABX1358" s="16"/>
      <c r="ABY1358" s="16"/>
      <c r="ABZ1358" s="16"/>
      <c r="ACA1358" s="16"/>
      <c r="ACB1358" s="16"/>
      <c r="ACC1358" s="16"/>
      <c r="ACD1358" s="16"/>
      <c r="ACE1358" s="16"/>
      <c r="ACF1358" s="16"/>
      <c r="ACG1358" s="16"/>
      <c r="ACH1358" s="16"/>
      <c r="ACI1358" s="16"/>
      <c r="ACJ1358" s="16"/>
      <c r="ACK1358" s="16"/>
      <c r="ACL1358" s="16"/>
      <c r="ACM1358" s="16"/>
      <c r="ACN1358" s="16"/>
      <c r="ACO1358" s="16"/>
      <c r="ACP1358" s="16"/>
      <c r="ACQ1358" s="16"/>
      <c r="ACR1358" s="16"/>
      <c r="ACS1358" s="16"/>
      <c r="ACT1358" s="16"/>
      <c r="ACU1358" s="16"/>
      <c r="ACV1358" s="16"/>
      <c r="ACW1358" s="16"/>
      <c r="ACX1358" s="16"/>
      <c r="ACY1358" s="16"/>
      <c r="ACZ1358" s="16"/>
      <c r="ADA1358" s="16"/>
      <c r="ADB1358" s="16"/>
      <c r="ADC1358" s="16"/>
      <c r="ADD1358" s="16"/>
      <c r="ADE1358" s="16"/>
      <c r="ADF1358" s="16"/>
      <c r="ADG1358" s="16"/>
      <c r="ADH1358" s="16"/>
      <c r="ADI1358" s="16"/>
      <c r="ADJ1358" s="16"/>
      <c r="ADK1358" s="16"/>
      <c r="ADL1358" s="16"/>
      <c r="ADM1358" s="16"/>
      <c r="ADN1358" s="16"/>
      <c r="ADO1358" s="16"/>
      <c r="ADP1358" s="16"/>
      <c r="ADQ1358" s="16"/>
      <c r="ADR1358" s="16"/>
      <c r="ADS1358" s="16"/>
      <c r="ADT1358" s="16"/>
      <c r="ADU1358" s="16"/>
      <c r="ADV1358" s="16"/>
      <c r="ADW1358" s="16"/>
      <c r="ADX1358" s="16"/>
      <c r="ADY1358" s="16"/>
      <c r="ADZ1358" s="16"/>
      <c r="AEA1358" s="16"/>
      <c r="AEB1358" s="16"/>
      <c r="AEC1358" s="16"/>
      <c r="AED1358" s="16"/>
      <c r="AEE1358" s="16"/>
      <c r="AEF1358" s="16"/>
      <c r="AEG1358" s="16"/>
      <c r="AEH1358" s="16"/>
      <c r="AEI1358" s="16"/>
      <c r="AEJ1358" s="16"/>
      <c r="AEK1358" s="16"/>
      <c r="AEL1358" s="16"/>
      <c r="AEM1358" s="16"/>
      <c r="AEN1358" s="16"/>
      <c r="AEO1358" s="16"/>
      <c r="AEP1358" s="16"/>
      <c r="AEQ1358" s="16"/>
      <c r="AER1358" s="16"/>
      <c r="AES1358" s="16"/>
      <c r="AET1358" s="16"/>
      <c r="AEU1358" s="16"/>
      <c r="AEV1358" s="16"/>
      <c r="AEW1358" s="16"/>
      <c r="AEX1358" s="16"/>
      <c r="AEY1358" s="16"/>
      <c r="AEZ1358" s="16"/>
      <c r="AFA1358" s="16"/>
      <c r="AFB1358" s="16"/>
      <c r="AFC1358" s="16"/>
      <c r="AFD1358" s="16"/>
      <c r="AFE1358" s="16"/>
      <c r="AFF1358" s="16"/>
      <c r="AFG1358" s="16"/>
      <c r="AFH1358" s="16"/>
      <c r="AFI1358" s="16"/>
      <c r="AFJ1358" s="16"/>
      <c r="AFK1358" s="16"/>
      <c r="AFL1358" s="16"/>
      <c r="AFM1358" s="16"/>
      <c r="AFN1358" s="16"/>
      <c r="AFO1358" s="16"/>
      <c r="AFP1358" s="16"/>
      <c r="AFQ1358" s="16"/>
      <c r="AFR1358" s="16"/>
      <c r="AFS1358" s="16"/>
      <c r="AFT1358" s="16"/>
      <c r="AFU1358" s="16"/>
      <c r="AFV1358" s="16"/>
      <c r="AFW1358" s="16"/>
      <c r="AFX1358" s="16"/>
      <c r="AFY1358" s="16"/>
      <c r="AFZ1358" s="16"/>
      <c r="AGA1358" s="16"/>
    </row>
    <row r="1359" spans="1:859" s="383" customFormat="1" x14ac:dyDescent="0.2">
      <c r="A1359" s="381"/>
      <c r="B1359" s="381"/>
      <c r="C1359" s="381"/>
      <c r="D1359" s="381"/>
      <c r="E1359" s="365"/>
      <c r="F1359" s="378"/>
      <c r="G1359" s="380"/>
      <c r="H1359" s="365"/>
      <c r="I1359" s="365"/>
      <c r="J1359" s="365"/>
      <c r="K1359" s="365"/>
      <c r="L1359" s="365"/>
      <c r="M1359" s="365"/>
      <c r="N1359" s="380"/>
      <c r="O1359" s="365"/>
      <c r="P1359" s="365"/>
      <c r="Q1359" s="380"/>
      <c r="R1359" s="381"/>
      <c r="S1359" s="381"/>
      <c r="T1359" s="381"/>
      <c r="U1359" s="381"/>
      <c r="V1359" s="381"/>
      <c r="W1359" s="381"/>
      <c r="X1359" s="381"/>
      <c r="Y1359" s="381"/>
      <c r="Z1359" s="381"/>
      <c r="AA1359" s="381"/>
      <c r="AB1359" s="381"/>
      <c r="AC1359" s="381"/>
      <c r="AD1359" s="381"/>
      <c r="AE1359" s="381"/>
      <c r="AF1359" s="381"/>
      <c r="AG1359" s="381"/>
      <c r="AH1359" s="381"/>
      <c r="AI1359" s="381"/>
      <c r="AJ1359" s="381"/>
      <c r="AK1359" s="381"/>
      <c r="AL1359" s="381"/>
      <c r="AM1359" s="381"/>
      <c r="AN1359" s="381"/>
      <c r="AO1359" s="381"/>
      <c r="AP1359" s="381"/>
      <c r="AQ1359" s="381"/>
      <c r="AR1359" s="381"/>
      <c r="AS1359" s="381"/>
      <c r="AT1359" s="381"/>
      <c r="AU1359" s="381"/>
      <c r="AV1359" s="381"/>
      <c r="AW1359" s="381"/>
      <c r="AX1359" s="381"/>
      <c r="AY1359" s="381"/>
      <c r="AZ1359" s="381"/>
      <c r="BA1359" s="381"/>
      <c r="BB1359" s="381"/>
      <c r="BC1359" s="381"/>
      <c r="BD1359" s="381"/>
      <c r="BE1359" s="381"/>
      <c r="BF1359" s="381"/>
      <c r="BG1359" s="381"/>
      <c r="BH1359" s="381"/>
      <c r="BI1359" s="381"/>
      <c r="BJ1359" s="381"/>
      <c r="BK1359" s="381"/>
      <c r="BL1359" s="381"/>
      <c r="BM1359" s="381"/>
      <c r="BN1359" s="381"/>
      <c r="BO1359" s="381"/>
      <c r="BP1359" s="381"/>
      <c r="BQ1359" s="381"/>
      <c r="BR1359" s="381"/>
      <c r="BS1359" s="381"/>
      <c r="BT1359" s="381"/>
      <c r="BU1359" s="381"/>
      <c r="BV1359" s="381"/>
      <c r="BW1359" s="381"/>
      <c r="BX1359" s="381"/>
      <c r="BY1359" s="381"/>
      <c r="BZ1359" s="381"/>
      <c r="CA1359" s="381"/>
      <c r="CB1359" s="381"/>
      <c r="CC1359" s="381"/>
      <c r="CD1359" s="381"/>
      <c r="CE1359" s="381"/>
      <c r="CF1359" s="381"/>
      <c r="CG1359" s="381"/>
      <c r="CH1359" s="381"/>
      <c r="CI1359" s="381"/>
      <c r="CJ1359" s="381"/>
      <c r="CK1359" s="381"/>
      <c r="CL1359" s="381"/>
      <c r="CM1359" s="381"/>
      <c r="CN1359" s="381"/>
      <c r="CO1359" s="381"/>
      <c r="CP1359" s="381"/>
      <c r="CQ1359" s="381"/>
      <c r="CR1359" s="381"/>
      <c r="CS1359" s="381"/>
      <c r="CT1359" s="381"/>
      <c r="CU1359" s="381"/>
      <c r="CV1359" s="381"/>
      <c r="CW1359" s="381"/>
      <c r="CX1359" s="381"/>
      <c r="CY1359" s="381"/>
      <c r="CZ1359" s="381"/>
      <c r="DA1359" s="381"/>
      <c r="DB1359" s="381"/>
      <c r="DC1359" s="381"/>
      <c r="DD1359" s="381"/>
      <c r="DE1359" s="381"/>
      <c r="DF1359" s="381"/>
      <c r="DG1359" s="381"/>
      <c r="DH1359" s="381"/>
      <c r="DI1359" s="381"/>
      <c r="DJ1359" s="381"/>
      <c r="DK1359" s="381"/>
      <c r="DL1359" s="381"/>
      <c r="DM1359" s="381"/>
      <c r="DN1359" s="381"/>
      <c r="DO1359" s="381"/>
      <c r="DP1359" s="381"/>
      <c r="DQ1359" s="381"/>
      <c r="DR1359" s="381"/>
      <c r="DS1359" s="381"/>
      <c r="DT1359" s="381"/>
      <c r="DU1359" s="381"/>
      <c r="DV1359" s="381"/>
      <c r="DW1359" s="381"/>
      <c r="DX1359" s="381"/>
      <c r="DY1359" s="381"/>
      <c r="DZ1359" s="381"/>
      <c r="EA1359" s="381"/>
      <c r="EB1359" s="381"/>
      <c r="EC1359" s="381"/>
      <c r="ED1359" s="381"/>
      <c r="EE1359" s="381"/>
      <c r="EF1359" s="381"/>
      <c r="EG1359" s="381"/>
      <c r="EH1359" s="381"/>
      <c r="EI1359" s="381"/>
      <c r="EJ1359" s="381"/>
      <c r="EK1359" s="381"/>
      <c r="EL1359" s="381"/>
      <c r="EM1359" s="381"/>
      <c r="EN1359" s="381"/>
      <c r="EO1359" s="381"/>
      <c r="EP1359" s="381"/>
      <c r="EQ1359" s="381"/>
      <c r="ER1359" s="381"/>
      <c r="ES1359" s="381"/>
      <c r="ET1359" s="381"/>
      <c r="EU1359" s="381"/>
      <c r="EV1359" s="381"/>
      <c r="EW1359" s="381"/>
      <c r="EX1359" s="381"/>
      <c r="EY1359" s="381"/>
      <c r="EZ1359" s="381"/>
      <c r="FA1359" s="381"/>
      <c r="FB1359" s="381"/>
      <c r="FC1359" s="381"/>
      <c r="FD1359" s="381"/>
      <c r="FE1359" s="381"/>
      <c r="FF1359" s="381"/>
      <c r="FG1359" s="381"/>
      <c r="FH1359" s="381"/>
      <c r="FI1359" s="381"/>
      <c r="FJ1359" s="381"/>
      <c r="FK1359" s="381"/>
      <c r="FL1359" s="381"/>
      <c r="FM1359" s="381"/>
      <c r="FN1359" s="381"/>
      <c r="FO1359" s="381"/>
      <c r="FP1359" s="381"/>
      <c r="FQ1359" s="381"/>
      <c r="FR1359" s="381"/>
      <c r="FS1359" s="381"/>
      <c r="FT1359" s="381"/>
      <c r="FU1359" s="381"/>
      <c r="FV1359" s="381"/>
      <c r="FW1359" s="381"/>
      <c r="FX1359" s="381"/>
      <c r="FY1359" s="381"/>
      <c r="FZ1359" s="381"/>
      <c r="GA1359" s="381"/>
      <c r="GB1359" s="381"/>
      <c r="GC1359" s="381"/>
      <c r="GD1359" s="381"/>
      <c r="GE1359" s="381"/>
      <c r="GF1359" s="381"/>
      <c r="GG1359" s="381"/>
      <c r="GH1359" s="381"/>
      <c r="GI1359" s="381"/>
      <c r="GJ1359" s="381"/>
      <c r="GK1359" s="381"/>
      <c r="GL1359" s="381"/>
      <c r="GM1359" s="381"/>
      <c r="GN1359" s="381"/>
      <c r="GO1359" s="381"/>
      <c r="GP1359" s="381"/>
      <c r="GQ1359" s="381"/>
      <c r="GR1359" s="381"/>
      <c r="GS1359" s="381"/>
      <c r="GT1359" s="381"/>
      <c r="GU1359" s="381"/>
      <c r="GV1359" s="381"/>
      <c r="GW1359" s="381"/>
      <c r="GX1359" s="381"/>
      <c r="GY1359" s="381"/>
      <c r="GZ1359" s="381"/>
      <c r="HA1359" s="381"/>
      <c r="HB1359" s="381"/>
      <c r="HC1359" s="381"/>
      <c r="HD1359" s="381"/>
      <c r="HE1359" s="381"/>
      <c r="HF1359" s="381"/>
      <c r="HG1359" s="381"/>
      <c r="HH1359" s="381"/>
      <c r="HI1359" s="381"/>
      <c r="HJ1359" s="381"/>
      <c r="HK1359" s="381"/>
      <c r="HL1359" s="381"/>
      <c r="HM1359" s="381"/>
      <c r="HN1359" s="381"/>
      <c r="HO1359" s="381"/>
      <c r="HP1359" s="381"/>
      <c r="HQ1359" s="381"/>
      <c r="HR1359" s="381"/>
      <c r="HS1359" s="381"/>
      <c r="HT1359" s="381"/>
      <c r="HU1359" s="381"/>
      <c r="HV1359" s="381"/>
      <c r="HW1359" s="381"/>
      <c r="HX1359" s="381"/>
      <c r="HY1359" s="381"/>
      <c r="HZ1359" s="381"/>
      <c r="IA1359" s="381"/>
      <c r="IB1359" s="381"/>
      <c r="IC1359" s="381"/>
      <c r="ID1359" s="381"/>
      <c r="IE1359" s="381"/>
      <c r="IF1359" s="381"/>
      <c r="IG1359" s="381"/>
      <c r="IH1359" s="381"/>
      <c r="II1359" s="381"/>
      <c r="IJ1359" s="381"/>
      <c r="IK1359" s="381"/>
      <c r="IL1359" s="381"/>
      <c r="IM1359" s="381"/>
      <c r="IN1359" s="381"/>
      <c r="IO1359" s="381"/>
      <c r="IP1359" s="381"/>
      <c r="IQ1359" s="381"/>
      <c r="IR1359" s="381"/>
      <c r="IS1359" s="381"/>
      <c r="IT1359" s="381"/>
      <c r="IU1359" s="381"/>
      <c r="IV1359" s="381"/>
      <c r="IW1359" s="381"/>
      <c r="IX1359" s="381"/>
      <c r="IY1359" s="381"/>
      <c r="IZ1359" s="381"/>
      <c r="JA1359" s="381"/>
      <c r="JB1359" s="381"/>
      <c r="JC1359" s="381"/>
      <c r="JD1359" s="381"/>
      <c r="JE1359" s="381"/>
      <c r="JF1359" s="381"/>
      <c r="JG1359" s="381"/>
      <c r="JH1359" s="381"/>
      <c r="JI1359" s="381"/>
      <c r="JJ1359" s="381"/>
      <c r="JK1359" s="381"/>
      <c r="JL1359" s="381"/>
      <c r="JM1359" s="381"/>
      <c r="JN1359" s="381"/>
      <c r="JO1359" s="381"/>
      <c r="JP1359" s="381"/>
      <c r="JQ1359" s="381"/>
      <c r="JR1359" s="381"/>
      <c r="JS1359" s="381"/>
      <c r="JT1359" s="381"/>
      <c r="JU1359" s="381"/>
      <c r="JV1359" s="381"/>
      <c r="JW1359" s="381"/>
      <c r="JX1359" s="381"/>
      <c r="JY1359" s="381"/>
      <c r="JZ1359" s="381"/>
      <c r="KA1359" s="381"/>
      <c r="KB1359" s="381"/>
      <c r="KC1359" s="381"/>
      <c r="KD1359" s="381"/>
      <c r="KE1359" s="381"/>
      <c r="KF1359" s="381"/>
      <c r="KG1359" s="381"/>
      <c r="KH1359" s="381"/>
      <c r="KI1359" s="381"/>
      <c r="KJ1359" s="381"/>
      <c r="KK1359" s="381"/>
      <c r="KL1359" s="381"/>
      <c r="KM1359" s="381"/>
      <c r="KN1359" s="381"/>
      <c r="KO1359" s="381"/>
      <c r="KP1359" s="381"/>
      <c r="KQ1359" s="381"/>
      <c r="KR1359" s="381"/>
      <c r="KS1359" s="381"/>
      <c r="KT1359" s="381"/>
      <c r="KU1359" s="381"/>
      <c r="KV1359" s="381"/>
      <c r="KW1359" s="381"/>
      <c r="KX1359" s="381"/>
      <c r="KY1359" s="381"/>
      <c r="KZ1359" s="381"/>
      <c r="LA1359" s="381"/>
      <c r="LB1359" s="381"/>
      <c r="LC1359" s="381"/>
      <c r="LD1359" s="381"/>
      <c r="LE1359" s="381"/>
      <c r="LF1359" s="381"/>
      <c r="LG1359" s="381"/>
      <c r="LH1359" s="381"/>
      <c r="LI1359" s="381"/>
      <c r="LJ1359" s="381"/>
      <c r="LK1359" s="381"/>
      <c r="LL1359" s="381"/>
      <c r="LM1359" s="381"/>
      <c r="LN1359" s="381"/>
      <c r="LO1359" s="381"/>
      <c r="LP1359" s="381"/>
      <c r="LQ1359" s="381"/>
      <c r="LR1359" s="381"/>
      <c r="LS1359" s="381"/>
      <c r="LT1359" s="381"/>
      <c r="LU1359" s="381"/>
      <c r="LV1359" s="381"/>
      <c r="LW1359" s="381"/>
      <c r="LX1359" s="381"/>
      <c r="LY1359" s="381"/>
      <c r="LZ1359" s="381"/>
      <c r="MA1359" s="381"/>
      <c r="MB1359" s="381"/>
      <c r="MC1359" s="381"/>
      <c r="MD1359" s="381"/>
      <c r="ME1359" s="381"/>
      <c r="MF1359" s="381"/>
      <c r="MG1359" s="381"/>
      <c r="MH1359" s="381"/>
      <c r="MI1359" s="381"/>
      <c r="MJ1359" s="381"/>
      <c r="MK1359" s="381"/>
      <c r="ML1359" s="381"/>
      <c r="MM1359" s="381"/>
      <c r="MN1359" s="381"/>
      <c r="MO1359" s="381"/>
      <c r="MP1359" s="381"/>
      <c r="MQ1359" s="381"/>
      <c r="MR1359" s="381"/>
      <c r="MS1359" s="381"/>
      <c r="MT1359" s="381"/>
      <c r="MU1359" s="381"/>
      <c r="MV1359" s="381"/>
      <c r="MW1359" s="381"/>
      <c r="MX1359" s="381"/>
      <c r="MY1359" s="381"/>
      <c r="MZ1359" s="381"/>
      <c r="NA1359" s="381"/>
      <c r="NB1359" s="381"/>
      <c r="NC1359" s="381"/>
      <c r="ND1359" s="381"/>
      <c r="NE1359" s="381"/>
      <c r="NF1359" s="381"/>
      <c r="NG1359" s="381"/>
      <c r="NH1359" s="381"/>
      <c r="NI1359" s="381"/>
      <c r="NJ1359" s="381"/>
      <c r="NK1359" s="381"/>
      <c r="NL1359" s="381"/>
      <c r="NM1359" s="381"/>
      <c r="NN1359" s="381"/>
      <c r="NO1359" s="381"/>
      <c r="NP1359" s="381"/>
      <c r="NQ1359" s="381"/>
      <c r="NR1359" s="381"/>
      <c r="NS1359" s="381"/>
      <c r="NT1359" s="381"/>
      <c r="NU1359" s="381"/>
      <c r="NV1359" s="381"/>
      <c r="NW1359" s="381"/>
      <c r="NX1359" s="381"/>
      <c r="NY1359" s="381"/>
      <c r="NZ1359" s="381"/>
      <c r="OA1359" s="381"/>
      <c r="OB1359" s="381"/>
      <c r="OC1359" s="381"/>
      <c r="OD1359" s="381"/>
      <c r="OE1359" s="381"/>
      <c r="OF1359" s="381"/>
      <c r="OG1359" s="381"/>
      <c r="OH1359" s="381"/>
      <c r="OI1359" s="381"/>
      <c r="OJ1359" s="381"/>
      <c r="OK1359" s="381"/>
      <c r="OL1359" s="381"/>
      <c r="OM1359" s="381"/>
      <c r="ON1359" s="381"/>
      <c r="OO1359" s="381"/>
      <c r="OP1359" s="381"/>
      <c r="OQ1359" s="381"/>
      <c r="OR1359" s="381"/>
      <c r="OS1359" s="381"/>
      <c r="OT1359" s="381"/>
      <c r="OU1359" s="381"/>
      <c r="OV1359" s="381"/>
      <c r="OW1359" s="381"/>
      <c r="OX1359" s="381"/>
      <c r="OY1359" s="381"/>
      <c r="OZ1359" s="381"/>
      <c r="PA1359" s="381"/>
      <c r="PB1359" s="381"/>
      <c r="PC1359" s="381"/>
      <c r="PD1359" s="381"/>
      <c r="PE1359" s="381"/>
      <c r="PF1359" s="381"/>
      <c r="PG1359" s="381"/>
      <c r="PH1359" s="381"/>
      <c r="PI1359" s="381"/>
      <c r="PJ1359" s="381"/>
      <c r="PK1359" s="381"/>
      <c r="PL1359" s="381"/>
      <c r="PM1359" s="381"/>
      <c r="PN1359" s="381"/>
      <c r="PO1359" s="381"/>
      <c r="PP1359" s="381"/>
      <c r="PQ1359" s="381"/>
      <c r="PR1359" s="381"/>
      <c r="PS1359" s="381"/>
      <c r="PT1359" s="381"/>
      <c r="PU1359" s="381"/>
      <c r="PV1359" s="381"/>
      <c r="PW1359" s="381"/>
      <c r="PX1359" s="381"/>
      <c r="PY1359" s="381"/>
      <c r="PZ1359" s="381"/>
      <c r="QA1359" s="381"/>
      <c r="QB1359" s="381"/>
      <c r="QC1359" s="381"/>
      <c r="QD1359" s="381"/>
      <c r="QE1359" s="381"/>
      <c r="QF1359" s="381"/>
      <c r="QG1359" s="381"/>
      <c r="QH1359" s="381"/>
      <c r="QI1359" s="381"/>
      <c r="QJ1359" s="381"/>
      <c r="QK1359" s="381"/>
      <c r="QL1359" s="381"/>
      <c r="QM1359" s="381"/>
      <c r="QN1359" s="381"/>
      <c r="QO1359" s="381"/>
      <c r="QP1359" s="381"/>
      <c r="QQ1359" s="381"/>
      <c r="QR1359" s="381"/>
      <c r="QS1359" s="381"/>
      <c r="QT1359" s="381"/>
      <c r="QU1359" s="381"/>
      <c r="QV1359" s="381"/>
      <c r="QW1359" s="381"/>
      <c r="QX1359" s="381"/>
      <c r="QY1359" s="381"/>
      <c r="QZ1359" s="381"/>
      <c r="RA1359" s="381"/>
      <c r="RB1359" s="381"/>
      <c r="RC1359" s="381"/>
      <c r="RD1359" s="381"/>
      <c r="RE1359" s="381"/>
      <c r="RF1359" s="381"/>
      <c r="RG1359" s="381"/>
      <c r="RH1359" s="381"/>
      <c r="RI1359" s="381"/>
      <c r="RJ1359" s="381"/>
      <c r="RK1359" s="381"/>
      <c r="RL1359" s="381"/>
      <c r="RM1359" s="381"/>
      <c r="RN1359" s="381"/>
      <c r="RO1359" s="381"/>
      <c r="RP1359" s="381"/>
      <c r="RQ1359" s="381"/>
      <c r="RR1359" s="381"/>
      <c r="RS1359" s="381"/>
      <c r="RT1359" s="381"/>
      <c r="RU1359" s="381"/>
      <c r="RV1359" s="381"/>
      <c r="RW1359" s="381"/>
      <c r="RX1359" s="381"/>
      <c r="RY1359" s="381"/>
      <c r="RZ1359" s="381"/>
      <c r="SA1359" s="381"/>
      <c r="SB1359" s="381"/>
      <c r="SC1359" s="381"/>
      <c r="SD1359" s="381"/>
      <c r="SE1359" s="381"/>
      <c r="SF1359" s="381"/>
      <c r="SG1359" s="381"/>
      <c r="SH1359" s="381"/>
      <c r="SI1359" s="381"/>
      <c r="SJ1359" s="381"/>
      <c r="SK1359" s="381"/>
      <c r="SL1359" s="381"/>
      <c r="SM1359" s="381"/>
      <c r="SN1359" s="381"/>
      <c r="SO1359" s="381"/>
      <c r="SP1359" s="381"/>
      <c r="SQ1359" s="381"/>
      <c r="SR1359" s="381"/>
      <c r="SS1359" s="381"/>
      <c r="ST1359" s="381"/>
      <c r="SU1359" s="381"/>
      <c r="SV1359" s="381"/>
      <c r="SW1359" s="381"/>
      <c r="SX1359" s="381"/>
      <c r="SY1359" s="381"/>
      <c r="SZ1359" s="381"/>
      <c r="TA1359" s="381"/>
      <c r="TB1359" s="381"/>
      <c r="TC1359" s="381"/>
      <c r="TD1359" s="381"/>
      <c r="TE1359" s="381"/>
      <c r="TF1359" s="381"/>
      <c r="TG1359" s="381"/>
      <c r="TH1359" s="381"/>
      <c r="TI1359" s="381"/>
      <c r="TJ1359" s="381"/>
      <c r="TK1359" s="381"/>
      <c r="TL1359" s="381"/>
      <c r="TM1359" s="381"/>
      <c r="TN1359" s="381"/>
      <c r="TO1359" s="381"/>
      <c r="TP1359" s="381"/>
      <c r="TQ1359" s="381"/>
      <c r="TR1359" s="381"/>
      <c r="TS1359" s="381"/>
      <c r="TT1359" s="381"/>
      <c r="TU1359" s="381"/>
      <c r="TV1359" s="381"/>
      <c r="TW1359" s="381"/>
      <c r="TX1359" s="381"/>
      <c r="TY1359" s="381"/>
      <c r="TZ1359" s="381"/>
      <c r="UA1359" s="381"/>
      <c r="UB1359" s="381"/>
      <c r="UC1359" s="381"/>
      <c r="UD1359" s="381"/>
      <c r="UE1359" s="381"/>
      <c r="UF1359" s="381"/>
      <c r="UG1359" s="381"/>
      <c r="UH1359" s="381"/>
      <c r="UI1359" s="381"/>
      <c r="UJ1359" s="381"/>
      <c r="UK1359" s="381"/>
      <c r="UL1359" s="381"/>
      <c r="UM1359" s="381"/>
      <c r="UN1359" s="381"/>
      <c r="UO1359" s="381"/>
      <c r="UP1359" s="381"/>
      <c r="UQ1359" s="381"/>
      <c r="UR1359" s="381"/>
      <c r="US1359" s="381"/>
      <c r="UT1359" s="381"/>
      <c r="UU1359" s="381"/>
      <c r="UV1359" s="381"/>
      <c r="UW1359" s="381"/>
      <c r="UX1359" s="381"/>
      <c r="UY1359" s="381"/>
      <c r="UZ1359" s="381"/>
      <c r="VA1359" s="381"/>
      <c r="VB1359" s="381"/>
      <c r="VC1359" s="381"/>
      <c r="VD1359" s="381"/>
      <c r="VE1359" s="381"/>
      <c r="VF1359" s="381"/>
      <c r="VG1359" s="381"/>
      <c r="VH1359" s="381"/>
      <c r="VI1359" s="381"/>
      <c r="VJ1359" s="381"/>
      <c r="VK1359" s="381"/>
      <c r="VL1359" s="381"/>
      <c r="VM1359" s="381"/>
      <c r="VN1359" s="381"/>
      <c r="VO1359" s="381"/>
      <c r="VP1359" s="381"/>
      <c r="VQ1359" s="381"/>
      <c r="VR1359" s="381"/>
      <c r="VS1359" s="381"/>
      <c r="VT1359" s="381"/>
      <c r="VU1359" s="381"/>
      <c r="VV1359" s="381"/>
      <c r="VW1359" s="381"/>
      <c r="VX1359" s="381"/>
      <c r="VY1359" s="381"/>
      <c r="VZ1359" s="381"/>
      <c r="WA1359" s="381"/>
      <c r="WB1359" s="381"/>
      <c r="WC1359" s="381"/>
      <c r="WD1359" s="381"/>
      <c r="WE1359" s="381"/>
      <c r="WF1359" s="381"/>
      <c r="WG1359" s="381"/>
      <c r="WH1359" s="381"/>
      <c r="WI1359" s="381"/>
      <c r="WJ1359" s="381"/>
      <c r="WK1359" s="381"/>
      <c r="WL1359" s="381"/>
      <c r="WM1359" s="381"/>
      <c r="WN1359" s="381"/>
      <c r="WO1359" s="381"/>
      <c r="WP1359" s="381"/>
      <c r="WQ1359" s="381"/>
      <c r="WR1359" s="381"/>
      <c r="WS1359" s="381"/>
      <c r="WT1359" s="381"/>
      <c r="WU1359" s="381"/>
      <c r="WV1359" s="381"/>
      <c r="WW1359" s="381"/>
      <c r="WX1359" s="381"/>
      <c r="WY1359" s="381"/>
      <c r="WZ1359" s="381"/>
      <c r="XA1359" s="381"/>
      <c r="XB1359" s="381"/>
      <c r="XC1359" s="381"/>
      <c r="XD1359" s="381"/>
      <c r="XE1359" s="381"/>
      <c r="XF1359" s="381"/>
      <c r="XG1359" s="381"/>
      <c r="XH1359" s="381"/>
      <c r="XI1359" s="381"/>
      <c r="XJ1359" s="381"/>
      <c r="XK1359" s="381"/>
      <c r="XL1359" s="381"/>
      <c r="XM1359" s="381"/>
      <c r="XN1359" s="381"/>
      <c r="XO1359" s="381"/>
      <c r="XP1359" s="381"/>
      <c r="XQ1359" s="381"/>
      <c r="XR1359" s="381"/>
      <c r="XS1359" s="381"/>
      <c r="XT1359" s="381"/>
      <c r="XU1359" s="381"/>
      <c r="XV1359" s="381"/>
      <c r="XW1359" s="381"/>
      <c r="XX1359" s="381"/>
      <c r="XY1359" s="381"/>
      <c r="XZ1359" s="381"/>
      <c r="YA1359" s="381"/>
      <c r="YB1359" s="381"/>
      <c r="YC1359" s="381"/>
      <c r="YD1359" s="381"/>
      <c r="YE1359" s="381"/>
      <c r="YF1359" s="381"/>
      <c r="YG1359" s="381"/>
      <c r="YH1359" s="381"/>
      <c r="YI1359" s="381"/>
      <c r="YJ1359" s="381"/>
      <c r="YK1359" s="381"/>
      <c r="YL1359" s="381"/>
      <c r="YM1359" s="381"/>
      <c r="YN1359" s="381"/>
      <c r="YO1359" s="381"/>
      <c r="YP1359" s="381"/>
      <c r="YQ1359" s="381"/>
      <c r="YR1359" s="381"/>
      <c r="YS1359" s="381"/>
      <c r="YT1359" s="381"/>
      <c r="YU1359" s="381"/>
      <c r="YV1359" s="381"/>
      <c r="YW1359" s="381"/>
      <c r="YX1359" s="381"/>
      <c r="YY1359" s="381"/>
      <c r="YZ1359" s="381"/>
      <c r="ZA1359" s="381"/>
      <c r="ZB1359" s="381"/>
      <c r="ZC1359" s="381"/>
      <c r="ZD1359" s="381"/>
      <c r="ZE1359" s="381"/>
      <c r="ZF1359" s="381"/>
      <c r="ZG1359" s="381"/>
      <c r="ZH1359" s="381"/>
      <c r="ZI1359" s="381"/>
      <c r="ZJ1359" s="381"/>
      <c r="ZK1359" s="381"/>
      <c r="ZL1359" s="381"/>
      <c r="ZM1359" s="381"/>
      <c r="ZN1359" s="381"/>
      <c r="ZO1359" s="381"/>
      <c r="ZP1359" s="381"/>
      <c r="ZQ1359" s="381"/>
      <c r="ZR1359" s="381"/>
      <c r="ZS1359" s="381"/>
      <c r="ZT1359" s="381"/>
      <c r="ZU1359" s="381"/>
      <c r="ZV1359" s="381"/>
      <c r="ZW1359" s="381"/>
      <c r="ZX1359" s="381"/>
      <c r="ZY1359" s="381"/>
      <c r="ZZ1359" s="381"/>
      <c r="AAA1359" s="381"/>
      <c r="AAB1359" s="381"/>
      <c r="AAC1359" s="381"/>
      <c r="AAD1359" s="381"/>
      <c r="AAE1359" s="381"/>
      <c r="AAF1359" s="381"/>
      <c r="AAG1359" s="381"/>
      <c r="AAH1359" s="381"/>
      <c r="AAI1359" s="381"/>
      <c r="AAJ1359" s="381"/>
      <c r="AAK1359" s="381"/>
      <c r="AAL1359" s="381"/>
      <c r="AAM1359" s="381"/>
      <c r="AAN1359" s="381"/>
      <c r="AAO1359" s="381"/>
      <c r="AAP1359" s="381"/>
      <c r="AAQ1359" s="381"/>
      <c r="AAR1359" s="381"/>
      <c r="AAS1359" s="381"/>
      <c r="AAT1359" s="381"/>
      <c r="AAU1359" s="381"/>
      <c r="AAV1359" s="381"/>
      <c r="AAW1359" s="381"/>
      <c r="AAX1359" s="381"/>
      <c r="AAY1359" s="381"/>
      <c r="AAZ1359" s="381"/>
      <c r="ABA1359" s="381"/>
      <c r="ABB1359" s="381"/>
      <c r="ABC1359" s="381"/>
      <c r="ABD1359" s="381"/>
      <c r="ABE1359" s="381"/>
      <c r="ABF1359" s="381"/>
      <c r="ABG1359" s="381"/>
      <c r="ABH1359" s="381"/>
      <c r="ABI1359" s="381"/>
      <c r="ABJ1359" s="381"/>
      <c r="ABK1359" s="381"/>
      <c r="ABL1359" s="381"/>
      <c r="ABM1359" s="381"/>
      <c r="ABN1359" s="381"/>
      <c r="ABO1359" s="381"/>
      <c r="ABP1359" s="381"/>
      <c r="ABQ1359" s="381"/>
      <c r="ABR1359" s="381"/>
      <c r="ABS1359" s="381"/>
      <c r="ABT1359" s="381"/>
      <c r="ABU1359" s="381"/>
      <c r="ABV1359" s="381"/>
      <c r="ABW1359" s="381"/>
      <c r="ABX1359" s="381"/>
      <c r="ABY1359" s="381"/>
      <c r="ABZ1359" s="381"/>
      <c r="ACA1359" s="381"/>
      <c r="ACB1359" s="381"/>
      <c r="ACC1359" s="381"/>
      <c r="ACD1359" s="381"/>
      <c r="ACE1359" s="381"/>
      <c r="ACF1359" s="381"/>
      <c r="ACG1359" s="381"/>
      <c r="ACH1359" s="381"/>
      <c r="ACI1359" s="381"/>
      <c r="ACJ1359" s="381"/>
      <c r="ACK1359" s="381"/>
      <c r="ACL1359" s="381"/>
      <c r="ACM1359" s="381"/>
      <c r="ACN1359" s="381"/>
      <c r="ACO1359" s="381"/>
      <c r="ACP1359" s="381"/>
      <c r="ACQ1359" s="381"/>
      <c r="ACR1359" s="381"/>
      <c r="ACS1359" s="381"/>
      <c r="ACT1359" s="381"/>
      <c r="ACU1359" s="381"/>
      <c r="ACV1359" s="381"/>
      <c r="ACW1359" s="381"/>
      <c r="ACX1359" s="381"/>
      <c r="ACY1359" s="381"/>
      <c r="ACZ1359" s="381"/>
      <c r="ADA1359" s="381"/>
      <c r="ADB1359" s="381"/>
      <c r="ADC1359" s="381"/>
      <c r="ADD1359" s="381"/>
      <c r="ADE1359" s="381"/>
      <c r="ADF1359" s="381"/>
      <c r="ADG1359" s="381"/>
      <c r="ADH1359" s="381"/>
      <c r="ADI1359" s="381"/>
      <c r="ADJ1359" s="381"/>
      <c r="ADK1359" s="381"/>
      <c r="ADL1359" s="381"/>
      <c r="ADM1359" s="381"/>
      <c r="ADN1359" s="381"/>
      <c r="ADO1359" s="381"/>
      <c r="ADP1359" s="381"/>
      <c r="ADQ1359" s="381"/>
      <c r="ADR1359" s="381"/>
      <c r="ADS1359" s="381"/>
      <c r="ADT1359" s="381"/>
      <c r="ADU1359" s="381"/>
      <c r="ADV1359" s="381"/>
      <c r="ADW1359" s="381"/>
      <c r="ADX1359" s="381"/>
      <c r="ADY1359" s="381"/>
      <c r="ADZ1359" s="381"/>
      <c r="AEA1359" s="381"/>
      <c r="AEB1359" s="381"/>
      <c r="AEC1359" s="381"/>
      <c r="AED1359" s="381"/>
      <c r="AEE1359" s="381"/>
      <c r="AEF1359" s="381"/>
      <c r="AEG1359" s="381"/>
      <c r="AEH1359" s="381"/>
      <c r="AEI1359" s="381"/>
      <c r="AEJ1359" s="381"/>
      <c r="AEK1359" s="381"/>
      <c r="AEL1359" s="381"/>
      <c r="AEM1359" s="381"/>
      <c r="AEN1359" s="381"/>
      <c r="AEO1359" s="381"/>
      <c r="AEP1359" s="381"/>
      <c r="AEQ1359" s="381"/>
      <c r="AER1359" s="381"/>
      <c r="AES1359" s="381"/>
      <c r="AET1359" s="381"/>
      <c r="AEU1359" s="381"/>
      <c r="AEV1359" s="381"/>
      <c r="AEW1359" s="381"/>
      <c r="AEX1359" s="381"/>
      <c r="AEY1359" s="381"/>
      <c r="AEZ1359" s="381"/>
      <c r="AFA1359" s="381"/>
      <c r="AFB1359" s="381"/>
      <c r="AFC1359" s="381"/>
      <c r="AFD1359" s="381"/>
      <c r="AFE1359" s="381"/>
      <c r="AFF1359" s="381"/>
      <c r="AFG1359" s="381"/>
      <c r="AFH1359" s="381"/>
      <c r="AFI1359" s="381"/>
      <c r="AFJ1359" s="381"/>
      <c r="AFK1359" s="381"/>
      <c r="AFL1359" s="381"/>
      <c r="AFM1359" s="381"/>
      <c r="AFN1359" s="381"/>
      <c r="AFO1359" s="381"/>
      <c r="AFP1359" s="381"/>
      <c r="AFQ1359" s="381"/>
      <c r="AFR1359" s="381"/>
      <c r="AFS1359" s="381"/>
      <c r="AFT1359" s="381"/>
      <c r="AFU1359" s="381"/>
      <c r="AFV1359" s="381"/>
      <c r="AFW1359" s="381"/>
      <c r="AFX1359" s="381"/>
      <c r="AFY1359" s="381"/>
      <c r="AFZ1359" s="381"/>
      <c r="AGA1359" s="381"/>
    </row>
    <row r="1360" spans="1:859" customFormat="1" x14ac:dyDescent="0.2">
      <c r="A1360" s="16"/>
      <c r="B1360" s="16"/>
      <c r="C1360" s="16"/>
      <c r="D1360" s="16"/>
      <c r="E1360" s="238"/>
      <c r="F1360" s="364"/>
      <c r="G1360" s="239"/>
      <c r="H1360" s="238"/>
      <c r="I1360" s="238"/>
      <c r="J1360" s="238"/>
      <c r="K1360" s="238"/>
      <c r="L1360" s="238"/>
      <c r="M1360" s="238"/>
      <c r="N1360" s="239"/>
      <c r="O1360" s="238"/>
      <c r="P1360" s="238"/>
      <c r="Q1360" s="239"/>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c r="DC1360" s="16"/>
      <c r="DD1360" s="16"/>
      <c r="DE1360" s="16"/>
      <c r="DF1360" s="16"/>
      <c r="DG1360" s="16"/>
      <c r="DH1360" s="16"/>
      <c r="DI1360" s="16"/>
      <c r="DJ1360" s="16"/>
      <c r="DK1360" s="16"/>
      <c r="DL1360" s="16"/>
      <c r="DM1360" s="16"/>
      <c r="DN1360" s="16"/>
      <c r="DO1360" s="16"/>
      <c r="DP1360" s="16"/>
      <c r="DQ1360" s="16"/>
      <c r="DR1360" s="16"/>
      <c r="DS1360" s="16"/>
      <c r="DT1360" s="16"/>
      <c r="DU1360" s="16"/>
      <c r="DV1360" s="16"/>
      <c r="DW1360" s="16"/>
      <c r="DX1360" s="16"/>
      <c r="DY1360" s="16"/>
      <c r="DZ1360" s="16"/>
      <c r="EA1360" s="16"/>
      <c r="EB1360" s="16"/>
      <c r="EC1360" s="16"/>
      <c r="ED1360" s="16"/>
      <c r="EE1360" s="16"/>
      <c r="EF1360" s="16"/>
      <c r="EG1360" s="16"/>
      <c r="EH1360" s="16"/>
      <c r="EI1360" s="16"/>
      <c r="EJ1360" s="16"/>
      <c r="EK1360" s="16"/>
      <c r="EL1360" s="16"/>
      <c r="EM1360" s="16"/>
      <c r="EN1360" s="16"/>
      <c r="EO1360" s="16"/>
      <c r="EP1360" s="16"/>
      <c r="EQ1360" s="16"/>
      <c r="ER1360" s="16"/>
      <c r="ES1360" s="16"/>
      <c r="ET1360" s="16"/>
      <c r="EU1360" s="16"/>
      <c r="EV1360" s="16"/>
      <c r="EW1360" s="16"/>
      <c r="EX1360" s="16"/>
      <c r="EY1360" s="16"/>
      <c r="EZ1360" s="16"/>
      <c r="FA1360" s="16"/>
      <c r="FB1360" s="16"/>
      <c r="FC1360" s="16"/>
      <c r="FD1360" s="16"/>
      <c r="FE1360" s="16"/>
      <c r="FF1360" s="16"/>
      <c r="FG1360" s="16"/>
      <c r="FH1360" s="16"/>
      <c r="FI1360" s="16"/>
      <c r="FJ1360" s="16"/>
      <c r="FK1360" s="16"/>
      <c r="FL1360" s="16"/>
      <c r="FM1360" s="16"/>
      <c r="FN1360" s="16"/>
      <c r="FO1360" s="16"/>
      <c r="FP1360" s="16"/>
      <c r="FQ1360" s="16"/>
      <c r="FR1360" s="16"/>
      <c r="FS1360" s="16"/>
      <c r="FT1360" s="16"/>
      <c r="FU1360" s="16"/>
      <c r="FV1360" s="16"/>
      <c r="FW1360" s="16"/>
      <c r="FX1360" s="16"/>
      <c r="FY1360" s="16"/>
      <c r="FZ1360" s="16"/>
      <c r="GA1360" s="16"/>
      <c r="GB1360" s="16"/>
      <c r="GC1360" s="16"/>
      <c r="GD1360" s="16"/>
      <c r="GE1360" s="16"/>
      <c r="GF1360" s="16"/>
      <c r="GG1360" s="16"/>
      <c r="GH1360" s="16"/>
      <c r="GI1360" s="16"/>
      <c r="GJ1360" s="16"/>
      <c r="GK1360" s="16"/>
      <c r="GL1360" s="16"/>
      <c r="GM1360" s="16"/>
      <c r="GN1360" s="16"/>
      <c r="GO1360" s="16"/>
      <c r="GP1360" s="16"/>
      <c r="GQ1360" s="16"/>
      <c r="GR1360" s="16"/>
      <c r="GS1360" s="16"/>
      <c r="GT1360" s="16"/>
      <c r="GU1360" s="16"/>
      <c r="GV1360" s="16"/>
      <c r="GW1360" s="16"/>
      <c r="GX1360" s="16"/>
      <c r="GY1360" s="16"/>
      <c r="GZ1360" s="16"/>
      <c r="HA1360" s="16"/>
      <c r="HB1360" s="16"/>
      <c r="HC1360" s="16"/>
      <c r="HD1360" s="16"/>
      <c r="HE1360" s="16"/>
      <c r="HF1360" s="16"/>
      <c r="HG1360" s="16"/>
      <c r="HH1360" s="16"/>
      <c r="HI1360" s="16"/>
      <c r="HJ1360" s="16"/>
      <c r="HK1360" s="16"/>
      <c r="HL1360" s="16"/>
      <c r="HM1360" s="16"/>
      <c r="HN1360" s="16"/>
      <c r="HO1360" s="16"/>
      <c r="HP1360" s="16"/>
      <c r="HQ1360" s="16"/>
      <c r="HR1360" s="16"/>
      <c r="HS1360" s="16"/>
      <c r="HT1360" s="16"/>
      <c r="HU1360" s="16"/>
      <c r="HV1360" s="16"/>
      <c r="HW1360" s="16"/>
      <c r="HX1360" s="16"/>
      <c r="HY1360" s="16"/>
      <c r="HZ1360" s="16"/>
      <c r="IA1360" s="16"/>
      <c r="IB1360" s="16"/>
      <c r="IC1360" s="16"/>
      <c r="ID1360" s="16"/>
      <c r="IE1360" s="16"/>
      <c r="IF1360" s="16"/>
      <c r="IG1360" s="16"/>
      <c r="IH1360" s="16"/>
      <c r="II1360" s="16"/>
      <c r="IJ1360" s="16"/>
      <c r="IK1360" s="16"/>
      <c r="IL1360" s="16"/>
      <c r="IM1360" s="16"/>
      <c r="IN1360" s="16"/>
      <c r="IO1360" s="16"/>
      <c r="IP1360" s="16"/>
      <c r="IQ1360" s="16"/>
      <c r="IR1360" s="16"/>
      <c r="IS1360" s="16"/>
      <c r="IT1360" s="16"/>
      <c r="IU1360" s="16"/>
      <c r="IV1360" s="16"/>
      <c r="IW1360" s="16"/>
      <c r="IX1360" s="16"/>
      <c r="IY1360" s="16"/>
      <c r="IZ1360" s="16"/>
      <c r="JA1360" s="16"/>
      <c r="JB1360" s="16"/>
      <c r="JC1360" s="16"/>
      <c r="JD1360" s="16"/>
      <c r="JE1360" s="16"/>
      <c r="JF1360" s="16"/>
      <c r="JG1360" s="16"/>
      <c r="JH1360" s="16"/>
      <c r="JI1360" s="16"/>
      <c r="JJ1360" s="16"/>
      <c r="JK1360" s="16"/>
      <c r="JL1360" s="16"/>
      <c r="JM1360" s="16"/>
      <c r="JN1360" s="16"/>
      <c r="JO1360" s="16"/>
      <c r="JP1360" s="16"/>
      <c r="JQ1360" s="16"/>
      <c r="JR1360" s="16"/>
      <c r="JS1360" s="16"/>
      <c r="JT1360" s="16"/>
      <c r="JU1360" s="16"/>
      <c r="JV1360" s="16"/>
      <c r="JW1360" s="16"/>
      <c r="JX1360" s="16"/>
      <c r="JY1360" s="16"/>
      <c r="JZ1360" s="16"/>
      <c r="KA1360" s="16"/>
      <c r="KB1360" s="16"/>
      <c r="KC1360" s="16"/>
      <c r="KD1360" s="16"/>
      <c r="KE1360" s="16"/>
      <c r="KF1360" s="16"/>
      <c r="KG1360" s="16"/>
      <c r="KH1360" s="16"/>
      <c r="KI1360" s="16"/>
      <c r="KJ1360" s="16"/>
      <c r="KK1360" s="16"/>
      <c r="KL1360" s="16"/>
      <c r="KM1360" s="16"/>
      <c r="KN1360" s="16"/>
      <c r="KO1360" s="16"/>
      <c r="KP1360" s="16"/>
      <c r="KQ1360" s="16"/>
      <c r="KR1360" s="16"/>
      <c r="KS1360" s="16"/>
      <c r="KT1360" s="16"/>
      <c r="KU1360" s="16"/>
      <c r="KV1360" s="16"/>
      <c r="KW1360" s="16"/>
      <c r="KX1360" s="16"/>
      <c r="KY1360" s="16"/>
      <c r="KZ1360" s="16"/>
      <c r="LA1360" s="16"/>
      <c r="LB1360" s="16"/>
      <c r="LC1360" s="16"/>
      <c r="LD1360" s="16"/>
      <c r="LE1360" s="16"/>
      <c r="LF1360" s="16"/>
      <c r="LG1360" s="16"/>
      <c r="LH1360" s="16"/>
      <c r="LI1360" s="16"/>
      <c r="LJ1360" s="16"/>
      <c r="LK1360" s="16"/>
      <c r="LL1360" s="16"/>
      <c r="LM1360" s="16"/>
      <c r="LN1360" s="16"/>
      <c r="LO1360" s="16"/>
      <c r="LP1360" s="16"/>
      <c r="LQ1360" s="16"/>
      <c r="LR1360" s="16"/>
      <c r="LS1360" s="16"/>
      <c r="LT1360" s="16"/>
      <c r="LU1360" s="16"/>
      <c r="LV1360" s="16"/>
      <c r="LW1360" s="16"/>
      <c r="LX1360" s="16"/>
      <c r="LY1360" s="16"/>
      <c r="LZ1360" s="16"/>
      <c r="MA1360" s="16"/>
      <c r="MB1360" s="16"/>
      <c r="MC1360" s="16"/>
      <c r="MD1360" s="16"/>
      <c r="ME1360" s="16"/>
      <c r="MF1360" s="16"/>
      <c r="MG1360" s="16"/>
      <c r="MH1360" s="16"/>
      <c r="MI1360" s="16"/>
      <c r="MJ1360" s="16"/>
      <c r="MK1360" s="16"/>
      <c r="ML1360" s="16"/>
      <c r="MM1360" s="16"/>
      <c r="MN1360" s="16"/>
      <c r="MO1360" s="16"/>
      <c r="MP1360" s="16"/>
      <c r="MQ1360" s="16"/>
      <c r="MR1360" s="16"/>
      <c r="MS1360" s="16"/>
      <c r="MT1360" s="16"/>
      <c r="MU1360" s="16"/>
      <c r="MV1360" s="16"/>
      <c r="MW1360" s="16"/>
      <c r="MX1360" s="16"/>
      <c r="MY1360" s="16"/>
      <c r="MZ1360" s="16"/>
      <c r="NA1360" s="16"/>
      <c r="NB1360" s="16"/>
      <c r="NC1360" s="16"/>
      <c r="ND1360" s="16"/>
      <c r="NE1360" s="16"/>
      <c r="NF1360" s="16"/>
      <c r="NG1360" s="16"/>
      <c r="NH1360" s="16"/>
      <c r="NI1360" s="16"/>
      <c r="NJ1360" s="16"/>
      <c r="NK1360" s="16"/>
      <c r="NL1360" s="16"/>
      <c r="NM1360" s="16"/>
      <c r="NN1360" s="16"/>
      <c r="NO1360" s="16"/>
      <c r="NP1360" s="16"/>
      <c r="NQ1360" s="16"/>
      <c r="NR1360" s="16"/>
      <c r="NS1360" s="16"/>
      <c r="NT1360" s="16"/>
      <c r="NU1360" s="16"/>
      <c r="NV1360" s="16"/>
      <c r="NW1360" s="16"/>
      <c r="NX1360" s="16"/>
      <c r="NY1360" s="16"/>
      <c r="NZ1360" s="16"/>
      <c r="OA1360" s="16"/>
      <c r="OB1360" s="16"/>
      <c r="OC1360" s="16"/>
      <c r="OD1360" s="16"/>
      <c r="OE1360" s="16"/>
      <c r="OF1360" s="16"/>
      <c r="OG1360" s="16"/>
      <c r="OH1360" s="16"/>
      <c r="OI1360" s="16"/>
      <c r="OJ1360" s="16"/>
      <c r="OK1360" s="16"/>
      <c r="OL1360" s="16"/>
      <c r="OM1360" s="16"/>
      <c r="ON1360" s="16"/>
      <c r="OO1360" s="16"/>
      <c r="OP1360" s="16"/>
      <c r="OQ1360" s="16"/>
      <c r="OR1360" s="16"/>
      <c r="OS1360" s="16"/>
      <c r="OT1360" s="16"/>
      <c r="OU1360" s="16"/>
      <c r="OV1360" s="16"/>
      <c r="OW1360" s="16"/>
      <c r="OX1360" s="16"/>
      <c r="OY1360" s="16"/>
      <c r="OZ1360" s="16"/>
      <c r="PA1360" s="16"/>
      <c r="PB1360" s="16"/>
      <c r="PC1360" s="16"/>
      <c r="PD1360" s="16"/>
      <c r="PE1360" s="16"/>
      <c r="PF1360" s="16"/>
      <c r="PG1360" s="16"/>
      <c r="PH1360" s="16"/>
      <c r="PI1360" s="16"/>
      <c r="PJ1360" s="16"/>
      <c r="PK1360" s="16"/>
      <c r="PL1360" s="16"/>
      <c r="PM1360" s="16"/>
      <c r="PN1360" s="16"/>
      <c r="PO1360" s="16"/>
      <c r="PP1360" s="16"/>
      <c r="PQ1360" s="16"/>
      <c r="PR1360" s="16"/>
      <c r="PS1360" s="16"/>
      <c r="PT1360" s="16"/>
      <c r="PU1360" s="16"/>
      <c r="PV1360" s="16"/>
      <c r="PW1360" s="16"/>
      <c r="PX1360" s="16"/>
      <c r="PY1360" s="16"/>
      <c r="PZ1360" s="16"/>
      <c r="QA1360" s="16"/>
      <c r="QB1360" s="16"/>
      <c r="QC1360" s="16"/>
      <c r="QD1360" s="16"/>
      <c r="QE1360" s="16"/>
      <c r="QF1360" s="16"/>
      <c r="QG1360" s="16"/>
      <c r="QH1360" s="16"/>
      <c r="QI1360" s="16"/>
      <c r="QJ1360" s="16"/>
      <c r="QK1360" s="16"/>
      <c r="QL1360" s="16"/>
      <c r="QM1360" s="16"/>
      <c r="QN1360" s="16"/>
      <c r="QO1360" s="16"/>
      <c r="QP1360" s="16"/>
      <c r="QQ1360" s="16"/>
      <c r="QR1360" s="16"/>
      <c r="QS1360" s="16"/>
      <c r="QT1360" s="16"/>
      <c r="QU1360" s="16"/>
      <c r="QV1360" s="16"/>
      <c r="QW1360" s="16"/>
      <c r="QX1360" s="16"/>
      <c r="QY1360" s="16"/>
      <c r="QZ1360" s="16"/>
      <c r="RA1360" s="16"/>
      <c r="RB1360" s="16"/>
      <c r="RC1360" s="16"/>
      <c r="RD1360" s="16"/>
      <c r="RE1360" s="16"/>
      <c r="RF1360" s="16"/>
      <c r="RG1360" s="16"/>
      <c r="RH1360" s="16"/>
      <c r="RI1360" s="16"/>
      <c r="RJ1360" s="16"/>
      <c r="RK1360" s="16"/>
      <c r="RL1360" s="16"/>
      <c r="RM1360" s="16"/>
      <c r="RN1360" s="16"/>
      <c r="RO1360" s="16"/>
      <c r="RP1360" s="16"/>
      <c r="RQ1360" s="16"/>
      <c r="RR1360" s="16"/>
      <c r="RS1360" s="16"/>
      <c r="RT1360" s="16"/>
      <c r="RU1360" s="16"/>
      <c r="RV1360" s="16"/>
      <c r="RW1360" s="16"/>
      <c r="RX1360" s="16"/>
      <c r="RY1360" s="16"/>
      <c r="RZ1360" s="16"/>
      <c r="SA1360" s="16"/>
      <c r="SB1360" s="16"/>
      <c r="SC1360" s="16"/>
      <c r="SD1360" s="16"/>
      <c r="SE1360" s="16"/>
      <c r="SF1360" s="16"/>
      <c r="SG1360" s="16"/>
      <c r="SH1360" s="16"/>
      <c r="SI1360" s="16"/>
      <c r="SJ1360" s="16"/>
      <c r="SK1360" s="16"/>
      <c r="SL1360" s="16"/>
      <c r="SM1360" s="16"/>
      <c r="SN1360" s="16"/>
      <c r="SO1360" s="16"/>
      <c r="SP1360" s="16"/>
      <c r="SQ1360" s="16"/>
      <c r="SR1360" s="16"/>
      <c r="SS1360" s="16"/>
      <c r="ST1360" s="16"/>
      <c r="SU1360" s="16"/>
      <c r="SV1360" s="16"/>
      <c r="SW1360" s="16"/>
      <c r="SX1360" s="16"/>
      <c r="SY1360" s="16"/>
      <c r="SZ1360" s="16"/>
      <c r="TA1360" s="16"/>
      <c r="TB1360" s="16"/>
      <c r="TC1360" s="16"/>
      <c r="TD1360" s="16"/>
      <c r="TE1360" s="16"/>
      <c r="TF1360" s="16"/>
      <c r="TG1360" s="16"/>
      <c r="TH1360" s="16"/>
      <c r="TI1360" s="16"/>
      <c r="TJ1360" s="16"/>
      <c r="TK1360" s="16"/>
      <c r="TL1360" s="16"/>
      <c r="TM1360" s="16"/>
      <c r="TN1360" s="16"/>
      <c r="TO1360" s="16"/>
      <c r="TP1360" s="16"/>
      <c r="TQ1360" s="16"/>
      <c r="TR1360" s="16"/>
      <c r="TS1360" s="16"/>
      <c r="TT1360" s="16"/>
      <c r="TU1360" s="16"/>
      <c r="TV1360" s="16"/>
      <c r="TW1360" s="16"/>
      <c r="TX1360" s="16"/>
      <c r="TY1360" s="16"/>
      <c r="TZ1360" s="16"/>
      <c r="UA1360" s="16"/>
      <c r="UB1360" s="16"/>
      <c r="UC1360" s="16"/>
      <c r="UD1360" s="16"/>
      <c r="UE1360" s="16"/>
      <c r="UF1360" s="16"/>
      <c r="UG1360" s="16"/>
      <c r="UH1360" s="16"/>
      <c r="UI1360" s="16"/>
      <c r="UJ1360" s="16"/>
      <c r="UK1360" s="16"/>
      <c r="UL1360" s="16"/>
      <c r="UM1360" s="16"/>
      <c r="UN1360" s="16"/>
      <c r="UO1360" s="16"/>
      <c r="UP1360" s="16"/>
      <c r="UQ1360" s="16"/>
      <c r="UR1360" s="16"/>
      <c r="US1360" s="16"/>
      <c r="UT1360" s="16"/>
      <c r="UU1360" s="16"/>
      <c r="UV1360" s="16"/>
      <c r="UW1360" s="16"/>
      <c r="UX1360" s="16"/>
      <c r="UY1360" s="16"/>
      <c r="UZ1360" s="16"/>
      <c r="VA1360" s="16"/>
      <c r="VB1360" s="16"/>
      <c r="VC1360" s="16"/>
      <c r="VD1360" s="16"/>
      <c r="VE1360" s="16"/>
      <c r="VF1360" s="16"/>
      <c r="VG1360" s="16"/>
      <c r="VH1360" s="16"/>
      <c r="VI1360" s="16"/>
      <c r="VJ1360" s="16"/>
      <c r="VK1360" s="16"/>
      <c r="VL1360" s="16"/>
      <c r="VM1360" s="16"/>
      <c r="VN1360" s="16"/>
      <c r="VO1360" s="16"/>
      <c r="VP1360" s="16"/>
      <c r="VQ1360" s="16"/>
      <c r="VR1360" s="16"/>
      <c r="VS1360" s="16"/>
      <c r="VT1360" s="16"/>
      <c r="VU1360" s="16"/>
      <c r="VV1360" s="16"/>
      <c r="VW1360" s="16"/>
      <c r="VX1360" s="16"/>
      <c r="VY1360" s="16"/>
      <c r="VZ1360" s="16"/>
      <c r="WA1360" s="16"/>
      <c r="WB1360" s="16"/>
      <c r="WC1360" s="16"/>
      <c r="WD1360" s="16"/>
      <c r="WE1360" s="16"/>
      <c r="WF1360" s="16"/>
      <c r="WG1360" s="16"/>
      <c r="WH1360" s="16"/>
      <c r="WI1360" s="16"/>
      <c r="WJ1360" s="16"/>
      <c r="WK1360" s="16"/>
      <c r="WL1360" s="16"/>
      <c r="WM1360" s="16"/>
      <c r="WN1360" s="16"/>
      <c r="WO1360" s="16"/>
      <c r="WP1360" s="16"/>
      <c r="WQ1360" s="16"/>
      <c r="WR1360" s="16"/>
      <c r="WS1360" s="16"/>
      <c r="WT1360" s="16"/>
      <c r="WU1360" s="16"/>
      <c r="WV1360" s="16"/>
      <c r="WW1360" s="16"/>
      <c r="WX1360" s="16"/>
      <c r="WY1360" s="16"/>
      <c r="WZ1360" s="16"/>
      <c r="XA1360" s="16"/>
      <c r="XB1360" s="16"/>
      <c r="XC1360" s="16"/>
      <c r="XD1360" s="16"/>
      <c r="XE1360" s="16"/>
      <c r="XF1360" s="16"/>
      <c r="XG1360" s="16"/>
      <c r="XH1360" s="16"/>
      <c r="XI1360" s="16"/>
      <c r="XJ1360" s="16"/>
      <c r="XK1360" s="16"/>
      <c r="XL1360" s="16"/>
      <c r="XM1360" s="16"/>
      <c r="XN1360" s="16"/>
      <c r="XO1360" s="16"/>
      <c r="XP1360" s="16"/>
      <c r="XQ1360" s="16"/>
      <c r="XR1360" s="16"/>
      <c r="XS1360" s="16"/>
      <c r="XT1360" s="16"/>
      <c r="XU1360" s="16"/>
      <c r="XV1360" s="16"/>
      <c r="XW1360" s="16"/>
      <c r="XX1360" s="16"/>
      <c r="XY1360" s="16"/>
      <c r="XZ1360" s="16"/>
      <c r="YA1360" s="16"/>
      <c r="YB1360" s="16"/>
      <c r="YC1360" s="16"/>
      <c r="YD1360" s="16"/>
      <c r="YE1360" s="16"/>
      <c r="YF1360" s="16"/>
      <c r="YG1360" s="16"/>
      <c r="YH1360" s="16"/>
      <c r="YI1360" s="16"/>
      <c r="YJ1360" s="16"/>
      <c r="YK1360" s="16"/>
      <c r="YL1360" s="16"/>
      <c r="YM1360" s="16"/>
      <c r="YN1360" s="16"/>
      <c r="YO1360" s="16"/>
      <c r="YP1360" s="16"/>
      <c r="YQ1360" s="16"/>
      <c r="YR1360" s="16"/>
      <c r="YS1360" s="16"/>
      <c r="YT1360" s="16"/>
      <c r="YU1360" s="16"/>
      <c r="YV1360" s="16"/>
      <c r="YW1360" s="16"/>
      <c r="YX1360" s="16"/>
      <c r="YY1360" s="16"/>
      <c r="YZ1360" s="16"/>
      <c r="ZA1360" s="16"/>
      <c r="ZB1360" s="16"/>
      <c r="ZC1360" s="16"/>
      <c r="ZD1360" s="16"/>
      <c r="ZE1360" s="16"/>
      <c r="ZF1360" s="16"/>
      <c r="ZG1360" s="16"/>
      <c r="ZH1360" s="16"/>
      <c r="ZI1360" s="16"/>
      <c r="ZJ1360" s="16"/>
      <c r="ZK1360" s="16"/>
      <c r="ZL1360" s="16"/>
      <c r="ZM1360" s="16"/>
      <c r="ZN1360" s="16"/>
      <c r="ZO1360" s="16"/>
      <c r="ZP1360" s="16"/>
      <c r="ZQ1360" s="16"/>
      <c r="ZR1360" s="16"/>
      <c r="ZS1360" s="16"/>
      <c r="ZT1360" s="16"/>
      <c r="ZU1360" s="16"/>
      <c r="ZV1360" s="16"/>
      <c r="ZW1360" s="16"/>
      <c r="ZX1360" s="16"/>
      <c r="ZY1360" s="16"/>
      <c r="ZZ1360" s="16"/>
      <c r="AAA1360" s="16"/>
      <c r="AAB1360" s="16"/>
      <c r="AAC1360" s="16"/>
      <c r="AAD1360" s="16"/>
      <c r="AAE1360" s="16"/>
      <c r="AAF1360" s="16"/>
      <c r="AAG1360" s="16"/>
      <c r="AAH1360" s="16"/>
      <c r="AAI1360" s="16"/>
      <c r="AAJ1360" s="16"/>
      <c r="AAK1360" s="16"/>
      <c r="AAL1360" s="16"/>
      <c r="AAM1360" s="16"/>
      <c r="AAN1360" s="16"/>
      <c r="AAO1360" s="16"/>
      <c r="AAP1360" s="16"/>
      <c r="AAQ1360" s="16"/>
      <c r="AAR1360" s="16"/>
      <c r="AAS1360" s="16"/>
      <c r="AAT1360" s="16"/>
      <c r="AAU1360" s="16"/>
      <c r="AAV1360" s="16"/>
      <c r="AAW1360" s="16"/>
      <c r="AAX1360" s="16"/>
      <c r="AAY1360" s="16"/>
      <c r="AAZ1360" s="16"/>
      <c r="ABA1360" s="16"/>
      <c r="ABB1360" s="16"/>
      <c r="ABC1360" s="16"/>
      <c r="ABD1360" s="16"/>
      <c r="ABE1360" s="16"/>
      <c r="ABF1360" s="16"/>
      <c r="ABG1360" s="16"/>
      <c r="ABH1360" s="16"/>
      <c r="ABI1360" s="16"/>
      <c r="ABJ1360" s="16"/>
      <c r="ABK1360" s="16"/>
      <c r="ABL1360" s="16"/>
      <c r="ABM1360" s="16"/>
      <c r="ABN1360" s="16"/>
      <c r="ABO1360" s="16"/>
      <c r="ABP1360" s="16"/>
      <c r="ABQ1360" s="16"/>
      <c r="ABR1360" s="16"/>
      <c r="ABS1360" s="16"/>
      <c r="ABT1360" s="16"/>
      <c r="ABU1360" s="16"/>
      <c r="ABV1360" s="16"/>
      <c r="ABW1360" s="16"/>
      <c r="ABX1360" s="16"/>
      <c r="ABY1360" s="16"/>
      <c r="ABZ1360" s="16"/>
      <c r="ACA1360" s="16"/>
      <c r="ACB1360" s="16"/>
      <c r="ACC1360" s="16"/>
      <c r="ACD1360" s="16"/>
      <c r="ACE1360" s="16"/>
      <c r="ACF1360" s="16"/>
      <c r="ACG1360" s="16"/>
      <c r="ACH1360" s="16"/>
      <c r="ACI1360" s="16"/>
      <c r="ACJ1360" s="16"/>
      <c r="ACK1360" s="16"/>
      <c r="ACL1360" s="16"/>
      <c r="ACM1360" s="16"/>
      <c r="ACN1360" s="16"/>
      <c r="ACO1360" s="16"/>
      <c r="ACP1360" s="16"/>
      <c r="ACQ1360" s="16"/>
      <c r="ACR1360" s="16"/>
      <c r="ACS1360" s="16"/>
      <c r="ACT1360" s="16"/>
      <c r="ACU1360" s="16"/>
      <c r="ACV1360" s="16"/>
      <c r="ACW1360" s="16"/>
      <c r="ACX1360" s="16"/>
      <c r="ACY1360" s="16"/>
      <c r="ACZ1360" s="16"/>
      <c r="ADA1360" s="16"/>
      <c r="ADB1360" s="16"/>
      <c r="ADC1360" s="16"/>
      <c r="ADD1360" s="16"/>
      <c r="ADE1360" s="16"/>
      <c r="ADF1360" s="16"/>
      <c r="ADG1360" s="16"/>
      <c r="ADH1360" s="16"/>
      <c r="ADI1360" s="16"/>
      <c r="ADJ1360" s="16"/>
      <c r="ADK1360" s="16"/>
      <c r="ADL1360" s="16"/>
      <c r="ADM1360" s="16"/>
      <c r="ADN1360" s="16"/>
      <c r="ADO1360" s="16"/>
      <c r="ADP1360" s="16"/>
      <c r="ADQ1360" s="16"/>
      <c r="ADR1360" s="16"/>
      <c r="ADS1360" s="16"/>
      <c r="ADT1360" s="16"/>
      <c r="ADU1360" s="16"/>
      <c r="ADV1360" s="16"/>
      <c r="ADW1360" s="16"/>
      <c r="ADX1360" s="16"/>
      <c r="ADY1360" s="16"/>
      <c r="ADZ1360" s="16"/>
      <c r="AEA1360" s="16"/>
      <c r="AEB1360" s="16"/>
      <c r="AEC1360" s="16"/>
      <c r="AED1360" s="16"/>
      <c r="AEE1360" s="16"/>
      <c r="AEF1360" s="16"/>
      <c r="AEG1360" s="16"/>
      <c r="AEH1360" s="16"/>
      <c r="AEI1360" s="16"/>
      <c r="AEJ1360" s="16"/>
      <c r="AEK1360" s="16"/>
      <c r="AEL1360" s="16"/>
      <c r="AEM1360" s="16"/>
      <c r="AEN1360" s="16"/>
      <c r="AEO1360" s="16"/>
      <c r="AEP1360" s="16"/>
      <c r="AEQ1360" s="16"/>
      <c r="AER1360" s="16"/>
      <c r="AES1360" s="16"/>
      <c r="AET1360" s="16"/>
      <c r="AEU1360" s="16"/>
      <c r="AEV1360" s="16"/>
      <c r="AEW1360" s="16"/>
      <c r="AEX1360" s="16"/>
      <c r="AEY1360" s="16"/>
      <c r="AEZ1360" s="16"/>
      <c r="AFA1360" s="16"/>
      <c r="AFB1360" s="16"/>
      <c r="AFC1360" s="16"/>
      <c r="AFD1360" s="16"/>
      <c r="AFE1360" s="16"/>
      <c r="AFF1360" s="16"/>
      <c r="AFG1360" s="16"/>
      <c r="AFH1360" s="16"/>
      <c r="AFI1360" s="16"/>
      <c r="AFJ1360" s="16"/>
      <c r="AFK1360" s="16"/>
      <c r="AFL1360" s="16"/>
      <c r="AFM1360" s="16"/>
      <c r="AFN1360" s="16"/>
      <c r="AFO1360" s="16"/>
      <c r="AFP1360" s="16"/>
      <c r="AFQ1360" s="16"/>
      <c r="AFR1360" s="16"/>
      <c r="AFS1360" s="16"/>
      <c r="AFT1360" s="16"/>
      <c r="AFU1360" s="16"/>
      <c r="AFV1360" s="16"/>
      <c r="AFW1360" s="16"/>
      <c r="AFX1360" s="16"/>
      <c r="AFY1360" s="16"/>
      <c r="AFZ1360" s="16"/>
      <c r="AGA1360" s="16"/>
    </row>
    <row r="1361" spans="1:859" s="383" customFormat="1" x14ac:dyDescent="0.2">
      <c r="A1361" s="381"/>
      <c r="B1361" s="381"/>
      <c r="C1361" s="381"/>
      <c r="D1361" s="381"/>
      <c r="E1361" s="365"/>
      <c r="F1361" s="380"/>
      <c r="G1361" s="380"/>
      <c r="H1361" s="365"/>
      <c r="I1361" s="365"/>
      <c r="J1361" s="365"/>
      <c r="K1361" s="365"/>
      <c r="L1361" s="365"/>
      <c r="M1361" s="365"/>
      <c r="N1361" s="380"/>
      <c r="O1361" s="365"/>
      <c r="P1361" s="365"/>
      <c r="Q1361" s="380"/>
      <c r="R1361" s="381"/>
      <c r="S1361" s="381"/>
      <c r="T1361" s="381"/>
      <c r="U1361" s="381"/>
      <c r="V1361" s="381"/>
      <c r="W1361" s="381"/>
      <c r="X1361" s="381"/>
      <c r="Y1361" s="381"/>
      <c r="Z1361" s="381"/>
      <c r="AA1361" s="381"/>
      <c r="AB1361" s="381"/>
      <c r="AC1361" s="381"/>
      <c r="AD1361" s="381"/>
      <c r="AE1361" s="381"/>
      <c r="AF1361" s="381"/>
      <c r="AG1361" s="381"/>
      <c r="AH1361" s="381"/>
      <c r="AI1361" s="381"/>
      <c r="AJ1361" s="381"/>
      <c r="AK1361" s="381"/>
      <c r="AL1361" s="381"/>
      <c r="AM1361" s="381"/>
      <c r="AN1361" s="381"/>
      <c r="AO1361" s="381"/>
      <c r="AP1361" s="381"/>
      <c r="AQ1361" s="381"/>
      <c r="AR1361" s="381"/>
      <c r="AS1361" s="381"/>
      <c r="AT1361" s="381"/>
      <c r="AU1361" s="381"/>
      <c r="AV1361" s="381"/>
      <c r="AW1361" s="381"/>
      <c r="AX1361" s="381"/>
      <c r="AY1361" s="381"/>
      <c r="AZ1361" s="381"/>
      <c r="BA1361" s="381"/>
      <c r="BB1361" s="381"/>
      <c r="BC1361" s="381"/>
      <c r="BD1361" s="381"/>
      <c r="BE1361" s="381"/>
      <c r="BF1361" s="381"/>
      <c r="BG1361" s="381"/>
      <c r="BH1361" s="381"/>
      <c r="BI1361" s="381"/>
      <c r="BJ1361" s="381"/>
      <c r="BK1361" s="381"/>
      <c r="BL1361" s="381"/>
      <c r="BM1361" s="381"/>
      <c r="BN1361" s="381"/>
      <c r="BO1361" s="381"/>
      <c r="BP1361" s="381"/>
      <c r="BQ1361" s="381"/>
      <c r="BR1361" s="381"/>
      <c r="BS1361" s="381"/>
      <c r="BT1361" s="381"/>
      <c r="BU1361" s="381"/>
      <c r="BV1361" s="381"/>
      <c r="BW1361" s="381"/>
      <c r="BX1361" s="381"/>
      <c r="BY1361" s="381"/>
      <c r="BZ1361" s="381"/>
      <c r="CA1361" s="381"/>
      <c r="CB1361" s="381"/>
      <c r="CC1361" s="381"/>
      <c r="CD1361" s="381"/>
      <c r="CE1361" s="381"/>
      <c r="CF1361" s="381"/>
      <c r="CG1361" s="381"/>
      <c r="CH1361" s="381"/>
      <c r="CI1361" s="381"/>
      <c r="CJ1361" s="381"/>
      <c r="CK1361" s="381"/>
      <c r="CL1361" s="381"/>
      <c r="CM1361" s="381"/>
      <c r="CN1361" s="381"/>
      <c r="CO1361" s="381"/>
      <c r="CP1361" s="381"/>
      <c r="CQ1361" s="381"/>
      <c r="CR1361" s="381"/>
      <c r="CS1361" s="381"/>
      <c r="CT1361" s="381"/>
      <c r="CU1361" s="381"/>
      <c r="CV1361" s="381"/>
      <c r="CW1361" s="381"/>
      <c r="CX1361" s="381"/>
      <c r="CY1361" s="381"/>
      <c r="CZ1361" s="381"/>
      <c r="DA1361" s="381"/>
      <c r="DB1361" s="381"/>
      <c r="DC1361" s="381"/>
      <c r="DD1361" s="381"/>
      <c r="DE1361" s="381"/>
      <c r="DF1361" s="381"/>
      <c r="DG1361" s="381"/>
      <c r="DH1361" s="381"/>
      <c r="DI1361" s="381"/>
      <c r="DJ1361" s="381"/>
      <c r="DK1361" s="381"/>
      <c r="DL1361" s="381"/>
      <c r="DM1361" s="381"/>
      <c r="DN1361" s="381"/>
      <c r="DO1361" s="381"/>
      <c r="DP1361" s="381"/>
      <c r="DQ1361" s="381"/>
      <c r="DR1361" s="381"/>
      <c r="DS1361" s="381"/>
      <c r="DT1361" s="381"/>
      <c r="DU1361" s="381"/>
      <c r="DV1361" s="381"/>
      <c r="DW1361" s="381"/>
      <c r="DX1361" s="381"/>
      <c r="DY1361" s="381"/>
      <c r="DZ1361" s="381"/>
      <c r="EA1361" s="381"/>
      <c r="EB1361" s="381"/>
      <c r="EC1361" s="381"/>
      <c r="ED1361" s="381"/>
      <c r="EE1361" s="381"/>
      <c r="EF1361" s="381"/>
      <c r="EG1361" s="381"/>
      <c r="EH1361" s="381"/>
      <c r="EI1361" s="381"/>
      <c r="EJ1361" s="381"/>
      <c r="EK1361" s="381"/>
      <c r="EL1361" s="381"/>
      <c r="EM1361" s="381"/>
      <c r="EN1361" s="381"/>
      <c r="EO1361" s="381"/>
      <c r="EP1361" s="381"/>
      <c r="EQ1361" s="381"/>
      <c r="ER1361" s="381"/>
      <c r="ES1361" s="381"/>
      <c r="ET1361" s="381"/>
      <c r="EU1361" s="381"/>
      <c r="EV1361" s="381"/>
      <c r="EW1361" s="381"/>
      <c r="EX1361" s="381"/>
      <c r="EY1361" s="381"/>
      <c r="EZ1361" s="381"/>
      <c r="FA1361" s="381"/>
      <c r="FB1361" s="381"/>
      <c r="FC1361" s="381"/>
      <c r="FD1361" s="381"/>
      <c r="FE1361" s="381"/>
      <c r="FF1361" s="381"/>
      <c r="FG1361" s="381"/>
      <c r="FH1361" s="381"/>
      <c r="FI1361" s="381"/>
      <c r="FJ1361" s="381"/>
      <c r="FK1361" s="381"/>
      <c r="FL1361" s="381"/>
      <c r="FM1361" s="381"/>
      <c r="FN1361" s="381"/>
      <c r="FO1361" s="381"/>
      <c r="FP1361" s="381"/>
      <c r="FQ1361" s="381"/>
      <c r="FR1361" s="381"/>
      <c r="FS1361" s="381"/>
      <c r="FT1361" s="381"/>
      <c r="FU1361" s="381"/>
      <c r="FV1361" s="381"/>
      <c r="FW1361" s="381"/>
      <c r="FX1361" s="381"/>
      <c r="FY1361" s="381"/>
      <c r="FZ1361" s="381"/>
      <c r="GA1361" s="381"/>
      <c r="GB1361" s="381"/>
      <c r="GC1361" s="381"/>
      <c r="GD1361" s="381"/>
      <c r="GE1361" s="381"/>
      <c r="GF1361" s="381"/>
      <c r="GG1361" s="381"/>
      <c r="GH1361" s="381"/>
      <c r="GI1361" s="381"/>
      <c r="GJ1361" s="381"/>
      <c r="GK1361" s="381"/>
      <c r="GL1361" s="381"/>
      <c r="GM1361" s="381"/>
      <c r="GN1361" s="381"/>
      <c r="GO1361" s="381"/>
      <c r="GP1361" s="381"/>
      <c r="GQ1361" s="381"/>
      <c r="GR1361" s="381"/>
      <c r="GS1361" s="381"/>
      <c r="GT1361" s="381"/>
      <c r="GU1361" s="381"/>
      <c r="GV1361" s="381"/>
      <c r="GW1361" s="381"/>
      <c r="GX1361" s="381"/>
      <c r="GY1361" s="381"/>
      <c r="GZ1361" s="381"/>
      <c r="HA1361" s="381"/>
      <c r="HB1361" s="381"/>
      <c r="HC1361" s="381"/>
      <c r="HD1361" s="381"/>
      <c r="HE1361" s="381"/>
      <c r="HF1361" s="381"/>
      <c r="HG1361" s="381"/>
      <c r="HH1361" s="381"/>
      <c r="HI1361" s="381"/>
      <c r="HJ1361" s="381"/>
      <c r="HK1361" s="381"/>
      <c r="HL1361" s="381"/>
      <c r="HM1361" s="381"/>
      <c r="HN1361" s="381"/>
      <c r="HO1361" s="381"/>
      <c r="HP1361" s="381"/>
      <c r="HQ1361" s="381"/>
      <c r="HR1361" s="381"/>
      <c r="HS1361" s="381"/>
      <c r="HT1361" s="381"/>
      <c r="HU1361" s="381"/>
      <c r="HV1361" s="381"/>
      <c r="HW1361" s="381"/>
      <c r="HX1361" s="381"/>
      <c r="HY1361" s="381"/>
      <c r="HZ1361" s="381"/>
      <c r="IA1361" s="381"/>
      <c r="IB1361" s="381"/>
      <c r="IC1361" s="381"/>
      <c r="ID1361" s="381"/>
      <c r="IE1361" s="381"/>
      <c r="IF1361" s="381"/>
      <c r="IG1361" s="381"/>
      <c r="IH1361" s="381"/>
      <c r="II1361" s="381"/>
      <c r="IJ1361" s="381"/>
      <c r="IK1361" s="381"/>
      <c r="IL1361" s="381"/>
      <c r="IM1361" s="381"/>
      <c r="IN1361" s="381"/>
      <c r="IO1361" s="381"/>
      <c r="IP1361" s="381"/>
      <c r="IQ1361" s="381"/>
      <c r="IR1361" s="381"/>
      <c r="IS1361" s="381"/>
      <c r="IT1361" s="381"/>
      <c r="IU1361" s="381"/>
      <c r="IV1361" s="381"/>
      <c r="IW1361" s="381"/>
      <c r="IX1361" s="381"/>
      <c r="IY1361" s="381"/>
      <c r="IZ1361" s="381"/>
      <c r="JA1361" s="381"/>
      <c r="JB1361" s="381"/>
      <c r="JC1361" s="381"/>
      <c r="JD1361" s="381"/>
      <c r="JE1361" s="381"/>
      <c r="JF1361" s="381"/>
      <c r="JG1361" s="381"/>
      <c r="JH1361" s="381"/>
      <c r="JI1361" s="381"/>
      <c r="JJ1361" s="381"/>
      <c r="JK1361" s="381"/>
      <c r="JL1361" s="381"/>
      <c r="JM1361" s="381"/>
      <c r="JN1361" s="381"/>
      <c r="JO1361" s="381"/>
      <c r="JP1361" s="381"/>
      <c r="JQ1361" s="381"/>
      <c r="JR1361" s="381"/>
      <c r="JS1361" s="381"/>
      <c r="JT1361" s="381"/>
      <c r="JU1361" s="381"/>
      <c r="JV1361" s="381"/>
      <c r="JW1361" s="381"/>
      <c r="JX1361" s="381"/>
      <c r="JY1361" s="381"/>
      <c r="JZ1361" s="381"/>
      <c r="KA1361" s="381"/>
      <c r="KB1361" s="381"/>
      <c r="KC1361" s="381"/>
      <c r="KD1361" s="381"/>
      <c r="KE1361" s="381"/>
      <c r="KF1361" s="381"/>
      <c r="KG1361" s="381"/>
      <c r="KH1361" s="381"/>
      <c r="KI1361" s="381"/>
      <c r="KJ1361" s="381"/>
      <c r="KK1361" s="381"/>
      <c r="KL1361" s="381"/>
      <c r="KM1361" s="381"/>
      <c r="KN1361" s="381"/>
      <c r="KO1361" s="381"/>
      <c r="KP1361" s="381"/>
      <c r="KQ1361" s="381"/>
      <c r="KR1361" s="381"/>
      <c r="KS1361" s="381"/>
      <c r="KT1361" s="381"/>
      <c r="KU1361" s="381"/>
      <c r="KV1361" s="381"/>
      <c r="KW1361" s="381"/>
      <c r="KX1361" s="381"/>
      <c r="KY1361" s="381"/>
      <c r="KZ1361" s="381"/>
      <c r="LA1361" s="381"/>
      <c r="LB1361" s="381"/>
      <c r="LC1361" s="381"/>
      <c r="LD1361" s="381"/>
      <c r="LE1361" s="381"/>
      <c r="LF1361" s="381"/>
      <c r="LG1361" s="381"/>
      <c r="LH1361" s="381"/>
      <c r="LI1361" s="381"/>
      <c r="LJ1361" s="381"/>
      <c r="LK1361" s="381"/>
      <c r="LL1361" s="381"/>
      <c r="LM1361" s="381"/>
      <c r="LN1361" s="381"/>
      <c r="LO1361" s="381"/>
      <c r="LP1361" s="381"/>
      <c r="LQ1361" s="381"/>
      <c r="LR1361" s="381"/>
      <c r="LS1361" s="381"/>
      <c r="LT1361" s="381"/>
      <c r="LU1361" s="381"/>
      <c r="LV1361" s="381"/>
      <c r="LW1361" s="381"/>
      <c r="LX1361" s="381"/>
      <c r="LY1361" s="381"/>
      <c r="LZ1361" s="381"/>
      <c r="MA1361" s="381"/>
      <c r="MB1361" s="381"/>
      <c r="MC1361" s="381"/>
      <c r="MD1361" s="381"/>
      <c r="ME1361" s="381"/>
      <c r="MF1361" s="381"/>
      <c r="MG1361" s="381"/>
      <c r="MH1361" s="381"/>
      <c r="MI1361" s="381"/>
      <c r="MJ1361" s="381"/>
      <c r="MK1361" s="381"/>
      <c r="ML1361" s="381"/>
      <c r="MM1361" s="381"/>
      <c r="MN1361" s="381"/>
      <c r="MO1361" s="381"/>
      <c r="MP1361" s="381"/>
      <c r="MQ1361" s="381"/>
      <c r="MR1361" s="381"/>
      <c r="MS1361" s="381"/>
      <c r="MT1361" s="381"/>
      <c r="MU1361" s="381"/>
      <c r="MV1361" s="381"/>
      <c r="MW1361" s="381"/>
      <c r="MX1361" s="381"/>
      <c r="MY1361" s="381"/>
      <c r="MZ1361" s="381"/>
      <c r="NA1361" s="381"/>
      <c r="NB1361" s="381"/>
      <c r="NC1361" s="381"/>
      <c r="ND1361" s="381"/>
      <c r="NE1361" s="381"/>
      <c r="NF1361" s="381"/>
      <c r="NG1361" s="381"/>
      <c r="NH1361" s="381"/>
      <c r="NI1361" s="381"/>
      <c r="NJ1361" s="381"/>
      <c r="NK1361" s="381"/>
      <c r="NL1361" s="381"/>
      <c r="NM1361" s="381"/>
      <c r="NN1361" s="381"/>
      <c r="NO1361" s="381"/>
      <c r="NP1361" s="381"/>
      <c r="NQ1361" s="381"/>
      <c r="NR1361" s="381"/>
      <c r="NS1361" s="381"/>
      <c r="NT1361" s="381"/>
      <c r="NU1361" s="381"/>
      <c r="NV1361" s="381"/>
      <c r="NW1361" s="381"/>
      <c r="NX1361" s="381"/>
      <c r="NY1361" s="381"/>
      <c r="NZ1361" s="381"/>
      <c r="OA1361" s="381"/>
      <c r="OB1361" s="381"/>
      <c r="OC1361" s="381"/>
      <c r="OD1361" s="381"/>
      <c r="OE1361" s="381"/>
      <c r="OF1361" s="381"/>
      <c r="OG1361" s="381"/>
      <c r="OH1361" s="381"/>
      <c r="OI1361" s="381"/>
      <c r="OJ1361" s="381"/>
      <c r="OK1361" s="381"/>
      <c r="OL1361" s="381"/>
      <c r="OM1361" s="381"/>
      <c r="ON1361" s="381"/>
      <c r="OO1361" s="381"/>
      <c r="OP1361" s="381"/>
      <c r="OQ1361" s="381"/>
      <c r="OR1361" s="381"/>
      <c r="OS1361" s="381"/>
      <c r="OT1361" s="381"/>
      <c r="OU1361" s="381"/>
      <c r="OV1361" s="381"/>
      <c r="OW1361" s="381"/>
      <c r="OX1361" s="381"/>
      <c r="OY1361" s="381"/>
      <c r="OZ1361" s="381"/>
      <c r="PA1361" s="381"/>
      <c r="PB1361" s="381"/>
      <c r="PC1361" s="381"/>
      <c r="PD1361" s="381"/>
      <c r="PE1361" s="381"/>
      <c r="PF1361" s="381"/>
      <c r="PG1361" s="381"/>
      <c r="PH1361" s="381"/>
      <c r="PI1361" s="381"/>
      <c r="PJ1361" s="381"/>
      <c r="PK1361" s="381"/>
      <c r="PL1361" s="381"/>
      <c r="PM1361" s="381"/>
      <c r="PN1361" s="381"/>
      <c r="PO1361" s="381"/>
      <c r="PP1361" s="381"/>
      <c r="PQ1361" s="381"/>
      <c r="PR1361" s="381"/>
      <c r="PS1361" s="381"/>
      <c r="PT1361" s="381"/>
      <c r="PU1361" s="381"/>
      <c r="PV1361" s="381"/>
      <c r="PW1361" s="381"/>
      <c r="PX1361" s="381"/>
      <c r="PY1361" s="381"/>
      <c r="PZ1361" s="381"/>
      <c r="QA1361" s="381"/>
      <c r="QB1361" s="381"/>
      <c r="QC1361" s="381"/>
      <c r="QD1361" s="381"/>
      <c r="QE1361" s="381"/>
      <c r="QF1361" s="381"/>
      <c r="QG1361" s="381"/>
      <c r="QH1361" s="381"/>
      <c r="QI1361" s="381"/>
      <c r="QJ1361" s="381"/>
      <c r="QK1361" s="381"/>
      <c r="QL1361" s="381"/>
      <c r="QM1361" s="381"/>
      <c r="QN1361" s="381"/>
      <c r="QO1361" s="381"/>
      <c r="QP1361" s="381"/>
      <c r="QQ1361" s="381"/>
      <c r="QR1361" s="381"/>
      <c r="QS1361" s="381"/>
      <c r="QT1361" s="381"/>
      <c r="QU1361" s="381"/>
      <c r="QV1361" s="381"/>
      <c r="QW1361" s="381"/>
      <c r="QX1361" s="381"/>
      <c r="QY1361" s="381"/>
      <c r="QZ1361" s="381"/>
      <c r="RA1361" s="381"/>
      <c r="RB1361" s="381"/>
      <c r="RC1361" s="381"/>
      <c r="RD1361" s="381"/>
      <c r="RE1361" s="381"/>
      <c r="RF1361" s="381"/>
      <c r="RG1361" s="381"/>
      <c r="RH1361" s="381"/>
      <c r="RI1361" s="381"/>
      <c r="RJ1361" s="381"/>
      <c r="RK1361" s="381"/>
      <c r="RL1361" s="381"/>
      <c r="RM1361" s="381"/>
      <c r="RN1361" s="381"/>
      <c r="RO1361" s="381"/>
      <c r="RP1361" s="381"/>
      <c r="RQ1361" s="381"/>
      <c r="RR1361" s="381"/>
      <c r="RS1361" s="381"/>
      <c r="RT1361" s="381"/>
      <c r="RU1361" s="381"/>
      <c r="RV1361" s="381"/>
      <c r="RW1361" s="381"/>
      <c r="RX1361" s="381"/>
      <c r="RY1361" s="381"/>
      <c r="RZ1361" s="381"/>
      <c r="SA1361" s="381"/>
      <c r="SB1361" s="381"/>
      <c r="SC1361" s="381"/>
      <c r="SD1361" s="381"/>
      <c r="SE1361" s="381"/>
      <c r="SF1361" s="381"/>
      <c r="SG1361" s="381"/>
      <c r="SH1361" s="381"/>
      <c r="SI1361" s="381"/>
      <c r="SJ1361" s="381"/>
      <c r="SK1361" s="381"/>
      <c r="SL1361" s="381"/>
      <c r="SM1361" s="381"/>
      <c r="SN1361" s="381"/>
      <c r="SO1361" s="381"/>
      <c r="SP1361" s="381"/>
      <c r="SQ1361" s="381"/>
      <c r="SR1361" s="381"/>
      <c r="SS1361" s="381"/>
      <c r="ST1361" s="381"/>
      <c r="SU1361" s="381"/>
      <c r="SV1361" s="381"/>
      <c r="SW1361" s="381"/>
      <c r="SX1361" s="381"/>
      <c r="SY1361" s="381"/>
      <c r="SZ1361" s="381"/>
      <c r="TA1361" s="381"/>
      <c r="TB1361" s="381"/>
      <c r="TC1361" s="381"/>
      <c r="TD1361" s="381"/>
      <c r="TE1361" s="381"/>
      <c r="TF1361" s="381"/>
      <c r="TG1361" s="381"/>
      <c r="TH1361" s="381"/>
      <c r="TI1361" s="381"/>
      <c r="TJ1361" s="381"/>
      <c r="TK1361" s="381"/>
      <c r="TL1361" s="381"/>
      <c r="TM1361" s="381"/>
      <c r="TN1361" s="381"/>
      <c r="TO1361" s="381"/>
      <c r="TP1361" s="381"/>
      <c r="TQ1361" s="381"/>
      <c r="TR1361" s="381"/>
      <c r="TS1361" s="381"/>
      <c r="TT1361" s="381"/>
      <c r="TU1361" s="381"/>
      <c r="TV1361" s="381"/>
      <c r="TW1361" s="381"/>
      <c r="TX1361" s="381"/>
      <c r="TY1361" s="381"/>
      <c r="TZ1361" s="381"/>
      <c r="UA1361" s="381"/>
      <c r="UB1361" s="381"/>
      <c r="UC1361" s="381"/>
      <c r="UD1361" s="381"/>
      <c r="UE1361" s="381"/>
      <c r="UF1361" s="381"/>
      <c r="UG1361" s="381"/>
      <c r="UH1361" s="381"/>
      <c r="UI1361" s="381"/>
      <c r="UJ1361" s="381"/>
      <c r="UK1361" s="381"/>
      <c r="UL1361" s="381"/>
      <c r="UM1361" s="381"/>
      <c r="UN1361" s="381"/>
      <c r="UO1361" s="381"/>
      <c r="UP1361" s="381"/>
      <c r="UQ1361" s="381"/>
      <c r="UR1361" s="381"/>
      <c r="US1361" s="381"/>
      <c r="UT1361" s="381"/>
      <c r="UU1361" s="381"/>
      <c r="UV1361" s="381"/>
      <c r="UW1361" s="381"/>
      <c r="UX1361" s="381"/>
      <c r="UY1361" s="381"/>
      <c r="UZ1361" s="381"/>
      <c r="VA1361" s="381"/>
      <c r="VB1361" s="381"/>
      <c r="VC1361" s="381"/>
      <c r="VD1361" s="381"/>
      <c r="VE1361" s="381"/>
      <c r="VF1361" s="381"/>
      <c r="VG1361" s="381"/>
      <c r="VH1361" s="381"/>
      <c r="VI1361" s="381"/>
      <c r="VJ1361" s="381"/>
      <c r="VK1361" s="381"/>
      <c r="VL1361" s="381"/>
      <c r="VM1361" s="381"/>
      <c r="VN1361" s="381"/>
      <c r="VO1361" s="381"/>
      <c r="VP1361" s="381"/>
      <c r="VQ1361" s="381"/>
      <c r="VR1361" s="381"/>
      <c r="VS1361" s="381"/>
      <c r="VT1361" s="381"/>
      <c r="VU1361" s="381"/>
      <c r="VV1361" s="381"/>
      <c r="VW1361" s="381"/>
      <c r="VX1361" s="381"/>
      <c r="VY1361" s="381"/>
      <c r="VZ1361" s="381"/>
      <c r="WA1361" s="381"/>
      <c r="WB1361" s="381"/>
      <c r="WC1361" s="381"/>
      <c r="WD1361" s="381"/>
      <c r="WE1361" s="381"/>
      <c r="WF1361" s="381"/>
      <c r="WG1361" s="381"/>
      <c r="WH1361" s="381"/>
      <c r="WI1361" s="381"/>
      <c r="WJ1361" s="381"/>
      <c r="WK1361" s="381"/>
      <c r="WL1361" s="381"/>
      <c r="WM1361" s="381"/>
      <c r="WN1361" s="381"/>
      <c r="WO1361" s="381"/>
      <c r="WP1361" s="381"/>
      <c r="WQ1361" s="381"/>
      <c r="WR1361" s="381"/>
      <c r="WS1361" s="381"/>
      <c r="WT1361" s="381"/>
      <c r="WU1361" s="381"/>
      <c r="WV1361" s="381"/>
      <c r="WW1361" s="381"/>
      <c r="WX1361" s="381"/>
      <c r="WY1361" s="381"/>
      <c r="WZ1361" s="381"/>
      <c r="XA1361" s="381"/>
      <c r="XB1361" s="381"/>
      <c r="XC1361" s="381"/>
      <c r="XD1361" s="381"/>
      <c r="XE1361" s="381"/>
      <c r="XF1361" s="381"/>
      <c r="XG1361" s="381"/>
      <c r="XH1361" s="381"/>
      <c r="XI1361" s="381"/>
      <c r="XJ1361" s="381"/>
      <c r="XK1361" s="381"/>
      <c r="XL1361" s="381"/>
      <c r="XM1361" s="381"/>
      <c r="XN1361" s="381"/>
      <c r="XO1361" s="381"/>
      <c r="XP1361" s="381"/>
      <c r="XQ1361" s="381"/>
      <c r="XR1361" s="381"/>
      <c r="XS1361" s="381"/>
      <c r="XT1361" s="381"/>
      <c r="XU1361" s="381"/>
      <c r="XV1361" s="381"/>
      <c r="XW1361" s="381"/>
      <c r="XX1361" s="381"/>
      <c r="XY1361" s="381"/>
      <c r="XZ1361" s="381"/>
      <c r="YA1361" s="381"/>
      <c r="YB1361" s="381"/>
      <c r="YC1361" s="381"/>
      <c r="YD1361" s="381"/>
      <c r="YE1361" s="381"/>
      <c r="YF1361" s="381"/>
      <c r="YG1361" s="381"/>
      <c r="YH1361" s="381"/>
      <c r="YI1361" s="381"/>
      <c r="YJ1361" s="381"/>
      <c r="YK1361" s="381"/>
      <c r="YL1361" s="381"/>
      <c r="YM1361" s="381"/>
      <c r="YN1361" s="381"/>
      <c r="YO1361" s="381"/>
      <c r="YP1361" s="381"/>
      <c r="YQ1361" s="381"/>
      <c r="YR1361" s="381"/>
      <c r="YS1361" s="381"/>
      <c r="YT1361" s="381"/>
      <c r="YU1361" s="381"/>
      <c r="YV1361" s="381"/>
      <c r="YW1361" s="381"/>
      <c r="YX1361" s="381"/>
      <c r="YY1361" s="381"/>
      <c r="YZ1361" s="381"/>
      <c r="ZA1361" s="381"/>
      <c r="ZB1361" s="381"/>
      <c r="ZC1361" s="381"/>
      <c r="ZD1361" s="381"/>
      <c r="ZE1361" s="381"/>
      <c r="ZF1361" s="381"/>
      <c r="ZG1361" s="381"/>
      <c r="ZH1361" s="381"/>
      <c r="ZI1361" s="381"/>
      <c r="ZJ1361" s="381"/>
      <c r="ZK1361" s="381"/>
      <c r="ZL1361" s="381"/>
      <c r="ZM1361" s="381"/>
      <c r="ZN1361" s="381"/>
      <c r="ZO1361" s="381"/>
      <c r="ZP1361" s="381"/>
      <c r="ZQ1361" s="381"/>
      <c r="ZR1361" s="381"/>
      <c r="ZS1361" s="381"/>
      <c r="ZT1361" s="381"/>
      <c r="ZU1361" s="381"/>
      <c r="ZV1361" s="381"/>
      <c r="ZW1361" s="381"/>
      <c r="ZX1361" s="381"/>
      <c r="ZY1361" s="381"/>
      <c r="ZZ1361" s="381"/>
      <c r="AAA1361" s="381"/>
      <c r="AAB1361" s="381"/>
      <c r="AAC1361" s="381"/>
      <c r="AAD1361" s="381"/>
      <c r="AAE1361" s="381"/>
      <c r="AAF1361" s="381"/>
      <c r="AAG1361" s="381"/>
      <c r="AAH1361" s="381"/>
      <c r="AAI1361" s="381"/>
      <c r="AAJ1361" s="381"/>
      <c r="AAK1361" s="381"/>
      <c r="AAL1361" s="381"/>
      <c r="AAM1361" s="381"/>
      <c r="AAN1361" s="381"/>
      <c r="AAO1361" s="381"/>
      <c r="AAP1361" s="381"/>
      <c r="AAQ1361" s="381"/>
      <c r="AAR1361" s="381"/>
      <c r="AAS1361" s="381"/>
      <c r="AAT1361" s="381"/>
      <c r="AAU1361" s="381"/>
      <c r="AAV1361" s="381"/>
      <c r="AAW1361" s="381"/>
      <c r="AAX1361" s="381"/>
      <c r="AAY1361" s="381"/>
      <c r="AAZ1361" s="381"/>
      <c r="ABA1361" s="381"/>
      <c r="ABB1361" s="381"/>
      <c r="ABC1361" s="381"/>
      <c r="ABD1361" s="381"/>
      <c r="ABE1361" s="381"/>
      <c r="ABF1361" s="381"/>
      <c r="ABG1361" s="381"/>
      <c r="ABH1361" s="381"/>
      <c r="ABI1361" s="381"/>
      <c r="ABJ1361" s="381"/>
      <c r="ABK1361" s="381"/>
      <c r="ABL1361" s="381"/>
      <c r="ABM1361" s="381"/>
      <c r="ABN1361" s="381"/>
      <c r="ABO1361" s="381"/>
      <c r="ABP1361" s="381"/>
      <c r="ABQ1361" s="381"/>
      <c r="ABR1361" s="381"/>
      <c r="ABS1361" s="381"/>
      <c r="ABT1361" s="381"/>
      <c r="ABU1361" s="381"/>
      <c r="ABV1361" s="381"/>
      <c r="ABW1361" s="381"/>
      <c r="ABX1361" s="381"/>
      <c r="ABY1361" s="381"/>
      <c r="ABZ1361" s="381"/>
      <c r="ACA1361" s="381"/>
      <c r="ACB1361" s="381"/>
      <c r="ACC1361" s="381"/>
      <c r="ACD1361" s="381"/>
      <c r="ACE1361" s="381"/>
      <c r="ACF1361" s="381"/>
      <c r="ACG1361" s="381"/>
      <c r="ACH1361" s="381"/>
      <c r="ACI1361" s="381"/>
      <c r="ACJ1361" s="381"/>
      <c r="ACK1361" s="381"/>
      <c r="ACL1361" s="381"/>
      <c r="ACM1361" s="381"/>
      <c r="ACN1361" s="381"/>
      <c r="ACO1361" s="381"/>
      <c r="ACP1361" s="381"/>
      <c r="ACQ1361" s="381"/>
      <c r="ACR1361" s="381"/>
      <c r="ACS1361" s="381"/>
      <c r="ACT1361" s="381"/>
      <c r="ACU1361" s="381"/>
      <c r="ACV1361" s="381"/>
      <c r="ACW1361" s="381"/>
      <c r="ACX1361" s="381"/>
      <c r="ACY1361" s="381"/>
      <c r="ACZ1361" s="381"/>
      <c r="ADA1361" s="381"/>
      <c r="ADB1361" s="381"/>
      <c r="ADC1361" s="381"/>
      <c r="ADD1361" s="381"/>
      <c r="ADE1361" s="381"/>
      <c r="ADF1361" s="381"/>
      <c r="ADG1361" s="381"/>
      <c r="ADH1361" s="381"/>
      <c r="ADI1361" s="381"/>
      <c r="ADJ1361" s="381"/>
      <c r="ADK1361" s="381"/>
      <c r="ADL1361" s="381"/>
      <c r="ADM1361" s="381"/>
      <c r="ADN1361" s="381"/>
      <c r="ADO1361" s="381"/>
      <c r="ADP1361" s="381"/>
      <c r="ADQ1361" s="381"/>
      <c r="ADR1361" s="381"/>
      <c r="ADS1361" s="381"/>
      <c r="ADT1361" s="381"/>
      <c r="ADU1361" s="381"/>
      <c r="ADV1361" s="381"/>
      <c r="ADW1361" s="381"/>
      <c r="ADX1361" s="381"/>
      <c r="ADY1361" s="381"/>
      <c r="ADZ1361" s="381"/>
      <c r="AEA1361" s="381"/>
      <c r="AEB1361" s="381"/>
      <c r="AEC1361" s="381"/>
      <c r="AED1361" s="381"/>
      <c r="AEE1361" s="381"/>
      <c r="AEF1361" s="381"/>
      <c r="AEG1361" s="381"/>
      <c r="AEH1361" s="381"/>
      <c r="AEI1361" s="381"/>
      <c r="AEJ1361" s="381"/>
      <c r="AEK1361" s="381"/>
      <c r="AEL1361" s="381"/>
      <c r="AEM1361" s="381"/>
      <c r="AEN1361" s="381"/>
      <c r="AEO1361" s="381"/>
      <c r="AEP1361" s="381"/>
      <c r="AEQ1361" s="381"/>
      <c r="AER1361" s="381"/>
      <c r="AES1361" s="381"/>
      <c r="AET1361" s="381"/>
      <c r="AEU1361" s="381"/>
      <c r="AEV1361" s="381"/>
      <c r="AEW1361" s="381"/>
      <c r="AEX1361" s="381"/>
      <c r="AEY1361" s="381"/>
      <c r="AEZ1361" s="381"/>
      <c r="AFA1361" s="381"/>
      <c r="AFB1361" s="381"/>
      <c r="AFC1361" s="381"/>
      <c r="AFD1361" s="381"/>
      <c r="AFE1361" s="381"/>
      <c r="AFF1361" s="381"/>
      <c r="AFG1361" s="381"/>
      <c r="AFH1361" s="381"/>
      <c r="AFI1361" s="381"/>
      <c r="AFJ1361" s="381"/>
      <c r="AFK1361" s="381"/>
      <c r="AFL1361" s="381"/>
      <c r="AFM1361" s="381"/>
      <c r="AFN1361" s="381"/>
      <c r="AFO1361" s="381"/>
      <c r="AFP1361" s="381"/>
      <c r="AFQ1361" s="381"/>
      <c r="AFR1361" s="381"/>
      <c r="AFS1361" s="381"/>
      <c r="AFT1361" s="381"/>
      <c r="AFU1361" s="381"/>
      <c r="AFV1361" s="381"/>
      <c r="AFW1361" s="381"/>
      <c r="AFX1361" s="381"/>
      <c r="AFY1361" s="381"/>
      <c r="AFZ1361" s="381"/>
      <c r="AGA1361" s="381"/>
    </row>
    <row r="1362" spans="1:859" customFormat="1" x14ac:dyDescent="0.2">
      <c r="A1362" s="16"/>
      <c r="B1362" s="16"/>
      <c r="C1362" s="16"/>
      <c r="D1362" s="16"/>
      <c r="E1362" s="238"/>
      <c r="F1362" s="364"/>
      <c r="G1362" s="239"/>
      <c r="H1362" s="238"/>
      <c r="I1362" s="238"/>
      <c r="J1362" s="238"/>
      <c r="K1362" s="238"/>
      <c r="L1362" s="238"/>
      <c r="M1362" s="238"/>
      <c r="N1362" s="239"/>
      <c r="O1362" s="238"/>
      <c r="P1362" s="238"/>
      <c r="Q1362" s="239"/>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c r="DC1362" s="16"/>
      <c r="DD1362" s="16"/>
      <c r="DE1362" s="16"/>
      <c r="DF1362" s="16"/>
      <c r="DG1362" s="16"/>
      <c r="DH1362" s="16"/>
      <c r="DI1362" s="16"/>
      <c r="DJ1362" s="16"/>
      <c r="DK1362" s="16"/>
      <c r="DL1362" s="16"/>
      <c r="DM1362" s="16"/>
      <c r="DN1362" s="16"/>
      <c r="DO1362" s="16"/>
      <c r="DP1362" s="16"/>
      <c r="DQ1362" s="16"/>
      <c r="DR1362" s="16"/>
      <c r="DS1362" s="16"/>
      <c r="DT1362" s="16"/>
      <c r="DU1362" s="16"/>
      <c r="DV1362" s="16"/>
      <c r="DW1362" s="16"/>
      <c r="DX1362" s="16"/>
      <c r="DY1362" s="16"/>
      <c r="DZ1362" s="16"/>
      <c r="EA1362" s="16"/>
      <c r="EB1362" s="16"/>
      <c r="EC1362" s="16"/>
      <c r="ED1362" s="16"/>
      <c r="EE1362" s="16"/>
      <c r="EF1362" s="16"/>
      <c r="EG1362" s="16"/>
      <c r="EH1362" s="16"/>
      <c r="EI1362" s="16"/>
      <c r="EJ1362" s="16"/>
      <c r="EK1362" s="16"/>
      <c r="EL1362" s="16"/>
      <c r="EM1362" s="16"/>
      <c r="EN1362" s="16"/>
      <c r="EO1362" s="16"/>
      <c r="EP1362" s="16"/>
      <c r="EQ1362" s="16"/>
      <c r="ER1362" s="16"/>
      <c r="ES1362" s="16"/>
      <c r="ET1362" s="16"/>
      <c r="EU1362" s="16"/>
      <c r="EV1362" s="16"/>
      <c r="EW1362" s="16"/>
      <c r="EX1362" s="16"/>
      <c r="EY1362" s="16"/>
      <c r="EZ1362" s="16"/>
      <c r="FA1362" s="16"/>
      <c r="FB1362" s="16"/>
      <c r="FC1362" s="16"/>
      <c r="FD1362" s="16"/>
      <c r="FE1362" s="16"/>
      <c r="FF1362" s="16"/>
      <c r="FG1362" s="16"/>
      <c r="FH1362" s="16"/>
      <c r="FI1362" s="16"/>
      <c r="FJ1362" s="16"/>
      <c r="FK1362" s="16"/>
      <c r="FL1362" s="16"/>
      <c r="FM1362" s="16"/>
      <c r="FN1362" s="16"/>
      <c r="FO1362" s="16"/>
      <c r="FP1362" s="16"/>
      <c r="FQ1362" s="16"/>
      <c r="FR1362" s="16"/>
      <c r="FS1362" s="16"/>
      <c r="FT1362" s="16"/>
      <c r="FU1362" s="16"/>
      <c r="FV1362" s="16"/>
      <c r="FW1362" s="16"/>
      <c r="FX1362" s="16"/>
      <c r="FY1362" s="16"/>
      <c r="FZ1362" s="16"/>
      <c r="GA1362" s="16"/>
      <c r="GB1362" s="16"/>
      <c r="GC1362" s="16"/>
      <c r="GD1362" s="16"/>
      <c r="GE1362" s="16"/>
      <c r="GF1362" s="16"/>
      <c r="GG1362" s="16"/>
      <c r="GH1362" s="16"/>
      <c r="GI1362" s="16"/>
      <c r="GJ1362" s="16"/>
      <c r="GK1362" s="16"/>
      <c r="GL1362" s="16"/>
      <c r="GM1362" s="16"/>
      <c r="GN1362" s="16"/>
      <c r="GO1362" s="16"/>
      <c r="GP1362" s="16"/>
      <c r="GQ1362" s="16"/>
      <c r="GR1362" s="16"/>
      <c r="GS1362" s="16"/>
      <c r="GT1362" s="16"/>
      <c r="GU1362" s="16"/>
      <c r="GV1362" s="16"/>
      <c r="GW1362" s="16"/>
      <c r="GX1362" s="16"/>
      <c r="GY1362" s="16"/>
      <c r="GZ1362" s="16"/>
      <c r="HA1362" s="16"/>
      <c r="HB1362" s="16"/>
      <c r="HC1362" s="16"/>
      <c r="HD1362" s="16"/>
      <c r="HE1362" s="16"/>
      <c r="HF1362" s="16"/>
      <c r="HG1362" s="16"/>
      <c r="HH1362" s="16"/>
      <c r="HI1362" s="16"/>
      <c r="HJ1362" s="16"/>
      <c r="HK1362" s="16"/>
      <c r="HL1362" s="16"/>
      <c r="HM1362" s="16"/>
      <c r="HN1362" s="16"/>
      <c r="HO1362" s="16"/>
      <c r="HP1362" s="16"/>
      <c r="HQ1362" s="16"/>
      <c r="HR1362" s="16"/>
      <c r="HS1362" s="16"/>
      <c r="HT1362" s="16"/>
      <c r="HU1362" s="16"/>
      <c r="HV1362" s="16"/>
      <c r="HW1362" s="16"/>
      <c r="HX1362" s="16"/>
      <c r="HY1362" s="16"/>
      <c r="HZ1362" s="16"/>
      <c r="IA1362" s="16"/>
      <c r="IB1362" s="16"/>
      <c r="IC1362" s="16"/>
      <c r="ID1362" s="16"/>
      <c r="IE1362" s="16"/>
      <c r="IF1362" s="16"/>
      <c r="IG1362" s="16"/>
      <c r="IH1362" s="16"/>
      <c r="II1362" s="16"/>
      <c r="IJ1362" s="16"/>
      <c r="IK1362" s="16"/>
      <c r="IL1362" s="16"/>
      <c r="IM1362" s="16"/>
      <c r="IN1362" s="16"/>
      <c r="IO1362" s="16"/>
      <c r="IP1362" s="16"/>
      <c r="IQ1362" s="16"/>
      <c r="IR1362" s="16"/>
      <c r="IS1362" s="16"/>
      <c r="IT1362" s="16"/>
      <c r="IU1362" s="16"/>
      <c r="IV1362" s="16"/>
      <c r="IW1362" s="16"/>
      <c r="IX1362" s="16"/>
      <c r="IY1362" s="16"/>
      <c r="IZ1362" s="16"/>
      <c r="JA1362" s="16"/>
      <c r="JB1362" s="16"/>
      <c r="JC1362" s="16"/>
      <c r="JD1362" s="16"/>
      <c r="JE1362" s="16"/>
      <c r="JF1362" s="16"/>
      <c r="JG1362" s="16"/>
      <c r="JH1362" s="16"/>
      <c r="JI1362" s="16"/>
      <c r="JJ1362" s="16"/>
      <c r="JK1362" s="16"/>
      <c r="JL1362" s="16"/>
      <c r="JM1362" s="16"/>
      <c r="JN1362" s="16"/>
      <c r="JO1362" s="16"/>
      <c r="JP1362" s="16"/>
      <c r="JQ1362" s="16"/>
      <c r="JR1362" s="16"/>
      <c r="JS1362" s="16"/>
      <c r="JT1362" s="16"/>
      <c r="JU1362" s="16"/>
      <c r="JV1362" s="16"/>
      <c r="JW1362" s="16"/>
      <c r="JX1362" s="16"/>
      <c r="JY1362" s="16"/>
      <c r="JZ1362" s="16"/>
      <c r="KA1362" s="16"/>
      <c r="KB1362" s="16"/>
      <c r="KC1362" s="16"/>
      <c r="KD1362" s="16"/>
      <c r="KE1362" s="16"/>
      <c r="KF1362" s="16"/>
      <c r="KG1362" s="16"/>
      <c r="KH1362" s="16"/>
      <c r="KI1362" s="16"/>
      <c r="KJ1362" s="16"/>
      <c r="KK1362" s="16"/>
      <c r="KL1362" s="16"/>
      <c r="KM1362" s="16"/>
      <c r="KN1362" s="16"/>
      <c r="KO1362" s="16"/>
      <c r="KP1362" s="16"/>
      <c r="KQ1362" s="16"/>
      <c r="KR1362" s="16"/>
      <c r="KS1362" s="16"/>
      <c r="KT1362" s="16"/>
      <c r="KU1362" s="16"/>
      <c r="KV1362" s="16"/>
      <c r="KW1362" s="16"/>
      <c r="KX1362" s="16"/>
      <c r="KY1362" s="16"/>
      <c r="KZ1362" s="16"/>
      <c r="LA1362" s="16"/>
      <c r="LB1362" s="16"/>
      <c r="LC1362" s="16"/>
      <c r="LD1362" s="16"/>
      <c r="LE1362" s="16"/>
      <c r="LF1362" s="16"/>
      <c r="LG1362" s="16"/>
      <c r="LH1362" s="16"/>
      <c r="LI1362" s="16"/>
      <c r="LJ1362" s="16"/>
      <c r="LK1362" s="16"/>
      <c r="LL1362" s="16"/>
      <c r="LM1362" s="16"/>
      <c r="LN1362" s="16"/>
      <c r="LO1362" s="16"/>
      <c r="LP1362" s="16"/>
      <c r="LQ1362" s="16"/>
      <c r="LR1362" s="16"/>
      <c r="LS1362" s="16"/>
      <c r="LT1362" s="16"/>
      <c r="LU1362" s="16"/>
      <c r="LV1362" s="16"/>
      <c r="LW1362" s="16"/>
      <c r="LX1362" s="16"/>
      <c r="LY1362" s="16"/>
      <c r="LZ1362" s="16"/>
      <c r="MA1362" s="16"/>
      <c r="MB1362" s="16"/>
      <c r="MC1362" s="16"/>
      <c r="MD1362" s="16"/>
      <c r="ME1362" s="16"/>
      <c r="MF1362" s="16"/>
      <c r="MG1362" s="16"/>
      <c r="MH1362" s="16"/>
      <c r="MI1362" s="16"/>
      <c r="MJ1362" s="16"/>
      <c r="MK1362" s="16"/>
      <c r="ML1362" s="16"/>
      <c r="MM1362" s="16"/>
      <c r="MN1362" s="16"/>
      <c r="MO1362" s="16"/>
      <c r="MP1362" s="16"/>
      <c r="MQ1362" s="16"/>
      <c r="MR1362" s="16"/>
      <c r="MS1362" s="16"/>
      <c r="MT1362" s="16"/>
      <c r="MU1362" s="16"/>
      <c r="MV1362" s="16"/>
      <c r="MW1362" s="16"/>
      <c r="MX1362" s="16"/>
      <c r="MY1362" s="16"/>
      <c r="MZ1362" s="16"/>
      <c r="NA1362" s="16"/>
      <c r="NB1362" s="16"/>
      <c r="NC1362" s="16"/>
      <c r="ND1362" s="16"/>
      <c r="NE1362" s="16"/>
      <c r="NF1362" s="16"/>
      <c r="NG1362" s="16"/>
      <c r="NH1362" s="16"/>
      <c r="NI1362" s="16"/>
      <c r="NJ1362" s="16"/>
      <c r="NK1362" s="16"/>
      <c r="NL1362" s="16"/>
      <c r="NM1362" s="16"/>
      <c r="NN1362" s="16"/>
      <c r="NO1362" s="16"/>
      <c r="NP1362" s="16"/>
      <c r="NQ1362" s="16"/>
      <c r="NR1362" s="16"/>
      <c r="NS1362" s="16"/>
      <c r="NT1362" s="16"/>
      <c r="NU1362" s="16"/>
      <c r="NV1362" s="16"/>
      <c r="NW1362" s="16"/>
      <c r="NX1362" s="16"/>
      <c r="NY1362" s="16"/>
      <c r="NZ1362" s="16"/>
      <c r="OA1362" s="16"/>
      <c r="OB1362" s="16"/>
      <c r="OC1362" s="16"/>
      <c r="OD1362" s="16"/>
      <c r="OE1362" s="16"/>
      <c r="OF1362" s="16"/>
      <c r="OG1362" s="16"/>
      <c r="OH1362" s="16"/>
      <c r="OI1362" s="16"/>
      <c r="OJ1362" s="16"/>
      <c r="OK1362" s="16"/>
      <c r="OL1362" s="16"/>
      <c r="OM1362" s="16"/>
      <c r="ON1362" s="16"/>
      <c r="OO1362" s="16"/>
      <c r="OP1362" s="16"/>
      <c r="OQ1362" s="16"/>
      <c r="OR1362" s="16"/>
      <c r="OS1362" s="16"/>
      <c r="OT1362" s="16"/>
      <c r="OU1362" s="16"/>
      <c r="OV1362" s="16"/>
      <c r="OW1362" s="16"/>
      <c r="OX1362" s="16"/>
      <c r="OY1362" s="16"/>
      <c r="OZ1362" s="16"/>
      <c r="PA1362" s="16"/>
      <c r="PB1362" s="16"/>
      <c r="PC1362" s="16"/>
      <c r="PD1362" s="16"/>
      <c r="PE1362" s="16"/>
      <c r="PF1362" s="16"/>
      <c r="PG1362" s="16"/>
      <c r="PH1362" s="16"/>
      <c r="PI1362" s="16"/>
      <c r="PJ1362" s="16"/>
      <c r="PK1362" s="16"/>
      <c r="PL1362" s="16"/>
      <c r="PM1362" s="16"/>
      <c r="PN1362" s="16"/>
      <c r="PO1362" s="16"/>
      <c r="PP1362" s="16"/>
      <c r="PQ1362" s="16"/>
      <c r="PR1362" s="16"/>
      <c r="PS1362" s="16"/>
      <c r="PT1362" s="16"/>
      <c r="PU1362" s="16"/>
      <c r="PV1362" s="16"/>
      <c r="PW1362" s="16"/>
      <c r="PX1362" s="16"/>
      <c r="PY1362" s="16"/>
      <c r="PZ1362" s="16"/>
      <c r="QA1362" s="16"/>
      <c r="QB1362" s="16"/>
      <c r="QC1362" s="16"/>
      <c r="QD1362" s="16"/>
      <c r="QE1362" s="16"/>
      <c r="QF1362" s="16"/>
      <c r="QG1362" s="16"/>
      <c r="QH1362" s="16"/>
      <c r="QI1362" s="16"/>
      <c r="QJ1362" s="16"/>
      <c r="QK1362" s="16"/>
      <c r="QL1362" s="16"/>
      <c r="QM1362" s="16"/>
      <c r="QN1362" s="16"/>
      <c r="QO1362" s="16"/>
      <c r="QP1362" s="16"/>
      <c r="QQ1362" s="16"/>
      <c r="QR1362" s="16"/>
      <c r="QS1362" s="16"/>
      <c r="QT1362" s="16"/>
      <c r="QU1362" s="16"/>
      <c r="QV1362" s="16"/>
      <c r="QW1362" s="16"/>
      <c r="QX1362" s="16"/>
      <c r="QY1362" s="16"/>
      <c r="QZ1362" s="16"/>
      <c r="RA1362" s="16"/>
      <c r="RB1362" s="16"/>
      <c r="RC1362" s="16"/>
      <c r="RD1362" s="16"/>
      <c r="RE1362" s="16"/>
      <c r="RF1362" s="16"/>
      <c r="RG1362" s="16"/>
      <c r="RH1362" s="16"/>
      <c r="RI1362" s="16"/>
      <c r="RJ1362" s="16"/>
      <c r="RK1362" s="16"/>
      <c r="RL1362" s="16"/>
      <c r="RM1362" s="16"/>
      <c r="RN1362" s="16"/>
      <c r="RO1362" s="16"/>
      <c r="RP1362" s="16"/>
      <c r="RQ1362" s="16"/>
      <c r="RR1362" s="16"/>
      <c r="RS1362" s="16"/>
      <c r="RT1362" s="16"/>
      <c r="RU1362" s="16"/>
      <c r="RV1362" s="16"/>
      <c r="RW1362" s="16"/>
      <c r="RX1362" s="16"/>
      <c r="RY1362" s="16"/>
      <c r="RZ1362" s="16"/>
      <c r="SA1362" s="16"/>
      <c r="SB1362" s="16"/>
      <c r="SC1362" s="16"/>
      <c r="SD1362" s="16"/>
      <c r="SE1362" s="16"/>
      <c r="SF1362" s="16"/>
      <c r="SG1362" s="16"/>
      <c r="SH1362" s="16"/>
      <c r="SI1362" s="16"/>
      <c r="SJ1362" s="16"/>
      <c r="SK1362" s="16"/>
      <c r="SL1362" s="16"/>
      <c r="SM1362" s="16"/>
      <c r="SN1362" s="16"/>
      <c r="SO1362" s="16"/>
      <c r="SP1362" s="16"/>
      <c r="SQ1362" s="16"/>
      <c r="SR1362" s="16"/>
      <c r="SS1362" s="16"/>
      <c r="ST1362" s="16"/>
      <c r="SU1362" s="16"/>
      <c r="SV1362" s="16"/>
      <c r="SW1362" s="16"/>
      <c r="SX1362" s="16"/>
      <c r="SY1362" s="16"/>
      <c r="SZ1362" s="16"/>
      <c r="TA1362" s="16"/>
      <c r="TB1362" s="16"/>
      <c r="TC1362" s="16"/>
      <c r="TD1362" s="16"/>
      <c r="TE1362" s="16"/>
      <c r="TF1362" s="16"/>
      <c r="TG1362" s="16"/>
      <c r="TH1362" s="16"/>
      <c r="TI1362" s="16"/>
      <c r="TJ1362" s="16"/>
      <c r="TK1362" s="16"/>
      <c r="TL1362" s="16"/>
      <c r="TM1362" s="16"/>
      <c r="TN1362" s="16"/>
      <c r="TO1362" s="16"/>
      <c r="TP1362" s="16"/>
      <c r="TQ1362" s="16"/>
      <c r="TR1362" s="16"/>
      <c r="TS1362" s="16"/>
      <c r="TT1362" s="16"/>
      <c r="TU1362" s="16"/>
      <c r="TV1362" s="16"/>
      <c r="TW1362" s="16"/>
      <c r="TX1362" s="16"/>
      <c r="TY1362" s="16"/>
      <c r="TZ1362" s="16"/>
      <c r="UA1362" s="16"/>
      <c r="UB1362" s="16"/>
      <c r="UC1362" s="16"/>
      <c r="UD1362" s="16"/>
      <c r="UE1362" s="16"/>
      <c r="UF1362" s="16"/>
      <c r="UG1362" s="16"/>
      <c r="UH1362" s="16"/>
      <c r="UI1362" s="16"/>
      <c r="UJ1362" s="16"/>
      <c r="UK1362" s="16"/>
      <c r="UL1362" s="16"/>
      <c r="UM1362" s="16"/>
      <c r="UN1362" s="16"/>
      <c r="UO1362" s="16"/>
      <c r="UP1362" s="16"/>
      <c r="UQ1362" s="16"/>
      <c r="UR1362" s="16"/>
      <c r="US1362" s="16"/>
      <c r="UT1362" s="16"/>
      <c r="UU1362" s="16"/>
      <c r="UV1362" s="16"/>
      <c r="UW1362" s="16"/>
      <c r="UX1362" s="16"/>
      <c r="UY1362" s="16"/>
      <c r="UZ1362" s="16"/>
      <c r="VA1362" s="16"/>
      <c r="VB1362" s="16"/>
      <c r="VC1362" s="16"/>
      <c r="VD1362" s="16"/>
      <c r="VE1362" s="16"/>
      <c r="VF1362" s="16"/>
      <c r="VG1362" s="16"/>
      <c r="VH1362" s="16"/>
      <c r="VI1362" s="16"/>
      <c r="VJ1362" s="16"/>
      <c r="VK1362" s="16"/>
      <c r="VL1362" s="16"/>
      <c r="VM1362" s="16"/>
      <c r="VN1362" s="16"/>
      <c r="VO1362" s="16"/>
      <c r="VP1362" s="16"/>
      <c r="VQ1362" s="16"/>
      <c r="VR1362" s="16"/>
      <c r="VS1362" s="16"/>
      <c r="VT1362" s="16"/>
      <c r="VU1362" s="16"/>
      <c r="VV1362" s="16"/>
      <c r="VW1362" s="16"/>
      <c r="VX1362" s="16"/>
      <c r="VY1362" s="16"/>
      <c r="VZ1362" s="16"/>
      <c r="WA1362" s="16"/>
      <c r="WB1362" s="16"/>
      <c r="WC1362" s="16"/>
      <c r="WD1362" s="16"/>
      <c r="WE1362" s="16"/>
      <c r="WF1362" s="16"/>
      <c r="WG1362" s="16"/>
      <c r="WH1362" s="16"/>
      <c r="WI1362" s="16"/>
      <c r="WJ1362" s="16"/>
      <c r="WK1362" s="16"/>
      <c r="WL1362" s="16"/>
      <c r="WM1362" s="16"/>
      <c r="WN1362" s="16"/>
      <c r="WO1362" s="16"/>
      <c r="WP1362" s="16"/>
      <c r="WQ1362" s="16"/>
      <c r="WR1362" s="16"/>
      <c r="WS1362" s="16"/>
      <c r="WT1362" s="16"/>
      <c r="WU1362" s="16"/>
      <c r="WV1362" s="16"/>
      <c r="WW1362" s="16"/>
      <c r="WX1362" s="16"/>
      <c r="WY1362" s="16"/>
      <c r="WZ1362" s="16"/>
      <c r="XA1362" s="16"/>
      <c r="XB1362" s="16"/>
      <c r="XC1362" s="16"/>
      <c r="XD1362" s="16"/>
      <c r="XE1362" s="16"/>
      <c r="XF1362" s="16"/>
      <c r="XG1362" s="16"/>
      <c r="XH1362" s="16"/>
      <c r="XI1362" s="16"/>
      <c r="XJ1362" s="16"/>
      <c r="XK1362" s="16"/>
      <c r="XL1362" s="16"/>
      <c r="XM1362" s="16"/>
      <c r="XN1362" s="16"/>
      <c r="XO1362" s="16"/>
      <c r="XP1362" s="16"/>
      <c r="XQ1362" s="16"/>
      <c r="XR1362" s="16"/>
      <c r="XS1362" s="16"/>
      <c r="XT1362" s="16"/>
      <c r="XU1362" s="16"/>
      <c r="XV1362" s="16"/>
      <c r="XW1362" s="16"/>
      <c r="XX1362" s="16"/>
      <c r="XY1362" s="16"/>
      <c r="XZ1362" s="16"/>
      <c r="YA1362" s="16"/>
      <c r="YB1362" s="16"/>
      <c r="YC1362" s="16"/>
      <c r="YD1362" s="16"/>
      <c r="YE1362" s="16"/>
      <c r="YF1362" s="16"/>
      <c r="YG1362" s="16"/>
      <c r="YH1362" s="16"/>
      <c r="YI1362" s="16"/>
      <c r="YJ1362" s="16"/>
      <c r="YK1362" s="16"/>
      <c r="YL1362" s="16"/>
      <c r="YM1362" s="16"/>
      <c r="YN1362" s="16"/>
      <c r="YO1362" s="16"/>
      <c r="YP1362" s="16"/>
      <c r="YQ1362" s="16"/>
      <c r="YR1362" s="16"/>
      <c r="YS1362" s="16"/>
      <c r="YT1362" s="16"/>
      <c r="YU1362" s="16"/>
      <c r="YV1362" s="16"/>
      <c r="YW1362" s="16"/>
      <c r="YX1362" s="16"/>
      <c r="YY1362" s="16"/>
      <c r="YZ1362" s="16"/>
      <c r="ZA1362" s="16"/>
      <c r="ZB1362" s="16"/>
      <c r="ZC1362" s="16"/>
      <c r="ZD1362" s="16"/>
      <c r="ZE1362" s="16"/>
      <c r="ZF1362" s="16"/>
      <c r="ZG1362" s="16"/>
      <c r="ZH1362" s="16"/>
      <c r="ZI1362" s="16"/>
      <c r="ZJ1362" s="16"/>
      <c r="ZK1362" s="16"/>
      <c r="ZL1362" s="16"/>
      <c r="ZM1362" s="16"/>
      <c r="ZN1362" s="16"/>
      <c r="ZO1362" s="16"/>
      <c r="ZP1362" s="16"/>
      <c r="ZQ1362" s="16"/>
      <c r="ZR1362" s="16"/>
      <c r="ZS1362" s="16"/>
      <c r="ZT1362" s="16"/>
      <c r="ZU1362" s="16"/>
      <c r="ZV1362" s="16"/>
      <c r="ZW1362" s="16"/>
      <c r="ZX1362" s="16"/>
      <c r="ZY1362" s="16"/>
      <c r="ZZ1362" s="16"/>
      <c r="AAA1362" s="16"/>
      <c r="AAB1362" s="16"/>
      <c r="AAC1362" s="16"/>
      <c r="AAD1362" s="16"/>
      <c r="AAE1362" s="16"/>
      <c r="AAF1362" s="16"/>
      <c r="AAG1362" s="16"/>
      <c r="AAH1362" s="16"/>
      <c r="AAI1362" s="16"/>
      <c r="AAJ1362" s="16"/>
      <c r="AAK1362" s="16"/>
      <c r="AAL1362" s="16"/>
      <c r="AAM1362" s="16"/>
      <c r="AAN1362" s="16"/>
      <c r="AAO1362" s="16"/>
      <c r="AAP1362" s="16"/>
      <c r="AAQ1362" s="16"/>
      <c r="AAR1362" s="16"/>
      <c r="AAS1362" s="16"/>
      <c r="AAT1362" s="16"/>
      <c r="AAU1362" s="16"/>
      <c r="AAV1362" s="16"/>
      <c r="AAW1362" s="16"/>
      <c r="AAX1362" s="16"/>
      <c r="AAY1362" s="16"/>
      <c r="AAZ1362" s="16"/>
      <c r="ABA1362" s="16"/>
      <c r="ABB1362" s="16"/>
      <c r="ABC1362" s="16"/>
      <c r="ABD1362" s="16"/>
      <c r="ABE1362" s="16"/>
      <c r="ABF1362" s="16"/>
      <c r="ABG1362" s="16"/>
      <c r="ABH1362" s="16"/>
      <c r="ABI1362" s="16"/>
      <c r="ABJ1362" s="16"/>
      <c r="ABK1362" s="16"/>
      <c r="ABL1362" s="16"/>
      <c r="ABM1362" s="16"/>
      <c r="ABN1362" s="16"/>
      <c r="ABO1362" s="16"/>
      <c r="ABP1362" s="16"/>
      <c r="ABQ1362" s="16"/>
      <c r="ABR1362" s="16"/>
      <c r="ABS1362" s="16"/>
      <c r="ABT1362" s="16"/>
      <c r="ABU1362" s="16"/>
      <c r="ABV1362" s="16"/>
      <c r="ABW1362" s="16"/>
      <c r="ABX1362" s="16"/>
      <c r="ABY1362" s="16"/>
      <c r="ABZ1362" s="16"/>
      <c r="ACA1362" s="16"/>
      <c r="ACB1362" s="16"/>
      <c r="ACC1362" s="16"/>
      <c r="ACD1362" s="16"/>
      <c r="ACE1362" s="16"/>
      <c r="ACF1362" s="16"/>
      <c r="ACG1362" s="16"/>
      <c r="ACH1362" s="16"/>
      <c r="ACI1362" s="16"/>
      <c r="ACJ1362" s="16"/>
      <c r="ACK1362" s="16"/>
      <c r="ACL1362" s="16"/>
      <c r="ACM1362" s="16"/>
      <c r="ACN1362" s="16"/>
      <c r="ACO1362" s="16"/>
      <c r="ACP1362" s="16"/>
      <c r="ACQ1362" s="16"/>
      <c r="ACR1362" s="16"/>
      <c r="ACS1362" s="16"/>
      <c r="ACT1362" s="16"/>
      <c r="ACU1362" s="16"/>
      <c r="ACV1362" s="16"/>
      <c r="ACW1362" s="16"/>
      <c r="ACX1362" s="16"/>
      <c r="ACY1362" s="16"/>
      <c r="ACZ1362" s="16"/>
      <c r="ADA1362" s="16"/>
      <c r="ADB1362" s="16"/>
      <c r="ADC1362" s="16"/>
      <c r="ADD1362" s="16"/>
      <c r="ADE1362" s="16"/>
      <c r="ADF1362" s="16"/>
      <c r="ADG1362" s="16"/>
      <c r="ADH1362" s="16"/>
      <c r="ADI1362" s="16"/>
      <c r="ADJ1362" s="16"/>
      <c r="ADK1362" s="16"/>
      <c r="ADL1362" s="16"/>
      <c r="ADM1362" s="16"/>
      <c r="ADN1362" s="16"/>
      <c r="ADO1362" s="16"/>
      <c r="ADP1362" s="16"/>
      <c r="ADQ1362" s="16"/>
      <c r="ADR1362" s="16"/>
      <c r="ADS1362" s="16"/>
      <c r="ADT1362" s="16"/>
      <c r="ADU1362" s="16"/>
      <c r="ADV1362" s="16"/>
      <c r="ADW1362" s="16"/>
      <c r="ADX1362" s="16"/>
      <c r="ADY1362" s="16"/>
      <c r="ADZ1362" s="16"/>
      <c r="AEA1362" s="16"/>
      <c r="AEB1362" s="16"/>
      <c r="AEC1362" s="16"/>
      <c r="AED1362" s="16"/>
      <c r="AEE1362" s="16"/>
      <c r="AEF1362" s="16"/>
      <c r="AEG1362" s="16"/>
      <c r="AEH1362" s="16"/>
      <c r="AEI1362" s="16"/>
      <c r="AEJ1362" s="16"/>
      <c r="AEK1362" s="16"/>
      <c r="AEL1362" s="16"/>
      <c r="AEM1362" s="16"/>
      <c r="AEN1362" s="16"/>
      <c r="AEO1362" s="16"/>
      <c r="AEP1362" s="16"/>
      <c r="AEQ1362" s="16"/>
      <c r="AER1362" s="16"/>
      <c r="AES1362" s="16"/>
      <c r="AET1362" s="16"/>
      <c r="AEU1362" s="16"/>
      <c r="AEV1362" s="16"/>
      <c r="AEW1362" s="16"/>
      <c r="AEX1362" s="16"/>
      <c r="AEY1362" s="16"/>
      <c r="AEZ1362" s="16"/>
      <c r="AFA1362" s="16"/>
      <c r="AFB1362" s="16"/>
      <c r="AFC1362" s="16"/>
      <c r="AFD1362" s="16"/>
      <c r="AFE1362" s="16"/>
      <c r="AFF1362" s="16"/>
      <c r="AFG1362" s="16"/>
      <c r="AFH1362" s="16"/>
      <c r="AFI1362" s="16"/>
      <c r="AFJ1362" s="16"/>
      <c r="AFK1362" s="16"/>
      <c r="AFL1362" s="16"/>
      <c r="AFM1362" s="16"/>
      <c r="AFN1362" s="16"/>
      <c r="AFO1362" s="16"/>
      <c r="AFP1362" s="16"/>
      <c r="AFQ1362" s="16"/>
      <c r="AFR1362" s="16"/>
      <c r="AFS1362" s="16"/>
      <c r="AFT1362" s="16"/>
      <c r="AFU1362" s="16"/>
      <c r="AFV1362" s="16"/>
      <c r="AFW1362" s="16"/>
      <c r="AFX1362" s="16"/>
      <c r="AFY1362" s="16"/>
      <c r="AFZ1362" s="16"/>
      <c r="AGA1362" s="16"/>
    </row>
    <row r="1363" spans="1:859" s="383" customFormat="1" x14ac:dyDescent="0.2">
      <c r="A1363" s="381"/>
      <c r="B1363" s="381"/>
      <c r="C1363" s="381"/>
      <c r="D1363" s="381"/>
      <c r="E1363" s="365"/>
      <c r="F1363" s="380"/>
      <c r="G1363" s="380"/>
      <c r="H1363" s="365"/>
      <c r="I1363" s="365"/>
      <c r="J1363" s="365"/>
      <c r="K1363" s="365"/>
      <c r="L1363" s="365"/>
      <c r="M1363" s="365"/>
      <c r="N1363" s="380"/>
      <c r="O1363" s="365"/>
      <c r="P1363" s="365"/>
      <c r="Q1363" s="380"/>
      <c r="R1363" s="381"/>
      <c r="S1363" s="381"/>
      <c r="T1363" s="381"/>
      <c r="U1363" s="381"/>
      <c r="V1363" s="381"/>
      <c r="W1363" s="381"/>
      <c r="X1363" s="381"/>
      <c r="Y1363" s="381"/>
      <c r="Z1363" s="381"/>
      <c r="AA1363" s="381"/>
      <c r="AB1363" s="381"/>
      <c r="AC1363" s="381"/>
      <c r="AD1363" s="381"/>
      <c r="AE1363" s="381"/>
      <c r="AF1363" s="381"/>
      <c r="AG1363" s="381"/>
      <c r="AH1363" s="381"/>
      <c r="AI1363" s="381"/>
      <c r="AJ1363" s="381"/>
      <c r="AK1363" s="381"/>
      <c r="AL1363" s="381"/>
      <c r="AM1363" s="381"/>
      <c r="AN1363" s="381"/>
      <c r="AO1363" s="381"/>
      <c r="AP1363" s="381"/>
      <c r="AQ1363" s="381"/>
      <c r="AR1363" s="381"/>
      <c r="AS1363" s="381"/>
      <c r="AT1363" s="381"/>
      <c r="AU1363" s="381"/>
      <c r="AV1363" s="381"/>
      <c r="AW1363" s="381"/>
      <c r="AX1363" s="381"/>
      <c r="AY1363" s="381"/>
      <c r="AZ1363" s="381"/>
      <c r="BA1363" s="381"/>
      <c r="BB1363" s="381"/>
      <c r="BC1363" s="381"/>
      <c r="BD1363" s="381"/>
      <c r="BE1363" s="381"/>
      <c r="BF1363" s="381"/>
      <c r="BG1363" s="381"/>
      <c r="BH1363" s="381"/>
      <c r="BI1363" s="381"/>
      <c r="BJ1363" s="381"/>
      <c r="BK1363" s="381"/>
      <c r="BL1363" s="381"/>
      <c r="BM1363" s="381"/>
      <c r="BN1363" s="381"/>
      <c r="BO1363" s="381"/>
      <c r="BP1363" s="381"/>
      <c r="BQ1363" s="381"/>
      <c r="BR1363" s="381"/>
      <c r="BS1363" s="381"/>
      <c r="BT1363" s="381"/>
      <c r="BU1363" s="381"/>
      <c r="BV1363" s="381"/>
      <c r="BW1363" s="381"/>
      <c r="BX1363" s="381"/>
      <c r="BY1363" s="381"/>
      <c r="BZ1363" s="381"/>
      <c r="CA1363" s="381"/>
      <c r="CB1363" s="381"/>
      <c r="CC1363" s="381"/>
      <c r="CD1363" s="381"/>
      <c r="CE1363" s="381"/>
      <c r="CF1363" s="381"/>
      <c r="CG1363" s="381"/>
      <c r="CH1363" s="381"/>
      <c r="CI1363" s="381"/>
      <c r="CJ1363" s="381"/>
      <c r="CK1363" s="381"/>
      <c r="CL1363" s="381"/>
      <c r="CM1363" s="381"/>
      <c r="CN1363" s="381"/>
      <c r="CO1363" s="381"/>
      <c r="CP1363" s="381"/>
      <c r="CQ1363" s="381"/>
      <c r="CR1363" s="381"/>
      <c r="CS1363" s="381"/>
      <c r="CT1363" s="381"/>
      <c r="CU1363" s="381"/>
      <c r="CV1363" s="381"/>
      <c r="CW1363" s="381"/>
      <c r="CX1363" s="381"/>
      <c r="CY1363" s="381"/>
      <c r="CZ1363" s="381"/>
      <c r="DA1363" s="381"/>
      <c r="DB1363" s="381"/>
      <c r="DC1363" s="381"/>
      <c r="DD1363" s="381"/>
      <c r="DE1363" s="381"/>
      <c r="DF1363" s="381"/>
      <c r="DG1363" s="381"/>
      <c r="DH1363" s="381"/>
      <c r="DI1363" s="381"/>
      <c r="DJ1363" s="381"/>
      <c r="DK1363" s="381"/>
      <c r="DL1363" s="381"/>
      <c r="DM1363" s="381"/>
      <c r="DN1363" s="381"/>
      <c r="DO1363" s="381"/>
      <c r="DP1363" s="381"/>
      <c r="DQ1363" s="381"/>
      <c r="DR1363" s="381"/>
      <c r="DS1363" s="381"/>
      <c r="DT1363" s="381"/>
      <c r="DU1363" s="381"/>
      <c r="DV1363" s="381"/>
      <c r="DW1363" s="381"/>
      <c r="DX1363" s="381"/>
      <c r="DY1363" s="381"/>
      <c r="DZ1363" s="381"/>
      <c r="EA1363" s="381"/>
      <c r="EB1363" s="381"/>
      <c r="EC1363" s="381"/>
      <c r="ED1363" s="381"/>
      <c r="EE1363" s="381"/>
      <c r="EF1363" s="381"/>
      <c r="EG1363" s="381"/>
      <c r="EH1363" s="381"/>
      <c r="EI1363" s="381"/>
      <c r="EJ1363" s="381"/>
      <c r="EK1363" s="381"/>
      <c r="EL1363" s="381"/>
      <c r="EM1363" s="381"/>
      <c r="EN1363" s="381"/>
      <c r="EO1363" s="381"/>
      <c r="EP1363" s="381"/>
      <c r="EQ1363" s="381"/>
      <c r="ER1363" s="381"/>
      <c r="ES1363" s="381"/>
      <c r="ET1363" s="381"/>
      <c r="EU1363" s="381"/>
      <c r="EV1363" s="381"/>
      <c r="EW1363" s="381"/>
      <c r="EX1363" s="381"/>
      <c r="EY1363" s="381"/>
      <c r="EZ1363" s="381"/>
      <c r="FA1363" s="381"/>
      <c r="FB1363" s="381"/>
      <c r="FC1363" s="381"/>
      <c r="FD1363" s="381"/>
      <c r="FE1363" s="381"/>
      <c r="FF1363" s="381"/>
      <c r="FG1363" s="381"/>
      <c r="FH1363" s="381"/>
      <c r="FI1363" s="381"/>
      <c r="FJ1363" s="381"/>
      <c r="FK1363" s="381"/>
      <c r="FL1363" s="381"/>
      <c r="FM1363" s="381"/>
      <c r="FN1363" s="381"/>
      <c r="FO1363" s="381"/>
      <c r="FP1363" s="381"/>
      <c r="FQ1363" s="381"/>
      <c r="FR1363" s="381"/>
      <c r="FS1363" s="381"/>
      <c r="FT1363" s="381"/>
      <c r="FU1363" s="381"/>
      <c r="FV1363" s="381"/>
      <c r="FW1363" s="381"/>
      <c r="FX1363" s="381"/>
      <c r="FY1363" s="381"/>
      <c r="FZ1363" s="381"/>
      <c r="GA1363" s="381"/>
      <c r="GB1363" s="381"/>
      <c r="GC1363" s="381"/>
      <c r="GD1363" s="381"/>
      <c r="GE1363" s="381"/>
      <c r="GF1363" s="381"/>
      <c r="GG1363" s="381"/>
      <c r="GH1363" s="381"/>
      <c r="GI1363" s="381"/>
      <c r="GJ1363" s="381"/>
      <c r="GK1363" s="381"/>
      <c r="GL1363" s="381"/>
      <c r="GM1363" s="381"/>
      <c r="GN1363" s="381"/>
      <c r="GO1363" s="381"/>
      <c r="GP1363" s="381"/>
      <c r="GQ1363" s="381"/>
      <c r="GR1363" s="381"/>
      <c r="GS1363" s="381"/>
      <c r="GT1363" s="381"/>
      <c r="GU1363" s="381"/>
      <c r="GV1363" s="381"/>
      <c r="GW1363" s="381"/>
      <c r="GX1363" s="381"/>
      <c r="GY1363" s="381"/>
      <c r="GZ1363" s="381"/>
      <c r="HA1363" s="381"/>
      <c r="HB1363" s="381"/>
      <c r="HC1363" s="381"/>
      <c r="HD1363" s="381"/>
      <c r="HE1363" s="381"/>
      <c r="HF1363" s="381"/>
      <c r="HG1363" s="381"/>
      <c r="HH1363" s="381"/>
      <c r="HI1363" s="381"/>
      <c r="HJ1363" s="381"/>
      <c r="HK1363" s="381"/>
      <c r="HL1363" s="381"/>
      <c r="HM1363" s="381"/>
      <c r="HN1363" s="381"/>
      <c r="HO1363" s="381"/>
      <c r="HP1363" s="381"/>
      <c r="HQ1363" s="381"/>
      <c r="HR1363" s="381"/>
      <c r="HS1363" s="381"/>
      <c r="HT1363" s="381"/>
      <c r="HU1363" s="381"/>
      <c r="HV1363" s="381"/>
      <c r="HW1363" s="381"/>
      <c r="HX1363" s="381"/>
      <c r="HY1363" s="381"/>
      <c r="HZ1363" s="381"/>
      <c r="IA1363" s="381"/>
      <c r="IB1363" s="381"/>
      <c r="IC1363" s="381"/>
      <c r="ID1363" s="381"/>
      <c r="IE1363" s="381"/>
      <c r="IF1363" s="381"/>
      <c r="IG1363" s="381"/>
      <c r="IH1363" s="381"/>
      <c r="II1363" s="381"/>
      <c r="IJ1363" s="381"/>
      <c r="IK1363" s="381"/>
      <c r="IL1363" s="381"/>
      <c r="IM1363" s="381"/>
      <c r="IN1363" s="381"/>
      <c r="IO1363" s="381"/>
      <c r="IP1363" s="381"/>
      <c r="IQ1363" s="381"/>
      <c r="IR1363" s="381"/>
      <c r="IS1363" s="381"/>
      <c r="IT1363" s="381"/>
      <c r="IU1363" s="381"/>
      <c r="IV1363" s="381"/>
      <c r="IW1363" s="381"/>
      <c r="IX1363" s="381"/>
      <c r="IY1363" s="381"/>
      <c r="IZ1363" s="381"/>
      <c r="JA1363" s="381"/>
      <c r="JB1363" s="381"/>
      <c r="JC1363" s="381"/>
      <c r="JD1363" s="381"/>
      <c r="JE1363" s="381"/>
      <c r="JF1363" s="381"/>
      <c r="JG1363" s="381"/>
      <c r="JH1363" s="381"/>
      <c r="JI1363" s="381"/>
      <c r="JJ1363" s="381"/>
      <c r="JK1363" s="381"/>
      <c r="JL1363" s="381"/>
      <c r="JM1363" s="381"/>
      <c r="JN1363" s="381"/>
      <c r="JO1363" s="381"/>
      <c r="JP1363" s="381"/>
      <c r="JQ1363" s="381"/>
      <c r="JR1363" s="381"/>
      <c r="JS1363" s="381"/>
      <c r="JT1363" s="381"/>
      <c r="JU1363" s="381"/>
      <c r="JV1363" s="381"/>
      <c r="JW1363" s="381"/>
      <c r="JX1363" s="381"/>
      <c r="JY1363" s="381"/>
      <c r="JZ1363" s="381"/>
      <c r="KA1363" s="381"/>
      <c r="KB1363" s="381"/>
      <c r="KC1363" s="381"/>
      <c r="KD1363" s="381"/>
      <c r="KE1363" s="381"/>
      <c r="KF1363" s="381"/>
      <c r="KG1363" s="381"/>
      <c r="KH1363" s="381"/>
      <c r="KI1363" s="381"/>
      <c r="KJ1363" s="381"/>
      <c r="KK1363" s="381"/>
      <c r="KL1363" s="381"/>
      <c r="KM1363" s="381"/>
      <c r="KN1363" s="381"/>
      <c r="KO1363" s="381"/>
      <c r="KP1363" s="381"/>
      <c r="KQ1363" s="381"/>
      <c r="KR1363" s="381"/>
      <c r="KS1363" s="381"/>
      <c r="KT1363" s="381"/>
      <c r="KU1363" s="381"/>
      <c r="KV1363" s="381"/>
      <c r="KW1363" s="381"/>
      <c r="KX1363" s="381"/>
      <c r="KY1363" s="381"/>
      <c r="KZ1363" s="381"/>
      <c r="LA1363" s="381"/>
      <c r="LB1363" s="381"/>
      <c r="LC1363" s="381"/>
      <c r="LD1363" s="381"/>
      <c r="LE1363" s="381"/>
      <c r="LF1363" s="381"/>
      <c r="LG1363" s="381"/>
      <c r="LH1363" s="381"/>
      <c r="LI1363" s="381"/>
      <c r="LJ1363" s="381"/>
      <c r="LK1363" s="381"/>
      <c r="LL1363" s="381"/>
      <c r="LM1363" s="381"/>
      <c r="LN1363" s="381"/>
      <c r="LO1363" s="381"/>
      <c r="LP1363" s="381"/>
      <c r="LQ1363" s="381"/>
      <c r="LR1363" s="381"/>
      <c r="LS1363" s="381"/>
      <c r="LT1363" s="381"/>
      <c r="LU1363" s="381"/>
      <c r="LV1363" s="381"/>
      <c r="LW1363" s="381"/>
      <c r="LX1363" s="381"/>
      <c r="LY1363" s="381"/>
      <c r="LZ1363" s="381"/>
      <c r="MA1363" s="381"/>
      <c r="MB1363" s="381"/>
      <c r="MC1363" s="381"/>
      <c r="MD1363" s="381"/>
      <c r="ME1363" s="381"/>
      <c r="MF1363" s="381"/>
      <c r="MG1363" s="381"/>
      <c r="MH1363" s="381"/>
      <c r="MI1363" s="381"/>
      <c r="MJ1363" s="381"/>
      <c r="MK1363" s="381"/>
      <c r="ML1363" s="381"/>
      <c r="MM1363" s="381"/>
      <c r="MN1363" s="381"/>
      <c r="MO1363" s="381"/>
      <c r="MP1363" s="381"/>
      <c r="MQ1363" s="381"/>
      <c r="MR1363" s="381"/>
      <c r="MS1363" s="381"/>
      <c r="MT1363" s="381"/>
      <c r="MU1363" s="381"/>
      <c r="MV1363" s="381"/>
      <c r="MW1363" s="381"/>
      <c r="MX1363" s="381"/>
      <c r="MY1363" s="381"/>
      <c r="MZ1363" s="381"/>
      <c r="NA1363" s="381"/>
      <c r="NB1363" s="381"/>
      <c r="NC1363" s="381"/>
      <c r="ND1363" s="381"/>
      <c r="NE1363" s="381"/>
      <c r="NF1363" s="381"/>
      <c r="NG1363" s="381"/>
      <c r="NH1363" s="381"/>
      <c r="NI1363" s="381"/>
      <c r="NJ1363" s="381"/>
      <c r="NK1363" s="381"/>
      <c r="NL1363" s="381"/>
      <c r="NM1363" s="381"/>
      <c r="NN1363" s="381"/>
      <c r="NO1363" s="381"/>
      <c r="NP1363" s="381"/>
      <c r="NQ1363" s="381"/>
      <c r="NR1363" s="381"/>
      <c r="NS1363" s="381"/>
      <c r="NT1363" s="381"/>
      <c r="NU1363" s="381"/>
      <c r="NV1363" s="381"/>
      <c r="NW1363" s="381"/>
      <c r="NX1363" s="381"/>
      <c r="NY1363" s="381"/>
      <c r="NZ1363" s="381"/>
      <c r="OA1363" s="381"/>
      <c r="OB1363" s="381"/>
      <c r="OC1363" s="381"/>
      <c r="OD1363" s="381"/>
      <c r="OE1363" s="381"/>
      <c r="OF1363" s="381"/>
      <c r="OG1363" s="381"/>
      <c r="OH1363" s="381"/>
      <c r="OI1363" s="381"/>
      <c r="OJ1363" s="381"/>
      <c r="OK1363" s="381"/>
      <c r="OL1363" s="381"/>
      <c r="OM1363" s="381"/>
      <c r="ON1363" s="381"/>
      <c r="OO1363" s="381"/>
      <c r="OP1363" s="381"/>
      <c r="OQ1363" s="381"/>
      <c r="OR1363" s="381"/>
      <c r="OS1363" s="381"/>
      <c r="OT1363" s="381"/>
      <c r="OU1363" s="381"/>
      <c r="OV1363" s="381"/>
      <c r="OW1363" s="381"/>
      <c r="OX1363" s="381"/>
      <c r="OY1363" s="381"/>
      <c r="OZ1363" s="381"/>
      <c r="PA1363" s="381"/>
      <c r="PB1363" s="381"/>
      <c r="PC1363" s="381"/>
      <c r="PD1363" s="381"/>
      <c r="PE1363" s="381"/>
      <c r="PF1363" s="381"/>
      <c r="PG1363" s="381"/>
      <c r="PH1363" s="381"/>
      <c r="PI1363" s="381"/>
      <c r="PJ1363" s="381"/>
      <c r="PK1363" s="381"/>
      <c r="PL1363" s="381"/>
      <c r="PM1363" s="381"/>
      <c r="PN1363" s="381"/>
      <c r="PO1363" s="381"/>
      <c r="PP1363" s="381"/>
      <c r="PQ1363" s="381"/>
      <c r="PR1363" s="381"/>
      <c r="PS1363" s="381"/>
      <c r="PT1363" s="381"/>
      <c r="PU1363" s="381"/>
      <c r="PV1363" s="381"/>
      <c r="PW1363" s="381"/>
      <c r="PX1363" s="381"/>
      <c r="PY1363" s="381"/>
      <c r="PZ1363" s="381"/>
      <c r="QA1363" s="381"/>
      <c r="QB1363" s="381"/>
      <c r="QC1363" s="381"/>
      <c r="QD1363" s="381"/>
      <c r="QE1363" s="381"/>
      <c r="QF1363" s="381"/>
      <c r="QG1363" s="381"/>
      <c r="QH1363" s="381"/>
      <c r="QI1363" s="381"/>
      <c r="QJ1363" s="381"/>
      <c r="QK1363" s="381"/>
      <c r="QL1363" s="381"/>
      <c r="QM1363" s="381"/>
      <c r="QN1363" s="381"/>
      <c r="QO1363" s="381"/>
      <c r="QP1363" s="381"/>
      <c r="QQ1363" s="381"/>
      <c r="QR1363" s="381"/>
      <c r="QS1363" s="381"/>
      <c r="QT1363" s="381"/>
      <c r="QU1363" s="381"/>
      <c r="QV1363" s="381"/>
      <c r="QW1363" s="381"/>
      <c r="QX1363" s="381"/>
      <c r="QY1363" s="381"/>
      <c r="QZ1363" s="381"/>
      <c r="RA1363" s="381"/>
      <c r="RB1363" s="381"/>
      <c r="RC1363" s="381"/>
      <c r="RD1363" s="381"/>
      <c r="RE1363" s="381"/>
      <c r="RF1363" s="381"/>
      <c r="RG1363" s="381"/>
      <c r="RH1363" s="381"/>
      <c r="RI1363" s="381"/>
      <c r="RJ1363" s="381"/>
      <c r="RK1363" s="381"/>
      <c r="RL1363" s="381"/>
      <c r="RM1363" s="381"/>
      <c r="RN1363" s="381"/>
      <c r="RO1363" s="381"/>
      <c r="RP1363" s="381"/>
      <c r="RQ1363" s="381"/>
      <c r="RR1363" s="381"/>
      <c r="RS1363" s="381"/>
      <c r="RT1363" s="381"/>
      <c r="RU1363" s="381"/>
      <c r="RV1363" s="381"/>
      <c r="RW1363" s="381"/>
      <c r="RX1363" s="381"/>
      <c r="RY1363" s="381"/>
      <c r="RZ1363" s="381"/>
      <c r="SA1363" s="381"/>
      <c r="SB1363" s="381"/>
      <c r="SC1363" s="381"/>
      <c r="SD1363" s="381"/>
      <c r="SE1363" s="381"/>
      <c r="SF1363" s="381"/>
      <c r="SG1363" s="381"/>
      <c r="SH1363" s="381"/>
      <c r="SI1363" s="381"/>
      <c r="SJ1363" s="381"/>
      <c r="SK1363" s="381"/>
      <c r="SL1363" s="381"/>
      <c r="SM1363" s="381"/>
      <c r="SN1363" s="381"/>
      <c r="SO1363" s="381"/>
      <c r="SP1363" s="381"/>
      <c r="SQ1363" s="381"/>
      <c r="SR1363" s="381"/>
      <c r="SS1363" s="381"/>
      <c r="ST1363" s="381"/>
      <c r="SU1363" s="381"/>
      <c r="SV1363" s="381"/>
      <c r="SW1363" s="381"/>
      <c r="SX1363" s="381"/>
      <c r="SY1363" s="381"/>
      <c r="SZ1363" s="381"/>
      <c r="TA1363" s="381"/>
      <c r="TB1363" s="381"/>
      <c r="TC1363" s="381"/>
      <c r="TD1363" s="381"/>
      <c r="TE1363" s="381"/>
      <c r="TF1363" s="381"/>
      <c r="TG1363" s="381"/>
      <c r="TH1363" s="381"/>
      <c r="TI1363" s="381"/>
      <c r="TJ1363" s="381"/>
      <c r="TK1363" s="381"/>
      <c r="TL1363" s="381"/>
      <c r="TM1363" s="381"/>
      <c r="TN1363" s="381"/>
      <c r="TO1363" s="381"/>
      <c r="TP1363" s="381"/>
      <c r="TQ1363" s="381"/>
      <c r="TR1363" s="381"/>
      <c r="TS1363" s="381"/>
      <c r="TT1363" s="381"/>
      <c r="TU1363" s="381"/>
      <c r="TV1363" s="381"/>
      <c r="TW1363" s="381"/>
      <c r="TX1363" s="381"/>
      <c r="TY1363" s="381"/>
      <c r="TZ1363" s="381"/>
      <c r="UA1363" s="381"/>
      <c r="UB1363" s="381"/>
      <c r="UC1363" s="381"/>
      <c r="UD1363" s="381"/>
      <c r="UE1363" s="381"/>
      <c r="UF1363" s="381"/>
      <c r="UG1363" s="381"/>
      <c r="UH1363" s="381"/>
      <c r="UI1363" s="381"/>
      <c r="UJ1363" s="381"/>
      <c r="UK1363" s="381"/>
      <c r="UL1363" s="381"/>
      <c r="UM1363" s="381"/>
      <c r="UN1363" s="381"/>
      <c r="UO1363" s="381"/>
      <c r="UP1363" s="381"/>
      <c r="UQ1363" s="381"/>
      <c r="UR1363" s="381"/>
      <c r="US1363" s="381"/>
      <c r="UT1363" s="381"/>
      <c r="UU1363" s="381"/>
      <c r="UV1363" s="381"/>
      <c r="UW1363" s="381"/>
      <c r="UX1363" s="381"/>
      <c r="UY1363" s="381"/>
      <c r="UZ1363" s="381"/>
      <c r="VA1363" s="381"/>
      <c r="VB1363" s="381"/>
      <c r="VC1363" s="381"/>
      <c r="VD1363" s="381"/>
      <c r="VE1363" s="381"/>
      <c r="VF1363" s="381"/>
      <c r="VG1363" s="381"/>
      <c r="VH1363" s="381"/>
      <c r="VI1363" s="381"/>
      <c r="VJ1363" s="381"/>
      <c r="VK1363" s="381"/>
      <c r="VL1363" s="381"/>
      <c r="VM1363" s="381"/>
      <c r="VN1363" s="381"/>
      <c r="VO1363" s="381"/>
      <c r="VP1363" s="381"/>
      <c r="VQ1363" s="381"/>
      <c r="VR1363" s="381"/>
      <c r="VS1363" s="381"/>
      <c r="VT1363" s="381"/>
      <c r="VU1363" s="381"/>
      <c r="VV1363" s="381"/>
      <c r="VW1363" s="381"/>
      <c r="VX1363" s="381"/>
      <c r="VY1363" s="381"/>
      <c r="VZ1363" s="381"/>
      <c r="WA1363" s="381"/>
      <c r="WB1363" s="381"/>
      <c r="WC1363" s="381"/>
      <c r="WD1363" s="381"/>
      <c r="WE1363" s="381"/>
      <c r="WF1363" s="381"/>
      <c r="WG1363" s="381"/>
      <c r="WH1363" s="381"/>
      <c r="WI1363" s="381"/>
      <c r="WJ1363" s="381"/>
      <c r="WK1363" s="381"/>
      <c r="WL1363" s="381"/>
      <c r="WM1363" s="381"/>
      <c r="WN1363" s="381"/>
      <c r="WO1363" s="381"/>
      <c r="WP1363" s="381"/>
      <c r="WQ1363" s="381"/>
      <c r="WR1363" s="381"/>
      <c r="WS1363" s="381"/>
      <c r="WT1363" s="381"/>
      <c r="WU1363" s="381"/>
      <c r="WV1363" s="381"/>
      <c r="WW1363" s="381"/>
      <c r="WX1363" s="381"/>
      <c r="WY1363" s="381"/>
      <c r="WZ1363" s="381"/>
      <c r="XA1363" s="381"/>
      <c r="XB1363" s="381"/>
      <c r="XC1363" s="381"/>
      <c r="XD1363" s="381"/>
      <c r="XE1363" s="381"/>
      <c r="XF1363" s="381"/>
      <c r="XG1363" s="381"/>
      <c r="XH1363" s="381"/>
      <c r="XI1363" s="381"/>
      <c r="XJ1363" s="381"/>
      <c r="XK1363" s="381"/>
      <c r="XL1363" s="381"/>
      <c r="XM1363" s="381"/>
      <c r="XN1363" s="381"/>
      <c r="XO1363" s="381"/>
      <c r="XP1363" s="381"/>
      <c r="XQ1363" s="381"/>
      <c r="XR1363" s="381"/>
      <c r="XS1363" s="381"/>
      <c r="XT1363" s="381"/>
      <c r="XU1363" s="381"/>
      <c r="XV1363" s="381"/>
      <c r="XW1363" s="381"/>
      <c r="XX1363" s="381"/>
      <c r="XY1363" s="381"/>
      <c r="XZ1363" s="381"/>
      <c r="YA1363" s="381"/>
      <c r="YB1363" s="381"/>
      <c r="YC1363" s="381"/>
      <c r="YD1363" s="381"/>
      <c r="YE1363" s="381"/>
      <c r="YF1363" s="381"/>
      <c r="YG1363" s="381"/>
      <c r="YH1363" s="381"/>
      <c r="YI1363" s="381"/>
      <c r="YJ1363" s="381"/>
      <c r="YK1363" s="381"/>
      <c r="YL1363" s="381"/>
      <c r="YM1363" s="381"/>
      <c r="YN1363" s="381"/>
      <c r="YO1363" s="381"/>
      <c r="YP1363" s="381"/>
      <c r="YQ1363" s="381"/>
      <c r="YR1363" s="381"/>
      <c r="YS1363" s="381"/>
      <c r="YT1363" s="381"/>
      <c r="YU1363" s="381"/>
      <c r="YV1363" s="381"/>
      <c r="YW1363" s="381"/>
      <c r="YX1363" s="381"/>
      <c r="YY1363" s="381"/>
      <c r="YZ1363" s="381"/>
      <c r="ZA1363" s="381"/>
      <c r="ZB1363" s="381"/>
      <c r="ZC1363" s="381"/>
      <c r="ZD1363" s="381"/>
      <c r="ZE1363" s="381"/>
      <c r="ZF1363" s="381"/>
      <c r="ZG1363" s="381"/>
      <c r="ZH1363" s="381"/>
      <c r="ZI1363" s="381"/>
      <c r="ZJ1363" s="381"/>
      <c r="ZK1363" s="381"/>
      <c r="ZL1363" s="381"/>
      <c r="ZM1363" s="381"/>
      <c r="ZN1363" s="381"/>
      <c r="ZO1363" s="381"/>
      <c r="ZP1363" s="381"/>
      <c r="ZQ1363" s="381"/>
      <c r="ZR1363" s="381"/>
      <c r="ZS1363" s="381"/>
      <c r="ZT1363" s="381"/>
      <c r="ZU1363" s="381"/>
      <c r="ZV1363" s="381"/>
      <c r="ZW1363" s="381"/>
      <c r="ZX1363" s="381"/>
      <c r="ZY1363" s="381"/>
      <c r="ZZ1363" s="381"/>
      <c r="AAA1363" s="381"/>
      <c r="AAB1363" s="381"/>
      <c r="AAC1363" s="381"/>
      <c r="AAD1363" s="381"/>
      <c r="AAE1363" s="381"/>
      <c r="AAF1363" s="381"/>
      <c r="AAG1363" s="381"/>
      <c r="AAH1363" s="381"/>
      <c r="AAI1363" s="381"/>
      <c r="AAJ1363" s="381"/>
      <c r="AAK1363" s="381"/>
      <c r="AAL1363" s="381"/>
      <c r="AAM1363" s="381"/>
      <c r="AAN1363" s="381"/>
      <c r="AAO1363" s="381"/>
      <c r="AAP1363" s="381"/>
      <c r="AAQ1363" s="381"/>
      <c r="AAR1363" s="381"/>
      <c r="AAS1363" s="381"/>
      <c r="AAT1363" s="381"/>
      <c r="AAU1363" s="381"/>
      <c r="AAV1363" s="381"/>
      <c r="AAW1363" s="381"/>
      <c r="AAX1363" s="381"/>
      <c r="AAY1363" s="381"/>
      <c r="AAZ1363" s="381"/>
      <c r="ABA1363" s="381"/>
      <c r="ABB1363" s="381"/>
      <c r="ABC1363" s="381"/>
      <c r="ABD1363" s="381"/>
      <c r="ABE1363" s="381"/>
      <c r="ABF1363" s="381"/>
      <c r="ABG1363" s="381"/>
      <c r="ABH1363" s="381"/>
      <c r="ABI1363" s="381"/>
      <c r="ABJ1363" s="381"/>
      <c r="ABK1363" s="381"/>
      <c r="ABL1363" s="381"/>
      <c r="ABM1363" s="381"/>
      <c r="ABN1363" s="381"/>
      <c r="ABO1363" s="381"/>
      <c r="ABP1363" s="381"/>
      <c r="ABQ1363" s="381"/>
      <c r="ABR1363" s="381"/>
      <c r="ABS1363" s="381"/>
      <c r="ABT1363" s="381"/>
      <c r="ABU1363" s="381"/>
      <c r="ABV1363" s="381"/>
      <c r="ABW1363" s="381"/>
      <c r="ABX1363" s="381"/>
      <c r="ABY1363" s="381"/>
      <c r="ABZ1363" s="381"/>
      <c r="ACA1363" s="381"/>
      <c r="ACB1363" s="381"/>
      <c r="ACC1363" s="381"/>
      <c r="ACD1363" s="381"/>
      <c r="ACE1363" s="381"/>
      <c r="ACF1363" s="381"/>
      <c r="ACG1363" s="381"/>
      <c r="ACH1363" s="381"/>
      <c r="ACI1363" s="381"/>
      <c r="ACJ1363" s="381"/>
      <c r="ACK1363" s="381"/>
      <c r="ACL1363" s="381"/>
      <c r="ACM1363" s="381"/>
      <c r="ACN1363" s="381"/>
      <c r="ACO1363" s="381"/>
      <c r="ACP1363" s="381"/>
      <c r="ACQ1363" s="381"/>
      <c r="ACR1363" s="381"/>
      <c r="ACS1363" s="381"/>
      <c r="ACT1363" s="381"/>
      <c r="ACU1363" s="381"/>
      <c r="ACV1363" s="381"/>
      <c r="ACW1363" s="381"/>
      <c r="ACX1363" s="381"/>
      <c r="ACY1363" s="381"/>
      <c r="ACZ1363" s="381"/>
      <c r="ADA1363" s="381"/>
      <c r="ADB1363" s="381"/>
      <c r="ADC1363" s="381"/>
      <c r="ADD1363" s="381"/>
      <c r="ADE1363" s="381"/>
      <c r="ADF1363" s="381"/>
      <c r="ADG1363" s="381"/>
      <c r="ADH1363" s="381"/>
      <c r="ADI1363" s="381"/>
      <c r="ADJ1363" s="381"/>
      <c r="ADK1363" s="381"/>
      <c r="ADL1363" s="381"/>
      <c r="ADM1363" s="381"/>
      <c r="ADN1363" s="381"/>
      <c r="ADO1363" s="381"/>
      <c r="ADP1363" s="381"/>
      <c r="ADQ1363" s="381"/>
      <c r="ADR1363" s="381"/>
      <c r="ADS1363" s="381"/>
      <c r="ADT1363" s="381"/>
      <c r="ADU1363" s="381"/>
      <c r="ADV1363" s="381"/>
      <c r="ADW1363" s="381"/>
      <c r="ADX1363" s="381"/>
      <c r="ADY1363" s="381"/>
      <c r="ADZ1363" s="381"/>
      <c r="AEA1363" s="381"/>
      <c r="AEB1363" s="381"/>
      <c r="AEC1363" s="381"/>
      <c r="AED1363" s="381"/>
      <c r="AEE1363" s="381"/>
      <c r="AEF1363" s="381"/>
      <c r="AEG1363" s="381"/>
      <c r="AEH1363" s="381"/>
      <c r="AEI1363" s="381"/>
      <c r="AEJ1363" s="381"/>
      <c r="AEK1363" s="381"/>
      <c r="AEL1363" s="381"/>
      <c r="AEM1363" s="381"/>
      <c r="AEN1363" s="381"/>
      <c r="AEO1363" s="381"/>
      <c r="AEP1363" s="381"/>
      <c r="AEQ1363" s="381"/>
      <c r="AER1363" s="381"/>
      <c r="AES1363" s="381"/>
      <c r="AET1363" s="381"/>
      <c r="AEU1363" s="381"/>
      <c r="AEV1363" s="381"/>
      <c r="AEW1363" s="381"/>
      <c r="AEX1363" s="381"/>
      <c r="AEY1363" s="381"/>
      <c r="AEZ1363" s="381"/>
      <c r="AFA1363" s="381"/>
      <c r="AFB1363" s="381"/>
      <c r="AFC1363" s="381"/>
      <c r="AFD1363" s="381"/>
      <c r="AFE1363" s="381"/>
      <c r="AFF1363" s="381"/>
      <c r="AFG1363" s="381"/>
      <c r="AFH1363" s="381"/>
      <c r="AFI1363" s="381"/>
      <c r="AFJ1363" s="381"/>
      <c r="AFK1363" s="381"/>
      <c r="AFL1363" s="381"/>
      <c r="AFM1363" s="381"/>
      <c r="AFN1363" s="381"/>
      <c r="AFO1363" s="381"/>
      <c r="AFP1363" s="381"/>
      <c r="AFQ1363" s="381"/>
      <c r="AFR1363" s="381"/>
      <c r="AFS1363" s="381"/>
      <c r="AFT1363" s="381"/>
      <c r="AFU1363" s="381"/>
      <c r="AFV1363" s="381"/>
      <c r="AFW1363" s="381"/>
      <c r="AFX1363" s="381"/>
      <c r="AFY1363" s="381"/>
      <c r="AFZ1363" s="381"/>
      <c r="AGA1363" s="381"/>
    </row>
    <row r="1364" spans="1:859" customFormat="1" x14ac:dyDescent="0.2">
      <c r="A1364" s="16"/>
      <c r="B1364" s="16"/>
      <c r="C1364" s="16"/>
      <c r="D1364" s="16"/>
      <c r="E1364" s="238"/>
      <c r="F1364" s="364"/>
      <c r="G1364" s="239"/>
      <c r="H1364" s="238"/>
      <c r="I1364" s="238"/>
      <c r="J1364" s="238"/>
      <c r="K1364" s="238"/>
      <c r="L1364" s="238"/>
      <c r="M1364" s="238"/>
      <c r="N1364" s="239"/>
      <c r="O1364" s="238"/>
      <c r="P1364" s="238"/>
      <c r="Q1364" s="239"/>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c r="DC1364" s="16"/>
      <c r="DD1364" s="16"/>
      <c r="DE1364" s="16"/>
      <c r="DF1364" s="16"/>
      <c r="DG1364" s="16"/>
      <c r="DH1364" s="16"/>
      <c r="DI1364" s="16"/>
      <c r="DJ1364" s="16"/>
      <c r="DK1364" s="16"/>
      <c r="DL1364" s="16"/>
      <c r="DM1364" s="16"/>
      <c r="DN1364" s="16"/>
      <c r="DO1364" s="16"/>
      <c r="DP1364" s="16"/>
      <c r="DQ1364" s="16"/>
      <c r="DR1364" s="16"/>
      <c r="DS1364" s="16"/>
      <c r="DT1364" s="16"/>
      <c r="DU1364" s="16"/>
      <c r="DV1364" s="16"/>
      <c r="DW1364" s="16"/>
      <c r="DX1364" s="16"/>
      <c r="DY1364" s="16"/>
      <c r="DZ1364" s="16"/>
      <c r="EA1364" s="16"/>
      <c r="EB1364" s="16"/>
      <c r="EC1364" s="16"/>
      <c r="ED1364" s="16"/>
      <c r="EE1364" s="16"/>
      <c r="EF1364" s="16"/>
      <c r="EG1364" s="16"/>
      <c r="EH1364" s="16"/>
      <c r="EI1364" s="16"/>
      <c r="EJ1364" s="16"/>
      <c r="EK1364" s="16"/>
      <c r="EL1364" s="16"/>
      <c r="EM1364" s="16"/>
      <c r="EN1364" s="16"/>
      <c r="EO1364" s="16"/>
      <c r="EP1364" s="16"/>
      <c r="EQ1364" s="16"/>
      <c r="ER1364" s="16"/>
      <c r="ES1364" s="16"/>
      <c r="ET1364" s="16"/>
      <c r="EU1364" s="16"/>
      <c r="EV1364" s="16"/>
      <c r="EW1364" s="16"/>
      <c r="EX1364" s="16"/>
      <c r="EY1364" s="16"/>
      <c r="EZ1364" s="16"/>
      <c r="FA1364" s="16"/>
      <c r="FB1364" s="16"/>
      <c r="FC1364" s="16"/>
      <c r="FD1364" s="16"/>
      <c r="FE1364" s="16"/>
      <c r="FF1364" s="16"/>
      <c r="FG1364" s="16"/>
      <c r="FH1364" s="16"/>
      <c r="FI1364" s="16"/>
      <c r="FJ1364" s="16"/>
      <c r="FK1364" s="16"/>
      <c r="FL1364" s="16"/>
      <c r="FM1364" s="16"/>
      <c r="FN1364" s="16"/>
      <c r="FO1364" s="16"/>
      <c r="FP1364" s="16"/>
      <c r="FQ1364" s="16"/>
      <c r="FR1364" s="16"/>
      <c r="FS1364" s="16"/>
      <c r="FT1364" s="16"/>
      <c r="FU1364" s="16"/>
      <c r="FV1364" s="16"/>
      <c r="FW1364" s="16"/>
      <c r="FX1364" s="16"/>
      <c r="FY1364" s="16"/>
      <c r="FZ1364" s="16"/>
      <c r="GA1364" s="16"/>
      <c r="GB1364" s="16"/>
      <c r="GC1364" s="16"/>
      <c r="GD1364" s="16"/>
      <c r="GE1364" s="16"/>
      <c r="GF1364" s="16"/>
      <c r="GG1364" s="16"/>
      <c r="GH1364" s="16"/>
      <c r="GI1364" s="16"/>
      <c r="GJ1364" s="16"/>
      <c r="GK1364" s="16"/>
      <c r="GL1364" s="16"/>
      <c r="GM1364" s="16"/>
      <c r="GN1364" s="16"/>
      <c r="GO1364" s="16"/>
      <c r="GP1364" s="16"/>
      <c r="GQ1364" s="16"/>
      <c r="GR1364" s="16"/>
      <c r="GS1364" s="16"/>
      <c r="GT1364" s="16"/>
      <c r="GU1364" s="16"/>
      <c r="GV1364" s="16"/>
      <c r="GW1364" s="16"/>
      <c r="GX1364" s="16"/>
      <c r="GY1364" s="16"/>
      <c r="GZ1364" s="16"/>
      <c r="HA1364" s="16"/>
      <c r="HB1364" s="16"/>
      <c r="HC1364" s="16"/>
      <c r="HD1364" s="16"/>
      <c r="HE1364" s="16"/>
      <c r="HF1364" s="16"/>
      <c r="HG1364" s="16"/>
      <c r="HH1364" s="16"/>
      <c r="HI1364" s="16"/>
      <c r="HJ1364" s="16"/>
      <c r="HK1364" s="16"/>
      <c r="HL1364" s="16"/>
      <c r="HM1364" s="16"/>
      <c r="HN1364" s="16"/>
      <c r="HO1364" s="16"/>
      <c r="HP1364" s="16"/>
      <c r="HQ1364" s="16"/>
      <c r="HR1364" s="16"/>
      <c r="HS1364" s="16"/>
      <c r="HT1364" s="16"/>
      <c r="HU1364" s="16"/>
      <c r="HV1364" s="16"/>
      <c r="HW1364" s="16"/>
      <c r="HX1364" s="16"/>
      <c r="HY1364" s="16"/>
      <c r="HZ1364" s="16"/>
      <c r="IA1364" s="16"/>
      <c r="IB1364" s="16"/>
      <c r="IC1364" s="16"/>
      <c r="ID1364" s="16"/>
      <c r="IE1364" s="16"/>
      <c r="IF1364" s="16"/>
      <c r="IG1364" s="16"/>
      <c r="IH1364" s="16"/>
      <c r="II1364" s="16"/>
      <c r="IJ1364" s="16"/>
      <c r="IK1364" s="16"/>
      <c r="IL1364" s="16"/>
      <c r="IM1364" s="16"/>
      <c r="IN1364" s="16"/>
      <c r="IO1364" s="16"/>
      <c r="IP1364" s="16"/>
      <c r="IQ1364" s="16"/>
      <c r="IR1364" s="16"/>
      <c r="IS1364" s="16"/>
      <c r="IT1364" s="16"/>
      <c r="IU1364" s="16"/>
      <c r="IV1364" s="16"/>
      <c r="IW1364" s="16"/>
      <c r="IX1364" s="16"/>
      <c r="IY1364" s="16"/>
      <c r="IZ1364" s="16"/>
      <c r="JA1364" s="16"/>
      <c r="JB1364" s="16"/>
      <c r="JC1364" s="16"/>
      <c r="JD1364" s="16"/>
      <c r="JE1364" s="16"/>
      <c r="JF1364" s="16"/>
      <c r="JG1364" s="16"/>
      <c r="JH1364" s="16"/>
      <c r="JI1364" s="16"/>
      <c r="JJ1364" s="16"/>
      <c r="JK1364" s="16"/>
      <c r="JL1364" s="16"/>
      <c r="JM1364" s="16"/>
      <c r="JN1364" s="16"/>
      <c r="JO1364" s="16"/>
      <c r="JP1364" s="16"/>
      <c r="JQ1364" s="16"/>
      <c r="JR1364" s="16"/>
      <c r="JS1364" s="16"/>
      <c r="JT1364" s="16"/>
      <c r="JU1364" s="16"/>
      <c r="JV1364" s="16"/>
      <c r="JW1364" s="16"/>
      <c r="JX1364" s="16"/>
      <c r="JY1364" s="16"/>
      <c r="JZ1364" s="16"/>
      <c r="KA1364" s="16"/>
      <c r="KB1364" s="16"/>
      <c r="KC1364" s="16"/>
      <c r="KD1364" s="16"/>
      <c r="KE1364" s="16"/>
      <c r="KF1364" s="16"/>
      <c r="KG1364" s="16"/>
      <c r="KH1364" s="16"/>
      <c r="KI1364" s="16"/>
      <c r="KJ1364" s="16"/>
      <c r="KK1364" s="16"/>
      <c r="KL1364" s="16"/>
      <c r="KM1364" s="16"/>
      <c r="KN1364" s="16"/>
      <c r="KO1364" s="16"/>
      <c r="KP1364" s="16"/>
      <c r="KQ1364" s="16"/>
      <c r="KR1364" s="16"/>
      <c r="KS1364" s="16"/>
      <c r="KT1364" s="16"/>
      <c r="KU1364" s="16"/>
      <c r="KV1364" s="16"/>
      <c r="KW1364" s="16"/>
      <c r="KX1364" s="16"/>
      <c r="KY1364" s="16"/>
      <c r="KZ1364" s="16"/>
      <c r="LA1364" s="16"/>
      <c r="LB1364" s="16"/>
      <c r="LC1364" s="16"/>
      <c r="LD1364" s="16"/>
      <c r="LE1364" s="16"/>
      <c r="LF1364" s="16"/>
      <c r="LG1364" s="16"/>
      <c r="LH1364" s="16"/>
      <c r="LI1364" s="16"/>
      <c r="LJ1364" s="16"/>
      <c r="LK1364" s="16"/>
      <c r="LL1364" s="16"/>
      <c r="LM1364" s="16"/>
      <c r="LN1364" s="16"/>
      <c r="LO1364" s="16"/>
      <c r="LP1364" s="16"/>
      <c r="LQ1364" s="16"/>
      <c r="LR1364" s="16"/>
      <c r="LS1364" s="16"/>
      <c r="LT1364" s="16"/>
      <c r="LU1364" s="16"/>
      <c r="LV1364" s="16"/>
      <c r="LW1364" s="16"/>
      <c r="LX1364" s="16"/>
      <c r="LY1364" s="16"/>
      <c r="LZ1364" s="16"/>
      <c r="MA1364" s="16"/>
      <c r="MB1364" s="16"/>
      <c r="MC1364" s="16"/>
      <c r="MD1364" s="16"/>
      <c r="ME1364" s="16"/>
      <c r="MF1364" s="16"/>
      <c r="MG1364" s="16"/>
      <c r="MH1364" s="16"/>
      <c r="MI1364" s="16"/>
      <c r="MJ1364" s="16"/>
      <c r="MK1364" s="16"/>
      <c r="ML1364" s="16"/>
      <c r="MM1364" s="16"/>
      <c r="MN1364" s="16"/>
      <c r="MO1364" s="16"/>
      <c r="MP1364" s="16"/>
      <c r="MQ1364" s="16"/>
      <c r="MR1364" s="16"/>
      <c r="MS1364" s="16"/>
      <c r="MT1364" s="16"/>
      <c r="MU1364" s="16"/>
      <c r="MV1364" s="16"/>
      <c r="MW1364" s="16"/>
      <c r="MX1364" s="16"/>
      <c r="MY1364" s="16"/>
      <c r="MZ1364" s="16"/>
      <c r="NA1364" s="16"/>
      <c r="NB1364" s="16"/>
      <c r="NC1364" s="16"/>
      <c r="ND1364" s="16"/>
      <c r="NE1364" s="16"/>
      <c r="NF1364" s="16"/>
      <c r="NG1364" s="16"/>
      <c r="NH1364" s="16"/>
      <c r="NI1364" s="16"/>
      <c r="NJ1364" s="16"/>
      <c r="NK1364" s="16"/>
      <c r="NL1364" s="16"/>
      <c r="NM1364" s="16"/>
      <c r="NN1364" s="16"/>
      <c r="NO1364" s="16"/>
      <c r="NP1364" s="16"/>
      <c r="NQ1364" s="16"/>
      <c r="NR1364" s="16"/>
      <c r="NS1364" s="16"/>
      <c r="NT1364" s="16"/>
      <c r="NU1364" s="16"/>
      <c r="NV1364" s="16"/>
      <c r="NW1364" s="16"/>
      <c r="NX1364" s="16"/>
      <c r="NY1364" s="16"/>
      <c r="NZ1364" s="16"/>
      <c r="OA1364" s="16"/>
      <c r="OB1364" s="16"/>
      <c r="OC1364" s="16"/>
      <c r="OD1364" s="16"/>
      <c r="OE1364" s="16"/>
      <c r="OF1364" s="16"/>
      <c r="OG1364" s="16"/>
      <c r="OH1364" s="16"/>
      <c r="OI1364" s="16"/>
      <c r="OJ1364" s="16"/>
      <c r="OK1364" s="16"/>
      <c r="OL1364" s="16"/>
      <c r="OM1364" s="16"/>
      <c r="ON1364" s="16"/>
      <c r="OO1364" s="16"/>
      <c r="OP1364" s="16"/>
      <c r="OQ1364" s="16"/>
      <c r="OR1364" s="16"/>
      <c r="OS1364" s="16"/>
      <c r="OT1364" s="16"/>
      <c r="OU1364" s="16"/>
      <c r="OV1364" s="16"/>
      <c r="OW1364" s="16"/>
      <c r="OX1364" s="16"/>
      <c r="OY1364" s="16"/>
      <c r="OZ1364" s="16"/>
      <c r="PA1364" s="16"/>
      <c r="PB1364" s="16"/>
      <c r="PC1364" s="16"/>
      <c r="PD1364" s="16"/>
      <c r="PE1364" s="16"/>
      <c r="PF1364" s="16"/>
      <c r="PG1364" s="16"/>
      <c r="PH1364" s="16"/>
      <c r="PI1364" s="16"/>
      <c r="PJ1364" s="16"/>
      <c r="PK1364" s="16"/>
      <c r="PL1364" s="16"/>
      <c r="PM1364" s="16"/>
      <c r="PN1364" s="16"/>
      <c r="PO1364" s="16"/>
      <c r="PP1364" s="16"/>
      <c r="PQ1364" s="16"/>
      <c r="PR1364" s="16"/>
      <c r="PS1364" s="16"/>
      <c r="PT1364" s="16"/>
      <c r="PU1364" s="16"/>
      <c r="PV1364" s="16"/>
      <c r="PW1364" s="16"/>
      <c r="PX1364" s="16"/>
      <c r="PY1364" s="16"/>
      <c r="PZ1364" s="16"/>
      <c r="QA1364" s="16"/>
      <c r="QB1364" s="16"/>
      <c r="QC1364" s="16"/>
      <c r="QD1364" s="16"/>
      <c r="QE1364" s="16"/>
      <c r="QF1364" s="16"/>
      <c r="QG1364" s="16"/>
      <c r="QH1364" s="16"/>
      <c r="QI1364" s="16"/>
      <c r="QJ1364" s="16"/>
      <c r="QK1364" s="16"/>
      <c r="QL1364" s="16"/>
      <c r="QM1364" s="16"/>
      <c r="QN1364" s="16"/>
      <c r="QO1364" s="16"/>
      <c r="QP1364" s="16"/>
      <c r="QQ1364" s="16"/>
      <c r="QR1364" s="16"/>
      <c r="QS1364" s="16"/>
      <c r="QT1364" s="16"/>
      <c r="QU1364" s="16"/>
      <c r="QV1364" s="16"/>
      <c r="QW1364" s="16"/>
      <c r="QX1364" s="16"/>
      <c r="QY1364" s="16"/>
      <c r="QZ1364" s="16"/>
      <c r="RA1364" s="16"/>
      <c r="RB1364" s="16"/>
      <c r="RC1364" s="16"/>
      <c r="RD1364" s="16"/>
      <c r="RE1364" s="16"/>
      <c r="RF1364" s="16"/>
      <c r="RG1364" s="16"/>
      <c r="RH1364" s="16"/>
      <c r="RI1364" s="16"/>
      <c r="RJ1364" s="16"/>
      <c r="RK1364" s="16"/>
      <c r="RL1364" s="16"/>
      <c r="RM1364" s="16"/>
      <c r="RN1364" s="16"/>
      <c r="RO1364" s="16"/>
      <c r="RP1364" s="16"/>
      <c r="RQ1364" s="16"/>
      <c r="RR1364" s="16"/>
      <c r="RS1364" s="16"/>
      <c r="RT1364" s="16"/>
      <c r="RU1364" s="16"/>
      <c r="RV1364" s="16"/>
      <c r="RW1364" s="16"/>
      <c r="RX1364" s="16"/>
      <c r="RY1364" s="16"/>
      <c r="RZ1364" s="16"/>
      <c r="SA1364" s="16"/>
      <c r="SB1364" s="16"/>
      <c r="SC1364" s="16"/>
      <c r="SD1364" s="16"/>
      <c r="SE1364" s="16"/>
      <c r="SF1364" s="16"/>
      <c r="SG1364" s="16"/>
      <c r="SH1364" s="16"/>
      <c r="SI1364" s="16"/>
      <c r="SJ1364" s="16"/>
      <c r="SK1364" s="16"/>
      <c r="SL1364" s="16"/>
      <c r="SM1364" s="16"/>
      <c r="SN1364" s="16"/>
      <c r="SO1364" s="16"/>
      <c r="SP1364" s="16"/>
      <c r="SQ1364" s="16"/>
      <c r="SR1364" s="16"/>
      <c r="SS1364" s="16"/>
      <c r="ST1364" s="16"/>
      <c r="SU1364" s="16"/>
      <c r="SV1364" s="16"/>
      <c r="SW1364" s="16"/>
      <c r="SX1364" s="16"/>
      <c r="SY1364" s="16"/>
      <c r="SZ1364" s="16"/>
      <c r="TA1364" s="16"/>
      <c r="TB1364" s="16"/>
      <c r="TC1364" s="16"/>
      <c r="TD1364" s="16"/>
      <c r="TE1364" s="16"/>
      <c r="TF1364" s="16"/>
      <c r="TG1364" s="16"/>
      <c r="TH1364" s="16"/>
      <c r="TI1364" s="16"/>
      <c r="TJ1364" s="16"/>
      <c r="TK1364" s="16"/>
      <c r="TL1364" s="16"/>
      <c r="TM1364" s="16"/>
      <c r="TN1364" s="16"/>
      <c r="TO1364" s="16"/>
      <c r="TP1364" s="16"/>
      <c r="TQ1364" s="16"/>
      <c r="TR1364" s="16"/>
      <c r="TS1364" s="16"/>
      <c r="TT1364" s="16"/>
      <c r="TU1364" s="16"/>
      <c r="TV1364" s="16"/>
      <c r="TW1364" s="16"/>
      <c r="TX1364" s="16"/>
      <c r="TY1364" s="16"/>
      <c r="TZ1364" s="16"/>
      <c r="UA1364" s="16"/>
      <c r="UB1364" s="16"/>
      <c r="UC1364" s="16"/>
      <c r="UD1364" s="16"/>
      <c r="UE1364" s="16"/>
      <c r="UF1364" s="16"/>
      <c r="UG1364" s="16"/>
      <c r="UH1364" s="16"/>
      <c r="UI1364" s="16"/>
      <c r="UJ1364" s="16"/>
      <c r="UK1364" s="16"/>
      <c r="UL1364" s="16"/>
      <c r="UM1364" s="16"/>
      <c r="UN1364" s="16"/>
      <c r="UO1364" s="16"/>
      <c r="UP1364" s="16"/>
      <c r="UQ1364" s="16"/>
      <c r="UR1364" s="16"/>
      <c r="US1364" s="16"/>
      <c r="UT1364" s="16"/>
      <c r="UU1364" s="16"/>
      <c r="UV1364" s="16"/>
      <c r="UW1364" s="16"/>
      <c r="UX1364" s="16"/>
      <c r="UY1364" s="16"/>
      <c r="UZ1364" s="16"/>
      <c r="VA1364" s="16"/>
      <c r="VB1364" s="16"/>
      <c r="VC1364" s="16"/>
      <c r="VD1364" s="16"/>
      <c r="VE1364" s="16"/>
      <c r="VF1364" s="16"/>
      <c r="VG1364" s="16"/>
      <c r="VH1364" s="16"/>
      <c r="VI1364" s="16"/>
      <c r="VJ1364" s="16"/>
      <c r="VK1364" s="16"/>
      <c r="VL1364" s="16"/>
      <c r="VM1364" s="16"/>
      <c r="VN1364" s="16"/>
      <c r="VO1364" s="16"/>
      <c r="VP1364" s="16"/>
      <c r="VQ1364" s="16"/>
      <c r="VR1364" s="16"/>
      <c r="VS1364" s="16"/>
      <c r="VT1364" s="16"/>
      <c r="VU1364" s="16"/>
      <c r="VV1364" s="16"/>
      <c r="VW1364" s="16"/>
      <c r="VX1364" s="16"/>
      <c r="VY1364" s="16"/>
      <c r="VZ1364" s="16"/>
      <c r="WA1364" s="16"/>
      <c r="WB1364" s="16"/>
      <c r="WC1364" s="16"/>
      <c r="WD1364" s="16"/>
      <c r="WE1364" s="16"/>
      <c r="WF1364" s="16"/>
      <c r="WG1364" s="16"/>
      <c r="WH1364" s="16"/>
      <c r="WI1364" s="16"/>
      <c r="WJ1364" s="16"/>
      <c r="WK1364" s="16"/>
      <c r="WL1364" s="16"/>
      <c r="WM1364" s="16"/>
      <c r="WN1364" s="16"/>
      <c r="WO1364" s="16"/>
      <c r="WP1364" s="16"/>
      <c r="WQ1364" s="16"/>
      <c r="WR1364" s="16"/>
      <c r="WS1364" s="16"/>
      <c r="WT1364" s="16"/>
      <c r="WU1364" s="16"/>
      <c r="WV1364" s="16"/>
      <c r="WW1364" s="16"/>
      <c r="WX1364" s="16"/>
      <c r="WY1364" s="16"/>
      <c r="WZ1364" s="16"/>
      <c r="XA1364" s="16"/>
      <c r="XB1364" s="16"/>
      <c r="XC1364" s="16"/>
      <c r="XD1364" s="16"/>
      <c r="XE1364" s="16"/>
      <c r="XF1364" s="16"/>
      <c r="XG1364" s="16"/>
      <c r="XH1364" s="16"/>
      <c r="XI1364" s="16"/>
      <c r="XJ1364" s="16"/>
      <c r="XK1364" s="16"/>
      <c r="XL1364" s="16"/>
      <c r="XM1364" s="16"/>
      <c r="XN1364" s="16"/>
      <c r="XO1364" s="16"/>
      <c r="XP1364" s="16"/>
      <c r="XQ1364" s="16"/>
      <c r="XR1364" s="16"/>
      <c r="XS1364" s="16"/>
      <c r="XT1364" s="16"/>
      <c r="XU1364" s="16"/>
      <c r="XV1364" s="16"/>
      <c r="XW1364" s="16"/>
      <c r="XX1364" s="16"/>
      <c r="XY1364" s="16"/>
      <c r="XZ1364" s="16"/>
      <c r="YA1364" s="16"/>
      <c r="YB1364" s="16"/>
      <c r="YC1364" s="16"/>
      <c r="YD1364" s="16"/>
      <c r="YE1364" s="16"/>
      <c r="YF1364" s="16"/>
      <c r="YG1364" s="16"/>
      <c r="YH1364" s="16"/>
      <c r="YI1364" s="16"/>
      <c r="YJ1364" s="16"/>
      <c r="YK1364" s="16"/>
      <c r="YL1364" s="16"/>
      <c r="YM1364" s="16"/>
      <c r="YN1364" s="16"/>
      <c r="YO1364" s="16"/>
      <c r="YP1364" s="16"/>
      <c r="YQ1364" s="16"/>
      <c r="YR1364" s="16"/>
      <c r="YS1364" s="16"/>
      <c r="YT1364" s="16"/>
      <c r="YU1364" s="16"/>
      <c r="YV1364" s="16"/>
      <c r="YW1364" s="16"/>
      <c r="YX1364" s="16"/>
      <c r="YY1364" s="16"/>
      <c r="YZ1364" s="16"/>
      <c r="ZA1364" s="16"/>
      <c r="ZB1364" s="16"/>
      <c r="ZC1364" s="16"/>
      <c r="ZD1364" s="16"/>
      <c r="ZE1364" s="16"/>
      <c r="ZF1364" s="16"/>
      <c r="ZG1364" s="16"/>
      <c r="ZH1364" s="16"/>
      <c r="ZI1364" s="16"/>
      <c r="ZJ1364" s="16"/>
      <c r="ZK1364" s="16"/>
      <c r="ZL1364" s="16"/>
      <c r="ZM1364" s="16"/>
      <c r="ZN1364" s="16"/>
      <c r="ZO1364" s="16"/>
      <c r="ZP1364" s="16"/>
      <c r="ZQ1364" s="16"/>
      <c r="ZR1364" s="16"/>
      <c r="ZS1364" s="16"/>
      <c r="ZT1364" s="16"/>
      <c r="ZU1364" s="16"/>
      <c r="ZV1364" s="16"/>
      <c r="ZW1364" s="16"/>
      <c r="ZX1364" s="16"/>
      <c r="ZY1364" s="16"/>
      <c r="ZZ1364" s="16"/>
      <c r="AAA1364" s="16"/>
      <c r="AAB1364" s="16"/>
      <c r="AAC1364" s="16"/>
      <c r="AAD1364" s="16"/>
      <c r="AAE1364" s="16"/>
      <c r="AAF1364" s="16"/>
      <c r="AAG1364" s="16"/>
      <c r="AAH1364" s="16"/>
      <c r="AAI1364" s="16"/>
      <c r="AAJ1364" s="16"/>
      <c r="AAK1364" s="16"/>
      <c r="AAL1364" s="16"/>
      <c r="AAM1364" s="16"/>
      <c r="AAN1364" s="16"/>
      <c r="AAO1364" s="16"/>
      <c r="AAP1364" s="16"/>
      <c r="AAQ1364" s="16"/>
      <c r="AAR1364" s="16"/>
      <c r="AAS1364" s="16"/>
      <c r="AAT1364" s="16"/>
      <c r="AAU1364" s="16"/>
      <c r="AAV1364" s="16"/>
      <c r="AAW1364" s="16"/>
      <c r="AAX1364" s="16"/>
      <c r="AAY1364" s="16"/>
      <c r="AAZ1364" s="16"/>
      <c r="ABA1364" s="16"/>
      <c r="ABB1364" s="16"/>
      <c r="ABC1364" s="16"/>
      <c r="ABD1364" s="16"/>
      <c r="ABE1364" s="16"/>
      <c r="ABF1364" s="16"/>
      <c r="ABG1364" s="16"/>
      <c r="ABH1364" s="16"/>
      <c r="ABI1364" s="16"/>
      <c r="ABJ1364" s="16"/>
      <c r="ABK1364" s="16"/>
      <c r="ABL1364" s="16"/>
      <c r="ABM1364" s="16"/>
      <c r="ABN1364" s="16"/>
      <c r="ABO1364" s="16"/>
      <c r="ABP1364" s="16"/>
      <c r="ABQ1364" s="16"/>
      <c r="ABR1364" s="16"/>
      <c r="ABS1364" s="16"/>
      <c r="ABT1364" s="16"/>
      <c r="ABU1364" s="16"/>
      <c r="ABV1364" s="16"/>
      <c r="ABW1364" s="16"/>
      <c r="ABX1364" s="16"/>
      <c r="ABY1364" s="16"/>
      <c r="ABZ1364" s="16"/>
      <c r="ACA1364" s="16"/>
      <c r="ACB1364" s="16"/>
      <c r="ACC1364" s="16"/>
      <c r="ACD1364" s="16"/>
      <c r="ACE1364" s="16"/>
      <c r="ACF1364" s="16"/>
      <c r="ACG1364" s="16"/>
      <c r="ACH1364" s="16"/>
      <c r="ACI1364" s="16"/>
      <c r="ACJ1364" s="16"/>
      <c r="ACK1364" s="16"/>
      <c r="ACL1364" s="16"/>
      <c r="ACM1364" s="16"/>
      <c r="ACN1364" s="16"/>
      <c r="ACO1364" s="16"/>
      <c r="ACP1364" s="16"/>
      <c r="ACQ1364" s="16"/>
      <c r="ACR1364" s="16"/>
      <c r="ACS1364" s="16"/>
      <c r="ACT1364" s="16"/>
      <c r="ACU1364" s="16"/>
      <c r="ACV1364" s="16"/>
      <c r="ACW1364" s="16"/>
      <c r="ACX1364" s="16"/>
      <c r="ACY1364" s="16"/>
      <c r="ACZ1364" s="16"/>
      <c r="ADA1364" s="16"/>
      <c r="ADB1364" s="16"/>
      <c r="ADC1364" s="16"/>
      <c r="ADD1364" s="16"/>
      <c r="ADE1364" s="16"/>
      <c r="ADF1364" s="16"/>
      <c r="ADG1364" s="16"/>
      <c r="ADH1364" s="16"/>
      <c r="ADI1364" s="16"/>
      <c r="ADJ1364" s="16"/>
      <c r="ADK1364" s="16"/>
      <c r="ADL1364" s="16"/>
      <c r="ADM1364" s="16"/>
      <c r="ADN1364" s="16"/>
      <c r="ADO1364" s="16"/>
      <c r="ADP1364" s="16"/>
      <c r="ADQ1364" s="16"/>
      <c r="ADR1364" s="16"/>
      <c r="ADS1364" s="16"/>
      <c r="ADT1364" s="16"/>
      <c r="ADU1364" s="16"/>
      <c r="ADV1364" s="16"/>
      <c r="ADW1364" s="16"/>
      <c r="ADX1364" s="16"/>
      <c r="ADY1364" s="16"/>
      <c r="ADZ1364" s="16"/>
      <c r="AEA1364" s="16"/>
      <c r="AEB1364" s="16"/>
      <c r="AEC1364" s="16"/>
      <c r="AED1364" s="16"/>
      <c r="AEE1364" s="16"/>
      <c r="AEF1364" s="16"/>
      <c r="AEG1364" s="16"/>
      <c r="AEH1364" s="16"/>
      <c r="AEI1364" s="16"/>
      <c r="AEJ1364" s="16"/>
      <c r="AEK1364" s="16"/>
      <c r="AEL1364" s="16"/>
      <c r="AEM1364" s="16"/>
      <c r="AEN1364" s="16"/>
      <c r="AEO1364" s="16"/>
      <c r="AEP1364" s="16"/>
      <c r="AEQ1364" s="16"/>
      <c r="AER1364" s="16"/>
      <c r="AES1364" s="16"/>
      <c r="AET1364" s="16"/>
      <c r="AEU1364" s="16"/>
      <c r="AEV1364" s="16"/>
      <c r="AEW1364" s="16"/>
      <c r="AEX1364" s="16"/>
      <c r="AEY1364" s="16"/>
      <c r="AEZ1364" s="16"/>
      <c r="AFA1364" s="16"/>
      <c r="AFB1364" s="16"/>
      <c r="AFC1364" s="16"/>
      <c r="AFD1364" s="16"/>
      <c r="AFE1364" s="16"/>
      <c r="AFF1364" s="16"/>
      <c r="AFG1364" s="16"/>
      <c r="AFH1364" s="16"/>
      <c r="AFI1364" s="16"/>
      <c r="AFJ1364" s="16"/>
      <c r="AFK1364" s="16"/>
      <c r="AFL1364" s="16"/>
      <c r="AFM1364" s="16"/>
      <c r="AFN1364" s="16"/>
      <c r="AFO1364" s="16"/>
      <c r="AFP1364" s="16"/>
      <c r="AFQ1364" s="16"/>
      <c r="AFR1364" s="16"/>
      <c r="AFS1364" s="16"/>
      <c r="AFT1364" s="16"/>
      <c r="AFU1364" s="16"/>
      <c r="AFV1364" s="16"/>
      <c r="AFW1364" s="16"/>
      <c r="AFX1364" s="16"/>
      <c r="AFY1364" s="16"/>
      <c r="AFZ1364" s="16"/>
      <c r="AGA1364" s="16"/>
    </row>
    <row r="1365" spans="1:859" s="383" customFormat="1" x14ac:dyDescent="0.2">
      <c r="A1365" s="381"/>
      <c r="B1365" s="381"/>
      <c r="C1365" s="381"/>
      <c r="D1365" s="381"/>
      <c r="E1365" s="365"/>
      <c r="F1365" s="378"/>
      <c r="G1365" s="380"/>
      <c r="H1365" s="365"/>
      <c r="I1365" s="365"/>
      <c r="J1365" s="365"/>
      <c r="K1365" s="365"/>
      <c r="L1365" s="365"/>
      <c r="M1365" s="365"/>
      <c r="N1365" s="380"/>
      <c r="O1365" s="365"/>
      <c r="P1365" s="365"/>
      <c r="Q1365" s="380"/>
      <c r="R1365" s="381"/>
      <c r="S1365" s="381"/>
      <c r="T1365" s="381"/>
      <c r="U1365" s="381"/>
      <c r="V1365" s="381"/>
      <c r="W1365" s="381"/>
      <c r="X1365" s="381"/>
      <c r="Y1365" s="381"/>
      <c r="Z1365" s="381"/>
      <c r="AA1365" s="381"/>
      <c r="AB1365" s="381"/>
      <c r="AC1365" s="381"/>
      <c r="AD1365" s="381"/>
      <c r="AE1365" s="381"/>
      <c r="AF1365" s="381"/>
      <c r="AG1365" s="381"/>
      <c r="AH1365" s="381"/>
      <c r="AI1365" s="381"/>
      <c r="AJ1365" s="381"/>
      <c r="AK1365" s="381"/>
      <c r="AL1365" s="381"/>
      <c r="AM1365" s="381"/>
      <c r="AN1365" s="381"/>
      <c r="AO1365" s="381"/>
      <c r="AP1365" s="381"/>
      <c r="AQ1365" s="381"/>
      <c r="AR1365" s="381"/>
      <c r="AS1365" s="381"/>
      <c r="AT1365" s="381"/>
      <c r="AU1365" s="381"/>
      <c r="AV1365" s="381"/>
      <c r="AW1365" s="381"/>
      <c r="AX1365" s="381"/>
      <c r="AY1365" s="381"/>
      <c r="AZ1365" s="381"/>
      <c r="BA1365" s="381"/>
      <c r="BB1365" s="381"/>
      <c r="BC1365" s="381"/>
      <c r="BD1365" s="381"/>
      <c r="BE1365" s="381"/>
      <c r="BF1365" s="381"/>
      <c r="BG1365" s="381"/>
      <c r="BH1365" s="381"/>
      <c r="BI1365" s="381"/>
      <c r="BJ1365" s="381"/>
      <c r="BK1365" s="381"/>
      <c r="BL1365" s="381"/>
      <c r="BM1365" s="381"/>
      <c r="BN1365" s="381"/>
      <c r="BO1365" s="381"/>
      <c r="BP1365" s="381"/>
      <c r="BQ1365" s="381"/>
      <c r="BR1365" s="381"/>
      <c r="BS1365" s="381"/>
      <c r="BT1365" s="381"/>
      <c r="BU1365" s="381"/>
      <c r="BV1365" s="381"/>
      <c r="BW1365" s="381"/>
      <c r="BX1365" s="381"/>
      <c r="BY1365" s="381"/>
      <c r="BZ1365" s="381"/>
      <c r="CA1365" s="381"/>
      <c r="CB1365" s="381"/>
      <c r="CC1365" s="381"/>
      <c r="CD1365" s="381"/>
      <c r="CE1365" s="381"/>
      <c r="CF1365" s="381"/>
      <c r="CG1365" s="381"/>
      <c r="CH1365" s="381"/>
      <c r="CI1365" s="381"/>
      <c r="CJ1365" s="381"/>
      <c r="CK1365" s="381"/>
      <c r="CL1365" s="381"/>
      <c r="CM1365" s="381"/>
      <c r="CN1365" s="381"/>
      <c r="CO1365" s="381"/>
      <c r="CP1365" s="381"/>
      <c r="CQ1365" s="381"/>
      <c r="CR1365" s="381"/>
      <c r="CS1365" s="381"/>
      <c r="CT1365" s="381"/>
      <c r="CU1365" s="381"/>
      <c r="CV1365" s="381"/>
      <c r="CW1365" s="381"/>
      <c r="CX1365" s="381"/>
      <c r="CY1365" s="381"/>
      <c r="CZ1365" s="381"/>
      <c r="DA1365" s="381"/>
      <c r="DB1365" s="381"/>
      <c r="DC1365" s="381"/>
      <c r="DD1365" s="381"/>
      <c r="DE1365" s="381"/>
      <c r="DF1365" s="381"/>
      <c r="DG1365" s="381"/>
      <c r="DH1365" s="381"/>
      <c r="DI1365" s="381"/>
      <c r="DJ1365" s="381"/>
      <c r="DK1365" s="381"/>
      <c r="DL1365" s="381"/>
      <c r="DM1365" s="381"/>
      <c r="DN1365" s="381"/>
      <c r="DO1365" s="381"/>
      <c r="DP1365" s="381"/>
      <c r="DQ1365" s="381"/>
      <c r="DR1365" s="381"/>
      <c r="DS1365" s="381"/>
      <c r="DT1365" s="381"/>
      <c r="DU1365" s="381"/>
      <c r="DV1365" s="381"/>
      <c r="DW1365" s="381"/>
      <c r="DX1365" s="381"/>
      <c r="DY1365" s="381"/>
      <c r="DZ1365" s="381"/>
      <c r="EA1365" s="381"/>
      <c r="EB1365" s="381"/>
      <c r="EC1365" s="381"/>
      <c r="ED1365" s="381"/>
      <c r="EE1365" s="381"/>
      <c r="EF1365" s="381"/>
      <c r="EG1365" s="381"/>
      <c r="EH1365" s="381"/>
      <c r="EI1365" s="381"/>
      <c r="EJ1365" s="381"/>
      <c r="EK1365" s="381"/>
      <c r="EL1365" s="381"/>
      <c r="EM1365" s="381"/>
      <c r="EN1365" s="381"/>
      <c r="EO1365" s="381"/>
      <c r="EP1365" s="381"/>
      <c r="EQ1365" s="381"/>
      <c r="ER1365" s="381"/>
      <c r="ES1365" s="381"/>
      <c r="ET1365" s="381"/>
      <c r="EU1365" s="381"/>
      <c r="EV1365" s="381"/>
      <c r="EW1365" s="381"/>
      <c r="EX1365" s="381"/>
      <c r="EY1365" s="381"/>
      <c r="EZ1365" s="381"/>
      <c r="FA1365" s="381"/>
      <c r="FB1365" s="381"/>
      <c r="FC1365" s="381"/>
      <c r="FD1365" s="381"/>
      <c r="FE1365" s="381"/>
      <c r="FF1365" s="381"/>
      <c r="FG1365" s="381"/>
      <c r="FH1365" s="381"/>
      <c r="FI1365" s="381"/>
      <c r="FJ1365" s="381"/>
      <c r="FK1365" s="381"/>
      <c r="FL1365" s="381"/>
      <c r="FM1365" s="381"/>
      <c r="FN1365" s="381"/>
      <c r="FO1365" s="381"/>
      <c r="FP1365" s="381"/>
      <c r="FQ1365" s="381"/>
      <c r="FR1365" s="381"/>
      <c r="FS1365" s="381"/>
      <c r="FT1365" s="381"/>
      <c r="FU1365" s="381"/>
      <c r="FV1365" s="381"/>
      <c r="FW1365" s="381"/>
      <c r="FX1365" s="381"/>
      <c r="FY1365" s="381"/>
      <c r="FZ1365" s="381"/>
      <c r="GA1365" s="381"/>
      <c r="GB1365" s="381"/>
      <c r="GC1365" s="381"/>
      <c r="GD1365" s="381"/>
      <c r="GE1365" s="381"/>
      <c r="GF1365" s="381"/>
      <c r="GG1365" s="381"/>
      <c r="GH1365" s="381"/>
      <c r="GI1365" s="381"/>
      <c r="GJ1365" s="381"/>
      <c r="GK1365" s="381"/>
      <c r="GL1365" s="381"/>
      <c r="GM1365" s="381"/>
      <c r="GN1365" s="381"/>
      <c r="GO1365" s="381"/>
      <c r="GP1365" s="381"/>
      <c r="GQ1365" s="381"/>
      <c r="GR1365" s="381"/>
      <c r="GS1365" s="381"/>
      <c r="GT1365" s="381"/>
      <c r="GU1365" s="381"/>
      <c r="GV1365" s="381"/>
      <c r="GW1365" s="381"/>
      <c r="GX1365" s="381"/>
      <c r="GY1365" s="381"/>
      <c r="GZ1365" s="381"/>
      <c r="HA1365" s="381"/>
      <c r="HB1365" s="381"/>
      <c r="HC1365" s="381"/>
      <c r="HD1365" s="381"/>
      <c r="HE1365" s="381"/>
      <c r="HF1365" s="381"/>
      <c r="HG1365" s="381"/>
      <c r="HH1365" s="381"/>
      <c r="HI1365" s="381"/>
      <c r="HJ1365" s="381"/>
      <c r="HK1365" s="381"/>
      <c r="HL1365" s="381"/>
      <c r="HM1365" s="381"/>
      <c r="HN1365" s="381"/>
      <c r="HO1365" s="381"/>
      <c r="HP1365" s="381"/>
      <c r="HQ1365" s="381"/>
      <c r="HR1365" s="381"/>
      <c r="HS1365" s="381"/>
      <c r="HT1365" s="381"/>
      <c r="HU1365" s="381"/>
      <c r="HV1365" s="381"/>
      <c r="HW1365" s="381"/>
      <c r="HX1365" s="381"/>
      <c r="HY1365" s="381"/>
      <c r="HZ1365" s="381"/>
      <c r="IA1365" s="381"/>
      <c r="IB1365" s="381"/>
      <c r="IC1365" s="381"/>
      <c r="ID1365" s="381"/>
      <c r="IE1365" s="381"/>
      <c r="IF1365" s="381"/>
      <c r="IG1365" s="381"/>
      <c r="IH1365" s="381"/>
      <c r="II1365" s="381"/>
      <c r="IJ1365" s="381"/>
      <c r="IK1365" s="381"/>
      <c r="IL1365" s="381"/>
      <c r="IM1365" s="381"/>
      <c r="IN1365" s="381"/>
      <c r="IO1365" s="381"/>
      <c r="IP1365" s="381"/>
      <c r="IQ1365" s="381"/>
      <c r="IR1365" s="381"/>
      <c r="IS1365" s="381"/>
      <c r="IT1365" s="381"/>
      <c r="IU1365" s="381"/>
      <c r="IV1365" s="381"/>
      <c r="IW1365" s="381"/>
      <c r="IX1365" s="381"/>
      <c r="IY1365" s="381"/>
      <c r="IZ1365" s="381"/>
      <c r="JA1365" s="381"/>
      <c r="JB1365" s="381"/>
      <c r="JC1365" s="381"/>
      <c r="JD1365" s="381"/>
      <c r="JE1365" s="381"/>
      <c r="JF1365" s="381"/>
      <c r="JG1365" s="381"/>
      <c r="JH1365" s="381"/>
      <c r="JI1365" s="381"/>
      <c r="JJ1365" s="381"/>
      <c r="JK1365" s="381"/>
      <c r="JL1365" s="381"/>
      <c r="JM1365" s="381"/>
      <c r="JN1365" s="381"/>
      <c r="JO1365" s="381"/>
      <c r="JP1365" s="381"/>
      <c r="JQ1365" s="381"/>
      <c r="JR1365" s="381"/>
      <c r="JS1365" s="381"/>
      <c r="JT1365" s="381"/>
      <c r="JU1365" s="381"/>
      <c r="JV1365" s="381"/>
      <c r="JW1365" s="381"/>
      <c r="JX1365" s="381"/>
      <c r="JY1365" s="381"/>
      <c r="JZ1365" s="381"/>
      <c r="KA1365" s="381"/>
      <c r="KB1365" s="381"/>
      <c r="KC1365" s="381"/>
      <c r="KD1365" s="381"/>
      <c r="KE1365" s="381"/>
      <c r="KF1365" s="381"/>
      <c r="KG1365" s="381"/>
      <c r="KH1365" s="381"/>
      <c r="KI1365" s="381"/>
      <c r="KJ1365" s="381"/>
      <c r="KK1365" s="381"/>
      <c r="KL1365" s="381"/>
      <c r="KM1365" s="381"/>
      <c r="KN1365" s="381"/>
      <c r="KO1365" s="381"/>
      <c r="KP1365" s="381"/>
      <c r="KQ1365" s="381"/>
      <c r="KR1365" s="381"/>
      <c r="KS1365" s="381"/>
      <c r="KT1365" s="381"/>
      <c r="KU1365" s="381"/>
      <c r="KV1365" s="381"/>
      <c r="KW1365" s="381"/>
      <c r="KX1365" s="381"/>
      <c r="KY1365" s="381"/>
      <c r="KZ1365" s="381"/>
      <c r="LA1365" s="381"/>
      <c r="LB1365" s="381"/>
      <c r="LC1365" s="381"/>
      <c r="LD1365" s="381"/>
      <c r="LE1365" s="381"/>
      <c r="LF1365" s="381"/>
      <c r="LG1365" s="381"/>
      <c r="LH1365" s="381"/>
      <c r="LI1365" s="381"/>
      <c r="LJ1365" s="381"/>
      <c r="LK1365" s="381"/>
      <c r="LL1365" s="381"/>
      <c r="LM1365" s="381"/>
      <c r="LN1365" s="381"/>
      <c r="LO1365" s="381"/>
      <c r="LP1365" s="381"/>
      <c r="LQ1365" s="381"/>
      <c r="LR1365" s="381"/>
      <c r="LS1365" s="381"/>
      <c r="LT1365" s="381"/>
      <c r="LU1365" s="381"/>
      <c r="LV1365" s="381"/>
      <c r="LW1365" s="381"/>
      <c r="LX1365" s="381"/>
      <c r="LY1365" s="381"/>
      <c r="LZ1365" s="381"/>
      <c r="MA1365" s="381"/>
      <c r="MB1365" s="381"/>
      <c r="MC1365" s="381"/>
      <c r="MD1365" s="381"/>
      <c r="ME1365" s="381"/>
      <c r="MF1365" s="381"/>
      <c r="MG1365" s="381"/>
      <c r="MH1365" s="381"/>
      <c r="MI1365" s="381"/>
      <c r="MJ1365" s="381"/>
      <c r="MK1365" s="381"/>
      <c r="ML1365" s="381"/>
      <c r="MM1365" s="381"/>
      <c r="MN1365" s="381"/>
      <c r="MO1365" s="381"/>
      <c r="MP1365" s="381"/>
      <c r="MQ1365" s="381"/>
      <c r="MR1365" s="381"/>
      <c r="MS1365" s="381"/>
      <c r="MT1365" s="381"/>
      <c r="MU1365" s="381"/>
      <c r="MV1365" s="381"/>
      <c r="MW1365" s="381"/>
      <c r="MX1365" s="381"/>
      <c r="MY1365" s="381"/>
      <c r="MZ1365" s="381"/>
      <c r="NA1365" s="381"/>
      <c r="NB1365" s="381"/>
      <c r="NC1365" s="381"/>
      <c r="ND1365" s="381"/>
      <c r="NE1365" s="381"/>
      <c r="NF1365" s="381"/>
      <c r="NG1365" s="381"/>
      <c r="NH1365" s="381"/>
      <c r="NI1365" s="381"/>
      <c r="NJ1365" s="381"/>
      <c r="NK1365" s="381"/>
      <c r="NL1365" s="381"/>
      <c r="NM1365" s="381"/>
      <c r="NN1365" s="381"/>
      <c r="NO1365" s="381"/>
      <c r="NP1365" s="381"/>
      <c r="NQ1365" s="381"/>
      <c r="NR1365" s="381"/>
      <c r="NS1365" s="381"/>
      <c r="NT1365" s="381"/>
      <c r="NU1365" s="381"/>
      <c r="NV1365" s="381"/>
      <c r="NW1365" s="381"/>
      <c r="NX1365" s="381"/>
      <c r="NY1365" s="381"/>
      <c r="NZ1365" s="381"/>
      <c r="OA1365" s="381"/>
      <c r="OB1365" s="381"/>
      <c r="OC1365" s="381"/>
      <c r="OD1365" s="381"/>
      <c r="OE1365" s="381"/>
      <c r="OF1365" s="381"/>
      <c r="OG1365" s="381"/>
      <c r="OH1365" s="381"/>
      <c r="OI1365" s="381"/>
      <c r="OJ1365" s="381"/>
      <c r="OK1365" s="381"/>
      <c r="OL1365" s="381"/>
      <c r="OM1365" s="381"/>
      <c r="ON1365" s="381"/>
      <c r="OO1365" s="381"/>
      <c r="OP1365" s="381"/>
      <c r="OQ1365" s="381"/>
      <c r="OR1365" s="381"/>
      <c r="OS1365" s="381"/>
      <c r="OT1365" s="381"/>
      <c r="OU1365" s="381"/>
      <c r="OV1365" s="381"/>
      <c r="OW1365" s="381"/>
      <c r="OX1365" s="381"/>
      <c r="OY1365" s="381"/>
      <c r="OZ1365" s="381"/>
      <c r="PA1365" s="381"/>
      <c r="PB1365" s="381"/>
      <c r="PC1365" s="381"/>
      <c r="PD1365" s="381"/>
      <c r="PE1365" s="381"/>
      <c r="PF1365" s="381"/>
      <c r="PG1365" s="381"/>
      <c r="PH1365" s="381"/>
      <c r="PI1365" s="381"/>
      <c r="PJ1365" s="381"/>
      <c r="PK1365" s="381"/>
      <c r="PL1365" s="381"/>
      <c r="PM1365" s="381"/>
      <c r="PN1365" s="381"/>
      <c r="PO1365" s="381"/>
      <c r="PP1365" s="381"/>
      <c r="PQ1365" s="381"/>
      <c r="PR1365" s="381"/>
      <c r="PS1365" s="381"/>
      <c r="PT1365" s="381"/>
      <c r="PU1365" s="381"/>
      <c r="PV1365" s="381"/>
      <c r="PW1365" s="381"/>
      <c r="PX1365" s="381"/>
      <c r="PY1365" s="381"/>
      <c r="PZ1365" s="381"/>
      <c r="QA1365" s="381"/>
      <c r="QB1365" s="381"/>
      <c r="QC1365" s="381"/>
      <c r="QD1365" s="381"/>
      <c r="QE1365" s="381"/>
      <c r="QF1365" s="381"/>
      <c r="QG1365" s="381"/>
      <c r="QH1365" s="381"/>
      <c r="QI1365" s="381"/>
      <c r="QJ1365" s="381"/>
      <c r="QK1365" s="381"/>
      <c r="QL1365" s="381"/>
      <c r="QM1365" s="381"/>
      <c r="QN1365" s="381"/>
      <c r="QO1365" s="381"/>
      <c r="QP1365" s="381"/>
      <c r="QQ1365" s="381"/>
      <c r="QR1365" s="381"/>
      <c r="QS1365" s="381"/>
      <c r="QT1365" s="381"/>
      <c r="QU1365" s="381"/>
      <c r="QV1365" s="381"/>
      <c r="QW1365" s="381"/>
      <c r="QX1365" s="381"/>
      <c r="QY1365" s="381"/>
      <c r="QZ1365" s="381"/>
      <c r="RA1365" s="381"/>
      <c r="RB1365" s="381"/>
      <c r="RC1365" s="381"/>
      <c r="RD1365" s="381"/>
      <c r="RE1365" s="381"/>
      <c r="RF1365" s="381"/>
      <c r="RG1365" s="381"/>
      <c r="RH1365" s="381"/>
      <c r="RI1365" s="381"/>
      <c r="RJ1365" s="381"/>
      <c r="RK1365" s="381"/>
      <c r="RL1365" s="381"/>
      <c r="RM1365" s="381"/>
      <c r="RN1365" s="381"/>
      <c r="RO1365" s="381"/>
      <c r="RP1365" s="381"/>
      <c r="RQ1365" s="381"/>
      <c r="RR1365" s="381"/>
      <c r="RS1365" s="381"/>
      <c r="RT1365" s="381"/>
      <c r="RU1365" s="381"/>
      <c r="RV1365" s="381"/>
      <c r="RW1365" s="381"/>
      <c r="RX1365" s="381"/>
      <c r="RY1365" s="381"/>
      <c r="RZ1365" s="381"/>
      <c r="SA1365" s="381"/>
      <c r="SB1365" s="381"/>
      <c r="SC1365" s="381"/>
      <c r="SD1365" s="381"/>
      <c r="SE1365" s="381"/>
      <c r="SF1365" s="381"/>
      <c r="SG1365" s="381"/>
      <c r="SH1365" s="381"/>
      <c r="SI1365" s="381"/>
      <c r="SJ1365" s="381"/>
      <c r="SK1365" s="381"/>
      <c r="SL1365" s="381"/>
      <c r="SM1365" s="381"/>
      <c r="SN1365" s="381"/>
      <c r="SO1365" s="381"/>
      <c r="SP1365" s="381"/>
      <c r="SQ1365" s="381"/>
      <c r="SR1365" s="381"/>
      <c r="SS1365" s="381"/>
      <c r="ST1365" s="381"/>
      <c r="SU1365" s="381"/>
      <c r="SV1365" s="381"/>
      <c r="SW1365" s="381"/>
      <c r="SX1365" s="381"/>
      <c r="SY1365" s="381"/>
      <c r="SZ1365" s="381"/>
      <c r="TA1365" s="381"/>
      <c r="TB1365" s="381"/>
      <c r="TC1365" s="381"/>
      <c r="TD1365" s="381"/>
      <c r="TE1365" s="381"/>
      <c r="TF1365" s="381"/>
      <c r="TG1365" s="381"/>
      <c r="TH1365" s="381"/>
      <c r="TI1365" s="381"/>
      <c r="TJ1365" s="381"/>
      <c r="TK1365" s="381"/>
      <c r="TL1365" s="381"/>
      <c r="TM1365" s="381"/>
      <c r="TN1365" s="381"/>
      <c r="TO1365" s="381"/>
      <c r="TP1365" s="381"/>
      <c r="TQ1365" s="381"/>
      <c r="TR1365" s="381"/>
      <c r="TS1365" s="381"/>
      <c r="TT1365" s="381"/>
      <c r="TU1365" s="381"/>
      <c r="TV1365" s="381"/>
      <c r="TW1365" s="381"/>
      <c r="TX1365" s="381"/>
      <c r="TY1365" s="381"/>
      <c r="TZ1365" s="381"/>
      <c r="UA1365" s="381"/>
      <c r="UB1365" s="381"/>
      <c r="UC1365" s="381"/>
      <c r="UD1365" s="381"/>
      <c r="UE1365" s="381"/>
      <c r="UF1365" s="381"/>
      <c r="UG1365" s="381"/>
      <c r="UH1365" s="381"/>
      <c r="UI1365" s="381"/>
      <c r="UJ1365" s="381"/>
      <c r="UK1365" s="381"/>
      <c r="UL1365" s="381"/>
      <c r="UM1365" s="381"/>
      <c r="UN1365" s="381"/>
      <c r="UO1365" s="381"/>
      <c r="UP1365" s="381"/>
      <c r="UQ1365" s="381"/>
      <c r="UR1365" s="381"/>
      <c r="US1365" s="381"/>
      <c r="UT1365" s="381"/>
      <c r="UU1365" s="381"/>
      <c r="UV1365" s="381"/>
      <c r="UW1365" s="381"/>
      <c r="UX1365" s="381"/>
      <c r="UY1365" s="381"/>
      <c r="UZ1365" s="381"/>
      <c r="VA1365" s="381"/>
      <c r="VB1365" s="381"/>
      <c r="VC1365" s="381"/>
      <c r="VD1365" s="381"/>
      <c r="VE1365" s="381"/>
      <c r="VF1365" s="381"/>
      <c r="VG1365" s="381"/>
      <c r="VH1365" s="381"/>
      <c r="VI1365" s="381"/>
      <c r="VJ1365" s="381"/>
      <c r="VK1365" s="381"/>
      <c r="VL1365" s="381"/>
      <c r="VM1365" s="381"/>
      <c r="VN1365" s="381"/>
      <c r="VO1365" s="381"/>
      <c r="VP1365" s="381"/>
      <c r="VQ1365" s="381"/>
      <c r="VR1365" s="381"/>
      <c r="VS1365" s="381"/>
      <c r="VT1365" s="381"/>
      <c r="VU1365" s="381"/>
      <c r="VV1365" s="381"/>
      <c r="VW1365" s="381"/>
      <c r="VX1365" s="381"/>
      <c r="VY1365" s="381"/>
      <c r="VZ1365" s="381"/>
      <c r="WA1365" s="381"/>
      <c r="WB1365" s="381"/>
      <c r="WC1365" s="381"/>
      <c r="WD1365" s="381"/>
      <c r="WE1365" s="381"/>
      <c r="WF1365" s="381"/>
      <c r="WG1365" s="381"/>
      <c r="WH1365" s="381"/>
      <c r="WI1365" s="381"/>
      <c r="WJ1365" s="381"/>
      <c r="WK1365" s="381"/>
      <c r="WL1365" s="381"/>
      <c r="WM1365" s="381"/>
      <c r="WN1365" s="381"/>
      <c r="WO1365" s="381"/>
      <c r="WP1365" s="381"/>
      <c r="WQ1365" s="381"/>
      <c r="WR1365" s="381"/>
      <c r="WS1365" s="381"/>
      <c r="WT1365" s="381"/>
      <c r="WU1365" s="381"/>
      <c r="WV1365" s="381"/>
      <c r="WW1365" s="381"/>
      <c r="WX1365" s="381"/>
      <c r="WY1365" s="381"/>
      <c r="WZ1365" s="381"/>
      <c r="XA1365" s="381"/>
      <c r="XB1365" s="381"/>
      <c r="XC1365" s="381"/>
      <c r="XD1365" s="381"/>
      <c r="XE1365" s="381"/>
      <c r="XF1365" s="381"/>
      <c r="XG1365" s="381"/>
      <c r="XH1365" s="381"/>
      <c r="XI1365" s="381"/>
      <c r="XJ1365" s="381"/>
      <c r="XK1365" s="381"/>
      <c r="XL1365" s="381"/>
      <c r="XM1365" s="381"/>
      <c r="XN1365" s="381"/>
      <c r="XO1365" s="381"/>
      <c r="XP1365" s="381"/>
      <c r="XQ1365" s="381"/>
      <c r="XR1365" s="381"/>
      <c r="XS1365" s="381"/>
      <c r="XT1365" s="381"/>
      <c r="XU1365" s="381"/>
      <c r="XV1365" s="381"/>
      <c r="XW1365" s="381"/>
      <c r="XX1365" s="381"/>
      <c r="XY1365" s="381"/>
      <c r="XZ1365" s="381"/>
      <c r="YA1365" s="381"/>
      <c r="YB1365" s="381"/>
      <c r="YC1365" s="381"/>
      <c r="YD1365" s="381"/>
      <c r="YE1365" s="381"/>
      <c r="YF1365" s="381"/>
      <c r="YG1365" s="381"/>
      <c r="YH1365" s="381"/>
      <c r="YI1365" s="381"/>
      <c r="YJ1365" s="381"/>
      <c r="YK1365" s="381"/>
      <c r="YL1365" s="381"/>
      <c r="YM1365" s="381"/>
      <c r="YN1365" s="381"/>
      <c r="YO1365" s="381"/>
      <c r="YP1365" s="381"/>
      <c r="YQ1365" s="381"/>
      <c r="YR1365" s="381"/>
      <c r="YS1365" s="381"/>
      <c r="YT1365" s="381"/>
      <c r="YU1365" s="381"/>
      <c r="YV1365" s="381"/>
      <c r="YW1365" s="381"/>
      <c r="YX1365" s="381"/>
      <c r="YY1365" s="381"/>
      <c r="YZ1365" s="381"/>
      <c r="ZA1365" s="381"/>
      <c r="ZB1365" s="381"/>
      <c r="ZC1365" s="381"/>
      <c r="ZD1365" s="381"/>
      <c r="ZE1365" s="381"/>
      <c r="ZF1365" s="381"/>
      <c r="ZG1365" s="381"/>
      <c r="ZH1365" s="381"/>
      <c r="ZI1365" s="381"/>
      <c r="ZJ1365" s="381"/>
      <c r="ZK1365" s="381"/>
      <c r="ZL1365" s="381"/>
      <c r="ZM1365" s="381"/>
      <c r="ZN1365" s="381"/>
      <c r="ZO1365" s="381"/>
      <c r="ZP1365" s="381"/>
      <c r="ZQ1365" s="381"/>
      <c r="ZR1365" s="381"/>
      <c r="ZS1365" s="381"/>
      <c r="ZT1365" s="381"/>
      <c r="ZU1365" s="381"/>
      <c r="ZV1365" s="381"/>
      <c r="ZW1365" s="381"/>
      <c r="ZX1365" s="381"/>
      <c r="ZY1365" s="381"/>
      <c r="ZZ1365" s="381"/>
      <c r="AAA1365" s="381"/>
      <c r="AAB1365" s="381"/>
      <c r="AAC1365" s="381"/>
      <c r="AAD1365" s="381"/>
      <c r="AAE1365" s="381"/>
      <c r="AAF1365" s="381"/>
      <c r="AAG1365" s="381"/>
      <c r="AAH1365" s="381"/>
      <c r="AAI1365" s="381"/>
      <c r="AAJ1365" s="381"/>
      <c r="AAK1365" s="381"/>
      <c r="AAL1365" s="381"/>
      <c r="AAM1365" s="381"/>
      <c r="AAN1365" s="381"/>
      <c r="AAO1365" s="381"/>
      <c r="AAP1365" s="381"/>
      <c r="AAQ1365" s="381"/>
      <c r="AAR1365" s="381"/>
      <c r="AAS1365" s="381"/>
      <c r="AAT1365" s="381"/>
      <c r="AAU1365" s="381"/>
      <c r="AAV1365" s="381"/>
      <c r="AAW1365" s="381"/>
      <c r="AAX1365" s="381"/>
      <c r="AAY1365" s="381"/>
      <c r="AAZ1365" s="381"/>
      <c r="ABA1365" s="381"/>
      <c r="ABB1365" s="381"/>
      <c r="ABC1365" s="381"/>
      <c r="ABD1365" s="381"/>
      <c r="ABE1365" s="381"/>
      <c r="ABF1365" s="381"/>
      <c r="ABG1365" s="381"/>
      <c r="ABH1365" s="381"/>
      <c r="ABI1365" s="381"/>
      <c r="ABJ1365" s="381"/>
      <c r="ABK1365" s="381"/>
      <c r="ABL1365" s="381"/>
      <c r="ABM1365" s="381"/>
      <c r="ABN1365" s="381"/>
      <c r="ABO1365" s="381"/>
      <c r="ABP1365" s="381"/>
      <c r="ABQ1365" s="381"/>
      <c r="ABR1365" s="381"/>
      <c r="ABS1365" s="381"/>
      <c r="ABT1365" s="381"/>
      <c r="ABU1365" s="381"/>
      <c r="ABV1365" s="381"/>
      <c r="ABW1365" s="381"/>
      <c r="ABX1365" s="381"/>
      <c r="ABY1365" s="381"/>
      <c r="ABZ1365" s="381"/>
      <c r="ACA1365" s="381"/>
      <c r="ACB1365" s="381"/>
      <c r="ACC1365" s="381"/>
      <c r="ACD1365" s="381"/>
      <c r="ACE1365" s="381"/>
      <c r="ACF1365" s="381"/>
      <c r="ACG1365" s="381"/>
      <c r="ACH1365" s="381"/>
      <c r="ACI1365" s="381"/>
      <c r="ACJ1365" s="381"/>
      <c r="ACK1365" s="381"/>
      <c r="ACL1365" s="381"/>
      <c r="ACM1365" s="381"/>
      <c r="ACN1365" s="381"/>
      <c r="ACO1365" s="381"/>
      <c r="ACP1365" s="381"/>
      <c r="ACQ1365" s="381"/>
      <c r="ACR1365" s="381"/>
      <c r="ACS1365" s="381"/>
      <c r="ACT1365" s="381"/>
      <c r="ACU1365" s="381"/>
      <c r="ACV1365" s="381"/>
      <c r="ACW1365" s="381"/>
      <c r="ACX1365" s="381"/>
      <c r="ACY1365" s="381"/>
      <c r="ACZ1365" s="381"/>
      <c r="ADA1365" s="381"/>
      <c r="ADB1365" s="381"/>
      <c r="ADC1365" s="381"/>
      <c r="ADD1365" s="381"/>
      <c r="ADE1365" s="381"/>
      <c r="ADF1365" s="381"/>
      <c r="ADG1365" s="381"/>
      <c r="ADH1365" s="381"/>
      <c r="ADI1365" s="381"/>
      <c r="ADJ1365" s="381"/>
      <c r="ADK1365" s="381"/>
      <c r="ADL1365" s="381"/>
      <c r="ADM1365" s="381"/>
      <c r="ADN1365" s="381"/>
      <c r="ADO1365" s="381"/>
      <c r="ADP1365" s="381"/>
      <c r="ADQ1365" s="381"/>
      <c r="ADR1365" s="381"/>
      <c r="ADS1365" s="381"/>
      <c r="ADT1365" s="381"/>
      <c r="ADU1365" s="381"/>
      <c r="ADV1365" s="381"/>
      <c r="ADW1365" s="381"/>
      <c r="ADX1365" s="381"/>
      <c r="ADY1365" s="381"/>
      <c r="ADZ1365" s="381"/>
      <c r="AEA1365" s="381"/>
      <c r="AEB1365" s="381"/>
      <c r="AEC1365" s="381"/>
      <c r="AED1365" s="381"/>
      <c r="AEE1365" s="381"/>
      <c r="AEF1365" s="381"/>
      <c r="AEG1365" s="381"/>
      <c r="AEH1365" s="381"/>
      <c r="AEI1365" s="381"/>
      <c r="AEJ1365" s="381"/>
      <c r="AEK1365" s="381"/>
      <c r="AEL1365" s="381"/>
      <c r="AEM1365" s="381"/>
      <c r="AEN1365" s="381"/>
      <c r="AEO1365" s="381"/>
      <c r="AEP1365" s="381"/>
      <c r="AEQ1365" s="381"/>
      <c r="AER1365" s="381"/>
      <c r="AES1365" s="381"/>
      <c r="AET1365" s="381"/>
      <c r="AEU1365" s="381"/>
      <c r="AEV1365" s="381"/>
      <c r="AEW1365" s="381"/>
      <c r="AEX1365" s="381"/>
      <c r="AEY1365" s="381"/>
      <c r="AEZ1365" s="381"/>
      <c r="AFA1365" s="381"/>
      <c r="AFB1365" s="381"/>
      <c r="AFC1365" s="381"/>
      <c r="AFD1365" s="381"/>
      <c r="AFE1365" s="381"/>
      <c r="AFF1365" s="381"/>
      <c r="AFG1365" s="381"/>
      <c r="AFH1365" s="381"/>
      <c r="AFI1365" s="381"/>
      <c r="AFJ1365" s="381"/>
      <c r="AFK1365" s="381"/>
      <c r="AFL1365" s="381"/>
      <c r="AFM1365" s="381"/>
      <c r="AFN1365" s="381"/>
      <c r="AFO1365" s="381"/>
      <c r="AFP1365" s="381"/>
      <c r="AFQ1365" s="381"/>
      <c r="AFR1365" s="381"/>
      <c r="AFS1365" s="381"/>
      <c r="AFT1365" s="381"/>
      <c r="AFU1365" s="381"/>
      <c r="AFV1365" s="381"/>
      <c r="AFW1365" s="381"/>
      <c r="AFX1365" s="381"/>
      <c r="AFY1365" s="381"/>
      <c r="AFZ1365" s="381"/>
      <c r="AGA1365" s="381"/>
    </row>
    <row r="1366" spans="1:859" customFormat="1" x14ac:dyDescent="0.2">
      <c r="A1366" s="16"/>
      <c r="B1366" s="16"/>
      <c r="C1366" s="16"/>
      <c r="D1366" s="16"/>
      <c r="E1366" s="238"/>
      <c r="F1366" s="364"/>
      <c r="G1366" s="239"/>
      <c r="H1366" s="238"/>
      <c r="I1366" s="238"/>
      <c r="J1366" s="238"/>
      <c r="K1366" s="238"/>
      <c r="L1366" s="238"/>
      <c r="M1366" s="238"/>
      <c r="N1366" s="239"/>
      <c r="O1366" s="238"/>
      <c r="P1366" s="238"/>
      <c r="Q1366" s="239"/>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c r="DL1366" s="16"/>
      <c r="DM1366" s="16"/>
      <c r="DN1366" s="16"/>
      <c r="DO1366" s="16"/>
      <c r="DP1366" s="16"/>
      <c r="DQ1366" s="16"/>
      <c r="DR1366" s="16"/>
      <c r="DS1366" s="16"/>
      <c r="DT1366" s="16"/>
      <c r="DU1366" s="16"/>
      <c r="DV1366" s="16"/>
      <c r="DW1366" s="16"/>
      <c r="DX1366" s="16"/>
      <c r="DY1366" s="16"/>
      <c r="DZ1366" s="16"/>
      <c r="EA1366" s="16"/>
      <c r="EB1366" s="16"/>
      <c r="EC1366" s="16"/>
      <c r="ED1366" s="16"/>
      <c r="EE1366" s="16"/>
      <c r="EF1366" s="16"/>
      <c r="EG1366" s="16"/>
      <c r="EH1366" s="16"/>
      <c r="EI1366" s="16"/>
      <c r="EJ1366" s="16"/>
      <c r="EK1366" s="16"/>
      <c r="EL1366" s="16"/>
      <c r="EM1366" s="16"/>
      <c r="EN1366" s="16"/>
      <c r="EO1366" s="16"/>
      <c r="EP1366" s="16"/>
      <c r="EQ1366" s="16"/>
      <c r="ER1366" s="16"/>
      <c r="ES1366" s="16"/>
      <c r="ET1366" s="16"/>
      <c r="EU1366" s="16"/>
      <c r="EV1366" s="16"/>
      <c r="EW1366" s="16"/>
      <c r="EX1366" s="16"/>
      <c r="EY1366" s="16"/>
      <c r="EZ1366" s="16"/>
      <c r="FA1366" s="16"/>
      <c r="FB1366" s="16"/>
      <c r="FC1366" s="16"/>
      <c r="FD1366" s="16"/>
      <c r="FE1366" s="16"/>
      <c r="FF1366" s="16"/>
      <c r="FG1366" s="16"/>
      <c r="FH1366" s="16"/>
      <c r="FI1366" s="16"/>
      <c r="FJ1366" s="16"/>
      <c r="FK1366" s="16"/>
      <c r="FL1366" s="16"/>
      <c r="FM1366" s="16"/>
      <c r="FN1366" s="16"/>
      <c r="FO1366" s="16"/>
      <c r="FP1366" s="16"/>
      <c r="FQ1366" s="16"/>
      <c r="FR1366" s="16"/>
      <c r="FS1366" s="16"/>
      <c r="FT1366" s="16"/>
      <c r="FU1366" s="16"/>
      <c r="FV1366" s="16"/>
      <c r="FW1366" s="16"/>
      <c r="FX1366" s="16"/>
      <c r="FY1366" s="16"/>
      <c r="FZ1366" s="16"/>
      <c r="GA1366" s="16"/>
      <c r="GB1366" s="16"/>
      <c r="GC1366" s="16"/>
      <c r="GD1366" s="16"/>
      <c r="GE1366" s="16"/>
      <c r="GF1366" s="16"/>
      <c r="GG1366" s="16"/>
      <c r="GH1366" s="16"/>
      <c r="GI1366" s="16"/>
      <c r="GJ1366" s="16"/>
      <c r="GK1366" s="16"/>
      <c r="GL1366" s="16"/>
      <c r="GM1366" s="16"/>
      <c r="GN1366" s="16"/>
      <c r="GO1366" s="16"/>
      <c r="GP1366" s="16"/>
      <c r="GQ1366" s="16"/>
      <c r="GR1366" s="16"/>
      <c r="GS1366" s="16"/>
      <c r="GT1366" s="16"/>
      <c r="GU1366" s="16"/>
      <c r="GV1366" s="16"/>
      <c r="GW1366" s="16"/>
      <c r="GX1366" s="16"/>
      <c r="GY1366" s="16"/>
      <c r="GZ1366" s="16"/>
      <c r="HA1366" s="16"/>
      <c r="HB1366" s="16"/>
      <c r="HC1366" s="16"/>
      <c r="HD1366" s="16"/>
      <c r="HE1366" s="16"/>
      <c r="HF1366" s="16"/>
      <c r="HG1366" s="16"/>
      <c r="HH1366" s="16"/>
      <c r="HI1366" s="16"/>
      <c r="HJ1366" s="16"/>
      <c r="HK1366" s="16"/>
      <c r="HL1366" s="16"/>
      <c r="HM1366" s="16"/>
      <c r="HN1366" s="16"/>
      <c r="HO1366" s="16"/>
      <c r="HP1366" s="16"/>
      <c r="HQ1366" s="16"/>
      <c r="HR1366" s="16"/>
      <c r="HS1366" s="16"/>
      <c r="HT1366" s="16"/>
      <c r="HU1366" s="16"/>
      <c r="HV1366" s="16"/>
      <c r="HW1366" s="16"/>
      <c r="HX1366" s="16"/>
      <c r="HY1366" s="16"/>
      <c r="HZ1366" s="16"/>
      <c r="IA1366" s="16"/>
      <c r="IB1366" s="16"/>
      <c r="IC1366" s="16"/>
      <c r="ID1366" s="16"/>
      <c r="IE1366" s="16"/>
      <c r="IF1366" s="16"/>
      <c r="IG1366" s="16"/>
      <c r="IH1366" s="16"/>
      <c r="II1366" s="16"/>
      <c r="IJ1366" s="16"/>
      <c r="IK1366" s="16"/>
      <c r="IL1366" s="16"/>
      <c r="IM1366" s="16"/>
      <c r="IN1366" s="16"/>
      <c r="IO1366" s="16"/>
      <c r="IP1366" s="16"/>
      <c r="IQ1366" s="16"/>
      <c r="IR1366" s="16"/>
      <c r="IS1366" s="16"/>
      <c r="IT1366" s="16"/>
      <c r="IU1366" s="16"/>
      <c r="IV1366" s="16"/>
      <c r="IW1366" s="16"/>
      <c r="IX1366" s="16"/>
      <c r="IY1366" s="16"/>
      <c r="IZ1366" s="16"/>
      <c r="JA1366" s="16"/>
      <c r="JB1366" s="16"/>
      <c r="JC1366" s="16"/>
      <c r="JD1366" s="16"/>
      <c r="JE1366" s="16"/>
      <c r="JF1366" s="16"/>
      <c r="JG1366" s="16"/>
      <c r="JH1366" s="16"/>
      <c r="JI1366" s="16"/>
      <c r="JJ1366" s="16"/>
      <c r="JK1366" s="16"/>
      <c r="JL1366" s="16"/>
      <c r="JM1366" s="16"/>
      <c r="JN1366" s="16"/>
      <c r="JO1366" s="16"/>
      <c r="JP1366" s="16"/>
      <c r="JQ1366" s="16"/>
      <c r="JR1366" s="16"/>
      <c r="JS1366" s="16"/>
      <c r="JT1366" s="16"/>
      <c r="JU1366" s="16"/>
      <c r="JV1366" s="16"/>
      <c r="JW1366" s="16"/>
      <c r="JX1366" s="16"/>
      <c r="JY1366" s="16"/>
      <c r="JZ1366" s="16"/>
      <c r="KA1366" s="16"/>
      <c r="KB1366" s="16"/>
      <c r="KC1366" s="16"/>
      <c r="KD1366" s="16"/>
      <c r="KE1366" s="16"/>
      <c r="KF1366" s="16"/>
      <c r="KG1366" s="16"/>
      <c r="KH1366" s="16"/>
      <c r="KI1366" s="16"/>
      <c r="KJ1366" s="16"/>
      <c r="KK1366" s="16"/>
      <c r="KL1366" s="16"/>
      <c r="KM1366" s="16"/>
      <c r="KN1366" s="16"/>
      <c r="KO1366" s="16"/>
      <c r="KP1366" s="16"/>
      <c r="KQ1366" s="16"/>
      <c r="KR1366" s="16"/>
      <c r="KS1366" s="16"/>
      <c r="KT1366" s="16"/>
      <c r="KU1366" s="16"/>
      <c r="KV1366" s="16"/>
      <c r="KW1366" s="16"/>
      <c r="KX1366" s="16"/>
      <c r="KY1366" s="16"/>
      <c r="KZ1366" s="16"/>
      <c r="LA1366" s="16"/>
      <c r="LB1366" s="16"/>
      <c r="LC1366" s="16"/>
      <c r="LD1366" s="16"/>
      <c r="LE1366" s="16"/>
      <c r="LF1366" s="16"/>
      <c r="LG1366" s="16"/>
      <c r="LH1366" s="16"/>
      <c r="LI1366" s="16"/>
      <c r="LJ1366" s="16"/>
      <c r="LK1366" s="16"/>
      <c r="LL1366" s="16"/>
      <c r="LM1366" s="16"/>
      <c r="LN1366" s="16"/>
      <c r="LO1366" s="16"/>
      <c r="LP1366" s="16"/>
      <c r="LQ1366" s="16"/>
      <c r="LR1366" s="16"/>
      <c r="LS1366" s="16"/>
      <c r="LT1366" s="16"/>
      <c r="LU1366" s="16"/>
      <c r="LV1366" s="16"/>
      <c r="LW1366" s="16"/>
      <c r="LX1366" s="16"/>
      <c r="LY1366" s="16"/>
      <c r="LZ1366" s="16"/>
      <c r="MA1366" s="16"/>
      <c r="MB1366" s="16"/>
      <c r="MC1366" s="16"/>
      <c r="MD1366" s="16"/>
      <c r="ME1366" s="16"/>
      <c r="MF1366" s="16"/>
      <c r="MG1366" s="16"/>
      <c r="MH1366" s="16"/>
      <c r="MI1366" s="16"/>
      <c r="MJ1366" s="16"/>
      <c r="MK1366" s="16"/>
      <c r="ML1366" s="16"/>
      <c r="MM1366" s="16"/>
      <c r="MN1366" s="16"/>
      <c r="MO1366" s="16"/>
      <c r="MP1366" s="16"/>
      <c r="MQ1366" s="16"/>
      <c r="MR1366" s="16"/>
      <c r="MS1366" s="16"/>
      <c r="MT1366" s="16"/>
      <c r="MU1366" s="16"/>
      <c r="MV1366" s="16"/>
      <c r="MW1366" s="16"/>
      <c r="MX1366" s="16"/>
      <c r="MY1366" s="16"/>
      <c r="MZ1366" s="16"/>
      <c r="NA1366" s="16"/>
      <c r="NB1366" s="16"/>
      <c r="NC1366" s="16"/>
      <c r="ND1366" s="16"/>
      <c r="NE1366" s="16"/>
      <c r="NF1366" s="16"/>
      <c r="NG1366" s="16"/>
      <c r="NH1366" s="16"/>
      <c r="NI1366" s="16"/>
      <c r="NJ1366" s="16"/>
      <c r="NK1366" s="16"/>
      <c r="NL1366" s="16"/>
      <c r="NM1366" s="16"/>
      <c r="NN1366" s="16"/>
      <c r="NO1366" s="16"/>
      <c r="NP1366" s="16"/>
      <c r="NQ1366" s="16"/>
      <c r="NR1366" s="16"/>
      <c r="NS1366" s="16"/>
      <c r="NT1366" s="16"/>
      <c r="NU1366" s="16"/>
      <c r="NV1366" s="16"/>
      <c r="NW1366" s="16"/>
      <c r="NX1366" s="16"/>
      <c r="NY1366" s="16"/>
      <c r="NZ1366" s="16"/>
      <c r="OA1366" s="16"/>
      <c r="OB1366" s="16"/>
      <c r="OC1366" s="16"/>
      <c r="OD1366" s="16"/>
      <c r="OE1366" s="16"/>
      <c r="OF1366" s="16"/>
      <c r="OG1366" s="16"/>
      <c r="OH1366" s="16"/>
      <c r="OI1366" s="16"/>
      <c r="OJ1366" s="16"/>
      <c r="OK1366" s="16"/>
      <c r="OL1366" s="16"/>
      <c r="OM1366" s="16"/>
      <c r="ON1366" s="16"/>
      <c r="OO1366" s="16"/>
      <c r="OP1366" s="16"/>
      <c r="OQ1366" s="16"/>
      <c r="OR1366" s="16"/>
      <c r="OS1366" s="16"/>
      <c r="OT1366" s="16"/>
      <c r="OU1366" s="16"/>
      <c r="OV1366" s="16"/>
      <c r="OW1366" s="16"/>
      <c r="OX1366" s="16"/>
      <c r="OY1366" s="16"/>
      <c r="OZ1366" s="16"/>
      <c r="PA1366" s="16"/>
      <c r="PB1366" s="16"/>
      <c r="PC1366" s="16"/>
      <c r="PD1366" s="16"/>
      <c r="PE1366" s="16"/>
      <c r="PF1366" s="16"/>
      <c r="PG1366" s="16"/>
      <c r="PH1366" s="16"/>
      <c r="PI1366" s="16"/>
      <c r="PJ1366" s="16"/>
      <c r="PK1366" s="16"/>
      <c r="PL1366" s="16"/>
      <c r="PM1366" s="16"/>
      <c r="PN1366" s="16"/>
      <c r="PO1366" s="16"/>
      <c r="PP1366" s="16"/>
      <c r="PQ1366" s="16"/>
      <c r="PR1366" s="16"/>
      <c r="PS1366" s="16"/>
      <c r="PT1366" s="16"/>
      <c r="PU1366" s="16"/>
      <c r="PV1366" s="16"/>
      <c r="PW1366" s="16"/>
      <c r="PX1366" s="16"/>
      <c r="PY1366" s="16"/>
      <c r="PZ1366" s="16"/>
      <c r="QA1366" s="16"/>
      <c r="QB1366" s="16"/>
      <c r="QC1366" s="16"/>
      <c r="QD1366" s="16"/>
      <c r="QE1366" s="16"/>
      <c r="QF1366" s="16"/>
      <c r="QG1366" s="16"/>
      <c r="QH1366" s="16"/>
      <c r="QI1366" s="16"/>
      <c r="QJ1366" s="16"/>
      <c r="QK1366" s="16"/>
      <c r="QL1366" s="16"/>
      <c r="QM1366" s="16"/>
      <c r="QN1366" s="16"/>
      <c r="QO1366" s="16"/>
      <c r="QP1366" s="16"/>
      <c r="QQ1366" s="16"/>
      <c r="QR1366" s="16"/>
      <c r="QS1366" s="16"/>
      <c r="QT1366" s="16"/>
      <c r="QU1366" s="16"/>
      <c r="QV1366" s="16"/>
      <c r="QW1366" s="16"/>
      <c r="QX1366" s="16"/>
      <c r="QY1366" s="16"/>
      <c r="QZ1366" s="16"/>
      <c r="RA1366" s="16"/>
      <c r="RB1366" s="16"/>
      <c r="RC1366" s="16"/>
      <c r="RD1366" s="16"/>
      <c r="RE1366" s="16"/>
      <c r="RF1366" s="16"/>
      <c r="RG1366" s="16"/>
      <c r="RH1366" s="16"/>
      <c r="RI1366" s="16"/>
      <c r="RJ1366" s="16"/>
      <c r="RK1366" s="16"/>
      <c r="RL1366" s="16"/>
      <c r="RM1366" s="16"/>
      <c r="RN1366" s="16"/>
      <c r="RO1366" s="16"/>
      <c r="RP1366" s="16"/>
      <c r="RQ1366" s="16"/>
      <c r="RR1366" s="16"/>
      <c r="RS1366" s="16"/>
      <c r="RT1366" s="16"/>
      <c r="RU1366" s="16"/>
      <c r="RV1366" s="16"/>
      <c r="RW1366" s="16"/>
      <c r="RX1366" s="16"/>
      <c r="RY1366" s="16"/>
      <c r="RZ1366" s="16"/>
      <c r="SA1366" s="16"/>
      <c r="SB1366" s="16"/>
      <c r="SC1366" s="16"/>
      <c r="SD1366" s="16"/>
      <c r="SE1366" s="16"/>
      <c r="SF1366" s="16"/>
      <c r="SG1366" s="16"/>
      <c r="SH1366" s="16"/>
      <c r="SI1366" s="16"/>
      <c r="SJ1366" s="16"/>
      <c r="SK1366" s="16"/>
      <c r="SL1366" s="16"/>
      <c r="SM1366" s="16"/>
      <c r="SN1366" s="16"/>
      <c r="SO1366" s="16"/>
      <c r="SP1366" s="16"/>
      <c r="SQ1366" s="16"/>
      <c r="SR1366" s="16"/>
      <c r="SS1366" s="16"/>
      <c r="ST1366" s="16"/>
      <c r="SU1366" s="16"/>
      <c r="SV1366" s="16"/>
      <c r="SW1366" s="16"/>
      <c r="SX1366" s="16"/>
      <c r="SY1366" s="16"/>
      <c r="SZ1366" s="16"/>
      <c r="TA1366" s="16"/>
      <c r="TB1366" s="16"/>
      <c r="TC1366" s="16"/>
      <c r="TD1366" s="16"/>
      <c r="TE1366" s="16"/>
      <c r="TF1366" s="16"/>
      <c r="TG1366" s="16"/>
      <c r="TH1366" s="16"/>
      <c r="TI1366" s="16"/>
      <c r="TJ1366" s="16"/>
      <c r="TK1366" s="16"/>
      <c r="TL1366" s="16"/>
      <c r="TM1366" s="16"/>
      <c r="TN1366" s="16"/>
      <c r="TO1366" s="16"/>
      <c r="TP1366" s="16"/>
      <c r="TQ1366" s="16"/>
      <c r="TR1366" s="16"/>
      <c r="TS1366" s="16"/>
      <c r="TT1366" s="16"/>
      <c r="TU1366" s="16"/>
      <c r="TV1366" s="16"/>
      <c r="TW1366" s="16"/>
      <c r="TX1366" s="16"/>
      <c r="TY1366" s="16"/>
      <c r="TZ1366" s="16"/>
      <c r="UA1366" s="16"/>
      <c r="UB1366" s="16"/>
      <c r="UC1366" s="16"/>
      <c r="UD1366" s="16"/>
      <c r="UE1366" s="16"/>
      <c r="UF1366" s="16"/>
      <c r="UG1366" s="16"/>
      <c r="UH1366" s="16"/>
      <c r="UI1366" s="16"/>
      <c r="UJ1366" s="16"/>
      <c r="UK1366" s="16"/>
      <c r="UL1366" s="16"/>
      <c r="UM1366" s="16"/>
      <c r="UN1366" s="16"/>
      <c r="UO1366" s="16"/>
      <c r="UP1366" s="16"/>
      <c r="UQ1366" s="16"/>
      <c r="UR1366" s="16"/>
      <c r="US1366" s="16"/>
      <c r="UT1366" s="16"/>
      <c r="UU1366" s="16"/>
      <c r="UV1366" s="16"/>
      <c r="UW1366" s="16"/>
      <c r="UX1366" s="16"/>
      <c r="UY1366" s="16"/>
      <c r="UZ1366" s="16"/>
      <c r="VA1366" s="16"/>
      <c r="VB1366" s="16"/>
      <c r="VC1366" s="16"/>
      <c r="VD1366" s="16"/>
      <c r="VE1366" s="16"/>
      <c r="VF1366" s="16"/>
      <c r="VG1366" s="16"/>
      <c r="VH1366" s="16"/>
      <c r="VI1366" s="16"/>
      <c r="VJ1366" s="16"/>
      <c r="VK1366" s="16"/>
      <c r="VL1366" s="16"/>
      <c r="VM1366" s="16"/>
      <c r="VN1366" s="16"/>
      <c r="VO1366" s="16"/>
      <c r="VP1366" s="16"/>
      <c r="VQ1366" s="16"/>
      <c r="VR1366" s="16"/>
      <c r="VS1366" s="16"/>
      <c r="VT1366" s="16"/>
      <c r="VU1366" s="16"/>
      <c r="VV1366" s="16"/>
      <c r="VW1366" s="16"/>
      <c r="VX1366" s="16"/>
      <c r="VY1366" s="16"/>
      <c r="VZ1366" s="16"/>
      <c r="WA1366" s="16"/>
      <c r="WB1366" s="16"/>
      <c r="WC1366" s="16"/>
      <c r="WD1366" s="16"/>
      <c r="WE1366" s="16"/>
      <c r="WF1366" s="16"/>
      <c r="WG1366" s="16"/>
      <c r="WH1366" s="16"/>
      <c r="WI1366" s="16"/>
      <c r="WJ1366" s="16"/>
      <c r="WK1366" s="16"/>
      <c r="WL1366" s="16"/>
      <c r="WM1366" s="16"/>
      <c r="WN1366" s="16"/>
      <c r="WO1366" s="16"/>
      <c r="WP1366" s="16"/>
      <c r="WQ1366" s="16"/>
      <c r="WR1366" s="16"/>
      <c r="WS1366" s="16"/>
      <c r="WT1366" s="16"/>
      <c r="WU1366" s="16"/>
      <c r="WV1366" s="16"/>
      <c r="WW1366" s="16"/>
      <c r="WX1366" s="16"/>
      <c r="WY1366" s="16"/>
      <c r="WZ1366" s="16"/>
      <c r="XA1366" s="16"/>
      <c r="XB1366" s="16"/>
      <c r="XC1366" s="16"/>
      <c r="XD1366" s="16"/>
      <c r="XE1366" s="16"/>
      <c r="XF1366" s="16"/>
      <c r="XG1366" s="16"/>
      <c r="XH1366" s="16"/>
      <c r="XI1366" s="16"/>
      <c r="XJ1366" s="16"/>
      <c r="XK1366" s="16"/>
      <c r="XL1366" s="16"/>
      <c r="XM1366" s="16"/>
      <c r="XN1366" s="16"/>
      <c r="XO1366" s="16"/>
      <c r="XP1366" s="16"/>
      <c r="XQ1366" s="16"/>
      <c r="XR1366" s="16"/>
      <c r="XS1366" s="16"/>
      <c r="XT1366" s="16"/>
      <c r="XU1366" s="16"/>
      <c r="XV1366" s="16"/>
      <c r="XW1366" s="16"/>
      <c r="XX1366" s="16"/>
      <c r="XY1366" s="16"/>
      <c r="XZ1366" s="16"/>
      <c r="YA1366" s="16"/>
      <c r="YB1366" s="16"/>
      <c r="YC1366" s="16"/>
      <c r="YD1366" s="16"/>
      <c r="YE1366" s="16"/>
      <c r="YF1366" s="16"/>
      <c r="YG1366" s="16"/>
      <c r="YH1366" s="16"/>
      <c r="YI1366" s="16"/>
      <c r="YJ1366" s="16"/>
      <c r="YK1366" s="16"/>
      <c r="YL1366" s="16"/>
      <c r="YM1366" s="16"/>
      <c r="YN1366" s="16"/>
      <c r="YO1366" s="16"/>
      <c r="YP1366" s="16"/>
      <c r="YQ1366" s="16"/>
      <c r="YR1366" s="16"/>
      <c r="YS1366" s="16"/>
      <c r="YT1366" s="16"/>
      <c r="YU1366" s="16"/>
      <c r="YV1366" s="16"/>
      <c r="YW1366" s="16"/>
      <c r="YX1366" s="16"/>
      <c r="YY1366" s="16"/>
      <c r="YZ1366" s="16"/>
      <c r="ZA1366" s="16"/>
      <c r="ZB1366" s="16"/>
      <c r="ZC1366" s="16"/>
      <c r="ZD1366" s="16"/>
      <c r="ZE1366" s="16"/>
      <c r="ZF1366" s="16"/>
      <c r="ZG1366" s="16"/>
      <c r="ZH1366" s="16"/>
      <c r="ZI1366" s="16"/>
      <c r="ZJ1366" s="16"/>
      <c r="ZK1366" s="16"/>
      <c r="ZL1366" s="16"/>
      <c r="ZM1366" s="16"/>
      <c r="ZN1366" s="16"/>
      <c r="ZO1366" s="16"/>
      <c r="ZP1366" s="16"/>
      <c r="ZQ1366" s="16"/>
      <c r="ZR1366" s="16"/>
      <c r="ZS1366" s="16"/>
      <c r="ZT1366" s="16"/>
      <c r="ZU1366" s="16"/>
      <c r="ZV1366" s="16"/>
      <c r="ZW1366" s="16"/>
      <c r="ZX1366" s="16"/>
      <c r="ZY1366" s="16"/>
      <c r="ZZ1366" s="16"/>
      <c r="AAA1366" s="16"/>
      <c r="AAB1366" s="16"/>
      <c r="AAC1366" s="16"/>
      <c r="AAD1366" s="16"/>
      <c r="AAE1366" s="16"/>
      <c r="AAF1366" s="16"/>
      <c r="AAG1366" s="16"/>
      <c r="AAH1366" s="16"/>
      <c r="AAI1366" s="16"/>
      <c r="AAJ1366" s="16"/>
      <c r="AAK1366" s="16"/>
      <c r="AAL1366" s="16"/>
      <c r="AAM1366" s="16"/>
      <c r="AAN1366" s="16"/>
      <c r="AAO1366" s="16"/>
      <c r="AAP1366" s="16"/>
      <c r="AAQ1366" s="16"/>
      <c r="AAR1366" s="16"/>
      <c r="AAS1366" s="16"/>
      <c r="AAT1366" s="16"/>
      <c r="AAU1366" s="16"/>
      <c r="AAV1366" s="16"/>
      <c r="AAW1366" s="16"/>
      <c r="AAX1366" s="16"/>
      <c r="AAY1366" s="16"/>
      <c r="AAZ1366" s="16"/>
      <c r="ABA1366" s="16"/>
      <c r="ABB1366" s="16"/>
      <c r="ABC1366" s="16"/>
      <c r="ABD1366" s="16"/>
      <c r="ABE1366" s="16"/>
      <c r="ABF1366" s="16"/>
      <c r="ABG1366" s="16"/>
      <c r="ABH1366" s="16"/>
      <c r="ABI1366" s="16"/>
      <c r="ABJ1366" s="16"/>
      <c r="ABK1366" s="16"/>
      <c r="ABL1366" s="16"/>
      <c r="ABM1366" s="16"/>
      <c r="ABN1366" s="16"/>
      <c r="ABO1366" s="16"/>
      <c r="ABP1366" s="16"/>
      <c r="ABQ1366" s="16"/>
      <c r="ABR1366" s="16"/>
      <c r="ABS1366" s="16"/>
      <c r="ABT1366" s="16"/>
      <c r="ABU1366" s="16"/>
      <c r="ABV1366" s="16"/>
      <c r="ABW1366" s="16"/>
      <c r="ABX1366" s="16"/>
      <c r="ABY1366" s="16"/>
      <c r="ABZ1366" s="16"/>
      <c r="ACA1366" s="16"/>
      <c r="ACB1366" s="16"/>
      <c r="ACC1366" s="16"/>
      <c r="ACD1366" s="16"/>
      <c r="ACE1366" s="16"/>
      <c r="ACF1366" s="16"/>
      <c r="ACG1366" s="16"/>
      <c r="ACH1366" s="16"/>
      <c r="ACI1366" s="16"/>
      <c r="ACJ1366" s="16"/>
      <c r="ACK1366" s="16"/>
      <c r="ACL1366" s="16"/>
      <c r="ACM1366" s="16"/>
      <c r="ACN1366" s="16"/>
      <c r="ACO1366" s="16"/>
      <c r="ACP1366" s="16"/>
      <c r="ACQ1366" s="16"/>
      <c r="ACR1366" s="16"/>
      <c r="ACS1366" s="16"/>
      <c r="ACT1366" s="16"/>
      <c r="ACU1366" s="16"/>
      <c r="ACV1366" s="16"/>
      <c r="ACW1366" s="16"/>
      <c r="ACX1366" s="16"/>
      <c r="ACY1366" s="16"/>
      <c r="ACZ1366" s="16"/>
      <c r="ADA1366" s="16"/>
      <c r="ADB1366" s="16"/>
      <c r="ADC1366" s="16"/>
      <c r="ADD1366" s="16"/>
      <c r="ADE1366" s="16"/>
      <c r="ADF1366" s="16"/>
      <c r="ADG1366" s="16"/>
      <c r="ADH1366" s="16"/>
      <c r="ADI1366" s="16"/>
      <c r="ADJ1366" s="16"/>
      <c r="ADK1366" s="16"/>
      <c r="ADL1366" s="16"/>
      <c r="ADM1366" s="16"/>
      <c r="ADN1366" s="16"/>
      <c r="ADO1366" s="16"/>
      <c r="ADP1366" s="16"/>
      <c r="ADQ1366" s="16"/>
      <c r="ADR1366" s="16"/>
      <c r="ADS1366" s="16"/>
      <c r="ADT1366" s="16"/>
      <c r="ADU1366" s="16"/>
      <c r="ADV1366" s="16"/>
      <c r="ADW1366" s="16"/>
      <c r="ADX1366" s="16"/>
      <c r="ADY1366" s="16"/>
      <c r="ADZ1366" s="16"/>
      <c r="AEA1366" s="16"/>
      <c r="AEB1366" s="16"/>
      <c r="AEC1366" s="16"/>
      <c r="AED1366" s="16"/>
      <c r="AEE1366" s="16"/>
      <c r="AEF1366" s="16"/>
      <c r="AEG1366" s="16"/>
      <c r="AEH1366" s="16"/>
      <c r="AEI1366" s="16"/>
      <c r="AEJ1366" s="16"/>
      <c r="AEK1366" s="16"/>
      <c r="AEL1366" s="16"/>
      <c r="AEM1366" s="16"/>
      <c r="AEN1366" s="16"/>
      <c r="AEO1366" s="16"/>
      <c r="AEP1366" s="16"/>
      <c r="AEQ1366" s="16"/>
      <c r="AER1366" s="16"/>
      <c r="AES1366" s="16"/>
      <c r="AET1366" s="16"/>
      <c r="AEU1366" s="16"/>
      <c r="AEV1366" s="16"/>
      <c r="AEW1366" s="16"/>
      <c r="AEX1366" s="16"/>
      <c r="AEY1366" s="16"/>
      <c r="AEZ1366" s="16"/>
      <c r="AFA1366" s="16"/>
      <c r="AFB1366" s="16"/>
      <c r="AFC1366" s="16"/>
      <c r="AFD1366" s="16"/>
      <c r="AFE1366" s="16"/>
      <c r="AFF1366" s="16"/>
      <c r="AFG1366" s="16"/>
      <c r="AFH1366" s="16"/>
      <c r="AFI1366" s="16"/>
      <c r="AFJ1366" s="16"/>
      <c r="AFK1366" s="16"/>
      <c r="AFL1366" s="16"/>
      <c r="AFM1366" s="16"/>
      <c r="AFN1366" s="16"/>
      <c r="AFO1366" s="16"/>
      <c r="AFP1366" s="16"/>
      <c r="AFQ1366" s="16"/>
      <c r="AFR1366" s="16"/>
      <c r="AFS1366" s="16"/>
      <c r="AFT1366" s="16"/>
      <c r="AFU1366" s="16"/>
      <c r="AFV1366" s="16"/>
      <c r="AFW1366" s="16"/>
      <c r="AFX1366" s="16"/>
      <c r="AFY1366" s="16"/>
      <c r="AFZ1366" s="16"/>
      <c r="AGA1366" s="16"/>
    </row>
    <row r="1367" spans="1:859" s="383" customFormat="1" x14ac:dyDescent="0.2">
      <c r="A1367" s="381"/>
      <c r="B1367" s="381"/>
      <c r="C1367" s="381"/>
      <c r="D1367" s="381"/>
      <c r="E1367" s="365"/>
      <c r="F1367" s="380"/>
      <c r="G1367" s="380"/>
      <c r="H1367" s="365"/>
      <c r="I1367" s="365"/>
      <c r="J1367" s="365"/>
      <c r="K1367" s="365"/>
      <c r="L1367" s="365"/>
      <c r="M1367" s="365"/>
      <c r="N1367" s="380"/>
      <c r="O1367" s="365"/>
      <c r="P1367" s="365"/>
      <c r="Q1367" s="380"/>
      <c r="R1367" s="381"/>
      <c r="S1367" s="381"/>
      <c r="T1367" s="381"/>
      <c r="U1367" s="381"/>
      <c r="V1367" s="381"/>
      <c r="W1367" s="381"/>
      <c r="X1367" s="381"/>
      <c r="Y1367" s="381"/>
      <c r="Z1367" s="381"/>
      <c r="AA1367" s="381"/>
      <c r="AB1367" s="381"/>
      <c r="AC1367" s="381"/>
      <c r="AD1367" s="381"/>
      <c r="AE1367" s="381"/>
      <c r="AF1367" s="381"/>
      <c r="AG1367" s="381"/>
      <c r="AH1367" s="381"/>
      <c r="AI1367" s="381"/>
      <c r="AJ1367" s="381"/>
      <c r="AK1367" s="381"/>
      <c r="AL1367" s="381"/>
      <c r="AM1367" s="381"/>
      <c r="AN1367" s="381"/>
      <c r="AO1367" s="381"/>
      <c r="AP1367" s="381"/>
      <c r="AQ1367" s="381"/>
      <c r="AR1367" s="381"/>
      <c r="AS1367" s="381"/>
      <c r="AT1367" s="381"/>
      <c r="AU1367" s="381"/>
      <c r="AV1367" s="381"/>
      <c r="AW1367" s="381"/>
      <c r="AX1367" s="381"/>
      <c r="AY1367" s="381"/>
      <c r="AZ1367" s="381"/>
      <c r="BA1367" s="381"/>
      <c r="BB1367" s="381"/>
      <c r="BC1367" s="381"/>
      <c r="BD1367" s="381"/>
      <c r="BE1367" s="381"/>
      <c r="BF1367" s="381"/>
      <c r="BG1367" s="381"/>
      <c r="BH1367" s="381"/>
      <c r="BI1367" s="381"/>
      <c r="BJ1367" s="381"/>
      <c r="BK1367" s="381"/>
      <c r="BL1367" s="381"/>
      <c r="BM1367" s="381"/>
      <c r="BN1367" s="381"/>
      <c r="BO1367" s="381"/>
      <c r="BP1367" s="381"/>
      <c r="BQ1367" s="381"/>
      <c r="BR1367" s="381"/>
      <c r="BS1367" s="381"/>
      <c r="BT1367" s="381"/>
      <c r="BU1367" s="381"/>
      <c r="BV1367" s="381"/>
      <c r="BW1367" s="381"/>
      <c r="BX1367" s="381"/>
      <c r="BY1367" s="381"/>
      <c r="BZ1367" s="381"/>
      <c r="CA1367" s="381"/>
      <c r="CB1367" s="381"/>
      <c r="CC1367" s="381"/>
      <c r="CD1367" s="381"/>
      <c r="CE1367" s="381"/>
      <c r="CF1367" s="381"/>
      <c r="CG1367" s="381"/>
      <c r="CH1367" s="381"/>
      <c r="CI1367" s="381"/>
      <c r="CJ1367" s="381"/>
      <c r="CK1367" s="381"/>
      <c r="CL1367" s="381"/>
      <c r="CM1367" s="381"/>
      <c r="CN1367" s="381"/>
      <c r="CO1367" s="381"/>
      <c r="CP1367" s="381"/>
      <c r="CQ1367" s="381"/>
      <c r="CR1367" s="381"/>
      <c r="CS1367" s="381"/>
      <c r="CT1367" s="381"/>
      <c r="CU1367" s="381"/>
      <c r="CV1367" s="381"/>
      <c r="CW1367" s="381"/>
      <c r="CX1367" s="381"/>
      <c r="CY1367" s="381"/>
      <c r="CZ1367" s="381"/>
      <c r="DA1367" s="381"/>
      <c r="DB1367" s="381"/>
      <c r="DC1367" s="381"/>
      <c r="DD1367" s="381"/>
      <c r="DE1367" s="381"/>
      <c r="DF1367" s="381"/>
      <c r="DG1367" s="381"/>
      <c r="DH1367" s="381"/>
      <c r="DI1367" s="381"/>
      <c r="DJ1367" s="381"/>
      <c r="DK1367" s="381"/>
      <c r="DL1367" s="381"/>
      <c r="DM1367" s="381"/>
      <c r="DN1367" s="381"/>
      <c r="DO1367" s="381"/>
      <c r="DP1367" s="381"/>
      <c r="DQ1367" s="381"/>
      <c r="DR1367" s="381"/>
      <c r="DS1367" s="381"/>
      <c r="DT1367" s="381"/>
      <c r="DU1367" s="381"/>
      <c r="DV1367" s="381"/>
      <c r="DW1367" s="381"/>
      <c r="DX1367" s="381"/>
      <c r="DY1367" s="381"/>
      <c r="DZ1367" s="381"/>
      <c r="EA1367" s="381"/>
      <c r="EB1367" s="381"/>
      <c r="EC1367" s="381"/>
      <c r="ED1367" s="381"/>
      <c r="EE1367" s="381"/>
      <c r="EF1367" s="381"/>
      <c r="EG1367" s="381"/>
      <c r="EH1367" s="381"/>
      <c r="EI1367" s="381"/>
      <c r="EJ1367" s="381"/>
      <c r="EK1367" s="381"/>
      <c r="EL1367" s="381"/>
      <c r="EM1367" s="381"/>
      <c r="EN1367" s="381"/>
      <c r="EO1367" s="381"/>
      <c r="EP1367" s="381"/>
      <c r="EQ1367" s="381"/>
      <c r="ER1367" s="381"/>
      <c r="ES1367" s="381"/>
      <c r="ET1367" s="381"/>
      <c r="EU1367" s="381"/>
      <c r="EV1367" s="381"/>
      <c r="EW1367" s="381"/>
      <c r="EX1367" s="381"/>
      <c r="EY1367" s="381"/>
      <c r="EZ1367" s="381"/>
      <c r="FA1367" s="381"/>
      <c r="FB1367" s="381"/>
      <c r="FC1367" s="381"/>
      <c r="FD1367" s="381"/>
      <c r="FE1367" s="381"/>
      <c r="FF1367" s="381"/>
      <c r="FG1367" s="381"/>
      <c r="FH1367" s="381"/>
      <c r="FI1367" s="381"/>
      <c r="FJ1367" s="381"/>
      <c r="FK1367" s="381"/>
      <c r="FL1367" s="381"/>
      <c r="FM1367" s="381"/>
      <c r="FN1367" s="381"/>
      <c r="FO1367" s="381"/>
      <c r="FP1367" s="381"/>
      <c r="FQ1367" s="381"/>
      <c r="FR1367" s="381"/>
      <c r="FS1367" s="381"/>
      <c r="FT1367" s="381"/>
      <c r="FU1367" s="381"/>
      <c r="FV1367" s="381"/>
      <c r="FW1367" s="381"/>
      <c r="FX1367" s="381"/>
      <c r="FY1367" s="381"/>
      <c r="FZ1367" s="381"/>
      <c r="GA1367" s="381"/>
      <c r="GB1367" s="381"/>
      <c r="GC1367" s="381"/>
      <c r="GD1367" s="381"/>
      <c r="GE1367" s="381"/>
      <c r="GF1367" s="381"/>
      <c r="GG1367" s="381"/>
      <c r="GH1367" s="381"/>
      <c r="GI1367" s="381"/>
      <c r="GJ1367" s="381"/>
      <c r="GK1367" s="381"/>
      <c r="GL1367" s="381"/>
      <c r="GM1367" s="381"/>
      <c r="GN1367" s="381"/>
      <c r="GO1367" s="381"/>
      <c r="GP1367" s="381"/>
      <c r="GQ1367" s="381"/>
      <c r="GR1367" s="381"/>
      <c r="GS1367" s="381"/>
      <c r="GT1367" s="381"/>
      <c r="GU1367" s="381"/>
      <c r="GV1367" s="381"/>
      <c r="GW1367" s="381"/>
      <c r="GX1367" s="381"/>
      <c r="GY1367" s="381"/>
      <c r="GZ1367" s="381"/>
      <c r="HA1367" s="381"/>
      <c r="HB1367" s="381"/>
      <c r="HC1367" s="381"/>
      <c r="HD1367" s="381"/>
      <c r="HE1367" s="381"/>
      <c r="HF1367" s="381"/>
      <c r="HG1367" s="381"/>
      <c r="HH1367" s="381"/>
      <c r="HI1367" s="381"/>
      <c r="HJ1367" s="381"/>
      <c r="HK1367" s="381"/>
      <c r="HL1367" s="381"/>
      <c r="HM1367" s="381"/>
      <c r="HN1367" s="381"/>
      <c r="HO1367" s="381"/>
      <c r="HP1367" s="381"/>
      <c r="HQ1367" s="381"/>
      <c r="HR1367" s="381"/>
      <c r="HS1367" s="381"/>
      <c r="HT1367" s="381"/>
      <c r="HU1367" s="381"/>
      <c r="HV1367" s="381"/>
      <c r="HW1367" s="381"/>
      <c r="HX1367" s="381"/>
      <c r="HY1367" s="381"/>
      <c r="HZ1367" s="381"/>
      <c r="IA1367" s="381"/>
      <c r="IB1367" s="381"/>
      <c r="IC1367" s="381"/>
      <c r="ID1367" s="381"/>
      <c r="IE1367" s="381"/>
      <c r="IF1367" s="381"/>
      <c r="IG1367" s="381"/>
      <c r="IH1367" s="381"/>
      <c r="II1367" s="381"/>
      <c r="IJ1367" s="381"/>
      <c r="IK1367" s="381"/>
      <c r="IL1367" s="381"/>
      <c r="IM1367" s="381"/>
      <c r="IN1367" s="381"/>
      <c r="IO1367" s="381"/>
      <c r="IP1367" s="381"/>
      <c r="IQ1367" s="381"/>
      <c r="IR1367" s="381"/>
      <c r="IS1367" s="381"/>
      <c r="IT1367" s="381"/>
      <c r="IU1367" s="381"/>
      <c r="IV1367" s="381"/>
      <c r="IW1367" s="381"/>
      <c r="IX1367" s="381"/>
      <c r="IY1367" s="381"/>
      <c r="IZ1367" s="381"/>
      <c r="JA1367" s="381"/>
      <c r="JB1367" s="381"/>
      <c r="JC1367" s="381"/>
      <c r="JD1367" s="381"/>
      <c r="JE1367" s="381"/>
      <c r="JF1367" s="381"/>
      <c r="JG1367" s="381"/>
      <c r="JH1367" s="381"/>
      <c r="JI1367" s="381"/>
      <c r="JJ1367" s="381"/>
      <c r="JK1367" s="381"/>
      <c r="JL1367" s="381"/>
      <c r="JM1367" s="381"/>
      <c r="JN1367" s="381"/>
      <c r="JO1367" s="381"/>
      <c r="JP1367" s="381"/>
      <c r="JQ1367" s="381"/>
      <c r="JR1367" s="381"/>
      <c r="JS1367" s="381"/>
      <c r="JT1367" s="381"/>
      <c r="JU1367" s="381"/>
      <c r="JV1367" s="381"/>
      <c r="JW1367" s="381"/>
      <c r="JX1367" s="381"/>
      <c r="JY1367" s="381"/>
      <c r="JZ1367" s="381"/>
      <c r="KA1367" s="381"/>
      <c r="KB1367" s="381"/>
      <c r="KC1367" s="381"/>
      <c r="KD1367" s="381"/>
      <c r="KE1367" s="381"/>
      <c r="KF1367" s="381"/>
      <c r="KG1367" s="381"/>
      <c r="KH1367" s="381"/>
      <c r="KI1367" s="381"/>
      <c r="KJ1367" s="381"/>
      <c r="KK1367" s="381"/>
      <c r="KL1367" s="381"/>
      <c r="KM1367" s="381"/>
      <c r="KN1367" s="381"/>
      <c r="KO1367" s="381"/>
      <c r="KP1367" s="381"/>
      <c r="KQ1367" s="381"/>
      <c r="KR1367" s="381"/>
      <c r="KS1367" s="381"/>
      <c r="KT1367" s="381"/>
      <c r="KU1367" s="381"/>
      <c r="KV1367" s="381"/>
      <c r="KW1367" s="381"/>
      <c r="KX1367" s="381"/>
      <c r="KY1367" s="381"/>
      <c r="KZ1367" s="381"/>
      <c r="LA1367" s="381"/>
      <c r="LB1367" s="381"/>
      <c r="LC1367" s="381"/>
      <c r="LD1367" s="381"/>
      <c r="LE1367" s="381"/>
      <c r="LF1367" s="381"/>
      <c r="LG1367" s="381"/>
      <c r="LH1367" s="381"/>
      <c r="LI1367" s="381"/>
      <c r="LJ1367" s="381"/>
      <c r="LK1367" s="381"/>
      <c r="LL1367" s="381"/>
      <c r="LM1367" s="381"/>
      <c r="LN1367" s="381"/>
      <c r="LO1367" s="381"/>
      <c r="LP1367" s="381"/>
      <c r="LQ1367" s="381"/>
      <c r="LR1367" s="381"/>
      <c r="LS1367" s="381"/>
      <c r="LT1367" s="381"/>
      <c r="LU1367" s="381"/>
      <c r="LV1367" s="381"/>
      <c r="LW1367" s="381"/>
      <c r="LX1367" s="381"/>
      <c r="LY1367" s="381"/>
      <c r="LZ1367" s="381"/>
      <c r="MA1367" s="381"/>
      <c r="MB1367" s="381"/>
      <c r="MC1367" s="381"/>
      <c r="MD1367" s="381"/>
      <c r="ME1367" s="381"/>
      <c r="MF1367" s="381"/>
      <c r="MG1367" s="381"/>
      <c r="MH1367" s="381"/>
      <c r="MI1367" s="381"/>
      <c r="MJ1367" s="381"/>
      <c r="MK1367" s="381"/>
      <c r="ML1367" s="381"/>
      <c r="MM1367" s="381"/>
      <c r="MN1367" s="381"/>
      <c r="MO1367" s="381"/>
      <c r="MP1367" s="381"/>
      <c r="MQ1367" s="381"/>
      <c r="MR1367" s="381"/>
      <c r="MS1367" s="381"/>
      <c r="MT1367" s="381"/>
      <c r="MU1367" s="381"/>
      <c r="MV1367" s="381"/>
      <c r="MW1367" s="381"/>
      <c r="MX1367" s="381"/>
      <c r="MY1367" s="381"/>
      <c r="MZ1367" s="381"/>
      <c r="NA1367" s="381"/>
      <c r="NB1367" s="381"/>
      <c r="NC1367" s="381"/>
      <c r="ND1367" s="381"/>
      <c r="NE1367" s="381"/>
      <c r="NF1367" s="381"/>
      <c r="NG1367" s="381"/>
      <c r="NH1367" s="381"/>
      <c r="NI1367" s="381"/>
      <c r="NJ1367" s="381"/>
      <c r="NK1367" s="381"/>
      <c r="NL1367" s="381"/>
      <c r="NM1367" s="381"/>
      <c r="NN1367" s="381"/>
      <c r="NO1367" s="381"/>
      <c r="NP1367" s="381"/>
      <c r="NQ1367" s="381"/>
      <c r="NR1367" s="381"/>
      <c r="NS1367" s="381"/>
      <c r="NT1367" s="381"/>
      <c r="NU1367" s="381"/>
      <c r="NV1367" s="381"/>
      <c r="NW1367" s="381"/>
      <c r="NX1367" s="381"/>
      <c r="NY1367" s="381"/>
      <c r="NZ1367" s="381"/>
      <c r="OA1367" s="381"/>
      <c r="OB1367" s="381"/>
      <c r="OC1367" s="381"/>
      <c r="OD1367" s="381"/>
      <c r="OE1367" s="381"/>
      <c r="OF1367" s="381"/>
      <c r="OG1367" s="381"/>
      <c r="OH1367" s="381"/>
      <c r="OI1367" s="381"/>
      <c r="OJ1367" s="381"/>
      <c r="OK1367" s="381"/>
      <c r="OL1367" s="381"/>
      <c r="OM1367" s="381"/>
      <c r="ON1367" s="381"/>
      <c r="OO1367" s="381"/>
      <c r="OP1367" s="381"/>
      <c r="OQ1367" s="381"/>
      <c r="OR1367" s="381"/>
      <c r="OS1367" s="381"/>
      <c r="OT1367" s="381"/>
      <c r="OU1367" s="381"/>
      <c r="OV1367" s="381"/>
      <c r="OW1367" s="381"/>
      <c r="OX1367" s="381"/>
      <c r="OY1367" s="381"/>
      <c r="OZ1367" s="381"/>
      <c r="PA1367" s="381"/>
      <c r="PB1367" s="381"/>
      <c r="PC1367" s="381"/>
      <c r="PD1367" s="381"/>
      <c r="PE1367" s="381"/>
      <c r="PF1367" s="381"/>
      <c r="PG1367" s="381"/>
      <c r="PH1367" s="381"/>
      <c r="PI1367" s="381"/>
      <c r="PJ1367" s="381"/>
      <c r="PK1367" s="381"/>
      <c r="PL1367" s="381"/>
      <c r="PM1367" s="381"/>
      <c r="PN1367" s="381"/>
      <c r="PO1367" s="381"/>
      <c r="PP1367" s="381"/>
      <c r="PQ1367" s="381"/>
      <c r="PR1367" s="381"/>
      <c r="PS1367" s="381"/>
      <c r="PT1367" s="381"/>
      <c r="PU1367" s="381"/>
      <c r="PV1367" s="381"/>
      <c r="PW1367" s="381"/>
      <c r="PX1367" s="381"/>
      <c r="PY1367" s="381"/>
      <c r="PZ1367" s="381"/>
      <c r="QA1367" s="381"/>
      <c r="QB1367" s="381"/>
      <c r="QC1367" s="381"/>
      <c r="QD1367" s="381"/>
      <c r="QE1367" s="381"/>
      <c r="QF1367" s="381"/>
      <c r="QG1367" s="381"/>
      <c r="QH1367" s="381"/>
      <c r="QI1367" s="381"/>
      <c r="QJ1367" s="381"/>
      <c r="QK1367" s="381"/>
      <c r="QL1367" s="381"/>
      <c r="QM1367" s="381"/>
      <c r="QN1367" s="381"/>
      <c r="QO1367" s="381"/>
      <c r="QP1367" s="381"/>
      <c r="QQ1367" s="381"/>
      <c r="QR1367" s="381"/>
      <c r="QS1367" s="381"/>
      <c r="QT1367" s="381"/>
      <c r="QU1367" s="381"/>
      <c r="QV1367" s="381"/>
      <c r="QW1367" s="381"/>
      <c r="QX1367" s="381"/>
      <c r="QY1367" s="381"/>
      <c r="QZ1367" s="381"/>
      <c r="RA1367" s="381"/>
      <c r="RB1367" s="381"/>
      <c r="RC1367" s="381"/>
      <c r="RD1367" s="381"/>
      <c r="RE1367" s="381"/>
      <c r="RF1367" s="381"/>
      <c r="RG1367" s="381"/>
      <c r="RH1367" s="381"/>
      <c r="RI1367" s="381"/>
      <c r="RJ1367" s="381"/>
      <c r="RK1367" s="381"/>
      <c r="RL1367" s="381"/>
      <c r="RM1367" s="381"/>
      <c r="RN1367" s="381"/>
      <c r="RO1367" s="381"/>
      <c r="RP1367" s="381"/>
      <c r="RQ1367" s="381"/>
      <c r="RR1367" s="381"/>
      <c r="RS1367" s="381"/>
      <c r="RT1367" s="381"/>
      <c r="RU1367" s="381"/>
      <c r="RV1367" s="381"/>
      <c r="RW1367" s="381"/>
      <c r="RX1367" s="381"/>
      <c r="RY1367" s="381"/>
      <c r="RZ1367" s="381"/>
      <c r="SA1367" s="381"/>
      <c r="SB1367" s="381"/>
      <c r="SC1367" s="381"/>
      <c r="SD1367" s="381"/>
      <c r="SE1367" s="381"/>
      <c r="SF1367" s="381"/>
      <c r="SG1367" s="381"/>
      <c r="SH1367" s="381"/>
      <c r="SI1367" s="381"/>
      <c r="SJ1367" s="381"/>
      <c r="SK1367" s="381"/>
      <c r="SL1367" s="381"/>
      <c r="SM1367" s="381"/>
      <c r="SN1367" s="381"/>
      <c r="SO1367" s="381"/>
      <c r="SP1367" s="381"/>
      <c r="SQ1367" s="381"/>
      <c r="SR1367" s="381"/>
      <c r="SS1367" s="381"/>
      <c r="ST1367" s="381"/>
      <c r="SU1367" s="381"/>
      <c r="SV1367" s="381"/>
      <c r="SW1367" s="381"/>
      <c r="SX1367" s="381"/>
      <c r="SY1367" s="381"/>
      <c r="SZ1367" s="381"/>
      <c r="TA1367" s="381"/>
      <c r="TB1367" s="381"/>
      <c r="TC1367" s="381"/>
      <c r="TD1367" s="381"/>
      <c r="TE1367" s="381"/>
      <c r="TF1367" s="381"/>
      <c r="TG1367" s="381"/>
      <c r="TH1367" s="381"/>
      <c r="TI1367" s="381"/>
      <c r="TJ1367" s="381"/>
      <c r="TK1367" s="381"/>
      <c r="TL1367" s="381"/>
      <c r="TM1367" s="381"/>
      <c r="TN1367" s="381"/>
      <c r="TO1367" s="381"/>
      <c r="TP1367" s="381"/>
      <c r="TQ1367" s="381"/>
      <c r="TR1367" s="381"/>
      <c r="TS1367" s="381"/>
      <c r="TT1367" s="381"/>
      <c r="TU1367" s="381"/>
      <c r="TV1367" s="381"/>
      <c r="TW1367" s="381"/>
      <c r="TX1367" s="381"/>
      <c r="TY1367" s="381"/>
      <c r="TZ1367" s="381"/>
      <c r="UA1367" s="381"/>
      <c r="UB1367" s="381"/>
      <c r="UC1367" s="381"/>
      <c r="UD1367" s="381"/>
      <c r="UE1367" s="381"/>
      <c r="UF1367" s="381"/>
      <c r="UG1367" s="381"/>
      <c r="UH1367" s="381"/>
      <c r="UI1367" s="381"/>
      <c r="UJ1367" s="381"/>
      <c r="UK1367" s="381"/>
      <c r="UL1367" s="381"/>
      <c r="UM1367" s="381"/>
      <c r="UN1367" s="381"/>
      <c r="UO1367" s="381"/>
      <c r="UP1367" s="381"/>
      <c r="UQ1367" s="381"/>
      <c r="UR1367" s="381"/>
      <c r="US1367" s="381"/>
      <c r="UT1367" s="381"/>
      <c r="UU1367" s="381"/>
      <c r="UV1367" s="381"/>
      <c r="UW1367" s="381"/>
      <c r="UX1367" s="381"/>
      <c r="UY1367" s="381"/>
      <c r="UZ1367" s="381"/>
      <c r="VA1367" s="381"/>
      <c r="VB1367" s="381"/>
      <c r="VC1367" s="381"/>
      <c r="VD1367" s="381"/>
      <c r="VE1367" s="381"/>
      <c r="VF1367" s="381"/>
      <c r="VG1367" s="381"/>
      <c r="VH1367" s="381"/>
      <c r="VI1367" s="381"/>
      <c r="VJ1367" s="381"/>
      <c r="VK1367" s="381"/>
      <c r="VL1367" s="381"/>
      <c r="VM1367" s="381"/>
      <c r="VN1367" s="381"/>
      <c r="VO1367" s="381"/>
      <c r="VP1367" s="381"/>
      <c r="VQ1367" s="381"/>
      <c r="VR1367" s="381"/>
      <c r="VS1367" s="381"/>
      <c r="VT1367" s="381"/>
      <c r="VU1367" s="381"/>
      <c r="VV1367" s="381"/>
      <c r="VW1367" s="381"/>
      <c r="VX1367" s="381"/>
      <c r="VY1367" s="381"/>
      <c r="VZ1367" s="381"/>
      <c r="WA1367" s="381"/>
      <c r="WB1367" s="381"/>
      <c r="WC1367" s="381"/>
      <c r="WD1367" s="381"/>
      <c r="WE1367" s="381"/>
      <c r="WF1367" s="381"/>
      <c r="WG1367" s="381"/>
      <c r="WH1367" s="381"/>
      <c r="WI1367" s="381"/>
      <c r="WJ1367" s="381"/>
      <c r="WK1367" s="381"/>
      <c r="WL1367" s="381"/>
      <c r="WM1367" s="381"/>
      <c r="WN1367" s="381"/>
      <c r="WO1367" s="381"/>
      <c r="WP1367" s="381"/>
      <c r="WQ1367" s="381"/>
      <c r="WR1367" s="381"/>
      <c r="WS1367" s="381"/>
      <c r="WT1367" s="381"/>
      <c r="WU1367" s="381"/>
      <c r="WV1367" s="381"/>
      <c r="WW1367" s="381"/>
      <c r="WX1367" s="381"/>
      <c r="WY1367" s="381"/>
      <c r="WZ1367" s="381"/>
      <c r="XA1367" s="381"/>
      <c r="XB1367" s="381"/>
      <c r="XC1367" s="381"/>
      <c r="XD1367" s="381"/>
      <c r="XE1367" s="381"/>
      <c r="XF1367" s="381"/>
      <c r="XG1367" s="381"/>
      <c r="XH1367" s="381"/>
      <c r="XI1367" s="381"/>
      <c r="XJ1367" s="381"/>
      <c r="XK1367" s="381"/>
      <c r="XL1367" s="381"/>
      <c r="XM1367" s="381"/>
      <c r="XN1367" s="381"/>
      <c r="XO1367" s="381"/>
      <c r="XP1367" s="381"/>
      <c r="XQ1367" s="381"/>
      <c r="XR1367" s="381"/>
      <c r="XS1367" s="381"/>
      <c r="XT1367" s="381"/>
      <c r="XU1367" s="381"/>
      <c r="XV1367" s="381"/>
      <c r="XW1367" s="381"/>
      <c r="XX1367" s="381"/>
      <c r="XY1367" s="381"/>
      <c r="XZ1367" s="381"/>
      <c r="YA1367" s="381"/>
      <c r="YB1367" s="381"/>
      <c r="YC1367" s="381"/>
      <c r="YD1367" s="381"/>
      <c r="YE1367" s="381"/>
      <c r="YF1367" s="381"/>
      <c r="YG1367" s="381"/>
      <c r="YH1367" s="381"/>
      <c r="YI1367" s="381"/>
      <c r="YJ1367" s="381"/>
      <c r="YK1367" s="381"/>
      <c r="YL1367" s="381"/>
      <c r="YM1367" s="381"/>
      <c r="YN1367" s="381"/>
      <c r="YO1367" s="381"/>
      <c r="YP1367" s="381"/>
      <c r="YQ1367" s="381"/>
      <c r="YR1367" s="381"/>
      <c r="YS1367" s="381"/>
      <c r="YT1367" s="381"/>
      <c r="YU1367" s="381"/>
      <c r="YV1367" s="381"/>
      <c r="YW1367" s="381"/>
      <c r="YX1367" s="381"/>
      <c r="YY1367" s="381"/>
      <c r="YZ1367" s="381"/>
      <c r="ZA1367" s="381"/>
      <c r="ZB1367" s="381"/>
      <c r="ZC1367" s="381"/>
      <c r="ZD1367" s="381"/>
      <c r="ZE1367" s="381"/>
      <c r="ZF1367" s="381"/>
      <c r="ZG1367" s="381"/>
      <c r="ZH1367" s="381"/>
      <c r="ZI1367" s="381"/>
      <c r="ZJ1367" s="381"/>
      <c r="ZK1367" s="381"/>
      <c r="ZL1367" s="381"/>
      <c r="ZM1367" s="381"/>
      <c r="ZN1367" s="381"/>
      <c r="ZO1367" s="381"/>
      <c r="ZP1367" s="381"/>
      <c r="ZQ1367" s="381"/>
      <c r="ZR1367" s="381"/>
      <c r="ZS1367" s="381"/>
      <c r="ZT1367" s="381"/>
      <c r="ZU1367" s="381"/>
      <c r="ZV1367" s="381"/>
      <c r="ZW1367" s="381"/>
      <c r="ZX1367" s="381"/>
      <c r="ZY1367" s="381"/>
      <c r="ZZ1367" s="381"/>
      <c r="AAA1367" s="381"/>
      <c r="AAB1367" s="381"/>
      <c r="AAC1367" s="381"/>
      <c r="AAD1367" s="381"/>
      <c r="AAE1367" s="381"/>
      <c r="AAF1367" s="381"/>
      <c r="AAG1367" s="381"/>
      <c r="AAH1367" s="381"/>
      <c r="AAI1367" s="381"/>
      <c r="AAJ1367" s="381"/>
      <c r="AAK1367" s="381"/>
      <c r="AAL1367" s="381"/>
      <c r="AAM1367" s="381"/>
      <c r="AAN1367" s="381"/>
      <c r="AAO1367" s="381"/>
      <c r="AAP1367" s="381"/>
      <c r="AAQ1367" s="381"/>
      <c r="AAR1367" s="381"/>
      <c r="AAS1367" s="381"/>
      <c r="AAT1367" s="381"/>
      <c r="AAU1367" s="381"/>
      <c r="AAV1367" s="381"/>
      <c r="AAW1367" s="381"/>
      <c r="AAX1367" s="381"/>
      <c r="AAY1367" s="381"/>
      <c r="AAZ1367" s="381"/>
      <c r="ABA1367" s="381"/>
      <c r="ABB1367" s="381"/>
      <c r="ABC1367" s="381"/>
      <c r="ABD1367" s="381"/>
      <c r="ABE1367" s="381"/>
      <c r="ABF1367" s="381"/>
      <c r="ABG1367" s="381"/>
      <c r="ABH1367" s="381"/>
      <c r="ABI1367" s="381"/>
      <c r="ABJ1367" s="381"/>
      <c r="ABK1367" s="381"/>
      <c r="ABL1367" s="381"/>
      <c r="ABM1367" s="381"/>
      <c r="ABN1367" s="381"/>
      <c r="ABO1367" s="381"/>
      <c r="ABP1367" s="381"/>
      <c r="ABQ1367" s="381"/>
      <c r="ABR1367" s="381"/>
      <c r="ABS1367" s="381"/>
      <c r="ABT1367" s="381"/>
      <c r="ABU1367" s="381"/>
      <c r="ABV1367" s="381"/>
      <c r="ABW1367" s="381"/>
      <c r="ABX1367" s="381"/>
      <c r="ABY1367" s="381"/>
      <c r="ABZ1367" s="381"/>
      <c r="ACA1367" s="381"/>
      <c r="ACB1367" s="381"/>
      <c r="ACC1367" s="381"/>
      <c r="ACD1367" s="381"/>
      <c r="ACE1367" s="381"/>
      <c r="ACF1367" s="381"/>
      <c r="ACG1367" s="381"/>
      <c r="ACH1367" s="381"/>
      <c r="ACI1367" s="381"/>
      <c r="ACJ1367" s="381"/>
      <c r="ACK1367" s="381"/>
      <c r="ACL1367" s="381"/>
      <c r="ACM1367" s="381"/>
      <c r="ACN1367" s="381"/>
      <c r="ACO1367" s="381"/>
      <c r="ACP1367" s="381"/>
      <c r="ACQ1367" s="381"/>
      <c r="ACR1367" s="381"/>
      <c r="ACS1367" s="381"/>
      <c r="ACT1367" s="381"/>
      <c r="ACU1367" s="381"/>
      <c r="ACV1367" s="381"/>
      <c r="ACW1367" s="381"/>
      <c r="ACX1367" s="381"/>
      <c r="ACY1367" s="381"/>
      <c r="ACZ1367" s="381"/>
      <c r="ADA1367" s="381"/>
      <c r="ADB1367" s="381"/>
      <c r="ADC1367" s="381"/>
      <c r="ADD1367" s="381"/>
      <c r="ADE1367" s="381"/>
      <c r="ADF1367" s="381"/>
      <c r="ADG1367" s="381"/>
      <c r="ADH1367" s="381"/>
      <c r="ADI1367" s="381"/>
      <c r="ADJ1367" s="381"/>
      <c r="ADK1367" s="381"/>
      <c r="ADL1367" s="381"/>
      <c r="ADM1367" s="381"/>
      <c r="ADN1367" s="381"/>
      <c r="ADO1367" s="381"/>
      <c r="ADP1367" s="381"/>
      <c r="ADQ1367" s="381"/>
      <c r="ADR1367" s="381"/>
      <c r="ADS1367" s="381"/>
      <c r="ADT1367" s="381"/>
      <c r="ADU1367" s="381"/>
      <c r="ADV1367" s="381"/>
      <c r="ADW1367" s="381"/>
      <c r="ADX1367" s="381"/>
      <c r="ADY1367" s="381"/>
      <c r="ADZ1367" s="381"/>
      <c r="AEA1367" s="381"/>
      <c r="AEB1367" s="381"/>
      <c r="AEC1367" s="381"/>
      <c r="AED1367" s="381"/>
      <c r="AEE1367" s="381"/>
      <c r="AEF1367" s="381"/>
      <c r="AEG1367" s="381"/>
      <c r="AEH1367" s="381"/>
      <c r="AEI1367" s="381"/>
      <c r="AEJ1367" s="381"/>
      <c r="AEK1367" s="381"/>
      <c r="AEL1367" s="381"/>
      <c r="AEM1367" s="381"/>
      <c r="AEN1367" s="381"/>
      <c r="AEO1367" s="381"/>
      <c r="AEP1367" s="381"/>
      <c r="AEQ1367" s="381"/>
      <c r="AER1367" s="381"/>
      <c r="AES1367" s="381"/>
      <c r="AET1367" s="381"/>
      <c r="AEU1367" s="381"/>
      <c r="AEV1367" s="381"/>
      <c r="AEW1367" s="381"/>
      <c r="AEX1367" s="381"/>
      <c r="AEY1367" s="381"/>
      <c r="AEZ1367" s="381"/>
      <c r="AFA1367" s="381"/>
      <c r="AFB1367" s="381"/>
      <c r="AFC1367" s="381"/>
      <c r="AFD1367" s="381"/>
      <c r="AFE1367" s="381"/>
      <c r="AFF1367" s="381"/>
      <c r="AFG1367" s="381"/>
      <c r="AFH1367" s="381"/>
      <c r="AFI1367" s="381"/>
      <c r="AFJ1367" s="381"/>
      <c r="AFK1367" s="381"/>
      <c r="AFL1367" s="381"/>
      <c r="AFM1367" s="381"/>
      <c r="AFN1367" s="381"/>
      <c r="AFO1367" s="381"/>
      <c r="AFP1367" s="381"/>
      <c r="AFQ1367" s="381"/>
      <c r="AFR1367" s="381"/>
      <c r="AFS1367" s="381"/>
      <c r="AFT1367" s="381"/>
      <c r="AFU1367" s="381"/>
      <c r="AFV1367" s="381"/>
      <c r="AFW1367" s="381"/>
      <c r="AFX1367" s="381"/>
      <c r="AFY1367" s="381"/>
      <c r="AFZ1367" s="381"/>
      <c r="AGA1367" s="381"/>
    </row>
    <row r="1368" spans="1:859" customFormat="1" x14ac:dyDescent="0.2">
      <c r="A1368" s="16"/>
      <c r="B1368" s="16"/>
      <c r="C1368" s="16"/>
      <c r="D1368" s="16"/>
      <c r="E1368" s="238"/>
      <c r="F1368" s="364"/>
      <c r="G1368" s="239"/>
      <c r="H1368" s="238"/>
      <c r="I1368" s="238"/>
      <c r="J1368" s="238"/>
      <c r="K1368" s="238"/>
      <c r="L1368" s="238"/>
      <c r="M1368" s="238"/>
      <c r="N1368" s="239"/>
      <c r="O1368" s="238"/>
      <c r="P1368" s="238"/>
      <c r="Q1368" s="239"/>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c r="DC1368" s="16"/>
      <c r="DD1368" s="16"/>
      <c r="DE1368" s="16"/>
      <c r="DF1368" s="16"/>
      <c r="DG1368" s="16"/>
      <c r="DH1368" s="16"/>
      <c r="DI1368" s="16"/>
      <c r="DJ1368" s="16"/>
      <c r="DK1368" s="16"/>
      <c r="DL1368" s="16"/>
      <c r="DM1368" s="16"/>
      <c r="DN1368" s="16"/>
      <c r="DO1368" s="16"/>
      <c r="DP1368" s="16"/>
      <c r="DQ1368" s="16"/>
      <c r="DR1368" s="16"/>
      <c r="DS1368" s="16"/>
      <c r="DT1368" s="16"/>
      <c r="DU1368" s="16"/>
      <c r="DV1368" s="16"/>
      <c r="DW1368" s="16"/>
      <c r="DX1368" s="16"/>
      <c r="DY1368" s="16"/>
      <c r="DZ1368" s="16"/>
      <c r="EA1368" s="16"/>
      <c r="EB1368" s="16"/>
      <c r="EC1368" s="16"/>
      <c r="ED1368" s="16"/>
      <c r="EE1368" s="16"/>
      <c r="EF1368" s="16"/>
      <c r="EG1368" s="16"/>
      <c r="EH1368" s="16"/>
      <c r="EI1368" s="16"/>
      <c r="EJ1368" s="16"/>
      <c r="EK1368" s="16"/>
      <c r="EL1368" s="16"/>
      <c r="EM1368" s="16"/>
      <c r="EN1368" s="16"/>
      <c r="EO1368" s="16"/>
      <c r="EP1368" s="16"/>
      <c r="EQ1368" s="16"/>
      <c r="ER1368" s="16"/>
      <c r="ES1368" s="16"/>
      <c r="ET1368" s="16"/>
      <c r="EU1368" s="16"/>
      <c r="EV1368" s="16"/>
      <c r="EW1368" s="16"/>
      <c r="EX1368" s="16"/>
      <c r="EY1368" s="16"/>
      <c r="EZ1368" s="16"/>
      <c r="FA1368" s="16"/>
      <c r="FB1368" s="16"/>
      <c r="FC1368" s="16"/>
      <c r="FD1368" s="16"/>
      <c r="FE1368" s="16"/>
      <c r="FF1368" s="16"/>
      <c r="FG1368" s="16"/>
      <c r="FH1368" s="16"/>
      <c r="FI1368" s="16"/>
      <c r="FJ1368" s="16"/>
      <c r="FK1368" s="16"/>
      <c r="FL1368" s="16"/>
      <c r="FM1368" s="16"/>
      <c r="FN1368" s="16"/>
      <c r="FO1368" s="16"/>
      <c r="FP1368" s="16"/>
      <c r="FQ1368" s="16"/>
      <c r="FR1368" s="16"/>
      <c r="FS1368" s="16"/>
      <c r="FT1368" s="16"/>
      <c r="FU1368" s="16"/>
      <c r="FV1368" s="16"/>
      <c r="FW1368" s="16"/>
      <c r="FX1368" s="16"/>
      <c r="FY1368" s="16"/>
      <c r="FZ1368" s="16"/>
      <c r="GA1368" s="16"/>
      <c r="GB1368" s="16"/>
      <c r="GC1368" s="16"/>
      <c r="GD1368" s="16"/>
      <c r="GE1368" s="16"/>
      <c r="GF1368" s="16"/>
      <c r="GG1368" s="16"/>
      <c r="GH1368" s="16"/>
      <c r="GI1368" s="16"/>
      <c r="GJ1368" s="16"/>
      <c r="GK1368" s="16"/>
      <c r="GL1368" s="16"/>
      <c r="GM1368" s="16"/>
      <c r="GN1368" s="16"/>
      <c r="GO1368" s="16"/>
      <c r="GP1368" s="16"/>
      <c r="GQ1368" s="16"/>
      <c r="GR1368" s="16"/>
      <c r="GS1368" s="16"/>
      <c r="GT1368" s="16"/>
      <c r="GU1368" s="16"/>
      <c r="GV1368" s="16"/>
      <c r="GW1368" s="16"/>
      <c r="GX1368" s="16"/>
      <c r="GY1368" s="16"/>
      <c r="GZ1368" s="16"/>
      <c r="HA1368" s="16"/>
      <c r="HB1368" s="16"/>
      <c r="HC1368" s="16"/>
      <c r="HD1368" s="16"/>
      <c r="HE1368" s="16"/>
      <c r="HF1368" s="16"/>
      <c r="HG1368" s="16"/>
      <c r="HH1368" s="16"/>
      <c r="HI1368" s="16"/>
      <c r="HJ1368" s="16"/>
      <c r="HK1368" s="16"/>
      <c r="HL1368" s="16"/>
      <c r="HM1368" s="16"/>
      <c r="HN1368" s="16"/>
      <c r="HO1368" s="16"/>
      <c r="HP1368" s="16"/>
      <c r="HQ1368" s="16"/>
      <c r="HR1368" s="16"/>
      <c r="HS1368" s="16"/>
      <c r="HT1368" s="16"/>
      <c r="HU1368" s="16"/>
      <c r="HV1368" s="16"/>
      <c r="HW1368" s="16"/>
      <c r="HX1368" s="16"/>
      <c r="HY1368" s="16"/>
      <c r="HZ1368" s="16"/>
      <c r="IA1368" s="16"/>
      <c r="IB1368" s="16"/>
      <c r="IC1368" s="16"/>
      <c r="ID1368" s="16"/>
      <c r="IE1368" s="16"/>
      <c r="IF1368" s="16"/>
      <c r="IG1368" s="16"/>
      <c r="IH1368" s="16"/>
      <c r="II1368" s="16"/>
      <c r="IJ1368" s="16"/>
      <c r="IK1368" s="16"/>
      <c r="IL1368" s="16"/>
      <c r="IM1368" s="16"/>
      <c r="IN1368" s="16"/>
      <c r="IO1368" s="16"/>
      <c r="IP1368" s="16"/>
      <c r="IQ1368" s="16"/>
      <c r="IR1368" s="16"/>
      <c r="IS1368" s="16"/>
      <c r="IT1368" s="16"/>
      <c r="IU1368" s="16"/>
      <c r="IV1368" s="16"/>
      <c r="IW1368" s="16"/>
      <c r="IX1368" s="16"/>
      <c r="IY1368" s="16"/>
      <c r="IZ1368" s="16"/>
      <c r="JA1368" s="16"/>
      <c r="JB1368" s="16"/>
      <c r="JC1368" s="16"/>
      <c r="JD1368" s="16"/>
      <c r="JE1368" s="16"/>
      <c r="JF1368" s="16"/>
      <c r="JG1368" s="16"/>
      <c r="JH1368" s="16"/>
      <c r="JI1368" s="16"/>
      <c r="JJ1368" s="16"/>
      <c r="JK1368" s="16"/>
      <c r="JL1368" s="16"/>
      <c r="JM1368" s="16"/>
      <c r="JN1368" s="16"/>
      <c r="JO1368" s="16"/>
      <c r="JP1368" s="16"/>
      <c r="JQ1368" s="16"/>
      <c r="JR1368" s="16"/>
      <c r="JS1368" s="16"/>
      <c r="JT1368" s="16"/>
      <c r="JU1368" s="16"/>
      <c r="JV1368" s="16"/>
      <c r="JW1368" s="16"/>
      <c r="JX1368" s="16"/>
      <c r="JY1368" s="16"/>
      <c r="JZ1368" s="16"/>
      <c r="KA1368" s="16"/>
      <c r="KB1368" s="16"/>
      <c r="KC1368" s="16"/>
      <c r="KD1368" s="16"/>
      <c r="KE1368" s="16"/>
      <c r="KF1368" s="16"/>
      <c r="KG1368" s="16"/>
      <c r="KH1368" s="16"/>
      <c r="KI1368" s="16"/>
      <c r="KJ1368" s="16"/>
      <c r="KK1368" s="16"/>
      <c r="KL1368" s="16"/>
      <c r="KM1368" s="16"/>
      <c r="KN1368" s="16"/>
      <c r="KO1368" s="16"/>
      <c r="KP1368" s="16"/>
      <c r="KQ1368" s="16"/>
      <c r="KR1368" s="16"/>
      <c r="KS1368" s="16"/>
      <c r="KT1368" s="16"/>
      <c r="KU1368" s="16"/>
      <c r="KV1368" s="16"/>
      <c r="KW1368" s="16"/>
      <c r="KX1368" s="16"/>
      <c r="KY1368" s="16"/>
      <c r="KZ1368" s="16"/>
      <c r="LA1368" s="16"/>
      <c r="LB1368" s="16"/>
      <c r="LC1368" s="16"/>
      <c r="LD1368" s="16"/>
      <c r="LE1368" s="16"/>
      <c r="LF1368" s="16"/>
      <c r="LG1368" s="16"/>
      <c r="LH1368" s="16"/>
      <c r="LI1368" s="16"/>
      <c r="LJ1368" s="16"/>
      <c r="LK1368" s="16"/>
      <c r="LL1368" s="16"/>
      <c r="LM1368" s="16"/>
      <c r="LN1368" s="16"/>
      <c r="LO1368" s="16"/>
      <c r="LP1368" s="16"/>
      <c r="LQ1368" s="16"/>
      <c r="LR1368" s="16"/>
      <c r="LS1368" s="16"/>
      <c r="LT1368" s="16"/>
      <c r="LU1368" s="16"/>
      <c r="LV1368" s="16"/>
      <c r="LW1368" s="16"/>
      <c r="LX1368" s="16"/>
      <c r="LY1368" s="16"/>
      <c r="LZ1368" s="16"/>
      <c r="MA1368" s="16"/>
      <c r="MB1368" s="16"/>
      <c r="MC1368" s="16"/>
      <c r="MD1368" s="16"/>
      <c r="ME1368" s="16"/>
      <c r="MF1368" s="16"/>
      <c r="MG1368" s="16"/>
      <c r="MH1368" s="16"/>
      <c r="MI1368" s="16"/>
      <c r="MJ1368" s="16"/>
      <c r="MK1368" s="16"/>
      <c r="ML1368" s="16"/>
      <c r="MM1368" s="16"/>
      <c r="MN1368" s="16"/>
      <c r="MO1368" s="16"/>
      <c r="MP1368" s="16"/>
      <c r="MQ1368" s="16"/>
      <c r="MR1368" s="16"/>
      <c r="MS1368" s="16"/>
      <c r="MT1368" s="16"/>
      <c r="MU1368" s="16"/>
      <c r="MV1368" s="16"/>
      <c r="MW1368" s="16"/>
      <c r="MX1368" s="16"/>
      <c r="MY1368" s="16"/>
      <c r="MZ1368" s="16"/>
      <c r="NA1368" s="16"/>
      <c r="NB1368" s="16"/>
      <c r="NC1368" s="16"/>
      <c r="ND1368" s="16"/>
      <c r="NE1368" s="16"/>
      <c r="NF1368" s="16"/>
      <c r="NG1368" s="16"/>
      <c r="NH1368" s="16"/>
      <c r="NI1368" s="16"/>
      <c r="NJ1368" s="16"/>
      <c r="NK1368" s="16"/>
      <c r="NL1368" s="16"/>
      <c r="NM1368" s="16"/>
      <c r="NN1368" s="16"/>
      <c r="NO1368" s="16"/>
      <c r="NP1368" s="16"/>
      <c r="NQ1368" s="16"/>
      <c r="NR1368" s="16"/>
      <c r="NS1368" s="16"/>
      <c r="NT1368" s="16"/>
      <c r="NU1368" s="16"/>
      <c r="NV1368" s="16"/>
      <c r="NW1368" s="16"/>
      <c r="NX1368" s="16"/>
      <c r="NY1368" s="16"/>
      <c r="NZ1368" s="16"/>
      <c r="OA1368" s="16"/>
      <c r="OB1368" s="16"/>
      <c r="OC1368" s="16"/>
      <c r="OD1368" s="16"/>
      <c r="OE1368" s="16"/>
      <c r="OF1368" s="16"/>
      <c r="OG1368" s="16"/>
      <c r="OH1368" s="16"/>
      <c r="OI1368" s="16"/>
      <c r="OJ1368" s="16"/>
      <c r="OK1368" s="16"/>
      <c r="OL1368" s="16"/>
      <c r="OM1368" s="16"/>
      <c r="ON1368" s="16"/>
      <c r="OO1368" s="16"/>
      <c r="OP1368" s="16"/>
      <c r="OQ1368" s="16"/>
      <c r="OR1368" s="16"/>
      <c r="OS1368" s="16"/>
      <c r="OT1368" s="16"/>
      <c r="OU1368" s="16"/>
      <c r="OV1368" s="16"/>
      <c r="OW1368" s="16"/>
      <c r="OX1368" s="16"/>
      <c r="OY1368" s="16"/>
      <c r="OZ1368" s="16"/>
      <c r="PA1368" s="16"/>
      <c r="PB1368" s="16"/>
      <c r="PC1368" s="16"/>
      <c r="PD1368" s="16"/>
      <c r="PE1368" s="16"/>
      <c r="PF1368" s="16"/>
      <c r="PG1368" s="16"/>
      <c r="PH1368" s="16"/>
      <c r="PI1368" s="16"/>
      <c r="PJ1368" s="16"/>
      <c r="PK1368" s="16"/>
      <c r="PL1368" s="16"/>
      <c r="PM1368" s="16"/>
      <c r="PN1368" s="16"/>
      <c r="PO1368" s="16"/>
      <c r="PP1368" s="16"/>
      <c r="PQ1368" s="16"/>
      <c r="PR1368" s="16"/>
      <c r="PS1368" s="16"/>
      <c r="PT1368" s="16"/>
      <c r="PU1368" s="16"/>
      <c r="PV1368" s="16"/>
      <c r="PW1368" s="16"/>
      <c r="PX1368" s="16"/>
      <c r="PY1368" s="16"/>
      <c r="PZ1368" s="16"/>
      <c r="QA1368" s="16"/>
      <c r="QB1368" s="16"/>
      <c r="QC1368" s="16"/>
      <c r="QD1368" s="16"/>
      <c r="QE1368" s="16"/>
      <c r="QF1368" s="16"/>
      <c r="QG1368" s="16"/>
      <c r="QH1368" s="16"/>
      <c r="QI1368" s="16"/>
      <c r="QJ1368" s="16"/>
      <c r="QK1368" s="16"/>
      <c r="QL1368" s="16"/>
      <c r="QM1368" s="16"/>
      <c r="QN1368" s="16"/>
      <c r="QO1368" s="16"/>
      <c r="QP1368" s="16"/>
      <c r="QQ1368" s="16"/>
      <c r="QR1368" s="16"/>
      <c r="QS1368" s="16"/>
      <c r="QT1368" s="16"/>
      <c r="QU1368" s="16"/>
      <c r="QV1368" s="16"/>
      <c r="QW1368" s="16"/>
      <c r="QX1368" s="16"/>
      <c r="QY1368" s="16"/>
      <c r="QZ1368" s="16"/>
      <c r="RA1368" s="16"/>
      <c r="RB1368" s="16"/>
      <c r="RC1368" s="16"/>
      <c r="RD1368" s="16"/>
      <c r="RE1368" s="16"/>
      <c r="RF1368" s="16"/>
      <c r="RG1368" s="16"/>
      <c r="RH1368" s="16"/>
      <c r="RI1368" s="16"/>
      <c r="RJ1368" s="16"/>
      <c r="RK1368" s="16"/>
      <c r="RL1368" s="16"/>
      <c r="RM1368" s="16"/>
      <c r="RN1368" s="16"/>
      <c r="RO1368" s="16"/>
      <c r="RP1368" s="16"/>
      <c r="RQ1368" s="16"/>
      <c r="RR1368" s="16"/>
      <c r="RS1368" s="16"/>
      <c r="RT1368" s="16"/>
      <c r="RU1368" s="16"/>
      <c r="RV1368" s="16"/>
      <c r="RW1368" s="16"/>
      <c r="RX1368" s="16"/>
      <c r="RY1368" s="16"/>
      <c r="RZ1368" s="16"/>
      <c r="SA1368" s="16"/>
      <c r="SB1368" s="16"/>
      <c r="SC1368" s="16"/>
      <c r="SD1368" s="16"/>
      <c r="SE1368" s="16"/>
      <c r="SF1368" s="16"/>
      <c r="SG1368" s="16"/>
      <c r="SH1368" s="16"/>
      <c r="SI1368" s="16"/>
      <c r="SJ1368" s="16"/>
      <c r="SK1368" s="16"/>
      <c r="SL1368" s="16"/>
      <c r="SM1368" s="16"/>
      <c r="SN1368" s="16"/>
      <c r="SO1368" s="16"/>
      <c r="SP1368" s="16"/>
      <c r="SQ1368" s="16"/>
      <c r="SR1368" s="16"/>
      <c r="SS1368" s="16"/>
      <c r="ST1368" s="16"/>
      <c r="SU1368" s="16"/>
      <c r="SV1368" s="16"/>
      <c r="SW1368" s="16"/>
      <c r="SX1368" s="16"/>
      <c r="SY1368" s="16"/>
      <c r="SZ1368" s="16"/>
      <c r="TA1368" s="16"/>
      <c r="TB1368" s="16"/>
      <c r="TC1368" s="16"/>
      <c r="TD1368" s="16"/>
      <c r="TE1368" s="16"/>
      <c r="TF1368" s="16"/>
      <c r="TG1368" s="16"/>
      <c r="TH1368" s="16"/>
      <c r="TI1368" s="16"/>
      <c r="TJ1368" s="16"/>
      <c r="TK1368" s="16"/>
      <c r="TL1368" s="16"/>
      <c r="TM1368" s="16"/>
      <c r="TN1368" s="16"/>
      <c r="TO1368" s="16"/>
      <c r="TP1368" s="16"/>
      <c r="TQ1368" s="16"/>
      <c r="TR1368" s="16"/>
      <c r="TS1368" s="16"/>
      <c r="TT1368" s="16"/>
      <c r="TU1368" s="16"/>
      <c r="TV1368" s="16"/>
      <c r="TW1368" s="16"/>
      <c r="TX1368" s="16"/>
      <c r="TY1368" s="16"/>
      <c r="TZ1368" s="16"/>
      <c r="UA1368" s="16"/>
      <c r="UB1368" s="16"/>
      <c r="UC1368" s="16"/>
      <c r="UD1368" s="16"/>
      <c r="UE1368" s="16"/>
      <c r="UF1368" s="16"/>
      <c r="UG1368" s="16"/>
      <c r="UH1368" s="16"/>
      <c r="UI1368" s="16"/>
      <c r="UJ1368" s="16"/>
      <c r="UK1368" s="16"/>
      <c r="UL1368" s="16"/>
      <c r="UM1368" s="16"/>
      <c r="UN1368" s="16"/>
      <c r="UO1368" s="16"/>
      <c r="UP1368" s="16"/>
      <c r="UQ1368" s="16"/>
      <c r="UR1368" s="16"/>
      <c r="US1368" s="16"/>
      <c r="UT1368" s="16"/>
      <c r="UU1368" s="16"/>
      <c r="UV1368" s="16"/>
      <c r="UW1368" s="16"/>
      <c r="UX1368" s="16"/>
      <c r="UY1368" s="16"/>
      <c r="UZ1368" s="16"/>
      <c r="VA1368" s="16"/>
      <c r="VB1368" s="16"/>
      <c r="VC1368" s="16"/>
      <c r="VD1368" s="16"/>
      <c r="VE1368" s="16"/>
      <c r="VF1368" s="16"/>
      <c r="VG1368" s="16"/>
      <c r="VH1368" s="16"/>
      <c r="VI1368" s="16"/>
      <c r="VJ1368" s="16"/>
      <c r="VK1368" s="16"/>
      <c r="VL1368" s="16"/>
      <c r="VM1368" s="16"/>
      <c r="VN1368" s="16"/>
      <c r="VO1368" s="16"/>
      <c r="VP1368" s="16"/>
      <c r="VQ1368" s="16"/>
      <c r="VR1368" s="16"/>
      <c r="VS1368" s="16"/>
      <c r="VT1368" s="16"/>
      <c r="VU1368" s="16"/>
      <c r="VV1368" s="16"/>
      <c r="VW1368" s="16"/>
      <c r="VX1368" s="16"/>
      <c r="VY1368" s="16"/>
      <c r="VZ1368" s="16"/>
      <c r="WA1368" s="16"/>
      <c r="WB1368" s="16"/>
      <c r="WC1368" s="16"/>
      <c r="WD1368" s="16"/>
      <c r="WE1368" s="16"/>
      <c r="WF1368" s="16"/>
      <c r="WG1368" s="16"/>
      <c r="WH1368" s="16"/>
      <c r="WI1368" s="16"/>
      <c r="WJ1368" s="16"/>
      <c r="WK1368" s="16"/>
      <c r="WL1368" s="16"/>
      <c r="WM1368" s="16"/>
      <c r="WN1368" s="16"/>
      <c r="WO1368" s="16"/>
      <c r="WP1368" s="16"/>
      <c r="WQ1368" s="16"/>
      <c r="WR1368" s="16"/>
      <c r="WS1368" s="16"/>
      <c r="WT1368" s="16"/>
      <c r="WU1368" s="16"/>
      <c r="WV1368" s="16"/>
      <c r="WW1368" s="16"/>
      <c r="WX1368" s="16"/>
      <c r="WY1368" s="16"/>
      <c r="WZ1368" s="16"/>
      <c r="XA1368" s="16"/>
      <c r="XB1368" s="16"/>
      <c r="XC1368" s="16"/>
      <c r="XD1368" s="16"/>
      <c r="XE1368" s="16"/>
      <c r="XF1368" s="16"/>
      <c r="XG1368" s="16"/>
      <c r="XH1368" s="16"/>
      <c r="XI1368" s="16"/>
      <c r="XJ1368" s="16"/>
      <c r="XK1368" s="16"/>
      <c r="XL1368" s="16"/>
      <c r="XM1368" s="16"/>
      <c r="XN1368" s="16"/>
      <c r="XO1368" s="16"/>
      <c r="XP1368" s="16"/>
      <c r="XQ1368" s="16"/>
      <c r="XR1368" s="16"/>
      <c r="XS1368" s="16"/>
      <c r="XT1368" s="16"/>
      <c r="XU1368" s="16"/>
      <c r="XV1368" s="16"/>
      <c r="XW1368" s="16"/>
      <c r="XX1368" s="16"/>
      <c r="XY1368" s="16"/>
      <c r="XZ1368" s="16"/>
      <c r="YA1368" s="16"/>
      <c r="YB1368" s="16"/>
      <c r="YC1368" s="16"/>
      <c r="YD1368" s="16"/>
      <c r="YE1368" s="16"/>
      <c r="YF1368" s="16"/>
      <c r="YG1368" s="16"/>
      <c r="YH1368" s="16"/>
      <c r="YI1368" s="16"/>
      <c r="YJ1368" s="16"/>
      <c r="YK1368" s="16"/>
      <c r="YL1368" s="16"/>
      <c r="YM1368" s="16"/>
      <c r="YN1368" s="16"/>
      <c r="YO1368" s="16"/>
      <c r="YP1368" s="16"/>
      <c r="YQ1368" s="16"/>
      <c r="YR1368" s="16"/>
      <c r="YS1368" s="16"/>
      <c r="YT1368" s="16"/>
      <c r="YU1368" s="16"/>
      <c r="YV1368" s="16"/>
      <c r="YW1368" s="16"/>
      <c r="YX1368" s="16"/>
      <c r="YY1368" s="16"/>
      <c r="YZ1368" s="16"/>
      <c r="ZA1368" s="16"/>
      <c r="ZB1368" s="16"/>
      <c r="ZC1368" s="16"/>
      <c r="ZD1368" s="16"/>
      <c r="ZE1368" s="16"/>
      <c r="ZF1368" s="16"/>
      <c r="ZG1368" s="16"/>
      <c r="ZH1368" s="16"/>
      <c r="ZI1368" s="16"/>
      <c r="ZJ1368" s="16"/>
      <c r="ZK1368" s="16"/>
      <c r="ZL1368" s="16"/>
      <c r="ZM1368" s="16"/>
      <c r="ZN1368" s="16"/>
      <c r="ZO1368" s="16"/>
      <c r="ZP1368" s="16"/>
      <c r="ZQ1368" s="16"/>
      <c r="ZR1368" s="16"/>
      <c r="ZS1368" s="16"/>
      <c r="ZT1368" s="16"/>
      <c r="ZU1368" s="16"/>
      <c r="ZV1368" s="16"/>
      <c r="ZW1368" s="16"/>
      <c r="ZX1368" s="16"/>
      <c r="ZY1368" s="16"/>
      <c r="ZZ1368" s="16"/>
      <c r="AAA1368" s="16"/>
      <c r="AAB1368" s="16"/>
      <c r="AAC1368" s="16"/>
      <c r="AAD1368" s="16"/>
      <c r="AAE1368" s="16"/>
      <c r="AAF1368" s="16"/>
      <c r="AAG1368" s="16"/>
      <c r="AAH1368" s="16"/>
      <c r="AAI1368" s="16"/>
      <c r="AAJ1368" s="16"/>
      <c r="AAK1368" s="16"/>
      <c r="AAL1368" s="16"/>
      <c r="AAM1368" s="16"/>
      <c r="AAN1368" s="16"/>
      <c r="AAO1368" s="16"/>
      <c r="AAP1368" s="16"/>
      <c r="AAQ1368" s="16"/>
      <c r="AAR1368" s="16"/>
      <c r="AAS1368" s="16"/>
      <c r="AAT1368" s="16"/>
      <c r="AAU1368" s="16"/>
      <c r="AAV1368" s="16"/>
      <c r="AAW1368" s="16"/>
      <c r="AAX1368" s="16"/>
      <c r="AAY1368" s="16"/>
      <c r="AAZ1368" s="16"/>
      <c r="ABA1368" s="16"/>
      <c r="ABB1368" s="16"/>
      <c r="ABC1368" s="16"/>
      <c r="ABD1368" s="16"/>
      <c r="ABE1368" s="16"/>
      <c r="ABF1368" s="16"/>
      <c r="ABG1368" s="16"/>
      <c r="ABH1368" s="16"/>
      <c r="ABI1368" s="16"/>
      <c r="ABJ1368" s="16"/>
      <c r="ABK1368" s="16"/>
      <c r="ABL1368" s="16"/>
      <c r="ABM1368" s="16"/>
      <c r="ABN1368" s="16"/>
      <c r="ABO1368" s="16"/>
      <c r="ABP1368" s="16"/>
      <c r="ABQ1368" s="16"/>
      <c r="ABR1368" s="16"/>
      <c r="ABS1368" s="16"/>
      <c r="ABT1368" s="16"/>
      <c r="ABU1368" s="16"/>
      <c r="ABV1368" s="16"/>
      <c r="ABW1368" s="16"/>
      <c r="ABX1368" s="16"/>
      <c r="ABY1368" s="16"/>
      <c r="ABZ1368" s="16"/>
      <c r="ACA1368" s="16"/>
      <c r="ACB1368" s="16"/>
      <c r="ACC1368" s="16"/>
      <c r="ACD1368" s="16"/>
      <c r="ACE1368" s="16"/>
      <c r="ACF1368" s="16"/>
      <c r="ACG1368" s="16"/>
      <c r="ACH1368" s="16"/>
      <c r="ACI1368" s="16"/>
      <c r="ACJ1368" s="16"/>
      <c r="ACK1368" s="16"/>
      <c r="ACL1368" s="16"/>
      <c r="ACM1368" s="16"/>
      <c r="ACN1368" s="16"/>
      <c r="ACO1368" s="16"/>
      <c r="ACP1368" s="16"/>
      <c r="ACQ1368" s="16"/>
      <c r="ACR1368" s="16"/>
      <c r="ACS1368" s="16"/>
      <c r="ACT1368" s="16"/>
      <c r="ACU1368" s="16"/>
      <c r="ACV1368" s="16"/>
      <c r="ACW1368" s="16"/>
      <c r="ACX1368" s="16"/>
      <c r="ACY1368" s="16"/>
      <c r="ACZ1368" s="16"/>
      <c r="ADA1368" s="16"/>
      <c r="ADB1368" s="16"/>
      <c r="ADC1368" s="16"/>
      <c r="ADD1368" s="16"/>
      <c r="ADE1368" s="16"/>
      <c r="ADF1368" s="16"/>
      <c r="ADG1368" s="16"/>
      <c r="ADH1368" s="16"/>
      <c r="ADI1368" s="16"/>
      <c r="ADJ1368" s="16"/>
      <c r="ADK1368" s="16"/>
      <c r="ADL1368" s="16"/>
      <c r="ADM1368" s="16"/>
      <c r="ADN1368" s="16"/>
      <c r="ADO1368" s="16"/>
      <c r="ADP1368" s="16"/>
      <c r="ADQ1368" s="16"/>
      <c r="ADR1368" s="16"/>
      <c r="ADS1368" s="16"/>
      <c r="ADT1368" s="16"/>
      <c r="ADU1368" s="16"/>
      <c r="ADV1368" s="16"/>
      <c r="ADW1368" s="16"/>
      <c r="ADX1368" s="16"/>
      <c r="ADY1368" s="16"/>
      <c r="ADZ1368" s="16"/>
      <c r="AEA1368" s="16"/>
      <c r="AEB1368" s="16"/>
      <c r="AEC1368" s="16"/>
      <c r="AED1368" s="16"/>
      <c r="AEE1368" s="16"/>
      <c r="AEF1368" s="16"/>
      <c r="AEG1368" s="16"/>
      <c r="AEH1368" s="16"/>
      <c r="AEI1368" s="16"/>
      <c r="AEJ1368" s="16"/>
      <c r="AEK1368" s="16"/>
      <c r="AEL1368" s="16"/>
      <c r="AEM1368" s="16"/>
      <c r="AEN1368" s="16"/>
      <c r="AEO1368" s="16"/>
      <c r="AEP1368" s="16"/>
      <c r="AEQ1368" s="16"/>
      <c r="AER1368" s="16"/>
      <c r="AES1368" s="16"/>
      <c r="AET1368" s="16"/>
      <c r="AEU1368" s="16"/>
      <c r="AEV1368" s="16"/>
      <c r="AEW1368" s="16"/>
      <c r="AEX1368" s="16"/>
      <c r="AEY1368" s="16"/>
      <c r="AEZ1368" s="16"/>
      <c r="AFA1368" s="16"/>
      <c r="AFB1368" s="16"/>
      <c r="AFC1368" s="16"/>
      <c r="AFD1368" s="16"/>
      <c r="AFE1368" s="16"/>
      <c r="AFF1368" s="16"/>
      <c r="AFG1368" s="16"/>
      <c r="AFH1368" s="16"/>
      <c r="AFI1368" s="16"/>
      <c r="AFJ1368" s="16"/>
      <c r="AFK1368" s="16"/>
      <c r="AFL1368" s="16"/>
      <c r="AFM1368" s="16"/>
      <c r="AFN1368" s="16"/>
      <c r="AFO1368" s="16"/>
      <c r="AFP1368" s="16"/>
      <c r="AFQ1368" s="16"/>
      <c r="AFR1368" s="16"/>
      <c r="AFS1368" s="16"/>
      <c r="AFT1368" s="16"/>
      <c r="AFU1368" s="16"/>
      <c r="AFV1368" s="16"/>
      <c r="AFW1368" s="16"/>
      <c r="AFX1368" s="16"/>
      <c r="AFY1368" s="16"/>
      <c r="AFZ1368" s="16"/>
      <c r="AGA1368" s="16"/>
    </row>
    <row r="1369" spans="1:859" s="383" customFormat="1" x14ac:dyDescent="0.2">
      <c r="A1369" s="381"/>
      <c r="B1369" s="381"/>
      <c r="C1369" s="381"/>
      <c r="D1369" s="381"/>
      <c r="E1369" s="365"/>
      <c r="F1369" s="380"/>
      <c r="G1369" s="380"/>
      <c r="H1369" s="365"/>
      <c r="I1369" s="365"/>
      <c r="J1369" s="365"/>
      <c r="K1369" s="365"/>
      <c r="L1369" s="365"/>
      <c r="M1369" s="365"/>
      <c r="N1369" s="380"/>
      <c r="O1369" s="365"/>
      <c r="P1369" s="365"/>
      <c r="Q1369" s="380"/>
      <c r="R1369" s="381"/>
      <c r="S1369" s="381"/>
      <c r="T1369" s="381"/>
      <c r="U1369" s="381"/>
      <c r="V1369" s="381"/>
      <c r="W1369" s="381"/>
      <c r="X1369" s="381"/>
      <c r="Y1369" s="381"/>
      <c r="Z1369" s="381"/>
      <c r="AA1369" s="381"/>
      <c r="AB1369" s="381"/>
      <c r="AC1369" s="381"/>
      <c r="AD1369" s="381"/>
      <c r="AE1369" s="381"/>
      <c r="AF1369" s="381"/>
      <c r="AG1369" s="381"/>
      <c r="AH1369" s="381"/>
      <c r="AI1369" s="381"/>
      <c r="AJ1369" s="381"/>
      <c r="AK1369" s="381"/>
      <c r="AL1369" s="381"/>
      <c r="AM1369" s="381"/>
      <c r="AN1369" s="381"/>
      <c r="AO1369" s="381"/>
      <c r="AP1369" s="381"/>
      <c r="AQ1369" s="381"/>
      <c r="AR1369" s="381"/>
      <c r="AS1369" s="381"/>
      <c r="AT1369" s="381"/>
      <c r="AU1369" s="381"/>
      <c r="AV1369" s="381"/>
      <c r="AW1369" s="381"/>
      <c r="AX1369" s="381"/>
      <c r="AY1369" s="381"/>
      <c r="AZ1369" s="381"/>
      <c r="BA1369" s="381"/>
      <c r="BB1369" s="381"/>
      <c r="BC1369" s="381"/>
      <c r="BD1369" s="381"/>
      <c r="BE1369" s="381"/>
      <c r="BF1369" s="381"/>
      <c r="BG1369" s="381"/>
      <c r="BH1369" s="381"/>
      <c r="BI1369" s="381"/>
      <c r="BJ1369" s="381"/>
      <c r="BK1369" s="381"/>
      <c r="BL1369" s="381"/>
      <c r="BM1369" s="381"/>
      <c r="BN1369" s="381"/>
      <c r="BO1369" s="381"/>
      <c r="BP1369" s="381"/>
      <c r="BQ1369" s="381"/>
      <c r="BR1369" s="381"/>
      <c r="BS1369" s="381"/>
      <c r="BT1369" s="381"/>
      <c r="BU1369" s="381"/>
      <c r="BV1369" s="381"/>
      <c r="BW1369" s="381"/>
      <c r="BX1369" s="381"/>
      <c r="BY1369" s="381"/>
      <c r="BZ1369" s="381"/>
      <c r="CA1369" s="381"/>
      <c r="CB1369" s="381"/>
      <c r="CC1369" s="381"/>
      <c r="CD1369" s="381"/>
      <c r="CE1369" s="381"/>
      <c r="CF1369" s="381"/>
      <c r="CG1369" s="381"/>
      <c r="CH1369" s="381"/>
      <c r="CI1369" s="381"/>
      <c r="CJ1369" s="381"/>
      <c r="CK1369" s="381"/>
      <c r="CL1369" s="381"/>
      <c r="CM1369" s="381"/>
      <c r="CN1369" s="381"/>
      <c r="CO1369" s="381"/>
      <c r="CP1369" s="381"/>
      <c r="CQ1369" s="381"/>
      <c r="CR1369" s="381"/>
      <c r="CS1369" s="381"/>
      <c r="CT1369" s="381"/>
      <c r="CU1369" s="381"/>
      <c r="CV1369" s="381"/>
      <c r="CW1369" s="381"/>
      <c r="CX1369" s="381"/>
      <c r="CY1369" s="381"/>
      <c r="CZ1369" s="381"/>
      <c r="DA1369" s="381"/>
      <c r="DB1369" s="381"/>
      <c r="DC1369" s="381"/>
      <c r="DD1369" s="381"/>
      <c r="DE1369" s="381"/>
      <c r="DF1369" s="381"/>
      <c r="DG1369" s="381"/>
      <c r="DH1369" s="381"/>
      <c r="DI1369" s="381"/>
      <c r="DJ1369" s="381"/>
      <c r="DK1369" s="381"/>
      <c r="DL1369" s="381"/>
      <c r="DM1369" s="381"/>
      <c r="DN1369" s="381"/>
      <c r="DO1369" s="381"/>
      <c r="DP1369" s="381"/>
      <c r="DQ1369" s="381"/>
      <c r="DR1369" s="381"/>
      <c r="DS1369" s="381"/>
      <c r="DT1369" s="381"/>
      <c r="DU1369" s="381"/>
      <c r="DV1369" s="381"/>
      <c r="DW1369" s="381"/>
      <c r="DX1369" s="381"/>
      <c r="DY1369" s="381"/>
      <c r="DZ1369" s="381"/>
      <c r="EA1369" s="381"/>
      <c r="EB1369" s="381"/>
      <c r="EC1369" s="381"/>
      <c r="ED1369" s="381"/>
      <c r="EE1369" s="381"/>
      <c r="EF1369" s="381"/>
      <c r="EG1369" s="381"/>
      <c r="EH1369" s="381"/>
      <c r="EI1369" s="381"/>
      <c r="EJ1369" s="381"/>
      <c r="EK1369" s="381"/>
      <c r="EL1369" s="381"/>
      <c r="EM1369" s="381"/>
      <c r="EN1369" s="381"/>
      <c r="EO1369" s="381"/>
      <c r="EP1369" s="381"/>
      <c r="EQ1369" s="381"/>
      <c r="ER1369" s="381"/>
      <c r="ES1369" s="381"/>
      <c r="ET1369" s="381"/>
      <c r="EU1369" s="381"/>
      <c r="EV1369" s="381"/>
      <c r="EW1369" s="381"/>
      <c r="EX1369" s="381"/>
      <c r="EY1369" s="381"/>
      <c r="EZ1369" s="381"/>
      <c r="FA1369" s="381"/>
      <c r="FB1369" s="381"/>
      <c r="FC1369" s="381"/>
      <c r="FD1369" s="381"/>
      <c r="FE1369" s="381"/>
      <c r="FF1369" s="381"/>
      <c r="FG1369" s="381"/>
      <c r="FH1369" s="381"/>
      <c r="FI1369" s="381"/>
      <c r="FJ1369" s="381"/>
      <c r="FK1369" s="381"/>
      <c r="FL1369" s="381"/>
      <c r="FM1369" s="381"/>
      <c r="FN1369" s="381"/>
      <c r="FO1369" s="381"/>
      <c r="FP1369" s="381"/>
      <c r="FQ1369" s="381"/>
      <c r="FR1369" s="381"/>
      <c r="FS1369" s="381"/>
      <c r="FT1369" s="381"/>
      <c r="FU1369" s="381"/>
      <c r="FV1369" s="381"/>
      <c r="FW1369" s="381"/>
      <c r="FX1369" s="381"/>
      <c r="FY1369" s="381"/>
      <c r="FZ1369" s="381"/>
      <c r="GA1369" s="381"/>
      <c r="GB1369" s="381"/>
      <c r="GC1369" s="381"/>
      <c r="GD1369" s="381"/>
      <c r="GE1369" s="381"/>
      <c r="GF1369" s="381"/>
      <c r="GG1369" s="381"/>
      <c r="GH1369" s="381"/>
      <c r="GI1369" s="381"/>
      <c r="GJ1369" s="381"/>
      <c r="GK1369" s="381"/>
      <c r="GL1369" s="381"/>
      <c r="GM1369" s="381"/>
      <c r="GN1369" s="381"/>
      <c r="GO1369" s="381"/>
      <c r="GP1369" s="381"/>
      <c r="GQ1369" s="381"/>
      <c r="GR1369" s="381"/>
      <c r="GS1369" s="381"/>
      <c r="GT1369" s="381"/>
      <c r="GU1369" s="381"/>
      <c r="GV1369" s="381"/>
      <c r="GW1369" s="381"/>
      <c r="GX1369" s="381"/>
      <c r="GY1369" s="381"/>
      <c r="GZ1369" s="381"/>
      <c r="HA1369" s="381"/>
      <c r="HB1369" s="381"/>
      <c r="HC1369" s="381"/>
      <c r="HD1369" s="381"/>
      <c r="HE1369" s="381"/>
      <c r="HF1369" s="381"/>
      <c r="HG1369" s="381"/>
      <c r="HH1369" s="381"/>
      <c r="HI1369" s="381"/>
      <c r="HJ1369" s="381"/>
      <c r="HK1369" s="381"/>
      <c r="HL1369" s="381"/>
      <c r="HM1369" s="381"/>
      <c r="HN1369" s="381"/>
      <c r="HO1369" s="381"/>
      <c r="HP1369" s="381"/>
      <c r="HQ1369" s="381"/>
      <c r="HR1369" s="381"/>
      <c r="HS1369" s="381"/>
      <c r="HT1369" s="381"/>
      <c r="HU1369" s="381"/>
      <c r="HV1369" s="381"/>
      <c r="HW1369" s="381"/>
      <c r="HX1369" s="381"/>
      <c r="HY1369" s="381"/>
      <c r="HZ1369" s="381"/>
      <c r="IA1369" s="381"/>
      <c r="IB1369" s="381"/>
      <c r="IC1369" s="381"/>
      <c r="ID1369" s="381"/>
      <c r="IE1369" s="381"/>
      <c r="IF1369" s="381"/>
      <c r="IG1369" s="381"/>
      <c r="IH1369" s="381"/>
      <c r="II1369" s="381"/>
      <c r="IJ1369" s="381"/>
      <c r="IK1369" s="381"/>
      <c r="IL1369" s="381"/>
      <c r="IM1369" s="381"/>
      <c r="IN1369" s="381"/>
      <c r="IO1369" s="381"/>
      <c r="IP1369" s="381"/>
      <c r="IQ1369" s="381"/>
      <c r="IR1369" s="381"/>
      <c r="IS1369" s="381"/>
      <c r="IT1369" s="381"/>
      <c r="IU1369" s="381"/>
      <c r="IV1369" s="381"/>
      <c r="IW1369" s="381"/>
      <c r="IX1369" s="381"/>
      <c r="IY1369" s="381"/>
      <c r="IZ1369" s="381"/>
      <c r="JA1369" s="381"/>
      <c r="JB1369" s="381"/>
      <c r="JC1369" s="381"/>
      <c r="JD1369" s="381"/>
      <c r="JE1369" s="381"/>
      <c r="JF1369" s="381"/>
      <c r="JG1369" s="381"/>
      <c r="JH1369" s="381"/>
      <c r="JI1369" s="381"/>
      <c r="JJ1369" s="381"/>
      <c r="JK1369" s="381"/>
      <c r="JL1369" s="381"/>
      <c r="JM1369" s="381"/>
      <c r="JN1369" s="381"/>
      <c r="JO1369" s="381"/>
      <c r="JP1369" s="381"/>
      <c r="JQ1369" s="381"/>
      <c r="JR1369" s="381"/>
      <c r="JS1369" s="381"/>
      <c r="JT1369" s="381"/>
      <c r="JU1369" s="381"/>
      <c r="JV1369" s="381"/>
      <c r="JW1369" s="381"/>
      <c r="JX1369" s="381"/>
      <c r="JY1369" s="381"/>
      <c r="JZ1369" s="381"/>
      <c r="KA1369" s="381"/>
      <c r="KB1369" s="381"/>
      <c r="KC1369" s="381"/>
      <c r="KD1369" s="381"/>
      <c r="KE1369" s="381"/>
      <c r="KF1369" s="381"/>
      <c r="KG1369" s="381"/>
      <c r="KH1369" s="381"/>
      <c r="KI1369" s="381"/>
      <c r="KJ1369" s="381"/>
      <c r="KK1369" s="381"/>
      <c r="KL1369" s="381"/>
      <c r="KM1369" s="381"/>
      <c r="KN1369" s="381"/>
      <c r="KO1369" s="381"/>
      <c r="KP1369" s="381"/>
      <c r="KQ1369" s="381"/>
      <c r="KR1369" s="381"/>
      <c r="KS1369" s="381"/>
      <c r="KT1369" s="381"/>
      <c r="KU1369" s="381"/>
      <c r="KV1369" s="381"/>
      <c r="KW1369" s="381"/>
      <c r="KX1369" s="381"/>
      <c r="KY1369" s="381"/>
      <c r="KZ1369" s="381"/>
      <c r="LA1369" s="381"/>
      <c r="LB1369" s="381"/>
      <c r="LC1369" s="381"/>
      <c r="LD1369" s="381"/>
      <c r="LE1369" s="381"/>
      <c r="LF1369" s="381"/>
      <c r="LG1369" s="381"/>
      <c r="LH1369" s="381"/>
      <c r="LI1369" s="381"/>
      <c r="LJ1369" s="381"/>
      <c r="LK1369" s="381"/>
      <c r="LL1369" s="381"/>
      <c r="LM1369" s="381"/>
      <c r="LN1369" s="381"/>
      <c r="LO1369" s="381"/>
      <c r="LP1369" s="381"/>
      <c r="LQ1369" s="381"/>
      <c r="LR1369" s="381"/>
      <c r="LS1369" s="381"/>
      <c r="LT1369" s="381"/>
      <c r="LU1369" s="381"/>
      <c r="LV1369" s="381"/>
      <c r="LW1369" s="381"/>
      <c r="LX1369" s="381"/>
      <c r="LY1369" s="381"/>
      <c r="LZ1369" s="381"/>
      <c r="MA1369" s="381"/>
      <c r="MB1369" s="381"/>
      <c r="MC1369" s="381"/>
      <c r="MD1369" s="381"/>
      <c r="ME1369" s="381"/>
      <c r="MF1369" s="381"/>
      <c r="MG1369" s="381"/>
      <c r="MH1369" s="381"/>
      <c r="MI1369" s="381"/>
      <c r="MJ1369" s="381"/>
      <c r="MK1369" s="381"/>
      <c r="ML1369" s="381"/>
      <c r="MM1369" s="381"/>
      <c r="MN1369" s="381"/>
      <c r="MO1369" s="381"/>
      <c r="MP1369" s="381"/>
      <c r="MQ1369" s="381"/>
      <c r="MR1369" s="381"/>
      <c r="MS1369" s="381"/>
      <c r="MT1369" s="381"/>
      <c r="MU1369" s="381"/>
      <c r="MV1369" s="381"/>
      <c r="MW1369" s="381"/>
      <c r="MX1369" s="381"/>
      <c r="MY1369" s="381"/>
      <c r="MZ1369" s="381"/>
      <c r="NA1369" s="381"/>
      <c r="NB1369" s="381"/>
      <c r="NC1369" s="381"/>
      <c r="ND1369" s="381"/>
      <c r="NE1369" s="381"/>
      <c r="NF1369" s="381"/>
      <c r="NG1369" s="381"/>
      <c r="NH1369" s="381"/>
      <c r="NI1369" s="381"/>
      <c r="NJ1369" s="381"/>
      <c r="NK1369" s="381"/>
      <c r="NL1369" s="381"/>
      <c r="NM1369" s="381"/>
      <c r="NN1369" s="381"/>
      <c r="NO1369" s="381"/>
      <c r="NP1369" s="381"/>
      <c r="NQ1369" s="381"/>
      <c r="NR1369" s="381"/>
      <c r="NS1369" s="381"/>
      <c r="NT1369" s="381"/>
      <c r="NU1369" s="381"/>
      <c r="NV1369" s="381"/>
      <c r="NW1369" s="381"/>
      <c r="NX1369" s="381"/>
      <c r="NY1369" s="381"/>
      <c r="NZ1369" s="381"/>
      <c r="OA1369" s="381"/>
      <c r="OB1369" s="381"/>
      <c r="OC1369" s="381"/>
      <c r="OD1369" s="381"/>
      <c r="OE1369" s="381"/>
      <c r="OF1369" s="381"/>
      <c r="OG1369" s="381"/>
      <c r="OH1369" s="381"/>
      <c r="OI1369" s="381"/>
      <c r="OJ1369" s="381"/>
      <c r="OK1369" s="381"/>
      <c r="OL1369" s="381"/>
      <c r="OM1369" s="381"/>
      <c r="ON1369" s="381"/>
      <c r="OO1369" s="381"/>
      <c r="OP1369" s="381"/>
      <c r="OQ1369" s="381"/>
      <c r="OR1369" s="381"/>
      <c r="OS1369" s="381"/>
      <c r="OT1369" s="381"/>
      <c r="OU1369" s="381"/>
      <c r="OV1369" s="381"/>
      <c r="OW1369" s="381"/>
      <c r="OX1369" s="381"/>
      <c r="OY1369" s="381"/>
      <c r="OZ1369" s="381"/>
      <c r="PA1369" s="381"/>
      <c r="PB1369" s="381"/>
      <c r="PC1369" s="381"/>
      <c r="PD1369" s="381"/>
      <c r="PE1369" s="381"/>
      <c r="PF1369" s="381"/>
      <c r="PG1369" s="381"/>
      <c r="PH1369" s="381"/>
      <c r="PI1369" s="381"/>
      <c r="PJ1369" s="381"/>
      <c r="PK1369" s="381"/>
      <c r="PL1369" s="381"/>
      <c r="PM1369" s="381"/>
      <c r="PN1369" s="381"/>
      <c r="PO1369" s="381"/>
      <c r="PP1369" s="381"/>
      <c r="PQ1369" s="381"/>
      <c r="PR1369" s="381"/>
      <c r="PS1369" s="381"/>
      <c r="PT1369" s="381"/>
      <c r="PU1369" s="381"/>
      <c r="PV1369" s="381"/>
      <c r="PW1369" s="381"/>
      <c r="PX1369" s="381"/>
      <c r="PY1369" s="381"/>
      <c r="PZ1369" s="381"/>
      <c r="QA1369" s="381"/>
      <c r="QB1369" s="381"/>
      <c r="QC1369" s="381"/>
      <c r="QD1369" s="381"/>
      <c r="QE1369" s="381"/>
      <c r="QF1369" s="381"/>
      <c r="QG1369" s="381"/>
      <c r="QH1369" s="381"/>
      <c r="QI1369" s="381"/>
      <c r="QJ1369" s="381"/>
      <c r="QK1369" s="381"/>
      <c r="QL1369" s="381"/>
      <c r="QM1369" s="381"/>
      <c r="QN1369" s="381"/>
      <c r="QO1369" s="381"/>
      <c r="QP1369" s="381"/>
      <c r="QQ1369" s="381"/>
      <c r="QR1369" s="381"/>
      <c r="QS1369" s="381"/>
      <c r="QT1369" s="381"/>
      <c r="QU1369" s="381"/>
      <c r="QV1369" s="381"/>
      <c r="QW1369" s="381"/>
      <c r="QX1369" s="381"/>
      <c r="QY1369" s="381"/>
      <c r="QZ1369" s="381"/>
      <c r="RA1369" s="381"/>
      <c r="RB1369" s="381"/>
      <c r="RC1369" s="381"/>
      <c r="RD1369" s="381"/>
      <c r="RE1369" s="381"/>
      <c r="RF1369" s="381"/>
      <c r="RG1369" s="381"/>
      <c r="RH1369" s="381"/>
      <c r="RI1369" s="381"/>
      <c r="RJ1369" s="381"/>
      <c r="RK1369" s="381"/>
      <c r="RL1369" s="381"/>
      <c r="RM1369" s="381"/>
      <c r="RN1369" s="381"/>
      <c r="RO1369" s="381"/>
      <c r="RP1369" s="381"/>
      <c r="RQ1369" s="381"/>
      <c r="RR1369" s="381"/>
      <c r="RS1369" s="381"/>
      <c r="RT1369" s="381"/>
      <c r="RU1369" s="381"/>
      <c r="RV1369" s="381"/>
      <c r="RW1369" s="381"/>
      <c r="RX1369" s="381"/>
      <c r="RY1369" s="381"/>
      <c r="RZ1369" s="381"/>
      <c r="SA1369" s="381"/>
      <c r="SB1369" s="381"/>
      <c r="SC1369" s="381"/>
      <c r="SD1369" s="381"/>
      <c r="SE1369" s="381"/>
      <c r="SF1369" s="381"/>
      <c r="SG1369" s="381"/>
      <c r="SH1369" s="381"/>
      <c r="SI1369" s="381"/>
      <c r="SJ1369" s="381"/>
      <c r="SK1369" s="381"/>
      <c r="SL1369" s="381"/>
      <c r="SM1369" s="381"/>
      <c r="SN1369" s="381"/>
      <c r="SO1369" s="381"/>
      <c r="SP1369" s="381"/>
      <c r="SQ1369" s="381"/>
      <c r="SR1369" s="381"/>
      <c r="SS1369" s="381"/>
      <c r="ST1369" s="381"/>
      <c r="SU1369" s="381"/>
      <c r="SV1369" s="381"/>
      <c r="SW1369" s="381"/>
      <c r="SX1369" s="381"/>
      <c r="SY1369" s="381"/>
      <c r="SZ1369" s="381"/>
      <c r="TA1369" s="381"/>
      <c r="TB1369" s="381"/>
      <c r="TC1369" s="381"/>
      <c r="TD1369" s="381"/>
      <c r="TE1369" s="381"/>
      <c r="TF1369" s="381"/>
      <c r="TG1369" s="381"/>
      <c r="TH1369" s="381"/>
      <c r="TI1369" s="381"/>
      <c r="TJ1369" s="381"/>
      <c r="TK1369" s="381"/>
      <c r="TL1369" s="381"/>
      <c r="TM1369" s="381"/>
      <c r="TN1369" s="381"/>
      <c r="TO1369" s="381"/>
      <c r="TP1369" s="381"/>
      <c r="TQ1369" s="381"/>
      <c r="TR1369" s="381"/>
      <c r="TS1369" s="381"/>
      <c r="TT1369" s="381"/>
      <c r="TU1369" s="381"/>
      <c r="TV1369" s="381"/>
      <c r="TW1369" s="381"/>
      <c r="TX1369" s="381"/>
      <c r="TY1369" s="381"/>
      <c r="TZ1369" s="381"/>
      <c r="UA1369" s="381"/>
      <c r="UB1369" s="381"/>
      <c r="UC1369" s="381"/>
      <c r="UD1369" s="381"/>
      <c r="UE1369" s="381"/>
      <c r="UF1369" s="381"/>
      <c r="UG1369" s="381"/>
      <c r="UH1369" s="381"/>
      <c r="UI1369" s="381"/>
      <c r="UJ1369" s="381"/>
      <c r="UK1369" s="381"/>
      <c r="UL1369" s="381"/>
      <c r="UM1369" s="381"/>
      <c r="UN1369" s="381"/>
      <c r="UO1369" s="381"/>
      <c r="UP1369" s="381"/>
      <c r="UQ1369" s="381"/>
      <c r="UR1369" s="381"/>
      <c r="US1369" s="381"/>
      <c r="UT1369" s="381"/>
      <c r="UU1369" s="381"/>
      <c r="UV1369" s="381"/>
      <c r="UW1369" s="381"/>
      <c r="UX1369" s="381"/>
      <c r="UY1369" s="381"/>
      <c r="UZ1369" s="381"/>
      <c r="VA1369" s="381"/>
      <c r="VB1369" s="381"/>
      <c r="VC1369" s="381"/>
      <c r="VD1369" s="381"/>
      <c r="VE1369" s="381"/>
      <c r="VF1369" s="381"/>
      <c r="VG1369" s="381"/>
      <c r="VH1369" s="381"/>
      <c r="VI1369" s="381"/>
      <c r="VJ1369" s="381"/>
      <c r="VK1369" s="381"/>
      <c r="VL1369" s="381"/>
      <c r="VM1369" s="381"/>
      <c r="VN1369" s="381"/>
      <c r="VO1369" s="381"/>
      <c r="VP1369" s="381"/>
      <c r="VQ1369" s="381"/>
      <c r="VR1369" s="381"/>
      <c r="VS1369" s="381"/>
      <c r="VT1369" s="381"/>
      <c r="VU1369" s="381"/>
      <c r="VV1369" s="381"/>
      <c r="VW1369" s="381"/>
      <c r="VX1369" s="381"/>
      <c r="VY1369" s="381"/>
      <c r="VZ1369" s="381"/>
      <c r="WA1369" s="381"/>
      <c r="WB1369" s="381"/>
      <c r="WC1369" s="381"/>
      <c r="WD1369" s="381"/>
      <c r="WE1369" s="381"/>
      <c r="WF1369" s="381"/>
      <c r="WG1369" s="381"/>
      <c r="WH1369" s="381"/>
      <c r="WI1369" s="381"/>
      <c r="WJ1369" s="381"/>
      <c r="WK1369" s="381"/>
      <c r="WL1369" s="381"/>
      <c r="WM1369" s="381"/>
      <c r="WN1369" s="381"/>
      <c r="WO1369" s="381"/>
      <c r="WP1369" s="381"/>
      <c r="WQ1369" s="381"/>
      <c r="WR1369" s="381"/>
      <c r="WS1369" s="381"/>
      <c r="WT1369" s="381"/>
      <c r="WU1369" s="381"/>
      <c r="WV1369" s="381"/>
      <c r="WW1369" s="381"/>
      <c r="WX1369" s="381"/>
      <c r="WY1369" s="381"/>
      <c r="WZ1369" s="381"/>
      <c r="XA1369" s="381"/>
      <c r="XB1369" s="381"/>
      <c r="XC1369" s="381"/>
      <c r="XD1369" s="381"/>
      <c r="XE1369" s="381"/>
      <c r="XF1369" s="381"/>
      <c r="XG1369" s="381"/>
      <c r="XH1369" s="381"/>
      <c r="XI1369" s="381"/>
      <c r="XJ1369" s="381"/>
      <c r="XK1369" s="381"/>
      <c r="XL1369" s="381"/>
      <c r="XM1369" s="381"/>
      <c r="XN1369" s="381"/>
      <c r="XO1369" s="381"/>
      <c r="XP1369" s="381"/>
      <c r="XQ1369" s="381"/>
      <c r="XR1369" s="381"/>
      <c r="XS1369" s="381"/>
      <c r="XT1369" s="381"/>
      <c r="XU1369" s="381"/>
      <c r="XV1369" s="381"/>
      <c r="XW1369" s="381"/>
      <c r="XX1369" s="381"/>
      <c r="XY1369" s="381"/>
      <c r="XZ1369" s="381"/>
      <c r="YA1369" s="381"/>
      <c r="YB1369" s="381"/>
      <c r="YC1369" s="381"/>
      <c r="YD1369" s="381"/>
      <c r="YE1369" s="381"/>
      <c r="YF1369" s="381"/>
      <c r="YG1369" s="381"/>
      <c r="YH1369" s="381"/>
      <c r="YI1369" s="381"/>
      <c r="YJ1369" s="381"/>
      <c r="YK1369" s="381"/>
      <c r="YL1369" s="381"/>
      <c r="YM1369" s="381"/>
      <c r="YN1369" s="381"/>
      <c r="YO1369" s="381"/>
      <c r="YP1369" s="381"/>
      <c r="YQ1369" s="381"/>
      <c r="YR1369" s="381"/>
      <c r="YS1369" s="381"/>
      <c r="YT1369" s="381"/>
      <c r="YU1369" s="381"/>
      <c r="YV1369" s="381"/>
      <c r="YW1369" s="381"/>
      <c r="YX1369" s="381"/>
      <c r="YY1369" s="381"/>
      <c r="YZ1369" s="381"/>
      <c r="ZA1369" s="381"/>
      <c r="ZB1369" s="381"/>
      <c r="ZC1369" s="381"/>
      <c r="ZD1369" s="381"/>
      <c r="ZE1369" s="381"/>
      <c r="ZF1369" s="381"/>
      <c r="ZG1369" s="381"/>
      <c r="ZH1369" s="381"/>
      <c r="ZI1369" s="381"/>
      <c r="ZJ1369" s="381"/>
      <c r="ZK1369" s="381"/>
      <c r="ZL1369" s="381"/>
      <c r="ZM1369" s="381"/>
      <c r="ZN1369" s="381"/>
      <c r="ZO1369" s="381"/>
      <c r="ZP1369" s="381"/>
      <c r="ZQ1369" s="381"/>
      <c r="ZR1369" s="381"/>
      <c r="ZS1369" s="381"/>
      <c r="ZT1369" s="381"/>
      <c r="ZU1369" s="381"/>
      <c r="ZV1369" s="381"/>
      <c r="ZW1369" s="381"/>
      <c r="ZX1369" s="381"/>
      <c r="ZY1369" s="381"/>
      <c r="ZZ1369" s="381"/>
      <c r="AAA1369" s="381"/>
      <c r="AAB1369" s="381"/>
      <c r="AAC1369" s="381"/>
      <c r="AAD1369" s="381"/>
      <c r="AAE1369" s="381"/>
      <c r="AAF1369" s="381"/>
      <c r="AAG1369" s="381"/>
      <c r="AAH1369" s="381"/>
      <c r="AAI1369" s="381"/>
      <c r="AAJ1369" s="381"/>
      <c r="AAK1369" s="381"/>
      <c r="AAL1369" s="381"/>
      <c r="AAM1369" s="381"/>
      <c r="AAN1369" s="381"/>
      <c r="AAO1369" s="381"/>
      <c r="AAP1369" s="381"/>
      <c r="AAQ1369" s="381"/>
      <c r="AAR1369" s="381"/>
      <c r="AAS1369" s="381"/>
      <c r="AAT1369" s="381"/>
      <c r="AAU1369" s="381"/>
      <c r="AAV1369" s="381"/>
      <c r="AAW1369" s="381"/>
      <c r="AAX1369" s="381"/>
      <c r="AAY1369" s="381"/>
      <c r="AAZ1369" s="381"/>
      <c r="ABA1369" s="381"/>
      <c r="ABB1369" s="381"/>
      <c r="ABC1369" s="381"/>
      <c r="ABD1369" s="381"/>
      <c r="ABE1369" s="381"/>
      <c r="ABF1369" s="381"/>
      <c r="ABG1369" s="381"/>
      <c r="ABH1369" s="381"/>
      <c r="ABI1369" s="381"/>
      <c r="ABJ1369" s="381"/>
      <c r="ABK1369" s="381"/>
      <c r="ABL1369" s="381"/>
      <c r="ABM1369" s="381"/>
      <c r="ABN1369" s="381"/>
      <c r="ABO1369" s="381"/>
      <c r="ABP1369" s="381"/>
      <c r="ABQ1369" s="381"/>
      <c r="ABR1369" s="381"/>
      <c r="ABS1369" s="381"/>
      <c r="ABT1369" s="381"/>
      <c r="ABU1369" s="381"/>
      <c r="ABV1369" s="381"/>
      <c r="ABW1369" s="381"/>
      <c r="ABX1369" s="381"/>
      <c r="ABY1369" s="381"/>
      <c r="ABZ1369" s="381"/>
      <c r="ACA1369" s="381"/>
      <c r="ACB1369" s="381"/>
      <c r="ACC1369" s="381"/>
      <c r="ACD1369" s="381"/>
      <c r="ACE1369" s="381"/>
      <c r="ACF1369" s="381"/>
      <c r="ACG1369" s="381"/>
      <c r="ACH1369" s="381"/>
      <c r="ACI1369" s="381"/>
      <c r="ACJ1369" s="381"/>
      <c r="ACK1369" s="381"/>
      <c r="ACL1369" s="381"/>
      <c r="ACM1369" s="381"/>
      <c r="ACN1369" s="381"/>
      <c r="ACO1369" s="381"/>
      <c r="ACP1369" s="381"/>
      <c r="ACQ1369" s="381"/>
      <c r="ACR1369" s="381"/>
      <c r="ACS1369" s="381"/>
      <c r="ACT1369" s="381"/>
      <c r="ACU1369" s="381"/>
      <c r="ACV1369" s="381"/>
      <c r="ACW1369" s="381"/>
      <c r="ACX1369" s="381"/>
      <c r="ACY1369" s="381"/>
      <c r="ACZ1369" s="381"/>
      <c r="ADA1369" s="381"/>
      <c r="ADB1369" s="381"/>
      <c r="ADC1369" s="381"/>
      <c r="ADD1369" s="381"/>
      <c r="ADE1369" s="381"/>
      <c r="ADF1369" s="381"/>
      <c r="ADG1369" s="381"/>
      <c r="ADH1369" s="381"/>
      <c r="ADI1369" s="381"/>
      <c r="ADJ1369" s="381"/>
      <c r="ADK1369" s="381"/>
      <c r="ADL1369" s="381"/>
      <c r="ADM1369" s="381"/>
      <c r="ADN1369" s="381"/>
      <c r="ADO1369" s="381"/>
      <c r="ADP1369" s="381"/>
      <c r="ADQ1369" s="381"/>
      <c r="ADR1369" s="381"/>
      <c r="ADS1369" s="381"/>
      <c r="ADT1369" s="381"/>
      <c r="ADU1369" s="381"/>
      <c r="ADV1369" s="381"/>
      <c r="ADW1369" s="381"/>
      <c r="ADX1369" s="381"/>
      <c r="ADY1369" s="381"/>
      <c r="ADZ1369" s="381"/>
      <c r="AEA1369" s="381"/>
      <c r="AEB1369" s="381"/>
      <c r="AEC1369" s="381"/>
      <c r="AED1369" s="381"/>
      <c r="AEE1369" s="381"/>
      <c r="AEF1369" s="381"/>
      <c r="AEG1369" s="381"/>
      <c r="AEH1369" s="381"/>
      <c r="AEI1369" s="381"/>
      <c r="AEJ1369" s="381"/>
      <c r="AEK1369" s="381"/>
      <c r="AEL1369" s="381"/>
      <c r="AEM1369" s="381"/>
      <c r="AEN1369" s="381"/>
      <c r="AEO1369" s="381"/>
      <c r="AEP1369" s="381"/>
      <c r="AEQ1369" s="381"/>
      <c r="AER1369" s="381"/>
      <c r="AES1369" s="381"/>
      <c r="AET1369" s="381"/>
      <c r="AEU1369" s="381"/>
      <c r="AEV1369" s="381"/>
      <c r="AEW1369" s="381"/>
      <c r="AEX1369" s="381"/>
      <c r="AEY1369" s="381"/>
      <c r="AEZ1369" s="381"/>
      <c r="AFA1369" s="381"/>
      <c r="AFB1369" s="381"/>
      <c r="AFC1369" s="381"/>
      <c r="AFD1369" s="381"/>
      <c r="AFE1369" s="381"/>
      <c r="AFF1369" s="381"/>
      <c r="AFG1369" s="381"/>
      <c r="AFH1369" s="381"/>
      <c r="AFI1369" s="381"/>
      <c r="AFJ1369" s="381"/>
      <c r="AFK1369" s="381"/>
      <c r="AFL1369" s="381"/>
      <c r="AFM1369" s="381"/>
      <c r="AFN1369" s="381"/>
      <c r="AFO1369" s="381"/>
      <c r="AFP1369" s="381"/>
      <c r="AFQ1369" s="381"/>
      <c r="AFR1369" s="381"/>
      <c r="AFS1369" s="381"/>
      <c r="AFT1369" s="381"/>
      <c r="AFU1369" s="381"/>
      <c r="AFV1369" s="381"/>
      <c r="AFW1369" s="381"/>
      <c r="AFX1369" s="381"/>
      <c r="AFY1369" s="381"/>
      <c r="AFZ1369" s="381"/>
      <c r="AGA1369" s="381"/>
    </row>
    <row r="1370" spans="1:859" customFormat="1" x14ac:dyDescent="0.2">
      <c r="A1370" s="16"/>
      <c r="B1370" s="16"/>
      <c r="C1370" s="16"/>
      <c r="D1370" s="16"/>
      <c r="E1370" s="238"/>
      <c r="F1370" s="364"/>
      <c r="G1370" s="239"/>
      <c r="H1370" s="238"/>
      <c r="I1370" s="238"/>
      <c r="J1370" s="238"/>
      <c r="K1370" s="238"/>
      <c r="L1370" s="238"/>
      <c r="M1370" s="238"/>
      <c r="N1370" s="239"/>
      <c r="O1370" s="238"/>
      <c r="P1370" s="238"/>
      <c r="Q1370" s="239"/>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c r="DC1370" s="16"/>
      <c r="DD1370" s="16"/>
      <c r="DE1370" s="16"/>
      <c r="DF1370" s="16"/>
      <c r="DG1370" s="16"/>
      <c r="DH1370" s="16"/>
      <c r="DI1370" s="16"/>
      <c r="DJ1370" s="16"/>
      <c r="DK1370" s="16"/>
      <c r="DL1370" s="16"/>
      <c r="DM1370" s="16"/>
      <c r="DN1370" s="16"/>
      <c r="DO1370" s="16"/>
      <c r="DP1370" s="16"/>
      <c r="DQ1370" s="16"/>
      <c r="DR1370" s="16"/>
      <c r="DS1370" s="16"/>
      <c r="DT1370" s="16"/>
      <c r="DU1370" s="16"/>
      <c r="DV1370" s="16"/>
      <c r="DW1370" s="16"/>
      <c r="DX1370" s="16"/>
      <c r="DY1370" s="16"/>
      <c r="DZ1370" s="16"/>
      <c r="EA1370" s="16"/>
      <c r="EB1370" s="16"/>
      <c r="EC1370" s="16"/>
      <c r="ED1370" s="16"/>
      <c r="EE1370" s="16"/>
      <c r="EF1370" s="16"/>
      <c r="EG1370" s="16"/>
      <c r="EH1370" s="16"/>
      <c r="EI1370" s="16"/>
      <c r="EJ1370" s="16"/>
      <c r="EK1370" s="16"/>
      <c r="EL1370" s="16"/>
      <c r="EM1370" s="16"/>
      <c r="EN1370" s="16"/>
      <c r="EO1370" s="16"/>
      <c r="EP1370" s="16"/>
      <c r="EQ1370" s="16"/>
      <c r="ER1370" s="16"/>
      <c r="ES1370" s="16"/>
      <c r="ET1370" s="16"/>
      <c r="EU1370" s="16"/>
      <c r="EV1370" s="16"/>
      <c r="EW1370" s="16"/>
      <c r="EX1370" s="16"/>
      <c r="EY1370" s="16"/>
      <c r="EZ1370" s="16"/>
      <c r="FA1370" s="16"/>
      <c r="FB1370" s="16"/>
      <c r="FC1370" s="16"/>
      <c r="FD1370" s="16"/>
      <c r="FE1370" s="16"/>
      <c r="FF1370" s="16"/>
      <c r="FG1370" s="16"/>
      <c r="FH1370" s="16"/>
      <c r="FI1370" s="16"/>
      <c r="FJ1370" s="16"/>
      <c r="FK1370" s="16"/>
      <c r="FL1370" s="16"/>
      <c r="FM1370" s="16"/>
      <c r="FN1370" s="16"/>
      <c r="FO1370" s="16"/>
      <c r="FP1370" s="16"/>
      <c r="FQ1370" s="16"/>
      <c r="FR1370" s="16"/>
      <c r="FS1370" s="16"/>
      <c r="FT1370" s="16"/>
      <c r="FU1370" s="16"/>
      <c r="FV1370" s="16"/>
      <c r="FW1370" s="16"/>
      <c r="FX1370" s="16"/>
      <c r="FY1370" s="16"/>
      <c r="FZ1370" s="16"/>
      <c r="GA1370" s="16"/>
      <c r="GB1370" s="16"/>
      <c r="GC1370" s="16"/>
      <c r="GD1370" s="16"/>
      <c r="GE1370" s="16"/>
      <c r="GF1370" s="16"/>
      <c r="GG1370" s="16"/>
      <c r="GH1370" s="16"/>
      <c r="GI1370" s="16"/>
      <c r="GJ1370" s="16"/>
      <c r="GK1370" s="16"/>
      <c r="GL1370" s="16"/>
      <c r="GM1370" s="16"/>
      <c r="GN1370" s="16"/>
      <c r="GO1370" s="16"/>
      <c r="GP1370" s="16"/>
      <c r="GQ1370" s="16"/>
      <c r="GR1370" s="16"/>
      <c r="GS1370" s="16"/>
      <c r="GT1370" s="16"/>
      <c r="GU1370" s="16"/>
      <c r="GV1370" s="16"/>
      <c r="GW1370" s="16"/>
      <c r="GX1370" s="16"/>
      <c r="GY1370" s="16"/>
      <c r="GZ1370" s="16"/>
      <c r="HA1370" s="16"/>
      <c r="HB1370" s="16"/>
      <c r="HC1370" s="16"/>
      <c r="HD1370" s="16"/>
      <c r="HE1370" s="16"/>
      <c r="HF1370" s="16"/>
      <c r="HG1370" s="16"/>
      <c r="HH1370" s="16"/>
      <c r="HI1370" s="16"/>
      <c r="HJ1370" s="16"/>
      <c r="HK1370" s="16"/>
      <c r="HL1370" s="16"/>
      <c r="HM1370" s="16"/>
      <c r="HN1370" s="16"/>
      <c r="HO1370" s="16"/>
      <c r="HP1370" s="16"/>
      <c r="HQ1370" s="16"/>
      <c r="HR1370" s="16"/>
      <c r="HS1370" s="16"/>
      <c r="HT1370" s="16"/>
      <c r="HU1370" s="16"/>
      <c r="HV1370" s="16"/>
      <c r="HW1370" s="16"/>
      <c r="HX1370" s="16"/>
      <c r="HY1370" s="16"/>
      <c r="HZ1370" s="16"/>
      <c r="IA1370" s="16"/>
      <c r="IB1370" s="16"/>
      <c r="IC1370" s="16"/>
      <c r="ID1370" s="16"/>
      <c r="IE1370" s="16"/>
      <c r="IF1370" s="16"/>
      <c r="IG1370" s="16"/>
      <c r="IH1370" s="16"/>
      <c r="II1370" s="16"/>
      <c r="IJ1370" s="16"/>
      <c r="IK1370" s="16"/>
      <c r="IL1370" s="16"/>
      <c r="IM1370" s="16"/>
      <c r="IN1370" s="16"/>
      <c r="IO1370" s="16"/>
      <c r="IP1370" s="16"/>
      <c r="IQ1370" s="16"/>
      <c r="IR1370" s="16"/>
      <c r="IS1370" s="16"/>
      <c r="IT1370" s="16"/>
      <c r="IU1370" s="16"/>
      <c r="IV1370" s="16"/>
      <c r="IW1370" s="16"/>
      <c r="IX1370" s="16"/>
      <c r="IY1370" s="16"/>
      <c r="IZ1370" s="16"/>
      <c r="JA1370" s="16"/>
      <c r="JB1370" s="16"/>
      <c r="JC1370" s="16"/>
      <c r="JD1370" s="16"/>
      <c r="JE1370" s="16"/>
      <c r="JF1370" s="16"/>
      <c r="JG1370" s="16"/>
      <c r="JH1370" s="16"/>
      <c r="JI1370" s="16"/>
      <c r="JJ1370" s="16"/>
      <c r="JK1370" s="16"/>
      <c r="JL1370" s="16"/>
      <c r="JM1370" s="16"/>
      <c r="JN1370" s="16"/>
      <c r="JO1370" s="16"/>
      <c r="JP1370" s="16"/>
      <c r="JQ1370" s="16"/>
      <c r="JR1370" s="16"/>
      <c r="JS1370" s="16"/>
      <c r="JT1370" s="16"/>
      <c r="JU1370" s="16"/>
      <c r="JV1370" s="16"/>
      <c r="JW1370" s="16"/>
      <c r="JX1370" s="16"/>
      <c r="JY1370" s="16"/>
      <c r="JZ1370" s="16"/>
      <c r="KA1370" s="16"/>
      <c r="KB1370" s="16"/>
      <c r="KC1370" s="16"/>
      <c r="KD1370" s="16"/>
      <c r="KE1370" s="16"/>
      <c r="KF1370" s="16"/>
      <c r="KG1370" s="16"/>
      <c r="KH1370" s="16"/>
      <c r="KI1370" s="16"/>
      <c r="KJ1370" s="16"/>
      <c r="KK1370" s="16"/>
      <c r="KL1370" s="16"/>
      <c r="KM1370" s="16"/>
      <c r="KN1370" s="16"/>
      <c r="KO1370" s="16"/>
      <c r="KP1370" s="16"/>
      <c r="KQ1370" s="16"/>
      <c r="KR1370" s="16"/>
      <c r="KS1370" s="16"/>
      <c r="KT1370" s="16"/>
      <c r="KU1370" s="16"/>
      <c r="KV1370" s="16"/>
      <c r="KW1370" s="16"/>
      <c r="KX1370" s="16"/>
      <c r="KY1370" s="16"/>
      <c r="KZ1370" s="16"/>
      <c r="LA1370" s="16"/>
      <c r="LB1370" s="16"/>
      <c r="LC1370" s="16"/>
      <c r="LD1370" s="16"/>
      <c r="LE1370" s="16"/>
      <c r="LF1370" s="16"/>
      <c r="LG1370" s="16"/>
      <c r="LH1370" s="16"/>
      <c r="LI1370" s="16"/>
      <c r="LJ1370" s="16"/>
      <c r="LK1370" s="16"/>
      <c r="LL1370" s="16"/>
      <c r="LM1370" s="16"/>
      <c r="LN1370" s="16"/>
      <c r="LO1370" s="16"/>
      <c r="LP1370" s="16"/>
      <c r="LQ1370" s="16"/>
      <c r="LR1370" s="16"/>
      <c r="LS1370" s="16"/>
      <c r="LT1370" s="16"/>
      <c r="LU1370" s="16"/>
      <c r="LV1370" s="16"/>
      <c r="LW1370" s="16"/>
      <c r="LX1370" s="16"/>
      <c r="LY1370" s="16"/>
      <c r="LZ1370" s="16"/>
      <c r="MA1370" s="16"/>
      <c r="MB1370" s="16"/>
      <c r="MC1370" s="16"/>
      <c r="MD1370" s="16"/>
      <c r="ME1370" s="16"/>
      <c r="MF1370" s="16"/>
      <c r="MG1370" s="16"/>
      <c r="MH1370" s="16"/>
      <c r="MI1370" s="16"/>
      <c r="MJ1370" s="16"/>
      <c r="MK1370" s="16"/>
      <c r="ML1370" s="16"/>
      <c r="MM1370" s="16"/>
      <c r="MN1370" s="16"/>
      <c r="MO1370" s="16"/>
      <c r="MP1370" s="16"/>
      <c r="MQ1370" s="16"/>
      <c r="MR1370" s="16"/>
      <c r="MS1370" s="16"/>
      <c r="MT1370" s="16"/>
      <c r="MU1370" s="16"/>
      <c r="MV1370" s="16"/>
      <c r="MW1370" s="16"/>
      <c r="MX1370" s="16"/>
      <c r="MY1370" s="16"/>
      <c r="MZ1370" s="16"/>
      <c r="NA1370" s="16"/>
      <c r="NB1370" s="16"/>
      <c r="NC1370" s="16"/>
      <c r="ND1370" s="16"/>
      <c r="NE1370" s="16"/>
      <c r="NF1370" s="16"/>
      <c r="NG1370" s="16"/>
      <c r="NH1370" s="16"/>
      <c r="NI1370" s="16"/>
      <c r="NJ1370" s="16"/>
      <c r="NK1370" s="16"/>
      <c r="NL1370" s="16"/>
      <c r="NM1370" s="16"/>
      <c r="NN1370" s="16"/>
      <c r="NO1370" s="16"/>
      <c r="NP1370" s="16"/>
      <c r="NQ1370" s="16"/>
      <c r="NR1370" s="16"/>
      <c r="NS1370" s="16"/>
      <c r="NT1370" s="16"/>
      <c r="NU1370" s="16"/>
      <c r="NV1370" s="16"/>
      <c r="NW1370" s="16"/>
      <c r="NX1370" s="16"/>
      <c r="NY1370" s="16"/>
      <c r="NZ1370" s="16"/>
      <c r="OA1370" s="16"/>
      <c r="OB1370" s="16"/>
      <c r="OC1370" s="16"/>
      <c r="OD1370" s="16"/>
      <c r="OE1370" s="16"/>
      <c r="OF1370" s="16"/>
      <c r="OG1370" s="16"/>
      <c r="OH1370" s="16"/>
      <c r="OI1370" s="16"/>
      <c r="OJ1370" s="16"/>
      <c r="OK1370" s="16"/>
      <c r="OL1370" s="16"/>
      <c r="OM1370" s="16"/>
      <c r="ON1370" s="16"/>
      <c r="OO1370" s="16"/>
      <c r="OP1370" s="16"/>
      <c r="OQ1370" s="16"/>
      <c r="OR1370" s="16"/>
      <c r="OS1370" s="16"/>
      <c r="OT1370" s="16"/>
      <c r="OU1370" s="16"/>
      <c r="OV1370" s="16"/>
      <c r="OW1370" s="16"/>
      <c r="OX1370" s="16"/>
      <c r="OY1370" s="16"/>
      <c r="OZ1370" s="16"/>
      <c r="PA1370" s="16"/>
      <c r="PB1370" s="16"/>
      <c r="PC1370" s="16"/>
      <c r="PD1370" s="16"/>
      <c r="PE1370" s="16"/>
      <c r="PF1370" s="16"/>
      <c r="PG1370" s="16"/>
      <c r="PH1370" s="16"/>
      <c r="PI1370" s="16"/>
      <c r="PJ1370" s="16"/>
      <c r="PK1370" s="16"/>
      <c r="PL1370" s="16"/>
      <c r="PM1370" s="16"/>
      <c r="PN1370" s="16"/>
      <c r="PO1370" s="16"/>
      <c r="PP1370" s="16"/>
      <c r="PQ1370" s="16"/>
      <c r="PR1370" s="16"/>
      <c r="PS1370" s="16"/>
      <c r="PT1370" s="16"/>
      <c r="PU1370" s="16"/>
      <c r="PV1370" s="16"/>
      <c r="PW1370" s="16"/>
      <c r="PX1370" s="16"/>
      <c r="PY1370" s="16"/>
      <c r="PZ1370" s="16"/>
      <c r="QA1370" s="16"/>
      <c r="QB1370" s="16"/>
      <c r="QC1370" s="16"/>
      <c r="QD1370" s="16"/>
      <c r="QE1370" s="16"/>
      <c r="QF1370" s="16"/>
      <c r="QG1370" s="16"/>
      <c r="QH1370" s="16"/>
      <c r="QI1370" s="16"/>
      <c r="QJ1370" s="16"/>
      <c r="QK1370" s="16"/>
      <c r="QL1370" s="16"/>
      <c r="QM1370" s="16"/>
      <c r="QN1370" s="16"/>
      <c r="QO1370" s="16"/>
      <c r="QP1370" s="16"/>
      <c r="QQ1370" s="16"/>
      <c r="QR1370" s="16"/>
      <c r="QS1370" s="16"/>
      <c r="QT1370" s="16"/>
      <c r="QU1370" s="16"/>
      <c r="QV1370" s="16"/>
      <c r="QW1370" s="16"/>
      <c r="QX1370" s="16"/>
      <c r="QY1370" s="16"/>
      <c r="QZ1370" s="16"/>
      <c r="RA1370" s="16"/>
      <c r="RB1370" s="16"/>
      <c r="RC1370" s="16"/>
      <c r="RD1370" s="16"/>
      <c r="RE1370" s="16"/>
      <c r="RF1370" s="16"/>
      <c r="RG1370" s="16"/>
      <c r="RH1370" s="16"/>
      <c r="RI1370" s="16"/>
      <c r="RJ1370" s="16"/>
      <c r="RK1370" s="16"/>
      <c r="RL1370" s="16"/>
      <c r="RM1370" s="16"/>
      <c r="RN1370" s="16"/>
      <c r="RO1370" s="16"/>
      <c r="RP1370" s="16"/>
      <c r="RQ1370" s="16"/>
      <c r="RR1370" s="16"/>
      <c r="RS1370" s="16"/>
      <c r="RT1370" s="16"/>
      <c r="RU1370" s="16"/>
      <c r="RV1370" s="16"/>
      <c r="RW1370" s="16"/>
      <c r="RX1370" s="16"/>
      <c r="RY1370" s="16"/>
      <c r="RZ1370" s="16"/>
      <c r="SA1370" s="16"/>
      <c r="SB1370" s="16"/>
      <c r="SC1370" s="16"/>
      <c r="SD1370" s="16"/>
      <c r="SE1370" s="16"/>
      <c r="SF1370" s="16"/>
      <c r="SG1370" s="16"/>
      <c r="SH1370" s="16"/>
      <c r="SI1370" s="16"/>
      <c r="SJ1370" s="16"/>
      <c r="SK1370" s="16"/>
      <c r="SL1370" s="16"/>
      <c r="SM1370" s="16"/>
      <c r="SN1370" s="16"/>
      <c r="SO1370" s="16"/>
      <c r="SP1370" s="16"/>
      <c r="SQ1370" s="16"/>
      <c r="SR1370" s="16"/>
      <c r="SS1370" s="16"/>
      <c r="ST1370" s="16"/>
      <c r="SU1370" s="16"/>
      <c r="SV1370" s="16"/>
      <c r="SW1370" s="16"/>
      <c r="SX1370" s="16"/>
      <c r="SY1370" s="16"/>
      <c r="SZ1370" s="16"/>
      <c r="TA1370" s="16"/>
      <c r="TB1370" s="16"/>
      <c r="TC1370" s="16"/>
      <c r="TD1370" s="16"/>
      <c r="TE1370" s="16"/>
      <c r="TF1370" s="16"/>
      <c r="TG1370" s="16"/>
      <c r="TH1370" s="16"/>
      <c r="TI1370" s="16"/>
      <c r="TJ1370" s="16"/>
      <c r="TK1370" s="16"/>
      <c r="TL1370" s="16"/>
      <c r="TM1370" s="16"/>
      <c r="TN1370" s="16"/>
      <c r="TO1370" s="16"/>
      <c r="TP1370" s="16"/>
      <c r="TQ1370" s="16"/>
      <c r="TR1370" s="16"/>
      <c r="TS1370" s="16"/>
      <c r="TT1370" s="16"/>
      <c r="TU1370" s="16"/>
      <c r="TV1370" s="16"/>
      <c r="TW1370" s="16"/>
      <c r="TX1370" s="16"/>
      <c r="TY1370" s="16"/>
      <c r="TZ1370" s="16"/>
      <c r="UA1370" s="16"/>
      <c r="UB1370" s="16"/>
      <c r="UC1370" s="16"/>
      <c r="UD1370" s="16"/>
      <c r="UE1370" s="16"/>
      <c r="UF1370" s="16"/>
      <c r="UG1370" s="16"/>
      <c r="UH1370" s="16"/>
      <c r="UI1370" s="16"/>
      <c r="UJ1370" s="16"/>
      <c r="UK1370" s="16"/>
      <c r="UL1370" s="16"/>
      <c r="UM1370" s="16"/>
      <c r="UN1370" s="16"/>
      <c r="UO1370" s="16"/>
      <c r="UP1370" s="16"/>
      <c r="UQ1370" s="16"/>
      <c r="UR1370" s="16"/>
      <c r="US1370" s="16"/>
      <c r="UT1370" s="16"/>
      <c r="UU1370" s="16"/>
      <c r="UV1370" s="16"/>
      <c r="UW1370" s="16"/>
      <c r="UX1370" s="16"/>
      <c r="UY1370" s="16"/>
      <c r="UZ1370" s="16"/>
      <c r="VA1370" s="16"/>
      <c r="VB1370" s="16"/>
      <c r="VC1370" s="16"/>
      <c r="VD1370" s="16"/>
      <c r="VE1370" s="16"/>
      <c r="VF1370" s="16"/>
      <c r="VG1370" s="16"/>
      <c r="VH1370" s="16"/>
      <c r="VI1370" s="16"/>
      <c r="VJ1370" s="16"/>
      <c r="VK1370" s="16"/>
      <c r="VL1370" s="16"/>
      <c r="VM1370" s="16"/>
      <c r="VN1370" s="16"/>
      <c r="VO1370" s="16"/>
      <c r="VP1370" s="16"/>
      <c r="VQ1370" s="16"/>
      <c r="VR1370" s="16"/>
      <c r="VS1370" s="16"/>
      <c r="VT1370" s="16"/>
      <c r="VU1370" s="16"/>
      <c r="VV1370" s="16"/>
      <c r="VW1370" s="16"/>
      <c r="VX1370" s="16"/>
      <c r="VY1370" s="16"/>
      <c r="VZ1370" s="16"/>
      <c r="WA1370" s="16"/>
      <c r="WB1370" s="16"/>
      <c r="WC1370" s="16"/>
      <c r="WD1370" s="16"/>
      <c r="WE1370" s="16"/>
      <c r="WF1370" s="16"/>
      <c r="WG1370" s="16"/>
      <c r="WH1370" s="16"/>
      <c r="WI1370" s="16"/>
      <c r="WJ1370" s="16"/>
      <c r="WK1370" s="16"/>
      <c r="WL1370" s="16"/>
      <c r="WM1370" s="16"/>
      <c r="WN1370" s="16"/>
      <c r="WO1370" s="16"/>
      <c r="WP1370" s="16"/>
      <c r="WQ1370" s="16"/>
      <c r="WR1370" s="16"/>
      <c r="WS1370" s="16"/>
      <c r="WT1370" s="16"/>
      <c r="WU1370" s="16"/>
      <c r="WV1370" s="16"/>
      <c r="WW1370" s="16"/>
      <c r="WX1370" s="16"/>
      <c r="WY1370" s="16"/>
      <c r="WZ1370" s="16"/>
      <c r="XA1370" s="16"/>
      <c r="XB1370" s="16"/>
      <c r="XC1370" s="16"/>
      <c r="XD1370" s="16"/>
      <c r="XE1370" s="16"/>
      <c r="XF1370" s="16"/>
      <c r="XG1370" s="16"/>
      <c r="XH1370" s="16"/>
      <c r="XI1370" s="16"/>
      <c r="XJ1370" s="16"/>
      <c r="XK1370" s="16"/>
      <c r="XL1370" s="16"/>
      <c r="XM1370" s="16"/>
      <c r="XN1370" s="16"/>
      <c r="XO1370" s="16"/>
      <c r="XP1370" s="16"/>
      <c r="XQ1370" s="16"/>
      <c r="XR1370" s="16"/>
      <c r="XS1370" s="16"/>
      <c r="XT1370" s="16"/>
      <c r="XU1370" s="16"/>
      <c r="XV1370" s="16"/>
      <c r="XW1370" s="16"/>
      <c r="XX1370" s="16"/>
      <c r="XY1370" s="16"/>
      <c r="XZ1370" s="16"/>
      <c r="YA1370" s="16"/>
      <c r="YB1370" s="16"/>
      <c r="YC1370" s="16"/>
      <c r="YD1370" s="16"/>
      <c r="YE1370" s="16"/>
      <c r="YF1370" s="16"/>
      <c r="YG1370" s="16"/>
      <c r="YH1370" s="16"/>
      <c r="YI1370" s="16"/>
      <c r="YJ1370" s="16"/>
      <c r="YK1370" s="16"/>
      <c r="YL1370" s="16"/>
      <c r="YM1370" s="16"/>
      <c r="YN1370" s="16"/>
      <c r="YO1370" s="16"/>
      <c r="YP1370" s="16"/>
      <c r="YQ1370" s="16"/>
      <c r="YR1370" s="16"/>
      <c r="YS1370" s="16"/>
      <c r="YT1370" s="16"/>
      <c r="YU1370" s="16"/>
      <c r="YV1370" s="16"/>
      <c r="YW1370" s="16"/>
      <c r="YX1370" s="16"/>
      <c r="YY1370" s="16"/>
      <c r="YZ1370" s="16"/>
      <c r="ZA1370" s="16"/>
      <c r="ZB1370" s="16"/>
      <c r="ZC1370" s="16"/>
      <c r="ZD1370" s="16"/>
      <c r="ZE1370" s="16"/>
      <c r="ZF1370" s="16"/>
      <c r="ZG1370" s="16"/>
      <c r="ZH1370" s="16"/>
      <c r="ZI1370" s="16"/>
      <c r="ZJ1370" s="16"/>
      <c r="ZK1370" s="16"/>
      <c r="ZL1370" s="16"/>
      <c r="ZM1370" s="16"/>
      <c r="ZN1370" s="16"/>
      <c r="ZO1370" s="16"/>
      <c r="ZP1370" s="16"/>
      <c r="ZQ1370" s="16"/>
      <c r="ZR1370" s="16"/>
      <c r="ZS1370" s="16"/>
      <c r="ZT1370" s="16"/>
      <c r="ZU1370" s="16"/>
      <c r="ZV1370" s="16"/>
      <c r="ZW1370" s="16"/>
      <c r="ZX1370" s="16"/>
      <c r="ZY1370" s="16"/>
      <c r="ZZ1370" s="16"/>
      <c r="AAA1370" s="16"/>
      <c r="AAB1370" s="16"/>
      <c r="AAC1370" s="16"/>
      <c r="AAD1370" s="16"/>
      <c r="AAE1370" s="16"/>
      <c r="AAF1370" s="16"/>
      <c r="AAG1370" s="16"/>
      <c r="AAH1370" s="16"/>
      <c r="AAI1370" s="16"/>
      <c r="AAJ1370" s="16"/>
      <c r="AAK1370" s="16"/>
      <c r="AAL1370" s="16"/>
      <c r="AAM1370" s="16"/>
      <c r="AAN1370" s="16"/>
      <c r="AAO1370" s="16"/>
      <c r="AAP1370" s="16"/>
      <c r="AAQ1370" s="16"/>
      <c r="AAR1370" s="16"/>
      <c r="AAS1370" s="16"/>
      <c r="AAT1370" s="16"/>
      <c r="AAU1370" s="16"/>
      <c r="AAV1370" s="16"/>
      <c r="AAW1370" s="16"/>
      <c r="AAX1370" s="16"/>
      <c r="AAY1370" s="16"/>
      <c r="AAZ1370" s="16"/>
      <c r="ABA1370" s="16"/>
      <c r="ABB1370" s="16"/>
      <c r="ABC1370" s="16"/>
      <c r="ABD1370" s="16"/>
      <c r="ABE1370" s="16"/>
      <c r="ABF1370" s="16"/>
      <c r="ABG1370" s="16"/>
      <c r="ABH1370" s="16"/>
      <c r="ABI1370" s="16"/>
      <c r="ABJ1370" s="16"/>
      <c r="ABK1370" s="16"/>
      <c r="ABL1370" s="16"/>
      <c r="ABM1370" s="16"/>
      <c r="ABN1370" s="16"/>
      <c r="ABO1370" s="16"/>
      <c r="ABP1370" s="16"/>
      <c r="ABQ1370" s="16"/>
      <c r="ABR1370" s="16"/>
      <c r="ABS1370" s="16"/>
      <c r="ABT1370" s="16"/>
      <c r="ABU1370" s="16"/>
      <c r="ABV1370" s="16"/>
      <c r="ABW1370" s="16"/>
      <c r="ABX1370" s="16"/>
      <c r="ABY1370" s="16"/>
      <c r="ABZ1370" s="16"/>
      <c r="ACA1370" s="16"/>
      <c r="ACB1370" s="16"/>
      <c r="ACC1370" s="16"/>
      <c r="ACD1370" s="16"/>
      <c r="ACE1370" s="16"/>
      <c r="ACF1370" s="16"/>
      <c r="ACG1370" s="16"/>
      <c r="ACH1370" s="16"/>
      <c r="ACI1370" s="16"/>
      <c r="ACJ1370" s="16"/>
      <c r="ACK1370" s="16"/>
      <c r="ACL1370" s="16"/>
      <c r="ACM1370" s="16"/>
      <c r="ACN1370" s="16"/>
      <c r="ACO1370" s="16"/>
      <c r="ACP1370" s="16"/>
      <c r="ACQ1370" s="16"/>
      <c r="ACR1370" s="16"/>
      <c r="ACS1370" s="16"/>
      <c r="ACT1370" s="16"/>
      <c r="ACU1370" s="16"/>
      <c r="ACV1370" s="16"/>
      <c r="ACW1370" s="16"/>
      <c r="ACX1370" s="16"/>
      <c r="ACY1370" s="16"/>
      <c r="ACZ1370" s="16"/>
      <c r="ADA1370" s="16"/>
      <c r="ADB1370" s="16"/>
      <c r="ADC1370" s="16"/>
      <c r="ADD1370" s="16"/>
      <c r="ADE1370" s="16"/>
      <c r="ADF1370" s="16"/>
      <c r="ADG1370" s="16"/>
      <c r="ADH1370" s="16"/>
      <c r="ADI1370" s="16"/>
      <c r="ADJ1370" s="16"/>
      <c r="ADK1370" s="16"/>
      <c r="ADL1370" s="16"/>
      <c r="ADM1370" s="16"/>
      <c r="ADN1370" s="16"/>
      <c r="ADO1370" s="16"/>
      <c r="ADP1370" s="16"/>
      <c r="ADQ1370" s="16"/>
      <c r="ADR1370" s="16"/>
      <c r="ADS1370" s="16"/>
      <c r="ADT1370" s="16"/>
      <c r="ADU1370" s="16"/>
      <c r="ADV1370" s="16"/>
      <c r="ADW1370" s="16"/>
      <c r="ADX1370" s="16"/>
      <c r="ADY1370" s="16"/>
      <c r="ADZ1370" s="16"/>
      <c r="AEA1370" s="16"/>
      <c r="AEB1370" s="16"/>
      <c r="AEC1370" s="16"/>
      <c r="AED1370" s="16"/>
      <c r="AEE1370" s="16"/>
      <c r="AEF1370" s="16"/>
      <c r="AEG1370" s="16"/>
      <c r="AEH1370" s="16"/>
      <c r="AEI1370" s="16"/>
      <c r="AEJ1370" s="16"/>
      <c r="AEK1370" s="16"/>
      <c r="AEL1370" s="16"/>
      <c r="AEM1370" s="16"/>
      <c r="AEN1370" s="16"/>
      <c r="AEO1370" s="16"/>
      <c r="AEP1370" s="16"/>
      <c r="AEQ1370" s="16"/>
      <c r="AER1370" s="16"/>
      <c r="AES1370" s="16"/>
      <c r="AET1370" s="16"/>
      <c r="AEU1370" s="16"/>
      <c r="AEV1370" s="16"/>
      <c r="AEW1370" s="16"/>
      <c r="AEX1370" s="16"/>
      <c r="AEY1370" s="16"/>
      <c r="AEZ1370" s="16"/>
      <c r="AFA1370" s="16"/>
      <c r="AFB1370" s="16"/>
      <c r="AFC1370" s="16"/>
      <c r="AFD1370" s="16"/>
      <c r="AFE1370" s="16"/>
      <c r="AFF1370" s="16"/>
      <c r="AFG1370" s="16"/>
      <c r="AFH1370" s="16"/>
      <c r="AFI1370" s="16"/>
      <c r="AFJ1370" s="16"/>
      <c r="AFK1370" s="16"/>
      <c r="AFL1370" s="16"/>
      <c r="AFM1370" s="16"/>
      <c r="AFN1370" s="16"/>
      <c r="AFO1370" s="16"/>
      <c r="AFP1370" s="16"/>
      <c r="AFQ1370" s="16"/>
      <c r="AFR1370" s="16"/>
      <c r="AFS1370" s="16"/>
      <c r="AFT1370" s="16"/>
      <c r="AFU1370" s="16"/>
      <c r="AFV1370" s="16"/>
      <c r="AFW1370" s="16"/>
      <c r="AFX1370" s="16"/>
      <c r="AFY1370" s="16"/>
      <c r="AFZ1370" s="16"/>
      <c r="AGA1370" s="16"/>
    </row>
    <row r="1371" spans="1:859" s="383" customFormat="1" x14ac:dyDescent="0.2">
      <c r="A1371" s="381"/>
      <c r="B1371" s="381"/>
      <c r="C1371" s="381"/>
      <c r="D1371" s="381"/>
      <c r="E1371" s="365"/>
      <c r="F1371" s="378"/>
      <c r="G1371" s="380"/>
      <c r="H1371" s="365"/>
      <c r="I1371" s="365"/>
      <c r="J1371" s="365"/>
      <c r="K1371" s="365"/>
      <c r="L1371" s="365"/>
      <c r="M1371" s="365"/>
      <c r="N1371" s="380"/>
      <c r="O1371" s="365"/>
      <c r="P1371" s="365"/>
      <c r="Q1371" s="380"/>
      <c r="R1371" s="381"/>
      <c r="S1371" s="381"/>
      <c r="T1371" s="381"/>
      <c r="U1371" s="381"/>
      <c r="V1371" s="381"/>
      <c r="W1371" s="381"/>
      <c r="X1371" s="381"/>
      <c r="Y1371" s="381"/>
      <c r="Z1371" s="381"/>
      <c r="AA1371" s="381"/>
      <c r="AB1371" s="381"/>
      <c r="AC1371" s="381"/>
      <c r="AD1371" s="381"/>
      <c r="AE1371" s="381"/>
      <c r="AF1371" s="381"/>
      <c r="AG1371" s="381"/>
      <c r="AH1371" s="381"/>
      <c r="AI1371" s="381"/>
      <c r="AJ1371" s="381"/>
      <c r="AK1371" s="381"/>
      <c r="AL1371" s="381"/>
      <c r="AM1371" s="381"/>
      <c r="AN1371" s="381"/>
      <c r="AO1371" s="381"/>
      <c r="AP1371" s="381"/>
      <c r="AQ1371" s="381"/>
      <c r="AR1371" s="381"/>
      <c r="AS1371" s="381"/>
      <c r="AT1371" s="381"/>
      <c r="AU1371" s="381"/>
      <c r="AV1371" s="381"/>
      <c r="AW1371" s="381"/>
      <c r="AX1371" s="381"/>
      <c r="AY1371" s="381"/>
      <c r="AZ1371" s="381"/>
      <c r="BA1371" s="381"/>
      <c r="BB1371" s="381"/>
      <c r="BC1371" s="381"/>
      <c r="BD1371" s="381"/>
      <c r="BE1371" s="381"/>
      <c r="BF1371" s="381"/>
      <c r="BG1371" s="381"/>
      <c r="BH1371" s="381"/>
      <c r="BI1371" s="381"/>
      <c r="BJ1371" s="381"/>
      <c r="BK1371" s="381"/>
      <c r="BL1371" s="381"/>
      <c r="BM1371" s="381"/>
      <c r="BN1371" s="381"/>
      <c r="BO1371" s="381"/>
      <c r="BP1371" s="381"/>
      <c r="BQ1371" s="381"/>
      <c r="BR1371" s="381"/>
      <c r="BS1371" s="381"/>
      <c r="BT1371" s="381"/>
      <c r="BU1371" s="381"/>
      <c r="BV1371" s="381"/>
      <c r="BW1371" s="381"/>
      <c r="BX1371" s="381"/>
      <c r="BY1371" s="381"/>
      <c r="BZ1371" s="381"/>
      <c r="CA1371" s="381"/>
      <c r="CB1371" s="381"/>
      <c r="CC1371" s="381"/>
      <c r="CD1371" s="381"/>
      <c r="CE1371" s="381"/>
      <c r="CF1371" s="381"/>
      <c r="CG1371" s="381"/>
      <c r="CH1371" s="381"/>
      <c r="CI1371" s="381"/>
      <c r="CJ1371" s="381"/>
      <c r="CK1371" s="381"/>
      <c r="CL1371" s="381"/>
      <c r="CM1371" s="381"/>
      <c r="CN1371" s="381"/>
      <c r="CO1371" s="381"/>
      <c r="CP1371" s="381"/>
      <c r="CQ1371" s="381"/>
      <c r="CR1371" s="381"/>
      <c r="CS1371" s="381"/>
      <c r="CT1371" s="381"/>
      <c r="CU1371" s="381"/>
      <c r="CV1371" s="381"/>
      <c r="CW1371" s="381"/>
      <c r="CX1371" s="381"/>
      <c r="CY1371" s="381"/>
      <c r="CZ1371" s="381"/>
      <c r="DA1371" s="381"/>
      <c r="DB1371" s="381"/>
      <c r="DC1371" s="381"/>
      <c r="DD1371" s="381"/>
      <c r="DE1371" s="381"/>
      <c r="DF1371" s="381"/>
      <c r="DG1371" s="381"/>
      <c r="DH1371" s="381"/>
      <c r="DI1371" s="381"/>
      <c r="DJ1371" s="381"/>
      <c r="DK1371" s="381"/>
      <c r="DL1371" s="381"/>
      <c r="DM1371" s="381"/>
      <c r="DN1371" s="381"/>
      <c r="DO1371" s="381"/>
      <c r="DP1371" s="381"/>
      <c r="DQ1371" s="381"/>
      <c r="DR1371" s="381"/>
      <c r="DS1371" s="381"/>
      <c r="DT1371" s="381"/>
      <c r="DU1371" s="381"/>
      <c r="DV1371" s="381"/>
      <c r="DW1371" s="381"/>
      <c r="DX1371" s="381"/>
      <c r="DY1371" s="381"/>
      <c r="DZ1371" s="381"/>
      <c r="EA1371" s="381"/>
      <c r="EB1371" s="381"/>
      <c r="EC1371" s="381"/>
      <c r="ED1371" s="381"/>
      <c r="EE1371" s="381"/>
      <c r="EF1371" s="381"/>
      <c r="EG1371" s="381"/>
      <c r="EH1371" s="381"/>
      <c r="EI1371" s="381"/>
      <c r="EJ1371" s="381"/>
      <c r="EK1371" s="381"/>
      <c r="EL1371" s="381"/>
      <c r="EM1371" s="381"/>
      <c r="EN1371" s="381"/>
      <c r="EO1371" s="381"/>
      <c r="EP1371" s="381"/>
      <c r="EQ1371" s="381"/>
      <c r="ER1371" s="381"/>
      <c r="ES1371" s="381"/>
      <c r="ET1371" s="381"/>
      <c r="EU1371" s="381"/>
      <c r="EV1371" s="381"/>
      <c r="EW1371" s="381"/>
      <c r="EX1371" s="381"/>
      <c r="EY1371" s="381"/>
      <c r="EZ1371" s="381"/>
      <c r="FA1371" s="381"/>
      <c r="FB1371" s="381"/>
      <c r="FC1371" s="381"/>
      <c r="FD1371" s="381"/>
      <c r="FE1371" s="381"/>
      <c r="FF1371" s="381"/>
      <c r="FG1371" s="381"/>
      <c r="FH1371" s="381"/>
      <c r="FI1371" s="381"/>
      <c r="FJ1371" s="381"/>
      <c r="FK1371" s="381"/>
      <c r="FL1371" s="381"/>
      <c r="FM1371" s="381"/>
      <c r="FN1371" s="381"/>
      <c r="FO1371" s="381"/>
      <c r="FP1371" s="381"/>
      <c r="FQ1371" s="381"/>
      <c r="FR1371" s="381"/>
      <c r="FS1371" s="381"/>
      <c r="FT1371" s="381"/>
      <c r="FU1371" s="381"/>
      <c r="FV1371" s="381"/>
      <c r="FW1371" s="381"/>
      <c r="FX1371" s="381"/>
      <c r="FY1371" s="381"/>
      <c r="FZ1371" s="381"/>
      <c r="GA1371" s="381"/>
      <c r="GB1371" s="381"/>
      <c r="GC1371" s="381"/>
      <c r="GD1371" s="381"/>
      <c r="GE1371" s="381"/>
      <c r="GF1371" s="381"/>
      <c r="GG1371" s="381"/>
      <c r="GH1371" s="381"/>
      <c r="GI1371" s="381"/>
      <c r="GJ1371" s="381"/>
      <c r="GK1371" s="381"/>
      <c r="GL1371" s="381"/>
      <c r="GM1371" s="381"/>
      <c r="GN1371" s="381"/>
      <c r="GO1371" s="381"/>
      <c r="GP1371" s="381"/>
      <c r="GQ1371" s="381"/>
      <c r="GR1371" s="381"/>
      <c r="GS1371" s="381"/>
      <c r="GT1371" s="381"/>
      <c r="GU1371" s="381"/>
      <c r="GV1371" s="381"/>
      <c r="GW1371" s="381"/>
      <c r="GX1371" s="381"/>
      <c r="GY1371" s="381"/>
      <c r="GZ1371" s="381"/>
      <c r="HA1371" s="381"/>
      <c r="HB1371" s="381"/>
      <c r="HC1371" s="381"/>
      <c r="HD1371" s="381"/>
      <c r="HE1371" s="381"/>
      <c r="HF1371" s="381"/>
      <c r="HG1371" s="381"/>
      <c r="HH1371" s="381"/>
      <c r="HI1371" s="381"/>
      <c r="HJ1371" s="381"/>
      <c r="HK1371" s="381"/>
      <c r="HL1371" s="381"/>
      <c r="HM1371" s="381"/>
      <c r="HN1371" s="381"/>
      <c r="HO1371" s="381"/>
      <c r="HP1371" s="381"/>
      <c r="HQ1371" s="381"/>
      <c r="HR1371" s="381"/>
      <c r="HS1371" s="381"/>
      <c r="HT1371" s="381"/>
      <c r="HU1371" s="381"/>
      <c r="HV1371" s="381"/>
      <c r="HW1371" s="381"/>
      <c r="HX1371" s="381"/>
      <c r="HY1371" s="381"/>
      <c r="HZ1371" s="381"/>
      <c r="IA1371" s="381"/>
      <c r="IB1371" s="381"/>
      <c r="IC1371" s="381"/>
      <c r="ID1371" s="381"/>
      <c r="IE1371" s="381"/>
      <c r="IF1371" s="381"/>
      <c r="IG1371" s="381"/>
      <c r="IH1371" s="381"/>
      <c r="II1371" s="381"/>
      <c r="IJ1371" s="381"/>
      <c r="IK1371" s="381"/>
      <c r="IL1371" s="381"/>
      <c r="IM1371" s="381"/>
      <c r="IN1371" s="381"/>
      <c r="IO1371" s="381"/>
      <c r="IP1371" s="381"/>
      <c r="IQ1371" s="381"/>
      <c r="IR1371" s="381"/>
      <c r="IS1371" s="381"/>
      <c r="IT1371" s="381"/>
      <c r="IU1371" s="381"/>
      <c r="IV1371" s="381"/>
      <c r="IW1371" s="381"/>
      <c r="IX1371" s="381"/>
      <c r="IY1371" s="381"/>
      <c r="IZ1371" s="381"/>
      <c r="JA1371" s="381"/>
      <c r="JB1371" s="381"/>
      <c r="JC1371" s="381"/>
      <c r="JD1371" s="381"/>
      <c r="JE1371" s="381"/>
      <c r="JF1371" s="381"/>
      <c r="JG1371" s="381"/>
      <c r="JH1371" s="381"/>
      <c r="JI1371" s="381"/>
      <c r="JJ1371" s="381"/>
      <c r="JK1371" s="381"/>
      <c r="JL1371" s="381"/>
      <c r="JM1371" s="381"/>
      <c r="JN1371" s="381"/>
      <c r="JO1371" s="381"/>
      <c r="JP1371" s="381"/>
      <c r="JQ1371" s="381"/>
      <c r="JR1371" s="381"/>
      <c r="JS1371" s="381"/>
      <c r="JT1371" s="381"/>
      <c r="JU1371" s="381"/>
      <c r="JV1371" s="381"/>
      <c r="JW1371" s="381"/>
      <c r="JX1371" s="381"/>
      <c r="JY1371" s="381"/>
      <c r="JZ1371" s="381"/>
      <c r="KA1371" s="381"/>
      <c r="KB1371" s="381"/>
      <c r="KC1371" s="381"/>
      <c r="KD1371" s="381"/>
      <c r="KE1371" s="381"/>
      <c r="KF1371" s="381"/>
      <c r="KG1371" s="381"/>
      <c r="KH1371" s="381"/>
      <c r="KI1371" s="381"/>
      <c r="KJ1371" s="381"/>
      <c r="KK1371" s="381"/>
      <c r="KL1371" s="381"/>
      <c r="KM1371" s="381"/>
      <c r="KN1371" s="381"/>
      <c r="KO1371" s="381"/>
      <c r="KP1371" s="381"/>
      <c r="KQ1371" s="381"/>
      <c r="KR1371" s="381"/>
      <c r="KS1371" s="381"/>
      <c r="KT1371" s="381"/>
      <c r="KU1371" s="381"/>
      <c r="KV1371" s="381"/>
      <c r="KW1371" s="381"/>
      <c r="KX1371" s="381"/>
      <c r="KY1371" s="381"/>
      <c r="KZ1371" s="381"/>
      <c r="LA1371" s="381"/>
      <c r="LB1371" s="381"/>
      <c r="LC1371" s="381"/>
      <c r="LD1371" s="381"/>
      <c r="LE1371" s="381"/>
      <c r="LF1371" s="381"/>
      <c r="LG1371" s="381"/>
      <c r="LH1371" s="381"/>
      <c r="LI1371" s="381"/>
      <c r="LJ1371" s="381"/>
      <c r="LK1371" s="381"/>
      <c r="LL1371" s="381"/>
      <c r="LM1371" s="381"/>
      <c r="LN1371" s="381"/>
      <c r="LO1371" s="381"/>
      <c r="LP1371" s="381"/>
      <c r="LQ1371" s="381"/>
      <c r="LR1371" s="381"/>
      <c r="LS1371" s="381"/>
      <c r="LT1371" s="381"/>
      <c r="LU1371" s="381"/>
      <c r="LV1371" s="381"/>
      <c r="LW1371" s="381"/>
      <c r="LX1371" s="381"/>
      <c r="LY1371" s="381"/>
      <c r="LZ1371" s="381"/>
      <c r="MA1371" s="381"/>
      <c r="MB1371" s="381"/>
      <c r="MC1371" s="381"/>
      <c r="MD1371" s="381"/>
      <c r="ME1371" s="381"/>
      <c r="MF1371" s="381"/>
      <c r="MG1371" s="381"/>
      <c r="MH1371" s="381"/>
      <c r="MI1371" s="381"/>
      <c r="MJ1371" s="381"/>
      <c r="MK1371" s="381"/>
      <c r="ML1371" s="381"/>
      <c r="MM1371" s="381"/>
      <c r="MN1371" s="381"/>
      <c r="MO1371" s="381"/>
      <c r="MP1371" s="381"/>
      <c r="MQ1371" s="381"/>
      <c r="MR1371" s="381"/>
      <c r="MS1371" s="381"/>
      <c r="MT1371" s="381"/>
      <c r="MU1371" s="381"/>
      <c r="MV1371" s="381"/>
      <c r="MW1371" s="381"/>
      <c r="MX1371" s="381"/>
      <c r="MY1371" s="381"/>
      <c r="MZ1371" s="381"/>
      <c r="NA1371" s="381"/>
      <c r="NB1371" s="381"/>
      <c r="NC1371" s="381"/>
      <c r="ND1371" s="381"/>
      <c r="NE1371" s="381"/>
      <c r="NF1371" s="381"/>
      <c r="NG1371" s="381"/>
      <c r="NH1371" s="381"/>
      <c r="NI1371" s="381"/>
      <c r="NJ1371" s="381"/>
      <c r="NK1371" s="381"/>
      <c r="NL1371" s="381"/>
      <c r="NM1371" s="381"/>
      <c r="NN1371" s="381"/>
      <c r="NO1371" s="381"/>
      <c r="NP1371" s="381"/>
      <c r="NQ1371" s="381"/>
      <c r="NR1371" s="381"/>
      <c r="NS1371" s="381"/>
      <c r="NT1371" s="381"/>
      <c r="NU1371" s="381"/>
      <c r="NV1371" s="381"/>
      <c r="NW1371" s="381"/>
      <c r="NX1371" s="381"/>
      <c r="NY1371" s="381"/>
      <c r="NZ1371" s="381"/>
      <c r="OA1371" s="381"/>
      <c r="OB1371" s="381"/>
      <c r="OC1371" s="381"/>
      <c r="OD1371" s="381"/>
      <c r="OE1371" s="381"/>
      <c r="OF1371" s="381"/>
      <c r="OG1371" s="381"/>
      <c r="OH1371" s="381"/>
      <c r="OI1371" s="381"/>
      <c r="OJ1371" s="381"/>
      <c r="OK1371" s="381"/>
      <c r="OL1371" s="381"/>
      <c r="OM1371" s="381"/>
      <c r="ON1371" s="381"/>
      <c r="OO1371" s="381"/>
      <c r="OP1371" s="381"/>
      <c r="OQ1371" s="381"/>
      <c r="OR1371" s="381"/>
      <c r="OS1371" s="381"/>
      <c r="OT1371" s="381"/>
      <c r="OU1371" s="381"/>
      <c r="OV1371" s="381"/>
      <c r="OW1371" s="381"/>
      <c r="OX1371" s="381"/>
      <c r="OY1371" s="381"/>
      <c r="OZ1371" s="381"/>
      <c r="PA1371" s="381"/>
      <c r="PB1371" s="381"/>
      <c r="PC1371" s="381"/>
      <c r="PD1371" s="381"/>
      <c r="PE1371" s="381"/>
      <c r="PF1371" s="381"/>
      <c r="PG1371" s="381"/>
      <c r="PH1371" s="381"/>
      <c r="PI1371" s="381"/>
      <c r="PJ1371" s="381"/>
      <c r="PK1371" s="381"/>
      <c r="PL1371" s="381"/>
      <c r="PM1371" s="381"/>
      <c r="PN1371" s="381"/>
      <c r="PO1371" s="381"/>
      <c r="PP1371" s="381"/>
      <c r="PQ1371" s="381"/>
      <c r="PR1371" s="381"/>
      <c r="PS1371" s="381"/>
      <c r="PT1371" s="381"/>
      <c r="PU1371" s="381"/>
      <c r="PV1371" s="381"/>
      <c r="PW1371" s="381"/>
      <c r="PX1371" s="381"/>
      <c r="PY1371" s="381"/>
      <c r="PZ1371" s="381"/>
      <c r="QA1371" s="381"/>
      <c r="QB1371" s="381"/>
      <c r="QC1371" s="381"/>
      <c r="QD1371" s="381"/>
      <c r="QE1371" s="381"/>
      <c r="QF1371" s="381"/>
      <c r="QG1371" s="381"/>
      <c r="QH1371" s="381"/>
      <c r="QI1371" s="381"/>
      <c r="QJ1371" s="381"/>
      <c r="QK1371" s="381"/>
      <c r="QL1371" s="381"/>
      <c r="QM1371" s="381"/>
      <c r="QN1371" s="381"/>
      <c r="QO1371" s="381"/>
      <c r="QP1371" s="381"/>
      <c r="QQ1371" s="381"/>
      <c r="QR1371" s="381"/>
      <c r="QS1371" s="381"/>
      <c r="QT1371" s="381"/>
      <c r="QU1371" s="381"/>
      <c r="QV1371" s="381"/>
      <c r="QW1371" s="381"/>
      <c r="QX1371" s="381"/>
      <c r="QY1371" s="381"/>
      <c r="QZ1371" s="381"/>
      <c r="RA1371" s="381"/>
      <c r="RB1371" s="381"/>
      <c r="RC1371" s="381"/>
      <c r="RD1371" s="381"/>
      <c r="RE1371" s="381"/>
      <c r="RF1371" s="381"/>
      <c r="RG1371" s="381"/>
      <c r="RH1371" s="381"/>
      <c r="RI1371" s="381"/>
      <c r="RJ1371" s="381"/>
      <c r="RK1371" s="381"/>
      <c r="RL1371" s="381"/>
      <c r="RM1371" s="381"/>
      <c r="RN1371" s="381"/>
      <c r="RO1371" s="381"/>
      <c r="RP1371" s="381"/>
      <c r="RQ1371" s="381"/>
      <c r="RR1371" s="381"/>
      <c r="RS1371" s="381"/>
      <c r="RT1371" s="381"/>
      <c r="RU1371" s="381"/>
      <c r="RV1371" s="381"/>
      <c r="RW1371" s="381"/>
      <c r="RX1371" s="381"/>
      <c r="RY1371" s="381"/>
      <c r="RZ1371" s="381"/>
      <c r="SA1371" s="381"/>
      <c r="SB1371" s="381"/>
      <c r="SC1371" s="381"/>
      <c r="SD1371" s="381"/>
      <c r="SE1371" s="381"/>
      <c r="SF1371" s="381"/>
      <c r="SG1371" s="381"/>
      <c r="SH1371" s="381"/>
      <c r="SI1371" s="381"/>
      <c r="SJ1371" s="381"/>
      <c r="SK1371" s="381"/>
      <c r="SL1371" s="381"/>
      <c r="SM1371" s="381"/>
      <c r="SN1371" s="381"/>
      <c r="SO1371" s="381"/>
      <c r="SP1371" s="381"/>
      <c r="SQ1371" s="381"/>
      <c r="SR1371" s="381"/>
      <c r="SS1371" s="381"/>
      <c r="ST1371" s="381"/>
      <c r="SU1371" s="381"/>
      <c r="SV1371" s="381"/>
      <c r="SW1371" s="381"/>
      <c r="SX1371" s="381"/>
      <c r="SY1371" s="381"/>
      <c r="SZ1371" s="381"/>
      <c r="TA1371" s="381"/>
      <c r="TB1371" s="381"/>
      <c r="TC1371" s="381"/>
      <c r="TD1371" s="381"/>
      <c r="TE1371" s="381"/>
      <c r="TF1371" s="381"/>
      <c r="TG1371" s="381"/>
      <c r="TH1371" s="381"/>
      <c r="TI1371" s="381"/>
      <c r="TJ1371" s="381"/>
      <c r="TK1371" s="381"/>
      <c r="TL1371" s="381"/>
      <c r="TM1371" s="381"/>
      <c r="TN1371" s="381"/>
      <c r="TO1371" s="381"/>
      <c r="TP1371" s="381"/>
      <c r="TQ1371" s="381"/>
      <c r="TR1371" s="381"/>
      <c r="TS1371" s="381"/>
      <c r="TT1371" s="381"/>
      <c r="TU1371" s="381"/>
      <c r="TV1371" s="381"/>
      <c r="TW1371" s="381"/>
      <c r="TX1371" s="381"/>
      <c r="TY1371" s="381"/>
      <c r="TZ1371" s="381"/>
      <c r="UA1371" s="381"/>
      <c r="UB1371" s="381"/>
      <c r="UC1371" s="381"/>
      <c r="UD1371" s="381"/>
      <c r="UE1371" s="381"/>
      <c r="UF1371" s="381"/>
      <c r="UG1371" s="381"/>
      <c r="UH1371" s="381"/>
      <c r="UI1371" s="381"/>
      <c r="UJ1371" s="381"/>
      <c r="UK1371" s="381"/>
      <c r="UL1371" s="381"/>
      <c r="UM1371" s="381"/>
      <c r="UN1371" s="381"/>
      <c r="UO1371" s="381"/>
      <c r="UP1371" s="381"/>
      <c r="UQ1371" s="381"/>
      <c r="UR1371" s="381"/>
      <c r="US1371" s="381"/>
      <c r="UT1371" s="381"/>
      <c r="UU1371" s="381"/>
      <c r="UV1371" s="381"/>
      <c r="UW1371" s="381"/>
      <c r="UX1371" s="381"/>
      <c r="UY1371" s="381"/>
      <c r="UZ1371" s="381"/>
      <c r="VA1371" s="381"/>
      <c r="VB1371" s="381"/>
      <c r="VC1371" s="381"/>
      <c r="VD1371" s="381"/>
      <c r="VE1371" s="381"/>
      <c r="VF1371" s="381"/>
      <c r="VG1371" s="381"/>
      <c r="VH1371" s="381"/>
      <c r="VI1371" s="381"/>
      <c r="VJ1371" s="381"/>
      <c r="VK1371" s="381"/>
      <c r="VL1371" s="381"/>
      <c r="VM1371" s="381"/>
      <c r="VN1371" s="381"/>
      <c r="VO1371" s="381"/>
      <c r="VP1371" s="381"/>
      <c r="VQ1371" s="381"/>
      <c r="VR1371" s="381"/>
      <c r="VS1371" s="381"/>
      <c r="VT1371" s="381"/>
      <c r="VU1371" s="381"/>
      <c r="VV1371" s="381"/>
      <c r="VW1371" s="381"/>
      <c r="VX1371" s="381"/>
      <c r="VY1371" s="381"/>
      <c r="VZ1371" s="381"/>
      <c r="WA1371" s="381"/>
      <c r="WB1371" s="381"/>
      <c r="WC1371" s="381"/>
      <c r="WD1371" s="381"/>
      <c r="WE1371" s="381"/>
      <c r="WF1371" s="381"/>
      <c r="WG1371" s="381"/>
      <c r="WH1371" s="381"/>
      <c r="WI1371" s="381"/>
      <c r="WJ1371" s="381"/>
      <c r="WK1371" s="381"/>
      <c r="WL1371" s="381"/>
      <c r="WM1371" s="381"/>
      <c r="WN1371" s="381"/>
      <c r="WO1371" s="381"/>
      <c r="WP1371" s="381"/>
      <c r="WQ1371" s="381"/>
      <c r="WR1371" s="381"/>
      <c r="WS1371" s="381"/>
      <c r="WT1371" s="381"/>
      <c r="WU1371" s="381"/>
      <c r="WV1371" s="381"/>
      <c r="WW1371" s="381"/>
      <c r="WX1371" s="381"/>
      <c r="WY1371" s="381"/>
      <c r="WZ1371" s="381"/>
      <c r="XA1371" s="381"/>
      <c r="XB1371" s="381"/>
      <c r="XC1371" s="381"/>
      <c r="XD1371" s="381"/>
      <c r="XE1371" s="381"/>
      <c r="XF1371" s="381"/>
      <c r="XG1371" s="381"/>
      <c r="XH1371" s="381"/>
      <c r="XI1371" s="381"/>
      <c r="XJ1371" s="381"/>
      <c r="XK1371" s="381"/>
      <c r="XL1371" s="381"/>
      <c r="XM1371" s="381"/>
      <c r="XN1371" s="381"/>
      <c r="XO1371" s="381"/>
      <c r="XP1371" s="381"/>
      <c r="XQ1371" s="381"/>
      <c r="XR1371" s="381"/>
      <c r="XS1371" s="381"/>
      <c r="XT1371" s="381"/>
      <c r="XU1371" s="381"/>
      <c r="XV1371" s="381"/>
      <c r="XW1371" s="381"/>
      <c r="XX1371" s="381"/>
      <c r="XY1371" s="381"/>
      <c r="XZ1371" s="381"/>
      <c r="YA1371" s="381"/>
      <c r="YB1371" s="381"/>
      <c r="YC1371" s="381"/>
      <c r="YD1371" s="381"/>
      <c r="YE1371" s="381"/>
      <c r="YF1371" s="381"/>
      <c r="YG1371" s="381"/>
      <c r="YH1371" s="381"/>
      <c r="YI1371" s="381"/>
      <c r="YJ1371" s="381"/>
      <c r="YK1371" s="381"/>
      <c r="YL1371" s="381"/>
      <c r="YM1371" s="381"/>
      <c r="YN1371" s="381"/>
      <c r="YO1371" s="381"/>
      <c r="YP1371" s="381"/>
      <c r="YQ1371" s="381"/>
      <c r="YR1371" s="381"/>
      <c r="YS1371" s="381"/>
      <c r="YT1371" s="381"/>
      <c r="YU1371" s="381"/>
      <c r="YV1371" s="381"/>
      <c r="YW1371" s="381"/>
      <c r="YX1371" s="381"/>
      <c r="YY1371" s="381"/>
      <c r="YZ1371" s="381"/>
      <c r="ZA1371" s="381"/>
      <c r="ZB1371" s="381"/>
      <c r="ZC1371" s="381"/>
      <c r="ZD1371" s="381"/>
      <c r="ZE1371" s="381"/>
      <c r="ZF1371" s="381"/>
      <c r="ZG1371" s="381"/>
      <c r="ZH1371" s="381"/>
      <c r="ZI1371" s="381"/>
      <c r="ZJ1371" s="381"/>
      <c r="ZK1371" s="381"/>
      <c r="ZL1371" s="381"/>
      <c r="ZM1371" s="381"/>
      <c r="ZN1371" s="381"/>
      <c r="ZO1371" s="381"/>
      <c r="ZP1371" s="381"/>
      <c r="ZQ1371" s="381"/>
      <c r="ZR1371" s="381"/>
      <c r="ZS1371" s="381"/>
      <c r="ZT1371" s="381"/>
      <c r="ZU1371" s="381"/>
      <c r="ZV1371" s="381"/>
      <c r="ZW1371" s="381"/>
      <c r="ZX1371" s="381"/>
      <c r="ZY1371" s="381"/>
      <c r="ZZ1371" s="381"/>
      <c r="AAA1371" s="381"/>
      <c r="AAB1371" s="381"/>
      <c r="AAC1371" s="381"/>
      <c r="AAD1371" s="381"/>
      <c r="AAE1371" s="381"/>
      <c r="AAF1371" s="381"/>
      <c r="AAG1371" s="381"/>
      <c r="AAH1371" s="381"/>
      <c r="AAI1371" s="381"/>
      <c r="AAJ1371" s="381"/>
      <c r="AAK1371" s="381"/>
      <c r="AAL1371" s="381"/>
      <c r="AAM1371" s="381"/>
      <c r="AAN1371" s="381"/>
      <c r="AAO1371" s="381"/>
      <c r="AAP1371" s="381"/>
      <c r="AAQ1371" s="381"/>
      <c r="AAR1371" s="381"/>
      <c r="AAS1371" s="381"/>
      <c r="AAT1371" s="381"/>
      <c r="AAU1371" s="381"/>
      <c r="AAV1371" s="381"/>
      <c r="AAW1371" s="381"/>
      <c r="AAX1371" s="381"/>
      <c r="AAY1371" s="381"/>
      <c r="AAZ1371" s="381"/>
      <c r="ABA1371" s="381"/>
      <c r="ABB1371" s="381"/>
      <c r="ABC1371" s="381"/>
      <c r="ABD1371" s="381"/>
      <c r="ABE1371" s="381"/>
      <c r="ABF1371" s="381"/>
      <c r="ABG1371" s="381"/>
      <c r="ABH1371" s="381"/>
      <c r="ABI1371" s="381"/>
      <c r="ABJ1371" s="381"/>
      <c r="ABK1371" s="381"/>
      <c r="ABL1371" s="381"/>
      <c r="ABM1371" s="381"/>
      <c r="ABN1371" s="381"/>
      <c r="ABO1371" s="381"/>
      <c r="ABP1371" s="381"/>
      <c r="ABQ1371" s="381"/>
      <c r="ABR1371" s="381"/>
      <c r="ABS1371" s="381"/>
      <c r="ABT1371" s="381"/>
      <c r="ABU1371" s="381"/>
      <c r="ABV1371" s="381"/>
      <c r="ABW1371" s="381"/>
      <c r="ABX1371" s="381"/>
      <c r="ABY1371" s="381"/>
      <c r="ABZ1371" s="381"/>
      <c r="ACA1371" s="381"/>
      <c r="ACB1371" s="381"/>
      <c r="ACC1371" s="381"/>
      <c r="ACD1371" s="381"/>
      <c r="ACE1371" s="381"/>
      <c r="ACF1371" s="381"/>
      <c r="ACG1371" s="381"/>
      <c r="ACH1371" s="381"/>
      <c r="ACI1371" s="381"/>
      <c r="ACJ1371" s="381"/>
      <c r="ACK1371" s="381"/>
      <c r="ACL1371" s="381"/>
      <c r="ACM1371" s="381"/>
      <c r="ACN1371" s="381"/>
      <c r="ACO1371" s="381"/>
      <c r="ACP1371" s="381"/>
      <c r="ACQ1371" s="381"/>
      <c r="ACR1371" s="381"/>
      <c r="ACS1371" s="381"/>
      <c r="ACT1371" s="381"/>
      <c r="ACU1371" s="381"/>
      <c r="ACV1371" s="381"/>
      <c r="ACW1371" s="381"/>
      <c r="ACX1371" s="381"/>
      <c r="ACY1371" s="381"/>
      <c r="ACZ1371" s="381"/>
      <c r="ADA1371" s="381"/>
      <c r="ADB1371" s="381"/>
      <c r="ADC1371" s="381"/>
      <c r="ADD1371" s="381"/>
      <c r="ADE1371" s="381"/>
      <c r="ADF1371" s="381"/>
      <c r="ADG1371" s="381"/>
      <c r="ADH1371" s="381"/>
      <c r="ADI1371" s="381"/>
      <c r="ADJ1371" s="381"/>
      <c r="ADK1371" s="381"/>
      <c r="ADL1371" s="381"/>
      <c r="ADM1371" s="381"/>
      <c r="ADN1371" s="381"/>
      <c r="ADO1371" s="381"/>
      <c r="ADP1371" s="381"/>
      <c r="ADQ1371" s="381"/>
      <c r="ADR1371" s="381"/>
      <c r="ADS1371" s="381"/>
      <c r="ADT1371" s="381"/>
      <c r="ADU1371" s="381"/>
      <c r="ADV1371" s="381"/>
      <c r="ADW1371" s="381"/>
      <c r="ADX1371" s="381"/>
      <c r="ADY1371" s="381"/>
      <c r="ADZ1371" s="381"/>
      <c r="AEA1371" s="381"/>
      <c r="AEB1371" s="381"/>
      <c r="AEC1371" s="381"/>
      <c r="AED1371" s="381"/>
      <c r="AEE1371" s="381"/>
      <c r="AEF1371" s="381"/>
      <c r="AEG1371" s="381"/>
      <c r="AEH1371" s="381"/>
      <c r="AEI1371" s="381"/>
      <c r="AEJ1371" s="381"/>
      <c r="AEK1371" s="381"/>
      <c r="AEL1371" s="381"/>
      <c r="AEM1371" s="381"/>
      <c r="AEN1371" s="381"/>
      <c r="AEO1371" s="381"/>
      <c r="AEP1371" s="381"/>
      <c r="AEQ1371" s="381"/>
      <c r="AER1371" s="381"/>
      <c r="AES1371" s="381"/>
      <c r="AET1371" s="381"/>
      <c r="AEU1371" s="381"/>
      <c r="AEV1371" s="381"/>
      <c r="AEW1371" s="381"/>
      <c r="AEX1371" s="381"/>
      <c r="AEY1371" s="381"/>
      <c r="AEZ1371" s="381"/>
      <c r="AFA1371" s="381"/>
      <c r="AFB1371" s="381"/>
      <c r="AFC1371" s="381"/>
      <c r="AFD1371" s="381"/>
      <c r="AFE1371" s="381"/>
      <c r="AFF1371" s="381"/>
      <c r="AFG1371" s="381"/>
      <c r="AFH1371" s="381"/>
      <c r="AFI1371" s="381"/>
      <c r="AFJ1371" s="381"/>
      <c r="AFK1371" s="381"/>
      <c r="AFL1371" s="381"/>
      <c r="AFM1371" s="381"/>
      <c r="AFN1371" s="381"/>
      <c r="AFO1371" s="381"/>
      <c r="AFP1371" s="381"/>
      <c r="AFQ1371" s="381"/>
      <c r="AFR1371" s="381"/>
      <c r="AFS1371" s="381"/>
      <c r="AFT1371" s="381"/>
      <c r="AFU1371" s="381"/>
      <c r="AFV1371" s="381"/>
      <c r="AFW1371" s="381"/>
      <c r="AFX1371" s="381"/>
      <c r="AFY1371" s="381"/>
      <c r="AFZ1371" s="381"/>
      <c r="AGA1371" s="381"/>
    </row>
    <row r="1372" spans="1:859" customFormat="1" x14ac:dyDescent="0.2">
      <c r="A1372" s="16"/>
      <c r="B1372" s="16"/>
      <c r="C1372" s="16"/>
      <c r="D1372" s="16"/>
      <c r="E1372" s="238"/>
      <c r="F1372" s="364"/>
      <c r="G1372" s="239"/>
      <c r="H1372" s="238"/>
      <c r="I1372" s="238"/>
      <c r="J1372" s="238"/>
      <c r="K1372" s="238"/>
      <c r="L1372" s="238"/>
      <c r="M1372" s="238"/>
      <c r="N1372" s="239"/>
      <c r="O1372" s="238"/>
      <c r="P1372" s="238"/>
      <c r="Q1372" s="239"/>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c r="DC1372" s="16"/>
      <c r="DD1372" s="16"/>
      <c r="DE1372" s="16"/>
      <c r="DF1372" s="16"/>
      <c r="DG1372" s="16"/>
      <c r="DH1372" s="16"/>
      <c r="DI1372" s="16"/>
      <c r="DJ1372" s="16"/>
      <c r="DK1372" s="16"/>
      <c r="DL1372" s="16"/>
      <c r="DM1372" s="16"/>
      <c r="DN1372" s="16"/>
      <c r="DO1372" s="16"/>
      <c r="DP1372" s="16"/>
      <c r="DQ1372" s="16"/>
      <c r="DR1372" s="16"/>
      <c r="DS1372" s="16"/>
      <c r="DT1372" s="16"/>
      <c r="DU1372" s="16"/>
      <c r="DV1372" s="16"/>
      <c r="DW1372" s="16"/>
      <c r="DX1372" s="16"/>
      <c r="DY1372" s="16"/>
      <c r="DZ1372" s="16"/>
      <c r="EA1372" s="16"/>
      <c r="EB1372" s="16"/>
      <c r="EC1372" s="16"/>
      <c r="ED1372" s="16"/>
      <c r="EE1372" s="16"/>
      <c r="EF1372" s="16"/>
      <c r="EG1372" s="16"/>
      <c r="EH1372" s="16"/>
      <c r="EI1372" s="16"/>
      <c r="EJ1372" s="16"/>
      <c r="EK1372" s="16"/>
      <c r="EL1372" s="16"/>
      <c r="EM1372" s="16"/>
      <c r="EN1372" s="16"/>
      <c r="EO1372" s="16"/>
      <c r="EP1372" s="16"/>
      <c r="EQ1372" s="16"/>
      <c r="ER1372" s="16"/>
      <c r="ES1372" s="16"/>
      <c r="ET1372" s="16"/>
      <c r="EU1372" s="16"/>
      <c r="EV1372" s="16"/>
      <c r="EW1372" s="16"/>
      <c r="EX1372" s="16"/>
      <c r="EY1372" s="16"/>
      <c r="EZ1372" s="16"/>
      <c r="FA1372" s="16"/>
      <c r="FB1372" s="16"/>
      <c r="FC1372" s="16"/>
      <c r="FD1372" s="16"/>
      <c r="FE1372" s="16"/>
      <c r="FF1372" s="16"/>
      <c r="FG1372" s="16"/>
      <c r="FH1372" s="16"/>
      <c r="FI1372" s="16"/>
      <c r="FJ1372" s="16"/>
      <c r="FK1372" s="16"/>
      <c r="FL1372" s="16"/>
      <c r="FM1372" s="16"/>
      <c r="FN1372" s="16"/>
      <c r="FO1372" s="16"/>
      <c r="FP1372" s="16"/>
      <c r="FQ1372" s="16"/>
      <c r="FR1372" s="16"/>
      <c r="FS1372" s="16"/>
      <c r="FT1372" s="16"/>
      <c r="FU1372" s="16"/>
      <c r="FV1372" s="16"/>
      <c r="FW1372" s="16"/>
      <c r="FX1372" s="16"/>
      <c r="FY1372" s="16"/>
      <c r="FZ1372" s="16"/>
      <c r="GA1372" s="16"/>
      <c r="GB1372" s="16"/>
      <c r="GC1372" s="16"/>
      <c r="GD1372" s="16"/>
      <c r="GE1372" s="16"/>
      <c r="GF1372" s="16"/>
      <c r="GG1372" s="16"/>
      <c r="GH1372" s="16"/>
      <c r="GI1372" s="16"/>
      <c r="GJ1372" s="16"/>
      <c r="GK1372" s="16"/>
      <c r="GL1372" s="16"/>
      <c r="GM1372" s="16"/>
      <c r="GN1372" s="16"/>
      <c r="GO1372" s="16"/>
      <c r="GP1372" s="16"/>
      <c r="GQ1372" s="16"/>
      <c r="GR1372" s="16"/>
      <c r="GS1372" s="16"/>
      <c r="GT1372" s="16"/>
      <c r="GU1372" s="16"/>
      <c r="GV1372" s="16"/>
      <c r="GW1372" s="16"/>
      <c r="GX1372" s="16"/>
      <c r="GY1372" s="16"/>
      <c r="GZ1372" s="16"/>
      <c r="HA1372" s="16"/>
      <c r="HB1372" s="16"/>
      <c r="HC1372" s="16"/>
      <c r="HD1372" s="16"/>
      <c r="HE1372" s="16"/>
      <c r="HF1372" s="16"/>
      <c r="HG1372" s="16"/>
      <c r="HH1372" s="16"/>
      <c r="HI1372" s="16"/>
      <c r="HJ1372" s="16"/>
      <c r="HK1372" s="16"/>
      <c r="HL1372" s="16"/>
      <c r="HM1372" s="16"/>
      <c r="HN1372" s="16"/>
      <c r="HO1372" s="16"/>
      <c r="HP1372" s="16"/>
      <c r="HQ1372" s="16"/>
      <c r="HR1372" s="16"/>
      <c r="HS1372" s="16"/>
      <c r="HT1372" s="16"/>
      <c r="HU1372" s="16"/>
      <c r="HV1372" s="16"/>
      <c r="HW1372" s="16"/>
      <c r="HX1372" s="16"/>
      <c r="HY1372" s="16"/>
      <c r="HZ1372" s="16"/>
      <c r="IA1372" s="16"/>
      <c r="IB1372" s="16"/>
      <c r="IC1372" s="16"/>
      <c r="ID1372" s="16"/>
      <c r="IE1372" s="16"/>
      <c r="IF1372" s="16"/>
      <c r="IG1372" s="16"/>
      <c r="IH1372" s="16"/>
      <c r="II1372" s="16"/>
      <c r="IJ1372" s="16"/>
      <c r="IK1372" s="16"/>
      <c r="IL1372" s="16"/>
      <c r="IM1372" s="16"/>
      <c r="IN1372" s="16"/>
      <c r="IO1372" s="16"/>
      <c r="IP1372" s="16"/>
      <c r="IQ1372" s="16"/>
      <c r="IR1372" s="16"/>
      <c r="IS1372" s="16"/>
      <c r="IT1372" s="16"/>
      <c r="IU1372" s="16"/>
      <c r="IV1372" s="16"/>
      <c r="IW1372" s="16"/>
      <c r="IX1372" s="16"/>
      <c r="IY1372" s="16"/>
      <c r="IZ1372" s="16"/>
      <c r="JA1372" s="16"/>
      <c r="JB1372" s="16"/>
      <c r="JC1372" s="16"/>
      <c r="JD1372" s="16"/>
      <c r="JE1372" s="16"/>
      <c r="JF1372" s="16"/>
      <c r="JG1372" s="16"/>
      <c r="JH1372" s="16"/>
      <c r="JI1372" s="16"/>
      <c r="JJ1372" s="16"/>
      <c r="JK1372" s="16"/>
      <c r="JL1372" s="16"/>
      <c r="JM1372" s="16"/>
      <c r="JN1372" s="16"/>
      <c r="JO1372" s="16"/>
      <c r="JP1372" s="16"/>
      <c r="JQ1372" s="16"/>
      <c r="JR1372" s="16"/>
      <c r="JS1372" s="16"/>
      <c r="JT1372" s="16"/>
      <c r="JU1372" s="16"/>
      <c r="JV1372" s="16"/>
      <c r="JW1372" s="16"/>
      <c r="JX1372" s="16"/>
      <c r="JY1372" s="16"/>
      <c r="JZ1372" s="16"/>
      <c r="KA1372" s="16"/>
      <c r="KB1372" s="16"/>
      <c r="KC1372" s="16"/>
      <c r="KD1372" s="16"/>
      <c r="KE1372" s="16"/>
      <c r="KF1372" s="16"/>
      <c r="KG1372" s="16"/>
      <c r="KH1372" s="16"/>
      <c r="KI1372" s="16"/>
      <c r="KJ1372" s="16"/>
      <c r="KK1372" s="16"/>
      <c r="KL1372" s="16"/>
      <c r="KM1372" s="16"/>
      <c r="KN1372" s="16"/>
      <c r="KO1372" s="16"/>
      <c r="KP1372" s="16"/>
      <c r="KQ1372" s="16"/>
      <c r="KR1372" s="16"/>
      <c r="KS1372" s="16"/>
      <c r="KT1372" s="16"/>
      <c r="KU1372" s="16"/>
      <c r="KV1372" s="16"/>
      <c r="KW1372" s="16"/>
      <c r="KX1372" s="16"/>
      <c r="KY1372" s="16"/>
      <c r="KZ1372" s="16"/>
      <c r="LA1372" s="16"/>
      <c r="LB1372" s="16"/>
      <c r="LC1372" s="16"/>
      <c r="LD1372" s="16"/>
      <c r="LE1372" s="16"/>
      <c r="LF1372" s="16"/>
      <c r="LG1372" s="16"/>
      <c r="LH1372" s="16"/>
      <c r="LI1372" s="16"/>
      <c r="LJ1372" s="16"/>
      <c r="LK1372" s="16"/>
      <c r="LL1372" s="16"/>
      <c r="LM1372" s="16"/>
      <c r="LN1372" s="16"/>
      <c r="LO1372" s="16"/>
      <c r="LP1372" s="16"/>
      <c r="LQ1372" s="16"/>
      <c r="LR1372" s="16"/>
      <c r="LS1372" s="16"/>
      <c r="LT1372" s="16"/>
      <c r="LU1372" s="16"/>
      <c r="LV1372" s="16"/>
      <c r="LW1372" s="16"/>
      <c r="LX1372" s="16"/>
      <c r="LY1372" s="16"/>
      <c r="LZ1372" s="16"/>
      <c r="MA1372" s="16"/>
      <c r="MB1372" s="16"/>
      <c r="MC1372" s="16"/>
      <c r="MD1372" s="16"/>
      <c r="ME1372" s="16"/>
      <c r="MF1372" s="16"/>
      <c r="MG1372" s="16"/>
      <c r="MH1372" s="16"/>
      <c r="MI1372" s="16"/>
      <c r="MJ1372" s="16"/>
      <c r="MK1372" s="16"/>
      <c r="ML1372" s="16"/>
      <c r="MM1372" s="16"/>
      <c r="MN1372" s="16"/>
      <c r="MO1372" s="16"/>
      <c r="MP1372" s="16"/>
      <c r="MQ1372" s="16"/>
      <c r="MR1372" s="16"/>
      <c r="MS1372" s="16"/>
      <c r="MT1372" s="16"/>
      <c r="MU1372" s="16"/>
      <c r="MV1372" s="16"/>
      <c r="MW1372" s="16"/>
      <c r="MX1372" s="16"/>
      <c r="MY1372" s="16"/>
      <c r="MZ1372" s="16"/>
      <c r="NA1372" s="16"/>
      <c r="NB1372" s="16"/>
      <c r="NC1372" s="16"/>
      <c r="ND1372" s="16"/>
      <c r="NE1372" s="16"/>
      <c r="NF1372" s="16"/>
      <c r="NG1372" s="16"/>
      <c r="NH1372" s="16"/>
      <c r="NI1372" s="16"/>
      <c r="NJ1372" s="16"/>
      <c r="NK1372" s="16"/>
      <c r="NL1372" s="16"/>
      <c r="NM1372" s="16"/>
      <c r="NN1372" s="16"/>
      <c r="NO1372" s="16"/>
      <c r="NP1372" s="16"/>
      <c r="NQ1372" s="16"/>
      <c r="NR1372" s="16"/>
      <c r="NS1372" s="16"/>
      <c r="NT1372" s="16"/>
      <c r="NU1372" s="16"/>
      <c r="NV1372" s="16"/>
      <c r="NW1372" s="16"/>
      <c r="NX1372" s="16"/>
      <c r="NY1372" s="16"/>
      <c r="NZ1372" s="16"/>
      <c r="OA1372" s="16"/>
      <c r="OB1372" s="16"/>
      <c r="OC1372" s="16"/>
      <c r="OD1372" s="16"/>
      <c r="OE1372" s="16"/>
      <c r="OF1372" s="16"/>
      <c r="OG1372" s="16"/>
      <c r="OH1372" s="16"/>
      <c r="OI1372" s="16"/>
      <c r="OJ1372" s="16"/>
      <c r="OK1372" s="16"/>
      <c r="OL1372" s="16"/>
      <c r="OM1372" s="16"/>
      <c r="ON1372" s="16"/>
      <c r="OO1372" s="16"/>
      <c r="OP1372" s="16"/>
      <c r="OQ1372" s="16"/>
      <c r="OR1372" s="16"/>
      <c r="OS1372" s="16"/>
      <c r="OT1372" s="16"/>
      <c r="OU1372" s="16"/>
      <c r="OV1372" s="16"/>
      <c r="OW1372" s="16"/>
      <c r="OX1372" s="16"/>
      <c r="OY1372" s="16"/>
      <c r="OZ1372" s="16"/>
      <c r="PA1372" s="16"/>
      <c r="PB1372" s="16"/>
      <c r="PC1372" s="16"/>
      <c r="PD1372" s="16"/>
      <c r="PE1372" s="16"/>
      <c r="PF1372" s="16"/>
      <c r="PG1372" s="16"/>
      <c r="PH1372" s="16"/>
      <c r="PI1372" s="16"/>
      <c r="PJ1372" s="16"/>
      <c r="PK1372" s="16"/>
      <c r="PL1372" s="16"/>
      <c r="PM1372" s="16"/>
      <c r="PN1372" s="16"/>
      <c r="PO1372" s="16"/>
      <c r="PP1372" s="16"/>
      <c r="PQ1372" s="16"/>
      <c r="PR1372" s="16"/>
      <c r="PS1372" s="16"/>
      <c r="PT1372" s="16"/>
      <c r="PU1372" s="16"/>
      <c r="PV1372" s="16"/>
      <c r="PW1372" s="16"/>
      <c r="PX1372" s="16"/>
      <c r="PY1372" s="16"/>
      <c r="PZ1372" s="16"/>
      <c r="QA1372" s="16"/>
      <c r="QB1372" s="16"/>
      <c r="QC1372" s="16"/>
      <c r="QD1372" s="16"/>
      <c r="QE1372" s="16"/>
      <c r="QF1372" s="16"/>
      <c r="QG1372" s="16"/>
      <c r="QH1372" s="16"/>
      <c r="QI1372" s="16"/>
      <c r="QJ1372" s="16"/>
      <c r="QK1372" s="16"/>
      <c r="QL1372" s="16"/>
      <c r="QM1372" s="16"/>
      <c r="QN1372" s="16"/>
      <c r="QO1372" s="16"/>
      <c r="QP1372" s="16"/>
      <c r="QQ1372" s="16"/>
      <c r="QR1372" s="16"/>
      <c r="QS1372" s="16"/>
      <c r="QT1372" s="16"/>
      <c r="QU1372" s="16"/>
      <c r="QV1372" s="16"/>
      <c r="QW1372" s="16"/>
      <c r="QX1372" s="16"/>
      <c r="QY1372" s="16"/>
      <c r="QZ1372" s="16"/>
      <c r="RA1372" s="16"/>
      <c r="RB1372" s="16"/>
      <c r="RC1372" s="16"/>
      <c r="RD1372" s="16"/>
      <c r="RE1372" s="16"/>
      <c r="RF1372" s="16"/>
      <c r="RG1372" s="16"/>
      <c r="RH1372" s="16"/>
      <c r="RI1372" s="16"/>
      <c r="RJ1372" s="16"/>
      <c r="RK1372" s="16"/>
      <c r="RL1372" s="16"/>
      <c r="RM1372" s="16"/>
      <c r="RN1372" s="16"/>
      <c r="RO1372" s="16"/>
      <c r="RP1372" s="16"/>
      <c r="RQ1372" s="16"/>
      <c r="RR1372" s="16"/>
      <c r="RS1372" s="16"/>
      <c r="RT1372" s="16"/>
      <c r="RU1372" s="16"/>
      <c r="RV1372" s="16"/>
      <c r="RW1372" s="16"/>
      <c r="RX1372" s="16"/>
      <c r="RY1372" s="16"/>
      <c r="RZ1372" s="16"/>
      <c r="SA1372" s="16"/>
      <c r="SB1372" s="16"/>
      <c r="SC1372" s="16"/>
      <c r="SD1372" s="16"/>
      <c r="SE1372" s="16"/>
      <c r="SF1372" s="16"/>
      <c r="SG1372" s="16"/>
      <c r="SH1372" s="16"/>
      <c r="SI1372" s="16"/>
      <c r="SJ1372" s="16"/>
      <c r="SK1372" s="16"/>
      <c r="SL1372" s="16"/>
      <c r="SM1372" s="16"/>
      <c r="SN1372" s="16"/>
      <c r="SO1372" s="16"/>
      <c r="SP1372" s="16"/>
      <c r="SQ1372" s="16"/>
      <c r="SR1372" s="16"/>
      <c r="SS1372" s="16"/>
      <c r="ST1372" s="16"/>
      <c r="SU1372" s="16"/>
      <c r="SV1372" s="16"/>
      <c r="SW1372" s="16"/>
      <c r="SX1372" s="16"/>
      <c r="SY1372" s="16"/>
      <c r="SZ1372" s="16"/>
      <c r="TA1372" s="16"/>
      <c r="TB1372" s="16"/>
      <c r="TC1372" s="16"/>
      <c r="TD1372" s="16"/>
      <c r="TE1372" s="16"/>
      <c r="TF1372" s="16"/>
      <c r="TG1372" s="16"/>
      <c r="TH1372" s="16"/>
      <c r="TI1372" s="16"/>
      <c r="TJ1372" s="16"/>
      <c r="TK1372" s="16"/>
      <c r="TL1372" s="16"/>
      <c r="TM1372" s="16"/>
      <c r="TN1372" s="16"/>
      <c r="TO1372" s="16"/>
      <c r="TP1372" s="16"/>
      <c r="TQ1372" s="16"/>
      <c r="TR1372" s="16"/>
      <c r="TS1372" s="16"/>
      <c r="TT1372" s="16"/>
      <c r="TU1372" s="16"/>
      <c r="TV1372" s="16"/>
      <c r="TW1372" s="16"/>
      <c r="TX1372" s="16"/>
      <c r="TY1372" s="16"/>
      <c r="TZ1372" s="16"/>
      <c r="UA1372" s="16"/>
      <c r="UB1372" s="16"/>
      <c r="UC1372" s="16"/>
      <c r="UD1372" s="16"/>
      <c r="UE1372" s="16"/>
      <c r="UF1372" s="16"/>
      <c r="UG1372" s="16"/>
      <c r="UH1372" s="16"/>
      <c r="UI1372" s="16"/>
      <c r="UJ1372" s="16"/>
      <c r="UK1372" s="16"/>
      <c r="UL1372" s="16"/>
      <c r="UM1372" s="16"/>
      <c r="UN1372" s="16"/>
      <c r="UO1372" s="16"/>
      <c r="UP1372" s="16"/>
      <c r="UQ1372" s="16"/>
      <c r="UR1372" s="16"/>
      <c r="US1372" s="16"/>
      <c r="UT1372" s="16"/>
      <c r="UU1372" s="16"/>
      <c r="UV1372" s="16"/>
      <c r="UW1372" s="16"/>
      <c r="UX1372" s="16"/>
      <c r="UY1372" s="16"/>
      <c r="UZ1372" s="16"/>
      <c r="VA1372" s="16"/>
      <c r="VB1372" s="16"/>
      <c r="VC1372" s="16"/>
      <c r="VD1372" s="16"/>
      <c r="VE1372" s="16"/>
      <c r="VF1372" s="16"/>
      <c r="VG1372" s="16"/>
      <c r="VH1372" s="16"/>
      <c r="VI1372" s="16"/>
      <c r="VJ1372" s="16"/>
      <c r="VK1372" s="16"/>
      <c r="VL1372" s="16"/>
      <c r="VM1372" s="16"/>
      <c r="VN1372" s="16"/>
      <c r="VO1372" s="16"/>
      <c r="VP1372" s="16"/>
      <c r="VQ1372" s="16"/>
      <c r="VR1372" s="16"/>
      <c r="VS1372" s="16"/>
      <c r="VT1372" s="16"/>
      <c r="VU1372" s="16"/>
      <c r="VV1372" s="16"/>
      <c r="VW1372" s="16"/>
      <c r="VX1372" s="16"/>
      <c r="VY1372" s="16"/>
      <c r="VZ1372" s="16"/>
      <c r="WA1372" s="16"/>
      <c r="WB1372" s="16"/>
      <c r="WC1372" s="16"/>
      <c r="WD1372" s="16"/>
      <c r="WE1372" s="16"/>
      <c r="WF1372" s="16"/>
      <c r="WG1372" s="16"/>
      <c r="WH1372" s="16"/>
      <c r="WI1372" s="16"/>
      <c r="WJ1372" s="16"/>
      <c r="WK1372" s="16"/>
      <c r="WL1372" s="16"/>
      <c r="WM1372" s="16"/>
      <c r="WN1372" s="16"/>
      <c r="WO1372" s="16"/>
      <c r="WP1372" s="16"/>
      <c r="WQ1372" s="16"/>
      <c r="WR1372" s="16"/>
      <c r="WS1372" s="16"/>
      <c r="WT1372" s="16"/>
      <c r="WU1372" s="16"/>
      <c r="WV1372" s="16"/>
      <c r="WW1372" s="16"/>
      <c r="WX1372" s="16"/>
      <c r="WY1372" s="16"/>
      <c r="WZ1372" s="16"/>
      <c r="XA1372" s="16"/>
      <c r="XB1372" s="16"/>
      <c r="XC1372" s="16"/>
      <c r="XD1372" s="16"/>
      <c r="XE1372" s="16"/>
      <c r="XF1372" s="16"/>
      <c r="XG1372" s="16"/>
      <c r="XH1372" s="16"/>
      <c r="XI1372" s="16"/>
      <c r="XJ1372" s="16"/>
      <c r="XK1372" s="16"/>
      <c r="XL1372" s="16"/>
      <c r="XM1372" s="16"/>
      <c r="XN1372" s="16"/>
      <c r="XO1372" s="16"/>
      <c r="XP1372" s="16"/>
      <c r="XQ1372" s="16"/>
      <c r="XR1372" s="16"/>
      <c r="XS1372" s="16"/>
      <c r="XT1372" s="16"/>
      <c r="XU1372" s="16"/>
      <c r="XV1372" s="16"/>
      <c r="XW1372" s="16"/>
      <c r="XX1372" s="16"/>
      <c r="XY1372" s="16"/>
      <c r="XZ1372" s="16"/>
      <c r="YA1372" s="16"/>
      <c r="YB1372" s="16"/>
      <c r="YC1372" s="16"/>
      <c r="YD1372" s="16"/>
      <c r="YE1372" s="16"/>
      <c r="YF1372" s="16"/>
      <c r="YG1372" s="16"/>
      <c r="YH1372" s="16"/>
      <c r="YI1372" s="16"/>
      <c r="YJ1372" s="16"/>
      <c r="YK1372" s="16"/>
      <c r="YL1372" s="16"/>
      <c r="YM1372" s="16"/>
      <c r="YN1372" s="16"/>
      <c r="YO1372" s="16"/>
      <c r="YP1372" s="16"/>
      <c r="YQ1372" s="16"/>
      <c r="YR1372" s="16"/>
      <c r="YS1372" s="16"/>
      <c r="YT1372" s="16"/>
      <c r="YU1372" s="16"/>
      <c r="YV1372" s="16"/>
      <c r="YW1372" s="16"/>
      <c r="YX1372" s="16"/>
      <c r="YY1372" s="16"/>
      <c r="YZ1372" s="16"/>
      <c r="ZA1372" s="16"/>
      <c r="ZB1372" s="16"/>
      <c r="ZC1372" s="16"/>
      <c r="ZD1372" s="16"/>
      <c r="ZE1372" s="16"/>
      <c r="ZF1372" s="16"/>
      <c r="ZG1372" s="16"/>
      <c r="ZH1372" s="16"/>
      <c r="ZI1372" s="16"/>
      <c r="ZJ1372" s="16"/>
      <c r="ZK1372" s="16"/>
      <c r="ZL1372" s="16"/>
      <c r="ZM1372" s="16"/>
      <c r="ZN1372" s="16"/>
      <c r="ZO1372" s="16"/>
      <c r="ZP1372" s="16"/>
      <c r="ZQ1372" s="16"/>
      <c r="ZR1372" s="16"/>
      <c r="ZS1372" s="16"/>
      <c r="ZT1372" s="16"/>
      <c r="ZU1372" s="16"/>
      <c r="ZV1372" s="16"/>
      <c r="ZW1372" s="16"/>
      <c r="ZX1372" s="16"/>
      <c r="ZY1372" s="16"/>
      <c r="ZZ1372" s="16"/>
      <c r="AAA1372" s="16"/>
      <c r="AAB1372" s="16"/>
      <c r="AAC1372" s="16"/>
      <c r="AAD1372" s="16"/>
      <c r="AAE1372" s="16"/>
      <c r="AAF1372" s="16"/>
      <c r="AAG1372" s="16"/>
      <c r="AAH1372" s="16"/>
      <c r="AAI1372" s="16"/>
      <c r="AAJ1372" s="16"/>
      <c r="AAK1372" s="16"/>
      <c r="AAL1372" s="16"/>
      <c r="AAM1372" s="16"/>
      <c r="AAN1372" s="16"/>
      <c r="AAO1372" s="16"/>
      <c r="AAP1372" s="16"/>
      <c r="AAQ1372" s="16"/>
      <c r="AAR1372" s="16"/>
      <c r="AAS1372" s="16"/>
      <c r="AAT1372" s="16"/>
      <c r="AAU1372" s="16"/>
      <c r="AAV1372" s="16"/>
      <c r="AAW1372" s="16"/>
      <c r="AAX1372" s="16"/>
      <c r="AAY1372" s="16"/>
      <c r="AAZ1372" s="16"/>
      <c r="ABA1372" s="16"/>
      <c r="ABB1372" s="16"/>
      <c r="ABC1372" s="16"/>
      <c r="ABD1372" s="16"/>
      <c r="ABE1372" s="16"/>
      <c r="ABF1372" s="16"/>
      <c r="ABG1372" s="16"/>
      <c r="ABH1372" s="16"/>
      <c r="ABI1372" s="16"/>
      <c r="ABJ1372" s="16"/>
      <c r="ABK1372" s="16"/>
      <c r="ABL1372" s="16"/>
      <c r="ABM1372" s="16"/>
      <c r="ABN1372" s="16"/>
      <c r="ABO1372" s="16"/>
      <c r="ABP1372" s="16"/>
      <c r="ABQ1372" s="16"/>
      <c r="ABR1372" s="16"/>
      <c r="ABS1372" s="16"/>
      <c r="ABT1372" s="16"/>
      <c r="ABU1372" s="16"/>
      <c r="ABV1372" s="16"/>
      <c r="ABW1372" s="16"/>
      <c r="ABX1372" s="16"/>
      <c r="ABY1372" s="16"/>
      <c r="ABZ1372" s="16"/>
      <c r="ACA1372" s="16"/>
      <c r="ACB1372" s="16"/>
      <c r="ACC1372" s="16"/>
      <c r="ACD1372" s="16"/>
      <c r="ACE1372" s="16"/>
      <c r="ACF1372" s="16"/>
      <c r="ACG1372" s="16"/>
      <c r="ACH1372" s="16"/>
      <c r="ACI1372" s="16"/>
      <c r="ACJ1372" s="16"/>
      <c r="ACK1372" s="16"/>
      <c r="ACL1372" s="16"/>
      <c r="ACM1372" s="16"/>
      <c r="ACN1372" s="16"/>
      <c r="ACO1372" s="16"/>
      <c r="ACP1372" s="16"/>
      <c r="ACQ1372" s="16"/>
      <c r="ACR1372" s="16"/>
      <c r="ACS1372" s="16"/>
      <c r="ACT1372" s="16"/>
      <c r="ACU1372" s="16"/>
      <c r="ACV1372" s="16"/>
      <c r="ACW1372" s="16"/>
      <c r="ACX1372" s="16"/>
      <c r="ACY1372" s="16"/>
      <c r="ACZ1372" s="16"/>
      <c r="ADA1372" s="16"/>
      <c r="ADB1372" s="16"/>
      <c r="ADC1372" s="16"/>
      <c r="ADD1372" s="16"/>
      <c r="ADE1372" s="16"/>
      <c r="ADF1372" s="16"/>
      <c r="ADG1372" s="16"/>
      <c r="ADH1372" s="16"/>
      <c r="ADI1372" s="16"/>
      <c r="ADJ1372" s="16"/>
      <c r="ADK1372" s="16"/>
      <c r="ADL1372" s="16"/>
      <c r="ADM1372" s="16"/>
      <c r="ADN1372" s="16"/>
      <c r="ADO1372" s="16"/>
      <c r="ADP1372" s="16"/>
      <c r="ADQ1372" s="16"/>
      <c r="ADR1372" s="16"/>
      <c r="ADS1372" s="16"/>
      <c r="ADT1372" s="16"/>
      <c r="ADU1372" s="16"/>
      <c r="ADV1372" s="16"/>
      <c r="ADW1372" s="16"/>
      <c r="ADX1372" s="16"/>
      <c r="ADY1372" s="16"/>
      <c r="ADZ1372" s="16"/>
      <c r="AEA1372" s="16"/>
      <c r="AEB1372" s="16"/>
      <c r="AEC1372" s="16"/>
      <c r="AED1372" s="16"/>
      <c r="AEE1372" s="16"/>
      <c r="AEF1372" s="16"/>
      <c r="AEG1372" s="16"/>
      <c r="AEH1372" s="16"/>
      <c r="AEI1372" s="16"/>
      <c r="AEJ1372" s="16"/>
      <c r="AEK1372" s="16"/>
      <c r="AEL1372" s="16"/>
      <c r="AEM1372" s="16"/>
      <c r="AEN1372" s="16"/>
      <c r="AEO1372" s="16"/>
      <c r="AEP1372" s="16"/>
      <c r="AEQ1372" s="16"/>
      <c r="AER1372" s="16"/>
      <c r="AES1372" s="16"/>
      <c r="AET1372" s="16"/>
      <c r="AEU1372" s="16"/>
      <c r="AEV1372" s="16"/>
      <c r="AEW1372" s="16"/>
      <c r="AEX1372" s="16"/>
      <c r="AEY1372" s="16"/>
      <c r="AEZ1372" s="16"/>
      <c r="AFA1372" s="16"/>
      <c r="AFB1372" s="16"/>
      <c r="AFC1372" s="16"/>
      <c r="AFD1372" s="16"/>
      <c r="AFE1372" s="16"/>
      <c r="AFF1372" s="16"/>
      <c r="AFG1372" s="16"/>
      <c r="AFH1372" s="16"/>
      <c r="AFI1372" s="16"/>
      <c r="AFJ1372" s="16"/>
      <c r="AFK1372" s="16"/>
      <c r="AFL1372" s="16"/>
      <c r="AFM1372" s="16"/>
      <c r="AFN1372" s="16"/>
      <c r="AFO1372" s="16"/>
      <c r="AFP1372" s="16"/>
      <c r="AFQ1372" s="16"/>
      <c r="AFR1372" s="16"/>
      <c r="AFS1372" s="16"/>
      <c r="AFT1372" s="16"/>
      <c r="AFU1372" s="16"/>
      <c r="AFV1372" s="16"/>
      <c r="AFW1372" s="16"/>
      <c r="AFX1372" s="16"/>
      <c r="AFY1372" s="16"/>
      <c r="AFZ1372" s="16"/>
      <c r="AGA1372" s="16"/>
    </row>
    <row r="1373" spans="1:859" s="383" customFormat="1" x14ac:dyDescent="0.2">
      <c r="A1373" s="381"/>
      <c r="B1373" s="381"/>
      <c r="C1373" s="381"/>
      <c r="D1373" s="381"/>
      <c r="E1373" s="365"/>
      <c r="F1373" s="380"/>
      <c r="G1373" s="380"/>
      <c r="H1373" s="365"/>
      <c r="I1373" s="365"/>
      <c r="J1373" s="365"/>
      <c r="K1373" s="365"/>
      <c r="L1373" s="365"/>
      <c r="M1373" s="365"/>
      <c r="N1373" s="380"/>
      <c r="O1373" s="365"/>
      <c r="P1373" s="365"/>
      <c r="Q1373" s="380"/>
      <c r="R1373" s="381"/>
      <c r="S1373" s="381"/>
      <c r="T1373" s="381"/>
      <c r="U1373" s="381"/>
      <c r="V1373" s="381"/>
      <c r="W1373" s="381"/>
      <c r="X1373" s="381"/>
      <c r="Y1373" s="381"/>
      <c r="Z1373" s="381"/>
      <c r="AA1373" s="381"/>
      <c r="AB1373" s="381"/>
      <c r="AC1373" s="381"/>
      <c r="AD1373" s="381"/>
      <c r="AE1373" s="381"/>
      <c r="AF1373" s="381"/>
      <c r="AG1373" s="381"/>
      <c r="AH1373" s="381"/>
      <c r="AI1373" s="381"/>
      <c r="AJ1373" s="381"/>
      <c r="AK1373" s="381"/>
      <c r="AL1373" s="381"/>
      <c r="AM1373" s="381"/>
      <c r="AN1373" s="381"/>
      <c r="AO1373" s="381"/>
      <c r="AP1373" s="381"/>
      <c r="AQ1373" s="381"/>
      <c r="AR1373" s="381"/>
      <c r="AS1373" s="381"/>
      <c r="AT1373" s="381"/>
      <c r="AU1373" s="381"/>
      <c r="AV1373" s="381"/>
      <c r="AW1373" s="381"/>
      <c r="AX1373" s="381"/>
      <c r="AY1373" s="381"/>
      <c r="AZ1373" s="381"/>
      <c r="BA1373" s="381"/>
      <c r="BB1373" s="381"/>
      <c r="BC1373" s="381"/>
      <c r="BD1373" s="381"/>
      <c r="BE1373" s="381"/>
      <c r="BF1373" s="381"/>
      <c r="BG1373" s="381"/>
      <c r="BH1373" s="381"/>
      <c r="BI1373" s="381"/>
      <c r="BJ1373" s="381"/>
      <c r="BK1373" s="381"/>
      <c r="BL1373" s="381"/>
      <c r="BM1373" s="381"/>
      <c r="BN1373" s="381"/>
      <c r="BO1373" s="381"/>
      <c r="BP1373" s="381"/>
      <c r="BQ1373" s="381"/>
      <c r="BR1373" s="381"/>
      <c r="BS1373" s="381"/>
      <c r="BT1373" s="381"/>
      <c r="BU1373" s="381"/>
      <c r="BV1373" s="381"/>
      <c r="BW1373" s="381"/>
      <c r="BX1373" s="381"/>
      <c r="BY1373" s="381"/>
      <c r="BZ1373" s="381"/>
      <c r="CA1373" s="381"/>
      <c r="CB1373" s="381"/>
      <c r="CC1373" s="381"/>
      <c r="CD1373" s="381"/>
      <c r="CE1373" s="381"/>
      <c r="CF1373" s="381"/>
      <c r="CG1373" s="381"/>
      <c r="CH1373" s="381"/>
      <c r="CI1373" s="381"/>
      <c r="CJ1373" s="381"/>
      <c r="CK1373" s="381"/>
      <c r="CL1373" s="381"/>
      <c r="CM1373" s="381"/>
      <c r="CN1373" s="381"/>
      <c r="CO1373" s="381"/>
      <c r="CP1373" s="381"/>
      <c r="CQ1373" s="381"/>
      <c r="CR1373" s="381"/>
      <c r="CS1373" s="381"/>
      <c r="CT1373" s="381"/>
      <c r="CU1373" s="381"/>
      <c r="CV1373" s="381"/>
      <c r="CW1373" s="381"/>
      <c r="CX1373" s="381"/>
      <c r="CY1373" s="381"/>
      <c r="CZ1373" s="381"/>
      <c r="DA1373" s="381"/>
      <c r="DB1373" s="381"/>
      <c r="DC1373" s="381"/>
      <c r="DD1373" s="381"/>
      <c r="DE1373" s="381"/>
      <c r="DF1373" s="381"/>
      <c r="DG1373" s="381"/>
      <c r="DH1373" s="381"/>
      <c r="DI1373" s="381"/>
      <c r="DJ1373" s="381"/>
      <c r="DK1373" s="381"/>
      <c r="DL1373" s="381"/>
      <c r="DM1373" s="381"/>
      <c r="DN1373" s="381"/>
      <c r="DO1373" s="381"/>
      <c r="DP1373" s="381"/>
      <c r="DQ1373" s="381"/>
      <c r="DR1373" s="381"/>
      <c r="DS1373" s="381"/>
      <c r="DT1373" s="381"/>
      <c r="DU1373" s="381"/>
      <c r="DV1373" s="381"/>
      <c r="DW1373" s="381"/>
      <c r="DX1373" s="381"/>
      <c r="DY1373" s="381"/>
      <c r="DZ1373" s="381"/>
      <c r="EA1373" s="381"/>
      <c r="EB1373" s="381"/>
      <c r="EC1373" s="381"/>
      <c r="ED1373" s="381"/>
      <c r="EE1373" s="381"/>
      <c r="EF1373" s="381"/>
      <c r="EG1373" s="381"/>
      <c r="EH1373" s="381"/>
      <c r="EI1373" s="381"/>
      <c r="EJ1373" s="381"/>
      <c r="EK1373" s="381"/>
      <c r="EL1373" s="381"/>
      <c r="EM1373" s="381"/>
      <c r="EN1373" s="381"/>
      <c r="EO1373" s="381"/>
      <c r="EP1373" s="381"/>
      <c r="EQ1373" s="381"/>
      <c r="ER1373" s="381"/>
      <c r="ES1373" s="381"/>
      <c r="ET1373" s="381"/>
      <c r="EU1373" s="381"/>
      <c r="EV1373" s="381"/>
      <c r="EW1373" s="381"/>
      <c r="EX1373" s="381"/>
      <c r="EY1373" s="381"/>
      <c r="EZ1373" s="381"/>
      <c r="FA1373" s="381"/>
      <c r="FB1373" s="381"/>
      <c r="FC1373" s="381"/>
      <c r="FD1373" s="381"/>
      <c r="FE1373" s="381"/>
      <c r="FF1373" s="381"/>
      <c r="FG1373" s="381"/>
      <c r="FH1373" s="381"/>
      <c r="FI1373" s="381"/>
      <c r="FJ1373" s="381"/>
      <c r="FK1373" s="381"/>
      <c r="FL1373" s="381"/>
      <c r="FM1373" s="381"/>
      <c r="FN1373" s="381"/>
      <c r="FO1373" s="381"/>
      <c r="FP1373" s="381"/>
      <c r="FQ1373" s="381"/>
      <c r="FR1373" s="381"/>
      <c r="FS1373" s="381"/>
      <c r="FT1373" s="381"/>
      <c r="FU1373" s="381"/>
      <c r="FV1373" s="381"/>
      <c r="FW1373" s="381"/>
      <c r="FX1373" s="381"/>
      <c r="FY1373" s="381"/>
      <c r="FZ1373" s="381"/>
      <c r="GA1373" s="381"/>
      <c r="GB1373" s="381"/>
      <c r="GC1373" s="381"/>
      <c r="GD1373" s="381"/>
      <c r="GE1373" s="381"/>
      <c r="GF1373" s="381"/>
      <c r="GG1373" s="381"/>
      <c r="GH1373" s="381"/>
      <c r="GI1373" s="381"/>
      <c r="GJ1373" s="381"/>
      <c r="GK1373" s="381"/>
      <c r="GL1373" s="381"/>
      <c r="GM1373" s="381"/>
      <c r="GN1373" s="381"/>
      <c r="GO1373" s="381"/>
      <c r="GP1373" s="381"/>
      <c r="GQ1373" s="381"/>
      <c r="GR1373" s="381"/>
      <c r="GS1373" s="381"/>
      <c r="GT1373" s="381"/>
      <c r="GU1373" s="381"/>
      <c r="GV1373" s="381"/>
      <c r="GW1373" s="381"/>
      <c r="GX1373" s="381"/>
      <c r="GY1373" s="381"/>
      <c r="GZ1373" s="381"/>
      <c r="HA1373" s="381"/>
      <c r="HB1373" s="381"/>
      <c r="HC1373" s="381"/>
      <c r="HD1373" s="381"/>
      <c r="HE1373" s="381"/>
      <c r="HF1373" s="381"/>
      <c r="HG1373" s="381"/>
      <c r="HH1373" s="381"/>
      <c r="HI1373" s="381"/>
      <c r="HJ1373" s="381"/>
      <c r="HK1373" s="381"/>
      <c r="HL1373" s="381"/>
      <c r="HM1373" s="381"/>
      <c r="HN1373" s="381"/>
      <c r="HO1373" s="381"/>
      <c r="HP1373" s="381"/>
      <c r="HQ1373" s="381"/>
      <c r="HR1373" s="381"/>
      <c r="HS1373" s="381"/>
      <c r="HT1373" s="381"/>
      <c r="HU1373" s="381"/>
      <c r="HV1373" s="381"/>
      <c r="HW1373" s="381"/>
      <c r="HX1373" s="381"/>
      <c r="HY1373" s="381"/>
      <c r="HZ1373" s="381"/>
      <c r="IA1373" s="381"/>
      <c r="IB1373" s="381"/>
      <c r="IC1373" s="381"/>
      <c r="ID1373" s="381"/>
      <c r="IE1373" s="381"/>
      <c r="IF1373" s="381"/>
      <c r="IG1373" s="381"/>
      <c r="IH1373" s="381"/>
      <c r="II1373" s="381"/>
      <c r="IJ1373" s="381"/>
      <c r="IK1373" s="381"/>
      <c r="IL1373" s="381"/>
      <c r="IM1373" s="381"/>
      <c r="IN1373" s="381"/>
      <c r="IO1373" s="381"/>
      <c r="IP1373" s="381"/>
      <c r="IQ1373" s="381"/>
      <c r="IR1373" s="381"/>
      <c r="IS1373" s="381"/>
      <c r="IT1373" s="381"/>
      <c r="IU1373" s="381"/>
      <c r="IV1373" s="381"/>
      <c r="IW1373" s="381"/>
      <c r="IX1373" s="381"/>
      <c r="IY1373" s="381"/>
      <c r="IZ1373" s="381"/>
      <c r="JA1373" s="381"/>
      <c r="JB1373" s="381"/>
      <c r="JC1373" s="381"/>
      <c r="JD1373" s="381"/>
      <c r="JE1373" s="381"/>
      <c r="JF1373" s="381"/>
      <c r="JG1373" s="381"/>
      <c r="JH1373" s="381"/>
      <c r="JI1373" s="381"/>
      <c r="JJ1373" s="381"/>
      <c r="JK1373" s="381"/>
      <c r="JL1373" s="381"/>
      <c r="JM1373" s="381"/>
      <c r="JN1373" s="381"/>
      <c r="JO1373" s="381"/>
      <c r="JP1373" s="381"/>
      <c r="JQ1373" s="381"/>
      <c r="JR1373" s="381"/>
      <c r="JS1373" s="381"/>
      <c r="JT1373" s="381"/>
      <c r="JU1373" s="381"/>
      <c r="JV1373" s="381"/>
      <c r="JW1373" s="381"/>
      <c r="JX1373" s="381"/>
      <c r="JY1373" s="381"/>
      <c r="JZ1373" s="381"/>
      <c r="KA1373" s="381"/>
      <c r="KB1373" s="381"/>
      <c r="KC1373" s="381"/>
      <c r="KD1373" s="381"/>
      <c r="KE1373" s="381"/>
      <c r="KF1373" s="381"/>
      <c r="KG1373" s="381"/>
      <c r="KH1373" s="381"/>
      <c r="KI1373" s="381"/>
      <c r="KJ1373" s="381"/>
      <c r="KK1373" s="381"/>
      <c r="KL1373" s="381"/>
      <c r="KM1373" s="381"/>
      <c r="KN1373" s="381"/>
      <c r="KO1373" s="381"/>
      <c r="KP1373" s="381"/>
      <c r="KQ1373" s="381"/>
      <c r="KR1373" s="381"/>
      <c r="KS1373" s="381"/>
      <c r="KT1373" s="381"/>
      <c r="KU1373" s="381"/>
      <c r="KV1373" s="381"/>
      <c r="KW1373" s="381"/>
      <c r="KX1373" s="381"/>
      <c r="KY1373" s="381"/>
      <c r="KZ1373" s="381"/>
      <c r="LA1373" s="381"/>
      <c r="LB1373" s="381"/>
      <c r="LC1373" s="381"/>
      <c r="LD1373" s="381"/>
      <c r="LE1373" s="381"/>
      <c r="LF1373" s="381"/>
      <c r="LG1373" s="381"/>
      <c r="LH1373" s="381"/>
      <c r="LI1373" s="381"/>
      <c r="LJ1373" s="381"/>
      <c r="LK1373" s="381"/>
      <c r="LL1373" s="381"/>
      <c r="LM1373" s="381"/>
      <c r="LN1373" s="381"/>
      <c r="LO1373" s="381"/>
      <c r="LP1373" s="381"/>
      <c r="LQ1373" s="381"/>
      <c r="LR1373" s="381"/>
      <c r="LS1373" s="381"/>
      <c r="LT1373" s="381"/>
      <c r="LU1373" s="381"/>
      <c r="LV1373" s="381"/>
      <c r="LW1373" s="381"/>
      <c r="LX1373" s="381"/>
      <c r="LY1373" s="381"/>
      <c r="LZ1373" s="381"/>
      <c r="MA1373" s="381"/>
      <c r="MB1373" s="381"/>
      <c r="MC1373" s="381"/>
      <c r="MD1373" s="381"/>
      <c r="ME1373" s="381"/>
      <c r="MF1373" s="381"/>
      <c r="MG1373" s="381"/>
      <c r="MH1373" s="381"/>
      <c r="MI1373" s="381"/>
      <c r="MJ1373" s="381"/>
      <c r="MK1373" s="381"/>
      <c r="ML1373" s="381"/>
      <c r="MM1373" s="381"/>
      <c r="MN1373" s="381"/>
      <c r="MO1373" s="381"/>
      <c r="MP1373" s="381"/>
      <c r="MQ1373" s="381"/>
      <c r="MR1373" s="381"/>
      <c r="MS1373" s="381"/>
      <c r="MT1373" s="381"/>
      <c r="MU1373" s="381"/>
      <c r="MV1373" s="381"/>
      <c r="MW1373" s="381"/>
      <c r="MX1373" s="381"/>
      <c r="MY1373" s="381"/>
      <c r="MZ1373" s="381"/>
      <c r="NA1373" s="381"/>
      <c r="NB1373" s="381"/>
      <c r="NC1373" s="381"/>
      <c r="ND1373" s="381"/>
      <c r="NE1373" s="381"/>
      <c r="NF1373" s="381"/>
      <c r="NG1373" s="381"/>
      <c r="NH1373" s="381"/>
      <c r="NI1373" s="381"/>
      <c r="NJ1373" s="381"/>
      <c r="NK1373" s="381"/>
      <c r="NL1373" s="381"/>
      <c r="NM1373" s="381"/>
      <c r="NN1373" s="381"/>
      <c r="NO1373" s="381"/>
      <c r="NP1373" s="381"/>
      <c r="NQ1373" s="381"/>
      <c r="NR1373" s="381"/>
      <c r="NS1373" s="381"/>
      <c r="NT1373" s="381"/>
      <c r="NU1373" s="381"/>
      <c r="NV1373" s="381"/>
      <c r="NW1373" s="381"/>
      <c r="NX1373" s="381"/>
      <c r="NY1373" s="381"/>
      <c r="NZ1373" s="381"/>
      <c r="OA1373" s="381"/>
      <c r="OB1373" s="381"/>
      <c r="OC1373" s="381"/>
      <c r="OD1373" s="381"/>
      <c r="OE1373" s="381"/>
      <c r="OF1373" s="381"/>
      <c r="OG1373" s="381"/>
      <c r="OH1373" s="381"/>
      <c r="OI1373" s="381"/>
      <c r="OJ1373" s="381"/>
      <c r="OK1373" s="381"/>
      <c r="OL1373" s="381"/>
      <c r="OM1373" s="381"/>
      <c r="ON1373" s="381"/>
      <c r="OO1373" s="381"/>
      <c r="OP1373" s="381"/>
      <c r="OQ1373" s="381"/>
      <c r="OR1373" s="381"/>
      <c r="OS1373" s="381"/>
      <c r="OT1373" s="381"/>
      <c r="OU1373" s="381"/>
      <c r="OV1373" s="381"/>
      <c r="OW1373" s="381"/>
      <c r="OX1373" s="381"/>
      <c r="OY1373" s="381"/>
      <c r="OZ1373" s="381"/>
      <c r="PA1373" s="381"/>
      <c r="PB1373" s="381"/>
      <c r="PC1373" s="381"/>
      <c r="PD1373" s="381"/>
      <c r="PE1373" s="381"/>
      <c r="PF1373" s="381"/>
      <c r="PG1373" s="381"/>
      <c r="PH1373" s="381"/>
      <c r="PI1373" s="381"/>
      <c r="PJ1373" s="381"/>
      <c r="PK1373" s="381"/>
      <c r="PL1373" s="381"/>
      <c r="PM1373" s="381"/>
      <c r="PN1373" s="381"/>
      <c r="PO1373" s="381"/>
      <c r="PP1373" s="381"/>
      <c r="PQ1373" s="381"/>
      <c r="PR1373" s="381"/>
      <c r="PS1373" s="381"/>
      <c r="PT1373" s="381"/>
      <c r="PU1373" s="381"/>
      <c r="PV1373" s="381"/>
      <c r="PW1373" s="381"/>
      <c r="PX1373" s="381"/>
      <c r="PY1373" s="381"/>
      <c r="PZ1373" s="381"/>
      <c r="QA1373" s="381"/>
      <c r="QB1373" s="381"/>
      <c r="QC1373" s="381"/>
      <c r="QD1373" s="381"/>
      <c r="QE1373" s="381"/>
      <c r="QF1373" s="381"/>
      <c r="QG1373" s="381"/>
      <c r="QH1373" s="381"/>
      <c r="QI1373" s="381"/>
      <c r="QJ1373" s="381"/>
      <c r="QK1373" s="381"/>
      <c r="QL1373" s="381"/>
      <c r="QM1373" s="381"/>
      <c r="QN1373" s="381"/>
      <c r="QO1373" s="381"/>
      <c r="QP1373" s="381"/>
      <c r="QQ1373" s="381"/>
      <c r="QR1373" s="381"/>
      <c r="QS1373" s="381"/>
      <c r="QT1373" s="381"/>
      <c r="QU1373" s="381"/>
      <c r="QV1373" s="381"/>
      <c r="QW1373" s="381"/>
      <c r="QX1373" s="381"/>
      <c r="QY1373" s="381"/>
      <c r="QZ1373" s="381"/>
      <c r="RA1373" s="381"/>
      <c r="RB1373" s="381"/>
      <c r="RC1373" s="381"/>
      <c r="RD1373" s="381"/>
      <c r="RE1373" s="381"/>
      <c r="RF1373" s="381"/>
      <c r="RG1373" s="381"/>
      <c r="RH1373" s="381"/>
      <c r="RI1373" s="381"/>
      <c r="RJ1373" s="381"/>
      <c r="RK1373" s="381"/>
      <c r="RL1373" s="381"/>
      <c r="RM1373" s="381"/>
      <c r="RN1373" s="381"/>
      <c r="RO1373" s="381"/>
      <c r="RP1373" s="381"/>
      <c r="RQ1373" s="381"/>
      <c r="RR1373" s="381"/>
      <c r="RS1373" s="381"/>
      <c r="RT1373" s="381"/>
      <c r="RU1373" s="381"/>
      <c r="RV1373" s="381"/>
      <c r="RW1373" s="381"/>
      <c r="RX1373" s="381"/>
      <c r="RY1373" s="381"/>
      <c r="RZ1373" s="381"/>
      <c r="SA1373" s="381"/>
      <c r="SB1373" s="381"/>
      <c r="SC1373" s="381"/>
      <c r="SD1373" s="381"/>
      <c r="SE1373" s="381"/>
      <c r="SF1373" s="381"/>
      <c r="SG1373" s="381"/>
      <c r="SH1373" s="381"/>
      <c r="SI1373" s="381"/>
      <c r="SJ1373" s="381"/>
      <c r="SK1373" s="381"/>
      <c r="SL1373" s="381"/>
      <c r="SM1373" s="381"/>
      <c r="SN1373" s="381"/>
      <c r="SO1373" s="381"/>
      <c r="SP1373" s="381"/>
      <c r="SQ1373" s="381"/>
      <c r="SR1373" s="381"/>
      <c r="SS1373" s="381"/>
      <c r="ST1373" s="381"/>
      <c r="SU1373" s="381"/>
      <c r="SV1373" s="381"/>
      <c r="SW1373" s="381"/>
      <c r="SX1373" s="381"/>
      <c r="SY1373" s="381"/>
      <c r="SZ1373" s="381"/>
      <c r="TA1373" s="381"/>
      <c r="TB1373" s="381"/>
      <c r="TC1373" s="381"/>
      <c r="TD1373" s="381"/>
      <c r="TE1373" s="381"/>
      <c r="TF1373" s="381"/>
      <c r="TG1373" s="381"/>
      <c r="TH1373" s="381"/>
      <c r="TI1373" s="381"/>
      <c r="TJ1373" s="381"/>
      <c r="TK1373" s="381"/>
      <c r="TL1373" s="381"/>
      <c r="TM1373" s="381"/>
      <c r="TN1373" s="381"/>
      <c r="TO1373" s="381"/>
      <c r="TP1373" s="381"/>
      <c r="TQ1373" s="381"/>
      <c r="TR1373" s="381"/>
      <c r="TS1373" s="381"/>
      <c r="TT1373" s="381"/>
      <c r="TU1373" s="381"/>
      <c r="TV1373" s="381"/>
      <c r="TW1373" s="381"/>
      <c r="TX1373" s="381"/>
      <c r="TY1373" s="381"/>
      <c r="TZ1373" s="381"/>
      <c r="UA1373" s="381"/>
      <c r="UB1373" s="381"/>
      <c r="UC1373" s="381"/>
      <c r="UD1373" s="381"/>
      <c r="UE1373" s="381"/>
      <c r="UF1373" s="381"/>
      <c r="UG1373" s="381"/>
      <c r="UH1373" s="381"/>
      <c r="UI1373" s="381"/>
      <c r="UJ1373" s="381"/>
      <c r="UK1373" s="381"/>
      <c r="UL1373" s="381"/>
      <c r="UM1373" s="381"/>
      <c r="UN1373" s="381"/>
      <c r="UO1373" s="381"/>
      <c r="UP1373" s="381"/>
      <c r="UQ1373" s="381"/>
      <c r="UR1373" s="381"/>
      <c r="US1373" s="381"/>
      <c r="UT1373" s="381"/>
      <c r="UU1373" s="381"/>
      <c r="UV1373" s="381"/>
      <c r="UW1373" s="381"/>
      <c r="UX1373" s="381"/>
      <c r="UY1373" s="381"/>
      <c r="UZ1373" s="381"/>
      <c r="VA1373" s="381"/>
      <c r="VB1373" s="381"/>
      <c r="VC1373" s="381"/>
      <c r="VD1373" s="381"/>
      <c r="VE1373" s="381"/>
      <c r="VF1373" s="381"/>
      <c r="VG1373" s="381"/>
      <c r="VH1373" s="381"/>
      <c r="VI1373" s="381"/>
      <c r="VJ1373" s="381"/>
      <c r="VK1373" s="381"/>
      <c r="VL1373" s="381"/>
      <c r="VM1373" s="381"/>
      <c r="VN1373" s="381"/>
      <c r="VO1373" s="381"/>
      <c r="VP1373" s="381"/>
      <c r="VQ1373" s="381"/>
      <c r="VR1373" s="381"/>
      <c r="VS1373" s="381"/>
      <c r="VT1373" s="381"/>
      <c r="VU1373" s="381"/>
      <c r="VV1373" s="381"/>
      <c r="VW1373" s="381"/>
      <c r="VX1373" s="381"/>
      <c r="VY1373" s="381"/>
      <c r="VZ1373" s="381"/>
      <c r="WA1373" s="381"/>
      <c r="WB1373" s="381"/>
      <c r="WC1373" s="381"/>
      <c r="WD1373" s="381"/>
      <c r="WE1373" s="381"/>
      <c r="WF1373" s="381"/>
      <c r="WG1373" s="381"/>
      <c r="WH1373" s="381"/>
      <c r="WI1373" s="381"/>
      <c r="WJ1373" s="381"/>
      <c r="WK1373" s="381"/>
      <c r="WL1373" s="381"/>
      <c r="WM1373" s="381"/>
      <c r="WN1373" s="381"/>
      <c r="WO1373" s="381"/>
      <c r="WP1373" s="381"/>
      <c r="WQ1373" s="381"/>
      <c r="WR1373" s="381"/>
      <c r="WS1373" s="381"/>
      <c r="WT1373" s="381"/>
      <c r="WU1373" s="381"/>
      <c r="WV1373" s="381"/>
      <c r="WW1373" s="381"/>
      <c r="WX1373" s="381"/>
      <c r="WY1373" s="381"/>
      <c r="WZ1373" s="381"/>
      <c r="XA1373" s="381"/>
      <c r="XB1373" s="381"/>
      <c r="XC1373" s="381"/>
      <c r="XD1373" s="381"/>
      <c r="XE1373" s="381"/>
      <c r="XF1373" s="381"/>
      <c r="XG1373" s="381"/>
      <c r="XH1373" s="381"/>
      <c r="XI1373" s="381"/>
      <c r="XJ1373" s="381"/>
      <c r="XK1373" s="381"/>
      <c r="XL1373" s="381"/>
      <c r="XM1373" s="381"/>
      <c r="XN1373" s="381"/>
      <c r="XO1373" s="381"/>
      <c r="XP1373" s="381"/>
      <c r="XQ1373" s="381"/>
      <c r="XR1373" s="381"/>
      <c r="XS1373" s="381"/>
      <c r="XT1373" s="381"/>
      <c r="XU1373" s="381"/>
      <c r="XV1373" s="381"/>
      <c r="XW1373" s="381"/>
      <c r="XX1373" s="381"/>
      <c r="XY1373" s="381"/>
      <c r="XZ1373" s="381"/>
      <c r="YA1373" s="381"/>
      <c r="YB1373" s="381"/>
      <c r="YC1373" s="381"/>
      <c r="YD1373" s="381"/>
      <c r="YE1373" s="381"/>
      <c r="YF1373" s="381"/>
      <c r="YG1373" s="381"/>
      <c r="YH1373" s="381"/>
      <c r="YI1373" s="381"/>
      <c r="YJ1373" s="381"/>
      <c r="YK1373" s="381"/>
      <c r="YL1373" s="381"/>
      <c r="YM1373" s="381"/>
      <c r="YN1373" s="381"/>
      <c r="YO1373" s="381"/>
      <c r="YP1373" s="381"/>
      <c r="YQ1373" s="381"/>
      <c r="YR1373" s="381"/>
      <c r="YS1373" s="381"/>
      <c r="YT1373" s="381"/>
      <c r="YU1373" s="381"/>
      <c r="YV1373" s="381"/>
      <c r="YW1373" s="381"/>
      <c r="YX1373" s="381"/>
      <c r="YY1373" s="381"/>
      <c r="YZ1373" s="381"/>
      <c r="ZA1373" s="381"/>
      <c r="ZB1373" s="381"/>
      <c r="ZC1373" s="381"/>
      <c r="ZD1373" s="381"/>
      <c r="ZE1373" s="381"/>
      <c r="ZF1373" s="381"/>
      <c r="ZG1373" s="381"/>
      <c r="ZH1373" s="381"/>
      <c r="ZI1373" s="381"/>
      <c r="ZJ1373" s="381"/>
      <c r="ZK1373" s="381"/>
      <c r="ZL1373" s="381"/>
      <c r="ZM1373" s="381"/>
      <c r="ZN1373" s="381"/>
      <c r="ZO1373" s="381"/>
      <c r="ZP1373" s="381"/>
      <c r="ZQ1373" s="381"/>
      <c r="ZR1373" s="381"/>
      <c r="ZS1373" s="381"/>
      <c r="ZT1373" s="381"/>
      <c r="ZU1373" s="381"/>
      <c r="ZV1373" s="381"/>
      <c r="ZW1373" s="381"/>
      <c r="ZX1373" s="381"/>
      <c r="ZY1373" s="381"/>
      <c r="ZZ1373" s="381"/>
      <c r="AAA1373" s="381"/>
      <c r="AAB1373" s="381"/>
      <c r="AAC1373" s="381"/>
      <c r="AAD1373" s="381"/>
      <c r="AAE1373" s="381"/>
      <c r="AAF1373" s="381"/>
      <c r="AAG1373" s="381"/>
      <c r="AAH1373" s="381"/>
      <c r="AAI1373" s="381"/>
      <c r="AAJ1373" s="381"/>
      <c r="AAK1373" s="381"/>
      <c r="AAL1373" s="381"/>
      <c r="AAM1373" s="381"/>
      <c r="AAN1373" s="381"/>
      <c r="AAO1373" s="381"/>
      <c r="AAP1373" s="381"/>
      <c r="AAQ1373" s="381"/>
      <c r="AAR1373" s="381"/>
      <c r="AAS1373" s="381"/>
      <c r="AAT1373" s="381"/>
      <c r="AAU1373" s="381"/>
      <c r="AAV1373" s="381"/>
      <c r="AAW1373" s="381"/>
      <c r="AAX1373" s="381"/>
      <c r="AAY1373" s="381"/>
      <c r="AAZ1373" s="381"/>
      <c r="ABA1373" s="381"/>
      <c r="ABB1373" s="381"/>
      <c r="ABC1373" s="381"/>
      <c r="ABD1373" s="381"/>
      <c r="ABE1373" s="381"/>
      <c r="ABF1373" s="381"/>
      <c r="ABG1373" s="381"/>
      <c r="ABH1373" s="381"/>
      <c r="ABI1373" s="381"/>
      <c r="ABJ1373" s="381"/>
      <c r="ABK1373" s="381"/>
      <c r="ABL1373" s="381"/>
      <c r="ABM1373" s="381"/>
      <c r="ABN1373" s="381"/>
      <c r="ABO1373" s="381"/>
      <c r="ABP1373" s="381"/>
      <c r="ABQ1373" s="381"/>
      <c r="ABR1373" s="381"/>
      <c r="ABS1373" s="381"/>
      <c r="ABT1373" s="381"/>
      <c r="ABU1373" s="381"/>
      <c r="ABV1373" s="381"/>
      <c r="ABW1373" s="381"/>
      <c r="ABX1373" s="381"/>
      <c r="ABY1373" s="381"/>
      <c r="ABZ1373" s="381"/>
      <c r="ACA1373" s="381"/>
      <c r="ACB1373" s="381"/>
      <c r="ACC1373" s="381"/>
      <c r="ACD1373" s="381"/>
      <c r="ACE1373" s="381"/>
      <c r="ACF1373" s="381"/>
      <c r="ACG1373" s="381"/>
      <c r="ACH1373" s="381"/>
      <c r="ACI1373" s="381"/>
      <c r="ACJ1373" s="381"/>
      <c r="ACK1373" s="381"/>
      <c r="ACL1373" s="381"/>
      <c r="ACM1373" s="381"/>
      <c r="ACN1373" s="381"/>
      <c r="ACO1373" s="381"/>
      <c r="ACP1373" s="381"/>
      <c r="ACQ1373" s="381"/>
      <c r="ACR1373" s="381"/>
      <c r="ACS1373" s="381"/>
      <c r="ACT1373" s="381"/>
      <c r="ACU1373" s="381"/>
      <c r="ACV1373" s="381"/>
      <c r="ACW1373" s="381"/>
      <c r="ACX1373" s="381"/>
      <c r="ACY1373" s="381"/>
      <c r="ACZ1373" s="381"/>
      <c r="ADA1373" s="381"/>
      <c r="ADB1373" s="381"/>
      <c r="ADC1373" s="381"/>
      <c r="ADD1373" s="381"/>
      <c r="ADE1373" s="381"/>
      <c r="ADF1373" s="381"/>
      <c r="ADG1373" s="381"/>
      <c r="ADH1373" s="381"/>
      <c r="ADI1373" s="381"/>
      <c r="ADJ1373" s="381"/>
      <c r="ADK1373" s="381"/>
      <c r="ADL1373" s="381"/>
      <c r="ADM1373" s="381"/>
      <c r="ADN1373" s="381"/>
      <c r="ADO1373" s="381"/>
      <c r="ADP1373" s="381"/>
      <c r="ADQ1373" s="381"/>
      <c r="ADR1373" s="381"/>
      <c r="ADS1373" s="381"/>
      <c r="ADT1373" s="381"/>
      <c r="ADU1373" s="381"/>
      <c r="ADV1373" s="381"/>
      <c r="ADW1373" s="381"/>
      <c r="ADX1373" s="381"/>
      <c r="ADY1373" s="381"/>
      <c r="ADZ1373" s="381"/>
      <c r="AEA1373" s="381"/>
      <c r="AEB1373" s="381"/>
      <c r="AEC1373" s="381"/>
      <c r="AED1373" s="381"/>
      <c r="AEE1373" s="381"/>
      <c r="AEF1373" s="381"/>
      <c r="AEG1373" s="381"/>
      <c r="AEH1373" s="381"/>
      <c r="AEI1373" s="381"/>
      <c r="AEJ1373" s="381"/>
      <c r="AEK1373" s="381"/>
      <c r="AEL1373" s="381"/>
      <c r="AEM1373" s="381"/>
      <c r="AEN1373" s="381"/>
      <c r="AEO1373" s="381"/>
      <c r="AEP1373" s="381"/>
      <c r="AEQ1373" s="381"/>
      <c r="AER1373" s="381"/>
      <c r="AES1373" s="381"/>
      <c r="AET1373" s="381"/>
      <c r="AEU1373" s="381"/>
      <c r="AEV1373" s="381"/>
      <c r="AEW1373" s="381"/>
      <c r="AEX1373" s="381"/>
      <c r="AEY1373" s="381"/>
      <c r="AEZ1373" s="381"/>
      <c r="AFA1373" s="381"/>
      <c r="AFB1373" s="381"/>
      <c r="AFC1373" s="381"/>
      <c r="AFD1373" s="381"/>
      <c r="AFE1373" s="381"/>
      <c r="AFF1373" s="381"/>
      <c r="AFG1373" s="381"/>
      <c r="AFH1373" s="381"/>
      <c r="AFI1373" s="381"/>
      <c r="AFJ1373" s="381"/>
      <c r="AFK1373" s="381"/>
      <c r="AFL1373" s="381"/>
      <c r="AFM1373" s="381"/>
      <c r="AFN1373" s="381"/>
      <c r="AFO1373" s="381"/>
      <c r="AFP1373" s="381"/>
      <c r="AFQ1373" s="381"/>
      <c r="AFR1373" s="381"/>
      <c r="AFS1373" s="381"/>
      <c r="AFT1373" s="381"/>
      <c r="AFU1373" s="381"/>
      <c r="AFV1373" s="381"/>
      <c r="AFW1373" s="381"/>
      <c r="AFX1373" s="381"/>
      <c r="AFY1373" s="381"/>
      <c r="AFZ1373" s="381"/>
      <c r="AGA1373" s="381"/>
    </row>
    <row r="1374" spans="1:859" customFormat="1" x14ac:dyDescent="0.2">
      <c r="A1374" s="16"/>
      <c r="B1374" s="16"/>
      <c r="C1374" s="16"/>
      <c r="D1374" s="16"/>
      <c r="E1374" s="238"/>
      <c r="F1374" s="364"/>
      <c r="G1374" s="239"/>
      <c r="H1374" s="238"/>
      <c r="I1374" s="238"/>
      <c r="J1374" s="238"/>
      <c r="K1374" s="238"/>
      <c r="L1374" s="238"/>
      <c r="M1374" s="238"/>
      <c r="N1374" s="239"/>
      <c r="O1374" s="238"/>
      <c r="P1374" s="238"/>
      <c r="Q1374" s="239"/>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c r="DL1374" s="16"/>
      <c r="DM1374" s="16"/>
      <c r="DN1374" s="16"/>
      <c r="DO1374" s="16"/>
      <c r="DP1374" s="16"/>
      <c r="DQ1374" s="16"/>
      <c r="DR1374" s="16"/>
      <c r="DS1374" s="16"/>
      <c r="DT1374" s="16"/>
      <c r="DU1374" s="16"/>
      <c r="DV1374" s="16"/>
      <c r="DW1374" s="16"/>
      <c r="DX1374" s="16"/>
      <c r="DY1374" s="16"/>
      <c r="DZ1374" s="16"/>
      <c r="EA1374" s="16"/>
      <c r="EB1374" s="16"/>
      <c r="EC1374" s="16"/>
      <c r="ED1374" s="16"/>
      <c r="EE1374" s="16"/>
      <c r="EF1374" s="16"/>
      <c r="EG1374" s="16"/>
      <c r="EH1374" s="16"/>
      <c r="EI1374" s="16"/>
      <c r="EJ1374" s="16"/>
      <c r="EK1374" s="16"/>
      <c r="EL1374" s="16"/>
      <c r="EM1374" s="16"/>
      <c r="EN1374" s="16"/>
      <c r="EO1374" s="16"/>
      <c r="EP1374" s="16"/>
      <c r="EQ1374" s="16"/>
      <c r="ER1374" s="16"/>
      <c r="ES1374" s="16"/>
      <c r="ET1374" s="16"/>
      <c r="EU1374" s="16"/>
      <c r="EV1374" s="16"/>
      <c r="EW1374" s="16"/>
      <c r="EX1374" s="16"/>
      <c r="EY1374" s="16"/>
      <c r="EZ1374" s="16"/>
      <c r="FA1374" s="16"/>
      <c r="FB1374" s="16"/>
      <c r="FC1374" s="16"/>
      <c r="FD1374" s="16"/>
      <c r="FE1374" s="16"/>
      <c r="FF1374" s="16"/>
      <c r="FG1374" s="16"/>
      <c r="FH1374" s="16"/>
      <c r="FI1374" s="16"/>
      <c r="FJ1374" s="16"/>
      <c r="FK1374" s="16"/>
      <c r="FL1374" s="16"/>
      <c r="FM1374" s="16"/>
      <c r="FN1374" s="16"/>
      <c r="FO1374" s="16"/>
      <c r="FP1374" s="16"/>
      <c r="FQ1374" s="16"/>
      <c r="FR1374" s="16"/>
      <c r="FS1374" s="16"/>
      <c r="FT1374" s="16"/>
      <c r="FU1374" s="16"/>
      <c r="FV1374" s="16"/>
      <c r="FW1374" s="16"/>
      <c r="FX1374" s="16"/>
      <c r="FY1374" s="16"/>
      <c r="FZ1374" s="16"/>
      <c r="GA1374" s="16"/>
      <c r="GB1374" s="16"/>
      <c r="GC1374" s="16"/>
      <c r="GD1374" s="16"/>
      <c r="GE1374" s="16"/>
      <c r="GF1374" s="16"/>
      <c r="GG1374" s="16"/>
      <c r="GH1374" s="16"/>
      <c r="GI1374" s="16"/>
      <c r="GJ1374" s="16"/>
      <c r="GK1374" s="16"/>
      <c r="GL1374" s="16"/>
      <c r="GM1374" s="16"/>
      <c r="GN1374" s="16"/>
      <c r="GO1374" s="16"/>
      <c r="GP1374" s="16"/>
      <c r="GQ1374" s="16"/>
      <c r="GR1374" s="16"/>
      <c r="GS1374" s="16"/>
      <c r="GT1374" s="16"/>
      <c r="GU1374" s="16"/>
      <c r="GV1374" s="16"/>
      <c r="GW1374" s="16"/>
      <c r="GX1374" s="16"/>
      <c r="GY1374" s="16"/>
      <c r="GZ1374" s="16"/>
      <c r="HA1374" s="16"/>
      <c r="HB1374" s="16"/>
      <c r="HC1374" s="16"/>
      <c r="HD1374" s="16"/>
      <c r="HE1374" s="16"/>
      <c r="HF1374" s="16"/>
      <c r="HG1374" s="16"/>
      <c r="HH1374" s="16"/>
      <c r="HI1374" s="16"/>
      <c r="HJ1374" s="16"/>
      <c r="HK1374" s="16"/>
      <c r="HL1374" s="16"/>
      <c r="HM1374" s="16"/>
      <c r="HN1374" s="16"/>
      <c r="HO1374" s="16"/>
      <c r="HP1374" s="16"/>
      <c r="HQ1374" s="16"/>
      <c r="HR1374" s="16"/>
      <c r="HS1374" s="16"/>
      <c r="HT1374" s="16"/>
      <c r="HU1374" s="16"/>
      <c r="HV1374" s="16"/>
      <c r="HW1374" s="16"/>
      <c r="HX1374" s="16"/>
      <c r="HY1374" s="16"/>
      <c r="HZ1374" s="16"/>
      <c r="IA1374" s="16"/>
      <c r="IB1374" s="16"/>
      <c r="IC1374" s="16"/>
      <c r="ID1374" s="16"/>
      <c r="IE1374" s="16"/>
      <c r="IF1374" s="16"/>
      <c r="IG1374" s="16"/>
      <c r="IH1374" s="16"/>
      <c r="II1374" s="16"/>
      <c r="IJ1374" s="16"/>
      <c r="IK1374" s="16"/>
      <c r="IL1374" s="16"/>
      <c r="IM1374" s="16"/>
      <c r="IN1374" s="16"/>
      <c r="IO1374" s="16"/>
      <c r="IP1374" s="16"/>
      <c r="IQ1374" s="16"/>
      <c r="IR1374" s="16"/>
      <c r="IS1374" s="16"/>
      <c r="IT1374" s="16"/>
      <c r="IU1374" s="16"/>
      <c r="IV1374" s="16"/>
      <c r="IW1374" s="16"/>
      <c r="IX1374" s="16"/>
      <c r="IY1374" s="16"/>
      <c r="IZ1374" s="16"/>
      <c r="JA1374" s="16"/>
      <c r="JB1374" s="16"/>
      <c r="JC1374" s="16"/>
      <c r="JD1374" s="16"/>
      <c r="JE1374" s="16"/>
      <c r="JF1374" s="16"/>
      <c r="JG1374" s="16"/>
      <c r="JH1374" s="16"/>
      <c r="JI1374" s="16"/>
      <c r="JJ1374" s="16"/>
      <c r="JK1374" s="16"/>
      <c r="JL1374" s="16"/>
      <c r="JM1374" s="16"/>
      <c r="JN1374" s="16"/>
      <c r="JO1374" s="16"/>
      <c r="JP1374" s="16"/>
      <c r="JQ1374" s="16"/>
      <c r="JR1374" s="16"/>
      <c r="JS1374" s="16"/>
      <c r="JT1374" s="16"/>
      <c r="JU1374" s="16"/>
      <c r="JV1374" s="16"/>
      <c r="JW1374" s="16"/>
      <c r="JX1374" s="16"/>
      <c r="JY1374" s="16"/>
      <c r="JZ1374" s="16"/>
      <c r="KA1374" s="16"/>
      <c r="KB1374" s="16"/>
      <c r="KC1374" s="16"/>
      <c r="KD1374" s="16"/>
      <c r="KE1374" s="16"/>
      <c r="KF1374" s="16"/>
      <c r="KG1374" s="16"/>
      <c r="KH1374" s="16"/>
      <c r="KI1374" s="16"/>
      <c r="KJ1374" s="16"/>
      <c r="KK1374" s="16"/>
      <c r="KL1374" s="16"/>
      <c r="KM1374" s="16"/>
      <c r="KN1374" s="16"/>
      <c r="KO1374" s="16"/>
      <c r="KP1374" s="16"/>
      <c r="KQ1374" s="16"/>
      <c r="KR1374" s="16"/>
      <c r="KS1374" s="16"/>
      <c r="KT1374" s="16"/>
      <c r="KU1374" s="16"/>
      <c r="KV1374" s="16"/>
      <c r="KW1374" s="16"/>
      <c r="KX1374" s="16"/>
      <c r="KY1374" s="16"/>
      <c r="KZ1374" s="16"/>
      <c r="LA1374" s="16"/>
      <c r="LB1374" s="16"/>
      <c r="LC1374" s="16"/>
      <c r="LD1374" s="16"/>
      <c r="LE1374" s="16"/>
      <c r="LF1374" s="16"/>
      <c r="LG1374" s="16"/>
      <c r="LH1374" s="16"/>
      <c r="LI1374" s="16"/>
      <c r="LJ1374" s="16"/>
      <c r="LK1374" s="16"/>
      <c r="LL1374" s="16"/>
      <c r="LM1374" s="16"/>
      <c r="LN1374" s="16"/>
      <c r="LO1374" s="16"/>
      <c r="LP1374" s="16"/>
      <c r="LQ1374" s="16"/>
      <c r="LR1374" s="16"/>
      <c r="LS1374" s="16"/>
      <c r="LT1374" s="16"/>
      <c r="LU1374" s="16"/>
      <c r="LV1374" s="16"/>
      <c r="LW1374" s="16"/>
      <c r="LX1374" s="16"/>
      <c r="LY1374" s="16"/>
      <c r="LZ1374" s="16"/>
      <c r="MA1374" s="16"/>
      <c r="MB1374" s="16"/>
      <c r="MC1374" s="16"/>
      <c r="MD1374" s="16"/>
      <c r="ME1374" s="16"/>
      <c r="MF1374" s="16"/>
      <c r="MG1374" s="16"/>
      <c r="MH1374" s="16"/>
      <c r="MI1374" s="16"/>
      <c r="MJ1374" s="16"/>
      <c r="MK1374" s="16"/>
      <c r="ML1374" s="16"/>
      <c r="MM1374" s="16"/>
      <c r="MN1374" s="16"/>
      <c r="MO1374" s="16"/>
      <c r="MP1374" s="16"/>
      <c r="MQ1374" s="16"/>
      <c r="MR1374" s="16"/>
      <c r="MS1374" s="16"/>
      <c r="MT1374" s="16"/>
      <c r="MU1374" s="16"/>
      <c r="MV1374" s="16"/>
      <c r="MW1374" s="16"/>
      <c r="MX1374" s="16"/>
      <c r="MY1374" s="16"/>
      <c r="MZ1374" s="16"/>
      <c r="NA1374" s="16"/>
      <c r="NB1374" s="16"/>
      <c r="NC1374" s="16"/>
      <c r="ND1374" s="16"/>
      <c r="NE1374" s="16"/>
      <c r="NF1374" s="16"/>
      <c r="NG1374" s="16"/>
      <c r="NH1374" s="16"/>
      <c r="NI1374" s="16"/>
      <c r="NJ1374" s="16"/>
      <c r="NK1374" s="16"/>
      <c r="NL1374" s="16"/>
      <c r="NM1374" s="16"/>
      <c r="NN1374" s="16"/>
      <c r="NO1374" s="16"/>
      <c r="NP1374" s="16"/>
      <c r="NQ1374" s="16"/>
      <c r="NR1374" s="16"/>
      <c r="NS1374" s="16"/>
      <c r="NT1374" s="16"/>
      <c r="NU1374" s="16"/>
      <c r="NV1374" s="16"/>
      <c r="NW1374" s="16"/>
      <c r="NX1374" s="16"/>
      <c r="NY1374" s="16"/>
      <c r="NZ1374" s="16"/>
      <c r="OA1374" s="16"/>
      <c r="OB1374" s="16"/>
      <c r="OC1374" s="16"/>
      <c r="OD1374" s="16"/>
      <c r="OE1374" s="16"/>
      <c r="OF1374" s="16"/>
      <c r="OG1374" s="16"/>
      <c r="OH1374" s="16"/>
      <c r="OI1374" s="16"/>
      <c r="OJ1374" s="16"/>
      <c r="OK1374" s="16"/>
      <c r="OL1374" s="16"/>
      <c r="OM1374" s="16"/>
      <c r="ON1374" s="16"/>
      <c r="OO1374" s="16"/>
      <c r="OP1374" s="16"/>
      <c r="OQ1374" s="16"/>
      <c r="OR1374" s="16"/>
      <c r="OS1374" s="16"/>
      <c r="OT1374" s="16"/>
      <c r="OU1374" s="16"/>
      <c r="OV1374" s="16"/>
      <c r="OW1374" s="16"/>
      <c r="OX1374" s="16"/>
      <c r="OY1374" s="16"/>
      <c r="OZ1374" s="16"/>
      <c r="PA1374" s="16"/>
      <c r="PB1374" s="16"/>
      <c r="PC1374" s="16"/>
      <c r="PD1374" s="16"/>
      <c r="PE1374" s="16"/>
      <c r="PF1374" s="16"/>
      <c r="PG1374" s="16"/>
      <c r="PH1374" s="16"/>
      <c r="PI1374" s="16"/>
      <c r="PJ1374" s="16"/>
      <c r="PK1374" s="16"/>
      <c r="PL1374" s="16"/>
      <c r="PM1374" s="16"/>
      <c r="PN1374" s="16"/>
      <c r="PO1374" s="16"/>
      <c r="PP1374" s="16"/>
      <c r="PQ1374" s="16"/>
      <c r="PR1374" s="16"/>
      <c r="PS1374" s="16"/>
      <c r="PT1374" s="16"/>
      <c r="PU1374" s="16"/>
      <c r="PV1374" s="16"/>
      <c r="PW1374" s="16"/>
      <c r="PX1374" s="16"/>
      <c r="PY1374" s="16"/>
      <c r="PZ1374" s="16"/>
      <c r="QA1374" s="16"/>
      <c r="QB1374" s="16"/>
      <c r="QC1374" s="16"/>
      <c r="QD1374" s="16"/>
      <c r="QE1374" s="16"/>
      <c r="QF1374" s="16"/>
      <c r="QG1374" s="16"/>
      <c r="QH1374" s="16"/>
      <c r="QI1374" s="16"/>
      <c r="QJ1374" s="16"/>
      <c r="QK1374" s="16"/>
      <c r="QL1374" s="16"/>
      <c r="QM1374" s="16"/>
      <c r="QN1374" s="16"/>
      <c r="QO1374" s="16"/>
      <c r="QP1374" s="16"/>
      <c r="QQ1374" s="16"/>
      <c r="QR1374" s="16"/>
      <c r="QS1374" s="16"/>
      <c r="QT1374" s="16"/>
      <c r="QU1374" s="16"/>
      <c r="QV1374" s="16"/>
      <c r="QW1374" s="16"/>
      <c r="QX1374" s="16"/>
      <c r="QY1374" s="16"/>
      <c r="QZ1374" s="16"/>
      <c r="RA1374" s="16"/>
      <c r="RB1374" s="16"/>
      <c r="RC1374" s="16"/>
      <c r="RD1374" s="16"/>
      <c r="RE1374" s="16"/>
      <c r="RF1374" s="16"/>
      <c r="RG1374" s="16"/>
      <c r="RH1374" s="16"/>
      <c r="RI1374" s="16"/>
      <c r="RJ1374" s="16"/>
      <c r="RK1374" s="16"/>
      <c r="RL1374" s="16"/>
      <c r="RM1374" s="16"/>
      <c r="RN1374" s="16"/>
      <c r="RO1374" s="16"/>
      <c r="RP1374" s="16"/>
      <c r="RQ1374" s="16"/>
      <c r="RR1374" s="16"/>
      <c r="RS1374" s="16"/>
      <c r="RT1374" s="16"/>
      <c r="RU1374" s="16"/>
      <c r="RV1374" s="16"/>
      <c r="RW1374" s="16"/>
      <c r="RX1374" s="16"/>
      <c r="RY1374" s="16"/>
      <c r="RZ1374" s="16"/>
      <c r="SA1374" s="16"/>
      <c r="SB1374" s="16"/>
      <c r="SC1374" s="16"/>
      <c r="SD1374" s="16"/>
      <c r="SE1374" s="16"/>
      <c r="SF1374" s="16"/>
      <c r="SG1374" s="16"/>
      <c r="SH1374" s="16"/>
      <c r="SI1374" s="16"/>
      <c r="SJ1374" s="16"/>
      <c r="SK1374" s="16"/>
      <c r="SL1374" s="16"/>
      <c r="SM1374" s="16"/>
      <c r="SN1374" s="16"/>
      <c r="SO1374" s="16"/>
      <c r="SP1374" s="16"/>
      <c r="SQ1374" s="16"/>
      <c r="SR1374" s="16"/>
      <c r="SS1374" s="16"/>
      <c r="ST1374" s="16"/>
      <c r="SU1374" s="16"/>
      <c r="SV1374" s="16"/>
      <c r="SW1374" s="16"/>
      <c r="SX1374" s="16"/>
      <c r="SY1374" s="16"/>
      <c r="SZ1374" s="16"/>
      <c r="TA1374" s="16"/>
      <c r="TB1374" s="16"/>
      <c r="TC1374" s="16"/>
      <c r="TD1374" s="16"/>
      <c r="TE1374" s="16"/>
      <c r="TF1374" s="16"/>
      <c r="TG1374" s="16"/>
      <c r="TH1374" s="16"/>
      <c r="TI1374" s="16"/>
      <c r="TJ1374" s="16"/>
      <c r="TK1374" s="16"/>
      <c r="TL1374" s="16"/>
      <c r="TM1374" s="16"/>
      <c r="TN1374" s="16"/>
      <c r="TO1374" s="16"/>
      <c r="TP1374" s="16"/>
      <c r="TQ1374" s="16"/>
      <c r="TR1374" s="16"/>
      <c r="TS1374" s="16"/>
      <c r="TT1374" s="16"/>
      <c r="TU1374" s="16"/>
      <c r="TV1374" s="16"/>
      <c r="TW1374" s="16"/>
      <c r="TX1374" s="16"/>
      <c r="TY1374" s="16"/>
      <c r="TZ1374" s="16"/>
      <c r="UA1374" s="16"/>
      <c r="UB1374" s="16"/>
      <c r="UC1374" s="16"/>
      <c r="UD1374" s="16"/>
      <c r="UE1374" s="16"/>
      <c r="UF1374" s="16"/>
      <c r="UG1374" s="16"/>
      <c r="UH1374" s="16"/>
      <c r="UI1374" s="16"/>
      <c r="UJ1374" s="16"/>
      <c r="UK1374" s="16"/>
      <c r="UL1374" s="16"/>
      <c r="UM1374" s="16"/>
      <c r="UN1374" s="16"/>
      <c r="UO1374" s="16"/>
      <c r="UP1374" s="16"/>
      <c r="UQ1374" s="16"/>
      <c r="UR1374" s="16"/>
      <c r="US1374" s="16"/>
      <c r="UT1374" s="16"/>
      <c r="UU1374" s="16"/>
      <c r="UV1374" s="16"/>
      <c r="UW1374" s="16"/>
      <c r="UX1374" s="16"/>
      <c r="UY1374" s="16"/>
      <c r="UZ1374" s="16"/>
      <c r="VA1374" s="16"/>
      <c r="VB1374" s="16"/>
      <c r="VC1374" s="16"/>
      <c r="VD1374" s="16"/>
      <c r="VE1374" s="16"/>
      <c r="VF1374" s="16"/>
      <c r="VG1374" s="16"/>
      <c r="VH1374" s="16"/>
      <c r="VI1374" s="16"/>
      <c r="VJ1374" s="16"/>
      <c r="VK1374" s="16"/>
      <c r="VL1374" s="16"/>
      <c r="VM1374" s="16"/>
      <c r="VN1374" s="16"/>
      <c r="VO1374" s="16"/>
      <c r="VP1374" s="16"/>
      <c r="VQ1374" s="16"/>
      <c r="VR1374" s="16"/>
      <c r="VS1374" s="16"/>
      <c r="VT1374" s="16"/>
      <c r="VU1374" s="16"/>
      <c r="VV1374" s="16"/>
      <c r="VW1374" s="16"/>
      <c r="VX1374" s="16"/>
      <c r="VY1374" s="16"/>
      <c r="VZ1374" s="16"/>
      <c r="WA1374" s="16"/>
      <c r="WB1374" s="16"/>
      <c r="WC1374" s="16"/>
      <c r="WD1374" s="16"/>
      <c r="WE1374" s="16"/>
      <c r="WF1374" s="16"/>
      <c r="WG1374" s="16"/>
      <c r="WH1374" s="16"/>
      <c r="WI1374" s="16"/>
      <c r="WJ1374" s="16"/>
      <c r="WK1374" s="16"/>
      <c r="WL1374" s="16"/>
      <c r="WM1374" s="16"/>
      <c r="WN1374" s="16"/>
      <c r="WO1374" s="16"/>
      <c r="WP1374" s="16"/>
      <c r="WQ1374" s="16"/>
      <c r="WR1374" s="16"/>
      <c r="WS1374" s="16"/>
      <c r="WT1374" s="16"/>
      <c r="WU1374" s="16"/>
      <c r="WV1374" s="16"/>
      <c r="WW1374" s="16"/>
      <c r="WX1374" s="16"/>
      <c r="WY1374" s="16"/>
      <c r="WZ1374" s="16"/>
      <c r="XA1374" s="16"/>
      <c r="XB1374" s="16"/>
      <c r="XC1374" s="16"/>
      <c r="XD1374" s="16"/>
      <c r="XE1374" s="16"/>
      <c r="XF1374" s="16"/>
      <c r="XG1374" s="16"/>
      <c r="XH1374" s="16"/>
      <c r="XI1374" s="16"/>
      <c r="XJ1374" s="16"/>
      <c r="XK1374" s="16"/>
      <c r="XL1374" s="16"/>
      <c r="XM1374" s="16"/>
      <c r="XN1374" s="16"/>
      <c r="XO1374" s="16"/>
      <c r="XP1374" s="16"/>
      <c r="XQ1374" s="16"/>
      <c r="XR1374" s="16"/>
      <c r="XS1374" s="16"/>
      <c r="XT1374" s="16"/>
      <c r="XU1374" s="16"/>
      <c r="XV1374" s="16"/>
      <c r="XW1374" s="16"/>
      <c r="XX1374" s="16"/>
      <c r="XY1374" s="16"/>
      <c r="XZ1374" s="16"/>
      <c r="YA1374" s="16"/>
      <c r="YB1374" s="16"/>
      <c r="YC1374" s="16"/>
      <c r="YD1374" s="16"/>
      <c r="YE1374" s="16"/>
      <c r="YF1374" s="16"/>
      <c r="YG1374" s="16"/>
      <c r="YH1374" s="16"/>
      <c r="YI1374" s="16"/>
      <c r="YJ1374" s="16"/>
      <c r="YK1374" s="16"/>
      <c r="YL1374" s="16"/>
      <c r="YM1374" s="16"/>
      <c r="YN1374" s="16"/>
      <c r="YO1374" s="16"/>
      <c r="YP1374" s="16"/>
      <c r="YQ1374" s="16"/>
      <c r="YR1374" s="16"/>
      <c r="YS1374" s="16"/>
      <c r="YT1374" s="16"/>
      <c r="YU1374" s="16"/>
      <c r="YV1374" s="16"/>
      <c r="YW1374" s="16"/>
      <c r="YX1374" s="16"/>
      <c r="YY1374" s="16"/>
      <c r="YZ1374" s="16"/>
      <c r="ZA1374" s="16"/>
      <c r="ZB1374" s="16"/>
      <c r="ZC1374" s="16"/>
      <c r="ZD1374" s="16"/>
      <c r="ZE1374" s="16"/>
      <c r="ZF1374" s="16"/>
      <c r="ZG1374" s="16"/>
      <c r="ZH1374" s="16"/>
      <c r="ZI1374" s="16"/>
      <c r="ZJ1374" s="16"/>
      <c r="ZK1374" s="16"/>
      <c r="ZL1374" s="16"/>
      <c r="ZM1374" s="16"/>
      <c r="ZN1374" s="16"/>
      <c r="ZO1374" s="16"/>
      <c r="ZP1374" s="16"/>
      <c r="ZQ1374" s="16"/>
      <c r="ZR1374" s="16"/>
      <c r="ZS1374" s="16"/>
      <c r="ZT1374" s="16"/>
      <c r="ZU1374" s="16"/>
      <c r="ZV1374" s="16"/>
      <c r="ZW1374" s="16"/>
      <c r="ZX1374" s="16"/>
      <c r="ZY1374" s="16"/>
      <c r="ZZ1374" s="16"/>
      <c r="AAA1374" s="16"/>
      <c r="AAB1374" s="16"/>
      <c r="AAC1374" s="16"/>
      <c r="AAD1374" s="16"/>
      <c r="AAE1374" s="16"/>
      <c r="AAF1374" s="16"/>
      <c r="AAG1374" s="16"/>
      <c r="AAH1374" s="16"/>
      <c r="AAI1374" s="16"/>
      <c r="AAJ1374" s="16"/>
      <c r="AAK1374" s="16"/>
      <c r="AAL1374" s="16"/>
      <c r="AAM1374" s="16"/>
      <c r="AAN1374" s="16"/>
      <c r="AAO1374" s="16"/>
      <c r="AAP1374" s="16"/>
      <c r="AAQ1374" s="16"/>
      <c r="AAR1374" s="16"/>
      <c r="AAS1374" s="16"/>
      <c r="AAT1374" s="16"/>
      <c r="AAU1374" s="16"/>
      <c r="AAV1374" s="16"/>
      <c r="AAW1374" s="16"/>
      <c r="AAX1374" s="16"/>
      <c r="AAY1374" s="16"/>
      <c r="AAZ1374" s="16"/>
      <c r="ABA1374" s="16"/>
      <c r="ABB1374" s="16"/>
      <c r="ABC1374" s="16"/>
      <c r="ABD1374" s="16"/>
      <c r="ABE1374" s="16"/>
      <c r="ABF1374" s="16"/>
      <c r="ABG1374" s="16"/>
      <c r="ABH1374" s="16"/>
      <c r="ABI1374" s="16"/>
      <c r="ABJ1374" s="16"/>
      <c r="ABK1374" s="16"/>
      <c r="ABL1374" s="16"/>
      <c r="ABM1374" s="16"/>
      <c r="ABN1374" s="16"/>
      <c r="ABO1374" s="16"/>
      <c r="ABP1374" s="16"/>
      <c r="ABQ1374" s="16"/>
      <c r="ABR1374" s="16"/>
      <c r="ABS1374" s="16"/>
      <c r="ABT1374" s="16"/>
      <c r="ABU1374" s="16"/>
      <c r="ABV1374" s="16"/>
      <c r="ABW1374" s="16"/>
      <c r="ABX1374" s="16"/>
      <c r="ABY1374" s="16"/>
      <c r="ABZ1374" s="16"/>
      <c r="ACA1374" s="16"/>
      <c r="ACB1374" s="16"/>
      <c r="ACC1374" s="16"/>
      <c r="ACD1374" s="16"/>
      <c r="ACE1374" s="16"/>
      <c r="ACF1374" s="16"/>
      <c r="ACG1374" s="16"/>
      <c r="ACH1374" s="16"/>
      <c r="ACI1374" s="16"/>
      <c r="ACJ1374" s="16"/>
      <c r="ACK1374" s="16"/>
      <c r="ACL1374" s="16"/>
      <c r="ACM1374" s="16"/>
      <c r="ACN1374" s="16"/>
      <c r="ACO1374" s="16"/>
      <c r="ACP1374" s="16"/>
      <c r="ACQ1374" s="16"/>
      <c r="ACR1374" s="16"/>
      <c r="ACS1374" s="16"/>
      <c r="ACT1374" s="16"/>
      <c r="ACU1374" s="16"/>
      <c r="ACV1374" s="16"/>
      <c r="ACW1374" s="16"/>
      <c r="ACX1374" s="16"/>
      <c r="ACY1374" s="16"/>
      <c r="ACZ1374" s="16"/>
      <c r="ADA1374" s="16"/>
      <c r="ADB1374" s="16"/>
      <c r="ADC1374" s="16"/>
      <c r="ADD1374" s="16"/>
      <c r="ADE1374" s="16"/>
      <c r="ADF1374" s="16"/>
      <c r="ADG1374" s="16"/>
      <c r="ADH1374" s="16"/>
      <c r="ADI1374" s="16"/>
      <c r="ADJ1374" s="16"/>
      <c r="ADK1374" s="16"/>
      <c r="ADL1374" s="16"/>
      <c r="ADM1374" s="16"/>
      <c r="ADN1374" s="16"/>
      <c r="ADO1374" s="16"/>
      <c r="ADP1374" s="16"/>
      <c r="ADQ1374" s="16"/>
      <c r="ADR1374" s="16"/>
      <c r="ADS1374" s="16"/>
      <c r="ADT1374" s="16"/>
      <c r="ADU1374" s="16"/>
      <c r="ADV1374" s="16"/>
      <c r="ADW1374" s="16"/>
      <c r="ADX1374" s="16"/>
      <c r="ADY1374" s="16"/>
      <c r="ADZ1374" s="16"/>
      <c r="AEA1374" s="16"/>
      <c r="AEB1374" s="16"/>
      <c r="AEC1374" s="16"/>
      <c r="AED1374" s="16"/>
      <c r="AEE1374" s="16"/>
      <c r="AEF1374" s="16"/>
      <c r="AEG1374" s="16"/>
      <c r="AEH1374" s="16"/>
      <c r="AEI1374" s="16"/>
      <c r="AEJ1374" s="16"/>
      <c r="AEK1374" s="16"/>
      <c r="AEL1374" s="16"/>
      <c r="AEM1374" s="16"/>
      <c r="AEN1374" s="16"/>
      <c r="AEO1374" s="16"/>
      <c r="AEP1374" s="16"/>
      <c r="AEQ1374" s="16"/>
      <c r="AER1374" s="16"/>
      <c r="AES1374" s="16"/>
      <c r="AET1374" s="16"/>
      <c r="AEU1374" s="16"/>
      <c r="AEV1374" s="16"/>
      <c r="AEW1374" s="16"/>
      <c r="AEX1374" s="16"/>
      <c r="AEY1374" s="16"/>
      <c r="AEZ1374" s="16"/>
      <c r="AFA1374" s="16"/>
      <c r="AFB1374" s="16"/>
      <c r="AFC1374" s="16"/>
      <c r="AFD1374" s="16"/>
      <c r="AFE1374" s="16"/>
      <c r="AFF1374" s="16"/>
      <c r="AFG1374" s="16"/>
      <c r="AFH1374" s="16"/>
      <c r="AFI1374" s="16"/>
      <c r="AFJ1374" s="16"/>
      <c r="AFK1374" s="16"/>
      <c r="AFL1374" s="16"/>
      <c r="AFM1374" s="16"/>
      <c r="AFN1374" s="16"/>
      <c r="AFO1374" s="16"/>
      <c r="AFP1374" s="16"/>
      <c r="AFQ1374" s="16"/>
      <c r="AFR1374" s="16"/>
      <c r="AFS1374" s="16"/>
      <c r="AFT1374" s="16"/>
      <c r="AFU1374" s="16"/>
      <c r="AFV1374" s="16"/>
      <c r="AFW1374" s="16"/>
      <c r="AFX1374" s="16"/>
      <c r="AFY1374" s="16"/>
      <c r="AFZ1374" s="16"/>
      <c r="AGA1374" s="16"/>
    </row>
    <row r="1375" spans="1:859" s="383" customFormat="1" x14ac:dyDescent="0.2">
      <c r="A1375" s="381"/>
      <c r="B1375" s="381"/>
      <c r="C1375" s="381"/>
      <c r="D1375" s="381"/>
      <c r="E1375" s="365"/>
      <c r="F1375" s="380"/>
      <c r="G1375" s="380"/>
      <c r="H1375" s="365"/>
      <c r="I1375" s="365"/>
      <c r="J1375" s="365"/>
      <c r="K1375" s="365"/>
      <c r="L1375" s="365"/>
      <c r="M1375" s="365"/>
      <c r="N1375" s="380"/>
      <c r="O1375" s="365"/>
      <c r="P1375" s="365"/>
      <c r="Q1375" s="380"/>
      <c r="R1375" s="381"/>
      <c r="S1375" s="381"/>
      <c r="T1375" s="381"/>
      <c r="U1375" s="381"/>
      <c r="V1375" s="381"/>
      <c r="W1375" s="381"/>
      <c r="X1375" s="381"/>
      <c r="Y1375" s="381"/>
      <c r="Z1375" s="381"/>
      <c r="AA1375" s="381"/>
      <c r="AB1375" s="381"/>
      <c r="AC1375" s="381"/>
      <c r="AD1375" s="381"/>
      <c r="AE1375" s="381"/>
      <c r="AF1375" s="381"/>
      <c r="AG1375" s="381"/>
      <c r="AH1375" s="381"/>
      <c r="AI1375" s="381"/>
      <c r="AJ1375" s="381"/>
      <c r="AK1375" s="381"/>
      <c r="AL1375" s="381"/>
      <c r="AM1375" s="381"/>
      <c r="AN1375" s="381"/>
      <c r="AO1375" s="381"/>
      <c r="AP1375" s="381"/>
      <c r="AQ1375" s="381"/>
      <c r="AR1375" s="381"/>
      <c r="AS1375" s="381"/>
      <c r="AT1375" s="381"/>
      <c r="AU1375" s="381"/>
      <c r="AV1375" s="381"/>
      <c r="AW1375" s="381"/>
      <c r="AX1375" s="381"/>
      <c r="AY1375" s="381"/>
      <c r="AZ1375" s="381"/>
      <c r="BA1375" s="381"/>
      <c r="BB1375" s="381"/>
      <c r="BC1375" s="381"/>
      <c r="BD1375" s="381"/>
      <c r="BE1375" s="381"/>
      <c r="BF1375" s="381"/>
      <c r="BG1375" s="381"/>
      <c r="BH1375" s="381"/>
      <c r="BI1375" s="381"/>
      <c r="BJ1375" s="381"/>
      <c r="BK1375" s="381"/>
      <c r="BL1375" s="381"/>
      <c r="BM1375" s="381"/>
      <c r="BN1375" s="381"/>
      <c r="BO1375" s="381"/>
      <c r="BP1375" s="381"/>
      <c r="BQ1375" s="381"/>
      <c r="BR1375" s="381"/>
      <c r="BS1375" s="381"/>
      <c r="BT1375" s="381"/>
      <c r="BU1375" s="381"/>
      <c r="BV1375" s="381"/>
      <c r="BW1375" s="381"/>
      <c r="BX1375" s="381"/>
      <c r="BY1375" s="381"/>
      <c r="BZ1375" s="381"/>
      <c r="CA1375" s="381"/>
      <c r="CB1375" s="381"/>
      <c r="CC1375" s="381"/>
      <c r="CD1375" s="381"/>
      <c r="CE1375" s="381"/>
      <c r="CF1375" s="381"/>
      <c r="CG1375" s="381"/>
      <c r="CH1375" s="381"/>
      <c r="CI1375" s="381"/>
      <c r="CJ1375" s="381"/>
      <c r="CK1375" s="381"/>
      <c r="CL1375" s="381"/>
      <c r="CM1375" s="381"/>
      <c r="CN1375" s="381"/>
      <c r="CO1375" s="381"/>
      <c r="CP1375" s="381"/>
      <c r="CQ1375" s="381"/>
      <c r="CR1375" s="381"/>
      <c r="CS1375" s="381"/>
      <c r="CT1375" s="381"/>
      <c r="CU1375" s="381"/>
      <c r="CV1375" s="381"/>
      <c r="CW1375" s="381"/>
      <c r="CX1375" s="381"/>
      <c r="CY1375" s="381"/>
      <c r="CZ1375" s="381"/>
      <c r="DA1375" s="381"/>
      <c r="DB1375" s="381"/>
      <c r="DC1375" s="381"/>
      <c r="DD1375" s="381"/>
      <c r="DE1375" s="381"/>
      <c r="DF1375" s="381"/>
      <c r="DG1375" s="381"/>
      <c r="DH1375" s="381"/>
      <c r="DI1375" s="381"/>
      <c r="DJ1375" s="381"/>
      <c r="DK1375" s="381"/>
      <c r="DL1375" s="381"/>
      <c r="DM1375" s="381"/>
      <c r="DN1375" s="381"/>
      <c r="DO1375" s="381"/>
      <c r="DP1375" s="381"/>
      <c r="DQ1375" s="381"/>
      <c r="DR1375" s="381"/>
      <c r="DS1375" s="381"/>
      <c r="DT1375" s="381"/>
      <c r="DU1375" s="381"/>
      <c r="DV1375" s="381"/>
      <c r="DW1375" s="381"/>
      <c r="DX1375" s="381"/>
      <c r="DY1375" s="381"/>
      <c r="DZ1375" s="381"/>
      <c r="EA1375" s="381"/>
      <c r="EB1375" s="381"/>
      <c r="EC1375" s="381"/>
      <c r="ED1375" s="381"/>
      <c r="EE1375" s="381"/>
      <c r="EF1375" s="381"/>
      <c r="EG1375" s="381"/>
      <c r="EH1375" s="381"/>
      <c r="EI1375" s="381"/>
      <c r="EJ1375" s="381"/>
      <c r="EK1375" s="381"/>
      <c r="EL1375" s="381"/>
      <c r="EM1375" s="381"/>
      <c r="EN1375" s="381"/>
      <c r="EO1375" s="381"/>
      <c r="EP1375" s="381"/>
      <c r="EQ1375" s="381"/>
      <c r="ER1375" s="381"/>
      <c r="ES1375" s="381"/>
      <c r="ET1375" s="381"/>
      <c r="EU1375" s="381"/>
      <c r="EV1375" s="381"/>
      <c r="EW1375" s="381"/>
      <c r="EX1375" s="381"/>
      <c r="EY1375" s="381"/>
      <c r="EZ1375" s="381"/>
      <c r="FA1375" s="381"/>
      <c r="FB1375" s="381"/>
      <c r="FC1375" s="381"/>
      <c r="FD1375" s="381"/>
      <c r="FE1375" s="381"/>
      <c r="FF1375" s="381"/>
      <c r="FG1375" s="381"/>
      <c r="FH1375" s="381"/>
      <c r="FI1375" s="381"/>
      <c r="FJ1375" s="381"/>
      <c r="FK1375" s="381"/>
      <c r="FL1375" s="381"/>
      <c r="FM1375" s="381"/>
      <c r="FN1375" s="381"/>
      <c r="FO1375" s="381"/>
      <c r="FP1375" s="381"/>
      <c r="FQ1375" s="381"/>
      <c r="FR1375" s="381"/>
      <c r="FS1375" s="381"/>
      <c r="FT1375" s="381"/>
      <c r="FU1375" s="381"/>
      <c r="FV1375" s="381"/>
      <c r="FW1375" s="381"/>
      <c r="FX1375" s="381"/>
      <c r="FY1375" s="381"/>
      <c r="FZ1375" s="381"/>
      <c r="GA1375" s="381"/>
      <c r="GB1375" s="381"/>
      <c r="GC1375" s="381"/>
      <c r="GD1375" s="381"/>
      <c r="GE1375" s="381"/>
      <c r="GF1375" s="381"/>
      <c r="GG1375" s="381"/>
      <c r="GH1375" s="381"/>
      <c r="GI1375" s="381"/>
      <c r="GJ1375" s="381"/>
      <c r="GK1375" s="381"/>
      <c r="GL1375" s="381"/>
      <c r="GM1375" s="381"/>
      <c r="GN1375" s="381"/>
      <c r="GO1375" s="381"/>
      <c r="GP1375" s="381"/>
      <c r="GQ1375" s="381"/>
      <c r="GR1375" s="381"/>
      <c r="GS1375" s="381"/>
      <c r="GT1375" s="381"/>
      <c r="GU1375" s="381"/>
      <c r="GV1375" s="381"/>
      <c r="GW1375" s="381"/>
      <c r="GX1375" s="381"/>
      <c r="GY1375" s="381"/>
      <c r="GZ1375" s="381"/>
      <c r="HA1375" s="381"/>
      <c r="HB1375" s="381"/>
      <c r="HC1375" s="381"/>
      <c r="HD1375" s="381"/>
      <c r="HE1375" s="381"/>
      <c r="HF1375" s="381"/>
      <c r="HG1375" s="381"/>
      <c r="HH1375" s="381"/>
      <c r="HI1375" s="381"/>
      <c r="HJ1375" s="381"/>
      <c r="HK1375" s="381"/>
      <c r="HL1375" s="381"/>
      <c r="HM1375" s="381"/>
      <c r="HN1375" s="381"/>
      <c r="HO1375" s="381"/>
      <c r="HP1375" s="381"/>
      <c r="HQ1375" s="381"/>
      <c r="HR1375" s="381"/>
      <c r="HS1375" s="381"/>
      <c r="HT1375" s="381"/>
      <c r="HU1375" s="381"/>
      <c r="HV1375" s="381"/>
      <c r="HW1375" s="381"/>
      <c r="HX1375" s="381"/>
      <c r="HY1375" s="381"/>
      <c r="HZ1375" s="381"/>
      <c r="IA1375" s="381"/>
      <c r="IB1375" s="381"/>
      <c r="IC1375" s="381"/>
      <c r="ID1375" s="381"/>
      <c r="IE1375" s="381"/>
      <c r="IF1375" s="381"/>
      <c r="IG1375" s="381"/>
      <c r="IH1375" s="381"/>
      <c r="II1375" s="381"/>
      <c r="IJ1375" s="381"/>
      <c r="IK1375" s="381"/>
      <c r="IL1375" s="381"/>
      <c r="IM1375" s="381"/>
      <c r="IN1375" s="381"/>
      <c r="IO1375" s="381"/>
      <c r="IP1375" s="381"/>
      <c r="IQ1375" s="381"/>
      <c r="IR1375" s="381"/>
      <c r="IS1375" s="381"/>
      <c r="IT1375" s="381"/>
      <c r="IU1375" s="381"/>
      <c r="IV1375" s="381"/>
      <c r="IW1375" s="381"/>
      <c r="IX1375" s="381"/>
      <c r="IY1375" s="381"/>
      <c r="IZ1375" s="381"/>
      <c r="JA1375" s="381"/>
      <c r="JB1375" s="381"/>
      <c r="JC1375" s="381"/>
      <c r="JD1375" s="381"/>
      <c r="JE1375" s="381"/>
      <c r="JF1375" s="381"/>
      <c r="JG1375" s="381"/>
      <c r="JH1375" s="381"/>
      <c r="JI1375" s="381"/>
      <c r="JJ1375" s="381"/>
      <c r="JK1375" s="381"/>
      <c r="JL1375" s="381"/>
      <c r="JM1375" s="381"/>
      <c r="JN1375" s="381"/>
      <c r="JO1375" s="381"/>
      <c r="JP1375" s="381"/>
      <c r="JQ1375" s="381"/>
      <c r="JR1375" s="381"/>
      <c r="JS1375" s="381"/>
      <c r="JT1375" s="381"/>
      <c r="JU1375" s="381"/>
      <c r="JV1375" s="381"/>
      <c r="JW1375" s="381"/>
      <c r="JX1375" s="381"/>
      <c r="JY1375" s="381"/>
      <c r="JZ1375" s="381"/>
      <c r="KA1375" s="381"/>
      <c r="KB1375" s="381"/>
      <c r="KC1375" s="381"/>
      <c r="KD1375" s="381"/>
      <c r="KE1375" s="381"/>
      <c r="KF1375" s="381"/>
      <c r="KG1375" s="381"/>
      <c r="KH1375" s="381"/>
      <c r="KI1375" s="381"/>
      <c r="KJ1375" s="381"/>
      <c r="KK1375" s="381"/>
      <c r="KL1375" s="381"/>
      <c r="KM1375" s="381"/>
      <c r="KN1375" s="381"/>
      <c r="KO1375" s="381"/>
      <c r="KP1375" s="381"/>
      <c r="KQ1375" s="381"/>
      <c r="KR1375" s="381"/>
      <c r="KS1375" s="381"/>
      <c r="KT1375" s="381"/>
      <c r="KU1375" s="381"/>
      <c r="KV1375" s="381"/>
      <c r="KW1375" s="381"/>
      <c r="KX1375" s="381"/>
      <c r="KY1375" s="381"/>
      <c r="KZ1375" s="381"/>
      <c r="LA1375" s="381"/>
      <c r="LB1375" s="381"/>
      <c r="LC1375" s="381"/>
      <c r="LD1375" s="381"/>
      <c r="LE1375" s="381"/>
      <c r="LF1375" s="381"/>
      <c r="LG1375" s="381"/>
      <c r="LH1375" s="381"/>
      <c r="LI1375" s="381"/>
      <c r="LJ1375" s="381"/>
      <c r="LK1375" s="381"/>
      <c r="LL1375" s="381"/>
      <c r="LM1375" s="381"/>
      <c r="LN1375" s="381"/>
      <c r="LO1375" s="381"/>
      <c r="LP1375" s="381"/>
      <c r="LQ1375" s="381"/>
      <c r="LR1375" s="381"/>
      <c r="LS1375" s="381"/>
      <c r="LT1375" s="381"/>
      <c r="LU1375" s="381"/>
      <c r="LV1375" s="381"/>
      <c r="LW1375" s="381"/>
      <c r="LX1375" s="381"/>
      <c r="LY1375" s="381"/>
      <c r="LZ1375" s="381"/>
      <c r="MA1375" s="381"/>
      <c r="MB1375" s="381"/>
      <c r="MC1375" s="381"/>
      <c r="MD1375" s="381"/>
      <c r="ME1375" s="381"/>
      <c r="MF1375" s="381"/>
      <c r="MG1375" s="381"/>
      <c r="MH1375" s="381"/>
      <c r="MI1375" s="381"/>
      <c r="MJ1375" s="381"/>
      <c r="MK1375" s="381"/>
      <c r="ML1375" s="381"/>
      <c r="MM1375" s="381"/>
      <c r="MN1375" s="381"/>
      <c r="MO1375" s="381"/>
      <c r="MP1375" s="381"/>
      <c r="MQ1375" s="381"/>
      <c r="MR1375" s="381"/>
      <c r="MS1375" s="381"/>
      <c r="MT1375" s="381"/>
      <c r="MU1375" s="381"/>
      <c r="MV1375" s="381"/>
      <c r="MW1375" s="381"/>
      <c r="MX1375" s="381"/>
      <c r="MY1375" s="381"/>
      <c r="MZ1375" s="381"/>
      <c r="NA1375" s="381"/>
      <c r="NB1375" s="381"/>
      <c r="NC1375" s="381"/>
      <c r="ND1375" s="381"/>
      <c r="NE1375" s="381"/>
      <c r="NF1375" s="381"/>
      <c r="NG1375" s="381"/>
      <c r="NH1375" s="381"/>
      <c r="NI1375" s="381"/>
      <c r="NJ1375" s="381"/>
      <c r="NK1375" s="381"/>
      <c r="NL1375" s="381"/>
      <c r="NM1375" s="381"/>
      <c r="NN1375" s="381"/>
      <c r="NO1375" s="381"/>
      <c r="NP1375" s="381"/>
      <c r="NQ1375" s="381"/>
      <c r="NR1375" s="381"/>
      <c r="NS1375" s="381"/>
      <c r="NT1375" s="381"/>
      <c r="NU1375" s="381"/>
      <c r="NV1375" s="381"/>
      <c r="NW1375" s="381"/>
      <c r="NX1375" s="381"/>
      <c r="NY1375" s="381"/>
      <c r="NZ1375" s="381"/>
      <c r="OA1375" s="381"/>
      <c r="OB1375" s="381"/>
      <c r="OC1375" s="381"/>
      <c r="OD1375" s="381"/>
      <c r="OE1375" s="381"/>
      <c r="OF1375" s="381"/>
      <c r="OG1375" s="381"/>
      <c r="OH1375" s="381"/>
      <c r="OI1375" s="381"/>
      <c r="OJ1375" s="381"/>
      <c r="OK1375" s="381"/>
      <c r="OL1375" s="381"/>
      <c r="OM1375" s="381"/>
      <c r="ON1375" s="381"/>
      <c r="OO1375" s="381"/>
      <c r="OP1375" s="381"/>
      <c r="OQ1375" s="381"/>
      <c r="OR1375" s="381"/>
      <c r="OS1375" s="381"/>
      <c r="OT1375" s="381"/>
      <c r="OU1375" s="381"/>
      <c r="OV1375" s="381"/>
      <c r="OW1375" s="381"/>
      <c r="OX1375" s="381"/>
      <c r="OY1375" s="381"/>
      <c r="OZ1375" s="381"/>
      <c r="PA1375" s="381"/>
      <c r="PB1375" s="381"/>
      <c r="PC1375" s="381"/>
      <c r="PD1375" s="381"/>
      <c r="PE1375" s="381"/>
      <c r="PF1375" s="381"/>
      <c r="PG1375" s="381"/>
      <c r="PH1375" s="381"/>
      <c r="PI1375" s="381"/>
      <c r="PJ1375" s="381"/>
      <c r="PK1375" s="381"/>
      <c r="PL1375" s="381"/>
      <c r="PM1375" s="381"/>
      <c r="PN1375" s="381"/>
      <c r="PO1375" s="381"/>
      <c r="PP1375" s="381"/>
      <c r="PQ1375" s="381"/>
      <c r="PR1375" s="381"/>
      <c r="PS1375" s="381"/>
      <c r="PT1375" s="381"/>
      <c r="PU1375" s="381"/>
      <c r="PV1375" s="381"/>
      <c r="PW1375" s="381"/>
      <c r="PX1375" s="381"/>
      <c r="PY1375" s="381"/>
      <c r="PZ1375" s="381"/>
      <c r="QA1375" s="381"/>
      <c r="QB1375" s="381"/>
      <c r="QC1375" s="381"/>
      <c r="QD1375" s="381"/>
      <c r="QE1375" s="381"/>
      <c r="QF1375" s="381"/>
      <c r="QG1375" s="381"/>
      <c r="QH1375" s="381"/>
      <c r="QI1375" s="381"/>
      <c r="QJ1375" s="381"/>
      <c r="QK1375" s="381"/>
      <c r="QL1375" s="381"/>
      <c r="QM1375" s="381"/>
      <c r="QN1375" s="381"/>
      <c r="QO1375" s="381"/>
      <c r="QP1375" s="381"/>
      <c r="QQ1375" s="381"/>
      <c r="QR1375" s="381"/>
      <c r="QS1375" s="381"/>
      <c r="QT1375" s="381"/>
      <c r="QU1375" s="381"/>
      <c r="QV1375" s="381"/>
      <c r="QW1375" s="381"/>
      <c r="QX1375" s="381"/>
      <c r="QY1375" s="381"/>
      <c r="QZ1375" s="381"/>
      <c r="RA1375" s="381"/>
      <c r="RB1375" s="381"/>
      <c r="RC1375" s="381"/>
      <c r="RD1375" s="381"/>
      <c r="RE1375" s="381"/>
      <c r="RF1375" s="381"/>
      <c r="RG1375" s="381"/>
      <c r="RH1375" s="381"/>
      <c r="RI1375" s="381"/>
      <c r="RJ1375" s="381"/>
      <c r="RK1375" s="381"/>
      <c r="RL1375" s="381"/>
      <c r="RM1375" s="381"/>
      <c r="RN1375" s="381"/>
      <c r="RO1375" s="381"/>
      <c r="RP1375" s="381"/>
      <c r="RQ1375" s="381"/>
      <c r="RR1375" s="381"/>
      <c r="RS1375" s="381"/>
      <c r="RT1375" s="381"/>
      <c r="RU1375" s="381"/>
      <c r="RV1375" s="381"/>
      <c r="RW1375" s="381"/>
      <c r="RX1375" s="381"/>
      <c r="RY1375" s="381"/>
      <c r="RZ1375" s="381"/>
      <c r="SA1375" s="381"/>
      <c r="SB1375" s="381"/>
      <c r="SC1375" s="381"/>
      <c r="SD1375" s="381"/>
      <c r="SE1375" s="381"/>
      <c r="SF1375" s="381"/>
      <c r="SG1375" s="381"/>
      <c r="SH1375" s="381"/>
      <c r="SI1375" s="381"/>
      <c r="SJ1375" s="381"/>
      <c r="SK1375" s="381"/>
      <c r="SL1375" s="381"/>
      <c r="SM1375" s="381"/>
      <c r="SN1375" s="381"/>
      <c r="SO1375" s="381"/>
      <c r="SP1375" s="381"/>
      <c r="SQ1375" s="381"/>
      <c r="SR1375" s="381"/>
      <c r="SS1375" s="381"/>
      <c r="ST1375" s="381"/>
      <c r="SU1375" s="381"/>
      <c r="SV1375" s="381"/>
      <c r="SW1375" s="381"/>
      <c r="SX1375" s="381"/>
      <c r="SY1375" s="381"/>
      <c r="SZ1375" s="381"/>
      <c r="TA1375" s="381"/>
      <c r="TB1375" s="381"/>
      <c r="TC1375" s="381"/>
      <c r="TD1375" s="381"/>
      <c r="TE1375" s="381"/>
      <c r="TF1375" s="381"/>
      <c r="TG1375" s="381"/>
      <c r="TH1375" s="381"/>
      <c r="TI1375" s="381"/>
      <c r="TJ1375" s="381"/>
      <c r="TK1375" s="381"/>
      <c r="TL1375" s="381"/>
      <c r="TM1375" s="381"/>
      <c r="TN1375" s="381"/>
      <c r="TO1375" s="381"/>
      <c r="TP1375" s="381"/>
      <c r="TQ1375" s="381"/>
      <c r="TR1375" s="381"/>
      <c r="TS1375" s="381"/>
      <c r="TT1375" s="381"/>
      <c r="TU1375" s="381"/>
      <c r="TV1375" s="381"/>
      <c r="TW1375" s="381"/>
      <c r="TX1375" s="381"/>
      <c r="TY1375" s="381"/>
      <c r="TZ1375" s="381"/>
      <c r="UA1375" s="381"/>
      <c r="UB1375" s="381"/>
      <c r="UC1375" s="381"/>
      <c r="UD1375" s="381"/>
      <c r="UE1375" s="381"/>
      <c r="UF1375" s="381"/>
      <c r="UG1375" s="381"/>
      <c r="UH1375" s="381"/>
      <c r="UI1375" s="381"/>
      <c r="UJ1375" s="381"/>
      <c r="UK1375" s="381"/>
      <c r="UL1375" s="381"/>
      <c r="UM1375" s="381"/>
      <c r="UN1375" s="381"/>
      <c r="UO1375" s="381"/>
      <c r="UP1375" s="381"/>
      <c r="UQ1375" s="381"/>
      <c r="UR1375" s="381"/>
      <c r="US1375" s="381"/>
      <c r="UT1375" s="381"/>
      <c r="UU1375" s="381"/>
      <c r="UV1375" s="381"/>
      <c r="UW1375" s="381"/>
      <c r="UX1375" s="381"/>
      <c r="UY1375" s="381"/>
      <c r="UZ1375" s="381"/>
      <c r="VA1375" s="381"/>
      <c r="VB1375" s="381"/>
      <c r="VC1375" s="381"/>
      <c r="VD1375" s="381"/>
      <c r="VE1375" s="381"/>
      <c r="VF1375" s="381"/>
      <c r="VG1375" s="381"/>
      <c r="VH1375" s="381"/>
      <c r="VI1375" s="381"/>
      <c r="VJ1375" s="381"/>
      <c r="VK1375" s="381"/>
      <c r="VL1375" s="381"/>
      <c r="VM1375" s="381"/>
      <c r="VN1375" s="381"/>
      <c r="VO1375" s="381"/>
      <c r="VP1375" s="381"/>
      <c r="VQ1375" s="381"/>
      <c r="VR1375" s="381"/>
      <c r="VS1375" s="381"/>
      <c r="VT1375" s="381"/>
      <c r="VU1375" s="381"/>
      <c r="VV1375" s="381"/>
      <c r="VW1375" s="381"/>
      <c r="VX1375" s="381"/>
      <c r="VY1375" s="381"/>
      <c r="VZ1375" s="381"/>
      <c r="WA1375" s="381"/>
      <c r="WB1375" s="381"/>
      <c r="WC1375" s="381"/>
      <c r="WD1375" s="381"/>
      <c r="WE1375" s="381"/>
      <c r="WF1375" s="381"/>
      <c r="WG1375" s="381"/>
      <c r="WH1375" s="381"/>
      <c r="WI1375" s="381"/>
      <c r="WJ1375" s="381"/>
      <c r="WK1375" s="381"/>
      <c r="WL1375" s="381"/>
      <c r="WM1375" s="381"/>
      <c r="WN1375" s="381"/>
      <c r="WO1375" s="381"/>
      <c r="WP1375" s="381"/>
      <c r="WQ1375" s="381"/>
      <c r="WR1375" s="381"/>
      <c r="WS1375" s="381"/>
      <c r="WT1375" s="381"/>
      <c r="WU1375" s="381"/>
      <c r="WV1375" s="381"/>
      <c r="WW1375" s="381"/>
      <c r="WX1375" s="381"/>
      <c r="WY1375" s="381"/>
      <c r="WZ1375" s="381"/>
      <c r="XA1375" s="381"/>
      <c r="XB1375" s="381"/>
      <c r="XC1375" s="381"/>
      <c r="XD1375" s="381"/>
      <c r="XE1375" s="381"/>
      <c r="XF1375" s="381"/>
      <c r="XG1375" s="381"/>
      <c r="XH1375" s="381"/>
      <c r="XI1375" s="381"/>
      <c r="XJ1375" s="381"/>
      <c r="XK1375" s="381"/>
      <c r="XL1375" s="381"/>
      <c r="XM1375" s="381"/>
      <c r="XN1375" s="381"/>
      <c r="XO1375" s="381"/>
      <c r="XP1375" s="381"/>
      <c r="XQ1375" s="381"/>
      <c r="XR1375" s="381"/>
      <c r="XS1375" s="381"/>
      <c r="XT1375" s="381"/>
      <c r="XU1375" s="381"/>
      <c r="XV1375" s="381"/>
      <c r="XW1375" s="381"/>
      <c r="XX1375" s="381"/>
      <c r="XY1375" s="381"/>
      <c r="XZ1375" s="381"/>
      <c r="YA1375" s="381"/>
      <c r="YB1375" s="381"/>
      <c r="YC1375" s="381"/>
      <c r="YD1375" s="381"/>
      <c r="YE1375" s="381"/>
      <c r="YF1375" s="381"/>
      <c r="YG1375" s="381"/>
      <c r="YH1375" s="381"/>
      <c r="YI1375" s="381"/>
      <c r="YJ1375" s="381"/>
      <c r="YK1375" s="381"/>
      <c r="YL1375" s="381"/>
      <c r="YM1375" s="381"/>
      <c r="YN1375" s="381"/>
      <c r="YO1375" s="381"/>
      <c r="YP1375" s="381"/>
      <c r="YQ1375" s="381"/>
      <c r="YR1375" s="381"/>
      <c r="YS1375" s="381"/>
      <c r="YT1375" s="381"/>
      <c r="YU1375" s="381"/>
      <c r="YV1375" s="381"/>
      <c r="YW1375" s="381"/>
      <c r="YX1375" s="381"/>
      <c r="YY1375" s="381"/>
      <c r="YZ1375" s="381"/>
      <c r="ZA1375" s="381"/>
      <c r="ZB1375" s="381"/>
      <c r="ZC1375" s="381"/>
      <c r="ZD1375" s="381"/>
      <c r="ZE1375" s="381"/>
      <c r="ZF1375" s="381"/>
      <c r="ZG1375" s="381"/>
      <c r="ZH1375" s="381"/>
      <c r="ZI1375" s="381"/>
      <c r="ZJ1375" s="381"/>
      <c r="ZK1375" s="381"/>
      <c r="ZL1375" s="381"/>
      <c r="ZM1375" s="381"/>
      <c r="ZN1375" s="381"/>
      <c r="ZO1375" s="381"/>
      <c r="ZP1375" s="381"/>
      <c r="ZQ1375" s="381"/>
      <c r="ZR1375" s="381"/>
      <c r="ZS1375" s="381"/>
      <c r="ZT1375" s="381"/>
      <c r="ZU1375" s="381"/>
      <c r="ZV1375" s="381"/>
      <c r="ZW1375" s="381"/>
      <c r="ZX1375" s="381"/>
      <c r="ZY1375" s="381"/>
      <c r="ZZ1375" s="381"/>
      <c r="AAA1375" s="381"/>
      <c r="AAB1375" s="381"/>
      <c r="AAC1375" s="381"/>
      <c r="AAD1375" s="381"/>
      <c r="AAE1375" s="381"/>
      <c r="AAF1375" s="381"/>
      <c r="AAG1375" s="381"/>
      <c r="AAH1375" s="381"/>
      <c r="AAI1375" s="381"/>
      <c r="AAJ1375" s="381"/>
      <c r="AAK1375" s="381"/>
      <c r="AAL1375" s="381"/>
      <c r="AAM1375" s="381"/>
      <c r="AAN1375" s="381"/>
      <c r="AAO1375" s="381"/>
      <c r="AAP1375" s="381"/>
      <c r="AAQ1375" s="381"/>
      <c r="AAR1375" s="381"/>
      <c r="AAS1375" s="381"/>
      <c r="AAT1375" s="381"/>
      <c r="AAU1375" s="381"/>
      <c r="AAV1375" s="381"/>
      <c r="AAW1375" s="381"/>
      <c r="AAX1375" s="381"/>
      <c r="AAY1375" s="381"/>
      <c r="AAZ1375" s="381"/>
      <c r="ABA1375" s="381"/>
      <c r="ABB1375" s="381"/>
      <c r="ABC1375" s="381"/>
      <c r="ABD1375" s="381"/>
      <c r="ABE1375" s="381"/>
      <c r="ABF1375" s="381"/>
      <c r="ABG1375" s="381"/>
      <c r="ABH1375" s="381"/>
      <c r="ABI1375" s="381"/>
      <c r="ABJ1375" s="381"/>
      <c r="ABK1375" s="381"/>
      <c r="ABL1375" s="381"/>
      <c r="ABM1375" s="381"/>
      <c r="ABN1375" s="381"/>
      <c r="ABO1375" s="381"/>
      <c r="ABP1375" s="381"/>
      <c r="ABQ1375" s="381"/>
      <c r="ABR1375" s="381"/>
      <c r="ABS1375" s="381"/>
      <c r="ABT1375" s="381"/>
      <c r="ABU1375" s="381"/>
      <c r="ABV1375" s="381"/>
      <c r="ABW1375" s="381"/>
      <c r="ABX1375" s="381"/>
      <c r="ABY1375" s="381"/>
      <c r="ABZ1375" s="381"/>
      <c r="ACA1375" s="381"/>
      <c r="ACB1375" s="381"/>
      <c r="ACC1375" s="381"/>
      <c r="ACD1375" s="381"/>
      <c r="ACE1375" s="381"/>
      <c r="ACF1375" s="381"/>
      <c r="ACG1375" s="381"/>
      <c r="ACH1375" s="381"/>
      <c r="ACI1375" s="381"/>
      <c r="ACJ1375" s="381"/>
      <c r="ACK1375" s="381"/>
      <c r="ACL1375" s="381"/>
      <c r="ACM1375" s="381"/>
      <c r="ACN1375" s="381"/>
      <c r="ACO1375" s="381"/>
      <c r="ACP1375" s="381"/>
      <c r="ACQ1375" s="381"/>
      <c r="ACR1375" s="381"/>
      <c r="ACS1375" s="381"/>
      <c r="ACT1375" s="381"/>
      <c r="ACU1375" s="381"/>
      <c r="ACV1375" s="381"/>
      <c r="ACW1375" s="381"/>
      <c r="ACX1375" s="381"/>
      <c r="ACY1375" s="381"/>
      <c r="ACZ1375" s="381"/>
      <c r="ADA1375" s="381"/>
      <c r="ADB1375" s="381"/>
      <c r="ADC1375" s="381"/>
      <c r="ADD1375" s="381"/>
      <c r="ADE1375" s="381"/>
      <c r="ADF1375" s="381"/>
      <c r="ADG1375" s="381"/>
      <c r="ADH1375" s="381"/>
      <c r="ADI1375" s="381"/>
      <c r="ADJ1375" s="381"/>
      <c r="ADK1375" s="381"/>
      <c r="ADL1375" s="381"/>
      <c r="ADM1375" s="381"/>
      <c r="ADN1375" s="381"/>
      <c r="ADO1375" s="381"/>
      <c r="ADP1375" s="381"/>
      <c r="ADQ1375" s="381"/>
      <c r="ADR1375" s="381"/>
      <c r="ADS1375" s="381"/>
      <c r="ADT1375" s="381"/>
      <c r="ADU1375" s="381"/>
      <c r="ADV1375" s="381"/>
      <c r="ADW1375" s="381"/>
      <c r="ADX1375" s="381"/>
      <c r="ADY1375" s="381"/>
      <c r="ADZ1375" s="381"/>
      <c r="AEA1375" s="381"/>
      <c r="AEB1375" s="381"/>
      <c r="AEC1375" s="381"/>
      <c r="AED1375" s="381"/>
      <c r="AEE1375" s="381"/>
      <c r="AEF1375" s="381"/>
      <c r="AEG1375" s="381"/>
      <c r="AEH1375" s="381"/>
      <c r="AEI1375" s="381"/>
      <c r="AEJ1375" s="381"/>
      <c r="AEK1375" s="381"/>
      <c r="AEL1375" s="381"/>
      <c r="AEM1375" s="381"/>
      <c r="AEN1375" s="381"/>
      <c r="AEO1375" s="381"/>
      <c r="AEP1375" s="381"/>
      <c r="AEQ1375" s="381"/>
      <c r="AER1375" s="381"/>
      <c r="AES1375" s="381"/>
      <c r="AET1375" s="381"/>
      <c r="AEU1375" s="381"/>
      <c r="AEV1375" s="381"/>
      <c r="AEW1375" s="381"/>
      <c r="AEX1375" s="381"/>
      <c r="AEY1375" s="381"/>
      <c r="AEZ1375" s="381"/>
      <c r="AFA1375" s="381"/>
      <c r="AFB1375" s="381"/>
      <c r="AFC1375" s="381"/>
      <c r="AFD1375" s="381"/>
      <c r="AFE1375" s="381"/>
      <c r="AFF1375" s="381"/>
      <c r="AFG1375" s="381"/>
      <c r="AFH1375" s="381"/>
      <c r="AFI1375" s="381"/>
      <c r="AFJ1375" s="381"/>
      <c r="AFK1375" s="381"/>
      <c r="AFL1375" s="381"/>
      <c r="AFM1375" s="381"/>
      <c r="AFN1375" s="381"/>
      <c r="AFO1375" s="381"/>
      <c r="AFP1375" s="381"/>
      <c r="AFQ1375" s="381"/>
      <c r="AFR1375" s="381"/>
      <c r="AFS1375" s="381"/>
      <c r="AFT1375" s="381"/>
      <c r="AFU1375" s="381"/>
      <c r="AFV1375" s="381"/>
      <c r="AFW1375" s="381"/>
      <c r="AFX1375" s="381"/>
      <c r="AFY1375" s="381"/>
      <c r="AFZ1375" s="381"/>
      <c r="AGA1375" s="381"/>
    </row>
    <row r="1376" spans="1:859" customFormat="1" x14ac:dyDescent="0.2">
      <c r="A1376" s="16"/>
      <c r="B1376" s="16"/>
      <c r="C1376" s="16"/>
      <c r="D1376" s="16"/>
      <c r="E1376" s="238"/>
      <c r="F1376" s="364"/>
      <c r="G1376" s="239"/>
      <c r="H1376" s="238"/>
      <c r="I1376" s="238"/>
      <c r="J1376" s="238"/>
      <c r="K1376" s="238"/>
      <c r="L1376" s="238"/>
      <c r="M1376" s="238"/>
      <c r="N1376" s="239"/>
      <c r="O1376" s="238"/>
      <c r="P1376" s="238"/>
      <c r="Q1376" s="239"/>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c r="DC1376" s="16"/>
      <c r="DD1376" s="16"/>
      <c r="DE1376" s="16"/>
      <c r="DF1376" s="16"/>
      <c r="DG1376" s="16"/>
      <c r="DH1376" s="16"/>
      <c r="DI1376" s="16"/>
      <c r="DJ1376" s="16"/>
      <c r="DK1376" s="16"/>
      <c r="DL1376" s="16"/>
      <c r="DM1376" s="16"/>
      <c r="DN1376" s="16"/>
      <c r="DO1376" s="16"/>
      <c r="DP1376" s="16"/>
      <c r="DQ1376" s="16"/>
      <c r="DR1376" s="16"/>
      <c r="DS1376" s="16"/>
      <c r="DT1376" s="16"/>
      <c r="DU1376" s="16"/>
      <c r="DV1376" s="16"/>
      <c r="DW1376" s="16"/>
      <c r="DX1376" s="16"/>
      <c r="DY1376" s="16"/>
      <c r="DZ1376" s="16"/>
      <c r="EA1376" s="16"/>
      <c r="EB1376" s="16"/>
      <c r="EC1376" s="16"/>
      <c r="ED1376" s="16"/>
      <c r="EE1376" s="16"/>
      <c r="EF1376" s="16"/>
      <c r="EG1376" s="16"/>
      <c r="EH1376" s="16"/>
      <c r="EI1376" s="16"/>
      <c r="EJ1376" s="16"/>
      <c r="EK1376" s="16"/>
      <c r="EL1376" s="16"/>
      <c r="EM1376" s="16"/>
      <c r="EN1376" s="16"/>
      <c r="EO1376" s="16"/>
      <c r="EP1376" s="16"/>
      <c r="EQ1376" s="16"/>
      <c r="ER1376" s="16"/>
      <c r="ES1376" s="16"/>
      <c r="ET1376" s="16"/>
      <c r="EU1376" s="16"/>
      <c r="EV1376" s="16"/>
      <c r="EW1376" s="16"/>
      <c r="EX1376" s="16"/>
      <c r="EY1376" s="16"/>
      <c r="EZ1376" s="16"/>
      <c r="FA1376" s="16"/>
      <c r="FB1376" s="16"/>
      <c r="FC1376" s="16"/>
      <c r="FD1376" s="16"/>
      <c r="FE1376" s="16"/>
      <c r="FF1376" s="16"/>
      <c r="FG1376" s="16"/>
      <c r="FH1376" s="16"/>
      <c r="FI1376" s="16"/>
      <c r="FJ1376" s="16"/>
      <c r="FK1376" s="16"/>
      <c r="FL1376" s="16"/>
      <c r="FM1376" s="16"/>
      <c r="FN1376" s="16"/>
      <c r="FO1376" s="16"/>
      <c r="FP1376" s="16"/>
      <c r="FQ1376" s="16"/>
      <c r="FR1376" s="16"/>
      <c r="FS1376" s="16"/>
      <c r="FT1376" s="16"/>
      <c r="FU1376" s="16"/>
      <c r="FV1376" s="16"/>
      <c r="FW1376" s="16"/>
      <c r="FX1376" s="16"/>
      <c r="FY1376" s="16"/>
      <c r="FZ1376" s="16"/>
      <c r="GA1376" s="16"/>
      <c r="GB1376" s="16"/>
      <c r="GC1376" s="16"/>
      <c r="GD1376" s="16"/>
      <c r="GE1376" s="16"/>
      <c r="GF1376" s="16"/>
      <c r="GG1376" s="16"/>
      <c r="GH1376" s="16"/>
      <c r="GI1376" s="16"/>
      <c r="GJ1376" s="16"/>
      <c r="GK1376" s="16"/>
      <c r="GL1376" s="16"/>
      <c r="GM1376" s="16"/>
      <c r="GN1376" s="16"/>
      <c r="GO1376" s="16"/>
      <c r="GP1376" s="16"/>
      <c r="GQ1376" s="16"/>
      <c r="GR1376" s="16"/>
      <c r="GS1376" s="16"/>
      <c r="GT1376" s="16"/>
      <c r="GU1376" s="16"/>
      <c r="GV1376" s="16"/>
      <c r="GW1376" s="16"/>
      <c r="GX1376" s="16"/>
      <c r="GY1376" s="16"/>
      <c r="GZ1376" s="16"/>
      <c r="HA1376" s="16"/>
      <c r="HB1376" s="16"/>
      <c r="HC1376" s="16"/>
      <c r="HD1376" s="16"/>
      <c r="HE1376" s="16"/>
      <c r="HF1376" s="16"/>
      <c r="HG1376" s="16"/>
      <c r="HH1376" s="16"/>
      <c r="HI1376" s="16"/>
      <c r="HJ1376" s="16"/>
      <c r="HK1376" s="16"/>
      <c r="HL1376" s="16"/>
      <c r="HM1376" s="16"/>
      <c r="HN1376" s="16"/>
      <c r="HO1376" s="16"/>
      <c r="HP1376" s="16"/>
      <c r="HQ1376" s="16"/>
      <c r="HR1376" s="16"/>
      <c r="HS1376" s="16"/>
      <c r="HT1376" s="16"/>
      <c r="HU1376" s="16"/>
      <c r="HV1376" s="16"/>
      <c r="HW1376" s="16"/>
      <c r="HX1376" s="16"/>
      <c r="HY1376" s="16"/>
      <c r="HZ1376" s="16"/>
      <c r="IA1376" s="16"/>
      <c r="IB1376" s="16"/>
      <c r="IC1376" s="16"/>
      <c r="ID1376" s="16"/>
      <c r="IE1376" s="16"/>
      <c r="IF1376" s="16"/>
      <c r="IG1376" s="16"/>
      <c r="IH1376" s="16"/>
      <c r="II1376" s="16"/>
      <c r="IJ1376" s="16"/>
      <c r="IK1376" s="16"/>
      <c r="IL1376" s="16"/>
      <c r="IM1376" s="16"/>
      <c r="IN1376" s="16"/>
      <c r="IO1376" s="16"/>
      <c r="IP1376" s="16"/>
      <c r="IQ1376" s="16"/>
      <c r="IR1376" s="16"/>
      <c r="IS1376" s="16"/>
      <c r="IT1376" s="16"/>
      <c r="IU1376" s="16"/>
      <c r="IV1376" s="16"/>
      <c r="IW1376" s="16"/>
      <c r="IX1376" s="16"/>
      <c r="IY1376" s="16"/>
      <c r="IZ1376" s="16"/>
      <c r="JA1376" s="16"/>
      <c r="JB1376" s="16"/>
      <c r="JC1376" s="16"/>
      <c r="JD1376" s="16"/>
      <c r="JE1376" s="16"/>
      <c r="JF1376" s="16"/>
      <c r="JG1376" s="16"/>
      <c r="JH1376" s="16"/>
      <c r="JI1376" s="16"/>
      <c r="JJ1376" s="16"/>
      <c r="JK1376" s="16"/>
      <c r="JL1376" s="16"/>
      <c r="JM1376" s="16"/>
      <c r="JN1376" s="16"/>
      <c r="JO1376" s="16"/>
      <c r="JP1376" s="16"/>
      <c r="JQ1376" s="16"/>
      <c r="JR1376" s="16"/>
      <c r="JS1376" s="16"/>
      <c r="JT1376" s="16"/>
      <c r="JU1376" s="16"/>
      <c r="JV1376" s="16"/>
      <c r="JW1376" s="16"/>
      <c r="JX1376" s="16"/>
      <c r="JY1376" s="16"/>
      <c r="JZ1376" s="16"/>
      <c r="KA1376" s="16"/>
      <c r="KB1376" s="16"/>
      <c r="KC1376" s="16"/>
      <c r="KD1376" s="16"/>
      <c r="KE1376" s="16"/>
      <c r="KF1376" s="16"/>
      <c r="KG1376" s="16"/>
      <c r="KH1376" s="16"/>
      <c r="KI1376" s="16"/>
      <c r="KJ1376" s="16"/>
      <c r="KK1376" s="16"/>
      <c r="KL1376" s="16"/>
      <c r="KM1376" s="16"/>
      <c r="KN1376" s="16"/>
      <c r="KO1376" s="16"/>
      <c r="KP1376" s="16"/>
      <c r="KQ1376" s="16"/>
      <c r="KR1376" s="16"/>
      <c r="KS1376" s="16"/>
      <c r="KT1376" s="16"/>
      <c r="KU1376" s="16"/>
      <c r="KV1376" s="16"/>
      <c r="KW1376" s="16"/>
      <c r="KX1376" s="16"/>
      <c r="KY1376" s="16"/>
      <c r="KZ1376" s="16"/>
      <c r="LA1376" s="16"/>
      <c r="LB1376" s="16"/>
      <c r="LC1376" s="16"/>
      <c r="LD1376" s="16"/>
      <c r="LE1376" s="16"/>
      <c r="LF1376" s="16"/>
      <c r="LG1376" s="16"/>
      <c r="LH1376" s="16"/>
      <c r="LI1376" s="16"/>
      <c r="LJ1376" s="16"/>
      <c r="LK1376" s="16"/>
      <c r="LL1376" s="16"/>
      <c r="LM1376" s="16"/>
      <c r="LN1376" s="16"/>
      <c r="LO1376" s="16"/>
      <c r="LP1376" s="16"/>
      <c r="LQ1376" s="16"/>
      <c r="LR1376" s="16"/>
      <c r="LS1376" s="16"/>
      <c r="LT1376" s="16"/>
      <c r="LU1376" s="16"/>
      <c r="LV1376" s="16"/>
      <c r="LW1376" s="16"/>
      <c r="LX1376" s="16"/>
      <c r="LY1376" s="16"/>
      <c r="LZ1376" s="16"/>
      <c r="MA1376" s="16"/>
      <c r="MB1376" s="16"/>
      <c r="MC1376" s="16"/>
      <c r="MD1376" s="16"/>
      <c r="ME1376" s="16"/>
      <c r="MF1376" s="16"/>
      <c r="MG1376" s="16"/>
      <c r="MH1376" s="16"/>
      <c r="MI1376" s="16"/>
      <c r="MJ1376" s="16"/>
      <c r="MK1376" s="16"/>
      <c r="ML1376" s="16"/>
      <c r="MM1376" s="16"/>
      <c r="MN1376" s="16"/>
      <c r="MO1376" s="16"/>
      <c r="MP1376" s="16"/>
      <c r="MQ1376" s="16"/>
      <c r="MR1376" s="16"/>
      <c r="MS1376" s="16"/>
      <c r="MT1376" s="16"/>
      <c r="MU1376" s="16"/>
      <c r="MV1376" s="16"/>
      <c r="MW1376" s="16"/>
      <c r="MX1376" s="16"/>
      <c r="MY1376" s="16"/>
      <c r="MZ1376" s="16"/>
      <c r="NA1376" s="16"/>
      <c r="NB1376" s="16"/>
      <c r="NC1376" s="16"/>
      <c r="ND1376" s="16"/>
      <c r="NE1376" s="16"/>
      <c r="NF1376" s="16"/>
      <c r="NG1376" s="16"/>
      <c r="NH1376" s="16"/>
      <c r="NI1376" s="16"/>
      <c r="NJ1376" s="16"/>
      <c r="NK1376" s="16"/>
      <c r="NL1376" s="16"/>
      <c r="NM1376" s="16"/>
      <c r="NN1376" s="16"/>
      <c r="NO1376" s="16"/>
      <c r="NP1376" s="16"/>
      <c r="NQ1376" s="16"/>
      <c r="NR1376" s="16"/>
      <c r="NS1376" s="16"/>
      <c r="NT1376" s="16"/>
      <c r="NU1376" s="16"/>
      <c r="NV1376" s="16"/>
      <c r="NW1376" s="16"/>
      <c r="NX1376" s="16"/>
      <c r="NY1376" s="16"/>
      <c r="NZ1376" s="16"/>
      <c r="OA1376" s="16"/>
      <c r="OB1376" s="16"/>
      <c r="OC1376" s="16"/>
      <c r="OD1376" s="16"/>
      <c r="OE1376" s="16"/>
      <c r="OF1376" s="16"/>
      <c r="OG1376" s="16"/>
      <c r="OH1376" s="16"/>
      <c r="OI1376" s="16"/>
      <c r="OJ1376" s="16"/>
      <c r="OK1376" s="16"/>
      <c r="OL1376" s="16"/>
      <c r="OM1376" s="16"/>
      <c r="ON1376" s="16"/>
      <c r="OO1376" s="16"/>
      <c r="OP1376" s="16"/>
      <c r="OQ1376" s="16"/>
      <c r="OR1376" s="16"/>
      <c r="OS1376" s="16"/>
      <c r="OT1376" s="16"/>
      <c r="OU1376" s="16"/>
      <c r="OV1376" s="16"/>
      <c r="OW1376" s="16"/>
      <c r="OX1376" s="16"/>
      <c r="OY1376" s="16"/>
      <c r="OZ1376" s="16"/>
      <c r="PA1376" s="16"/>
      <c r="PB1376" s="16"/>
      <c r="PC1376" s="16"/>
      <c r="PD1376" s="16"/>
      <c r="PE1376" s="16"/>
      <c r="PF1376" s="16"/>
      <c r="PG1376" s="16"/>
      <c r="PH1376" s="16"/>
      <c r="PI1376" s="16"/>
      <c r="PJ1376" s="16"/>
      <c r="PK1376" s="16"/>
      <c r="PL1376" s="16"/>
      <c r="PM1376" s="16"/>
      <c r="PN1376" s="16"/>
      <c r="PO1376" s="16"/>
      <c r="PP1376" s="16"/>
      <c r="PQ1376" s="16"/>
      <c r="PR1376" s="16"/>
      <c r="PS1376" s="16"/>
      <c r="PT1376" s="16"/>
      <c r="PU1376" s="16"/>
      <c r="PV1376" s="16"/>
      <c r="PW1376" s="16"/>
      <c r="PX1376" s="16"/>
      <c r="PY1376" s="16"/>
      <c r="PZ1376" s="16"/>
      <c r="QA1376" s="16"/>
      <c r="QB1376" s="16"/>
      <c r="QC1376" s="16"/>
      <c r="QD1376" s="16"/>
      <c r="QE1376" s="16"/>
      <c r="QF1376" s="16"/>
      <c r="QG1376" s="16"/>
      <c r="QH1376" s="16"/>
      <c r="QI1376" s="16"/>
      <c r="QJ1376" s="16"/>
      <c r="QK1376" s="16"/>
      <c r="QL1376" s="16"/>
      <c r="QM1376" s="16"/>
      <c r="QN1376" s="16"/>
      <c r="QO1376" s="16"/>
      <c r="QP1376" s="16"/>
      <c r="QQ1376" s="16"/>
      <c r="QR1376" s="16"/>
      <c r="QS1376" s="16"/>
      <c r="QT1376" s="16"/>
      <c r="QU1376" s="16"/>
      <c r="QV1376" s="16"/>
      <c r="QW1376" s="16"/>
      <c r="QX1376" s="16"/>
      <c r="QY1376" s="16"/>
      <c r="QZ1376" s="16"/>
      <c r="RA1376" s="16"/>
      <c r="RB1376" s="16"/>
      <c r="RC1376" s="16"/>
      <c r="RD1376" s="16"/>
      <c r="RE1376" s="16"/>
      <c r="RF1376" s="16"/>
      <c r="RG1376" s="16"/>
      <c r="RH1376" s="16"/>
      <c r="RI1376" s="16"/>
      <c r="RJ1376" s="16"/>
      <c r="RK1376" s="16"/>
      <c r="RL1376" s="16"/>
      <c r="RM1376" s="16"/>
      <c r="RN1376" s="16"/>
      <c r="RO1376" s="16"/>
      <c r="RP1376" s="16"/>
      <c r="RQ1376" s="16"/>
      <c r="RR1376" s="16"/>
      <c r="RS1376" s="16"/>
      <c r="RT1376" s="16"/>
      <c r="RU1376" s="16"/>
      <c r="RV1376" s="16"/>
      <c r="RW1376" s="16"/>
      <c r="RX1376" s="16"/>
      <c r="RY1376" s="16"/>
      <c r="RZ1376" s="16"/>
      <c r="SA1376" s="16"/>
      <c r="SB1376" s="16"/>
      <c r="SC1376" s="16"/>
      <c r="SD1376" s="16"/>
      <c r="SE1376" s="16"/>
      <c r="SF1376" s="16"/>
      <c r="SG1376" s="16"/>
      <c r="SH1376" s="16"/>
      <c r="SI1376" s="16"/>
      <c r="SJ1376" s="16"/>
      <c r="SK1376" s="16"/>
      <c r="SL1376" s="16"/>
      <c r="SM1376" s="16"/>
      <c r="SN1376" s="16"/>
      <c r="SO1376" s="16"/>
      <c r="SP1376" s="16"/>
      <c r="SQ1376" s="16"/>
      <c r="SR1376" s="16"/>
      <c r="SS1376" s="16"/>
      <c r="ST1376" s="16"/>
      <c r="SU1376" s="16"/>
      <c r="SV1376" s="16"/>
      <c r="SW1376" s="16"/>
      <c r="SX1376" s="16"/>
      <c r="SY1376" s="16"/>
      <c r="SZ1376" s="16"/>
      <c r="TA1376" s="16"/>
      <c r="TB1376" s="16"/>
      <c r="TC1376" s="16"/>
      <c r="TD1376" s="16"/>
      <c r="TE1376" s="16"/>
      <c r="TF1376" s="16"/>
      <c r="TG1376" s="16"/>
      <c r="TH1376" s="16"/>
      <c r="TI1376" s="16"/>
      <c r="TJ1376" s="16"/>
      <c r="TK1376" s="16"/>
      <c r="TL1376" s="16"/>
      <c r="TM1376" s="16"/>
      <c r="TN1376" s="16"/>
      <c r="TO1376" s="16"/>
      <c r="TP1376" s="16"/>
      <c r="TQ1376" s="16"/>
      <c r="TR1376" s="16"/>
      <c r="TS1376" s="16"/>
      <c r="TT1376" s="16"/>
      <c r="TU1376" s="16"/>
      <c r="TV1376" s="16"/>
      <c r="TW1376" s="16"/>
      <c r="TX1376" s="16"/>
      <c r="TY1376" s="16"/>
      <c r="TZ1376" s="16"/>
      <c r="UA1376" s="16"/>
      <c r="UB1376" s="16"/>
      <c r="UC1376" s="16"/>
      <c r="UD1376" s="16"/>
      <c r="UE1376" s="16"/>
      <c r="UF1376" s="16"/>
      <c r="UG1376" s="16"/>
      <c r="UH1376" s="16"/>
      <c r="UI1376" s="16"/>
      <c r="UJ1376" s="16"/>
      <c r="UK1376" s="16"/>
      <c r="UL1376" s="16"/>
      <c r="UM1376" s="16"/>
      <c r="UN1376" s="16"/>
      <c r="UO1376" s="16"/>
      <c r="UP1376" s="16"/>
      <c r="UQ1376" s="16"/>
      <c r="UR1376" s="16"/>
      <c r="US1376" s="16"/>
      <c r="UT1376" s="16"/>
      <c r="UU1376" s="16"/>
      <c r="UV1376" s="16"/>
      <c r="UW1376" s="16"/>
      <c r="UX1376" s="16"/>
      <c r="UY1376" s="16"/>
      <c r="UZ1376" s="16"/>
      <c r="VA1376" s="16"/>
      <c r="VB1376" s="16"/>
      <c r="VC1376" s="16"/>
      <c r="VD1376" s="16"/>
      <c r="VE1376" s="16"/>
      <c r="VF1376" s="16"/>
      <c r="VG1376" s="16"/>
      <c r="VH1376" s="16"/>
      <c r="VI1376" s="16"/>
      <c r="VJ1376" s="16"/>
      <c r="VK1376" s="16"/>
      <c r="VL1376" s="16"/>
      <c r="VM1376" s="16"/>
      <c r="VN1376" s="16"/>
      <c r="VO1376" s="16"/>
      <c r="VP1376" s="16"/>
      <c r="VQ1376" s="16"/>
      <c r="VR1376" s="16"/>
      <c r="VS1376" s="16"/>
      <c r="VT1376" s="16"/>
      <c r="VU1376" s="16"/>
      <c r="VV1376" s="16"/>
      <c r="VW1376" s="16"/>
      <c r="VX1376" s="16"/>
      <c r="VY1376" s="16"/>
      <c r="VZ1376" s="16"/>
      <c r="WA1376" s="16"/>
      <c r="WB1376" s="16"/>
      <c r="WC1376" s="16"/>
      <c r="WD1376" s="16"/>
      <c r="WE1376" s="16"/>
      <c r="WF1376" s="16"/>
      <c r="WG1376" s="16"/>
      <c r="WH1376" s="16"/>
      <c r="WI1376" s="16"/>
      <c r="WJ1376" s="16"/>
      <c r="WK1376" s="16"/>
      <c r="WL1376" s="16"/>
      <c r="WM1376" s="16"/>
      <c r="WN1376" s="16"/>
      <c r="WO1376" s="16"/>
      <c r="WP1376" s="16"/>
      <c r="WQ1376" s="16"/>
      <c r="WR1376" s="16"/>
      <c r="WS1376" s="16"/>
      <c r="WT1376" s="16"/>
      <c r="WU1376" s="16"/>
      <c r="WV1376" s="16"/>
      <c r="WW1376" s="16"/>
      <c r="WX1376" s="16"/>
      <c r="WY1376" s="16"/>
      <c r="WZ1376" s="16"/>
      <c r="XA1376" s="16"/>
      <c r="XB1376" s="16"/>
      <c r="XC1376" s="16"/>
      <c r="XD1376" s="16"/>
      <c r="XE1376" s="16"/>
      <c r="XF1376" s="16"/>
      <c r="XG1376" s="16"/>
      <c r="XH1376" s="16"/>
      <c r="XI1376" s="16"/>
      <c r="XJ1376" s="16"/>
      <c r="XK1376" s="16"/>
      <c r="XL1376" s="16"/>
      <c r="XM1376" s="16"/>
      <c r="XN1376" s="16"/>
      <c r="XO1376" s="16"/>
      <c r="XP1376" s="16"/>
      <c r="XQ1376" s="16"/>
      <c r="XR1376" s="16"/>
      <c r="XS1376" s="16"/>
      <c r="XT1376" s="16"/>
      <c r="XU1376" s="16"/>
      <c r="XV1376" s="16"/>
      <c r="XW1376" s="16"/>
      <c r="XX1376" s="16"/>
      <c r="XY1376" s="16"/>
      <c r="XZ1376" s="16"/>
      <c r="YA1376" s="16"/>
      <c r="YB1376" s="16"/>
      <c r="YC1376" s="16"/>
      <c r="YD1376" s="16"/>
      <c r="YE1376" s="16"/>
      <c r="YF1376" s="16"/>
      <c r="YG1376" s="16"/>
      <c r="YH1376" s="16"/>
      <c r="YI1376" s="16"/>
      <c r="YJ1376" s="16"/>
      <c r="YK1376" s="16"/>
      <c r="YL1376" s="16"/>
      <c r="YM1376" s="16"/>
      <c r="YN1376" s="16"/>
      <c r="YO1376" s="16"/>
      <c r="YP1376" s="16"/>
      <c r="YQ1376" s="16"/>
      <c r="YR1376" s="16"/>
      <c r="YS1376" s="16"/>
      <c r="YT1376" s="16"/>
      <c r="YU1376" s="16"/>
      <c r="YV1376" s="16"/>
      <c r="YW1376" s="16"/>
      <c r="YX1376" s="16"/>
      <c r="YY1376" s="16"/>
      <c r="YZ1376" s="16"/>
      <c r="ZA1376" s="16"/>
      <c r="ZB1376" s="16"/>
      <c r="ZC1376" s="16"/>
      <c r="ZD1376" s="16"/>
      <c r="ZE1376" s="16"/>
      <c r="ZF1376" s="16"/>
      <c r="ZG1376" s="16"/>
      <c r="ZH1376" s="16"/>
      <c r="ZI1376" s="16"/>
      <c r="ZJ1376" s="16"/>
      <c r="ZK1376" s="16"/>
      <c r="ZL1376" s="16"/>
      <c r="ZM1376" s="16"/>
      <c r="ZN1376" s="16"/>
      <c r="ZO1376" s="16"/>
      <c r="ZP1376" s="16"/>
      <c r="ZQ1376" s="16"/>
      <c r="ZR1376" s="16"/>
      <c r="ZS1376" s="16"/>
      <c r="ZT1376" s="16"/>
      <c r="ZU1376" s="16"/>
      <c r="ZV1376" s="16"/>
      <c r="ZW1376" s="16"/>
      <c r="ZX1376" s="16"/>
      <c r="ZY1376" s="16"/>
      <c r="ZZ1376" s="16"/>
      <c r="AAA1376" s="16"/>
      <c r="AAB1376" s="16"/>
      <c r="AAC1376" s="16"/>
      <c r="AAD1376" s="16"/>
      <c r="AAE1376" s="16"/>
      <c r="AAF1376" s="16"/>
      <c r="AAG1376" s="16"/>
      <c r="AAH1376" s="16"/>
      <c r="AAI1376" s="16"/>
      <c r="AAJ1376" s="16"/>
      <c r="AAK1376" s="16"/>
      <c r="AAL1376" s="16"/>
      <c r="AAM1376" s="16"/>
      <c r="AAN1376" s="16"/>
      <c r="AAO1376" s="16"/>
      <c r="AAP1376" s="16"/>
      <c r="AAQ1376" s="16"/>
      <c r="AAR1376" s="16"/>
      <c r="AAS1376" s="16"/>
      <c r="AAT1376" s="16"/>
      <c r="AAU1376" s="16"/>
      <c r="AAV1376" s="16"/>
      <c r="AAW1376" s="16"/>
      <c r="AAX1376" s="16"/>
      <c r="AAY1376" s="16"/>
      <c r="AAZ1376" s="16"/>
      <c r="ABA1376" s="16"/>
      <c r="ABB1376" s="16"/>
      <c r="ABC1376" s="16"/>
      <c r="ABD1376" s="16"/>
      <c r="ABE1376" s="16"/>
      <c r="ABF1376" s="16"/>
      <c r="ABG1376" s="16"/>
      <c r="ABH1376" s="16"/>
      <c r="ABI1376" s="16"/>
      <c r="ABJ1376" s="16"/>
      <c r="ABK1376" s="16"/>
      <c r="ABL1376" s="16"/>
      <c r="ABM1376" s="16"/>
      <c r="ABN1376" s="16"/>
      <c r="ABO1376" s="16"/>
      <c r="ABP1376" s="16"/>
      <c r="ABQ1376" s="16"/>
      <c r="ABR1376" s="16"/>
      <c r="ABS1376" s="16"/>
      <c r="ABT1376" s="16"/>
      <c r="ABU1376" s="16"/>
      <c r="ABV1376" s="16"/>
      <c r="ABW1376" s="16"/>
      <c r="ABX1376" s="16"/>
      <c r="ABY1376" s="16"/>
      <c r="ABZ1376" s="16"/>
      <c r="ACA1376" s="16"/>
      <c r="ACB1376" s="16"/>
      <c r="ACC1376" s="16"/>
      <c r="ACD1376" s="16"/>
      <c r="ACE1376" s="16"/>
      <c r="ACF1376" s="16"/>
      <c r="ACG1376" s="16"/>
      <c r="ACH1376" s="16"/>
      <c r="ACI1376" s="16"/>
      <c r="ACJ1376" s="16"/>
      <c r="ACK1376" s="16"/>
      <c r="ACL1376" s="16"/>
      <c r="ACM1376" s="16"/>
      <c r="ACN1376" s="16"/>
      <c r="ACO1376" s="16"/>
      <c r="ACP1376" s="16"/>
      <c r="ACQ1376" s="16"/>
      <c r="ACR1376" s="16"/>
      <c r="ACS1376" s="16"/>
      <c r="ACT1376" s="16"/>
      <c r="ACU1376" s="16"/>
      <c r="ACV1376" s="16"/>
      <c r="ACW1376" s="16"/>
      <c r="ACX1376" s="16"/>
      <c r="ACY1376" s="16"/>
      <c r="ACZ1376" s="16"/>
      <c r="ADA1376" s="16"/>
      <c r="ADB1376" s="16"/>
      <c r="ADC1376" s="16"/>
      <c r="ADD1376" s="16"/>
      <c r="ADE1376" s="16"/>
      <c r="ADF1376" s="16"/>
      <c r="ADG1376" s="16"/>
      <c r="ADH1376" s="16"/>
      <c r="ADI1376" s="16"/>
      <c r="ADJ1376" s="16"/>
      <c r="ADK1376" s="16"/>
      <c r="ADL1376" s="16"/>
      <c r="ADM1376" s="16"/>
      <c r="ADN1376" s="16"/>
      <c r="ADO1376" s="16"/>
      <c r="ADP1376" s="16"/>
      <c r="ADQ1376" s="16"/>
      <c r="ADR1376" s="16"/>
      <c r="ADS1376" s="16"/>
      <c r="ADT1376" s="16"/>
      <c r="ADU1376" s="16"/>
      <c r="ADV1376" s="16"/>
      <c r="ADW1376" s="16"/>
      <c r="ADX1376" s="16"/>
      <c r="ADY1376" s="16"/>
      <c r="ADZ1376" s="16"/>
      <c r="AEA1376" s="16"/>
      <c r="AEB1376" s="16"/>
      <c r="AEC1376" s="16"/>
      <c r="AED1376" s="16"/>
      <c r="AEE1376" s="16"/>
      <c r="AEF1376" s="16"/>
      <c r="AEG1376" s="16"/>
      <c r="AEH1376" s="16"/>
      <c r="AEI1376" s="16"/>
      <c r="AEJ1376" s="16"/>
      <c r="AEK1376" s="16"/>
      <c r="AEL1376" s="16"/>
      <c r="AEM1376" s="16"/>
      <c r="AEN1376" s="16"/>
      <c r="AEO1376" s="16"/>
      <c r="AEP1376" s="16"/>
      <c r="AEQ1376" s="16"/>
      <c r="AER1376" s="16"/>
      <c r="AES1376" s="16"/>
      <c r="AET1376" s="16"/>
      <c r="AEU1376" s="16"/>
      <c r="AEV1376" s="16"/>
      <c r="AEW1376" s="16"/>
      <c r="AEX1376" s="16"/>
      <c r="AEY1376" s="16"/>
      <c r="AEZ1376" s="16"/>
      <c r="AFA1376" s="16"/>
      <c r="AFB1376" s="16"/>
      <c r="AFC1376" s="16"/>
      <c r="AFD1376" s="16"/>
      <c r="AFE1376" s="16"/>
      <c r="AFF1376" s="16"/>
      <c r="AFG1376" s="16"/>
      <c r="AFH1376" s="16"/>
      <c r="AFI1376" s="16"/>
      <c r="AFJ1376" s="16"/>
      <c r="AFK1376" s="16"/>
      <c r="AFL1376" s="16"/>
      <c r="AFM1376" s="16"/>
      <c r="AFN1376" s="16"/>
      <c r="AFO1376" s="16"/>
      <c r="AFP1376" s="16"/>
      <c r="AFQ1376" s="16"/>
      <c r="AFR1376" s="16"/>
      <c r="AFS1376" s="16"/>
      <c r="AFT1376" s="16"/>
      <c r="AFU1376" s="16"/>
      <c r="AFV1376" s="16"/>
      <c r="AFW1376" s="16"/>
      <c r="AFX1376" s="16"/>
      <c r="AFY1376" s="16"/>
      <c r="AFZ1376" s="16"/>
      <c r="AGA1376" s="16"/>
    </row>
    <row r="1377" spans="1:859" s="383" customFormat="1" x14ac:dyDescent="0.2">
      <c r="A1377" s="381"/>
      <c r="B1377" s="381"/>
      <c r="C1377" s="381"/>
      <c r="D1377" s="381"/>
      <c r="E1377" s="365"/>
      <c r="F1377" s="378"/>
      <c r="G1377" s="380"/>
      <c r="H1377" s="365"/>
      <c r="I1377" s="365"/>
      <c r="J1377" s="365"/>
      <c r="K1377" s="365"/>
      <c r="L1377" s="365"/>
      <c r="M1377" s="365"/>
      <c r="N1377" s="380"/>
      <c r="O1377" s="365"/>
      <c r="P1377" s="365"/>
      <c r="Q1377" s="380"/>
      <c r="R1377" s="381"/>
      <c r="S1377" s="381"/>
      <c r="T1377" s="381"/>
      <c r="U1377" s="381"/>
      <c r="V1377" s="381"/>
      <c r="W1377" s="381"/>
      <c r="X1377" s="381"/>
      <c r="Y1377" s="381"/>
      <c r="Z1377" s="381"/>
      <c r="AA1377" s="381"/>
      <c r="AB1377" s="381"/>
      <c r="AC1377" s="381"/>
      <c r="AD1377" s="381"/>
      <c r="AE1377" s="381"/>
      <c r="AF1377" s="381"/>
      <c r="AG1377" s="381"/>
      <c r="AH1377" s="381"/>
      <c r="AI1377" s="381"/>
      <c r="AJ1377" s="381"/>
      <c r="AK1377" s="381"/>
      <c r="AL1377" s="381"/>
      <c r="AM1377" s="381"/>
      <c r="AN1377" s="381"/>
      <c r="AO1377" s="381"/>
      <c r="AP1377" s="381"/>
      <c r="AQ1377" s="381"/>
      <c r="AR1377" s="381"/>
      <c r="AS1377" s="381"/>
      <c r="AT1377" s="381"/>
      <c r="AU1377" s="381"/>
      <c r="AV1377" s="381"/>
      <c r="AW1377" s="381"/>
      <c r="AX1377" s="381"/>
      <c r="AY1377" s="381"/>
      <c r="AZ1377" s="381"/>
      <c r="BA1377" s="381"/>
      <c r="BB1377" s="381"/>
      <c r="BC1377" s="381"/>
      <c r="BD1377" s="381"/>
      <c r="BE1377" s="381"/>
      <c r="BF1377" s="381"/>
      <c r="BG1377" s="381"/>
      <c r="BH1377" s="381"/>
      <c r="BI1377" s="381"/>
      <c r="BJ1377" s="381"/>
      <c r="BK1377" s="381"/>
      <c r="BL1377" s="381"/>
      <c r="BM1377" s="381"/>
      <c r="BN1377" s="381"/>
      <c r="BO1377" s="381"/>
      <c r="BP1377" s="381"/>
      <c r="BQ1377" s="381"/>
      <c r="BR1377" s="381"/>
      <c r="BS1377" s="381"/>
      <c r="BT1377" s="381"/>
      <c r="BU1377" s="381"/>
      <c r="BV1377" s="381"/>
      <c r="BW1377" s="381"/>
      <c r="BX1377" s="381"/>
      <c r="BY1377" s="381"/>
      <c r="BZ1377" s="381"/>
      <c r="CA1377" s="381"/>
      <c r="CB1377" s="381"/>
      <c r="CC1377" s="381"/>
      <c r="CD1377" s="381"/>
      <c r="CE1377" s="381"/>
      <c r="CF1377" s="381"/>
      <c r="CG1377" s="381"/>
      <c r="CH1377" s="381"/>
      <c r="CI1377" s="381"/>
      <c r="CJ1377" s="381"/>
      <c r="CK1377" s="381"/>
      <c r="CL1377" s="381"/>
      <c r="CM1377" s="381"/>
      <c r="CN1377" s="381"/>
      <c r="CO1377" s="381"/>
      <c r="CP1377" s="381"/>
      <c r="CQ1377" s="381"/>
      <c r="CR1377" s="381"/>
      <c r="CS1377" s="381"/>
      <c r="CT1377" s="381"/>
      <c r="CU1377" s="381"/>
      <c r="CV1377" s="381"/>
      <c r="CW1377" s="381"/>
      <c r="CX1377" s="381"/>
      <c r="CY1377" s="381"/>
      <c r="CZ1377" s="381"/>
      <c r="DA1377" s="381"/>
      <c r="DB1377" s="381"/>
      <c r="DC1377" s="381"/>
      <c r="DD1377" s="381"/>
      <c r="DE1377" s="381"/>
      <c r="DF1377" s="381"/>
      <c r="DG1377" s="381"/>
      <c r="DH1377" s="381"/>
      <c r="DI1377" s="381"/>
      <c r="DJ1377" s="381"/>
      <c r="DK1377" s="381"/>
      <c r="DL1377" s="381"/>
      <c r="DM1377" s="381"/>
      <c r="DN1377" s="381"/>
      <c r="DO1377" s="381"/>
      <c r="DP1377" s="381"/>
      <c r="DQ1377" s="381"/>
      <c r="DR1377" s="381"/>
      <c r="DS1377" s="381"/>
      <c r="DT1377" s="381"/>
      <c r="DU1377" s="381"/>
      <c r="DV1377" s="381"/>
      <c r="DW1377" s="381"/>
      <c r="DX1377" s="381"/>
      <c r="DY1377" s="381"/>
      <c r="DZ1377" s="381"/>
      <c r="EA1377" s="381"/>
      <c r="EB1377" s="381"/>
      <c r="EC1377" s="381"/>
      <c r="ED1377" s="381"/>
      <c r="EE1377" s="381"/>
      <c r="EF1377" s="381"/>
      <c r="EG1377" s="381"/>
      <c r="EH1377" s="381"/>
      <c r="EI1377" s="381"/>
      <c r="EJ1377" s="381"/>
      <c r="EK1377" s="381"/>
      <c r="EL1377" s="381"/>
      <c r="EM1377" s="381"/>
      <c r="EN1377" s="381"/>
      <c r="EO1377" s="381"/>
      <c r="EP1377" s="381"/>
      <c r="EQ1377" s="381"/>
      <c r="ER1377" s="381"/>
      <c r="ES1377" s="381"/>
      <c r="ET1377" s="381"/>
      <c r="EU1377" s="381"/>
      <c r="EV1377" s="381"/>
      <c r="EW1377" s="381"/>
      <c r="EX1377" s="381"/>
      <c r="EY1377" s="381"/>
      <c r="EZ1377" s="381"/>
      <c r="FA1377" s="381"/>
      <c r="FB1377" s="381"/>
      <c r="FC1377" s="381"/>
      <c r="FD1377" s="381"/>
      <c r="FE1377" s="381"/>
      <c r="FF1377" s="381"/>
      <c r="FG1377" s="381"/>
      <c r="FH1377" s="381"/>
      <c r="FI1377" s="381"/>
      <c r="FJ1377" s="381"/>
      <c r="FK1377" s="381"/>
      <c r="FL1377" s="381"/>
      <c r="FM1377" s="381"/>
      <c r="FN1377" s="381"/>
      <c r="FO1377" s="381"/>
      <c r="FP1377" s="381"/>
      <c r="FQ1377" s="381"/>
      <c r="FR1377" s="381"/>
      <c r="FS1377" s="381"/>
      <c r="FT1377" s="381"/>
      <c r="FU1377" s="381"/>
      <c r="FV1377" s="381"/>
      <c r="FW1377" s="381"/>
      <c r="FX1377" s="381"/>
      <c r="FY1377" s="381"/>
      <c r="FZ1377" s="381"/>
      <c r="GA1377" s="381"/>
      <c r="GB1377" s="381"/>
      <c r="GC1377" s="381"/>
      <c r="GD1377" s="381"/>
      <c r="GE1377" s="381"/>
      <c r="GF1377" s="381"/>
      <c r="GG1377" s="381"/>
      <c r="GH1377" s="381"/>
      <c r="GI1377" s="381"/>
      <c r="GJ1377" s="381"/>
      <c r="GK1377" s="381"/>
      <c r="GL1377" s="381"/>
      <c r="GM1377" s="381"/>
      <c r="GN1377" s="381"/>
      <c r="GO1377" s="381"/>
      <c r="GP1377" s="381"/>
      <c r="GQ1377" s="381"/>
      <c r="GR1377" s="381"/>
      <c r="GS1377" s="381"/>
      <c r="GT1377" s="381"/>
      <c r="GU1377" s="381"/>
      <c r="GV1377" s="381"/>
      <c r="GW1377" s="381"/>
      <c r="GX1377" s="381"/>
      <c r="GY1377" s="381"/>
      <c r="GZ1377" s="381"/>
      <c r="HA1377" s="381"/>
      <c r="HB1377" s="381"/>
      <c r="HC1377" s="381"/>
      <c r="HD1377" s="381"/>
      <c r="HE1377" s="381"/>
      <c r="HF1377" s="381"/>
      <c r="HG1377" s="381"/>
      <c r="HH1377" s="381"/>
      <c r="HI1377" s="381"/>
      <c r="HJ1377" s="381"/>
      <c r="HK1377" s="381"/>
      <c r="HL1377" s="381"/>
      <c r="HM1377" s="381"/>
      <c r="HN1377" s="381"/>
      <c r="HO1377" s="381"/>
      <c r="HP1377" s="381"/>
      <c r="HQ1377" s="381"/>
      <c r="HR1377" s="381"/>
      <c r="HS1377" s="381"/>
      <c r="HT1377" s="381"/>
      <c r="HU1377" s="381"/>
      <c r="HV1377" s="381"/>
      <c r="HW1377" s="381"/>
      <c r="HX1377" s="381"/>
      <c r="HY1377" s="381"/>
      <c r="HZ1377" s="381"/>
      <c r="IA1377" s="381"/>
      <c r="IB1377" s="381"/>
      <c r="IC1377" s="381"/>
      <c r="ID1377" s="381"/>
      <c r="IE1377" s="381"/>
      <c r="IF1377" s="381"/>
      <c r="IG1377" s="381"/>
      <c r="IH1377" s="381"/>
      <c r="II1377" s="381"/>
      <c r="IJ1377" s="381"/>
      <c r="IK1377" s="381"/>
      <c r="IL1377" s="381"/>
      <c r="IM1377" s="381"/>
      <c r="IN1377" s="381"/>
      <c r="IO1377" s="381"/>
      <c r="IP1377" s="381"/>
      <c r="IQ1377" s="381"/>
      <c r="IR1377" s="381"/>
      <c r="IS1377" s="381"/>
      <c r="IT1377" s="381"/>
      <c r="IU1377" s="381"/>
      <c r="IV1377" s="381"/>
      <c r="IW1377" s="381"/>
      <c r="IX1377" s="381"/>
      <c r="IY1377" s="381"/>
      <c r="IZ1377" s="381"/>
      <c r="JA1377" s="381"/>
      <c r="JB1377" s="381"/>
      <c r="JC1377" s="381"/>
      <c r="JD1377" s="381"/>
      <c r="JE1377" s="381"/>
      <c r="JF1377" s="381"/>
      <c r="JG1377" s="381"/>
      <c r="JH1377" s="381"/>
      <c r="JI1377" s="381"/>
      <c r="JJ1377" s="381"/>
      <c r="JK1377" s="381"/>
      <c r="JL1377" s="381"/>
      <c r="JM1377" s="381"/>
      <c r="JN1377" s="381"/>
      <c r="JO1377" s="381"/>
      <c r="JP1377" s="381"/>
      <c r="JQ1377" s="381"/>
      <c r="JR1377" s="381"/>
      <c r="JS1377" s="381"/>
      <c r="JT1377" s="381"/>
      <c r="JU1377" s="381"/>
      <c r="JV1377" s="381"/>
      <c r="JW1377" s="381"/>
      <c r="JX1377" s="381"/>
      <c r="JY1377" s="381"/>
      <c r="JZ1377" s="381"/>
      <c r="KA1377" s="381"/>
      <c r="KB1377" s="381"/>
      <c r="KC1377" s="381"/>
      <c r="KD1377" s="381"/>
      <c r="KE1377" s="381"/>
      <c r="KF1377" s="381"/>
      <c r="KG1377" s="381"/>
      <c r="KH1377" s="381"/>
      <c r="KI1377" s="381"/>
      <c r="KJ1377" s="381"/>
      <c r="KK1377" s="381"/>
      <c r="KL1377" s="381"/>
      <c r="KM1377" s="381"/>
      <c r="KN1377" s="381"/>
      <c r="KO1377" s="381"/>
      <c r="KP1377" s="381"/>
      <c r="KQ1377" s="381"/>
      <c r="KR1377" s="381"/>
      <c r="KS1377" s="381"/>
      <c r="KT1377" s="381"/>
      <c r="KU1377" s="381"/>
      <c r="KV1377" s="381"/>
      <c r="KW1377" s="381"/>
      <c r="KX1377" s="381"/>
      <c r="KY1377" s="381"/>
      <c r="KZ1377" s="381"/>
      <c r="LA1377" s="381"/>
      <c r="LB1377" s="381"/>
      <c r="LC1377" s="381"/>
      <c r="LD1377" s="381"/>
      <c r="LE1377" s="381"/>
      <c r="LF1377" s="381"/>
      <c r="LG1377" s="381"/>
      <c r="LH1377" s="381"/>
      <c r="LI1377" s="381"/>
      <c r="LJ1377" s="381"/>
      <c r="LK1377" s="381"/>
      <c r="LL1377" s="381"/>
      <c r="LM1377" s="381"/>
      <c r="LN1377" s="381"/>
      <c r="LO1377" s="381"/>
      <c r="LP1377" s="381"/>
      <c r="LQ1377" s="381"/>
      <c r="LR1377" s="381"/>
      <c r="LS1377" s="381"/>
      <c r="LT1377" s="381"/>
      <c r="LU1377" s="381"/>
      <c r="LV1377" s="381"/>
      <c r="LW1377" s="381"/>
      <c r="LX1377" s="381"/>
      <c r="LY1377" s="381"/>
      <c r="LZ1377" s="381"/>
      <c r="MA1377" s="381"/>
      <c r="MB1377" s="381"/>
      <c r="MC1377" s="381"/>
      <c r="MD1377" s="381"/>
      <c r="ME1377" s="381"/>
      <c r="MF1377" s="381"/>
      <c r="MG1377" s="381"/>
      <c r="MH1377" s="381"/>
      <c r="MI1377" s="381"/>
      <c r="MJ1377" s="381"/>
      <c r="MK1377" s="381"/>
      <c r="ML1377" s="381"/>
      <c r="MM1377" s="381"/>
      <c r="MN1377" s="381"/>
      <c r="MO1377" s="381"/>
      <c r="MP1377" s="381"/>
      <c r="MQ1377" s="381"/>
      <c r="MR1377" s="381"/>
      <c r="MS1377" s="381"/>
      <c r="MT1377" s="381"/>
      <c r="MU1377" s="381"/>
      <c r="MV1377" s="381"/>
      <c r="MW1377" s="381"/>
      <c r="MX1377" s="381"/>
      <c r="MY1377" s="381"/>
      <c r="MZ1377" s="381"/>
      <c r="NA1377" s="381"/>
      <c r="NB1377" s="381"/>
      <c r="NC1377" s="381"/>
      <c r="ND1377" s="381"/>
      <c r="NE1377" s="381"/>
      <c r="NF1377" s="381"/>
      <c r="NG1377" s="381"/>
      <c r="NH1377" s="381"/>
      <c r="NI1377" s="381"/>
      <c r="NJ1377" s="381"/>
      <c r="NK1377" s="381"/>
      <c r="NL1377" s="381"/>
      <c r="NM1377" s="381"/>
      <c r="NN1377" s="381"/>
      <c r="NO1377" s="381"/>
      <c r="NP1377" s="381"/>
      <c r="NQ1377" s="381"/>
      <c r="NR1377" s="381"/>
      <c r="NS1377" s="381"/>
      <c r="NT1377" s="381"/>
      <c r="NU1377" s="381"/>
      <c r="NV1377" s="381"/>
      <c r="NW1377" s="381"/>
      <c r="NX1377" s="381"/>
      <c r="NY1377" s="381"/>
      <c r="NZ1377" s="381"/>
      <c r="OA1377" s="381"/>
      <c r="OB1377" s="381"/>
      <c r="OC1377" s="381"/>
      <c r="OD1377" s="381"/>
      <c r="OE1377" s="381"/>
      <c r="OF1377" s="381"/>
      <c r="OG1377" s="381"/>
      <c r="OH1377" s="381"/>
      <c r="OI1377" s="381"/>
      <c r="OJ1377" s="381"/>
      <c r="OK1377" s="381"/>
      <c r="OL1377" s="381"/>
      <c r="OM1377" s="381"/>
      <c r="ON1377" s="381"/>
      <c r="OO1377" s="381"/>
      <c r="OP1377" s="381"/>
      <c r="OQ1377" s="381"/>
      <c r="OR1377" s="381"/>
      <c r="OS1377" s="381"/>
      <c r="OT1377" s="381"/>
      <c r="OU1377" s="381"/>
      <c r="OV1377" s="381"/>
      <c r="OW1377" s="381"/>
      <c r="OX1377" s="381"/>
      <c r="OY1377" s="381"/>
      <c r="OZ1377" s="381"/>
      <c r="PA1377" s="381"/>
      <c r="PB1377" s="381"/>
      <c r="PC1377" s="381"/>
      <c r="PD1377" s="381"/>
      <c r="PE1377" s="381"/>
      <c r="PF1377" s="381"/>
      <c r="PG1377" s="381"/>
      <c r="PH1377" s="381"/>
      <c r="PI1377" s="381"/>
      <c r="PJ1377" s="381"/>
      <c r="PK1377" s="381"/>
      <c r="PL1377" s="381"/>
      <c r="PM1377" s="381"/>
      <c r="PN1377" s="381"/>
      <c r="PO1377" s="381"/>
      <c r="PP1377" s="381"/>
      <c r="PQ1377" s="381"/>
      <c r="PR1377" s="381"/>
      <c r="PS1377" s="381"/>
      <c r="PT1377" s="381"/>
      <c r="PU1377" s="381"/>
      <c r="PV1377" s="381"/>
      <c r="PW1377" s="381"/>
      <c r="PX1377" s="381"/>
      <c r="PY1377" s="381"/>
      <c r="PZ1377" s="381"/>
      <c r="QA1377" s="381"/>
      <c r="QB1377" s="381"/>
      <c r="QC1377" s="381"/>
      <c r="QD1377" s="381"/>
      <c r="QE1377" s="381"/>
      <c r="QF1377" s="381"/>
      <c r="QG1377" s="381"/>
      <c r="QH1377" s="381"/>
      <c r="QI1377" s="381"/>
      <c r="QJ1377" s="381"/>
      <c r="QK1377" s="381"/>
      <c r="QL1377" s="381"/>
      <c r="QM1377" s="381"/>
      <c r="QN1377" s="381"/>
      <c r="QO1377" s="381"/>
      <c r="QP1377" s="381"/>
      <c r="QQ1377" s="381"/>
      <c r="QR1377" s="381"/>
      <c r="QS1377" s="381"/>
      <c r="QT1377" s="381"/>
      <c r="QU1377" s="381"/>
      <c r="QV1377" s="381"/>
      <c r="QW1377" s="381"/>
      <c r="QX1377" s="381"/>
      <c r="QY1377" s="381"/>
      <c r="QZ1377" s="381"/>
      <c r="RA1377" s="381"/>
      <c r="RB1377" s="381"/>
      <c r="RC1377" s="381"/>
      <c r="RD1377" s="381"/>
      <c r="RE1377" s="381"/>
      <c r="RF1377" s="381"/>
      <c r="RG1377" s="381"/>
      <c r="RH1377" s="381"/>
      <c r="RI1377" s="381"/>
      <c r="RJ1377" s="381"/>
      <c r="RK1377" s="381"/>
      <c r="RL1377" s="381"/>
      <c r="RM1377" s="381"/>
      <c r="RN1377" s="381"/>
      <c r="RO1377" s="381"/>
      <c r="RP1377" s="381"/>
      <c r="RQ1377" s="381"/>
      <c r="RR1377" s="381"/>
      <c r="RS1377" s="381"/>
      <c r="RT1377" s="381"/>
      <c r="RU1377" s="381"/>
      <c r="RV1377" s="381"/>
      <c r="RW1377" s="381"/>
      <c r="RX1377" s="381"/>
      <c r="RY1377" s="381"/>
      <c r="RZ1377" s="381"/>
      <c r="SA1377" s="381"/>
      <c r="SB1377" s="381"/>
      <c r="SC1377" s="381"/>
      <c r="SD1377" s="381"/>
      <c r="SE1377" s="381"/>
      <c r="SF1377" s="381"/>
      <c r="SG1377" s="381"/>
      <c r="SH1377" s="381"/>
      <c r="SI1377" s="381"/>
      <c r="SJ1377" s="381"/>
      <c r="SK1377" s="381"/>
      <c r="SL1377" s="381"/>
      <c r="SM1377" s="381"/>
      <c r="SN1377" s="381"/>
      <c r="SO1377" s="381"/>
      <c r="SP1377" s="381"/>
      <c r="SQ1377" s="381"/>
      <c r="SR1377" s="381"/>
      <c r="SS1377" s="381"/>
      <c r="ST1377" s="381"/>
      <c r="SU1377" s="381"/>
      <c r="SV1377" s="381"/>
      <c r="SW1377" s="381"/>
      <c r="SX1377" s="381"/>
      <c r="SY1377" s="381"/>
      <c r="SZ1377" s="381"/>
      <c r="TA1377" s="381"/>
      <c r="TB1377" s="381"/>
      <c r="TC1377" s="381"/>
      <c r="TD1377" s="381"/>
      <c r="TE1377" s="381"/>
      <c r="TF1377" s="381"/>
      <c r="TG1377" s="381"/>
      <c r="TH1377" s="381"/>
      <c r="TI1377" s="381"/>
      <c r="TJ1377" s="381"/>
      <c r="TK1377" s="381"/>
      <c r="TL1377" s="381"/>
      <c r="TM1377" s="381"/>
      <c r="TN1377" s="381"/>
      <c r="TO1377" s="381"/>
      <c r="TP1377" s="381"/>
      <c r="TQ1377" s="381"/>
      <c r="TR1377" s="381"/>
      <c r="TS1377" s="381"/>
      <c r="TT1377" s="381"/>
      <c r="TU1377" s="381"/>
      <c r="TV1377" s="381"/>
      <c r="TW1377" s="381"/>
      <c r="TX1377" s="381"/>
      <c r="TY1377" s="381"/>
      <c r="TZ1377" s="381"/>
      <c r="UA1377" s="381"/>
      <c r="UB1377" s="381"/>
      <c r="UC1377" s="381"/>
      <c r="UD1377" s="381"/>
      <c r="UE1377" s="381"/>
      <c r="UF1377" s="381"/>
      <c r="UG1377" s="381"/>
      <c r="UH1377" s="381"/>
      <c r="UI1377" s="381"/>
      <c r="UJ1377" s="381"/>
      <c r="UK1377" s="381"/>
      <c r="UL1377" s="381"/>
      <c r="UM1377" s="381"/>
      <c r="UN1377" s="381"/>
      <c r="UO1377" s="381"/>
      <c r="UP1377" s="381"/>
      <c r="UQ1377" s="381"/>
      <c r="UR1377" s="381"/>
      <c r="US1377" s="381"/>
      <c r="UT1377" s="381"/>
      <c r="UU1377" s="381"/>
      <c r="UV1377" s="381"/>
      <c r="UW1377" s="381"/>
      <c r="UX1377" s="381"/>
      <c r="UY1377" s="381"/>
      <c r="UZ1377" s="381"/>
      <c r="VA1377" s="381"/>
      <c r="VB1377" s="381"/>
      <c r="VC1377" s="381"/>
      <c r="VD1377" s="381"/>
      <c r="VE1377" s="381"/>
      <c r="VF1377" s="381"/>
      <c r="VG1377" s="381"/>
      <c r="VH1377" s="381"/>
      <c r="VI1377" s="381"/>
      <c r="VJ1377" s="381"/>
      <c r="VK1377" s="381"/>
      <c r="VL1377" s="381"/>
      <c r="VM1377" s="381"/>
      <c r="VN1377" s="381"/>
      <c r="VO1377" s="381"/>
      <c r="VP1377" s="381"/>
      <c r="VQ1377" s="381"/>
      <c r="VR1377" s="381"/>
      <c r="VS1377" s="381"/>
      <c r="VT1377" s="381"/>
      <c r="VU1377" s="381"/>
      <c r="VV1377" s="381"/>
      <c r="VW1377" s="381"/>
      <c r="VX1377" s="381"/>
      <c r="VY1377" s="381"/>
      <c r="VZ1377" s="381"/>
      <c r="WA1377" s="381"/>
      <c r="WB1377" s="381"/>
      <c r="WC1377" s="381"/>
      <c r="WD1377" s="381"/>
      <c r="WE1377" s="381"/>
      <c r="WF1377" s="381"/>
      <c r="WG1377" s="381"/>
      <c r="WH1377" s="381"/>
      <c r="WI1377" s="381"/>
      <c r="WJ1377" s="381"/>
      <c r="WK1377" s="381"/>
      <c r="WL1377" s="381"/>
      <c r="WM1377" s="381"/>
      <c r="WN1377" s="381"/>
      <c r="WO1377" s="381"/>
      <c r="WP1377" s="381"/>
      <c r="WQ1377" s="381"/>
      <c r="WR1377" s="381"/>
      <c r="WS1377" s="381"/>
      <c r="WT1377" s="381"/>
      <c r="WU1377" s="381"/>
      <c r="WV1377" s="381"/>
      <c r="WW1377" s="381"/>
      <c r="WX1377" s="381"/>
      <c r="WY1377" s="381"/>
      <c r="WZ1377" s="381"/>
      <c r="XA1377" s="381"/>
      <c r="XB1377" s="381"/>
      <c r="XC1377" s="381"/>
      <c r="XD1377" s="381"/>
      <c r="XE1377" s="381"/>
      <c r="XF1377" s="381"/>
      <c r="XG1377" s="381"/>
      <c r="XH1377" s="381"/>
      <c r="XI1377" s="381"/>
      <c r="XJ1377" s="381"/>
      <c r="XK1377" s="381"/>
      <c r="XL1377" s="381"/>
      <c r="XM1377" s="381"/>
      <c r="XN1377" s="381"/>
      <c r="XO1377" s="381"/>
      <c r="XP1377" s="381"/>
      <c r="XQ1377" s="381"/>
      <c r="XR1377" s="381"/>
      <c r="XS1377" s="381"/>
      <c r="XT1377" s="381"/>
      <c r="XU1377" s="381"/>
      <c r="XV1377" s="381"/>
      <c r="XW1377" s="381"/>
      <c r="XX1377" s="381"/>
      <c r="XY1377" s="381"/>
      <c r="XZ1377" s="381"/>
      <c r="YA1377" s="381"/>
      <c r="YB1377" s="381"/>
      <c r="YC1377" s="381"/>
      <c r="YD1377" s="381"/>
      <c r="YE1377" s="381"/>
      <c r="YF1377" s="381"/>
      <c r="YG1377" s="381"/>
      <c r="YH1377" s="381"/>
      <c r="YI1377" s="381"/>
      <c r="YJ1377" s="381"/>
      <c r="YK1377" s="381"/>
      <c r="YL1377" s="381"/>
      <c r="YM1377" s="381"/>
      <c r="YN1377" s="381"/>
      <c r="YO1377" s="381"/>
      <c r="YP1377" s="381"/>
      <c r="YQ1377" s="381"/>
      <c r="YR1377" s="381"/>
      <c r="YS1377" s="381"/>
      <c r="YT1377" s="381"/>
      <c r="YU1377" s="381"/>
      <c r="YV1377" s="381"/>
      <c r="YW1377" s="381"/>
      <c r="YX1377" s="381"/>
      <c r="YY1377" s="381"/>
      <c r="YZ1377" s="381"/>
      <c r="ZA1377" s="381"/>
      <c r="ZB1377" s="381"/>
      <c r="ZC1377" s="381"/>
      <c r="ZD1377" s="381"/>
      <c r="ZE1377" s="381"/>
      <c r="ZF1377" s="381"/>
      <c r="ZG1377" s="381"/>
      <c r="ZH1377" s="381"/>
      <c r="ZI1377" s="381"/>
      <c r="ZJ1377" s="381"/>
      <c r="ZK1377" s="381"/>
      <c r="ZL1377" s="381"/>
      <c r="ZM1377" s="381"/>
      <c r="ZN1377" s="381"/>
      <c r="ZO1377" s="381"/>
      <c r="ZP1377" s="381"/>
      <c r="ZQ1377" s="381"/>
      <c r="ZR1377" s="381"/>
      <c r="ZS1377" s="381"/>
      <c r="ZT1377" s="381"/>
      <c r="ZU1377" s="381"/>
      <c r="ZV1377" s="381"/>
      <c r="ZW1377" s="381"/>
      <c r="ZX1377" s="381"/>
      <c r="ZY1377" s="381"/>
      <c r="ZZ1377" s="381"/>
      <c r="AAA1377" s="381"/>
      <c r="AAB1377" s="381"/>
      <c r="AAC1377" s="381"/>
      <c r="AAD1377" s="381"/>
      <c r="AAE1377" s="381"/>
      <c r="AAF1377" s="381"/>
      <c r="AAG1377" s="381"/>
      <c r="AAH1377" s="381"/>
      <c r="AAI1377" s="381"/>
      <c r="AAJ1377" s="381"/>
      <c r="AAK1377" s="381"/>
      <c r="AAL1377" s="381"/>
      <c r="AAM1377" s="381"/>
      <c r="AAN1377" s="381"/>
      <c r="AAO1377" s="381"/>
      <c r="AAP1377" s="381"/>
      <c r="AAQ1377" s="381"/>
      <c r="AAR1377" s="381"/>
      <c r="AAS1377" s="381"/>
      <c r="AAT1377" s="381"/>
      <c r="AAU1377" s="381"/>
      <c r="AAV1377" s="381"/>
      <c r="AAW1377" s="381"/>
      <c r="AAX1377" s="381"/>
      <c r="AAY1377" s="381"/>
      <c r="AAZ1377" s="381"/>
      <c r="ABA1377" s="381"/>
      <c r="ABB1377" s="381"/>
      <c r="ABC1377" s="381"/>
      <c r="ABD1377" s="381"/>
      <c r="ABE1377" s="381"/>
      <c r="ABF1377" s="381"/>
      <c r="ABG1377" s="381"/>
      <c r="ABH1377" s="381"/>
      <c r="ABI1377" s="381"/>
      <c r="ABJ1377" s="381"/>
      <c r="ABK1377" s="381"/>
      <c r="ABL1377" s="381"/>
      <c r="ABM1377" s="381"/>
      <c r="ABN1377" s="381"/>
      <c r="ABO1377" s="381"/>
      <c r="ABP1377" s="381"/>
      <c r="ABQ1377" s="381"/>
      <c r="ABR1377" s="381"/>
      <c r="ABS1377" s="381"/>
      <c r="ABT1377" s="381"/>
      <c r="ABU1377" s="381"/>
      <c r="ABV1377" s="381"/>
      <c r="ABW1377" s="381"/>
      <c r="ABX1377" s="381"/>
      <c r="ABY1377" s="381"/>
      <c r="ABZ1377" s="381"/>
      <c r="ACA1377" s="381"/>
      <c r="ACB1377" s="381"/>
      <c r="ACC1377" s="381"/>
      <c r="ACD1377" s="381"/>
      <c r="ACE1377" s="381"/>
      <c r="ACF1377" s="381"/>
      <c r="ACG1377" s="381"/>
      <c r="ACH1377" s="381"/>
      <c r="ACI1377" s="381"/>
      <c r="ACJ1377" s="381"/>
      <c r="ACK1377" s="381"/>
      <c r="ACL1377" s="381"/>
      <c r="ACM1377" s="381"/>
      <c r="ACN1377" s="381"/>
      <c r="ACO1377" s="381"/>
      <c r="ACP1377" s="381"/>
      <c r="ACQ1377" s="381"/>
      <c r="ACR1377" s="381"/>
      <c r="ACS1377" s="381"/>
      <c r="ACT1377" s="381"/>
      <c r="ACU1377" s="381"/>
      <c r="ACV1377" s="381"/>
      <c r="ACW1377" s="381"/>
      <c r="ACX1377" s="381"/>
      <c r="ACY1377" s="381"/>
      <c r="ACZ1377" s="381"/>
      <c r="ADA1377" s="381"/>
      <c r="ADB1377" s="381"/>
      <c r="ADC1377" s="381"/>
      <c r="ADD1377" s="381"/>
      <c r="ADE1377" s="381"/>
      <c r="ADF1377" s="381"/>
      <c r="ADG1377" s="381"/>
      <c r="ADH1377" s="381"/>
      <c r="ADI1377" s="381"/>
      <c r="ADJ1377" s="381"/>
      <c r="ADK1377" s="381"/>
      <c r="ADL1377" s="381"/>
      <c r="ADM1377" s="381"/>
      <c r="ADN1377" s="381"/>
      <c r="ADO1377" s="381"/>
      <c r="ADP1377" s="381"/>
      <c r="ADQ1377" s="381"/>
      <c r="ADR1377" s="381"/>
      <c r="ADS1377" s="381"/>
      <c r="ADT1377" s="381"/>
      <c r="ADU1377" s="381"/>
      <c r="ADV1377" s="381"/>
      <c r="ADW1377" s="381"/>
      <c r="ADX1377" s="381"/>
      <c r="ADY1377" s="381"/>
      <c r="ADZ1377" s="381"/>
      <c r="AEA1377" s="381"/>
      <c r="AEB1377" s="381"/>
      <c r="AEC1377" s="381"/>
      <c r="AED1377" s="381"/>
      <c r="AEE1377" s="381"/>
      <c r="AEF1377" s="381"/>
      <c r="AEG1377" s="381"/>
      <c r="AEH1377" s="381"/>
      <c r="AEI1377" s="381"/>
      <c r="AEJ1377" s="381"/>
      <c r="AEK1377" s="381"/>
      <c r="AEL1377" s="381"/>
      <c r="AEM1377" s="381"/>
      <c r="AEN1377" s="381"/>
      <c r="AEO1377" s="381"/>
      <c r="AEP1377" s="381"/>
      <c r="AEQ1377" s="381"/>
      <c r="AER1377" s="381"/>
      <c r="AES1377" s="381"/>
      <c r="AET1377" s="381"/>
      <c r="AEU1377" s="381"/>
      <c r="AEV1377" s="381"/>
      <c r="AEW1377" s="381"/>
      <c r="AEX1377" s="381"/>
      <c r="AEY1377" s="381"/>
      <c r="AEZ1377" s="381"/>
      <c r="AFA1377" s="381"/>
      <c r="AFB1377" s="381"/>
      <c r="AFC1377" s="381"/>
      <c r="AFD1377" s="381"/>
      <c r="AFE1377" s="381"/>
      <c r="AFF1377" s="381"/>
      <c r="AFG1377" s="381"/>
      <c r="AFH1377" s="381"/>
      <c r="AFI1377" s="381"/>
      <c r="AFJ1377" s="381"/>
      <c r="AFK1377" s="381"/>
      <c r="AFL1377" s="381"/>
      <c r="AFM1377" s="381"/>
      <c r="AFN1377" s="381"/>
      <c r="AFO1377" s="381"/>
      <c r="AFP1377" s="381"/>
      <c r="AFQ1377" s="381"/>
      <c r="AFR1377" s="381"/>
      <c r="AFS1377" s="381"/>
      <c r="AFT1377" s="381"/>
      <c r="AFU1377" s="381"/>
      <c r="AFV1377" s="381"/>
      <c r="AFW1377" s="381"/>
      <c r="AFX1377" s="381"/>
      <c r="AFY1377" s="381"/>
      <c r="AFZ1377" s="381"/>
      <c r="AGA1377" s="381"/>
    </row>
    <row r="1378" spans="1:859" customFormat="1" x14ac:dyDescent="0.2">
      <c r="A1378" s="16"/>
      <c r="B1378" s="16"/>
      <c r="C1378" s="16"/>
      <c r="D1378" s="16"/>
      <c r="E1378" s="238"/>
      <c r="F1378" s="364"/>
      <c r="G1378" s="239"/>
      <c r="H1378" s="238"/>
      <c r="I1378" s="238"/>
      <c r="J1378" s="238"/>
      <c r="K1378" s="238"/>
      <c r="L1378" s="238"/>
      <c r="M1378" s="238"/>
      <c r="N1378" s="239"/>
      <c r="O1378" s="238"/>
      <c r="P1378" s="238"/>
      <c r="Q1378" s="239"/>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c r="DC1378" s="16"/>
      <c r="DD1378" s="16"/>
      <c r="DE1378" s="16"/>
      <c r="DF1378" s="16"/>
      <c r="DG1378" s="16"/>
      <c r="DH1378" s="16"/>
      <c r="DI1378" s="16"/>
      <c r="DJ1378" s="16"/>
      <c r="DK1378" s="16"/>
      <c r="DL1378" s="16"/>
      <c r="DM1378" s="16"/>
      <c r="DN1378" s="16"/>
      <c r="DO1378" s="16"/>
      <c r="DP1378" s="16"/>
      <c r="DQ1378" s="16"/>
      <c r="DR1378" s="16"/>
      <c r="DS1378" s="16"/>
      <c r="DT1378" s="16"/>
      <c r="DU1378" s="16"/>
      <c r="DV1378" s="16"/>
      <c r="DW1378" s="16"/>
      <c r="DX1378" s="16"/>
      <c r="DY1378" s="16"/>
      <c r="DZ1378" s="16"/>
      <c r="EA1378" s="16"/>
      <c r="EB1378" s="16"/>
      <c r="EC1378" s="16"/>
      <c r="ED1378" s="16"/>
      <c r="EE1378" s="16"/>
      <c r="EF1378" s="16"/>
      <c r="EG1378" s="16"/>
      <c r="EH1378" s="16"/>
      <c r="EI1378" s="16"/>
      <c r="EJ1378" s="16"/>
      <c r="EK1378" s="16"/>
      <c r="EL1378" s="16"/>
      <c r="EM1378" s="16"/>
      <c r="EN1378" s="16"/>
      <c r="EO1378" s="16"/>
      <c r="EP1378" s="16"/>
      <c r="EQ1378" s="16"/>
      <c r="ER1378" s="16"/>
      <c r="ES1378" s="16"/>
      <c r="ET1378" s="16"/>
      <c r="EU1378" s="16"/>
      <c r="EV1378" s="16"/>
      <c r="EW1378" s="16"/>
      <c r="EX1378" s="16"/>
      <c r="EY1378" s="16"/>
      <c r="EZ1378" s="16"/>
      <c r="FA1378" s="16"/>
      <c r="FB1378" s="16"/>
      <c r="FC1378" s="16"/>
      <c r="FD1378" s="16"/>
      <c r="FE1378" s="16"/>
      <c r="FF1378" s="16"/>
      <c r="FG1378" s="16"/>
      <c r="FH1378" s="16"/>
      <c r="FI1378" s="16"/>
      <c r="FJ1378" s="16"/>
      <c r="FK1378" s="16"/>
      <c r="FL1378" s="16"/>
      <c r="FM1378" s="16"/>
      <c r="FN1378" s="16"/>
      <c r="FO1378" s="16"/>
      <c r="FP1378" s="16"/>
      <c r="FQ1378" s="16"/>
      <c r="FR1378" s="16"/>
      <c r="FS1378" s="16"/>
      <c r="FT1378" s="16"/>
      <c r="FU1378" s="16"/>
      <c r="FV1378" s="16"/>
      <c r="FW1378" s="16"/>
      <c r="FX1378" s="16"/>
      <c r="FY1378" s="16"/>
      <c r="FZ1378" s="16"/>
      <c r="GA1378" s="16"/>
      <c r="GB1378" s="16"/>
      <c r="GC1378" s="16"/>
      <c r="GD1378" s="16"/>
      <c r="GE1378" s="16"/>
      <c r="GF1378" s="16"/>
      <c r="GG1378" s="16"/>
      <c r="GH1378" s="16"/>
      <c r="GI1378" s="16"/>
      <c r="GJ1378" s="16"/>
      <c r="GK1378" s="16"/>
      <c r="GL1378" s="16"/>
      <c r="GM1378" s="16"/>
      <c r="GN1378" s="16"/>
      <c r="GO1378" s="16"/>
      <c r="GP1378" s="16"/>
      <c r="GQ1378" s="16"/>
      <c r="GR1378" s="16"/>
      <c r="GS1378" s="16"/>
      <c r="GT1378" s="16"/>
      <c r="GU1378" s="16"/>
      <c r="GV1378" s="16"/>
      <c r="GW1378" s="16"/>
      <c r="GX1378" s="16"/>
      <c r="GY1378" s="16"/>
      <c r="GZ1378" s="16"/>
      <c r="HA1378" s="16"/>
      <c r="HB1378" s="16"/>
      <c r="HC1378" s="16"/>
      <c r="HD1378" s="16"/>
      <c r="HE1378" s="16"/>
      <c r="HF1378" s="16"/>
      <c r="HG1378" s="16"/>
      <c r="HH1378" s="16"/>
      <c r="HI1378" s="16"/>
      <c r="HJ1378" s="16"/>
      <c r="HK1378" s="16"/>
      <c r="HL1378" s="16"/>
      <c r="HM1378" s="16"/>
      <c r="HN1378" s="16"/>
      <c r="HO1378" s="16"/>
      <c r="HP1378" s="16"/>
      <c r="HQ1378" s="16"/>
      <c r="HR1378" s="16"/>
      <c r="HS1378" s="16"/>
      <c r="HT1378" s="16"/>
      <c r="HU1378" s="16"/>
      <c r="HV1378" s="16"/>
      <c r="HW1378" s="16"/>
      <c r="HX1378" s="16"/>
      <c r="HY1378" s="16"/>
      <c r="HZ1378" s="16"/>
      <c r="IA1378" s="16"/>
      <c r="IB1378" s="16"/>
      <c r="IC1378" s="16"/>
      <c r="ID1378" s="16"/>
      <c r="IE1378" s="16"/>
      <c r="IF1378" s="16"/>
      <c r="IG1378" s="16"/>
      <c r="IH1378" s="16"/>
      <c r="II1378" s="16"/>
      <c r="IJ1378" s="16"/>
      <c r="IK1378" s="16"/>
      <c r="IL1378" s="16"/>
      <c r="IM1378" s="16"/>
      <c r="IN1378" s="16"/>
      <c r="IO1378" s="16"/>
      <c r="IP1378" s="16"/>
      <c r="IQ1378" s="16"/>
      <c r="IR1378" s="16"/>
      <c r="IS1378" s="16"/>
      <c r="IT1378" s="16"/>
      <c r="IU1378" s="16"/>
      <c r="IV1378" s="16"/>
      <c r="IW1378" s="16"/>
      <c r="IX1378" s="16"/>
      <c r="IY1378" s="16"/>
      <c r="IZ1378" s="16"/>
      <c r="JA1378" s="16"/>
      <c r="JB1378" s="16"/>
      <c r="JC1378" s="16"/>
      <c r="JD1378" s="16"/>
      <c r="JE1378" s="16"/>
      <c r="JF1378" s="16"/>
      <c r="JG1378" s="16"/>
      <c r="JH1378" s="16"/>
      <c r="JI1378" s="16"/>
      <c r="JJ1378" s="16"/>
      <c r="JK1378" s="16"/>
      <c r="JL1378" s="16"/>
      <c r="JM1378" s="16"/>
      <c r="JN1378" s="16"/>
      <c r="JO1378" s="16"/>
      <c r="JP1378" s="16"/>
      <c r="JQ1378" s="16"/>
      <c r="JR1378" s="16"/>
      <c r="JS1378" s="16"/>
      <c r="JT1378" s="16"/>
      <c r="JU1378" s="16"/>
      <c r="JV1378" s="16"/>
      <c r="JW1378" s="16"/>
      <c r="JX1378" s="16"/>
      <c r="JY1378" s="16"/>
      <c r="JZ1378" s="16"/>
      <c r="KA1378" s="16"/>
      <c r="KB1378" s="16"/>
      <c r="KC1378" s="16"/>
      <c r="KD1378" s="16"/>
      <c r="KE1378" s="16"/>
      <c r="KF1378" s="16"/>
      <c r="KG1378" s="16"/>
      <c r="KH1378" s="16"/>
      <c r="KI1378" s="16"/>
      <c r="KJ1378" s="16"/>
      <c r="KK1378" s="16"/>
      <c r="KL1378" s="16"/>
      <c r="KM1378" s="16"/>
      <c r="KN1378" s="16"/>
      <c r="KO1378" s="16"/>
      <c r="KP1378" s="16"/>
      <c r="KQ1378" s="16"/>
      <c r="KR1378" s="16"/>
      <c r="KS1378" s="16"/>
      <c r="KT1378" s="16"/>
      <c r="KU1378" s="16"/>
      <c r="KV1378" s="16"/>
      <c r="KW1378" s="16"/>
      <c r="KX1378" s="16"/>
      <c r="KY1378" s="16"/>
      <c r="KZ1378" s="16"/>
      <c r="LA1378" s="16"/>
      <c r="LB1378" s="16"/>
      <c r="LC1378" s="16"/>
      <c r="LD1378" s="16"/>
      <c r="LE1378" s="16"/>
      <c r="LF1378" s="16"/>
      <c r="LG1378" s="16"/>
      <c r="LH1378" s="16"/>
      <c r="LI1378" s="16"/>
      <c r="LJ1378" s="16"/>
      <c r="LK1378" s="16"/>
      <c r="LL1378" s="16"/>
      <c r="LM1378" s="16"/>
      <c r="LN1378" s="16"/>
      <c r="LO1378" s="16"/>
      <c r="LP1378" s="16"/>
      <c r="LQ1378" s="16"/>
      <c r="LR1378" s="16"/>
      <c r="LS1378" s="16"/>
      <c r="LT1378" s="16"/>
      <c r="LU1378" s="16"/>
      <c r="LV1378" s="16"/>
      <c r="LW1378" s="16"/>
      <c r="LX1378" s="16"/>
      <c r="LY1378" s="16"/>
      <c r="LZ1378" s="16"/>
      <c r="MA1378" s="16"/>
      <c r="MB1378" s="16"/>
      <c r="MC1378" s="16"/>
      <c r="MD1378" s="16"/>
      <c r="ME1378" s="16"/>
      <c r="MF1378" s="16"/>
      <c r="MG1378" s="16"/>
      <c r="MH1378" s="16"/>
      <c r="MI1378" s="16"/>
      <c r="MJ1378" s="16"/>
      <c r="MK1378" s="16"/>
      <c r="ML1378" s="16"/>
      <c r="MM1378" s="16"/>
      <c r="MN1378" s="16"/>
      <c r="MO1378" s="16"/>
      <c r="MP1378" s="16"/>
      <c r="MQ1378" s="16"/>
      <c r="MR1378" s="16"/>
      <c r="MS1378" s="16"/>
      <c r="MT1378" s="16"/>
      <c r="MU1378" s="16"/>
      <c r="MV1378" s="16"/>
      <c r="MW1378" s="16"/>
      <c r="MX1378" s="16"/>
      <c r="MY1378" s="16"/>
      <c r="MZ1378" s="16"/>
      <c r="NA1378" s="16"/>
      <c r="NB1378" s="16"/>
      <c r="NC1378" s="16"/>
      <c r="ND1378" s="16"/>
      <c r="NE1378" s="16"/>
      <c r="NF1378" s="16"/>
      <c r="NG1378" s="16"/>
      <c r="NH1378" s="16"/>
      <c r="NI1378" s="16"/>
      <c r="NJ1378" s="16"/>
      <c r="NK1378" s="16"/>
      <c r="NL1378" s="16"/>
      <c r="NM1378" s="16"/>
      <c r="NN1378" s="16"/>
      <c r="NO1378" s="16"/>
      <c r="NP1378" s="16"/>
      <c r="NQ1378" s="16"/>
      <c r="NR1378" s="16"/>
      <c r="NS1378" s="16"/>
      <c r="NT1378" s="16"/>
      <c r="NU1378" s="16"/>
      <c r="NV1378" s="16"/>
      <c r="NW1378" s="16"/>
      <c r="NX1378" s="16"/>
      <c r="NY1378" s="16"/>
      <c r="NZ1378" s="16"/>
      <c r="OA1378" s="16"/>
      <c r="OB1378" s="16"/>
      <c r="OC1378" s="16"/>
      <c r="OD1378" s="16"/>
      <c r="OE1378" s="16"/>
      <c r="OF1378" s="16"/>
      <c r="OG1378" s="16"/>
      <c r="OH1378" s="16"/>
      <c r="OI1378" s="16"/>
      <c r="OJ1378" s="16"/>
      <c r="OK1378" s="16"/>
      <c r="OL1378" s="16"/>
      <c r="OM1378" s="16"/>
      <c r="ON1378" s="16"/>
      <c r="OO1378" s="16"/>
      <c r="OP1378" s="16"/>
      <c r="OQ1378" s="16"/>
      <c r="OR1378" s="16"/>
      <c r="OS1378" s="16"/>
      <c r="OT1378" s="16"/>
      <c r="OU1378" s="16"/>
      <c r="OV1378" s="16"/>
      <c r="OW1378" s="16"/>
      <c r="OX1378" s="16"/>
      <c r="OY1378" s="16"/>
      <c r="OZ1378" s="16"/>
      <c r="PA1378" s="16"/>
      <c r="PB1378" s="16"/>
      <c r="PC1378" s="16"/>
      <c r="PD1378" s="16"/>
      <c r="PE1378" s="16"/>
      <c r="PF1378" s="16"/>
      <c r="PG1378" s="16"/>
      <c r="PH1378" s="16"/>
      <c r="PI1378" s="16"/>
      <c r="PJ1378" s="16"/>
      <c r="PK1378" s="16"/>
      <c r="PL1378" s="16"/>
      <c r="PM1378" s="16"/>
      <c r="PN1378" s="16"/>
      <c r="PO1378" s="16"/>
      <c r="PP1378" s="16"/>
      <c r="PQ1378" s="16"/>
      <c r="PR1378" s="16"/>
      <c r="PS1378" s="16"/>
      <c r="PT1378" s="16"/>
      <c r="PU1378" s="16"/>
      <c r="PV1378" s="16"/>
      <c r="PW1378" s="16"/>
      <c r="PX1378" s="16"/>
      <c r="PY1378" s="16"/>
      <c r="PZ1378" s="16"/>
      <c r="QA1378" s="16"/>
      <c r="QB1378" s="16"/>
      <c r="QC1378" s="16"/>
      <c r="QD1378" s="16"/>
      <c r="QE1378" s="16"/>
      <c r="QF1378" s="16"/>
      <c r="QG1378" s="16"/>
      <c r="QH1378" s="16"/>
      <c r="QI1378" s="16"/>
      <c r="QJ1378" s="16"/>
      <c r="QK1378" s="16"/>
      <c r="QL1378" s="16"/>
      <c r="QM1378" s="16"/>
      <c r="QN1378" s="16"/>
      <c r="QO1378" s="16"/>
      <c r="QP1378" s="16"/>
      <c r="QQ1378" s="16"/>
      <c r="QR1378" s="16"/>
      <c r="QS1378" s="16"/>
      <c r="QT1378" s="16"/>
      <c r="QU1378" s="16"/>
      <c r="QV1378" s="16"/>
      <c r="QW1378" s="16"/>
      <c r="QX1378" s="16"/>
      <c r="QY1378" s="16"/>
      <c r="QZ1378" s="16"/>
      <c r="RA1378" s="16"/>
      <c r="RB1378" s="16"/>
      <c r="RC1378" s="16"/>
      <c r="RD1378" s="16"/>
      <c r="RE1378" s="16"/>
      <c r="RF1378" s="16"/>
      <c r="RG1378" s="16"/>
      <c r="RH1378" s="16"/>
      <c r="RI1378" s="16"/>
      <c r="RJ1378" s="16"/>
      <c r="RK1378" s="16"/>
      <c r="RL1378" s="16"/>
      <c r="RM1378" s="16"/>
      <c r="RN1378" s="16"/>
      <c r="RO1378" s="16"/>
      <c r="RP1378" s="16"/>
      <c r="RQ1378" s="16"/>
      <c r="RR1378" s="16"/>
      <c r="RS1378" s="16"/>
      <c r="RT1378" s="16"/>
      <c r="RU1378" s="16"/>
      <c r="RV1378" s="16"/>
      <c r="RW1378" s="16"/>
      <c r="RX1378" s="16"/>
      <c r="RY1378" s="16"/>
      <c r="RZ1378" s="16"/>
      <c r="SA1378" s="16"/>
      <c r="SB1378" s="16"/>
      <c r="SC1378" s="16"/>
      <c r="SD1378" s="16"/>
      <c r="SE1378" s="16"/>
      <c r="SF1378" s="16"/>
      <c r="SG1378" s="16"/>
      <c r="SH1378" s="16"/>
      <c r="SI1378" s="16"/>
      <c r="SJ1378" s="16"/>
      <c r="SK1378" s="16"/>
      <c r="SL1378" s="16"/>
      <c r="SM1378" s="16"/>
      <c r="SN1378" s="16"/>
      <c r="SO1378" s="16"/>
      <c r="SP1378" s="16"/>
      <c r="SQ1378" s="16"/>
      <c r="SR1378" s="16"/>
      <c r="SS1378" s="16"/>
      <c r="ST1378" s="16"/>
      <c r="SU1378" s="16"/>
      <c r="SV1378" s="16"/>
      <c r="SW1378" s="16"/>
      <c r="SX1378" s="16"/>
      <c r="SY1378" s="16"/>
      <c r="SZ1378" s="16"/>
      <c r="TA1378" s="16"/>
      <c r="TB1378" s="16"/>
      <c r="TC1378" s="16"/>
      <c r="TD1378" s="16"/>
      <c r="TE1378" s="16"/>
      <c r="TF1378" s="16"/>
      <c r="TG1378" s="16"/>
      <c r="TH1378" s="16"/>
      <c r="TI1378" s="16"/>
      <c r="TJ1378" s="16"/>
      <c r="TK1378" s="16"/>
      <c r="TL1378" s="16"/>
      <c r="TM1378" s="16"/>
      <c r="TN1378" s="16"/>
      <c r="TO1378" s="16"/>
      <c r="TP1378" s="16"/>
      <c r="TQ1378" s="16"/>
      <c r="TR1378" s="16"/>
      <c r="TS1378" s="16"/>
      <c r="TT1378" s="16"/>
      <c r="TU1378" s="16"/>
      <c r="TV1378" s="16"/>
      <c r="TW1378" s="16"/>
      <c r="TX1378" s="16"/>
      <c r="TY1378" s="16"/>
      <c r="TZ1378" s="16"/>
      <c r="UA1378" s="16"/>
      <c r="UB1378" s="16"/>
      <c r="UC1378" s="16"/>
      <c r="UD1378" s="16"/>
      <c r="UE1378" s="16"/>
      <c r="UF1378" s="16"/>
      <c r="UG1378" s="16"/>
      <c r="UH1378" s="16"/>
      <c r="UI1378" s="16"/>
      <c r="UJ1378" s="16"/>
      <c r="UK1378" s="16"/>
      <c r="UL1378" s="16"/>
      <c r="UM1378" s="16"/>
      <c r="UN1378" s="16"/>
      <c r="UO1378" s="16"/>
      <c r="UP1378" s="16"/>
      <c r="UQ1378" s="16"/>
      <c r="UR1378" s="16"/>
      <c r="US1378" s="16"/>
      <c r="UT1378" s="16"/>
      <c r="UU1378" s="16"/>
      <c r="UV1378" s="16"/>
      <c r="UW1378" s="16"/>
      <c r="UX1378" s="16"/>
      <c r="UY1378" s="16"/>
      <c r="UZ1378" s="16"/>
      <c r="VA1378" s="16"/>
      <c r="VB1378" s="16"/>
      <c r="VC1378" s="16"/>
      <c r="VD1378" s="16"/>
      <c r="VE1378" s="16"/>
      <c r="VF1378" s="16"/>
      <c r="VG1378" s="16"/>
      <c r="VH1378" s="16"/>
      <c r="VI1378" s="16"/>
      <c r="VJ1378" s="16"/>
      <c r="VK1378" s="16"/>
      <c r="VL1378" s="16"/>
      <c r="VM1378" s="16"/>
      <c r="VN1378" s="16"/>
      <c r="VO1378" s="16"/>
      <c r="VP1378" s="16"/>
      <c r="VQ1378" s="16"/>
      <c r="VR1378" s="16"/>
      <c r="VS1378" s="16"/>
      <c r="VT1378" s="16"/>
      <c r="VU1378" s="16"/>
      <c r="VV1378" s="16"/>
      <c r="VW1378" s="16"/>
      <c r="VX1378" s="16"/>
      <c r="VY1378" s="16"/>
      <c r="VZ1378" s="16"/>
      <c r="WA1378" s="16"/>
      <c r="WB1378" s="16"/>
      <c r="WC1378" s="16"/>
      <c r="WD1378" s="16"/>
      <c r="WE1378" s="16"/>
      <c r="WF1378" s="16"/>
      <c r="WG1378" s="16"/>
      <c r="WH1378" s="16"/>
      <c r="WI1378" s="16"/>
      <c r="WJ1378" s="16"/>
      <c r="WK1378" s="16"/>
      <c r="WL1378" s="16"/>
      <c r="WM1378" s="16"/>
      <c r="WN1378" s="16"/>
      <c r="WO1378" s="16"/>
      <c r="WP1378" s="16"/>
      <c r="WQ1378" s="16"/>
      <c r="WR1378" s="16"/>
      <c r="WS1378" s="16"/>
      <c r="WT1378" s="16"/>
      <c r="WU1378" s="16"/>
      <c r="WV1378" s="16"/>
      <c r="WW1378" s="16"/>
      <c r="WX1378" s="16"/>
      <c r="WY1378" s="16"/>
      <c r="WZ1378" s="16"/>
      <c r="XA1378" s="16"/>
      <c r="XB1378" s="16"/>
      <c r="XC1378" s="16"/>
      <c r="XD1378" s="16"/>
      <c r="XE1378" s="16"/>
      <c r="XF1378" s="16"/>
      <c r="XG1378" s="16"/>
      <c r="XH1378" s="16"/>
      <c r="XI1378" s="16"/>
      <c r="XJ1378" s="16"/>
      <c r="XK1378" s="16"/>
      <c r="XL1378" s="16"/>
      <c r="XM1378" s="16"/>
      <c r="XN1378" s="16"/>
      <c r="XO1378" s="16"/>
      <c r="XP1378" s="16"/>
      <c r="XQ1378" s="16"/>
      <c r="XR1378" s="16"/>
      <c r="XS1378" s="16"/>
      <c r="XT1378" s="16"/>
      <c r="XU1378" s="16"/>
      <c r="XV1378" s="16"/>
      <c r="XW1378" s="16"/>
      <c r="XX1378" s="16"/>
      <c r="XY1378" s="16"/>
      <c r="XZ1378" s="16"/>
      <c r="YA1378" s="16"/>
      <c r="YB1378" s="16"/>
      <c r="YC1378" s="16"/>
      <c r="YD1378" s="16"/>
      <c r="YE1378" s="16"/>
      <c r="YF1378" s="16"/>
      <c r="YG1378" s="16"/>
      <c r="YH1378" s="16"/>
      <c r="YI1378" s="16"/>
      <c r="YJ1378" s="16"/>
      <c r="YK1378" s="16"/>
      <c r="YL1378" s="16"/>
      <c r="YM1378" s="16"/>
      <c r="YN1378" s="16"/>
      <c r="YO1378" s="16"/>
      <c r="YP1378" s="16"/>
      <c r="YQ1378" s="16"/>
      <c r="YR1378" s="16"/>
      <c r="YS1378" s="16"/>
      <c r="YT1378" s="16"/>
      <c r="YU1378" s="16"/>
      <c r="YV1378" s="16"/>
      <c r="YW1378" s="16"/>
      <c r="YX1378" s="16"/>
      <c r="YY1378" s="16"/>
      <c r="YZ1378" s="16"/>
      <c r="ZA1378" s="16"/>
      <c r="ZB1378" s="16"/>
      <c r="ZC1378" s="16"/>
      <c r="ZD1378" s="16"/>
      <c r="ZE1378" s="16"/>
      <c r="ZF1378" s="16"/>
      <c r="ZG1378" s="16"/>
      <c r="ZH1378" s="16"/>
      <c r="ZI1378" s="16"/>
      <c r="ZJ1378" s="16"/>
      <c r="ZK1378" s="16"/>
      <c r="ZL1378" s="16"/>
      <c r="ZM1378" s="16"/>
      <c r="ZN1378" s="16"/>
      <c r="ZO1378" s="16"/>
      <c r="ZP1378" s="16"/>
      <c r="ZQ1378" s="16"/>
      <c r="ZR1378" s="16"/>
      <c r="ZS1378" s="16"/>
      <c r="ZT1378" s="16"/>
      <c r="ZU1378" s="16"/>
      <c r="ZV1378" s="16"/>
      <c r="ZW1378" s="16"/>
      <c r="ZX1378" s="16"/>
      <c r="ZY1378" s="16"/>
      <c r="ZZ1378" s="16"/>
      <c r="AAA1378" s="16"/>
      <c r="AAB1378" s="16"/>
      <c r="AAC1378" s="16"/>
      <c r="AAD1378" s="16"/>
      <c r="AAE1378" s="16"/>
      <c r="AAF1378" s="16"/>
      <c r="AAG1378" s="16"/>
      <c r="AAH1378" s="16"/>
      <c r="AAI1378" s="16"/>
      <c r="AAJ1378" s="16"/>
      <c r="AAK1378" s="16"/>
      <c r="AAL1378" s="16"/>
      <c r="AAM1378" s="16"/>
      <c r="AAN1378" s="16"/>
      <c r="AAO1378" s="16"/>
      <c r="AAP1378" s="16"/>
      <c r="AAQ1378" s="16"/>
      <c r="AAR1378" s="16"/>
      <c r="AAS1378" s="16"/>
      <c r="AAT1378" s="16"/>
      <c r="AAU1378" s="16"/>
      <c r="AAV1378" s="16"/>
      <c r="AAW1378" s="16"/>
      <c r="AAX1378" s="16"/>
      <c r="AAY1378" s="16"/>
      <c r="AAZ1378" s="16"/>
      <c r="ABA1378" s="16"/>
      <c r="ABB1378" s="16"/>
      <c r="ABC1378" s="16"/>
      <c r="ABD1378" s="16"/>
      <c r="ABE1378" s="16"/>
      <c r="ABF1378" s="16"/>
      <c r="ABG1378" s="16"/>
      <c r="ABH1378" s="16"/>
      <c r="ABI1378" s="16"/>
      <c r="ABJ1378" s="16"/>
      <c r="ABK1378" s="16"/>
      <c r="ABL1378" s="16"/>
      <c r="ABM1378" s="16"/>
      <c r="ABN1378" s="16"/>
      <c r="ABO1378" s="16"/>
      <c r="ABP1378" s="16"/>
      <c r="ABQ1378" s="16"/>
      <c r="ABR1378" s="16"/>
      <c r="ABS1378" s="16"/>
      <c r="ABT1378" s="16"/>
      <c r="ABU1378" s="16"/>
      <c r="ABV1378" s="16"/>
      <c r="ABW1378" s="16"/>
      <c r="ABX1378" s="16"/>
      <c r="ABY1378" s="16"/>
      <c r="ABZ1378" s="16"/>
      <c r="ACA1378" s="16"/>
      <c r="ACB1378" s="16"/>
      <c r="ACC1378" s="16"/>
      <c r="ACD1378" s="16"/>
      <c r="ACE1378" s="16"/>
      <c r="ACF1378" s="16"/>
      <c r="ACG1378" s="16"/>
      <c r="ACH1378" s="16"/>
      <c r="ACI1378" s="16"/>
      <c r="ACJ1378" s="16"/>
      <c r="ACK1378" s="16"/>
      <c r="ACL1378" s="16"/>
      <c r="ACM1378" s="16"/>
      <c r="ACN1378" s="16"/>
      <c r="ACO1378" s="16"/>
      <c r="ACP1378" s="16"/>
      <c r="ACQ1378" s="16"/>
      <c r="ACR1378" s="16"/>
      <c r="ACS1378" s="16"/>
      <c r="ACT1378" s="16"/>
      <c r="ACU1378" s="16"/>
      <c r="ACV1378" s="16"/>
      <c r="ACW1378" s="16"/>
      <c r="ACX1378" s="16"/>
      <c r="ACY1378" s="16"/>
      <c r="ACZ1378" s="16"/>
      <c r="ADA1378" s="16"/>
      <c r="ADB1378" s="16"/>
      <c r="ADC1378" s="16"/>
      <c r="ADD1378" s="16"/>
      <c r="ADE1378" s="16"/>
      <c r="ADF1378" s="16"/>
      <c r="ADG1378" s="16"/>
      <c r="ADH1378" s="16"/>
      <c r="ADI1378" s="16"/>
      <c r="ADJ1378" s="16"/>
      <c r="ADK1378" s="16"/>
      <c r="ADL1378" s="16"/>
      <c r="ADM1378" s="16"/>
      <c r="ADN1378" s="16"/>
      <c r="ADO1378" s="16"/>
      <c r="ADP1378" s="16"/>
      <c r="ADQ1378" s="16"/>
      <c r="ADR1378" s="16"/>
      <c r="ADS1378" s="16"/>
      <c r="ADT1378" s="16"/>
      <c r="ADU1378" s="16"/>
      <c r="ADV1378" s="16"/>
      <c r="ADW1378" s="16"/>
      <c r="ADX1378" s="16"/>
      <c r="ADY1378" s="16"/>
      <c r="ADZ1378" s="16"/>
      <c r="AEA1378" s="16"/>
      <c r="AEB1378" s="16"/>
      <c r="AEC1378" s="16"/>
      <c r="AED1378" s="16"/>
      <c r="AEE1378" s="16"/>
      <c r="AEF1378" s="16"/>
      <c r="AEG1378" s="16"/>
      <c r="AEH1378" s="16"/>
      <c r="AEI1378" s="16"/>
      <c r="AEJ1378" s="16"/>
      <c r="AEK1378" s="16"/>
      <c r="AEL1378" s="16"/>
      <c r="AEM1378" s="16"/>
      <c r="AEN1378" s="16"/>
      <c r="AEO1378" s="16"/>
      <c r="AEP1378" s="16"/>
      <c r="AEQ1378" s="16"/>
      <c r="AER1378" s="16"/>
      <c r="AES1378" s="16"/>
      <c r="AET1378" s="16"/>
      <c r="AEU1378" s="16"/>
      <c r="AEV1378" s="16"/>
      <c r="AEW1378" s="16"/>
      <c r="AEX1378" s="16"/>
      <c r="AEY1378" s="16"/>
      <c r="AEZ1378" s="16"/>
      <c r="AFA1378" s="16"/>
      <c r="AFB1378" s="16"/>
      <c r="AFC1378" s="16"/>
      <c r="AFD1378" s="16"/>
      <c r="AFE1378" s="16"/>
      <c r="AFF1378" s="16"/>
      <c r="AFG1378" s="16"/>
      <c r="AFH1378" s="16"/>
      <c r="AFI1378" s="16"/>
      <c r="AFJ1378" s="16"/>
      <c r="AFK1378" s="16"/>
      <c r="AFL1378" s="16"/>
      <c r="AFM1378" s="16"/>
      <c r="AFN1378" s="16"/>
      <c r="AFO1378" s="16"/>
      <c r="AFP1378" s="16"/>
      <c r="AFQ1378" s="16"/>
      <c r="AFR1378" s="16"/>
      <c r="AFS1378" s="16"/>
      <c r="AFT1378" s="16"/>
      <c r="AFU1378" s="16"/>
      <c r="AFV1378" s="16"/>
      <c r="AFW1378" s="16"/>
      <c r="AFX1378" s="16"/>
      <c r="AFY1378" s="16"/>
      <c r="AFZ1378" s="16"/>
      <c r="AGA1378" s="16"/>
    </row>
    <row r="1379" spans="1:859" s="383" customFormat="1" x14ac:dyDescent="0.2">
      <c r="A1379" s="381"/>
      <c r="B1379" s="381"/>
      <c r="C1379" s="381"/>
      <c r="D1379" s="381"/>
      <c r="E1379" s="365"/>
      <c r="F1379" s="380"/>
      <c r="G1379" s="380"/>
      <c r="H1379" s="365"/>
      <c r="I1379" s="365"/>
      <c r="J1379" s="365"/>
      <c r="K1379" s="365"/>
      <c r="L1379" s="365"/>
      <c r="M1379" s="365"/>
      <c r="N1379" s="380"/>
      <c r="O1379" s="365"/>
      <c r="P1379" s="365"/>
      <c r="Q1379" s="380"/>
      <c r="R1379" s="381"/>
      <c r="S1379" s="381"/>
      <c r="T1379" s="381"/>
      <c r="U1379" s="381"/>
      <c r="V1379" s="381"/>
      <c r="W1379" s="381"/>
      <c r="X1379" s="381"/>
      <c r="Y1379" s="381"/>
      <c r="Z1379" s="381"/>
      <c r="AA1379" s="381"/>
      <c r="AB1379" s="381"/>
      <c r="AC1379" s="381"/>
      <c r="AD1379" s="381"/>
      <c r="AE1379" s="381"/>
      <c r="AF1379" s="381"/>
      <c r="AG1379" s="381"/>
      <c r="AH1379" s="381"/>
      <c r="AI1379" s="381"/>
      <c r="AJ1379" s="381"/>
      <c r="AK1379" s="381"/>
      <c r="AL1379" s="381"/>
      <c r="AM1379" s="381"/>
      <c r="AN1379" s="381"/>
      <c r="AO1379" s="381"/>
      <c r="AP1379" s="381"/>
      <c r="AQ1379" s="381"/>
      <c r="AR1379" s="381"/>
      <c r="AS1379" s="381"/>
      <c r="AT1379" s="381"/>
      <c r="AU1379" s="381"/>
      <c r="AV1379" s="381"/>
      <c r="AW1379" s="381"/>
      <c r="AX1379" s="381"/>
      <c r="AY1379" s="381"/>
      <c r="AZ1379" s="381"/>
      <c r="BA1379" s="381"/>
      <c r="BB1379" s="381"/>
      <c r="BC1379" s="381"/>
      <c r="BD1379" s="381"/>
      <c r="BE1379" s="381"/>
      <c r="BF1379" s="381"/>
      <c r="BG1379" s="381"/>
      <c r="BH1379" s="381"/>
      <c r="BI1379" s="381"/>
      <c r="BJ1379" s="381"/>
      <c r="BK1379" s="381"/>
      <c r="BL1379" s="381"/>
      <c r="BM1379" s="381"/>
      <c r="BN1379" s="381"/>
      <c r="BO1379" s="381"/>
      <c r="BP1379" s="381"/>
      <c r="BQ1379" s="381"/>
      <c r="BR1379" s="381"/>
      <c r="BS1379" s="381"/>
      <c r="BT1379" s="381"/>
      <c r="BU1379" s="381"/>
      <c r="BV1379" s="381"/>
      <c r="BW1379" s="381"/>
      <c r="BX1379" s="381"/>
      <c r="BY1379" s="381"/>
      <c r="BZ1379" s="381"/>
      <c r="CA1379" s="381"/>
      <c r="CB1379" s="381"/>
      <c r="CC1379" s="381"/>
      <c r="CD1379" s="381"/>
      <c r="CE1379" s="381"/>
      <c r="CF1379" s="381"/>
      <c r="CG1379" s="381"/>
      <c r="CH1379" s="381"/>
      <c r="CI1379" s="381"/>
      <c r="CJ1379" s="381"/>
      <c r="CK1379" s="381"/>
      <c r="CL1379" s="381"/>
      <c r="CM1379" s="381"/>
      <c r="CN1379" s="381"/>
      <c r="CO1379" s="381"/>
      <c r="CP1379" s="381"/>
      <c r="CQ1379" s="381"/>
      <c r="CR1379" s="381"/>
      <c r="CS1379" s="381"/>
      <c r="CT1379" s="381"/>
      <c r="CU1379" s="381"/>
      <c r="CV1379" s="381"/>
      <c r="CW1379" s="381"/>
      <c r="CX1379" s="381"/>
      <c r="CY1379" s="381"/>
      <c r="CZ1379" s="381"/>
      <c r="DA1379" s="381"/>
      <c r="DB1379" s="381"/>
      <c r="DC1379" s="381"/>
      <c r="DD1379" s="381"/>
      <c r="DE1379" s="381"/>
      <c r="DF1379" s="381"/>
      <c r="DG1379" s="381"/>
      <c r="DH1379" s="381"/>
      <c r="DI1379" s="381"/>
      <c r="DJ1379" s="381"/>
      <c r="DK1379" s="381"/>
      <c r="DL1379" s="381"/>
      <c r="DM1379" s="381"/>
      <c r="DN1379" s="381"/>
      <c r="DO1379" s="381"/>
      <c r="DP1379" s="381"/>
      <c r="DQ1379" s="381"/>
      <c r="DR1379" s="381"/>
      <c r="DS1379" s="381"/>
      <c r="DT1379" s="381"/>
      <c r="DU1379" s="381"/>
      <c r="DV1379" s="381"/>
      <c r="DW1379" s="381"/>
      <c r="DX1379" s="381"/>
      <c r="DY1379" s="381"/>
      <c r="DZ1379" s="381"/>
      <c r="EA1379" s="381"/>
      <c r="EB1379" s="381"/>
      <c r="EC1379" s="381"/>
      <c r="ED1379" s="381"/>
      <c r="EE1379" s="381"/>
      <c r="EF1379" s="381"/>
      <c r="EG1379" s="381"/>
      <c r="EH1379" s="381"/>
      <c r="EI1379" s="381"/>
      <c r="EJ1379" s="381"/>
      <c r="EK1379" s="381"/>
      <c r="EL1379" s="381"/>
      <c r="EM1379" s="381"/>
      <c r="EN1379" s="381"/>
      <c r="EO1379" s="381"/>
      <c r="EP1379" s="381"/>
      <c r="EQ1379" s="381"/>
      <c r="ER1379" s="381"/>
      <c r="ES1379" s="381"/>
      <c r="ET1379" s="381"/>
      <c r="EU1379" s="381"/>
      <c r="EV1379" s="381"/>
      <c r="EW1379" s="381"/>
      <c r="EX1379" s="381"/>
      <c r="EY1379" s="381"/>
      <c r="EZ1379" s="381"/>
      <c r="FA1379" s="381"/>
      <c r="FB1379" s="381"/>
      <c r="FC1379" s="381"/>
      <c r="FD1379" s="381"/>
      <c r="FE1379" s="381"/>
      <c r="FF1379" s="381"/>
      <c r="FG1379" s="381"/>
      <c r="FH1379" s="381"/>
      <c r="FI1379" s="381"/>
      <c r="FJ1379" s="381"/>
      <c r="FK1379" s="381"/>
      <c r="FL1379" s="381"/>
      <c r="FM1379" s="381"/>
      <c r="FN1379" s="381"/>
      <c r="FO1379" s="381"/>
      <c r="FP1379" s="381"/>
      <c r="FQ1379" s="381"/>
      <c r="FR1379" s="381"/>
      <c r="FS1379" s="381"/>
      <c r="FT1379" s="381"/>
      <c r="FU1379" s="381"/>
      <c r="FV1379" s="381"/>
      <c r="FW1379" s="381"/>
      <c r="FX1379" s="381"/>
      <c r="FY1379" s="381"/>
      <c r="FZ1379" s="381"/>
      <c r="GA1379" s="381"/>
      <c r="GB1379" s="381"/>
      <c r="GC1379" s="381"/>
      <c r="GD1379" s="381"/>
      <c r="GE1379" s="381"/>
      <c r="GF1379" s="381"/>
      <c r="GG1379" s="381"/>
      <c r="GH1379" s="381"/>
      <c r="GI1379" s="381"/>
      <c r="GJ1379" s="381"/>
      <c r="GK1379" s="381"/>
      <c r="GL1379" s="381"/>
      <c r="GM1379" s="381"/>
      <c r="GN1379" s="381"/>
      <c r="GO1379" s="381"/>
      <c r="GP1379" s="381"/>
      <c r="GQ1379" s="381"/>
      <c r="GR1379" s="381"/>
      <c r="GS1379" s="381"/>
      <c r="GT1379" s="381"/>
      <c r="GU1379" s="381"/>
      <c r="GV1379" s="381"/>
      <c r="GW1379" s="381"/>
      <c r="GX1379" s="381"/>
      <c r="GY1379" s="381"/>
      <c r="GZ1379" s="381"/>
      <c r="HA1379" s="381"/>
      <c r="HB1379" s="381"/>
      <c r="HC1379" s="381"/>
      <c r="HD1379" s="381"/>
      <c r="HE1379" s="381"/>
      <c r="HF1379" s="381"/>
      <c r="HG1379" s="381"/>
      <c r="HH1379" s="381"/>
      <c r="HI1379" s="381"/>
      <c r="HJ1379" s="381"/>
      <c r="HK1379" s="381"/>
      <c r="HL1379" s="381"/>
      <c r="HM1379" s="381"/>
      <c r="HN1379" s="381"/>
      <c r="HO1379" s="381"/>
      <c r="HP1379" s="381"/>
      <c r="HQ1379" s="381"/>
      <c r="HR1379" s="381"/>
      <c r="HS1379" s="381"/>
      <c r="HT1379" s="381"/>
      <c r="HU1379" s="381"/>
      <c r="HV1379" s="381"/>
      <c r="HW1379" s="381"/>
      <c r="HX1379" s="381"/>
      <c r="HY1379" s="381"/>
      <c r="HZ1379" s="381"/>
      <c r="IA1379" s="381"/>
      <c r="IB1379" s="381"/>
      <c r="IC1379" s="381"/>
      <c r="ID1379" s="381"/>
      <c r="IE1379" s="381"/>
      <c r="IF1379" s="381"/>
      <c r="IG1379" s="381"/>
      <c r="IH1379" s="381"/>
      <c r="II1379" s="381"/>
      <c r="IJ1379" s="381"/>
      <c r="IK1379" s="381"/>
      <c r="IL1379" s="381"/>
      <c r="IM1379" s="381"/>
      <c r="IN1379" s="381"/>
      <c r="IO1379" s="381"/>
      <c r="IP1379" s="381"/>
      <c r="IQ1379" s="381"/>
      <c r="IR1379" s="381"/>
      <c r="IS1379" s="381"/>
      <c r="IT1379" s="381"/>
      <c r="IU1379" s="381"/>
      <c r="IV1379" s="381"/>
      <c r="IW1379" s="381"/>
      <c r="IX1379" s="381"/>
      <c r="IY1379" s="381"/>
      <c r="IZ1379" s="381"/>
      <c r="JA1379" s="381"/>
      <c r="JB1379" s="381"/>
      <c r="JC1379" s="381"/>
      <c r="JD1379" s="381"/>
      <c r="JE1379" s="381"/>
      <c r="JF1379" s="381"/>
      <c r="JG1379" s="381"/>
      <c r="JH1379" s="381"/>
      <c r="JI1379" s="381"/>
      <c r="JJ1379" s="381"/>
      <c r="JK1379" s="381"/>
      <c r="JL1379" s="381"/>
      <c r="JM1379" s="381"/>
      <c r="JN1379" s="381"/>
      <c r="JO1379" s="381"/>
      <c r="JP1379" s="381"/>
      <c r="JQ1379" s="381"/>
      <c r="JR1379" s="381"/>
      <c r="JS1379" s="381"/>
      <c r="JT1379" s="381"/>
      <c r="JU1379" s="381"/>
      <c r="JV1379" s="381"/>
      <c r="JW1379" s="381"/>
      <c r="JX1379" s="381"/>
      <c r="JY1379" s="381"/>
      <c r="JZ1379" s="381"/>
      <c r="KA1379" s="381"/>
      <c r="KB1379" s="381"/>
      <c r="KC1379" s="381"/>
      <c r="KD1379" s="381"/>
      <c r="KE1379" s="381"/>
      <c r="KF1379" s="381"/>
      <c r="KG1379" s="381"/>
      <c r="KH1379" s="381"/>
      <c r="KI1379" s="381"/>
      <c r="KJ1379" s="381"/>
      <c r="KK1379" s="381"/>
      <c r="KL1379" s="381"/>
      <c r="KM1379" s="381"/>
      <c r="KN1379" s="381"/>
      <c r="KO1379" s="381"/>
      <c r="KP1379" s="381"/>
      <c r="KQ1379" s="381"/>
      <c r="KR1379" s="381"/>
      <c r="KS1379" s="381"/>
      <c r="KT1379" s="381"/>
      <c r="KU1379" s="381"/>
      <c r="KV1379" s="381"/>
      <c r="KW1379" s="381"/>
      <c r="KX1379" s="381"/>
      <c r="KY1379" s="381"/>
      <c r="KZ1379" s="381"/>
      <c r="LA1379" s="381"/>
      <c r="LB1379" s="381"/>
      <c r="LC1379" s="381"/>
      <c r="LD1379" s="381"/>
      <c r="LE1379" s="381"/>
      <c r="LF1379" s="381"/>
      <c r="LG1379" s="381"/>
      <c r="LH1379" s="381"/>
      <c r="LI1379" s="381"/>
      <c r="LJ1379" s="381"/>
      <c r="LK1379" s="381"/>
      <c r="LL1379" s="381"/>
      <c r="LM1379" s="381"/>
      <c r="LN1379" s="381"/>
      <c r="LO1379" s="381"/>
      <c r="LP1379" s="381"/>
      <c r="LQ1379" s="381"/>
      <c r="LR1379" s="381"/>
      <c r="LS1379" s="381"/>
      <c r="LT1379" s="381"/>
      <c r="LU1379" s="381"/>
      <c r="LV1379" s="381"/>
      <c r="LW1379" s="381"/>
      <c r="LX1379" s="381"/>
      <c r="LY1379" s="381"/>
      <c r="LZ1379" s="381"/>
      <c r="MA1379" s="381"/>
      <c r="MB1379" s="381"/>
      <c r="MC1379" s="381"/>
      <c r="MD1379" s="381"/>
      <c r="ME1379" s="381"/>
      <c r="MF1379" s="381"/>
      <c r="MG1379" s="381"/>
      <c r="MH1379" s="381"/>
      <c r="MI1379" s="381"/>
      <c r="MJ1379" s="381"/>
      <c r="MK1379" s="381"/>
      <c r="ML1379" s="381"/>
      <c r="MM1379" s="381"/>
      <c r="MN1379" s="381"/>
      <c r="MO1379" s="381"/>
      <c r="MP1379" s="381"/>
      <c r="MQ1379" s="381"/>
      <c r="MR1379" s="381"/>
      <c r="MS1379" s="381"/>
      <c r="MT1379" s="381"/>
      <c r="MU1379" s="381"/>
      <c r="MV1379" s="381"/>
      <c r="MW1379" s="381"/>
      <c r="MX1379" s="381"/>
      <c r="MY1379" s="381"/>
      <c r="MZ1379" s="381"/>
      <c r="NA1379" s="381"/>
      <c r="NB1379" s="381"/>
      <c r="NC1379" s="381"/>
      <c r="ND1379" s="381"/>
      <c r="NE1379" s="381"/>
      <c r="NF1379" s="381"/>
      <c r="NG1379" s="381"/>
      <c r="NH1379" s="381"/>
      <c r="NI1379" s="381"/>
      <c r="NJ1379" s="381"/>
      <c r="NK1379" s="381"/>
      <c r="NL1379" s="381"/>
      <c r="NM1379" s="381"/>
      <c r="NN1379" s="381"/>
      <c r="NO1379" s="381"/>
      <c r="NP1379" s="381"/>
      <c r="NQ1379" s="381"/>
      <c r="NR1379" s="381"/>
      <c r="NS1379" s="381"/>
      <c r="NT1379" s="381"/>
      <c r="NU1379" s="381"/>
      <c r="NV1379" s="381"/>
      <c r="NW1379" s="381"/>
      <c r="NX1379" s="381"/>
      <c r="NY1379" s="381"/>
      <c r="NZ1379" s="381"/>
      <c r="OA1379" s="381"/>
      <c r="OB1379" s="381"/>
      <c r="OC1379" s="381"/>
      <c r="OD1379" s="381"/>
      <c r="OE1379" s="381"/>
      <c r="OF1379" s="381"/>
      <c r="OG1379" s="381"/>
      <c r="OH1379" s="381"/>
      <c r="OI1379" s="381"/>
      <c r="OJ1379" s="381"/>
      <c r="OK1379" s="381"/>
      <c r="OL1379" s="381"/>
      <c r="OM1379" s="381"/>
      <c r="ON1379" s="381"/>
      <c r="OO1379" s="381"/>
      <c r="OP1379" s="381"/>
      <c r="OQ1379" s="381"/>
      <c r="OR1379" s="381"/>
      <c r="OS1379" s="381"/>
      <c r="OT1379" s="381"/>
      <c r="OU1379" s="381"/>
      <c r="OV1379" s="381"/>
      <c r="OW1379" s="381"/>
      <c r="OX1379" s="381"/>
      <c r="OY1379" s="381"/>
      <c r="OZ1379" s="381"/>
      <c r="PA1379" s="381"/>
      <c r="PB1379" s="381"/>
      <c r="PC1379" s="381"/>
      <c r="PD1379" s="381"/>
      <c r="PE1379" s="381"/>
      <c r="PF1379" s="381"/>
      <c r="PG1379" s="381"/>
      <c r="PH1379" s="381"/>
      <c r="PI1379" s="381"/>
      <c r="PJ1379" s="381"/>
      <c r="PK1379" s="381"/>
      <c r="PL1379" s="381"/>
      <c r="PM1379" s="381"/>
      <c r="PN1379" s="381"/>
      <c r="PO1379" s="381"/>
      <c r="PP1379" s="381"/>
      <c r="PQ1379" s="381"/>
      <c r="PR1379" s="381"/>
      <c r="PS1379" s="381"/>
      <c r="PT1379" s="381"/>
      <c r="PU1379" s="381"/>
      <c r="PV1379" s="381"/>
      <c r="PW1379" s="381"/>
      <c r="PX1379" s="381"/>
      <c r="PY1379" s="381"/>
      <c r="PZ1379" s="381"/>
      <c r="QA1379" s="381"/>
      <c r="QB1379" s="381"/>
      <c r="QC1379" s="381"/>
      <c r="QD1379" s="381"/>
      <c r="QE1379" s="381"/>
      <c r="QF1379" s="381"/>
      <c r="QG1379" s="381"/>
      <c r="QH1379" s="381"/>
      <c r="QI1379" s="381"/>
      <c r="QJ1379" s="381"/>
      <c r="QK1379" s="381"/>
      <c r="QL1379" s="381"/>
      <c r="QM1379" s="381"/>
      <c r="QN1379" s="381"/>
      <c r="QO1379" s="381"/>
      <c r="QP1379" s="381"/>
      <c r="QQ1379" s="381"/>
      <c r="QR1379" s="381"/>
      <c r="QS1379" s="381"/>
      <c r="QT1379" s="381"/>
      <c r="QU1379" s="381"/>
      <c r="QV1379" s="381"/>
      <c r="QW1379" s="381"/>
      <c r="QX1379" s="381"/>
      <c r="QY1379" s="381"/>
      <c r="QZ1379" s="381"/>
      <c r="RA1379" s="381"/>
      <c r="RB1379" s="381"/>
      <c r="RC1379" s="381"/>
      <c r="RD1379" s="381"/>
      <c r="RE1379" s="381"/>
      <c r="RF1379" s="381"/>
      <c r="RG1379" s="381"/>
      <c r="RH1379" s="381"/>
      <c r="RI1379" s="381"/>
      <c r="RJ1379" s="381"/>
      <c r="RK1379" s="381"/>
      <c r="RL1379" s="381"/>
      <c r="RM1379" s="381"/>
      <c r="RN1379" s="381"/>
      <c r="RO1379" s="381"/>
      <c r="RP1379" s="381"/>
      <c r="RQ1379" s="381"/>
      <c r="RR1379" s="381"/>
      <c r="RS1379" s="381"/>
      <c r="RT1379" s="381"/>
      <c r="RU1379" s="381"/>
      <c r="RV1379" s="381"/>
      <c r="RW1379" s="381"/>
      <c r="RX1379" s="381"/>
      <c r="RY1379" s="381"/>
      <c r="RZ1379" s="381"/>
      <c r="SA1379" s="381"/>
      <c r="SB1379" s="381"/>
      <c r="SC1379" s="381"/>
      <c r="SD1379" s="381"/>
      <c r="SE1379" s="381"/>
      <c r="SF1379" s="381"/>
      <c r="SG1379" s="381"/>
      <c r="SH1379" s="381"/>
      <c r="SI1379" s="381"/>
      <c r="SJ1379" s="381"/>
      <c r="SK1379" s="381"/>
      <c r="SL1379" s="381"/>
      <c r="SM1379" s="381"/>
      <c r="SN1379" s="381"/>
      <c r="SO1379" s="381"/>
      <c r="SP1379" s="381"/>
      <c r="SQ1379" s="381"/>
      <c r="SR1379" s="381"/>
      <c r="SS1379" s="381"/>
      <c r="ST1379" s="381"/>
      <c r="SU1379" s="381"/>
      <c r="SV1379" s="381"/>
      <c r="SW1379" s="381"/>
      <c r="SX1379" s="381"/>
      <c r="SY1379" s="381"/>
      <c r="SZ1379" s="381"/>
      <c r="TA1379" s="381"/>
      <c r="TB1379" s="381"/>
      <c r="TC1379" s="381"/>
      <c r="TD1379" s="381"/>
      <c r="TE1379" s="381"/>
      <c r="TF1379" s="381"/>
      <c r="TG1379" s="381"/>
      <c r="TH1379" s="381"/>
      <c r="TI1379" s="381"/>
      <c r="TJ1379" s="381"/>
      <c r="TK1379" s="381"/>
      <c r="TL1379" s="381"/>
      <c r="TM1379" s="381"/>
      <c r="TN1379" s="381"/>
      <c r="TO1379" s="381"/>
      <c r="TP1379" s="381"/>
      <c r="TQ1379" s="381"/>
      <c r="TR1379" s="381"/>
      <c r="TS1379" s="381"/>
      <c r="TT1379" s="381"/>
      <c r="TU1379" s="381"/>
      <c r="TV1379" s="381"/>
      <c r="TW1379" s="381"/>
      <c r="TX1379" s="381"/>
      <c r="TY1379" s="381"/>
      <c r="TZ1379" s="381"/>
      <c r="UA1379" s="381"/>
      <c r="UB1379" s="381"/>
      <c r="UC1379" s="381"/>
      <c r="UD1379" s="381"/>
      <c r="UE1379" s="381"/>
      <c r="UF1379" s="381"/>
      <c r="UG1379" s="381"/>
      <c r="UH1379" s="381"/>
      <c r="UI1379" s="381"/>
      <c r="UJ1379" s="381"/>
      <c r="UK1379" s="381"/>
      <c r="UL1379" s="381"/>
      <c r="UM1379" s="381"/>
      <c r="UN1379" s="381"/>
      <c r="UO1379" s="381"/>
      <c r="UP1379" s="381"/>
      <c r="UQ1379" s="381"/>
      <c r="UR1379" s="381"/>
      <c r="US1379" s="381"/>
      <c r="UT1379" s="381"/>
      <c r="UU1379" s="381"/>
      <c r="UV1379" s="381"/>
      <c r="UW1379" s="381"/>
      <c r="UX1379" s="381"/>
      <c r="UY1379" s="381"/>
      <c r="UZ1379" s="381"/>
      <c r="VA1379" s="381"/>
      <c r="VB1379" s="381"/>
      <c r="VC1379" s="381"/>
      <c r="VD1379" s="381"/>
      <c r="VE1379" s="381"/>
      <c r="VF1379" s="381"/>
      <c r="VG1379" s="381"/>
      <c r="VH1379" s="381"/>
      <c r="VI1379" s="381"/>
      <c r="VJ1379" s="381"/>
      <c r="VK1379" s="381"/>
      <c r="VL1379" s="381"/>
      <c r="VM1379" s="381"/>
      <c r="VN1379" s="381"/>
      <c r="VO1379" s="381"/>
      <c r="VP1379" s="381"/>
      <c r="VQ1379" s="381"/>
      <c r="VR1379" s="381"/>
      <c r="VS1379" s="381"/>
      <c r="VT1379" s="381"/>
      <c r="VU1379" s="381"/>
      <c r="VV1379" s="381"/>
      <c r="VW1379" s="381"/>
      <c r="VX1379" s="381"/>
      <c r="VY1379" s="381"/>
      <c r="VZ1379" s="381"/>
      <c r="WA1379" s="381"/>
      <c r="WB1379" s="381"/>
      <c r="WC1379" s="381"/>
      <c r="WD1379" s="381"/>
      <c r="WE1379" s="381"/>
      <c r="WF1379" s="381"/>
      <c r="WG1379" s="381"/>
      <c r="WH1379" s="381"/>
      <c r="WI1379" s="381"/>
      <c r="WJ1379" s="381"/>
      <c r="WK1379" s="381"/>
      <c r="WL1379" s="381"/>
      <c r="WM1379" s="381"/>
      <c r="WN1379" s="381"/>
      <c r="WO1379" s="381"/>
      <c r="WP1379" s="381"/>
      <c r="WQ1379" s="381"/>
      <c r="WR1379" s="381"/>
      <c r="WS1379" s="381"/>
      <c r="WT1379" s="381"/>
      <c r="WU1379" s="381"/>
      <c r="WV1379" s="381"/>
      <c r="WW1379" s="381"/>
      <c r="WX1379" s="381"/>
      <c r="WY1379" s="381"/>
      <c r="WZ1379" s="381"/>
      <c r="XA1379" s="381"/>
      <c r="XB1379" s="381"/>
      <c r="XC1379" s="381"/>
      <c r="XD1379" s="381"/>
      <c r="XE1379" s="381"/>
      <c r="XF1379" s="381"/>
      <c r="XG1379" s="381"/>
      <c r="XH1379" s="381"/>
      <c r="XI1379" s="381"/>
      <c r="XJ1379" s="381"/>
      <c r="XK1379" s="381"/>
      <c r="XL1379" s="381"/>
      <c r="XM1379" s="381"/>
      <c r="XN1379" s="381"/>
      <c r="XO1379" s="381"/>
      <c r="XP1379" s="381"/>
      <c r="XQ1379" s="381"/>
      <c r="XR1379" s="381"/>
      <c r="XS1379" s="381"/>
      <c r="XT1379" s="381"/>
      <c r="XU1379" s="381"/>
      <c r="XV1379" s="381"/>
      <c r="XW1379" s="381"/>
      <c r="XX1379" s="381"/>
      <c r="XY1379" s="381"/>
      <c r="XZ1379" s="381"/>
      <c r="YA1379" s="381"/>
      <c r="YB1379" s="381"/>
      <c r="YC1379" s="381"/>
      <c r="YD1379" s="381"/>
      <c r="YE1379" s="381"/>
      <c r="YF1379" s="381"/>
      <c r="YG1379" s="381"/>
      <c r="YH1379" s="381"/>
      <c r="YI1379" s="381"/>
      <c r="YJ1379" s="381"/>
      <c r="YK1379" s="381"/>
      <c r="YL1379" s="381"/>
      <c r="YM1379" s="381"/>
      <c r="YN1379" s="381"/>
      <c r="YO1379" s="381"/>
      <c r="YP1379" s="381"/>
      <c r="YQ1379" s="381"/>
      <c r="YR1379" s="381"/>
      <c r="YS1379" s="381"/>
      <c r="YT1379" s="381"/>
      <c r="YU1379" s="381"/>
      <c r="YV1379" s="381"/>
      <c r="YW1379" s="381"/>
      <c r="YX1379" s="381"/>
      <c r="YY1379" s="381"/>
      <c r="YZ1379" s="381"/>
      <c r="ZA1379" s="381"/>
      <c r="ZB1379" s="381"/>
      <c r="ZC1379" s="381"/>
      <c r="ZD1379" s="381"/>
      <c r="ZE1379" s="381"/>
      <c r="ZF1379" s="381"/>
      <c r="ZG1379" s="381"/>
      <c r="ZH1379" s="381"/>
      <c r="ZI1379" s="381"/>
      <c r="ZJ1379" s="381"/>
      <c r="ZK1379" s="381"/>
      <c r="ZL1379" s="381"/>
      <c r="ZM1379" s="381"/>
      <c r="ZN1379" s="381"/>
      <c r="ZO1379" s="381"/>
      <c r="ZP1379" s="381"/>
      <c r="ZQ1379" s="381"/>
      <c r="ZR1379" s="381"/>
      <c r="ZS1379" s="381"/>
      <c r="ZT1379" s="381"/>
      <c r="ZU1379" s="381"/>
      <c r="ZV1379" s="381"/>
      <c r="ZW1379" s="381"/>
      <c r="ZX1379" s="381"/>
      <c r="ZY1379" s="381"/>
      <c r="ZZ1379" s="381"/>
      <c r="AAA1379" s="381"/>
      <c r="AAB1379" s="381"/>
      <c r="AAC1379" s="381"/>
      <c r="AAD1379" s="381"/>
      <c r="AAE1379" s="381"/>
      <c r="AAF1379" s="381"/>
      <c r="AAG1379" s="381"/>
      <c r="AAH1379" s="381"/>
      <c r="AAI1379" s="381"/>
      <c r="AAJ1379" s="381"/>
      <c r="AAK1379" s="381"/>
      <c r="AAL1379" s="381"/>
      <c r="AAM1379" s="381"/>
      <c r="AAN1379" s="381"/>
      <c r="AAO1379" s="381"/>
      <c r="AAP1379" s="381"/>
      <c r="AAQ1379" s="381"/>
      <c r="AAR1379" s="381"/>
      <c r="AAS1379" s="381"/>
      <c r="AAT1379" s="381"/>
      <c r="AAU1379" s="381"/>
      <c r="AAV1379" s="381"/>
      <c r="AAW1379" s="381"/>
      <c r="AAX1379" s="381"/>
      <c r="AAY1379" s="381"/>
      <c r="AAZ1379" s="381"/>
      <c r="ABA1379" s="381"/>
      <c r="ABB1379" s="381"/>
      <c r="ABC1379" s="381"/>
      <c r="ABD1379" s="381"/>
      <c r="ABE1379" s="381"/>
      <c r="ABF1379" s="381"/>
      <c r="ABG1379" s="381"/>
      <c r="ABH1379" s="381"/>
      <c r="ABI1379" s="381"/>
      <c r="ABJ1379" s="381"/>
      <c r="ABK1379" s="381"/>
      <c r="ABL1379" s="381"/>
      <c r="ABM1379" s="381"/>
      <c r="ABN1379" s="381"/>
      <c r="ABO1379" s="381"/>
      <c r="ABP1379" s="381"/>
      <c r="ABQ1379" s="381"/>
      <c r="ABR1379" s="381"/>
      <c r="ABS1379" s="381"/>
      <c r="ABT1379" s="381"/>
      <c r="ABU1379" s="381"/>
      <c r="ABV1379" s="381"/>
      <c r="ABW1379" s="381"/>
      <c r="ABX1379" s="381"/>
      <c r="ABY1379" s="381"/>
      <c r="ABZ1379" s="381"/>
      <c r="ACA1379" s="381"/>
      <c r="ACB1379" s="381"/>
      <c r="ACC1379" s="381"/>
      <c r="ACD1379" s="381"/>
      <c r="ACE1379" s="381"/>
      <c r="ACF1379" s="381"/>
      <c r="ACG1379" s="381"/>
      <c r="ACH1379" s="381"/>
      <c r="ACI1379" s="381"/>
      <c r="ACJ1379" s="381"/>
      <c r="ACK1379" s="381"/>
      <c r="ACL1379" s="381"/>
      <c r="ACM1379" s="381"/>
      <c r="ACN1379" s="381"/>
      <c r="ACO1379" s="381"/>
      <c r="ACP1379" s="381"/>
      <c r="ACQ1379" s="381"/>
      <c r="ACR1379" s="381"/>
      <c r="ACS1379" s="381"/>
      <c r="ACT1379" s="381"/>
      <c r="ACU1379" s="381"/>
      <c r="ACV1379" s="381"/>
      <c r="ACW1379" s="381"/>
      <c r="ACX1379" s="381"/>
      <c r="ACY1379" s="381"/>
      <c r="ACZ1379" s="381"/>
      <c r="ADA1379" s="381"/>
      <c r="ADB1379" s="381"/>
      <c r="ADC1379" s="381"/>
      <c r="ADD1379" s="381"/>
      <c r="ADE1379" s="381"/>
      <c r="ADF1379" s="381"/>
      <c r="ADG1379" s="381"/>
      <c r="ADH1379" s="381"/>
      <c r="ADI1379" s="381"/>
      <c r="ADJ1379" s="381"/>
      <c r="ADK1379" s="381"/>
      <c r="ADL1379" s="381"/>
      <c r="ADM1379" s="381"/>
      <c r="ADN1379" s="381"/>
      <c r="ADO1379" s="381"/>
      <c r="ADP1379" s="381"/>
      <c r="ADQ1379" s="381"/>
      <c r="ADR1379" s="381"/>
      <c r="ADS1379" s="381"/>
      <c r="ADT1379" s="381"/>
      <c r="ADU1379" s="381"/>
      <c r="ADV1379" s="381"/>
      <c r="ADW1379" s="381"/>
      <c r="ADX1379" s="381"/>
      <c r="ADY1379" s="381"/>
      <c r="ADZ1379" s="381"/>
      <c r="AEA1379" s="381"/>
      <c r="AEB1379" s="381"/>
      <c r="AEC1379" s="381"/>
      <c r="AED1379" s="381"/>
      <c r="AEE1379" s="381"/>
      <c r="AEF1379" s="381"/>
      <c r="AEG1379" s="381"/>
      <c r="AEH1379" s="381"/>
      <c r="AEI1379" s="381"/>
      <c r="AEJ1379" s="381"/>
      <c r="AEK1379" s="381"/>
      <c r="AEL1379" s="381"/>
      <c r="AEM1379" s="381"/>
      <c r="AEN1379" s="381"/>
      <c r="AEO1379" s="381"/>
      <c r="AEP1379" s="381"/>
      <c r="AEQ1379" s="381"/>
      <c r="AER1379" s="381"/>
      <c r="AES1379" s="381"/>
      <c r="AET1379" s="381"/>
      <c r="AEU1379" s="381"/>
      <c r="AEV1379" s="381"/>
      <c r="AEW1379" s="381"/>
      <c r="AEX1379" s="381"/>
      <c r="AEY1379" s="381"/>
      <c r="AEZ1379" s="381"/>
      <c r="AFA1379" s="381"/>
      <c r="AFB1379" s="381"/>
      <c r="AFC1379" s="381"/>
      <c r="AFD1379" s="381"/>
      <c r="AFE1379" s="381"/>
      <c r="AFF1379" s="381"/>
      <c r="AFG1379" s="381"/>
      <c r="AFH1379" s="381"/>
      <c r="AFI1379" s="381"/>
      <c r="AFJ1379" s="381"/>
      <c r="AFK1379" s="381"/>
      <c r="AFL1379" s="381"/>
      <c r="AFM1379" s="381"/>
      <c r="AFN1379" s="381"/>
      <c r="AFO1379" s="381"/>
      <c r="AFP1379" s="381"/>
      <c r="AFQ1379" s="381"/>
      <c r="AFR1379" s="381"/>
      <c r="AFS1379" s="381"/>
      <c r="AFT1379" s="381"/>
      <c r="AFU1379" s="381"/>
      <c r="AFV1379" s="381"/>
      <c r="AFW1379" s="381"/>
      <c r="AFX1379" s="381"/>
      <c r="AFY1379" s="381"/>
      <c r="AFZ1379" s="381"/>
      <c r="AGA1379" s="381"/>
    </row>
    <row r="1380" spans="1:859" customFormat="1" x14ac:dyDescent="0.2">
      <c r="A1380" s="16"/>
      <c r="B1380" s="16"/>
      <c r="C1380" s="16"/>
      <c r="D1380" s="16"/>
      <c r="E1380" s="238"/>
      <c r="F1380" s="364"/>
      <c r="G1380" s="239"/>
      <c r="H1380" s="238"/>
      <c r="I1380" s="238"/>
      <c r="J1380" s="238"/>
      <c r="K1380" s="238"/>
      <c r="L1380" s="238"/>
      <c r="M1380" s="238"/>
      <c r="N1380" s="239"/>
      <c r="O1380" s="238"/>
      <c r="P1380" s="238"/>
      <c r="Q1380" s="239"/>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c r="DC1380" s="16"/>
      <c r="DD1380" s="16"/>
      <c r="DE1380" s="16"/>
      <c r="DF1380" s="16"/>
      <c r="DG1380" s="16"/>
      <c r="DH1380" s="16"/>
      <c r="DI1380" s="16"/>
      <c r="DJ1380" s="16"/>
      <c r="DK1380" s="16"/>
      <c r="DL1380" s="16"/>
      <c r="DM1380" s="16"/>
      <c r="DN1380" s="16"/>
      <c r="DO1380" s="16"/>
      <c r="DP1380" s="16"/>
      <c r="DQ1380" s="16"/>
      <c r="DR1380" s="16"/>
      <c r="DS1380" s="16"/>
      <c r="DT1380" s="16"/>
      <c r="DU1380" s="16"/>
      <c r="DV1380" s="16"/>
      <c r="DW1380" s="16"/>
      <c r="DX1380" s="16"/>
      <c r="DY1380" s="16"/>
      <c r="DZ1380" s="16"/>
      <c r="EA1380" s="16"/>
      <c r="EB1380" s="16"/>
      <c r="EC1380" s="16"/>
      <c r="ED1380" s="16"/>
      <c r="EE1380" s="16"/>
      <c r="EF1380" s="16"/>
      <c r="EG1380" s="16"/>
      <c r="EH1380" s="16"/>
      <c r="EI1380" s="16"/>
      <c r="EJ1380" s="16"/>
      <c r="EK1380" s="16"/>
      <c r="EL1380" s="16"/>
      <c r="EM1380" s="16"/>
      <c r="EN1380" s="16"/>
      <c r="EO1380" s="16"/>
      <c r="EP1380" s="16"/>
      <c r="EQ1380" s="16"/>
      <c r="ER1380" s="16"/>
      <c r="ES1380" s="16"/>
      <c r="ET1380" s="16"/>
      <c r="EU1380" s="16"/>
      <c r="EV1380" s="16"/>
      <c r="EW1380" s="16"/>
      <c r="EX1380" s="16"/>
      <c r="EY1380" s="16"/>
      <c r="EZ1380" s="16"/>
      <c r="FA1380" s="16"/>
      <c r="FB1380" s="16"/>
      <c r="FC1380" s="16"/>
      <c r="FD1380" s="16"/>
      <c r="FE1380" s="16"/>
      <c r="FF1380" s="16"/>
      <c r="FG1380" s="16"/>
      <c r="FH1380" s="16"/>
      <c r="FI1380" s="16"/>
      <c r="FJ1380" s="16"/>
      <c r="FK1380" s="16"/>
      <c r="FL1380" s="16"/>
      <c r="FM1380" s="16"/>
      <c r="FN1380" s="16"/>
      <c r="FO1380" s="16"/>
      <c r="FP1380" s="16"/>
      <c r="FQ1380" s="16"/>
      <c r="FR1380" s="16"/>
      <c r="FS1380" s="16"/>
      <c r="FT1380" s="16"/>
      <c r="FU1380" s="16"/>
      <c r="FV1380" s="16"/>
      <c r="FW1380" s="16"/>
      <c r="FX1380" s="16"/>
      <c r="FY1380" s="16"/>
      <c r="FZ1380" s="16"/>
      <c r="GA1380" s="16"/>
      <c r="GB1380" s="16"/>
      <c r="GC1380" s="16"/>
      <c r="GD1380" s="16"/>
      <c r="GE1380" s="16"/>
      <c r="GF1380" s="16"/>
      <c r="GG1380" s="16"/>
      <c r="GH1380" s="16"/>
      <c r="GI1380" s="16"/>
      <c r="GJ1380" s="16"/>
      <c r="GK1380" s="16"/>
      <c r="GL1380" s="16"/>
      <c r="GM1380" s="16"/>
      <c r="GN1380" s="16"/>
      <c r="GO1380" s="16"/>
      <c r="GP1380" s="16"/>
      <c r="GQ1380" s="16"/>
      <c r="GR1380" s="16"/>
      <c r="GS1380" s="16"/>
      <c r="GT1380" s="16"/>
      <c r="GU1380" s="16"/>
      <c r="GV1380" s="16"/>
      <c r="GW1380" s="16"/>
      <c r="GX1380" s="16"/>
      <c r="GY1380" s="16"/>
      <c r="GZ1380" s="16"/>
      <c r="HA1380" s="16"/>
      <c r="HB1380" s="16"/>
      <c r="HC1380" s="16"/>
      <c r="HD1380" s="16"/>
      <c r="HE1380" s="16"/>
      <c r="HF1380" s="16"/>
      <c r="HG1380" s="16"/>
      <c r="HH1380" s="16"/>
      <c r="HI1380" s="16"/>
      <c r="HJ1380" s="16"/>
      <c r="HK1380" s="16"/>
      <c r="HL1380" s="16"/>
      <c r="HM1380" s="16"/>
      <c r="HN1380" s="16"/>
      <c r="HO1380" s="16"/>
      <c r="HP1380" s="16"/>
      <c r="HQ1380" s="16"/>
      <c r="HR1380" s="16"/>
      <c r="HS1380" s="16"/>
      <c r="HT1380" s="16"/>
      <c r="HU1380" s="16"/>
      <c r="HV1380" s="16"/>
      <c r="HW1380" s="16"/>
      <c r="HX1380" s="16"/>
      <c r="HY1380" s="16"/>
      <c r="HZ1380" s="16"/>
      <c r="IA1380" s="16"/>
      <c r="IB1380" s="16"/>
      <c r="IC1380" s="16"/>
      <c r="ID1380" s="16"/>
      <c r="IE1380" s="16"/>
      <c r="IF1380" s="16"/>
      <c r="IG1380" s="16"/>
      <c r="IH1380" s="16"/>
      <c r="II1380" s="16"/>
      <c r="IJ1380" s="16"/>
      <c r="IK1380" s="16"/>
      <c r="IL1380" s="16"/>
      <c r="IM1380" s="16"/>
      <c r="IN1380" s="16"/>
      <c r="IO1380" s="16"/>
      <c r="IP1380" s="16"/>
      <c r="IQ1380" s="16"/>
      <c r="IR1380" s="16"/>
      <c r="IS1380" s="16"/>
      <c r="IT1380" s="16"/>
      <c r="IU1380" s="16"/>
      <c r="IV1380" s="16"/>
      <c r="IW1380" s="16"/>
      <c r="IX1380" s="16"/>
      <c r="IY1380" s="16"/>
      <c r="IZ1380" s="16"/>
      <c r="JA1380" s="16"/>
      <c r="JB1380" s="16"/>
      <c r="JC1380" s="16"/>
      <c r="JD1380" s="16"/>
      <c r="JE1380" s="16"/>
      <c r="JF1380" s="16"/>
      <c r="JG1380" s="16"/>
      <c r="JH1380" s="16"/>
      <c r="JI1380" s="16"/>
      <c r="JJ1380" s="16"/>
      <c r="JK1380" s="16"/>
      <c r="JL1380" s="16"/>
      <c r="JM1380" s="16"/>
      <c r="JN1380" s="16"/>
      <c r="JO1380" s="16"/>
      <c r="JP1380" s="16"/>
      <c r="JQ1380" s="16"/>
      <c r="JR1380" s="16"/>
      <c r="JS1380" s="16"/>
      <c r="JT1380" s="16"/>
      <c r="JU1380" s="16"/>
      <c r="JV1380" s="16"/>
      <c r="JW1380" s="16"/>
      <c r="JX1380" s="16"/>
      <c r="JY1380" s="16"/>
      <c r="JZ1380" s="16"/>
      <c r="KA1380" s="16"/>
      <c r="KB1380" s="16"/>
      <c r="KC1380" s="16"/>
      <c r="KD1380" s="16"/>
      <c r="KE1380" s="16"/>
      <c r="KF1380" s="16"/>
      <c r="KG1380" s="16"/>
      <c r="KH1380" s="16"/>
      <c r="KI1380" s="16"/>
      <c r="KJ1380" s="16"/>
      <c r="KK1380" s="16"/>
      <c r="KL1380" s="16"/>
      <c r="KM1380" s="16"/>
      <c r="KN1380" s="16"/>
      <c r="KO1380" s="16"/>
      <c r="KP1380" s="16"/>
      <c r="KQ1380" s="16"/>
      <c r="KR1380" s="16"/>
      <c r="KS1380" s="16"/>
      <c r="KT1380" s="16"/>
      <c r="KU1380" s="16"/>
      <c r="KV1380" s="16"/>
      <c r="KW1380" s="16"/>
      <c r="KX1380" s="16"/>
      <c r="KY1380" s="16"/>
      <c r="KZ1380" s="16"/>
      <c r="LA1380" s="16"/>
      <c r="LB1380" s="16"/>
      <c r="LC1380" s="16"/>
      <c r="LD1380" s="16"/>
      <c r="LE1380" s="16"/>
      <c r="LF1380" s="16"/>
      <c r="LG1380" s="16"/>
      <c r="LH1380" s="16"/>
      <c r="LI1380" s="16"/>
      <c r="LJ1380" s="16"/>
      <c r="LK1380" s="16"/>
      <c r="LL1380" s="16"/>
      <c r="LM1380" s="16"/>
      <c r="LN1380" s="16"/>
      <c r="LO1380" s="16"/>
      <c r="LP1380" s="16"/>
      <c r="LQ1380" s="16"/>
      <c r="LR1380" s="16"/>
      <c r="LS1380" s="16"/>
      <c r="LT1380" s="16"/>
      <c r="LU1380" s="16"/>
      <c r="LV1380" s="16"/>
      <c r="LW1380" s="16"/>
      <c r="LX1380" s="16"/>
      <c r="LY1380" s="16"/>
      <c r="LZ1380" s="16"/>
      <c r="MA1380" s="16"/>
      <c r="MB1380" s="16"/>
      <c r="MC1380" s="16"/>
      <c r="MD1380" s="16"/>
      <c r="ME1380" s="16"/>
      <c r="MF1380" s="16"/>
      <c r="MG1380" s="16"/>
      <c r="MH1380" s="16"/>
      <c r="MI1380" s="16"/>
      <c r="MJ1380" s="16"/>
      <c r="MK1380" s="16"/>
      <c r="ML1380" s="16"/>
      <c r="MM1380" s="16"/>
      <c r="MN1380" s="16"/>
      <c r="MO1380" s="16"/>
      <c r="MP1380" s="16"/>
      <c r="MQ1380" s="16"/>
      <c r="MR1380" s="16"/>
      <c r="MS1380" s="16"/>
      <c r="MT1380" s="16"/>
      <c r="MU1380" s="16"/>
      <c r="MV1380" s="16"/>
      <c r="MW1380" s="16"/>
      <c r="MX1380" s="16"/>
      <c r="MY1380" s="16"/>
      <c r="MZ1380" s="16"/>
      <c r="NA1380" s="16"/>
      <c r="NB1380" s="16"/>
      <c r="NC1380" s="16"/>
      <c r="ND1380" s="16"/>
      <c r="NE1380" s="16"/>
      <c r="NF1380" s="16"/>
      <c r="NG1380" s="16"/>
      <c r="NH1380" s="16"/>
      <c r="NI1380" s="16"/>
      <c r="NJ1380" s="16"/>
      <c r="NK1380" s="16"/>
      <c r="NL1380" s="16"/>
      <c r="NM1380" s="16"/>
      <c r="NN1380" s="16"/>
      <c r="NO1380" s="16"/>
      <c r="NP1380" s="16"/>
      <c r="NQ1380" s="16"/>
      <c r="NR1380" s="16"/>
      <c r="NS1380" s="16"/>
      <c r="NT1380" s="16"/>
      <c r="NU1380" s="16"/>
      <c r="NV1380" s="16"/>
      <c r="NW1380" s="16"/>
      <c r="NX1380" s="16"/>
      <c r="NY1380" s="16"/>
      <c r="NZ1380" s="16"/>
      <c r="OA1380" s="16"/>
      <c r="OB1380" s="16"/>
      <c r="OC1380" s="16"/>
      <c r="OD1380" s="16"/>
      <c r="OE1380" s="16"/>
      <c r="OF1380" s="16"/>
      <c r="OG1380" s="16"/>
      <c r="OH1380" s="16"/>
      <c r="OI1380" s="16"/>
      <c r="OJ1380" s="16"/>
      <c r="OK1380" s="16"/>
      <c r="OL1380" s="16"/>
      <c r="OM1380" s="16"/>
      <c r="ON1380" s="16"/>
      <c r="OO1380" s="16"/>
      <c r="OP1380" s="16"/>
      <c r="OQ1380" s="16"/>
      <c r="OR1380" s="16"/>
      <c r="OS1380" s="16"/>
      <c r="OT1380" s="16"/>
      <c r="OU1380" s="16"/>
      <c r="OV1380" s="16"/>
      <c r="OW1380" s="16"/>
      <c r="OX1380" s="16"/>
      <c r="OY1380" s="16"/>
      <c r="OZ1380" s="16"/>
      <c r="PA1380" s="16"/>
      <c r="PB1380" s="16"/>
      <c r="PC1380" s="16"/>
      <c r="PD1380" s="16"/>
      <c r="PE1380" s="16"/>
      <c r="PF1380" s="16"/>
      <c r="PG1380" s="16"/>
      <c r="PH1380" s="16"/>
      <c r="PI1380" s="16"/>
      <c r="PJ1380" s="16"/>
      <c r="PK1380" s="16"/>
      <c r="PL1380" s="16"/>
      <c r="PM1380" s="16"/>
      <c r="PN1380" s="16"/>
      <c r="PO1380" s="16"/>
      <c r="PP1380" s="16"/>
      <c r="PQ1380" s="16"/>
      <c r="PR1380" s="16"/>
      <c r="PS1380" s="16"/>
      <c r="PT1380" s="16"/>
      <c r="PU1380" s="16"/>
      <c r="PV1380" s="16"/>
      <c r="PW1380" s="16"/>
      <c r="PX1380" s="16"/>
      <c r="PY1380" s="16"/>
      <c r="PZ1380" s="16"/>
      <c r="QA1380" s="16"/>
      <c r="QB1380" s="16"/>
      <c r="QC1380" s="16"/>
      <c r="QD1380" s="16"/>
      <c r="QE1380" s="16"/>
      <c r="QF1380" s="16"/>
      <c r="QG1380" s="16"/>
      <c r="QH1380" s="16"/>
      <c r="QI1380" s="16"/>
      <c r="QJ1380" s="16"/>
      <c r="QK1380" s="16"/>
      <c r="QL1380" s="16"/>
      <c r="QM1380" s="16"/>
      <c r="QN1380" s="16"/>
      <c r="QO1380" s="16"/>
      <c r="QP1380" s="16"/>
      <c r="QQ1380" s="16"/>
      <c r="QR1380" s="16"/>
      <c r="QS1380" s="16"/>
      <c r="QT1380" s="16"/>
      <c r="QU1380" s="16"/>
      <c r="QV1380" s="16"/>
      <c r="QW1380" s="16"/>
      <c r="QX1380" s="16"/>
      <c r="QY1380" s="16"/>
      <c r="QZ1380" s="16"/>
      <c r="RA1380" s="16"/>
      <c r="RB1380" s="16"/>
      <c r="RC1380" s="16"/>
      <c r="RD1380" s="16"/>
      <c r="RE1380" s="16"/>
      <c r="RF1380" s="16"/>
      <c r="RG1380" s="16"/>
      <c r="RH1380" s="16"/>
      <c r="RI1380" s="16"/>
      <c r="RJ1380" s="16"/>
      <c r="RK1380" s="16"/>
      <c r="RL1380" s="16"/>
      <c r="RM1380" s="16"/>
      <c r="RN1380" s="16"/>
      <c r="RO1380" s="16"/>
      <c r="RP1380" s="16"/>
      <c r="RQ1380" s="16"/>
      <c r="RR1380" s="16"/>
      <c r="RS1380" s="16"/>
      <c r="RT1380" s="16"/>
      <c r="RU1380" s="16"/>
      <c r="RV1380" s="16"/>
      <c r="RW1380" s="16"/>
      <c r="RX1380" s="16"/>
      <c r="RY1380" s="16"/>
      <c r="RZ1380" s="16"/>
      <c r="SA1380" s="16"/>
      <c r="SB1380" s="16"/>
      <c r="SC1380" s="16"/>
      <c r="SD1380" s="16"/>
      <c r="SE1380" s="16"/>
      <c r="SF1380" s="16"/>
      <c r="SG1380" s="16"/>
      <c r="SH1380" s="16"/>
      <c r="SI1380" s="16"/>
      <c r="SJ1380" s="16"/>
      <c r="SK1380" s="16"/>
      <c r="SL1380" s="16"/>
      <c r="SM1380" s="16"/>
      <c r="SN1380" s="16"/>
      <c r="SO1380" s="16"/>
      <c r="SP1380" s="16"/>
      <c r="SQ1380" s="16"/>
      <c r="SR1380" s="16"/>
      <c r="SS1380" s="16"/>
      <c r="ST1380" s="16"/>
      <c r="SU1380" s="16"/>
      <c r="SV1380" s="16"/>
      <c r="SW1380" s="16"/>
      <c r="SX1380" s="16"/>
      <c r="SY1380" s="16"/>
      <c r="SZ1380" s="16"/>
      <c r="TA1380" s="16"/>
      <c r="TB1380" s="16"/>
      <c r="TC1380" s="16"/>
      <c r="TD1380" s="16"/>
      <c r="TE1380" s="16"/>
      <c r="TF1380" s="16"/>
      <c r="TG1380" s="16"/>
      <c r="TH1380" s="16"/>
      <c r="TI1380" s="16"/>
      <c r="TJ1380" s="16"/>
      <c r="TK1380" s="16"/>
      <c r="TL1380" s="16"/>
      <c r="TM1380" s="16"/>
      <c r="TN1380" s="16"/>
      <c r="TO1380" s="16"/>
      <c r="TP1380" s="16"/>
      <c r="TQ1380" s="16"/>
      <c r="TR1380" s="16"/>
      <c r="TS1380" s="16"/>
      <c r="TT1380" s="16"/>
      <c r="TU1380" s="16"/>
      <c r="TV1380" s="16"/>
      <c r="TW1380" s="16"/>
      <c r="TX1380" s="16"/>
      <c r="TY1380" s="16"/>
      <c r="TZ1380" s="16"/>
      <c r="UA1380" s="16"/>
      <c r="UB1380" s="16"/>
      <c r="UC1380" s="16"/>
      <c r="UD1380" s="16"/>
      <c r="UE1380" s="16"/>
      <c r="UF1380" s="16"/>
      <c r="UG1380" s="16"/>
      <c r="UH1380" s="16"/>
      <c r="UI1380" s="16"/>
      <c r="UJ1380" s="16"/>
      <c r="UK1380" s="16"/>
      <c r="UL1380" s="16"/>
      <c r="UM1380" s="16"/>
      <c r="UN1380" s="16"/>
      <c r="UO1380" s="16"/>
      <c r="UP1380" s="16"/>
      <c r="UQ1380" s="16"/>
      <c r="UR1380" s="16"/>
      <c r="US1380" s="16"/>
      <c r="UT1380" s="16"/>
      <c r="UU1380" s="16"/>
      <c r="UV1380" s="16"/>
      <c r="UW1380" s="16"/>
      <c r="UX1380" s="16"/>
      <c r="UY1380" s="16"/>
      <c r="UZ1380" s="16"/>
      <c r="VA1380" s="16"/>
      <c r="VB1380" s="16"/>
      <c r="VC1380" s="16"/>
      <c r="VD1380" s="16"/>
      <c r="VE1380" s="16"/>
      <c r="VF1380" s="16"/>
      <c r="VG1380" s="16"/>
      <c r="VH1380" s="16"/>
      <c r="VI1380" s="16"/>
      <c r="VJ1380" s="16"/>
      <c r="VK1380" s="16"/>
      <c r="VL1380" s="16"/>
      <c r="VM1380" s="16"/>
      <c r="VN1380" s="16"/>
      <c r="VO1380" s="16"/>
      <c r="VP1380" s="16"/>
      <c r="VQ1380" s="16"/>
      <c r="VR1380" s="16"/>
      <c r="VS1380" s="16"/>
      <c r="VT1380" s="16"/>
      <c r="VU1380" s="16"/>
      <c r="VV1380" s="16"/>
      <c r="VW1380" s="16"/>
      <c r="VX1380" s="16"/>
      <c r="VY1380" s="16"/>
      <c r="VZ1380" s="16"/>
      <c r="WA1380" s="16"/>
      <c r="WB1380" s="16"/>
      <c r="WC1380" s="16"/>
      <c r="WD1380" s="16"/>
      <c r="WE1380" s="16"/>
      <c r="WF1380" s="16"/>
      <c r="WG1380" s="16"/>
      <c r="WH1380" s="16"/>
      <c r="WI1380" s="16"/>
      <c r="WJ1380" s="16"/>
      <c r="WK1380" s="16"/>
      <c r="WL1380" s="16"/>
      <c r="WM1380" s="16"/>
      <c r="WN1380" s="16"/>
      <c r="WO1380" s="16"/>
      <c r="WP1380" s="16"/>
      <c r="WQ1380" s="16"/>
      <c r="WR1380" s="16"/>
      <c r="WS1380" s="16"/>
      <c r="WT1380" s="16"/>
      <c r="WU1380" s="16"/>
      <c r="WV1380" s="16"/>
      <c r="WW1380" s="16"/>
      <c r="WX1380" s="16"/>
      <c r="WY1380" s="16"/>
      <c r="WZ1380" s="16"/>
      <c r="XA1380" s="16"/>
      <c r="XB1380" s="16"/>
      <c r="XC1380" s="16"/>
      <c r="XD1380" s="16"/>
      <c r="XE1380" s="16"/>
      <c r="XF1380" s="16"/>
      <c r="XG1380" s="16"/>
      <c r="XH1380" s="16"/>
      <c r="XI1380" s="16"/>
      <c r="XJ1380" s="16"/>
      <c r="XK1380" s="16"/>
      <c r="XL1380" s="16"/>
      <c r="XM1380" s="16"/>
      <c r="XN1380" s="16"/>
      <c r="XO1380" s="16"/>
      <c r="XP1380" s="16"/>
      <c r="XQ1380" s="16"/>
      <c r="XR1380" s="16"/>
      <c r="XS1380" s="16"/>
      <c r="XT1380" s="16"/>
      <c r="XU1380" s="16"/>
      <c r="XV1380" s="16"/>
      <c r="XW1380" s="16"/>
      <c r="XX1380" s="16"/>
      <c r="XY1380" s="16"/>
      <c r="XZ1380" s="16"/>
      <c r="YA1380" s="16"/>
      <c r="YB1380" s="16"/>
      <c r="YC1380" s="16"/>
      <c r="YD1380" s="16"/>
      <c r="YE1380" s="16"/>
      <c r="YF1380" s="16"/>
      <c r="YG1380" s="16"/>
      <c r="YH1380" s="16"/>
      <c r="YI1380" s="16"/>
      <c r="YJ1380" s="16"/>
      <c r="YK1380" s="16"/>
      <c r="YL1380" s="16"/>
      <c r="YM1380" s="16"/>
      <c r="YN1380" s="16"/>
      <c r="YO1380" s="16"/>
      <c r="YP1380" s="16"/>
      <c r="YQ1380" s="16"/>
      <c r="YR1380" s="16"/>
      <c r="YS1380" s="16"/>
      <c r="YT1380" s="16"/>
      <c r="YU1380" s="16"/>
      <c r="YV1380" s="16"/>
      <c r="YW1380" s="16"/>
      <c r="YX1380" s="16"/>
      <c r="YY1380" s="16"/>
      <c r="YZ1380" s="16"/>
      <c r="ZA1380" s="16"/>
      <c r="ZB1380" s="16"/>
      <c r="ZC1380" s="16"/>
      <c r="ZD1380" s="16"/>
      <c r="ZE1380" s="16"/>
      <c r="ZF1380" s="16"/>
      <c r="ZG1380" s="16"/>
      <c r="ZH1380" s="16"/>
      <c r="ZI1380" s="16"/>
      <c r="ZJ1380" s="16"/>
      <c r="ZK1380" s="16"/>
      <c r="ZL1380" s="16"/>
      <c r="ZM1380" s="16"/>
      <c r="ZN1380" s="16"/>
      <c r="ZO1380" s="16"/>
      <c r="ZP1380" s="16"/>
      <c r="ZQ1380" s="16"/>
      <c r="ZR1380" s="16"/>
      <c r="ZS1380" s="16"/>
      <c r="ZT1380" s="16"/>
      <c r="ZU1380" s="16"/>
      <c r="ZV1380" s="16"/>
      <c r="ZW1380" s="16"/>
      <c r="ZX1380" s="16"/>
      <c r="ZY1380" s="16"/>
      <c r="ZZ1380" s="16"/>
      <c r="AAA1380" s="16"/>
      <c r="AAB1380" s="16"/>
      <c r="AAC1380" s="16"/>
      <c r="AAD1380" s="16"/>
      <c r="AAE1380" s="16"/>
      <c r="AAF1380" s="16"/>
      <c r="AAG1380" s="16"/>
      <c r="AAH1380" s="16"/>
      <c r="AAI1380" s="16"/>
      <c r="AAJ1380" s="16"/>
      <c r="AAK1380" s="16"/>
      <c r="AAL1380" s="16"/>
      <c r="AAM1380" s="16"/>
      <c r="AAN1380" s="16"/>
      <c r="AAO1380" s="16"/>
      <c r="AAP1380" s="16"/>
      <c r="AAQ1380" s="16"/>
      <c r="AAR1380" s="16"/>
      <c r="AAS1380" s="16"/>
      <c r="AAT1380" s="16"/>
      <c r="AAU1380" s="16"/>
      <c r="AAV1380" s="16"/>
      <c r="AAW1380" s="16"/>
      <c r="AAX1380" s="16"/>
      <c r="AAY1380" s="16"/>
      <c r="AAZ1380" s="16"/>
      <c r="ABA1380" s="16"/>
      <c r="ABB1380" s="16"/>
      <c r="ABC1380" s="16"/>
      <c r="ABD1380" s="16"/>
      <c r="ABE1380" s="16"/>
      <c r="ABF1380" s="16"/>
      <c r="ABG1380" s="16"/>
      <c r="ABH1380" s="16"/>
      <c r="ABI1380" s="16"/>
      <c r="ABJ1380" s="16"/>
      <c r="ABK1380" s="16"/>
      <c r="ABL1380" s="16"/>
      <c r="ABM1380" s="16"/>
      <c r="ABN1380" s="16"/>
      <c r="ABO1380" s="16"/>
      <c r="ABP1380" s="16"/>
      <c r="ABQ1380" s="16"/>
      <c r="ABR1380" s="16"/>
      <c r="ABS1380" s="16"/>
      <c r="ABT1380" s="16"/>
      <c r="ABU1380" s="16"/>
      <c r="ABV1380" s="16"/>
      <c r="ABW1380" s="16"/>
      <c r="ABX1380" s="16"/>
      <c r="ABY1380" s="16"/>
      <c r="ABZ1380" s="16"/>
      <c r="ACA1380" s="16"/>
      <c r="ACB1380" s="16"/>
      <c r="ACC1380" s="16"/>
      <c r="ACD1380" s="16"/>
      <c r="ACE1380" s="16"/>
      <c r="ACF1380" s="16"/>
      <c r="ACG1380" s="16"/>
      <c r="ACH1380" s="16"/>
      <c r="ACI1380" s="16"/>
      <c r="ACJ1380" s="16"/>
      <c r="ACK1380" s="16"/>
      <c r="ACL1380" s="16"/>
      <c r="ACM1380" s="16"/>
      <c r="ACN1380" s="16"/>
      <c r="ACO1380" s="16"/>
      <c r="ACP1380" s="16"/>
      <c r="ACQ1380" s="16"/>
      <c r="ACR1380" s="16"/>
      <c r="ACS1380" s="16"/>
      <c r="ACT1380" s="16"/>
      <c r="ACU1380" s="16"/>
      <c r="ACV1380" s="16"/>
      <c r="ACW1380" s="16"/>
      <c r="ACX1380" s="16"/>
      <c r="ACY1380" s="16"/>
      <c r="ACZ1380" s="16"/>
      <c r="ADA1380" s="16"/>
      <c r="ADB1380" s="16"/>
      <c r="ADC1380" s="16"/>
      <c r="ADD1380" s="16"/>
      <c r="ADE1380" s="16"/>
      <c r="ADF1380" s="16"/>
      <c r="ADG1380" s="16"/>
      <c r="ADH1380" s="16"/>
      <c r="ADI1380" s="16"/>
      <c r="ADJ1380" s="16"/>
      <c r="ADK1380" s="16"/>
      <c r="ADL1380" s="16"/>
      <c r="ADM1380" s="16"/>
      <c r="ADN1380" s="16"/>
      <c r="ADO1380" s="16"/>
      <c r="ADP1380" s="16"/>
      <c r="ADQ1380" s="16"/>
      <c r="ADR1380" s="16"/>
      <c r="ADS1380" s="16"/>
      <c r="ADT1380" s="16"/>
      <c r="ADU1380" s="16"/>
      <c r="ADV1380" s="16"/>
      <c r="ADW1380" s="16"/>
      <c r="ADX1380" s="16"/>
      <c r="ADY1380" s="16"/>
      <c r="ADZ1380" s="16"/>
      <c r="AEA1380" s="16"/>
      <c r="AEB1380" s="16"/>
      <c r="AEC1380" s="16"/>
      <c r="AED1380" s="16"/>
      <c r="AEE1380" s="16"/>
      <c r="AEF1380" s="16"/>
      <c r="AEG1380" s="16"/>
      <c r="AEH1380" s="16"/>
      <c r="AEI1380" s="16"/>
      <c r="AEJ1380" s="16"/>
      <c r="AEK1380" s="16"/>
      <c r="AEL1380" s="16"/>
      <c r="AEM1380" s="16"/>
      <c r="AEN1380" s="16"/>
      <c r="AEO1380" s="16"/>
      <c r="AEP1380" s="16"/>
      <c r="AEQ1380" s="16"/>
      <c r="AER1380" s="16"/>
      <c r="AES1380" s="16"/>
      <c r="AET1380" s="16"/>
      <c r="AEU1380" s="16"/>
      <c r="AEV1380" s="16"/>
      <c r="AEW1380" s="16"/>
      <c r="AEX1380" s="16"/>
      <c r="AEY1380" s="16"/>
      <c r="AEZ1380" s="16"/>
      <c r="AFA1380" s="16"/>
      <c r="AFB1380" s="16"/>
      <c r="AFC1380" s="16"/>
      <c r="AFD1380" s="16"/>
      <c r="AFE1380" s="16"/>
      <c r="AFF1380" s="16"/>
      <c r="AFG1380" s="16"/>
      <c r="AFH1380" s="16"/>
      <c r="AFI1380" s="16"/>
      <c r="AFJ1380" s="16"/>
      <c r="AFK1380" s="16"/>
      <c r="AFL1380" s="16"/>
      <c r="AFM1380" s="16"/>
      <c r="AFN1380" s="16"/>
      <c r="AFO1380" s="16"/>
      <c r="AFP1380" s="16"/>
      <c r="AFQ1380" s="16"/>
      <c r="AFR1380" s="16"/>
      <c r="AFS1380" s="16"/>
      <c r="AFT1380" s="16"/>
      <c r="AFU1380" s="16"/>
      <c r="AFV1380" s="16"/>
      <c r="AFW1380" s="16"/>
      <c r="AFX1380" s="16"/>
      <c r="AFY1380" s="16"/>
      <c r="AFZ1380" s="16"/>
      <c r="AGA1380" s="16"/>
    </row>
    <row r="1381" spans="1:859" s="383" customFormat="1" x14ac:dyDescent="0.2">
      <c r="A1381" s="381"/>
      <c r="B1381" s="381"/>
      <c r="C1381" s="381"/>
      <c r="D1381" s="381"/>
      <c r="E1381" s="365"/>
      <c r="F1381" s="380"/>
      <c r="G1381" s="380"/>
      <c r="H1381" s="365"/>
      <c r="I1381" s="365"/>
      <c r="J1381" s="365"/>
      <c r="K1381" s="365"/>
      <c r="L1381" s="365"/>
      <c r="M1381" s="365"/>
      <c r="N1381" s="380"/>
      <c r="O1381" s="365"/>
      <c r="P1381" s="365"/>
      <c r="Q1381" s="380"/>
      <c r="R1381" s="381"/>
      <c r="S1381" s="381"/>
      <c r="T1381" s="381"/>
      <c r="U1381" s="381"/>
      <c r="V1381" s="381"/>
      <c r="W1381" s="381"/>
      <c r="X1381" s="381"/>
      <c r="Y1381" s="381"/>
      <c r="Z1381" s="381"/>
      <c r="AA1381" s="381"/>
      <c r="AB1381" s="381"/>
      <c r="AC1381" s="381"/>
      <c r="AD1381" s="381"/>
      <c r="AE1381" s="381"/>
      <c r="AF1381" s="381"/>
      <c r="AG1381" s="381"/>
      <c r="AH1381" s="381"/>
      <c r="AI1381" s="381"/>
      <c r="AJ1381" s="381"/>
      <c r="AK1381" s="381"/>
      <c r="AL1381" s="381"/>
      <c r="AM1381" s="381"/>
      <c r="AN1381" s="381"/>
      <c r="AO1381" s="381"/>
      <c r="AP1381" s="381"/>
      <c r="AQ1381" s="381"/>
      <c r="AR1381" s="381"/>
      <c r="AS1381" s="381"/>
      <c r="AT1381" s="381"/>
      <c r="AU1381" s="381"/>
      <c r="AV1381" s="381"/>
      <c r="AW1381" s="381"/>
      <c r="AX1381" s="381"/>
      <c r="AY1381" s="381"/>
      <c r="AZ1381" s="381"/>
      <c r="BA1381" s="381"/>
      <c r="BB1381" s="381"/>
      <c r="BC1381" s="381"/>
      <c r="BD1381" s="381"/>
      <c r="BE1381" s="381"/>
      <c r="BF1381" s="381"/>
      <c r="BG1381" s="381"/>
      <c r="BH1381" s="381"/>
      <c r="BI1381" s="381"/>
      <c r="BJ1381" s="381"/>
      <c r="BK1381" s="381"/>
      <c r="BL1381" s="381"/>
      <c r="BM1381" s="381"/>
      <c r="BN1381" s="381"/>
      <c r="BO1381" s="381"/>
      <c r="BP1381" s="381"/>
      <c r="BQ1381" s="381"/>
      <c r="BR1381" s="381"/>
      <c r="BS1381" s="381"/>
      <c r="BT1381" s="381"/>
      <c r="BU1381" s="381"/>
      <c r="BV1381" s="381"/>
      <c r="BW1381" s="381"/>
      <c r="BX1381" s="381"/>
      <c r="BY1381" s="381"/>
      <c r="BZ1381" s="381"/>
      <c r="CA1381" s="381"/>
      <c r="CB1381" s="381"/>
      <c r="CC1381" s="381"/>
      <c r="CD1381" s="381"/>
      <c r="CE1381" s="381"/>
      <c r="CF1381" s="381"/>
      <c r="CG1381" s="381"/>
      <c r="CH1381" s="381"/>
      <c r="CI1381" s="381"/>
      <c r="CJ1381" s="381"/>
      <c r="CK1381" s="381"/>
      <c r="CL1381" s="381"/>
      <c r="CM1381" s="381"/>
      <c r="CN1381" s="381"/>
      <c r="CO1381" s="381"/>
      <c r="CP1381" s="381"/>
      <c r="CQ1381" s="381"/>
      <c r="CR1381" s="381"/>
      <c r="CS1381" s="381"/>
      <c r="CT1381" s="381"/>
      <c r="CU1381" s="381"/>
      <c r="CV1381" s="381"/>
      <c r="CW1381" s="381"/>
      <c r="CX1381" s="381"/>
      <c r="CY1381" s="381"/>
      <c r="CZ1381" s="381"/>
      <c r="DA1381" s="381"/>
      <c r="DB1381" s="381"/>
      <c r="DC1381" s="381"/>
      <c r="DD1381" s="381"/>
      <c r="DE1381" s="381"/>
      <c r="DF1381" s="381"/>
      <c r="DG1381" s="381"/>
      <c r="DH1381" s="381"/>
      <c r="DI1381" s="381"/>
      <c r="DJ1381" s="381"/>
      <c r="DK1381" s="381"/>
      <c r="DL1381" s="381"/>
      <c r="DM1381" s="381"/>
      <c r="DN1381" s="381"/>
      <c r="DO1381" s="381"/>
      <c r="DP1381" s="381"/>
      <c r="DQ1381" s="381"/>
      <c r="DR1381" s="381"/>
      <c r="DS1381" s="381"/>
      <c r="DT1381" s="381"/>
      <c r="DU1381" s="381"/>
      <c r="DV1381" s="381"/>
      <c r="DW1381" s="381"/>
      <c r="DX1381" s="381"/>
      <c r="DY1381" s="381"/>
      <c r="DZ1381" s="381"/>
      <c r="EA1381" s="381"/>
      <c r="EB1381" s="381"/>
      <c r="EC1381" s="381"/>
      <c r="ED1381" s="381"/>
      <c r="EE1381" s="381"/>
      <c r="EF1381" s="381"/>
      <c r="EG1381" s="381"/>
      <c r="EH1381" s="381"/>
      <c r="EI1381" s="381"/>
      <c r="EJ1381" s="381"/>
      <c r="EK1381" s="381"/>
      <c r="EL1381" s="381"/>
      <c r="EM1381" s="381"/>
      <c r="EN1381" s="381"/>
      <c r="EO1381" s="381"/>
      <c r="EP1381" s="381"/>
      <c r="EQ1381" s="381"/>
      <c r="ER1381" s="381"/>
      <c r="ES1381" s="381"/>
      <c r="ET1381" s="381"/>
      <c r="EU1381" s="381"/>
      <c r="EV1381" s="381"/>
      <c r="EW1381" s="381"/>
      <c r="EX1381" s="381"/>
      <c r="EY1381" s="381"/>
      <c r="EZ1381" s="381"/>
      <c r="FA1381" s="381"/>
      <c r="FB1381" s="381"/>
      <c r="FC1381" s="381"/>
      <c r="FD1381" s="381"/>
      <c r="FE1381" s="381"/>
      <c r="FF1381" s="381"/>
      <c r="FG1381" s="381"/>
      <c r="FH1381" s="381"/>
      <c r="FI1381" s="381"/>
      <c r="FJ1381" s="381"/>
      <c r="FK1381" s="381"/>
      <c r="FL1381" s="381"/>
      <c r="FM1381" s="381"/>
      <c r="FN1381" s="381"/>
      <c r="FO1381" s="381"/>
      <c r="FP1381" s="381"/>
      <c r="FQ1381" s="381"/>
      <c r="FR1381" s="381"/>
      <c r="FS1381" s="381"/>
      <c r="FT1381" s="381"/>
      <c r="FU1381" s="381"/>
      <c r="FV1381" s="381"/>
      <c r="FW1381" s="381"/>
      <c r="FX1381" s="381"/>
      <c r="FY1381" s="381"/>
      <c r="FZ1381" s="381"/>
      <c r="GA1381" s="381"/>
      <c r="GB1381" s="381"/>
      <c r="GC1381" s="381"/>
      <c r="GD1381" s="381"/>
      <c r="GE1381" s="381"/>
      <c r="GF1381" s="381"/>
      <c r="GG1381" s="381"/>
      <c r="GH1381" s="381"/>
      <c r="GI1381" s="381"/>
      <c r="GJ1381" s="381"/>
      <c r="GK1381" s="381"/>
      <c r="GL1381" s="381"/>
      <c r="GM1381" s="381"/>
      <c r="GN1381" s="381"/>
      <c r="GO1381" s="381"/>
      <c r="GP1381" s="381"/>
      <c r="GQ1381" s="381"/>
      <c r="GR1381" s="381"/>
      <c r="GS1381" s="381"/>
      <c r="GT1381" s="381"/>
      <c r="GU1381" s="381"/>
      <c r="GV1381" s="381"/>
      <c r="GW1381" s="381"/>
      <c r="GX1381" s="381"/>
      <c r="GY1381" s="381"/>
      <c r="GZ1381" s="381"/>
      <c r="HA1381" s="381"/>
      <c r="HB1381" s="381"/>
      <c r="HC1381" s="381"/>
      <c r="HD1381" s="381"/>
      <c r="HE1381" s="381"/>
      <c r="HF1381" s="381"/>
      <c r="HG1381" s="381"/>
      <c r="HH1381" s="381"/>
      <c r="HI1381" s="381"/>
      <c r="HJ1381" s="381"/>
      <c r="HK1381" s="381"/>
      <c r="HL1381" s="381"/>
      <c r="HM1381" s="381"/>
      <c r="HN1381" s="381"/>
      <c r="HO1381" s="381"/>
      <c r="HP1381" s="381"/>
      <c r="HQ1381" s="381"/>
      <c r="HR1381" s="381"/>
      <c r="HS1381" s="381"/>
      <c r="HT1381" s="381"/>
      <c r="HU1381" s="381"/>
      <c r="HV1381" s="381"/>
      <c r="HW1381" s="381"/>
      <c r="HX1381" s="381"/>
      <c r="HY1381" s="381"/>
      <c r="HZ1381" s="381"/>
      <c r="IA1381" s="381"/>
      <c r="IB1381" s="381"/>
      <c r="IC1381" s="381"/>
      <c r="ID1381" s="381"/>
      <c r="IE1381" s="381"/>
      <c r="IF1381" s="381"/>
      <c r="IG1381" s="381"/>
      <c r="IH1381" s="381"/>
      <c r="II1381" s="381"/>
      <c r="IJ1381" s="381"/>
      <c r="IK1381" s="381"/>
      <c r="IL1381" s="381"/>
      <c r="IM1381" s="381"/>
      <c r="IN1381" s="381"/>
      <c r="IO1381" s="381"/>
      <c r="IP1381" s="381"/>
      <c r="IQ1381" s="381"/>
      <c r="IR1381" s="381"/>
      <c r="IS1381" s="381"/>
      <c r="IT1381" s="381"/>
      <c r="IU1381" s="381"/>
      <c r="IV1381" s="381"/>
      <c r="IW1381" s="381"/>
      <c r="IX1381" s="381"/>
      <c r="IY1381" s="381"/>
      <c r="IZ1381" s="381"/>
      <c r="JA1381" s="381"/>
      <c r="JB1381" s="381"/>
      <c r="JC1381" s="381"/>
      <c r="JD1381" s="381"/>
      <c r="JE1381" s="381"/>
      <c r="JF1381" s="381"/>
      <c r="JG1381" s="381"/>
      <c r="JH1381" s="381"/>
      <c r="JI1381" s="381"/>
      <c r="JJ1381" s="381"/>
      <c r="JK1381" s="381"/>
      <c r="JL1381" s="381"/>
      <c r="JM1381" s="381"/>
      <c r="JN1381" s="381"/>
      <c r="JO1381" s="381"/>
      <c r="JP1381" s="381"/>
      <c r="JQ1381" s="381"/>
      <c r="JR1381" s="381"/>
      <c r="JS1381" s="381"/>
      <c r="JT1381" s="381"/>
      <c r="JU1381" s="381"/>
      <c r="JV1381" s="381"/>
      <c r="JW1381" s="381"/>
      <c r="JX1381" s="381"/>
      <c r="JY1381" s="381"/>
      <c r="JZ1381" s="381"/>
      <c r="KA1381" s="381"/>
      <c r="KB1381" s="381"/>
      <c r="KC1381" s="381"/>
      <c r="KD1381" s="381"/>
      <c r="KE1381" s="381"/>
      <c r="KF1381" s="381"/>
      <c r="KG1381" s="381"/>
      <c r="KH1381" s="381"/>
      <c r="KI1381" s="381"/>
      <c r="KJ1381" s="381"/>
      <c r="KK1381" s="381"/>
      <c r="KL1381" s="381"/>
      <c r="KM1381" s="381"/>
      <c r="KN1381" s="381"/>
      <c r="KO1381" s="381"/>
      <c r="KP1381" s="381"/>
      <c r="KQ1381" s="381"/>
      <c r="KR1381" s="381"/>
      <c r="KS1381" s="381"/>
      <c r="KT1381" s="381"/>
      <c r="KU1381" s="381"/>
      <c r="KV1381" s="381"/>
      <c r="KW1381" s="381"/>
      <c r="KX1381" s="381"/>
      <c r="KY1381" s="381"/>
      <c r="KZ1381" s="381"/>
      <c r="LA1381" s="381"/>
      <c r="LB1381" s="381"/>
      <c r="LC1381" s="381"/>
      <c r="LD1381" s="381"/>
      <c r="LE1381" s="381"/>
      <c r="LF1381" s="381"/>
      <c r="LG1381" s="381"/>
      <c r="LH1381" s="381"/>
      <c r="LI1381" s="381"/>
      <c r="LJ1381" s="381"/>
      <c r="LK1381" s="381"/>
      <c r="LL1381" s="381"/>
      <c r="LM1381" s="381"/>
      <c r="LN1381" s="381"/>
      <c r="LO1381" s="381"/>
      <c r="LP1381" s="381"/>
      <c r="LQ1381" s="381"/>
      <c r="LR1381" s="381"/>
      <c r="LS1381" s="381"/>
      <c r="LT1381" s="381"/>
      <c r="LU1381" s="381"/>
      <c r="LV1381" s="381"/>
      <c r="LW1381" s="381"/>
      <c r="LX1381" s="381"/>
      <c r="LY1381" s="381"/>
      <c r="LZ1381" s="381"/>
      <c r="MA1381" s="381"/>
      <c r="MB1381" s="381"/>
      <c r="MC1381" s="381"/>
      <c r="MD1381" s="381"/>
      <c r="ME1381" s="381"/>
      <c r="MF1381" s="381"/>
      <c r="MG1381" s="381"/>
      <c r="MH1381" s="381"/>
      <c r="MI1381" s="381"/>
      <c r="MJ1381" s="381"/>
      <c r="MK1381" s="381"/>
      <c r="ML1381" s="381"/>
      <c r="MM1381" s="381"/>
      <c r="MN1381" s="381"/>
      <c r="MO1381" s="381"/>
      <c r="MP1381" s="381"/>
      <c r="MQ1381" s="381"/>
      <c r="MR1381" s="381"/>
      <c r="MS1381" s="381"/>
      <c r="MT1381" s="381"/>
      <c r="MU1381" s="381"/>
      <c r="MV1381" s="381"/>
      <c r="MW1381" s="381"/>
      <c r="MX1381" s="381"/>
      <c r="MY1381" s="381"/>
      <c r="MZ1381" s="381"/>
      <c r="NA1381" s="381"/>
      <c r="NB1381" s="381"/>
      <c r="NC1381" s="381"/>
      <c r="ND1381" s="381"/>
      <c r="NE1381" s="381"/>
      <c r="NF1381" s="381"/>
      <c r="NG1381" s="381"/>
      <c r="NH1381" s="381"/>
      <c r="NI1381" s="381"/>
      <c r="NJ1381" s="381"/>
      <c r="NK1381" s="381"/>
      <c r="NL1381" s="381"/>
      <c r="NM1381" s="381"/>
      <c r="NN1381" s="381"/>
      <c r="NO1381" s="381"/>
      <c r="NP1381" s="381"/>
      <c r="NQ1381" s="381"/>
      <c r="NR1381" s="381"/>
      <c r="NS1381" s="381"/>
      <c r="NT1381" s="381"/>
      <c r="NU1381" s="381"/>
      <c r="NV1381" s="381"/>
      <c r="NW1381" s="381"/>
      <c r="NX1381" s="381"/>
      <c r="NY1381" s="381"/>
      <c r="NZ1381" s="381"/>
      <c r="OA1381" s="381"/>
      <c r="OB1381" s="381"/>
      <c r="OC1381" s="381"/>
      <c r="OD1381" s="381"/>
      <c r="OE1381" s="381"/>
      <c r="OF1381" s="381"/>
      <c r="OG1381" s="381"/>
      <c r="OH1381" s="381"/>
      <c r="OI1381" s="381"/>
      <c r="OJ1381" s="381"/>
      <c r="OK1381" s="381"/>
      <c r="OL1381" s="381"/>
      <c r="OM1381" s="381"/>
      <c r="ON1381" s="381"/>
      <c r="OO1381" s="381"/>
      <c r="OP1381" s="381"/>
      <c r="OQ1381" s="381"/>
      <c r="OR1381" s="381"/>
      <c r="OS1381" s="381"/>
      <c r="OT1381" s="381"/>
      <c r="OU1381" s="381"/>
      <c r="OV1381" s="381"/>
      <c r="OW1381" s="381"/>
      <c r="OX1381" s="381"/>
      <c r="OY1381" s="381"/>
      <c r="OZ1381" s="381"/>
      <c r="PA1381" s="381"/>
      <c r="PB1381" s="381"/>
      <c r="PC1381" s="381"/>
      <c r="PD1381" s="381"/>
      <c r="PE1381" s="381"/>
      <c r="PF1381" s="381"/>
      <c r="PG1381" s="381"/>
      <c r="PH1381" s="381"/>
      <c r="PI1381" s="381"/>
      <c r="PJ1381" s="381"/>
      <c r="PK1381" s="381"/>
      <c r="PL1381" s="381"/>
      <c r="PM1381" s="381"/>
      <c r="PN1381" s="381"/>
      <c r="PO1381" s="381"/>
      <c r="PP1381" s="381"/>
      <c r="PQ1381" s="381"/>
      <c r="PR1381" s="381"/>
      <c r="PS1381" s="381"/>
      <c r="PT1381" s="381"/>
      <c r="PU1381" s="381"/>
      <c r="PV1381" s="381"/>
      <c r="PW1381" s="381"/>
      <c r="PX1381" s="381"/>
      <c r="PY1381" s="381"/>
      <c r="PZ1381" s="381"/>
      <c r="QA1381" s="381"/>
      <c r="QB1381" s="381"/>
      <c r="QC1381" s="381"/>
      <c r="QD1381" s="381"/>
      <c r="QE1381" s="381"/>
      <c r="QF1381" s="381"/>
      <c r="QG1381" s="381"/>
      <c r="QH1381" s="381"/>
      <c r="QI1381" s="381"/>
      <c r="QJ1381" s="381"/>
      <c r="QK1381" s="381"/>
      <c r="QL1381" s="381"/>
      <c r="QM1381" s="381"/>
      <c r="QN1381" s="381"/>
      <c r="QO1381" s="381"/>
      <c r="QP1381" s="381"/>
      <c r="QQ1381" s="381"/>
      <c r="QR1381" s="381"/>
      <c r="QS1381" s="381"/>
      <c r="QT1381" s="381"/>
      <c r="QU1381" s="381"/>
      <c r="QV1381" s="381"/>
      <c r="QW1381" s="381"/>
      <c r="QX1381" s="381"/>
      <c r="QY1381" s="381"/>
      <c r="QZ1381" s="381"/>
      <c r="RA1381" s="381"/>
      <c r="RB1381" s="381"/>
      <c r="RC1381" s="381"/>
      <c r="RD1381" s="381"/>
      <c r="RE1381" s="381"/>
      <c r="RF1381" s="381"/>
      <c r="RG1381" s="381"/>
      <c r="RH1381" s="381"/>
      <c r="RI1381" s="381"/>
      <c r="RJ1381" s="381"/>
      <c r="RK1381" s="381"/>
      <c r="RL1381" s="381"/>
      <c r="RM1381" s="381"/>
      <c r="RN1381" s="381"/>
      <c r="RO1381" s="381"/>
      <c r="RP1381" s="381"/>
      <c r="RQ1381" s="381"/>
      <c r="RR1381" s="381"/>
      <c r="RS1381" s="381"/>
      <c r="RT1381" s="381"/>
      <c r="RU1381" s="381"/>
      <c r="RV1381" s="381"/>
      <c r="RW1381" s="381"/>
      <c r="RX1381" s="381"/>
      <c r="RY1381" s="381"/>
      <c r="RZ1381" s="381"/>
      <c r="SA1381" s="381"/>
      <c r="SB1381" s="381"/>
      <c r="SC1381" s="381"/>
      <c r="SD1381" s="381"/>
      <c r="SE1381" s="381"/>
      <c r="SF1381" s="381"/>
      <c r="SG1381" s="381"/>
      <c r="SH1381" s="381"/>
      <c r="SI1381" s="381"/>
      <c r="SJ1381" s="381"/>
      <c r="SK1381" s="381"/>
      <c r="SL1381" s="381"/>
      <c r="SM1381" s="381"/>
      <c r="SN1381" s="381"/>
      <c r="SO1381" s="381"/>
      <c r="SP1381" s="381"/>
      <c r="SQ1381" s="381"/>
      <c r="SR1381" s="381"/>
      <c r="SS1381" s="381"/>
      <c r="ST1381" s="381"/>
      <c r="SU1381" s="381"/>
      <c r="SV1381" s="381"/>
      <c r="SW1381" s="381"/>
      <c r="SX1381" s="381"/>
      <c r="SY1381" s="381"/>
      <c r="SZ1381" s="381"/>
      <c r="TA1381" s="381"/>
      <c r="TB1381" s="381"/>
      <c r="TC1381" s="381"/>
      <c r="TD1381" s="381"/>
      <c r="TE1381" s="381"/>
      <c r="TF1381" s="381"/>
      <c r="TG1381" s="381"/>
      <c r="TH1381" s="381"/>
      <c r="TI1381" s="381"/>
      <c r="TJ1381" s="381"/>
      <c r="TK1381" s="381"/>
      <c r="TL1381" s="381"/>
      <c r="TM1381" s="381"/>
      <c r="TN1381" s="381"/>
      <c r="TO1381" s="381"/>
      <c r="TP1381" s="381"/>
      <c r="TQ1381" s="381"/>
      <c r="TR1381" s="381"/>
      <c r="TS1381" s="381"/>
      <c r="TT1381" s="381"/>
      <c r="TU1381" s="381"/>
      <c r="TV1381" s="381"/>
      <c r="TW1381" s="381"/>
      <c r="TX1381" s="381"/>
      <c r="TY1381" s="381"/>
      <c r="TZ1381" s="381"/>
      <c r="UA1381" s="381"/>
      <c r="UB1381" s="381"/>
      <c r="UC1381" s="381"/>
      <c r="UD1381" s="381"/>
      <c r="UE1381" s="381"/>
      <c r="UF1381" s="381"/>
      <c r="UG1381" s="381"/>
      <c r="UH1381" s="381"/>
      <c r="UI1381" s="381"/>
      <c r="UJ1381" s="381"/>
      <c r="UK1381" s="381"/>
      <c r="UL1381" s="381"/>
      <c r="UM1381" s="381"/>
      <c r="UN1381" s="381"/>
      <c r="UO1381" s="381"/>
      <c r="UP1381" s="381"/>
      <c r="UQ1381" s="381"/>
      <c r="UR1381" s="381"/>
      <c r="US1381" s="381"/>
      <c r="UT1381" s="381"/>
      <c r="UU1381" s="381"/>
      <c r="UV1381" s="381"/>
      <c r="UW1381" s="381"/>
      <c r="UX1381" s="381"/>
      <c r="UY1381" s="381"/>
      <c r="UZ1381" s="381"/>
      <c r="VA1381" s="381"/>
      <c r="VB1381" s="381"/>
      <c r="VC1381" s="381"/>
      <c r="VD1381" s="381"/>
      <c r="VE1381" s="381"/>
      <c r="VF1381" s="381"/>
      <c r="VG1381" s="381"/>
      <c r="VH1381" s="381"/>
      <c r="VI1381" s="381"/>
      <c r="VJ1381" s="381"/>
      <c r="VK1381" s="381"/>
      <c r="VL1381" s="381"/>
      <c r="VM1381" s="381"/>
      <c r="VN1381" s="381"/>
      <c r="VO1381" s="381"/>
      <c r="VP1381" s="381"/>
      <c r="VQ1381" s="381"/>
      <c r="VR1381" s="381"/>
      <c r="VS1381" s="381"/>
      <c r="VT1381" s="381"/>
      <c r="VU1381" s="381"/>
      <c r="VV1381" s="381"/>
      <c r="VW1381" s="381"/>
      <c r="VX1381" s="381"/>
      <c r="VY1381" s="381"/>
      <c r="VZ1381" s="381"/>
      <c r="WA1381" s="381"/>
      <c r="WB1381" s="381"/>
      <c r="WC1381" s="381"/>
      <c r="WD1381" s="381"/>
      <c r="WE1381" s="381"/>
      <c r="WF1381" s="381"/>
      <c r="WG1381" s="381"/>
      <c r="WH1381" s="381"/>
      <c r="WI1381" s="381"/>
      <c r="WJ1381" s="381"/>
      <c r="WK1381" s="381"/>
      <c r="WL1381" s="381"/>
      <c r="WM1381" s="381"/>
      <c r="WN1381" s="381"/>
      <c r="WO1381" s="381"/>
      <c r="WP1381" s="381"/>
      <c r="WQ1381" s="381"/>
      <c r="WR1381" s="381"/>
      <c r="WS1381" s="381"/>
      <c r="WT1381" s="381"/>
      <c r="WU1381" s="381"/>
      <c r="WV1381" s="381"/>
      <c r="WW1381" s="381"/>
      <c r="WX1381" s="381"/>
      <c r="WY1381" s="381"/>
      <c r="WZ1381" s="381"/>
      <c r="XA1381" s="381"/>
      <c r="XB1381" s="381"/>
      <c r="XC1381" s="381"/>
      <c r="XD1381" s="381"/>
      <c r="XE1381" s="381"/>
      <c r="XF1381" s="381"/>
      <c r="XG1381" s="381"/>
      <c r="XH1381" s="381"/>
      <c r="XI1381" s="381"/>
      <c r="XJ1381" s="381"/>
      <c r="XK1381" s="381"/>
      <c r="XL1381" s="381"/>
      <c r="XM1381" s="381"/>
      <c r="XN1381" s="381"/>
      <c r="XO1381" s="381"/>
      <c r="XP1381" s="381"/>
      <c r="XQ1381" s="381"/>
      <c r="XR1381" s="381"/>
      <c r="XS1381" s="381"/>
      <c r="XT1381" s="381"/>
      <c r="XU1381" s="381"/>
      <c r="XV1381" s="381"/>
      <c r="XW1381" s="381"/>
      <c r="XX1381" s="381"/>
      <c r="XY1381" s="381"/>
      <c r="XZ1381" s="381"/>
      <c r="YA1381" s="381"/>
      <c r="YB1381" s="381"/>
      <c r="YC1381" s="381"/>
      <c r="YD1381" s="381"/>
      <c r="YE1381" s="381"/>
      <c r="YF1381" s="381"/>
      <c r="YG1381" s="381"/>
      <c r="YH1381" s="381"/>
      <c r="YI1381" s="381"/>
      <c r="YJ1381" s="381"/>
      <c r="YK1381" s="381"/>
      <c r="YL1381" s="381"/>
      <c r="YM1381" s="381"/>
      <c r="YN1381" s="381"/>
      <c r="YO1381" s="381"/>
      <c r="YP1381" s="381"/>
      <c r="YQ1381" s="381"/>
      <c r="YR1381" s="381"/>
      <c r="YS1381" s="381"/>
      <c r="YT1381" s="381"/>
      <c r="YU1381" s="381"/>
      <c r="YV1381" s="381"/>
      <c r="YW1381" s="381"/>
      <c r="YX1381" s="381"/>
      <c r="YY1381" s="381"/>
      <c r="YZ1381" s="381"/>
      <c r="ZA1381" s="381"/>
      <c r="ZB1381" s="381"/>
      <c r="ZC1381" s="381"/>
      <c r="ZD1381" s="381"/>
      <c r="ZE1381" s="381"/>
      <c r="ZF1381" s="381"/>
      <c r="ZG1381" s="381"/>
      <c r="ZH1381" s="381"/>
      <c r="ZI1381" s="381"/>
      <c r="ZJ1381" s="381"/>
      <c r="ZK1381" s="381"/>
      <c r="ZL1381" s="381"/>
      <c r="ZM1381" s="381"/>
      <c r="ZN1381" s="381"/>
      <c r="ZO1381" s="381"/>
      <c r="ZP1381" s="381"/>
      <c r="ZQ1381" s="381"/>
      <c r="ZR1381" s="381"/>
      <c r="ZS1381" s="381"/>
      <c r="ZT1381" s="381"/>
      <c r="ZU1381" s="381"/>
      <c r="ZV1381" s="381"/>
      <c r="ZW1381" s="381"/>
      <c r="ZX1381" s="381"/>
      <c r="ZY1381" s="381"/>
      <c r="ZZ1381" s="381"/>
      <c r="AAA1381" s="381"/>
      <c r="AAB1381" s="381"/>
      <c r="AAC1381" s="381"/>
      <c r="AAD1381" s="381"/>
      <c r="AAE1381" s="381"/>
      <c r="AAF1381" s="381"/>
      <c r="AAG1381" s="381"/>
      <c r="AAH1381" s="381"/>
      <c r="AAI1381" s="381"/>
      <c r="AAJ1381" s="381"/>
      <c r="AAK1381" s="381"/>
      <c r="AAL1381" s="381"/>
      <c r="AAM1381" s="381"/>
      <c r="AAN1381" s="381"/>
      <c r="AAO1381" s="381"/>
      <c r="AAP1381" s="381"/>
      <c r="AAQ1381" s="381"/>
      <c r="AAR1381" s="381"/>
      <c r="AAS1381" s="381"/>
      <c r="AAT1381" s="381"/>
      <c r="AAU1381" s="381"/>
      <c r="AAV1381" s="381"/>
      <c r="AAW1381" s="381"/>
      <c r="AAX1381" s="381"/>
      <c r="AAY1381" s="381"/>
      <c r="AAZ1381" s="381"/>
      <c r="ABA1381" s="381"/>
      <c r="ABB1381" s="381"/>
      <c r="ABC1381" s="381"/>
      <c r="ABD1381" s="381"/>
      <c r="ABE1381" s="381"/>
      <c r="ABF1381" s="381"/>
      <c r="ABG1381" s="381"/>
      <c r="ABH1381" s="381"/>
      <c r="ABI1381" s="381"/>
      <c r="ABJ1381" s="381"/>
      <c r="ABK1381" s="381"/>
      <c r="ABL1381" s="381"/>
      <c r="ABM1381" s="381"/>
      <c r="ABN1381" s="381"/>
      <c r="ABO1381" s="381"/>
      <c r="ABP1381" s="381"/>
      <c r="ABQ1381" s="381"/>
      <c r="ABR1381" s="381"/>
      <c r="ABS1381" s="381"/>
      <c r="ABT1381" s="381"/>
      <c r="ABU1381" s="381"/>
      <c r="ABV1381" s="381"/>
      <c r="ABW1381" s="381"/>
      <c r="ABX1381" s="381"/>
      <c r="ABY1381" s="381"/>
      <c r="ABZ1381" s="381"/>
      <c r="ACA1381" s="381"/>
      <c r="ACB1381" s="381"/>
      <c r="ACC1381" s="381"/>
      <c r="ACD1381" s="381"/>
      <c r="ACE1381" s="381"/>
      <c r="ACF1381" s="381"/>
      <c r="ACG1381" s="381"/>
      <c r="ACH1381" s="381"/>
      <c r="ACI1381" s="381"/>
      <c r="ACJ1381" s="381"/>
      <c r="ACK1381" s="381"/>
      <c r="ACL1381" s="381"/>
      <c r="ACM1381" s="381"/>
      <c r="ACN1381" s="381"/>
      <c r="ACO1381" s="381"/>
      <c r="ACP1381" s="381"/>
      <c r="ACQ1381" s="381"/>
      <c r="ACR1381" s="381"/>
      <c r="ACS1381" s="381"/>
      <c r="ACT1381" s="381"/>
      <c r="ACU1381" s="381"/>
      <c r="ACV1381" s="381"/>
      <c r="ACW1381" s="381"/>
      <c r="ACX1381" s="381"/>
      <c r="ACY1381" s="381"/>
      <c r="ACZ1381" s="381"/>
      <c r="ADA1381" s="381"/>
      <c r="ADB1381" s="381"/>
      <c r="ADC1381" s="381"/>
      <c r="ADD1381" s="381"/>
      <c r="ADE1381" s="381"/>
      <c r="ADF1381" s="381"/>
      <c r="ADG1381" s="381"/>
      <c r="ADH1381" s="381"/>
      <c r="ADI1381" s="381"/>
      <c r="ADJ1381" s="381"/>
      <c r="ADK1381" s="381"/>
      <c r="ADL1381" s="381"/>
      <c r="ADM1381" s="381"/>
      <c r="ADN1381" s="381"/>
      <c r="ADO1381" s="381"/>
      <c r="ADP1381" s="381"/>
      <c r="ADQ1381" s="381"/>
      <c r="ADR1381" s="381"/>
      <c r="ADS1381" s="381"/>
      <c r="ADT1381" s="381"/>
      <c r="ADU1381" s="381"/>
      <c r="ADV1381" s="381"/>
      <c r="ADW1381" s="381"/>
      <c r="ADX1381" s="381"/>
      <c r="ADY1381" s="381"/>
      <c r="ADZ1381" s="381"/>
      <c r="AEA1381" s="381"/>
      <c r="AEB1381" s="381"/>
      <c r="AEC1381" s="381"/>
      <c r="AED1381" s="381"/>
      <c r="AEE1381" s="381"/>
      <c r="AEF1381" s="381"/>
      <c r="AEG1381" s="381"/>
      <c r="AEH1381" s="381"/>
      <c r="AEI1381" s="381"/>
      <c r="AEJ1381" s="381"/>
      <c r="AEK1381" s="381"/>
      <c r="AEL1381" s="381"/>
      <c r="AEM1381" s="381"/>
      <c r="AEN1381" s="381"/>
      <c r="AEO1381" s="381"/>
      <c r="AEP1381" s="381"/>
      <c r="AEQ1381" s="381"/>
      <c r="AER1381" s="381"/>
      <c r="AES1381" s="381"/>
      <c r="AET1381" s="381"/>
      <c r="AEU1381" s="381"/>
      <c r="AEV1381" s="381"/>
      <c r="AEW1381" s="381"/>
      <c r="AEX1381" s="381"/>
      <c r="AEY1381" s="381"/>
      <c r="AEZ1381" s="381"/>
      <c r="AFA1381" s="381"/>
      <c r="AFB1381" s="381"/>
      <c r="AFC1381" s="381"/>
      <c r="AFD1381" s="381"/>
      <c r="AFE1381" s="381"/>
      <c r="AFF1381" s="381"/>
      <c r="AFG1381" s="381"/>
      <c r="AFH1381" s="381"/>
      <c r="AFI1381" s="381"/>
      <c r="AFJ1381" s="381"/>
      <c r="AFK1381" s="381"/>
      <c r="AFL1381" s="381"/>
      <c r="AFM1381" s="381"/>
      <c r="AFN1381" s="381"/>
      <c r="AFO1381" s="381"/>
      <c r="AFP1381" s="381"/>
      <c r="AFQ1381" s="381"/>
      <c r="AFR1381" s="381"/>
      <c r="AFS1381" s="381"/>
      <c r="AFT1381" s="381"/>
      <c r="AFU1381" s="381"/>
      <c r="AFV1381" s="381"/>
      <c r="AFW1381" s="381"/>
      <c r="AFX1381" s="381"/>
      <c r="AFY1381" s="381"/>
      <c r="AFZ1381" s="381"/>
      <c r="AGA1381" s="381"/>
    </row>
    <row r="1382" spans="1:859" customFormat="1" x14ac:dyDescent="0.2">
      <c r="A1382" s="16"/>
      <c r="B1382" s="16"/>
      <c r="C1382" s="16"/>
      <c r="D1382" s="16"/>
      <c r="E1382" s="238"/>
      <c r="F1382" s="364"/>
      <c r="G1382" s="239"/>
      <c r="H1382" s="238"/>
      <c r="I1382" s="238"/>
      <c r="J1382" s="238"/>
      <c r="K1382" s="238"/>
      <c r="L1382" s="238"/>
      <c r="M1382" s="238"/>
      <c r="N1382" s="239"/>
      <c r="O1382" s="238"/>
      <c r="P1382" s="238"/>
      <c r="Q1382" s="239"/>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6"/>
      <c r="EV1382" s="16"/>
      <c r="EW1382" s="16"/>
      <c r="EX1382" s="16"/>
      <c r="EY1382" s="16"/>
      <c r="EZ1382" s="16"/>
      <c r="FA1382" s="16"/>
      <c r="FB1382" s="16"/>
      <c r="FC1382" s="16"/>
      <c r="FD1382" s="16"/>
      <c r="FE1382" s="16"/>
      <c r="FF1382" s="16"/>
      <c r="FG1382" s="16"/>
      <c r="FH1382" s="16"/>
      <c r="FI1382" s="16"/>
      <c r="FJ1382" s="16"/>
      <c r="FK1382" s="16"/>
      <c r="FL1382" s="16"/>
      <c r="FM1382" s="16"/>
      <c r="FN1382" s="16"/>
      <c r="FO1382" s="16"/>
      <c r="FP1382" s="16"/>
      <c r="FQ1382" s="16"/>
      <c r="FR1382" s="16"/>
      <c r="FS1382" s="16"/>
      <c r="FT1382" s="16"/>
      <c r="FU1382" s="16"/>
      <c r="FV1382" s="16"/>
      <c r="FW1382" s="16"/>
      <c r="FX1382" s="16"/>
      <c r="FY1382" s="16"/>
      <c r="FZ1382" s="16"/>
      <c r="GA1382" s="16"/>
      <c r="GB1382" s="16"/>
      <c r="GC1382" s="16"/>
      <c r="GD1382" s="16"/>
      <c r="GE1382" s="16"/>
      <c r="GF1382" s="16"/>
      <c r="GG1382" s="16"/>
      <c r="GH1382" s="16"/>
      <c r="GI1382" s="16"/>
      <c r="GJ1382" s="16"/>
      <c r="GK1382" s="16"/>
      <c r="GL1382" s="16"/>
      <c r="GM1382" s="16"/>
      <c r="GN1382" s="16"/>
      <c r="GO1382" s="16"/>
      <c r="GP1382" s="16"/>
      <c r="GQ1382" s="16"/>
      <c r="GR1382" s="16"/>
      <c r="GS1382" s="16"/>
      <c r="GT1382" s="16"/>
      <c r="GU1382" s="16"/>
      <c r="GV1382" s="16"/>
      <c r="GW1382" s="16"/>
      <c r="GX1382" s="16"/>
      <c r="GY1382" s="16"/>
      <c r="GZ1382" s="16"/>
      <c r="HA1382" s="16"/>
      <c r="HB1382" s="16"/>
      <c r="HC1382" s="16"/>
      <c r="HD1382" s="16"/>
      <c r="HE1382" s="16"/>
      <c r="HF1382" s="16"/>
      <c r="HG1382" s="16"/>
      <c r="HH1382" s="16"/>
      <c r="HI1382" s="16"/>
      <c r="HJ1382" s="16"/>
      <c r="HK1382" s="16"/>
      <c r="HL1382" s="16"/>
      <c r="HM1382" s="16"/>
      <c r="HN1382" s="16"/>
      <c r="HO1382" s="16"/>
      <c r="HP1382" s="16"/>
      <c r="HQ1382" s="16"/>
      <c r="HR1382" s="16"/>
      <c r="HS1382" s="16"/>
      <c r="HT1382" s="16"/>
      <c r="HU1382" s="16"/>
      <c r="HV1382" s="16"/>
      <c r="HW1382" s="16"/>
      <c r="HX1382" s="16"/>
      <c r="HY1382" s="16"/>
      <c r="HZ1382" s="16"/>
      <c r="IA1382" s="16"/>
      <c r="IB1382" s="16"/>
      <c r="IC1382" s="16"/>
      <c r="ID1382" s="16"/>
      <c r="IE1382" s="16"/>
      <c r="IF1382" s="16"/>
      <c r="IG1382" s="16"/>
      <c r="IH1382" s="16"/>
      <c r="II1382" s="16"/>
      <c r="IJ1382" s="16"/>
      <c r="IK1382" s="16"/>
      <c r="IL1382" s="16"/>
      <c r="IM1382" s="16"/>
      <c r="IN1382" s="16"/>
      <c r="IO1382" s="16"/>
      <c r="IP1382" s="16"/>
      <c r="IQ1382" s="16"/>
      <c r="IR1382" s="16"/>
      <c r="IS1382" s="16"/>
      <c r="IT1382" s="16"/>
      <c r="IU1382" s="16"/>
      <c r="IV1382" s="16"/>
      <c r="IW1382" s="16"/>
      <c r="IX1382" s="16"/>
      <c r="IY1382" s="16"/>
      <c r="IZ1382" s="16"/>
      <c r="JA1382" s="16"/>
      <c r="JB1382" s="16"/>
      <c r="JC1382" s="16"/>
      <c r="JD1382" s="16"/>
      <c r="JE1382" s="16"/>
      <c r="JF1382" s="16"/>
      <c r="JG1382" s="16"/>
      <c r="JH1382" s="16"/>
      <c r="JI1382" s="16"/>
      <c r="JJ1382" s="16"/>
      <c r="JK1382" s="16"/>
      <c r="JL1382" s="16"/>
      <c r="JM1382" s="16"/>
      <c r="JN1382" s="16"/>
      <c r="JO1382" s="16"/>
      <c r="JP1382" s="16"/>
      <c r="JQ1382" s="16"/>
      <c r="JR1382" s="16"/>
      <c r="JS1382" s="16"/>
      <c r="JT1382" s="16"/>
      <c r="JU1382" s="16"/>
      <c r="JV1382" s="16"/>
      <c r="JW1382" s="16"/>
      <c r="JX1382" s="16"/>
      <c r="JY1382" s="16"/>
      <c r="JZ1382" s="16"/>
      <c r="KA1382" s="16"/>
      <c r="KB1382" s="16"/>
      <c r="KC1382" s="16"/>
      <c r="KD1382" s="16"/>
      <c r="KE1382" s="16"/>
      <c r="KF1382" s="16"/>
      <c r="KG1382" s="16"/>
      <c r="KH1382" s="16"/>
      <c r="KI1382" s="16"/>
      <c r="KJ1382" s="16"/>
      <c r="KK1382" s="16"/>
      <c r="KL1382" s="16"/>
      <c r="KM1382" s="16"/>
      <c r="KN1382" s="16"/>
      <c r="KO1382" s="16"/>
      <c r="KP1382" s="16"/>
      <c r="KQ1382" s="16"/>
      <c r="KR1382" s="16"/>
      <c r="KS1382" s="16"/>
      <c r="KT1382" s="16"/>
      <c r="KU1382" s="16"/>
      <c r="KV1382" s="16"/>
      <c r="KW1382" s="16"/>
      <c r="KX1382" s="16"/>
      <c r="KY1382" s="16"/>
      <c r="KZ1382" s="16"/>
      <c r="LA1382" s="16"/>
      <c r="LB1382" s="16"/>
      <c r="LC1382" s="16"/>
      <c r="LD1382" s="16"/>
      <c r="LE1382" s="16"/>
      <c r="LF1382" s="16"/>
      <c r="LG1382" s="16"/>
      <c r="LH1382" s="16"/>
      <c r="LI1382" s="16"/>
      <c r="LJ1382" s="16"/>
      <c r="LK1382" s="16"/>
      <c r="LL1382" s="16"/>
      <c r="LM1382" s="16"/>
      <c r="LN1382" s="16"/>
      <c r="LO1382" s="16"/>
      <c r="LP1382" s="16"/>
      <c r="LQ1382" s="16"/>
      <c r="LR1382" s="16"/>
      <c r="LS1382" s="16"/>
      <c r="LT1382" s="16"/>
      <c r="LU1382" s="16"/>
      <c r="LV1382" s="16"/>
      <c r="LW1382" s="16"/>
      <c r="LX1382" s="16"/>
      <c r="LY1382" s="16"/>
      <c r="LZ1382" s="16"/>
      <c r="MA1382" s="16"/>
      <c r="MB1382" s="16"/>
      <c r="MC1382" s="16"/>
      <c r="MD1382" s="16"/>
      <c r="ME1382" s="16"/>
      <c r="MF1382" s="16"/>
      <c r="MG1382" s="16"/>
      <c r="MH1382" s="16"/>
      <c r="MI1382" s="16"/>
      <c r="MJ1382" s="16"/>
      <c r="MK1382" s="16"/>
      <c r="ML1382" s="16"/>
      <c r="MM1382" s="16"/>
      <c r="MN1382" s="16"/>
      <c r="MO1382" s="16"/>
      <c r="MP1382" s="16"/>
      <c r="MQ1382" s="16"/>
      <c r="MR1382" s="16"/>
      <c r="MS1382" s="16"/>
      <c r="MT1382" s="16"/>
      <c r="MU1382" s="16"/>
      <c r="MV1382" s="16"/>
      <c r="MW1382" s="16"/>
      <c r="MX1382" s="16"/>
      <c r="MY1382" s="16"/>
      <c r="MZ1382" s="16"/>
      <c r="NA1382" s="16"/>
      <c r="NB1382" s="16"/>
      <c r="NC1382" s="16"/>
      <c r="ND1382" s="16"/>
      <c r="NE1382" s="16"/>
      <c r="NF1382" s="16"/>
      <c r="NG1382" s="16"/>
      <c r="NH1382" s="16"/>
      <c r="NI1382" s="16"/>
      <c r="NJ1382" s="16"/>
      <c r="NK1382" s="16"/>
      <c r="NL1382" s="16"/>
      <c r="NM1382" s="16"/>
      <c r="NN1382" s="16"/>
      <c r="NO1382" s="16"/>
      <c r="NP1382" s="16"/>
      <c r="NQ1382" s="16"/>
      <c r="NR1382" s="16"/>
      <c r="NS1382" s="16"/>
      <c r="NT1382" s="16"/>
      <c r="NU1382" s="16"/>
      <c r="NV1382" s="16"/>
      <c r="NW1382" s="16"/>
      <c r="NX1382" s="16"/>
      <c r="NY1382" s="16"/>
      <c r="NZ1382" s="16"/>
      <c r="OA1382" s="16"/>
      <c r="OB1382" s="16"/>
      <c r="OC1382" s="16"/>
      <c r="OD1382" s="16"/>
      <c r="OE1382" s="16"/>
      <c r="OF1382" s="16"/>
      <c r="OG1382" s="16"/>
      <c r="OH1382" s="16"/>
      <c r="OI1382" s="16"/>
      <c r="OJ1382" s="16"/>
      <c r="OK1382" s="16"/>
      <c r="OL1382" s="16"/>
      <c r="OM1382" s="16"/>
      <c r="ON1382" s="16"/>
      <c r="OO1382" s="16"/>
      <c r="OP1382" s="16"/>
      <c r="OQ1382" s="16"/>
      <c r="OR1382" s="16"/>
      <c r="OS1382" s="16"/>
      <c r="OT1382" s="16"/>
      <c r="OU1382" s="16"/>
      <c r="OV1382" s="16"/>
      <c r="OW1382" s="16"/>
      <c r="OX1382" s="16"/>
      <c r="OY1382" s="16"/>
      <c r="OZ1382" s="16"/>
      <c r="PA1382" s="16"/>
      <c r="PB1382" s="16"/>
      <c r="PC1382" s="16"/>
      <c r="PD1382" s="16"/>
      <c r="PE1382" s="16"/>
      <c r="PF1382" s="16"/>
      <c r="PG1382" s="16"/>
      <c r="PH1382" s="16"/>
      <c r="PI1382" s="16"/>
      <c r="PJ1382" s="16"/>
      <c r="PK1382" s="16"/>
      <c r="PL1382" s="16"/>
      <c r="PM1382" s="16"/>
      <c r="PN1382" s="16"/>
      <c r="PO1382" s="16"/>
      <c r="PP1382" s="16"/>
      <c r="PQ1382" s="16"/>
      <c r="PR1382" s="16"/>
      <c r="PS1382" s="16"/>
      <c r="PT1382" s="16"/>
      <c r="PU1382" s="16"/>
      <c r="PV1382" s="16"/>
      <c r="PW1382" s="16"/>
      <c r="PX1382" s="16"/>
      <c r="PY1382" s="16"/>
      <c r="PZ1382" s="16"/>
      <c r="QA1382" s="16"/>
      <c r="QB1382" s="16"/>
      <c r="QC1382" s="16"/>
      <c r="QD1382" s="16"/>
      <c r="QE1382" s="16"/>
      <c r="QF1382" s="16"/>
      <c r="QG1382" s="16"/>
      <c r="QH1382" s="16"/>
      <c r="QI1382" s="16"/>
      <c r="QJ1382" s="16"/>
      <c r="QK1382" s="16"/>
      <c r="QL1382" s="16"/>
      <c r="QM1382" s="16"/>
      <c r="QN1382" s="16"/>
      <c r="QO1382" s="16"/>
      <c r="QP1382" s="16"/>
      <c r="QQ1382" s="16"/>
      <c r="QR1382" s="16"/>
      <c r="QS1382" s="16"/>
      <c r="QT1382" s="16"/>
      <c r="QU1382" s="16"/>
      <c r="QV1382" s="16"/>
      <c r="QW1382" s="16"/>
      <c r="QX1382" s="16"/>
      <c r="QY1382" s="16"/>
      <c r="QZ1382" s="16"/>
      <c r="RA1382" s="16"/>
      <c r="RB1382" s="16"/>
      <c r="RC1382" s="16"/>
      <c r="RD1382" s="16"/>
      <c r="RE1382" s="16"/>
      <c r="RF1382" s="16"/>
      <c r="RG1382" s="16"/>
      <c r="RH1382" s="16"/>
      <c r="RI1382" s="16"/>
      <c r="RJ1382" s="16"/>
      <c r="RK1382" s="16"/>
      <c r="RL1382" s="16"/>
      <c r="RM1382" s="16"/>
      <c r="RN1382" s="16"/>
      <c r="RO1382" s="16"/>
      <c r="RP1382" s="16"/>
      <c r="RQ1382" s="16"/>
      <c r="RR1382" s="16"/>
      <c r="RS1382" s="16"/>
      <c r="RT1382" s="16"/>
      <c r="RU1382" s="16"/>
      <c r="RV1382" s="16"/>
      <c r="RW1382" s="16"/>
      <c r="RX1382" s="16"/>
      <c r="RY1382" s="16"/>
      <c r="RZ1382" s="16"/>
      <c r="SA1382" s="16"/>
      <c r="SB1382" s="16"/>
      <c r="SC1382" s="16"/>
      <c r="SD1382" s="16"/>
      <c r="SE1382" s="16"/>
      <c r="SF1382" s="16"/>
      <c r="SG1382" s="16"/>
      <c r="SH1382" s="16"/>
      <c r="SI1382" s="16"/>
      <c r="SJ1382" s="16"/>
      <c r="SK1382" s="16"/>
      <c r="SL1382" s="16"/>
      <c r="SM1382" s="16"/>
      <c r="SN1382" s="16"/>
      <c r="SO1382" s="16"/>
      <c r="SP1382" s="16"/>
      <c r="SQ1382" s="16"/>
      <c r="SR1382" s="16"/>
      <c r="SS1382" s="16"/>
      <c r="ST1382" s="16"/>
      <c r="SU1382" s="16"/>
      <c r="SV1382" s="16"/>
      <c r="SW1382" s="16"/>
      <c r="SX1382" s="16"/>
      <c r="SY1382" s="16"/>
      <c r="SZ1382" s="16"/>
      <c r="TA1382" s="16"/>
      <c r="TB1382" s="16"/>
      <c r="TC1382" s="16"/>
      <c r="TD1382" s="16"/>
      <c r="TE1382" s="16"/>
      <c r="TF1382" s="16"/>
      <c r="TG1382" s="16"/>
      <c r="TH1382" s="16"/>
      <c r="TI1382" s="16"/>
      <c r="TJ1382" s="16"/>
      <c r="TK1382" s="16"/>
      <c r="TL1382" s="16"/>
      <c r="TM1382" s="16"/>
      <c r="TN1382" s="16"/>
      <c r="TO1382" s="16"/>
      <c r="TP1382" s="16"/>
      <c r="TQ1382" s="16"/>
      <c r="TR1382" s="16"/>
      <c r="TS1382" s="16"/>
      <c r="TT1382" s="16"/>
      <c r="TU1382" s="16"/>
      <c r="TV1382" s="16"/>
      <c r="TW1382" s="16"/>
      <c r="TX1382" s="16"/>
      <c r="TY1382" s="16"/>
      <c r="TZ1382" s="16"/>
      <c r="UA1382" s="16"/>
      <c r="UB1382" s="16"/>
      <c r="UC1382" s="16"/>
      <c r="UD1382" s="16"/>
      <c r="UE1382" s="16"/>
      <c r="UF1382" s="16"/>
      <c r="UG1382" s="16"/>
      <c r="UH1382" s="16"/>
      <c r="UI1382" s="16"/>
      <c r="UJ1382" s="16"/>
      <c r="UK1382" s="16"/>
      <c r="UL1382" s="16"/>
      <c r="UM1382" s="16"/>
      <c r="UN1382" s="16"/>
      <c r="UO1382" s="16"/>
      <c r="UP1382" s="16"/>
      <c r="UQ1382" s="16"/>
      <c r="UR1382" s="16"/>
      <c r="US1382" s="16"/>
      <c r="UT1382" s="16"/>
      <c r="UU1382" s="16"/>
      <c r="UV1382" s="16"/>
      <c r="UW1382" s="16"/>
      <c r="UX1382" s="16"/>
      <c r="UY1382" s="16"/>
      <c r="UZ1382" s="16"/>
      <c r="VA1382" s="16"/>
      <c r="VB1382" s="16"/>
      <c r="VC1382" s="16"/>
      <c r="VD1382" s="16"/>
      <c r="VE1382" s="16"/>
      <c r="VF1382" s="16"/>
      <c r="VG1382" s="16"/>
      <c r="VH1382" s="16"/>
      <c r="VI1382" s="16"/>
      <c r="VJ1382" s="16"/>
      <c r="VK1382" s="16"/>
      <c r="VL1382" s="16"/>
      <c r="VM1382" s="16"/>
      <c r="VN1382" s="16"/>
      <c r="VO1382" s="16"/>
      <c r="VP1382" s="16"/>
      <c r="VQ1382" s="16"/>
      <c r="VR1382" s="16"/>
      <c r="VS1382" s="16"/>
      <c r="VT1382" s="16"/>
      <c r="VU1382" s="16"/>
      <c r="VV1382" s="16"/>
      <c r="VW1382" s="16"/>
      <c r="VX1382" s="16"/>
      <c r="VY1382" s="16"/>
      <c r="VZ1382" s="16"/>
      <c r="WA1382" s="16"/>
      <c r="WB1382" s="16"/>
      <c r="WC1382" s="16"/>
      <c r="WD1382" s="16"/>
      <c r="WE1382" s="16"/>
      <c r="WF1382" s="16"/>
      <c r="WG1382" s="16"/>
      <c r="WH1382" s="16"/>
      <c r="WI1382" s="16"/>
      <c r="WJ1382" s="16"/>
      <c r="WK1382" s="16"/>
      <c r="WL1382" s="16"/>
      <c r="WM1382" s="16"/>
      <c r="WN1382" s="16"/>
      <c r="WO1382" s="16"/>
      <c r="WP1382" s="16"/>
      <c r="WQ1382" s="16"/>
      <c r="WR1382" s="16"/>
      <c r="WS1382" s="16"/>
      <c r="WT1382" s="16"/>
      <c r="WU1382" s="16"/>
      <c r="WV1382" s="16"/>
      <c r="WW1382" s="16"/>
      <c r="WX1382" s="16"/>
      <c r="WY1382" s="16"/>
      <c r="WZ1382" s="16"/>
      <c r="XA1382" s="16"/>
      <c r="XB1382" s="16"/>
      <c r="XC1382" s="16"/>
      <c r="XD1382" s="16"/>
      <c r="XE1382" s="16"/>
      <c r="XF1382" s="16"/>
      <c r="XG1382" s="16"/>
      <c r="XH1382" s="16"/>
      <c r="XI1382" s="16"/>
      <c r="XJ1382" s="16"/>
      <c r="XK1382" s="16"/>
      <c r="XL1382" s="16"/>
      <c r="XM1382" s="16"/>
      <c r="XN1382" s="16"/>
      <c r="XO1382" s="16"/>
      <c r="XP1382" s="16"/>
      <c r="XQ1382" s="16"/>
      <c r="XR1382" s="16"/>
      <c r="XS1382" s="16"/>
      <c r="XT1382" s="16"/>
      <c r="XU1382" s="16"/>
      <c r="XV1382" s="16"/>
      <c r="XW1382" s="16"/>
      <c r="XX1382" s="16"/>
      <c r="XY1382" s="16"/>
      <c r="XZ1382" s="16"/>
      <c r="YA1382" s="16"/>
      <c r="YB1382" s="16"/>
      <c r="YC1382" s="16"/>
      <c r="YD1382" s="16"/>
      <c r="YE1382" s="16"/>
      <c r="YF1382" s="16"/>
      <c r="YG1382" s="16"/>
      <c r="YH1382" s="16"/>
      <c r="YI1382" s="16"/>
      <c r="YJ1382" s="16"/>
      <c r="YK1382" s="16"/>
      <c r="YL1382" s="16"/>
      <c r="YM1382" s="16"/>
      <c r="YN1382" s="16"/>
      <c r="YO1382" s="16"/>
      <c r="YP1382" s="16"/>
      <c r="YQ1382" s="16"/>
      <c r="YR1382" s="16"/>
      <c r="YS1382" s="16"/>
      <c r="YT1382" s="16"/>
      <c r="YU1382" s="16"/>
      <c r="YV1382" s="16"/>
      <c r="YW1382" s="16"/>
      <c r="YX1382" s="16"/>
      <c r="YY1382" s="16"/>
      <c r="YZ1382" s="16"/>
      <c r="ZA1382" s="16"/>
      <c r="ZB1382" s="16"/>
      <c r="ZC1382" s="16"/>
      <c r="ZD1382" s="16"/>
      <c r="ZE1382" s="16"/>
      <c r="ZF1382" s="16"/>
      <c r="ZG1382" s="16"/>
      <c r="ZH1382" s="16"/>
      <c r="ZI1382" s="16"/>
      <c r="ZJ1382" s="16"/>
      <c r="ZK1382" s="16"/>
      <c r="ZL1382" s="16"/>
      <c r="ZM1382" s="16"/>
      <c r="ZN1382" s="16"/>
      <c r="ZO1382" s="16"/>
      <c r="ZP1382" s="16"/>
      <c r="ZQ1382" s="16"/>
      <c r="ZR1382" s="16"/>
      <c r="ZS1382" s="16"/>
      <c r="ZT1382" s="16"/>
      <c r="ZU1382" s="16"/>
      <c r="ZV1382" s="16"/>
      <c r="ZW1382" s="16"/>
      <c r="ZX1382" s="16"/>
      <c r="ZY1382" s="16"/>
      <c r="ZZ1382" s="16"/>
      <c r="AAA1382" s="16"/>
      <c r="AAB1382" s="16"/>
      <c r="AAC1382" s="16"/>
      <c r="AAD1382" s="16"/>
      <c r="AAE1382" s="16"/>
      <c r="AAF1382" s="16"/>
      <c r="AAG1382" s="16"/>
      <c r="AAH1382" s="16"/>
      <c r="AAI1382" s="16"/>
      <c r="AAJ1382" s="16"/>
      <c r="AAK1382" s="16"/>
      <c r="AAL1382" s="16"/>
      <c r="AAM1382" s="16"/>
      <c r="AAN1382" s="16"/>
      <c r="AAO1382" s="16"/>
      <c r="AAP1382" s="16"/>
      <c r="AAQ1382" s="16"/>
      <c r="AAR1382" s="16"/>
      <c r="AAS1382" s="16"/>
      <c r="AAT1382" s="16"/>
      <c r="AAU1382" s="16"/>
      <c r="AAV1382" s="16"/>
      <c r="AAW1382" s="16"/>
      <c r="AAX1382" s="16"/>
      <c r="AAY1382" s="16"/>
      <c r="AAZ1382" s="16"/>
      <c r="ABA1382" s="16"/>
      <c r="ABB1382" s="16"/>
      <c r="ABC1382" s="16"/>
      <c r="ABD1382" s="16"/>
      <c r="ABE1382" s="16"/>
      <c r="ABF1382" s="16"/>
      <c r="ABG1382" s="16"/>
      <c r="ABH1382" s="16"/>
      <c r="ABI1382" s="16"/>
      <c r="ABJ1382" s="16"/>
      <c r="ABK1382" s="16"/>
      <c r="ABL1382" s="16"/>
      <c r="ABM1382" s="16"/>
      <c r="ABN1382" s="16"/>
      <c r="ABO1382" s="16"/>
      <c r="ABP1382" s="16"/>
      <c r="ABQ1382" s="16"/>
      <c r="ABR1382" s="16"/>
      <c r="ABS1382" s="16"/>
      <c r="ABT1382" s="16"/>
      <c r="ABU1382" s="16"/>
      <c r="ABV1382" s="16"/>
      <c r="ABW1382" s="16"/>
      <c r="ABX1382" s="16"/>
      <c r="ABY1382" s="16"/>
      <c r="ABZ1382" s="16"/>
      <c r="ACA1382" s="16"/>
      <c r="ACB1382" s="16"/>
      <c r="ACC1382" s="16"/>
      <c r="ACD1382" s="16"/>
      <c r="ACE1382" s="16"/>
      <c r="ACF1382" s="16"/>
      <c r="ACG1382" s="16"/>
      <c r="ACH1382" s="16"/>
      <c r="ACI1382" s="16"/>
      <c r="ACJ1382" s="16"/>
      <c r="ACK1382" s="16"/>
      <c r="ACL1382" s="16"/>
      <c r="ACM1382" s="16"/>
      <c r="ACN1382" s="16"/>
      <c r="ACO1382" s="16"/>
      <c r="ACP1382" s="16"/>
      <c r="ACQ1382" s="16"/>
      <c r="ACR1382" s="16"/>
      <c r="ACS1382" s="16"/>
      <c r="ACT1382" s="16"/>
      <c r="ACU1382" s="16"/>
      <c r="ACV1382" s="16"/>
      <c r="ACW1382" s="16"/>
      <c r="ACX1382" s="16"/>
      <c r="ACY1382" s="16"/>
      <c r="ACZ1382" s="16"/>
      <c r="ADA1382" s="16"/>
      <c r="ADB1382" s="16"/>
      <c r="ADC1382" s="16"/>
      <c r="ADD1382" s="16"/>
      <c r="ADE1382" s="16"/>
      <c r="ADF1382" s="16"/>
      <c r="ADG1382" s="16"/>
      <c r="ADH1382" s="16"/>
      <c r="ADI1382" s="16"/>
      <c r="ADJ1382" s="16"/>
      <c r="ADK1382" s="16"/>
      <c r="ADL1382" s="16"/>
      <c r="ADM1382" s="16"/>
      <c r="ADN1382" s="16"/>
      <c r="ADO1382" s="16"/>
      <c r="ADP1382" s="16"/>
      <c r="ADQ1382" s="16"/>
      <c r="ADR1382" s="16"/>
      <c r="ADS1382" s="16"/>
      <c r="ADT1382" s="16"/>
      <c r="ADU1382" s="16"/>
      <c r="ADV1382" s="16"/>
      <c r="ADW1382" s="16"/>
      <c r="ADX1382" s="16"/>
      <c r="ADY1382" s="16"/>
      <c r="ADZ1382" s="16"/>
      <c r="AEA1382" s="16"/>
      <c r="AEB1382" s="16"/>
      <c r="AEC1382" s="16"/>
      <c r="AED1382" s="16"/>
      <c r="AEE1382" s="16"/>
      <c r="AEF1382" s="16"/>
      <c r="AEG1382" s="16"/>
      <c r="AEH1382" s="16"/>
      <c r="AEI1382" s="16"/>
      <c r="AEJ1382" s="16"/>
      <c r="AEK1382" s="16"/>
      <c r="AEL1382" s="16"/>
      <c r="AEM1382" s="16"/>
      <c r="AEN1382" s="16"/>
      <c r="AEO1382" s="16"/>
      <c r="AEP1382" s="16"/>
      <c r="AEQ1382" s="16"/>
      <c r="AER1382" s="16"/>
      <c r="AES1382" s="16"/>
      <c r="AET1382" s="16"/>
      <c r="AEU1382" s="16"/>
      <c r="AEV1382" s="16"/>
      <c r="AEW1382" s="16"/>
      <c r="AEX1382" s="16"/>
      <c r="AEY1382" s="16"/>
      <c r="AEZ1382" s="16"/>
      <c r="AFA1382" s="16"/>
      <c r="AFB1382" s="16"/>
      <c r="AFC1382" s="16"/>
      <c r="AFD1382" s="16"/>
      <c r="AFE1382" s="16"/>
      <c r="AFF1382" s="16"/>
      <c r="AFG1382" s="16"/>
      <c r="AFH1382" s="16"/>
      <c r="AFI1382" s="16"/>
      <c r="AFJ1382" s="16"/>
      <c r="AFK1382" s="16"/>
      <c r="AFL1382" s="16"/>
      <c r="AFM1382" s="16"/>
      <c r="AFN1382" s="16"/>
      <c r="AFO1382" s="16"/>
      <c r="AFP1382" s="16"/>
      <c r="AFQ1382" s="16"/>
      <c r="AFR1382" s="16"/>
      <c r="AFS1382" s="16"/>
      <c r="AFT1382" s="16"/>
      <c r="AFU1382" s="16"/>
      <c r="AFV1382" s="16"/>
      <c r="AFW1382" s="16"/>
      <c r="AFX1382" s="16"/>
      <c r="AFY1382" s="16"/>
      <c r="AFZ1382" s="16"/>
      <c r="AGA1382" s="16"/>
    </row>
    <row r="1383" spans="1:859" s="383" customFormat="1" x14ac:dyDescent="0.2">
      <c r="A1383" s="381"/>
      <c r="B1383" s="381"/>
      <c r="C1383" s="381"/>
      <c r="D1383" s="381"/>
      <c r="E1383" s="365"/>
      <c r="F1383" s="378"/>
      <c r="G1383" s="380"/>
      <c r="H1383" s="365"/>
      <c r="I1383" s="365"/>
      <c r="J1383" s="365"/>
      <c r="K1383" s="365"/>
      <c r="L1383" s="365"/>
      <c r="M1383" s="365"/>
      <c r="N1383" s="380"/>
      <c r="O1383" s="365"/>
      <c r="P1383" s="365"/>
      <c r="Q1383" s="380"/>
      <c r="R1383" s="381"/>
      <c r="S1383" s="381"/>
      <c r="T1383" s="381"/>
      <c r="U1383" s="381"/>
      <c r="V1383" s="381"/>
      <c r="W1383" s="381"/>
      <c r="X1383" s="381"/>
      <c r="Y1383" s="381"/>
      <c r="Z1383" s="381"/>
      <c r="AA1383" s="381"/>
      <c r="AB1383" s="381"/>
      <c r="AC1383" s="381"/>
      <c r="AD1383" s="381"/>
      <c r="AE1383" s="381"/>
      <c r="AF1383" s="381"/>
      <c r="AG1383" s="381"/>
      <c r="AH1383" s="381"/>
      <c r="AI1383" s="381"/>
      <c r="AJ1383" s="381"/>
      <c r="AK1383" s="381"/>
      <c r="AL1383" s="381"/>
      <c r="AM1383" s="381"/>
      <c r="AN1383" s="381"/>
      <c r="AO1383" s="381"/>
      <c r="AP1383" s="381"/>
      <c r="AQ1383" s="381"/>
      <c r="AR1383" s="381"/>
      <c r="AS1383" s="381"/>
      <c r="AT1383" s="381"/>
      <c r="AU1383" s="381"/>
      <c r="AV1383" s="381"/>
      <c r="AW1383" s="381"/>
      <c r="AX1383" s="381"/>
      <c r="AY1383" s="381"/>
      <c r="AZ1383" s="381"/>
      <c r="BA1383" s="381"/>
      <c r="BB1383" s="381"/>
      <c r="BC1383" s="381"/>
      <c r="BD1383" s="381"/>
      <c r="BE1383" s="381"/>
      <c r="BF1383" s="381"/>
      <c r="BG1383" s="381"/>
      <c r="BH1383" s="381"/>
      <c r="BI1383" s="381"/>
      <c r="BJ1383" s="381"/>
      <c r="BK1383" s="381"/>
      <c r="BL1383" s="381"/>
      <c r="BM1383" s="381"/>
      <c r="BN1383" s="381"/>
      <c r="BO1383" s="381"/>
      <c r="BP1383" s="381"/>
      <c r="BQ1383" s="381"/>
      <c r="BR1383" s="381"/>
      <c r="BS1383" s="381"/>
      <c r="BT1383" s="381"/>
      <c r="BU1383" s="381"/>
      <c r="BV1383" s="381"/>
      <c r="BW1383" s="381"/>
      <c r="BX1383" s="381"/>
      <c r="BY1383" s="381"/>
      <c r="BZ1383" s="381"/>
      <c r="CA1383" s="381"/>
      <c r="CB1383" s="381"/>
      <c r="CC1383" s="381"/>
      <c r="CD1383" s="381"/>
      <c r="CE1383" s="381"/>
      <c r="CF1383" s="381"/>
      <c r="CG1383" s="381"/>
      <c r="CH1383" s="381"/>
      <c r="CI1383" s="381"/>
      <c r="CJ1383" s="381"/>
      <c r="CK1383" s="381"/>
      <c r="CL1383" s="381"/>
      <c r="CM1383" s="381"/>
      <c r="CN1383" s="381"/>
      <c r="CO1383" s="381"/>
      <c r="CP1383" s="381"/>
      <c r="CQ1383" s="381"/>
      <c r="CR1383" s="381"/>
      <c r="CS1383" s="381"/>
      <c r="CT1383" s="381"/>
      <c r="CU1383" s="381"/>
      <c r="CV1383" s="381"/>
      <c r="CW1383" s="381"/>
      <c r="CX1383" s="381"/>
      <c r="CY1383" s="381"/>
      <c r="CZ1383" s="381"/>
      <c r="DA1383" s="381"/>
      <c r="DB1383" s="381"/>
      <c r="DC1383" s="381"/>
      <c r="DD1383" s="381"/>
      <c r="DE1383" s="381"/>
      <c r="DF1383" s="381"/>
      <c r="DG1383" s="381"/>
      <c r="DH1383" s="381"/>
      <c r="DI1383" s="381"/>
      <c r="DJ1383" s="381"/>
      <c r="DK1383" s="381"/>
      <c r="DL1383" s="381"/>
      <c r="DM1383" s="381"/>
      <c r="DN1383" s="381"/>
      <c r="DO1383" s="381"/>
      <c r="DP1383" s="381"/>
      <c r="DQ1383" s="381"/>
      <c r="DR1383" s="381"/>
      <c r="DS1383" s="381"/>
      <c r="DT1383" s="381"/>
      <c r="DU1383" s="381"/>
      <c r="DV1383" s="381"/>
      <c r="DW1383" s="381"/>
      <c r="DX1383" s="381"/>
      <c r="DY1383" s="381"/>
      <c r="DZ1383" s="381"/>
      <c r="EA1383" s="381"/>
      <c r="EB1383" s="381"/>
      <c r="EC1383" s="381"/>
      <c r="ED1383" s="381"/>
      <c r="EE1383" s="381"/>
      <c r="EF1383" s="381"/>
      <c r="EG1383" s="381"/>
      <c r="EH1383" s="381"/>
      <c r="EI1383" s="381"/>
      <c r="EJ1383" s="381"/>
      <c r="EK1383" s="381"/>
      <c r="EL1383" s="381"/>
      <c r="EM1383" s="381"/>
      <c r="EN1383" s="381"/>
      <c r="EO1383" s="381"/>
      <c r="EP1383" s="381"/>
      <c r="EQ1383" s="381"/>
      <c r="ER1383" s="381"/>
      <c r="ES1383" s="381"/>
      <c r="ET1383" s="381"/>
      <c r="EU1383" s="381"/>
      <c r="EV1383" s="381"/>
      <c r="EW1383" s="381"/>
      <c r="EX1383" s="381"/>
      <c r="EY1383" s="381"/>
      <c r="EZ1383" s="381"/>
      <c r="FA1383" s="381"/>
      <c r="FB1383" s="381"/>
      <c r="FC1383" s="381"/>
      <c r="FD1383" s="381"/>
      <c r="FE1383" s="381"/>
      <c r="FF1383" s="381"/>
      <c r="FG1383" s="381"/>
      <c r="FH1383" s="381"/>
      <c r="FI1383" s="381"/>
      <c r="FJ1383" s="381"/>
      <c r="FK1383" s="381"/>
      <c r="FL1383" s="381"/>
      <c r="FM1383" s="381"/>
      <c r="FN1383" s="381"/>
      <c r="FO1383" s="381"/>
      <c r="FP1383" s="381"/>
      <c r="FQ1383" s="381"/>
      <c r="FR1383" s="381"/>
      <c r="FS1383" s="381"/>
      <c r="FT1383" s="381"/>
      <c r="FU1383" s="381"/>
      <c r="FV1383" s="381"/>
      <c r="FW1383" s="381"/>
      <c r="FX1383" s="381"/>
      <c r="FY1383" s="381"/>
      <c r="FZ1383" s="381"/>
      <c r="GA1383" s="381"/>
      <c r="GB1383" s="381"/>
      <c r="GC1383" s="381"/>
      <c r="GD1383" s="381"/>
      <c r="GE1383" s="381"/>
      <c r="GF1383" s="381"/>
      <c r="GG1383" s="381"/>
      <c r="GH1383" s="381"/>
      <c r="GI1383" s="381"/>
      <c r="GJ1383" s="381"/>
      <c r="GK1383" s="381"/>
      <c r="GL1383" s="381"/>
      <c r="GM1383" s="381"/>
      <c r="GN1383" s="381"/>
      <c r="GO1383" s="381"/>
      <c r="GP1383" s="381"/>
      <c r="GQ1383" s="381"/>
      <c r="GR1383" s="381"/>
      <c r="GS1383" s="381"/>
      <c r="GT1383" s="381"/>
      <c r="GU1383" s="381"/>
      <c r="GV1383" s="381"/>
      <c r="GW1383" s="381"/>
      <c r="GX1383" s="381"/>
      <c r="GY1383" s="381"/>
      <c r="GZ1383" s="381"/>
      <c r="HA1383" s="381"/>
      <c r="HB1383" s="381"/>
      <c r="HC1383" s="381"/>
      <c r="HD1383" s="381"/>
      <c r="HE1383" s="381"/>
      <c r="HF1383" s="381"/>
      <c r="HG1383" s="381"/>
      <c r="HH1383" s="381"/>
      <c r="HI1383" s="381"/>
      <c r="HJ1383" s="381"/>
      <c r="HK1383" s="381"/>
      <c r="HL1383" s="381"/>
      <c r="HM1383" s="381"/>
      <c r="HN1383" s="381"/>
      <c r="HO1383" s="381"/>
      <c r="HP1383" s="381"/>
      <c r="HQ1383" s="381"/>
      <c r="HR1383" s="381"/>
      <c r="HS1383" s="381"/>
      <c r="HT1383" s="381"/>
      <c r="HU1383" s="381"/>
      <c r="HV1383" s="381"/>
      <c r="HW1383" s="381"/>
      <c r="HX1383" s="381"/>
      <c r="HY1383" s="381"/>
      <c r="HZ1383" s="381"/>
      <c r="IA1383" s="381"/>
      <c r="IB1383" s="381"/>
      <c r="IC1383" s="381"/>
      <c r="ID1383" s="381"/>
      <c r="IE1383" s="381"/>
      <c r="IF1383" s="381"/>
      <c r="IG1383" s="381"/>
      <c r="IH1383" s="381"/>
      <c r="II1383" s="381"/>
      <c r="IJ1383" s="381"/>
      <c r="IK1383" s="381"/>
      <c r="IL1383" s="381"/>
      <c r="IM1383" s="381"/>
      <c r="IN1383" s="381"/>
      <c r="IO1383" s="381"/>
      <c r="IP1383" s="381"/>
      <c r="IQ1383" s="381"/>
      <c r="IR1383" s="381"/>
      <c r="IS1383" s="381"/>
      <c r="IT1383" s="381"/>
      <c r="IU1383" s="381"/>
      <c r="IV1383" s="381"/>
      <c r="IW1383" s="381"/>
      <c r="IX1383" s="381"/>
      <c r="IY1383" s="381"/>
      <c r="IZ1383" s="381"/>
      <c r="JA1383" s="381"/>
      <c r="JB1383" s="381"/>
      <c r="JC1383" s="381"/>
      <c r="JD1383" s="381"/>
      <c r="JE1383" s="381"/>
      <c r="JF1383" s="381"/>
      <c r="JG1383" s="381"/>
      <c r="JH1383" s="381"/>
      <c r="JI1383" s="381"/>
      <c r="JJ1383" s="381"/>
      <c r="JK1383" s="381"/>
      <c r="JL1383" s="381"/>
      <c r="JM1383" s="381"/>
      <c r="JN1383" s="381"/>
      <c r="JO1383" s="381"/>
      <c r="JP1383" s="381"/>
      <c r="JQ1383" s="381"/>
      <c r="JR1383" s="381"/>
      <c r="JS1383" s="381"/>
      <c r="JT1383" s="381"/>
      <c r="JU1383" s="381"/>
      <c r="JV1383" s="381"/>
      <c r="JW1383" s="381"/>
      <c r="JX1383" s="381"/>
      <c r="JY1383" s="381"/>
      <c r="JZ1383" s="381"/>
      <c r="KA1383" s="381"/>
      <c r="KB1383" s="381"/>
      <c r="KC1383" s="381"/>
      <c r="KD1383" s="381"/>
      <c r="KE1383" s="381"/>
      <c r="KF1383" s="381"/>
      <c r="KG1383" s="381"/>
      <c r="KH1383" s="381"/>
      <c r="KI1383" s="381"/>
      <c r="KJ1383" s="381"/>
      <c r="KK1383" s="381"/>
      <c r="KL1383" s="381"/>
      <c r="KM1383" s="381"/>
      <c r="KN1383" s="381"/>
      <c r="KO1383" s="381"/>
      <c r="KP1383" s="381"/>
      <c r="KQ1383" s="381"/>
      <c r="KR1383" s="381"/>
      <c r="KS1383" s="381"/>
      <c r="KT1383" s="381"/>
      <c r="KU1383" s="381"/>
      <c r="KV1383" s="381"/>
      <c r="KW1383" s="381"/>
      <c r="KX1383" s="381"/>
      <c r="KY1383" s="381"/>
      <c r="KZ1383" s="381"/>
      <c r="LA1383" s="381"/>
      <c r="LB1383" s="381"/>
      <c r="LC1383" s="381"/>
      <c r="LD1383" s="381"/>
      <c r="LE1383" s="381"/>
      <c r="LF1383" s="381"/>
      <c r="LG1383" s="381"/>
      <c r="LH1383" s="381"/>
      <c r="LI1383" s="381"/>
      <c r="LJ1383" s="381"/>
      <c r="LK1383" s="381"/>
      <c r="LL1383" s="381"/>
      <c r="LM1383" s="381"/>
      <c r="LN1383" s="381"/>
      <c r="LO1383" s="381"/>
      <c r="LP1383" s="381"/>
      <c r="LQ1383" s="381"/>
      <c r="LR1383" s="381"/>
      <c r="LS1383" s="381"/>
      <c r="LT1383" s="381"/>
      <c r="LU1383" s="381"/>
      <c r="LV1383" s="381"/>
      <c r="LW1383" s="381"/>
      <c r="LX1383" s="381"/>
      <c r="LY1383" s="381"/>
      <c r="LZ1383" s="381"/>
      <c r="MA1383" s="381"/>
      <c r="MB1383" s="381"/>
      <c r="MC1383" s="381"/>
      <c r="MD1383" s="381"/>
      <c r="ME1383" s="381"/>
      <c r="MF1383" s="381"/>
      <c r="MG1383" s="381"/>
      <c r="MH1383" s="381"/>
      <c r="MI1383" s="381"/>
      <c r="MJ1383" s="381"/>
      <c r="MK1383" s="381"/>
      <c r="ML1383" s="381"/>
      <c r="MM1383" s="381"/>
      <c r="MN1383" s="381"/>
      <c r="MO1383" s="381"/>
      <c r="MP1383" s="381"/>
      <c r="MQ1383" s="381"/>
      <c r="MR1383" s="381"/>
      <c r="MS1383" s="381"/>
      <c r="MT1383" s="381"/>
      <c r="MU1383" s="381"/>
      <c r="MV1383" s="381"/>
      <c r="MW1383" s="381"/>
      <c r="MX1383" s="381"/>
      <c r="MY1383" s="381"/>
      <c r="MZ1383" s="381"/>
      <c r="NA1383" s="381"/>
      <c r="NB1383" s="381"/>
      <c r="NC1383" s="381"/>
      <c r="ND1383" s="381"/>
      <c r="NE1383" s="381"/>
      <c r="NF1383" s="381"/>
      <c r="NG1383" s="381"/>
      <c r="NH1383" s="381"/>
      <c r="NI1383" s="381"/>
      <c r="NJ1383" s="381"/>
      <c r="NK1383" s="381"/>
      <c r="NL1383" s="381"/>
      <c r="NM1383" s="381"/>
      <c r="NN1383" s="381"/>
      <c r="NO1383" s="381"/>
      <c r="NP1383" s="381"/>
      <c r="NQ1383" s="381"/>
      <c r="NR1383" s="381"/>
      <c r="NS1383" s="381"/>
      <c r="NT1383" s="381"/>
      <c r="NU1383" s="381"/>
      <c r="NV1383" s="381"/>
      <c r="NW1383" s="381"/>
      <c r="NX1383" s="381"/>
      <c r="NY1383" s="381"/>
      <c r="NZ1383" s="381"/>
      <c r="OA1383" s="381"/>
      <c r="OB1383" s="381"/>
      <c r="OC1383" s="381"/>
      <c r="OD1383" s="381"/>
      <c r="OE1383" s="381"/>
      <c r="OF1383" s="381"/>
      <c r="OG1383" s="381"/>
      <c r="OH1383" s="381"/>
      <c r="OI1383" s="381"/>
      <c r="OJ1383" s="381"/>
      <c r="OK1383" s="381"/>
      <c r="OL1383" s="381"/>
      <c r="OM1383" s="381"/>
      <c r="ON1383" s="381"/>
      <c r="OO1383" s="381"/>
      <c r="OP1383" s="381"/>
      <c r="OQ1383" s="381"/>
      <c r="OR1383" s="381"/>
      <c r="OS1383" s="381"/>
      <c r="OT1383" s="381"/>
      <c r="OU1383" s="381"/>
      <c r="OV1383" s="381"/>
      <c r="OW1383" s="381"/>
      <c r="OX1383" s="381"/>
      <c r="OY1383" s="381"/>
      <c r="OZ1383" s="381"/>
      <c r="PA1383" s="381"/>
      <c r="PB1383" s="381"/>
      <c r="PC1383" s="381"/>
      <c r="PD1383" s="381"/>
      <c r="PE1383" s="381"/>
      <c r="PF1383" s="381"/>
      <c r="PG1383" s="381"/>
      <c r="PH1383" s="381"/>
      <c r="PI1383" s="381"/>
      <c r="PJ1383" s="381"/>
      <c r="PK1383" s="381"/>
      <c r="PL1383" s="381"/>
      <c r="PM1383" s="381"/>
      <c r="PN1383" s="381"/>
      <c r="PO1383" s="381"/>
      <c r="PP1383" s="381"/>
      <c r="PQ1383" s="381"/>
      <c r="PR1383" s="381"/>
      <c r="PS1383" s="381"/>
      <c r="PT1383" s="381"/>
      <c r="PU1383" s="381"/>
      <c r="PV1383" s="381"/>
      <c r="PW1383" s="381"/>
      <c r="PX1383" s="381"/>
      <c r="PY1383" s="381"/>
      <c r="PZ1383" s="381"/>
      <c r="QA1383" s="381"/>
      <c r="QB1383" s="381"/>
      <c r="QC1383" s="381"/>
      <c r="QD1383" s="381"/>
      <c r="QE1383" s="381"/>
      <c r="QF1383" s="381"/>
      <c r="QG1383" s="381"/>
      <c r="QH1383" s="381"/>
      <c r="QI1383" s="381"/>
      <c r="QJ1383" s="381"/>
      <c r="QK1383" s="381"/>
      <c r="QL1383" s="381"/>
      <c r="QM1383" s="381"/>
      <c r="QN1383" s="381"/>
      <c r="QO1383" s="381"/>
      <c r="QP1383" s="381"/>
      <c r="QQ1383" s="381"/>
      <c r="QR1383" s="381"/>
      <c r="QS1383" s="381"/>
      <c r="QT1383" s="381"/>
      <c r="QU1383" s="381"/>
      <c r="QV1383" s="381"/>
      <c r="QW1383" s="381"/>
      <c r="QX1383" s="381"/>
      <c r="QY1383" s="381"/>
      <c r="QZ1383" s="381"/>
      <c r="RA1383" s="381"/>
      <c r="RB1383" s="381"/>
      <c r="RC1383" s="381"/>
      <c r="RD1383" s="381"/>
      <c r="RE1383" s="381"/>
      <c r="RF1383" s="381"/>
      <c r="RG1383" s="381"/>
      <c r="RH1383" s="381"/>
      <c r="RI1383" s="381"/>
      <c r="RJ1383" s="381"/>
      <c r="RK1383" s="381"/>
      <c r="RL1383" s="381"/>
      <c r="RM1383" s="381"/>
      <c r="RN1383" s="381"/>
      <c r="RO1383" s="381"/>
      <c r="RP1383" s="381"/>
      <c r="RQ1383" s="381"/>
      <c r="RR1383" s="381"/>
      <c r="RS1383" s="381"/>
      <c r="RT1383" s="381"/>
      <c r="RU1383" s="381"/>
      <c r="RV1383" s="381"/>
      <c r="RW1383" s="381"/>
      <c r="RX1383" s="381"/>
      <c r="RY1383" s="381"/>
      <c r="RZ1383" s="381"/>
      <c r="SA1383" s="381"/>
      <c r="SB1383" s="381"/>
      <c r="SC1383" s="381"/>
      <c r="SD1383" s="381"/>
      <c r="SE1383" s="381"/>
      <c r="SF1383" s="381"/>
      <c r="SG1383" s="381"/>
      <c r="SH1383" s="381"/>
      <c r="SI1383" s="381"/>
      <c r="SJ1383" s="381"/>
      <c r="SK1383" s="381"/>
      <c r="SL1383" s="381"/>
      <c r="SM1383" s="381"/>
      <c r="SN1383" s="381"/>
      <c r="SO1383" s="381"/>
      <c r="SP1383" s="381"/>
      <c r="SQ1383" s="381"/>
      <c r="SR1383" s="381"/>
      <c r="SS1383" s="381"/>
      <c r="ST1383" s="381"/>
      <c r="SU1383" s="381"/>
      <c r="SV1383" s="381"/>
      <c r="SW1383" s="381"/>
      <c r="SX1383" s="381"/>
      <c r="SY1383" s="381"/>
      <c r="SZ1383" s="381"/>
      <c r="TA1383" s="381"/>
      <c r="TB1383" s="381"/>
      <c r="TC1383" s="381"/>
      <c r="TD1383" s="381"/>
      <c r="TE1383" s="381"/>
      <c r="TF1383" s="381"/>
      <c r="TG1383" s="381"/>
      <c r="TH1383" s="381"/>
      <c r="TI1383" s="381"/>
      <c r="TJ1383" s="381"/>
      <c r="TK1383" s="381"/>
      <c r="TL1383" s="381"/>
      <c r="TM1383" s="381"/>
      <c r="TN1383" s="381"/>
      <c r="TO1383" s="381"/>
      <c r="TP1383" s="381"/>
      <c r="TQ1383" s="381"/>
      <c r="TR1383" s="381"/>
      <c r="TS1383" s="381"/>
      <c r="TT1383" s="381"/>
      <c r="TU1383" s="381"/>
      <c r="TV1383" s="381"/>
      <c r="TW1383" s="381"/>
      <c r="TX1383" s="381"/>
      <c r="TY1383" s="381"/>
      <c r="TZ1383" s="381"/>
      <c r="UA1383" s="381"/>
      <c r="UB1383" s="381"/>
      <c r="UC1383" s="381"/>
      <c r="UD1383" s="381"/>
      <c r="UE1383" s="381"/>
      <c r="UF1383" s="381"/>
      <c r="UG1383" s="381"/>
      <c r="UH1383" s="381"/>
      <c r="UI1383" s="381"/>
      <c r="UJ1383" s="381"/>
      <c r="UK1383" s="381"/>
      <c r="UL1383" s="381"/>
      <c r="UM1383" s="381"/>
      <c r="UN1383" s="381"/>
      <c r="UO1383" s="381"/>
      <c r="UP1383" s="381"/>
      <c r="UQ1383" s="381"/>
      <c r="UR1383" s="381"/>
      <c r="US1383" s="381"/>
      <c r="UT1383" s="381"/>
      <c r="UU1383" s="381"/>
      <c r="UV1383" s="381"/>
      <c r="UW1383" s="381"/>
      <c r="UX1383" s="381"/>
      <c r="UY1383" s="381"/>
      <c r="UZ1383" s="381"/>
      <c r="VA1383" s="381"/>
      <c r="VB1383" s="381"/>
      <c r="VC1383" s="381"/>
      <c r="VD1383" s="381"/>
      <c r="VE1383" s="381"/>
      <c r="VF1383" s="381"/>
      <c r="VG1383" s="381"/>
      <c r="VH1383" s="381"/>
      <c r="VI1383" s="381"/>
      <c r="VJ1383" s="381"/>
      <c r="VK1383" s="381"/>
      <c r="VL1383" s="381"/>
      <c r="VM1383" s="381"/>
      <c r="VN1383" s="381"/>
      <c r="VO1383" s="381"/>
      <c r="VP1383" s="381"/>
      <c r="VQ1383" s="381"/>
      <c r="VR1383" s="381"/>
      <c r="VS1383" s="381"/>
      <c r="VT1383" s="381"/>
      <c r="VU1383" s="381"/>
      <c r="VV1383" s="381"/>
      <c r="VW1383" s="381"/>
      <c r="VX1383" s="381"/>
      <c r="VY1383" s="381"/>
      <c r="VZ1383" s="381"/>
      <c r="WA1383" s="381"/>
      <c r="WB1383" s="381"/>
      <c r="WC1383" s="381"/>
      <c r="WD1383" s="381"/>
      <c r="WE1383" s="381"/>
      <c r="WF1383" s="381"/>
      <c r="WG1383" s="381"/>
      <c r="WH1383" s="381"/>
      <c r="WI1383" s="381"/>
      <c r="WJ1383" s="381"/>
      <c r="WK1383" s="381"/>
      <c r="WL1383" s="381"/>
      <c r="WM1383" s="381"/>
      <c r="WN1383" s="381"/>
      <c r="WO1383" s="381"/>
      <c r="WP1383" s="381"/>
      <c r="WQ1383" s="381"/>
      <c r="WR1383" s="381"/>
      <c r="WS1383" s="381"/>
      <c r="WT1383" s="381"/>
      <c r="WU1383" s="381"/>
      <c r="WV1383" s="381"/>
      <c r="WW1383" s="381"/>
      <c r="WX1383" s="381"/>
      <c r="WY1383" s="381"/>
      <c r="WZ1383" s="381"/>
      <c r="XA1383" s="381"/>
      <c r="XB1383" s="381"/>
      <c r="XC1383" s="381"/>
      <c r="XD1383" s="381"/>
      <c r="XE1383" s="381"/>
      <c r="XF1383" s="381"/>
      <c r="XG1383" s="381"/>
      <c r="XH1383" s="381"/>
      <c r="XI1383" s="381"/>
      <c r="XJ1383" s="381"/>
      <c r="XK1383" s="381"/>
      <c r="XL1383" s="381"/>
      <c r="XM1383" s="381"/>
      <c r="XN1383" s="381"/>
      <c r="XO1383" s="381"/>
      <c r="XP1383" s="381"/>
      <c r="XQ1383" s="381"/>
      <c r="XR1383" s="381"/>
      <c r="XS1383" s="381"/>
      <c r="XT1383" s="381"/>
      <c r="XU1383" s="381"/>
      <c r="XV1383" s="381"/>
      <c r="XW1383" s="381"/>
      <c r="XX1383" s="381"/>
      <c r="XY1383" s="381"/>
      <c r="XZ1383" s="381"/>
      <c r="YA1383" s="381"/>
      <c r="YB1383" s="381"/>
      <c r="YC1383" s="381"/>
      <c r="YD1383" s="381"/>
      <c r="YE1383" s="381"/>
      <c r="YF1383" s="381"/>
      <c r="YG1383" s="381"/>
      <c r="YH1383" s="381"/>
      <c r="YI1383" s="381"/>
      <c r="YJ1383" s="381"/>
      <c r="YK1383" s="381"/>
      <c r="YL1383" s="381"/>
      <c r="YM1383" s="381"/>
      <c r="YN1383" s="381"/>
      <c r="YO1383" s="381"/>
      <c r="YP1383" s="381"/>
      <c r="YQ1383" s="381"/>
      <c r="YR1383" s="381"/>
      <c r="YS1383" s="381"/>
      <c r="YT1383" s="381"/>
      <c r="YU1383" s="381"/>
      <c r="YV1383" s="381"/>
      <c r="YW1383" s="381"/>
      <c r="YX1383" s="381"/>
      <c r="YY1383" s="381"/>
      <c r="YZ1383" s="381"/>
      <c r="ZA1383" s="381"/>
      <c r="ZB1383" s="381"/>
      <c r="ZC1383" s="381"/>
      <c r="ZD1383" s="381"/>
      <c r="ZE1383" s="381"/>
      <c r="ZF1383" s="381"/>
      <c r="ZG1383" s="381"/>
      <c r="ZH1383" s="381"/>
      <c r="ZI1383" s="381"/>
      <c r="ZJ1383" s="381"/>
      <c r="ZK1383" s="381"/>
      <c r="ZL1383" s="381"/>
      <c r="ZM1383" s="381"/>
      <c r="ZN1383" s="381"/>
      <c r="ZO1383" s="381"/>
      <c r="ZP1383" s="381"/>
      <c r="ZQ1383" s="381"/>
      <c r="ZR1383" s="381"/>
      <c r="ZS1383" s="381"/>
      <c r="ZT1383" s="381"/>
      <c r="ZU1383" s="381"/>
      <c r="ZV1383" s="381"/>
      <c r="ZW1383" s="381"/>
      <c r="ZX1383" s="381"/>
      <c r="ZY1383" s="381"/>
      <c r="ZZ1383" s="381"/>
      <c r="AAA1383" s="381"/>
      <c r="AAB1383" s="381"/>
      <c r="AAC1383" s="381"/>
      <c r="AAD1383" s="381"/>
      <c r="AAE1383" s="381"/>
      <c r="AAF1383" s="381"/>
      <c r="AAG1383" s="381"/>
      <c r="AAH1383" s="381"/>
      <c r="AAI1383" s="381"/>
      <c r="AAJ1383" s="381"/>
      <c r="AAK1383" s="381"/>
      <c r="AAL1383" s="381"/>
      <c r="AAM1383" s="381"/>
      <c r="AAN1383" s="381"/>
      <c r="AAO1383" s="381"/>
      <c r="AAP1383" s="381"/>
      <c r="AAQ1383" s="381"/>
      <c r="AAR1383" s="381"/>
      <c r="AAS1383" s="381"/>
      <c r="AAT1383" s="381"/>
      <c r="AAU1383" s="381"/>
      <c r="AAV1383" s="381"/>
      <c r="AAW1383" s="381"/>
      <c r="AAX1383" s="381"/>
      <c r="AAY1383" s="381"/>
      <c r="AAZ1383" s="381"/>
      <c r="ABA1383" s="381"/>
      <c r="ABB1383" s="381"/>
      <c r="ABC1383" s="381"/>
      <c r="ABD1383" s="381"/>
      <c r="ABE1383" s="381"/>
      <c r="ABF1383" s="381"/>
      <c r="ABG1383" s="381"/>
      <c r="ABH1383" s="381"/>
      <c r="ABI1383" s="381"/>
      <c r="ABJ1383" s="381"/>
      <c r="ABK1383" s="381"/>
      <c r="ABL1383" s="381"/>
      <c r="ABM1383" s="381"/>
      <c r="ABN1383" s="381"/>
      <c r="ABO1383" s="381"/>
      <c r="ABP1383" s="381"/>
      <c r="ABQ1383" s="381"/>
      <c r="ABR1383" s="381"/>
      <c r="ABS1383" s="381"/>
      <c r="ABT1383" s="381"/>
      <c r="ABU1383" s="381"/>
      <c r="ABV1383" s="381"/>
      <c r="ABW1383" s="381"/>
      <c r="ABX1383" s="381"/>
      <c r="ABY1383" s="381"/>
      <c r="ABZ1383" s="381"/>
      <c r="ACA1383" s="381"/>
      <c r="ACB1383" s="381"/>
      <c r="ACC1383" s="381"/>
      <c r="ACD1383" s="381"/>
      <c r="ACE1383" s="381"/>
      <c r="ACF1383" s="381"/>
      <c r="ACG1383" s="381"/>
      <c r="ACH1383" s="381"/>
      <c r="ACI1383" s="381"/>
      <c r="ACJ1383" s="381"/>
      <c r="ACK1383" s="381"/>
      <c r="ACL1383" s="381"/>
      <c r="ACM1383" s="381"/>
      <c r="ACN1383" s="381"/>
      <c r="ACO1383" s="381"/>
      <c r="ACP1383" s="381"/>
      <c r="ACQ1383" s="381"/>
      <c r="ACR1383" s="381"/>
      <c r="ACS1383" s="381"/>
      <c r="ACT1383" s="381"/>
      <c r="ACU1383" s="381"/>
      <c r="ACV1383" s="381"/>
      <c r="ACW1383" s="381"/>
      <c r="ACX1383" s="381"/>
      <c r="ACY1383" s="381"/>
      <c r="ACZ1383" s="381"/>
      <c r="ADA1383" s="381"/>
      <c r="ADB1383" s="381"/>
      <c r="ADC1383" s="381"/>
      <c r="ADD1383" s="381"/>
      <c r="ADE1383" s="381"/>
      <c r="ADF1383" s="381"/>
      <c r="ADG1383" s="381"/>
      <c r="ADH1383" s="381"/>
      <c r="ADI1383" s="381"/>
      <c r="ADJ1383" s="381"/>
      <c r="ADK1383" s="381"/>
      <c r="ADL1383" s="381"/>
      <c r="ADM1383" s="381"/>
      <c r="ADN1383" s="381"/>
      <c r="ADO1383" s="381"/>
      <c r="ADP1383" s="381"/>
      <c r="ADQ1383" s="381"/>
      <c r="ADR1383" s="381"/>
      <c r="ADS1383" s="381"/>
      <c r="ADT1383" s="381"/>
      <c r="ADU1383" s="381"/>
      <c r="ADV1383" s="381"/>
      <c r="ADW1383" s="381"/>
      <c r="ADX1383" s="381"/>
      <c r="ADY1383" s="381"/>
      <c r="ADZ1383" s="381"/>
      <c r="AEA1383" s="381"/>
      <c r="AEB1383" s="381"/>
      <c r="AEC1383" s="381"/>
      <c r="AED1383" s="381"/>
      <c r="AEE1383" s="381"/>
      <c r="AEF1383" s="381"/>
      <c r="AEG1383" s="381"/>
      <c r="AEH1383" s="381"/>
      <c r="AEI1383" s="381"/>
      <c r="AEJ1383" s="381"/>
      <c r="AEK1383" s="381"/>
      <c r="AEL1383" s="381"/>
      <c r="AEM1383" s="381"/>
      <c r="AEN1383" s="381"/>
      <c r="AEO1383" s="381"/>
      <c r="AEP1383" s="381"/>
      <c r="AEQ1383" s="381"/>
      <c r="AER1383" s="381"/>
      <c r="AES1383" s="381"/>
      <c r="AET1383" s="381"/>
      <c r="AEU1383" s="381"/>
      <c r="AEV1383" s="381"/>
      <c r="AEW1383" s="381"/>
      <c r="AEX1383" s="381"/>
      <c r="AEY1383" s="381"/>
      <c r="AEZ1383" s="381"/>
      <c r="AFA1383" s="381"/>
      <c r="AFB1383" s="381"/>
      <c r="AFC1383" s="381"/>
      <c r="AFD1383" s="381"/>
      <c r="AFE1383" s="381"/>
      <c r="AFF1383" s="381"/>
      <c r="AFG1383" s="381"/>
      <c r="AFH1383" s="381"/>
      <c r="AFI1383" s="381"/>
      <c r="AFJ1383" s="381"/>
      <c r="AFK1383" s="381"/>
      <c r="AFL1383" s="381"/>
      <c r="AFM1383" s="381"/>
      <c r="AFN1383" s="381"/>
      <c r="AFO1383" s="381"/>
      <c r="AFP1383" s="381"/>
      <c r="AFQ1383" s="381"/>
      <c r="AFR1383" s="381"/>
      <c r="AFS1383" s="381"/>
      <c r="AFT1383" s="381"/>
      <c r="AFU1383" s="381"/>
      <c r="AFV1383" s="381"/>
      <c r="AFW1383" s="381"/>
      <c r="AFX1383" s="381"/>
      <c r="AFY1383" s="381"/>
      <c r="AFZ1383" s="381"/>
      <c r="AGA1383" s="381"/>
    </row>
    <row r="1384" spans="1:859" customFormat="1" x14ac:dyDescent="0.2">
      <c r="A1384" s="16"/>
      <c r="B1384" s="16"/>
      <c r="C1384" s="16"/>
      <c r="D1384" s="16"/>
      <c r="E1384" s="238"/>
      <c r="F1384" s="364"/>
      <c r="G1384" s="239"/>
      <c r="H1384" s="238"/>
      <c r="I1384" s="238"/>
      <c r="J1384" s="238"/>
      <c r="K1384" s="238"/>
      <c r="L1384" s="238"/>
      <c r="M1384" s="238"/>
      <c r="N1384" s="239"/>
      <c r="O1384" s="238"/>
      <c r="P1384" s="238"/>
      <c r="Q1384" s="239"/>
      <c r="R1384" s="16"/>
      <c r="S1384" s="16"/>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c r="DC1384" s="16"/>
      <c r="DD1384" s="16"/>
      <c r="DE1384" s="16"/>
      <c r="DF1384" s="16"/>
      <c r="DG1384" s="16"/>
      <c r="DH1384" s="16"/>
      <c r="DI1384" s="16"/>
      <c r="DJ1384" s="16"/>
      <c r="DK1384" s="16"/>
      <c r="DL1384" s="16"/>
      <c r="DM1384" s="16"/>
      <c r="DN1384" s="16"/>
      <c r="DO1384" s="16"/>
      <c r="DP1384" s="16"/>
      <c r="DQ1384" s="16"/>
      <c r="DR1384" s="16"/>
      <c r="DS1384" s="16"/>
      <c r="DT1384" s="16"/>
      <c r="DU1384" s="16"/>
      <c r="DV1384" s="16"/>
      <c r="DW1384" s="16"/>
      <c r="DX1384" s="16"/>
      <c r="DY1384" s="16"/>
      <c r="DZ1384" s="16"/>
      <c r="EA1384" s="16"/>
      <c r="EB1384" s="16"/>
      <c r="EC1384" s="16"/>
      <c r="ED1384" s="16"/>
      <c r="EE1384" s="16"/>
      <c r="EF1384" s="16"/>
      <c r="EG1384" s="16"/>
      <c r="EH1384" s="16"/>
      <c r="EI1384" s="16"/>
      <c r="EJ1384" s="16"/>
      <c r="EK1384" s="16"/>
      <c r="EL1384" s="16"/>
      <c r="EM1384" s="16"/>
      <c r="EN1384" s="16"/>
      <c r="EO1384" s="16"/>
      <c r="EP1384" s="16"/>
      <c r="EQ1384" s="16"/>
      <c r="ER1384" s="16"/>
      <c r="ES1384" s="16"/>
      <c r="ET1384" s="16"/>
      <c r="EU1384" s="16"/>
      <c r="EV1384" s="16"/>
      <c r="EW1384" s="16"/>
      <c r="EX1384" s="16"/>
      <c r="EY1384" s="16"/>
      <c r="EZ1384" s="16"/>
      <c r="FA1384" s="16"/>
      <c r="FB1384" s="16"/>
      <c r="FC1384" s="16"/>
      <c r="FD1384" s="16"/>
      <c r="FE1384" s="16"/>
      <c r="FF1384" s="16"/>
      <c r="FG1384" s="16"/>
      <c r="FH1384" s="16"/>
      <c r="FI1384" s="16"/>
      <c r="FJ1384" s="16"/>
      <c r="FK1384" s="16"/>
      <c r="FL1384" s="16"/>
      <c r="FM1384" s="16"/>
      <c r="FN1384" s="16"/>
      <c r="FO1384" s="16"/>
      <c r="FP1384" s="16"/>
      <c r="FQ1384" s="16"/>
      <c r="FR1384" s="16"/>
      <c r="FS1384" s="16"/>
      <c r="FT1384" s="16"/>
      <c r="FU1384" s="16"/>
      <c r="FV1384" s="16"/>
      <c r="FW1384" s="16"/>
      <c r="FX1384" s="16"/>
      <c r="FY1384" s="16"/>
      <c r="FZ1384" s="16"/>
      <c r="GA1384" s="16"/>
      <c r="GB1384" s="16"/>
      <c r="GC1384" s="16"/>
      <c r="GD1384" s="16"/>
      <c r="GE1384" s="16"/>
      <c r="GF1384" s="16"/>
      <c r="GG1384" s="16"/>
      <c r="GH1384" s="16"/>
      <c r="GI1384" s="16"/>
      <c r="GJ1384" s="16"/>
      <c r="GK1384" s="16"/>
      <c r="GL1384" s="16"/>
      <c r="GM1384" s="16"/>
      <c r="GN1384" s="16"/>
      <c r="GO1384" s="16"/>
      <c r="GP1384" s="16"/>
      <c r="GQ1384" s="16"/>
      <c r="GR1384" s="16"/>
      <c r="GS1384" s="16"/>
      <c r="GT1384" s="16"/>
      <c r="GU1384" s="16"/>
      <c r="GV1384" s="16"/>
      <c r="GW1384" s="16"/>
      <c r="GX1384" s="16"/>
      <c r="GY1384" s="16"/>
      <c r="GZ1384" s="16"/>
      <c r="HA1384" s="16"/>
      <c r="HB1384" s="16"/>
      <c r="HC1384" s="16"/>
      <c r="HD1384" s="16"/>
      <c r="HE1384" s="16"/>
      <c r="HF1384" s="16"/>
      <c r="HG1384" s="16"/>
      <c r="HH1384" s="16"/>
      <c r="HI1384" s="16"/>
      <c r="HJ1384" s="16"/>
      <c r="HK1384" s="16"/>
      <c r="HL1384" s="16"/>
      <c r="HM1384" s="16"/>
      <c r="HN1384" s="16"/>
      <c r="HO1384" s="16"/>
      <c r="HP1384" s="16"/>
      <c r="HQ1384" s="16"/>
      <c r="HR1384" s="16"/>
      <c r="HS1384" s="16"/>
      <c r="HT1384" s="16"/>
      <c r="HU1384" s="16"/>
      <c r="HV1384" s="16"/>
      <c r="HW1384" s="16"/>
      <c r="HX1384" s="16"/>
      <c r="HY1384" s="16"/>
      <c r="HZ1384" s="16"/>
      <c r="IA1384" s="16"/>
      <c r="IB1384" s="16"/>
      <c r="IC1384" s="16"/>
      <c r="ID1384" s="16"/>
      <c r="IE1384" s="16"/>
      <c r="IF1384" s="16"/>
      <c r="IG1384" s="16"/>
      <c r="IH1384" s="16"/>
      <c r="II1384" s="16"/>
      <c r="IJ1384" s="16"/>
      <c r="IK1384" s="16"/>
      <c r="IL1384" s="16"/>
      <c r="IM1384" s="16"/>
      <c r="IN1384" s="16"/>
      <c r="IO1384" s="16"/>
      <c r="IP1384" s="16"/>
      <c r="IQ1384" s="16"/>
      <c r="IR1384" s="16"/>
      <c r="IS1384" s="16"/>
      <c r="IT1384" s="16"/>
      <c r="IU1384" s="16"/>
      <c r="IV1384" s="16"/>
      <c r="IW1384" s="16"/>
      <c r="IX1384" s="16"/>
      <c r="IY1384" s="16"/>
      <c r="IZ1384" s="16"/>
      <c r="JA1384" s="16"/>
      <c r="JB1384" s="16"/>
      <c r="JC1384" s="16"/>
      <c r="JD1384" s="16"/>
      <c r="JE1384" s="16"/>
      <c r="JF1384" s="16"/>
      <c r="JG1384" s="16"/>
      <c r="JH1384" s="16"/>
      <c r="JI1384" s="16"/>
      <c r="JJ1384" s="16"/>
      <c r="JK1384" s="16"/>
      <c r="JL1384" s="16"/>
      <c r="JM1384" s="16"/>
      <c r="JN1384" s="16"/>
      <c r="JO1384" s="16"/>
      <c r="JP1384" s="16"/>
      <c r="JQ1384" s="16"/>
      <c r="JR1384" s="16"/>
      <c r="JS1384" s="16"/>
      <c r="JT1384" s="16"/>
      <c r="JU1384" s="16"/>
      <c r="JV1384" s="16"/>
      <c r="JW1384" s="16"/>
      <c r="JX1384" s="16"/>
      <c r="JY1384" s="16"/>
      <c r="JZ1384" s="16"/>
      <c r="KA1384" s="16"/>
      <c r="KB1384" s="16"/>
      <c r="KC1384" s="16"/>
      <c r="KD1384" s="16"/>
      <c r="KE1384" s="16"/>
      <c r="KF1384" s="16"/>
      <c r="KG1384" s="16"/>
      <c r="KH1384" s="16"/>
      <c r="KI1384" s="16"/>
      <c r="KJ1384" s="16"/>
      <c r="KK1384" s="16"/>
      <c r="KL1384" s="16"/>
      <c r="KM1384" s="16"/>
      <c r="KN1384" s="16"/>
      <c r="KO1384" s="16"/>
      <c r="KP1384" s="16"/>
      <c r="KQ1384" s="16"/>
      <c r="KR1384" s="16"/>
      <c r="KS1384" s="16"/>
      <c r="KT1384" s="16"/>
      <c r="KU1384" s="16"/>
      <c r="KV1384" s="16"/>
      <c r="KW1384" s="16"/>
      <c r="KX1384" s="16"/>
      <c r="KY1384" s="16"/>
      <c r="KZ1384" s="16"/>
      <c r="LA1384" s="16"/>
      <c r="LB1384" s="16"/>
      <c r="LC1384" s="16"/>
      <c r="LD1384" s="16"/>
      <c r="LE1384" s="16"/>
      <c r="LF1384" s="16"/>
      <c r="LG1384" s="16"/>
      <c r="LH1384" s="16"/>
      <c r="LI1384" s="16"/>
      <c r="LJ1384" s="16"/>
      <c r="LK1384" s="16"/>
      <c r="LL1384" s="16"/>
      <c r="LM1384" s="16"/>
      <c r="LN1384" s="16"/>
      <c r="LO1384" s="16"/>
      <c r="LP1384" s="16"/>
      <c r="LQ1384" s="16"/>
      <c r="LR1384" s="16"/>
      <c r="LS1384" s="16"/>
      <c r="LT1384" s="16"/>
      <c r="LU1384" s="16"/>
      <c r="LV1384" s="16"/>
      <c r="LW1384" s="16"/>
      <c r="LX1384" s="16"/>
      <c r="LY1384" s="16"/>
      <c r="LZ1384" s="16"/>
      <c r="MA1384" s="16"/>
      <c r="MB1384" s="16"/>
      <c r="MC1384" s="16"/>
      <c r="MD1384" s="16"/>
      <c r="ME1384" s="16"/>
      <c r="MF1384" s="16"/>
      <c r="MG1384" s="16"/>
      <c r="MH1384" s="16"/>
      <c r="MI1384" s="16"/>
      <c r="MJ1384" s="16"/>
      <c r="MK1384" s="16"/>
      <c r="ML1384" s="16"/>
      <c r="MM1384" s="16"/>
      <c r="MN1384" s="16"/>
      <c r="MO1384" s="16"/>
      <c r="MP1384" s="16"/>
      <c r="MQ1384" s="16"/>
      <c r="MR1384" s="16"/>
      <c r="MS1384" s="16"/>
      <c r="MT1384" s="16"/>
      <c r="MU1384" s="16"/>
      <c r="MV1384" s="16"/>
      <c r="MW1384" s="16"/>
      <c r="MX1384" s="16"/>
      <c r="MY1384" s="16"/>
      <c r="MZ1384" s="16"/>
      <c r="NA1384" s="16"/>
      <c r="NB1384" s="16"/>
      <c r="NC1384" s="16"/>
      <c r="ND1384" s="16"/>
      <c r="NE1384" s="16"/>
      <c r="NF1384" s="16"/>
      <c r="NG1384" s="16"/>
      <c r="NH1384" s="16"/>
      <c r="NI1384" s="16"/>
      <c r="NJ1384" s="16"/>
      <c r="NK1384" s="16"/>
      <c r="NL1384" s="16"/>
      <c r="NM1384" s="16"/>
      <c r="NN1384" s="16"/>
      <c r="NO1384" s="16"/>
      <c r="NP1384" s="16"/>
      <c r="NQ1384" s="16"/>
      <c r="NR1384" s="16"/>
      <c r="NS1384" s="16"/>
      <c r="NT1384" s="16"/>
      <c r="NU1384" s="16"/>
      <c r="NV1384" s="16"/>
      <c r="NW1384" s="16"/>
      <c r="NX1384" s="16"/>
      <c r="NY1384" s="16"/>
      <c r="NZ1384" s="16"/>
      <c r="OA1384" s="16"/>
      <c r="OB1384" s="16"/>
      <c r="OC1384" s="16"/>
      <c r="OD1384" s="16"/>
      <c r="OE1384" s="16"/>
      <c r="OF1384" s="16"/>
      <c r="OG1384" s="16"/>
      <c r="OH1384" s="16"/>
      <c r="OI1384" s="16"/>
      <c r="OJ1384" s="16"/>
      <c r="OK1384" s="16"/>
      <c r="OL1384" s="16"/>
      <c r="OM1384" s="16"/>
      <c r="ON1384" s="16"/>
      <c r="OO1384" s="16"/>
      <c r="OP1384" s="16"/>
      <c r="OQ1384" s="16"/>
      <c r="OR1384" s="16"/>
      <c r="OS1384" s="16"/>
      <c r="OT1384" s="16"/>
      <c r="OU1384" s="16"/>
      <c r="OV1384" s="16"/>
      <c r="OW1384" s="16"/>
      <c r="OX1384" s="16"/>
      <c r="OY1384" s="16"/>
      <c r="OZ1384" s="16"/>
      <c r="PA1384" s="16"/>
      <c r="PB1384" s="16"/>
      <c r="PC1384" s="16"/>
      <c r="PD1384" s="16"/>
      <c r="PE1384" s="16"/>
      <c r="PF1384" s="16"/>
      <c r="PG1384" s="16"/>
      <c r="PH1384" s="16"/>
      <c r="PI1384" s="16"/>
      <c r="PJ1384" s="16"/>
      <c r="PK1384" s="16"/>
      <c r="PL1384" s="16"/>
      <c r="PM1384" s="16"/>
      <c r="PN1384" s="16"/>
      <c r="PO1384" s="16"/>
      <c r="PP1384" s="16"/>
      <c r="PQ1384" s="16"/>
      <c r="PR1384" s="16"/>
      <c r="PS1384" s="16"/>
      <c r="PT1384" s="16"/>
      <c r="PU1384" s="16"/>
      <c r="PV1384" s="16"/>
      <c r="PW1384" s="16"/>
      <c r="PX1384" s="16"/>
      <c r="PY1384" s="16"/>
      <c r="PZ1384" s="16"/>
      <c r="QA1384" s="16"/>
      <c r="QB1384" s="16"/>
      <c r="QC1384" s="16"/>
      <c r="QD1384" s="16"/>
      <c r="QE1384" s="16"/>
      <c r="QF1384" s="16"/>
      <c r="QG1384" s="16"/>
      <c r="QH1384" s="16"/>
      <c r="QI1384" s="16"/>
      <c r="QJ1384" s="16"/>
      <c r="QK1384" s="16"/>
      <c r="QL1384" s="16"/>
      <c r="QM1384" s="16"/>
      <c r="QN1384" s="16"/>
      <c r="QO1384" s="16"/>
      <c r="QP1384" s="16"/>
      <c r="QQ1384" s="16"/>
      <c r="QR1384" s="16"/>
      <c r="QS1384" s="16"/>
      <c r="QT1384" s="16"/>
      <c r="QU1384" s="16"/>
      <c r="QV1384" s="16"/>
      <c r="QW1384" s="16"/>
      <c r="QX1384" s="16"/>
      <c r="QY1384" s="16"/>
      <c r="QZ1384" s="16"/>
      <c r="RA1384" s="16"/>
      <c r="RB1384" s="16"/>
      <c r="RC1384" s="16"/>
      <c r="RD1384" s="16"/>
      <c r="RE1384" s="16"/>
      <c r="RF1384" s="16"/>
      <c r="RG1384" s="16"/>
      <c r="RH1384" s="16"/>
      <c r="RI1384" s="16"/>
      <c r="RJ1384" s="16"/>
      <c r="RK1384" s="16"/>
      <c r="RL1384" s="16"/>
      <c r="RM1384" s="16"/>
      <c r="RN1384" s="16"/>
      <c r="RO1384" s="16"/>
      <c r="RP1384" s="16"/>
      <c r="RQ1384" s="16"/>
      <c r="RR1384" s="16"/>
      <c r="RS1384" s="16"/>
      <c r="RT1384" s="16"/>
      <c r="RU1384" s="16"/>
      <c r="RV1384" s="16"/>
      <c r="RW1384" s="16"/>
      <c r="RX1384" s="16"/>
      <c r="RY1384" s="16"/>
      <c r="RZ1384" s="16"/>
      <c r="SA1384" s="16"/>
      <c r="SB1384" s="16"/>
      <c r="SC1384" s="16"/>
      <c r="SD1384" s="16"/>
      <c r="SE1384" s="16"/>
      <c r="SF1384" s="16"/>
      <c r="SG1384" s="16"/>
      <c r="SH1384" s="16"/>
      <c r="SI1384" s="16"/>
      <c r="SJ1384" s="16"/>
      <c r="SK1384" s="16"/>
      <c r="SL1384" s="16"/>
      <c r="SM1384" s="16"/>
      <c r="SN1384" s="16"/>
      <c r="SO1384" s="16"/>
      <c r="SP1384" s="16"/>
      <c r="SQ1384" s="16"/>
      <c r="SR1384" s="16"/>
      <c r="SS1384" s="16"/>
      <c r="ST1384" s="16"/>
      <c r="SU1384" s="16"/>
      <c r="SV1384" s="16"/>
      <c r="SW1384" s="16"/>
      <c r="SX1384" s="16"/>
      <c r="SY1384" s="16"/>
      <c r="SZ1384" s="16"/>
      <c r="TA1384" s="16"/>
      <c r="TB1384" s="16"/>
      <c r="TC1384" s="16"/>
      <c r="TD1384" s="16"/>
      <c r="TE1384" s="16"/>
      <c r="TF1384" s="16"/>
      <c r="TG1384" s="16"/>
      <c r="TH1384" s="16"/>
      <c r="TI1384" s="16"/>
      <c r="TJ1384" s="16"/>
      <c r="TK1384" s="16"/>
      <c r="TL1384" s="16"/>
      <c r="TM1384" s="16"/>
      <c r="TN1384" s="16"/>
      <c r="TO1384" s="16"/>
      <c r="TP1384" s="16"/>
      <c r="TQ1384" s="16"/>
      <c r="TR1384" s="16"/>
      <c r="TS1384" s="16"/>
      <c r="TT1384" s="16"/>
      <c r="TU1384" s="16"/>
      <c r="TV1384" s="16"/>
      <c r="TW1384" s="16"/>
      <c r="TX1384" s="16"/>
      <c r="TY1384" s="16"/>
      <c r="TZ1384" s="16"/>
      <c r="UA1384" s="16"/>
      <c r="UB1384" s="16"/>
      <c r="UC1384" s="16"/>
      <c r="UD1384" s="16"/>
      <c r="UE1384" s="16"/>
      <c r="UF1384" s="16"/>
      <c r="UG1384" s="16"/>
      <c r="UH1384" s="16"/>
      <c r="UI1384" s="16"/>
      <c r="UJ1384" s="16"/>
      <c r="UK1384" s="16"/>
      <c r="UL1384" s="16"/>
      <c r="UM1384" s="16"/>
      <c r="UN1384" s="16"/>
      <c r="UO1384" s="16"/>
      <c r="UP1384" s="16"/>
      <c r="UQ1384" s="16"/>
      <c r="UR1384" s="16"/>
      <c r="US1384" s="16"/>
      <c r="UT1384" s="16"/>
      <c r="UU1384" s="16"/>
      <c r="UV1384" s="16"/>
      <c r="UW1384" s="16"/>
      <c r="UX1384" s="16"/>
      <c r="UY1384" s="16"/>
      <c r="UZ1384" s="16"/>
      <c r="VA1384" s="16"/>
      <c r="VB1384" s="16"/>
      <c r="VC1384" s="16"/>
      <c r="VD1384" s="16"/>
      <c r="VE1384" s="16"/>
      <c r="VF1384" s="16"/>
      <c r="VG1384" s="16"/>
      <c r="VH1384" s="16"/>
      <c r="VI1384" s="16"/>
      <c r="VJ1384" s="16"/>
      <c r="VK1384" s="16"/>
      <c r="VL1384" s="16"/>
      <c r="VM1384" s="16"/>
      <c r="VN1384" s="16"/>
      <c r="VO1384" s="16"/>
      <c r="VP1384" s="16"/>
      <c r="VQ1384" s="16"/>
      <c r="VR1384" s="16"/>
      <c r="VS1384" s="16"/>
      <c r="VT1384" s="16"/>
      <c r="VU1384" s="16"/>
      <c r="VV1384" s="16"/>
      <c r="VW1384" s="16"/>
      <c r="VX1384" s="16"/>
      <c r="VY1384" s="16"/>
      <c r="VZ1384" s="16"/>
      <c r="WA1384" s="16"/>
      <c r="WB1384" s="16"/>
      <c r="WC1384" s="16"/>
      <c r="WD1384" s="16"/>
      <c r="WE1384" s="16"/>
      <c r="WF1384" s="16"/>
      <c r="WG1384" s="16"/>
      <c r="WH1384" s="16"/>
      <c r="WI1384" s="16"/>
      <c r="WJ1384" s="16"/>
      <c r="WK1384" s="16"/>
      <c r="WL1384" s="16"/>
      <c r="WM1384" s="16"/>
      <c r="WN1384" s="16"/>
      <c r="WO1384" s="16"/>
      <c r="WP1384" s="16"/>
      <c r="WQ1384" s="16"/>
      <c r="WR1384" s="16"/>
      <c r="WS1384" s="16"/>
      <c r="WT1384" s="16"/>
      <c r="WU1384" s="16"/>
      <c r="WV1384" s="16"/>
      <c r="WW1384" s="16"/>
      <c r="WX1384" s="16"/>
      <c r="WY1384" s="16"/>
      <c r="WZ1384" s="16"/>
      <c r="XA1384" s="16"/>
      <c r="XB1384" s="16"/>
      <c r="XC1384" s="16"/>
      <c r="XD1384" s="16"/>
      <c r="XE1384" s="16"/>
      <c r="XF1384" s="16"/>
      <c r="XG1384" s="16"/>
      <c r="XH1384" s="16"/>
      <c r="XI1384" s="16"/>
      <c r="XJ1384" s="16"/>
      <c r="XK1384" s="16"/>
      <c r="XL1384" s="16"/>
      <c r="XM1384" s="16"/>
      <c r="XN1384" s="16"/>
      <c r="XO1384" s="16"/>
      <c r="XP1384" s="16"/>
      <c r="XQ1384" s="16"/>
      <c r="XR1384" s="16"/>
      <c r="XS1384" s="16"/>
      <c r="XT1384" s="16"/>
      <c r="XU1384" s="16"/>
      <c r="XV1384" s="16"/>
      <c r="XW1384" s="16"/>
      <c r="XX1384" s="16"/>
      <c r="XY1384" s="16"/>
      <c r="XZ1384" s="16"/>
      <c r="YA1384" s="16"/>
      <c r="YB1384" s="16"/>
      <c r="YC1384" s="16"/>
      <c r="YD1384" s="16"/>
      <c r="YE1384" s="16"/>
      <c r="YF1384" s="16"/>
      <c r="YG1384" s="16"/>
      <c r="YH1384" s="16"/>
      <c r="YI1384" s="16"/>
      <c r="YJ1384" s="16"/>
      <c r="YK1384" s="16"/>
      <c r="YL1384" s="16"/>
      <c r="YM1384" s="16"/>
      <c r="YN1384" s="16"/>
      <c r="YO1384" s="16"/>
      <c r="YP1384" s="16"/>
      <c r="YQ1384" s="16"/>
      <c r="YR1384" s="16"/>
      <c r="YS1384" s="16"/>
      <c r="YT1384" s="16"/>
      <c r="YU1384" s="16"/>
      <c r="YV1384" s="16"/>
      <c r="YW1384" s="16"/>
      <c r="YX1384" s="16"/>
      <c r="YY1384" s="16"/>
      <c r="YZ1384" s="16"/>
      <c r="ZA1384" s="16"/>
      <c r="ZB1384" s="16"/>
      <c r="ZC1384" s="16"/>
      <c r="ZD1384" s="16"/>
      <c r="ZE1384" s="16"/>
      <c r="ZF1384" s="16"/>
      <c r="ZG1384" s="16"/>
      <c r="ZH1384" s="16"/>
      <c r="ZI1384" s="16"/>
      <c r="ZJ1384" s="16"/>
      <c r="ZK1384" s="16"/>
      <c r="ZL1384" s="16"/>
      <c r="ZM1384" s="16"/>
      <c r="ZN1384" s="16"/>
      <c r="ZO1384" s="16"/>
      <c r="ZP1384" s="16"/>
      <c r="ZQ1384" s="16"/>
      <c r="ZR1384" s="16"/>
      <c r="ZS1384" s="16"/>
      <c r="ZT1384" s="16"/>
      <c r="ZU1384" s="16"/>
      <c r="ZV1384" s="16"/>
      <c r="ZW1384" s="16"/>
      <c r="ZX1384" s="16"/>
      <c r="ZY1384" s="16"/>
      <c r="ZZ1384" s="16"/>
      <c r="AAA1384" s="16"/>
      <c r="AAB1384" s="16"/>
      <c r="AAC1384" s="16"/>
      <c r="AAD1384" s="16"/>
      <c r="AAE1384" s="16"/>
      <c r="AAF1384" s="16"/>
      <c r="AAG1384" s="16"/>
      <c r="AAH1384" s="16"/>
      <c r="AAI1384" s="16"/>
      <c r="AAJ1384" s="16"/>
      <c r="AAK1384" s="16"/>
      <c r="AAL1384" s="16"/>
      <c r="AAM1384" s="16"/>
      <c r="AAN1384" s="16"/>
      <c r="AAO1384" s="16"/>
      <c r="AAP1384" s="16"/>
      <c r="AAQ1384" s="16"/>
      <c r="AAR1384" s="16"/>
      <c r="AAS1384" s="16"/>
      <c r="AAT1384" s="16"/>
      <c r="AAU1384" s="16"/>
      <c r="AAV1384" s="16"/>
      <c r="AAW1384" s="16"/>
      <c r="AAX1384" s="16"/>
      <c r="AAY1384" s="16"/>
      <c r="AAZ1384" s="16"/>
      <c r="ABA1384" s="16"/>
      <c r="ABB1384" s="16"/>
      <c r="ABC1384" s="16"/>
      <c r="ABD1384" s="16"/>
      <c r="ABE1384" s="16"/>
      <c r="ABF1384" s="16"/>
      <c r="ABG1384" s="16"/>
      <c r="ABH1384" s="16"/>
      <c r="ABI1384" s="16"/>
      <c r="ABJ1384" s="16"/>
      <c r="ABK1384" s="16"/>
      <c r="ABL1384" s="16"/>
      <c r="ABM1384" s="16"/>
      <c r="ABN1384" s="16"/>
      <c r="ABO1384" s="16"/>
      <c r="ABP1384" s="16"/>
      <c r="ABQ1384" s="16"/>
      <c r="ABR1384" s="16"/>
      <c r="ABS1384" s="16"/>
      <c r="ABT1384" s="16"/>
      <c r="ABU1384" s="16"/>
      <c r="ABV1384" s="16"/>
      <c r="ABW1384" s="16"/>
      <c r="ABX1384" s="16"/>
      <c r="ABY1384" s="16"/>
      <c r="ABZ1384" s="16"/>
      <c r="ACA1384" s="16"/>
      <c r="ACB1384" s="16"/>
      <c r="ACC1384" s="16"/>
      <c r="ACD1384" s="16"/>
      <c r="ACE1384" s="16"/>
      <c r="ACF1384" s="16"/>
      <c r="ACG1384" s="16"/>
      <c r="ACH1384" s="16"/>
      <c r="ACI1384" s="16"/>
      <c r="ACJ1384" s="16"/>
      <c r="ACK1384" s="16"/>
      <c r="ACL1384" s="16"/>
      <c r="ACM1384" s="16"/>
      <c r="ACN1384" s="16"/>
      <c r="ACO1384" s="16"/>
      <c r="ACP1384" s="16"/>
      <c r="ACQ1384" s="16"/>
      <c r="ACR1384" s="16"/>
      <c r="ACS1384" s="16"/>
      <c r="ACT1384" s="16"/>
      <c r="ACU1384" s="16"/>
      <c r="ACV1384" s="16"/>
      <c r="ACW1384" s="16"/>
      <c r="ACX1384" s="16"/>
      <c r="ACY1384" s="16"/>
      <c r="ACZ1384" s="16"/>
      <c r="ADA1384" s="16"/>
      <c r="ADB1384" s="16"/>
      <c r="ADC1384" s="16"/>
      <c r="ADD1384" s="16"/>
      <c r="ADE1384" s="16"/>
      <c r="ADF1384" s="16"/>
      <c r="ADG1384" s="16"/>
      <c r="ADH1384" s="16"/>
      <c r="ADI1384" s="16"/>
      <c r="ADJ1384" s="16"/>
      <c r="ADK1384" s="16"/>
      <c r="ADL1384" s="16"/>
      <c r="ADM1384" s="16"/>
      <c r="ADN1384" s="16"/>
      <c r="ADO1384" s="16"/>
      <c r="ADP1384" s="16"/>
      <c r="ADQ1384" s="16"/>
      <c r="ADR1384" s="16"/>
      <c r="ADS1384" s="16"/>
      <c r="ADT1384" s="16"/>
      <c r="ADU1384" s="16"/>
      <c r="ADV1384" s="16"/>
      <c r="ADW1384" s="16"/>
      <c r="ADX1384" s="16"/>
      <c r="ADY1384" s="16"/>
      <c r="ADZ1384" s="16"/>
      <c r="AEA1384" s="16"/>
      <c r="AEB1384" s="16"/>
      <c r="AEC1384" s="16"/>
      <c r="AED1384" s="16"/>
      <c r="AEE1384" s="16"/>
      <c r="AEF1384" s="16"/>
      <c r="AEG1384" s="16"/>
      <c r="AEH1384" s="16"/>
      <c r="AEI1384" s="16"/>
      <c r="AEJ1384" s="16"/>
      <c r="AEK1384" s="16"/>
      <c r="AEL1384" s="16"/>
      <c r="AEM1384" s="16"/>
      <c r="AEN1384" s="16"/>
      <c r="AEO1384" s="16"/>
      <c r="AEP1384" s="16"/>
      <c r="AEQ1384" s="16"/>
      <c r="AER1384" s="16"/>
      <c r="AES1384" s="16"/>
      <c r="AET1384" s="16"/>
      <c r="AEU1384" s="16"/>
      <c r="AEV1384" s="16"/>
      <c r="AEW1384" s="16"/>
      <c r="AEX1384" s="16"/>
      <c r="AEY1384" s="16"/>
      <c r="AEZ1384" s="16"/>
      <c r="AFA1384" s="16"/>
      <c r="AFB1384" s="16"/>
      <c r="AFC1384" s="16"/>
      <c r="AFD1384" s="16"/>
      <c r="AFE1384" s="16"/>
      <c r="AFF1384" s="16"/>
      <c r="AFG1384" s="16"/>
      <c r="AFH1384" s="16"/>
      <c r="AFI1384" s="16"/>
      <c r="AFJ1384" s="16"/>
      <c r="AFK1384" s="16"/>
      <c r="AFL1384" s="16"/>
      <c r="AFM1384" s="16"/>
      <c r="AFN1384" s="16"/>
      <c r="AFO1384" s="16"/>
      <c r="AFP1384" s="16"/>
      <c r="AFQ1384" s="16"/>
      <c r="AFR1384" s="16"/>
      <c r="AFS1384" s="16"/>
      <c r="AFT1384" s="16"/>
      <c r="AFU1384" s="16"/>
      <c r="AFV1384" s="16"/>
      <c r="AFW1384" s="16"/>
      <c r="AFX1384" s="16"/>
      <c r="AFY1384" s="16"/>
      <c r="AFZ1384" s="16"/>
      <c r="AGA1384" s="16"/>
    </row>
    <row r="1385" spans="1:859" s="383" customFormat="1" x14ac:dyDescent="0.2">
      <c r="A1385" s="381"/>
      <c r="B1385" s="381"/>
      <c r="C1385" s="381"/>
      <c r="D1385" s="381"/>
      <c r="E1385" s="365"/>
      <c r="F1385" s="380"/>
      <c r="G1385" s="380"/>
      <c r="H1385" s="365"/>
      <c r="I1385" s="365"/>
      <c r="J1385" s="365"/>
      <c r="K1385" s="365"/>
      <c r="L1385" s="365"/>
      <c r="M1385" s="365"/>
      <c r="N1385" s="380"/>
      <c r="O1385" s="365"/>
      <c r="P1385" s="365"/>
      <c r="Q1385" s="380"/>
      <c r="R1385" s="381"/>
      <c r="S1385" s="381"/>
      <c r="T1385" s="381"/>
      <c r="U1385" s="381"/>
      <c r="V1385" s="381"/>
      <c r="W1385" s="381"/>
      <c r="X1385" s="381"/>
      <c r="Y1385" s="381"/>
      <c r="Z1385" s="381"/>
      <c r="AA1385" s="381"/>
      <c r="AB1385" s="381"/>
      <c r="AC1385" s="381"/>
      <c r="AD1385" s="381"/>
      <c r="AE1385" s="381"/>
      <c r="AF1385" s="381"/>
      <c r="AG1385" s="381"/>
      <c r="AH1385" s="381"/>
      <c r="AI1385" s="381"/>
      <c r="AJ1385" s="381"/>
      <c r="AK1385" s="381"/>
      <c r="AL1385" s="381"/>
      <c r="AM1385" s="381"/>
      <c r="AN1385" s="381"/>
      <c r="AO1385" s="381"/>
      <c r="AP1385" s="381"/>
      <c r="AQ1385" s="381"/>
      <c r="AR1385" s="381"/>
      <c r="AS1385" s="381"/>
      <c r="AT1385" s="381"/>
      <c r="AU1385" s="381"/>
      <c r="AV1385" s="381"/>
      <c r="AW1385" s="381"/>
      <c r="AX1385" s="381"/>
      <c r="AY1385" s="381"/>
      <c r="AZ1385" s="381"/>
      <c r="BA1385" s="381"/>
      <c r="BB1385" s="381"/>
      <c r="BC1385" s="381"/>
      <c r="BD1385" s="381"/>
      <c r="BE1385" s="381"/>
      <c r="BF1385" s="381"/>
      <c r="BG1385" s="381"/>
      <c r="BH1385" s="381"/>
      <c r="BI1385" s="381"/>
      <c r="BJ1385" s="381"/>
      <c r="BK1385" s="381"/>
      <c r="BL1385" s="381"/>
      <c r="BM1385" s="381"/>
      <c r="BN1385" s="381"/>
      <c r="BO1385" s="381"/>
      <c r="BP1385" s="381"/>
      <c r="BQ1385" s="381"/>
      <c r="BR1385" s="381"/>
      <c r="BS1385" s="381"/>
      <c r="BT1385" s="381"/>
      <c r="BU1385" s="381"/>
      <c r="BV1385" s="381"/>
      <c r="BW1385" s="381"/>
      <c r="BX1385" s="381"/>
      <c r="BY1385" s="381"/>
      <c r="BZ1385" s="381"/>
      <c r="CA1385" s="381"/>
      <c r="CB1385" s="381"/>
      <c r="CC1385" s="381"/>
      <c r="CD1385" s="381"/>
      <c r="CE1385" s="381"/>
      <c r="CF1385" s="381"/>
      <c r="CG1385" s="381"/>
      <c r="CH1385" s="381"/>
      <c r="CI1385" s="381"/>
      <c r="CJ1385" s="381"/>
      <c r="CK1385" s="381"/>
      <c r="CL1385" s="381"/>
      <c r="CM1385" s="381"/>
      <c r="CN1385" s="381"/>
      <c r="CO1385" s="381"/>
      <c r="CP1385" s="381"/>
      <c r="CQ1385" s="381"/>
      <c r="CR1385" s="381"/>
      <c r="CS1385" s="381"/>
      <c r="CT1385" s="381"/>
      <c r="CU1385" s="381"/>
      <c r="CV1385" s="381"/>
      <c r="CW1385" s="381"/>
      <c r="CX1385" s="381"/>
      <c r="CY1385" s="381"/>
      <c r="CZ1385" s="381"/>
      <c r="DA1385" s="381"/>
      <c r="DB1385" s="381"/>
      <c r="DC1385" s="381"/>
      <c r="DD1385" s="381"/>
      <c r="DE1385" s="381"/>
      <c r="DF1385" s="381"/>
      <c r="DG1385" s="381"/>
      <c r="DH1385" s="381"/>
      <c r="DI1385" s="381"/>
      <c r="DJ1385" s="381"/>
      <c r="DK1385" s="381"/>
      <c r="DL1385" s="381"/>
      <c r="DM1385" s="381"/>
      <c r="DN1385" s="381"/>
      <c r="DO1385" s="381"/>
      <c r="DP1385" s="381"/>
      <c r="DQ1385" s="381"/>
      <c r="DR1385" s="381"/>
      <c r="DS1385" s="381"/>
      <c r="DT1385" s="381"/>
      <c r="DU1385" s="381"/>
      <c r="DV1385" s="381"/>
      <c r="DW1385" s="381"/>
      <c r="DX1385" s="381"/>
      <c r="DY1385" s="381"/>
      <c r="DZ1385" s="381"/>
      <c r="EA1385" s="381"/>
      <c r="EB1385" s="381"/>
      <c r="EC1385" s="381"/>
      <c r="ED1385" s="381"/>
      <c r="EE1385" s="381"/>
      <c r="EF1385" s="381"/>
      <c r="EG1385" s="381"/>
      <c r="EH1385" s="381"/>
      <c r="EI1385" s="381"/>
      <c r="EJ1385" s="381"/>
      <c r="EK1385" s="381"/>
      <c r="EL1385" s="381"/>
      <c r="EM1385" s="381"/>
      <c r="EN1385" s="381"/>
      <c r="EO1385" s="381"/>
      <c r="EP1385" s="381"/>
      <c r="EQ1385" s="381"/>
      <c r="ER1385" s="381"/>
      <c r="ES1385" s="381"/>
      <c r="ET1385" s="381"/>
      <c r="EU1385" s="381"/>
      <c r="EV1385" s="381"/>
      <c r="EW1385" s="381"/>
      <c r="EX1385" s="381"/>
      <c r="EY1385" s="381"/>
      <c r="EZ1385" s="381"/>
      <c r="FA1385" s="381"/>
      <c r="FB1385" s="381"/>
      <c r="FC1385" s="381"/>
      <c r="FD1385" s="381"/>
      <c r="FE1385" s="381"/>
      <c r="FF1385" s="381"/>
      <c r="FG1385" s="381"/>
      <c r="FH1385" s="381"/>
      <c r="FI1385" s="381"/>
      <c r="FJ1385" s="381"/>
      <c r="FK1385" s="381"/>
      <c r="FL1385" s="381"/>
      <c r="FM1385" s="381"/>
      <c r="FN1385" s="381"/>
      <c r="FO1385" s="381"/>
      <c r="FP1385" s="381"/>
      <c r="FQ1385" s="381"/>
      <c r="FR1385" s="381"/>
      <c r="FS1385" s="381"/>
      <c r="FT1385" s="381"/>
      <c r="FU1385" s="381"/>
      <c r="FV1385" s="381"/>
      <c r="FW1385" s="381"/>
      <c r="FX1385" s="381"/>
      <c r="FY1385" s="381"/>
      <c r="FZ1385" s="381"/>
      <c r="GA1385" s="381"/>
      <c r="GB1385" s="381"/>
      <c r="GC1385" s="381"/>
      <c r="GD1385" s="381"/>
      <c r="GE1385" s="381"/>
      <c r="GF1385" s="381"/>
      <c r="GG1385" s="381"/>
      <c r="GH1385" s="381"/>
      <c r="GI1385" s="381"/>
      <c r="GJ1385" s="381"/>
      <c r="GK1385" s="381"/>
      <c r="GL1385" s="381"/>
      <c r="GM1385" s="381"/>
      <c r="GN1385" s="381"/>
      <c r="GO1385" s="381"/>
      <c r="GP1385" s="381"/>
      <c r="GQ1385" s="381"/>
      <c r="GR1385" s="381"/>
      <c r="GS1385" s="381"/>
      <c r="GT1385" s="381"/>
      <c r="GU1385" s="381"/>
      <c r="GV1385" s="381"/>
      <c r="GW1385" s="381"/>
      <c r="GX1385" s="381"/>
      <c r="GY1385" s="381"/>
      <c r="GZ1385" s="381"/>
      <c r="HA1385" s="381"/>
      <c r="HB1385" s="381"/>
      <c r="HC1385" s="381"/>
      <c r="HD1385" s="381"/>
      <c r="HE1385" s="381"/>
      <c r="HF1385" s="381"/>
      <c r="HG1385" s="381"/>
      <c r="HH1385" s="381"/>
      <c r="HI1385" s="381"/>
      <c r="HJ1385" s="381"/>
      <c r="HK1385" s="381"/>
      <c r="HL1385" s="381"/>
      <c r="HM1385" s="381"/>
      <c r="HN1385" s="381"/>
      <c r="HO1385" s="381"/>
      <c r="HP1385" s="381"/>
      <c r="HQ1385" s="381"/>
      <c r="HR1385" s="381"/>
      <c r="HS1385" s="381"/>
      <c r="HT1385" s="381"/>
      <c r="HU1385" s="381"/>
      <c r="HV1385" s="381"/>
      <c r="HW1385" s="381"/>
      <c r="HX1385" s="381"/>
      <c r="HY1385" s="381"/>
      <c r="HZ1385" s="381"/>
      <c r="IA1385" s="381"/>
      <c r="IB1385" s="381"/>
      <c r="IC1385" s="381"/>
      <c r="ID1385" s="381"/>
      <c r="IE1385" s="381"/>
      <c r="IF1385" s="381"/>
      <c r="IG1385" s="381"/>
      <c r="IH1385" s="381"/>
      <c r="II1385" s="381"/>
      <c r="IJ1385" s="381"/>
      <c r="IK1385" s="381"/>
      <c r="IL1385" s="381"/>
      <c r="IM1385" s="381"/>
      <c r="IN1385" s="381"/>
      <c r="IO1385" s="381"/>
      <c r="IP1385" s="381"/>
      <c r="IQ1385" s="381"/>
      <c r="IR1385" s="381"/>
      <c r="IS1385" s="381"/>
      <c r="IT1385" s="381"/>
      <c r="IU1385" s="381"/>
      <c r="IV1385" s="381"/>
      <c r="IW1385" s="381"/>
      <c r="IX1385" s="381"/>
      <c r="IY1385" s="381"/>
      <c r="IZ1385" s="381"/>
      <c r="JA1385" s="381"/>
      <c r="JB1385" s="381"/>
      <c r="JC1385" s="381"/>
      <c r="JD1385" s="381"/>
      <c r="JE1385" s="381"/>
      <c r="JF1385" s="381"/>
      <c r="JG1385" s="381"/>
      <c r="JH1385" s="381"/>
      <c r="JI1385" s="381"/>
      <c r="JJ1385" s="381"/>
      <c r="JK1385" s="381"/>
      <c r="JL1385" s="381"/>
      <c r="JM1385" s="381"/>
      <c r="JN1385" s="381"/>
      <c r="JO1385" s="381"/>
      <c r="JP1385" s="381"/>
      <c r="JQ1385" s="381"/>
      <c r="JR1385" s="381"/>
      <c r="JS1385" s="381"/>
      <c r="JT1385" s="381"/>
      <c r="JU1385" s="381"/>
      <c r="JV1385" s="381"/>
      <c r="JW1385" s="381"/>
      <c r="JX1385" s="381"/>
      <c r="JY1385" s="381"/>
      <c r="JZ1385" s="381"/>
      <c r="KA1385" s="381"/>
      <c r="KB1385" s="381"/>
      <c r="KC1385" s="381"/>
      <c r="KD1385" s="381"/>
      <c r="KE1385" s="381"/>
      <c r="KF1385" s="381"/>
      <c r="KG1385" s="381"/>
      <c r="KH1385" s="381"/>
      <c r="KI1385" s="381"/>
      <c r="KJ1385" s="381"/>
      <c r="KK1385" s="381"/>
      <c r="KL1385" s="381"/>
      <c r="KM1385" s="381"/>
      <c r="KN1385" s="381"/>
      <c r="KO1385" s="381"/>
      <c r="KP1385" s="381"/>
      <c r="KQ1385" s="381"/>
      <c r="KR1385" s="381"/>
      <c r="KS1385" s="381"/>
      <c r="KT1385" s="381"/>
      <c r="KU1385" s="381"/>
      <c r="KV1385" s="381"/>
      <c r="KW1385" s="381"/>
      <c r="KX1385" s="381"/>
      <c r="KY1385" s="381"/>
      <c r="KZ1385" s="381"/>
      <c r="LA1385" s="381"/>
      <c r="LB1385" s="381"/>
      <c r="LC1385" s="381"/>
      <c r="LD1385" s="381"/>
      <c r="LE1385" s="381"/>
      <c r="LF1385" s="381"/>
      <c r="LG1385" s="381"/>
      <c r="LH1385" s="381"/>
      <c r="LI1385" s="381"/>
      <c r="LJ1385" s="381"/>
      <c r="LK1385" s="381"/>
      <c r="LL1385" s="381"/>
      <c r="LM1385" s="381"/>
      <c r="LN1385" s="381"/>
      <c r="LO1385" s="381"/>
      <c r="LP1385" s="381"/>
      <c r="LQ1385" s="381"/>
      <c r="LR1385" s="381"/>
      <c r="LS1385" s="381"/>
      <c r="LT1385" s="381"/>
      <c r="LU1385" s="381"/>
      <c r="LV1385" s="381"/>
      <c r="LW1385" s="381"/>
      <c r="LX1385" s="381"/>
      <c r="LY1385" s="381"/>
      <c r="LZ1385" s="381"/>
      <c r="MA1385" s="381"/>
      <c r="MB1385" s="381"/>
      <c r="MC1385" s="381"/>
      <c r="MD1385" s="381"/>
      <c r="ME1385" s="381"/>
      <c r="MF1385" s="381"/>
      <c r="MG1385" s="381"/>
      <c r="MH1385" s="381"/>
      <c r="MI1385" s="381"/>
      <c r="MJ1385" s="381"/>
      <c r="MK1385" s="381"/>
      <c r="ML1385" s="381"/>
      <c r="MM1385" s="381"/>
      <c r="MN1385" s="381"/>
      <c r="MO1385" s="381"/>
      <c r="MP1385" s="381"/>
      <c r="MQ1385" s="381"/>
      <c r="MR1385" s="381"/>
      <c r="MS1385" s="381"/>
      <c r="MT1385" s="381"/>
      <c r="MU1385" s="381"/>
      <c r="MV1385" s="381"/>
      <c r="MW1385" s="381"/>
      <c r="MX1385" s="381"/>
      <c r="MY1385" s="381"/>
      <c r="MZ1385" s="381"/>
      <c r="NA1385" s="381"/>
      <c r="NB1385" s="381"/>
      <c r="NC1385" s="381"/>
      <c r="ND1385" s="381"/>
      <c r="NE1385" s="381"/>
      <c r="NF1385" s="381"/>
      <c r="NG1385" s="381"/>
      <c r="NH1385" s="381"/>
      <c r="NI1385" s="381"/>
      <c r="NJ1385" s="381"/>
      <c r="NK1385" s="381"/>
      <c r="NL1385" s="381"/>
      <c r="NM1385" s="381"/>
      <c r="NN1385" s="381"/>
      <c r="NO1385" s="381"/>
      <c r="NP1385" s="381"/>
      <c r="NQ1385" s="381"/>
      <c r="NR1385" s="381"/>
      <c r="NS1385" s="381"/>
      <c r="NT1385" s="381"/>
      <c r="NU1385" s="381"/>
      <c r="NV1385" s="381"/>
      <c r="NW1385" s="381"/>
      <c r="NX1385" s="381"/>
      <c r="NY1385" s="381"/>
      <c r="NZ1385" s="381"/>
      <c r="OA1385" s="381"/>
      <c r="OB1385" s="381"/>
      <c r="OC1385" s="381"/>
      <c r="OD1385" s="381"/>
      <c r="OE1385" s="381"/>
      <c r="OF1385" s="381"/>
      <c r="OG1385" s="381"/>
      <c r="OH1385" s="381"/>
      <c r="OI1385" s="381"/>
      <c r="OJ1385" s="381"/>
      <c r="OK1385" s="381"/>
      <c r="OL1385" s="381"/>
      <c r="OM1385" s="381"/>
      <c r="ON1385" s="381"/>
      <c r="OO1385" s="381"/>
      <c r="OP1385" s="381"/>
      <c r="OQ1385" s="381"/>
      <c r="OR1385" s="381"/>
      <c r="OS1385" s="381"/>
      <c r="OT1385" s="381"/>
      <c r="OU1385" s="381"/>
      <c r="OV1385" s="381"/>
      <c r="OW1385" s="381"/>
      <c r="OX1385" s="381"/>
      <c r="OY1385" s="381"/>
      <c r="OZ1385" s="381"/>
      <c r="PA1385" s="381"/>
      <c r="PB1385" s="381"/>
      <c r="PC1385" s="381"/>
      <c r="PD1385" s="381"/>
      <c r="PE1385" s="381"/>
      <c r="PF1385" s="381"/>
      <c r="PG1385" s="381"/>
      <c r="PH1385" s="381"/>
      <c r="PI1385" s="381"/>
      <c r="PJ1385" s="381"/>
      <c r="PK1385" s="381"/>
      <c r="PL1385" s="381"/>
      <c r="PM1385" s="381"/>
      <c r="PN1385" s="381"/>
      <c r="PO1385" s="381"/>
      <c r="PP1385" s="381"/>
      <c r="PQ1385" s="381"/>
      <c r="PR1385" s="381"/>
      <c r="PS1385" s="381"/>
      <c r="PT1385" s="381"/>
      <c r="PU1385" s="381"/>
      <c r="PV1385" s="381"/>
      <c r="PW1385" s="381"/>
      <c r="PX1385" s="381"/>
      <c r="PY1385" s="381"/>
      <c r="PZ1385" s="381"/>
      <c r="QA1385" s="381"/>
      <c r="QB1385" s="381"/>
      <c r="QC1385" s="381"/>
      <c r="QD1385" s="381"/>
      <c r="QE1385" s="381"/>
      <c r="QF1385" s="381"/>
      <c r="QG1385" s="381"/>
      <c r="QH1385" s="381"/>
      <c r="QI1385" s="381"/>
      <c r="QJ1385" s="381"/>
      <c r="QK1385" s="381"/>
      <c r="QL1385" s="381"/>
      <c r="QM1385" s="381"/>
      <c r="QN1385" s="381"/>
      <c r="QO1385" s="381"/>
      <c r="QP1385" s="381"/>
      <c r="QQ1385" s="381"/>
      <c r="QR1385" s="381"/>
      <c r="QS1385" s="381"/>
      <c r="QT1385" s="381"/>
      <c r="QU1385" s="381"/>
      <c r="QV1385" s="381"/>
      <c r="QW1385" s="381"/>
      <c r="QX1385" s="381"/>
      <c r="QY1385" s="381"/>
      <c r="QZ1385" s="381"/>
      <c r="RA1385" s="381"/>
      <c r="RB1385" s="381"/>
      <c r="RC1385" s="381"/>
      <c r="RD1385" s="381"/>
      <c r="RE1385" s="381"/>
      <c r="RF1385" s="381"/>
      <c r="RG1385" s="381"/>
      <c r="RH1385" s="381"/>
      <c r="RI1385" s="381"/>
      <c r="RJ1385" s="381"/>
      <c r="RK1385" s="381"/>
      <c r="RL1385" s="381"/>
      <c r="RM1385" s="381"/>
      <c r="RN1385" s="381"/>
      <c r="RO1385" s="381"/>
      <c r="RP1385" s="381"/>
      <c r="RQ1385" s="381"/>
      <c r="RR1385" s="381"/>
      <c r="RS1385" s="381"/>
      <c r="RT1385" s="381"/>
      <c r="RU1385" s="381"/>
      <c r="RV1385" s="381"/>
      <c r="RW1385" s="381"/>
      <c r="RX1385" s="381"/>
      <c r="RY1385" s="381"/>
      <c r="RZ1385" s="381"/>
      <c r="SA1385" s="381"/>
      <c r="SB1385" s="381"/>
      <c r="SC1385" s="381"/>
      <c r="SD1385" s="381"/>
      <c r="SE1385" s="381"/>
      <c r="SF1385" s="381"/>
      <c r="SG1385" s="381"/>
      <c r="SH1385" s="381"/>
      <c r="SI1385" s="381"/>
      <c r="SJ1385" s="381"/>
      <c r="SK1385" s="381"/>
      <c r="SL1385" s="381"/>
      <c r="SM1385" s="381"/>
      <c r="SN1385" s="381"/>
      <c r="SO1385" s="381"/>
      <c r="SP1385" s="381"/>
      <c r="SQ1385" s="381"/>
      <c r="SR1385" s="381"/>
      <c r="SS1385" s="381"/>
      <c r="ST1385" s="381"/>
      <c r="SU1385" s="381"/>
      <c r="SV1385" s="381"/>
      <c r="SW1385" s="381"/>
      <c r="SX1385" s="381"/>
      <c r="SY1385" s="381"/>
      <c r="SZ1385" s="381"/>
      <c r="TA1385" s="381"/>
      <c r="TB1385" s="381"/>
      <c r="TC1385" s="381"/>
      <c r="TD1385" s="381"/>
      <c r="TE1385" s="381"/>
      <c r="TF1385" s="381"/>
      <c r="TG1385" s="381"/>
      <c r="TH1385" s="381"/>
      <c r="TI1385" s="381"/>
      <c r="TJ1385" s="381"/>
      <c r="TK1385" s="381"/>
      <c r="TL1385" s="381"/>
      <c r="TM1385" s="381"/>
      <c r="TN1385" s="381"/>
      <c r="TO1385" s="381"/>
      <c r="TP1385" s="381"/>
      <c r="TQ1385" s="381"/>
      <c r="TR1385" s="381"/>
      <c r="TS1385" s="381"/>
      <c r="TT1385" s="381"/>
      <c r="TU1385" s="381"/>
      <c r="TV1385" s="381"/>
      <c r="TW1385" s="381"/>
      <c r="TX1385" s="381"/>
      <c r="TY1385" s="381"/>
      <c r="TZ1385" s="381"/>
      <c r="UA1385" s="381"/>
      <c r="UB1385" s="381"/>
      <c r="UC1385" s="381"/>
      <c r="UD1385" s="381"/>
      <c r="UE1385" s="381"/>
      <c r="UF1385" s="381"/>
      <c r="UG1385" s="381"/>
      <c r="UH1385" s="381"/>
      <c r="UI1385" s="381"/>
      <c r="UJ1385" s="381"/>
      <c r="UK1385" s="381"/>
      <c r="UL1385" s="381"/>
      <c r="UM1385" s="381"/>
      <c r="UN1385" s="381"/>
      <c r="UO1385" s="381"/>
      <c r="UP1385" s="381"/>
      <c r="UQ1385" s="381"/>
      <c r="UR1385" s="381"/>
      <c r="US1385" s="381"/>
      <c r="UT1385" s="381"/>
      <c r="UU1385" s="381"/>
      <c r="UV1385" s="381"/>
      <c r="UW1385" s="381"/>
      <c r="UX1385" s="381"/>
      <c r="UY1385" s="381"/>
      <c r="UZ1385" s="381"/>
      <c r="VA1385" s="381"/>
      <c r="VB1385" s="381"/>
      <c r="VC1385" s="381"/>
      <c r="VD1385" s="381"/>
      <c r="VE1385" s="381"/>
      <c r="VF1385" s="381"/>
      <c r="VG1385" s="381"/>
      <c r="VH1385" s="381"/>
      <c r="VI1385" s="381"/>
      <c r="VJ1385" s="381"/>
      <c r="VK1385" s="381"/>
      <c r="VL1385" s="381"/>
      <c r="VM1385" s="381"/>
      <c r="VN1385" s="381"/>
      <c r="VO1385" s="381"/>
      <c r="VP1385" s="381"/>
      <c r="VQ1385" s="381"/>
      <c r="VR1385" s="381"/>
      <c r="VS1385" s="381"/>
      <c r="VT1385" s="381"/>
      <c r="VU1385" s="381"/>
      <c r="VV1385" s="381"/>
      <c r="VW1385" s="381"/>
      <c r="VX1385" s="381"/>
      <c r="VY1385" s="381"/>
      <c r="VZ1385" s="381"/>
      <c r="WA1385" s="381"/>
      <c r="WB1385" s="381"/>
      <c r="WC1385" s="381"/>
      <c r="WD1385" s="381"/>
      <c r="WE1385" s="381"/>
      <c r="WF1385" s="381"/>
      <c r="WG1385" s="381"/>
      <c r="WH1385" s="381"/>
      <c r="WI1385" s="381"/>
      <c r="WJ1385" s="381"/>
      <c r="WK1385" s="381"/>
      <c r="WL1385" s="381"/>
      <c r="WM1385" s="381"/>
      <c r="WN1385" s="381"/>
      <c r="WO1385" s="381"/>
      <c r="WP1385" s="381"/>
      <c r="WQ1385" s="381"/>
      <c r="WR1385" s="381"/>
      <c r="WS1385" s="381"/>
      <c r="WT1385" s="381"/>
      <c r="WU1385" s="381"/>
      <c r="WV1385" s="381"/>
      <c r="WW1385" s="381"/>
      <c r="WX1385" s="381"/>
      <c r="WY1385" s="381"/>
      <c r="WZ1385" s="381"/>
      <c r="XA1385" s="381"/>
      <c r="XB1385" s="381"/>
      <c r="XC1385" s="381"/>
      <c r="XD1385" s="381"/>
      <c r="XE1385" s="381"/>
      <c r="XF1385" s="381"/>
      <c r="XG1385" s="381"/>
      <c r="XH1385" s="381"/>
      <c r="XI1385" s="381"/>
      <c r="XJ1385" s="381"/>
      <c r="XK1385" s="381"/>
      <c r="XL1385" s="381"/>
      <c r="XM1385" s="381"/>
      <c r="XN1385" s="381"/>
      <c r="XO1385" s="381"/>
      <c r="XP1385" s="381"/>
      <c r="XQ1385" s="381"/>
      <c r="XR1385" s="381"/>
      <c r="XS1385" s="381"/>
      <c r="XT1385" s="381"/>
      <c r="XU1385" s="381"/>
      <c r="XV1385" s="381"/>
      <c r="XW1385" s="381"/>
      <c r="XX1385" s="381"/>
      <c r="XY1385" s="381"/>
      <c r="XZ1385" s="381"/>
      <c r="YA1385" s="381"/>
      <c r="YB1385" s="381"/>
      <c r="YC1385" s="381"/>
      <c r="YD1385" s="381"/>
      <c r="YE1385" s="381"/>
      <c r="YF1385" s="381"/>
      <c r="YG1385" s="381"/>
      <c r="YH1385" s="381"/>
      <c r="YI1385" s="381"/>
      <c r="YJ1385" s="381"/>
      <c r="YK1385" s="381"/>
      <c r="YL1385" s="381"/>
      <c r="YM1385" s="381"/>
      <c r="YN1385" s="381"/>
      <c r="YO1385" s="381"/>
      <c r="YP1385" s="381"/>
      <c r="YQ1385" s="381"/>
      <c r="YR1385" s="381"/>
      <c r="YS1385" s="381"/>
      <c r="YT1385" s="381"/>
      <c r="YU1385" s="381"/>
      <c r="YV1385" s="381"/>
      <c r="YW1385" s="381"/>
      <c r="YX1385" s="381"/>
      <c r="YY1385" s="381"/>
      <c r="YZ1385" s="381"/>
      <c r="ZA1385" s="381"/>
      <c r="ZB1385" s="381"/>
      <c r="ZC1385" s="381"/>
      <c r="ZD1385" s="381"/>
      <c r="ZE1385" s="381"/>
      <c r="ZF1385" s="381"/>
      <c r="ZG1385" s="381"/>
      <c r="ZH1385" s="381"/>
      <c r="ZI1385" s="381"/>
      <c r="ZJ1385" s="381"/>
      <c r="ZK1385" s="381"/>
      <c r="ZL1385" s="381"/>
      <c r="ZM1385" s="381"/>
      <c r="ZN1385" s="381"/>
      <c r="ZO1385" s="381"/>
      <c r="ZP1385" s="381"/>
      <c r="ZQ1385" s="381"/>
      <c r="ZR1385" s="381"/>
      <c r="ZS1385" s="381"/>
      <c r="ZT1385" s="381"/>
      <c r="ZU1385" s="381"/>
      <c r="ZV1385" s="381"/>
      <c r="ZW1385" s="381"/>
      <c r="ZX1385" s="381"/>
      <c r="ZY1385" s="381"/>
      <c r="ZZ1385" s="381"/>
      <c r="AAA1385" s="381"/>
      <c r="AAB1385" s="381"/>
      <c r="AAC1385" s="381"/>
      <c r="AAD1385" s="381"/>
      <c r="AAE1385" s="381"/>
      <c r="AAF1385" s="381"/>
      <c r="AAG1385" s="381"/>
      <c r="AAH1385" s="381"/>
      <c r="AAI1385" s="381"/>
      <c r="AAJ1385" s="381"/>
      <c r="AAK1385" s="381"/>
      <c r="AAL1385" s="381"/>
      <c r="AAM1385" s="381"/>
      <c r="AAN1385" s="381"/>
      <c r="AAO1385" s="381"/>
      <c r="AAP1385" s="381"/>
      <c r="AAQ1385" s="381"/>
      <c r="AAR1385" s="381"/>
      <c r="AAS1385" s="381"/>
      <c r="AAT1385" s="381"/>
      <c r="AAU1385" s="381"/>
      <c r="AAV1385" s="381"/>
      <c r="AAW1385" s="381"/>
      <c r="AAX1385" s="381"/>
      <c r="AAY1385" s="381"/>
      <c r="AAZ1385" s="381"/>
      <c r="ABA1385" s="381"/>
      <c r="ABB1385" s="381"/>
      <c r="ABC1385" s="381"/>
      <c r="ABD1385" s="381"/>
      <c r="ABE1385" s="381"/>
      <c r="ABF1385" s="381"/>
      <c r="ABG1385" s="381"/>
      <c r="ABH1385" s="381"/>
      <c r="ABI1385" s="381"/>
      <c r="ABJ1385" s="381"/>
      <c r="ABK1385" s="381"/>
      <c r="ABL1385" s="381"/>
      <c r="ABM1385" s="381"/>
      <c r="ABN1385" s="381"/>
      <c r="ABO1385" s="381"/>
      <c r="ABP1385" s="381"/>
      <c r="ABQ1385" s="381"/>
      <c r="ABR1385" s="381"/>
      <c r="ABS1385" s="381"/>
      <c r="ABT1385" s="381"/>
      <c r="ABU1385" s="381"/>
      <c r="ABV1385" s="381"/>
      <c r="ABW1385" s="381"/>
      <c r="ABX1385" s="381"/>
      <c r="ABY1385" s="381"/>
      <c r="ABZ1385" s="381"/>
      <c r="ACA1385" s="381"/>
      <c r="ACB1385" s="381"/>
      <c r="ACC1385" s="381"/>
      <c r="ACD1385" s="381"/>
      <c r="ACE1385" s="381"/>
      <c r="ACF1385" s="381"/>
      <c r="ACG1385" s="381"/>
      <c r="ACH1385" s="381"/>
      <c r="ACI1385" s="381"/>
      <c r="ACJ1385" s="381"/>
      <c r="ACK1385" s="381"/>
      <c r="ACL1385" s="381"/>
      <c r="ACM1385" s="381"/>
      <c r="ACN1385" s="381"/>
      <c r="ACO1385" s="381"/>
      <c r="ACP1385" s="381"/>
      <c r="ACQ1385" s="381"/>
      <c r="ACR1385" s="381"/>
      <c r="ACS1385" s="381"/>
      <c r="ACT1385" s="381"/>
      <c r="ACU1385" s="381"/>
      <c r="ACV1385" s="381"/>
      <c r="ACW1385" s="381"/>
      <c r="ACX1385" s="381"/>
      <c r="ACY1385" s="381"/>
      <c r="ACZ1385" s="381"/>
      <c r="ADA1385" s="381"/>
      <c r="ADB1385" s="381"/>
      <c r="ADC1385" s="381"/>
      <c r="ADD1385" s="381"/>
      <c r="ADE1385" s="381"/>
      <c r="ADF1385" s="381"/>
      <c r="ADG1385" s="381"/>
      <c r="ADH1385" s="381"/>
      <c r="ADI1385" s="381"/>
      <c r="ADJ1385" s="381"/>
      <c r="ADK1385" s="381"/>
      <c r="ADL1385" s="381"/>
      <c r="ADM1385" s="381"/>
      <c r="ADN1385" s="381"/>
      <c r="ADO1385" s="381"/>
      <c r="ADP1385" s="381"/>
      <c r="ADQ1385" s="381"/>
      <c r="ADR1385" s="381"/>
      <c r="ADS1385" s="381"/>
      <c r="ADT1385" s="381"/>
      <c r="ADU1385" s="381"/>
      <c r="ADV1385" s="381"/>
      <c r="ADW1385" s="381"/>
      <c r="ADX1385" s="381"/>
      <c r="ADY1385" s="381"/>
      <c r="ADZ1385" s="381"/>
      <c r="AEA1385" s="381"/>
      <c r="AEB1385" s="381"/>
      <c r="AEC1385" s="381"/>
      <c r="AED1385" s="381"/>
      <c r="AEE1385" s="381"/>
      <c r="AEF1385" s="381"/>
      <c r="AEG1385" s="381"/>
      <c r="AEH1385" s="381"/>
      <c r="AEI1385" s="381"/>
      <c r="AEJ1385" s="381"/>
      <c r="AEK1385" s="381"/>
      <c r="AEL1385" s="381"/>
      <c r="AEM1385" s="381"/>
      <c r="AEN1385" s="381"/>
      <c r="AEO1385" s="381"/>
      <c r="AEP1385" s="381"/>
      <c r="AEQ1385" s="381"/>
      <c r="AER1385" s="381"/>
      <c r="AES1385" s="381"/>
      <c r="AET1385" s="381"/>
      <c r="AEU1385" s="381"/>
      <c r="AEV1385" s="381"/>
      <c r="AEW1385" s="381"/>
      <c r="AEX1385" s="381"/>
      <c r="AEY1385" s="381"/>
      <c r="AEZ1385" s="381"/>
      <c r="AFA1385" s="381"/>
      <c r="AFB1385" s="381"/>
      <c r="AFC1385" s="381"/>
      <c r="AFD1385" s="381"/>
      <c r="AFE1385" s="381"/>
      <c r="AFF1385" s="381"/>
      <c r="AFG1385" s="381"/>
      <c r="AFH1385" s="381"/>
      <c r="AFI1385" s="381"/>
      <c r="AFJ1385" s="381"/>
      <c r="AFK1385" s="381"/>
      <c r="AFL1385" s="381"/>
      <c r="AFM1385" s="381"/>
      <c r="AFN1385" s="381"/>
      <c r="AFO1385" s="381"/>
      <c r="AFP1385" s="381"/>
      <c r="AFQ1385" s="381"/>
      <c r="AFR1385" s="381"/>
      <c r="AFS1385" s="381"/>
      <c r="AFT1385" s="381"/>
      <c r="AFU1385" s="381"/>
      <c r="AFV1385" s="381"/>
      <c r="AFW1385" s="381"/>
      <c r="AFX1385" s="381"/>
      <c r="AFY1385" s="381"/>
      <c r="AFZ1385" s="381"/>
      <c r="AGA1385" s="381"/>
    </row>
    <row r="1386" spans="1:859" customFormat="1" x14ac:dyDescent="0.2">
      <c r="A1386" s="16"/>
      <c r="B1386" s="16"/>
      <c r="C1386" s="16"/>
      <c r="D1386" s="16"/>
      <c r="E1386" s="238"/>
      <c r="F1386" s="364"/>
      <c r="G1386" s="239"/>
      <c r="H1386" s="238"/>
      <c r="I1386" s="238"/>
      <c r="J1386" s="238"/>
      <c r="K1386" s="238"/>
      <c r="L1386" s="238"/>
      <c r="M1386" s="238"/>
      <c r="N1386" s="239"/>
      <c r="O1386" s="238"/>
      <c r="P1386" s="238"/>
      <c r="Q1386" s="239"/>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c r="DC1386" s="16"/>
      <c r="DD1386" s="16"/>
      <c r="DE1386" s="16"/>
      <c r="DF1386" s="16"/>
      <c r="DG1386" s="16"/>
      <c r="DH1386" s="16"/>
      <c r="DI1386" s="16"/>
      <c r="DJ1386" s="16"/>
      <c r="DK1386" s="16"/>
      <c r="DL1386" s="16"/>
      <c r="DM1386" s="16"/>
      <c r="DN1386" s="16"/>
      <c r="DO1386" s="16"/>
      <c r="DP1386" s="16"/>
      <c r="DQ1386" s="16"/>
      <c r="DR1386" s="16"/>
      <c r="DS1386" s="16"/>
      <c r="DT1386" s="16"/>
      <c r="DU1386" s="16"/>
      <c r="DV1386" s="16"/>
      <c r="DW1386" s="16"/>
      <c r="DX1386" s="16"/>
      <c r="DY1386" s="16"/>
      <c r="DZ1386" s="16"/>
      <c r="EA1386" s="16"/>
      <c r="EB1386" s="16"/>
      <c r="EC1386" s="16"/>
      <c r="ED1386" s="16"/>
      <c r="EE1386" s="16"/>
      <c r="EF1386" s="16"/>
      <c r="EG1386" s="16"/>
      <c r="EH1386" s="16"/>
      <c r="EI1386" s="16"/>
      <c r="EJ1386" s="16"/>
      <c r="EK1386" s="16"/>
      <c r="EL1386" s="16"/>
      <c r="EM1386" s="16"/>
      <c r="EN1386" s="16"/>
      <c r="EO1386" s="16"/>
      <c r="EP1386" s="16"/>
      <c r="EQ1386" s="16"/>
      <c r="ER1386" s="16"/>
      <c r="ES1386" s="16"/>
      <c r="ET1386" s="16"/>
      <c r="EU1386" s="16"/>
      <c r="EV1386" s="16"/>
      <c r="EW1386" s="16"/>
      <c r="EX1386" s="16"/>
      <c r="EY1386" s="16"/>
      <c r="EZ1386" s="16"/>
      <c r="FA1386" s="16"/>
      <c r="FB1386" s="16"/>
      <c r="FC1386" s="16"/>
      <c r="FD1386" s="16"/>
      <c r="FE1386" s="16"/>
      <c r="FF1386" s="16"/>
      <c r="FG1386" s="16"/>
      <c r="FH1386" s="16"/>
      <c r="FI1386" s="16"/>
      <c r="FJ1386" s="16"/>
      <c r="FK1386" s="16"/>
      <c r="FL1386" s="16"/>
      <c r="FM1386" s="16"/>
      <c r="FN1386" s="16"/>
      <c r="FO1386" s="16"/>
      <c r="FP1386" s="16"/>
      <c r="FQ1386" s="16"/>
      <c r="FR1386" s="16"/>
      <c r="FS1386" s="16"/>
      <c r="FT1386" s="16"/>
      <c r="FU1386" s="16"/>
      <c r="FV1386" s="16"/>
      <c r="FW1386" s="16"/>
      <c r="FX1386" s="16"/>
      <c r="FY1386" s="16"/>
      <c r="FZ1386" s="16"/>
      <c r="GA1386" s="16"/>
      <c r="GB1386" s="16"/>
      <c r="GC1386" s="16"/>
      <c r="GD1386" s="16"/>
      <c r="GE1386" s="16"/>
      <c r="GF1386" s="16"/>
      <c r="GG1386" s="16"/>
      <c r="GH1386" s="16"/>
      <c r="GI1386" s="16"/>
      <c r="GJ1386" s="16"/>
      <c r="GK1386" s="16"/>
      <c r="GL1386" s="16"/>
      <c r="GM1386" s="16"/>
      <c r="GN1386" s="16"/>
      <c r="GO1386" s="16"/>
      <c r="GP1386" s="16"/>
      <c r="GQ1386" s="16"/>
      <c r="GR1386" s="16"/>
      <c r="GS1386" s="16"/>
      <c r="GT1386" s="16"/>
      <c r="GU1386" s="16"/>
      <c r="GV1386" s="16"/>
      <c r="GW1386" s="16"/>
      <c r="GX1386" s="16"/>
      <c r="GY1386" s="16"/>
      <c r="GZ1386" s="16"/>
      <c r="HA1386" s="16"/>
      <c r="HB1386" s="16"/>
      <c r="HC1386" s="16"/>
      <c r="HD1386" s="16"/>
      <c r="HE1386" s="16"/>
      <c r="HF1386" s="16"/>
      <c r="HG1386" s="16"/>
      <c r="HH1386" s="16"/>
      <c r="HI1386" s="16"/>
      <c r="HJ1386" s="16"/>
      <c r="HK1386" s="16"/>
      <c r="HL1386" s="16"/>
      <c r="HM1386" s="16"/>
      <c r="HN1386" s="16"/>
      <c r="HO1386" s="16"/>
      <c r="HP1386" s="16"/>
      <c r="HQ1386" s="16"/>
      <c r="HR1386" s="16"/>
      <c r="HS1386" s="16"/>
      <c r="HT1386" s="16"/>
      <c r="HU1386" s="16"/>
      <c r="HV1386" s="16"/>
      <c r="HW1386" s="16"/>
      <c r="HX1386" s="16"/>
      <c r="HY1386" s="16"/>
      <c r="HZ1386" s="16"/>
      <c r="IA1386" s="16"/>
      <c r="IB1386" s="16"/>
      <c r="IC1386" s="16"/>
      <c r="ID1386" s="16"/>
      <c r="IE1386" s="16"/>
      <c r="IF1386" s="16"/>
      <c r="IG1386" s="16"/>
      <c r="IH1386" s="16"/>
      <c r="II1386" s="16"/>
      <c r="IJ1386" s="16"/>
      <c r="IK1386" s="16"/>
      <c r="IL1386" s="16"/>
      <c r="IM1386" s="16"/>
      <c r="IN1386" s="16"/>
      <c r="IO1386" s="16"/>
      <c r="IP1386" s="16"/>
      <c r="IQ1386" s="16"/>
      <c r="IR1386" s="16"/>
      <c r="IS1386" s="16"/>
      <c r="IT1386" s="16"/>
      <c r="IU1386" s="16"/>
      <c r="IV1386" s="16"/>
      <c r="IW1386" s="16"/>
      <c r="IX1386" s="16"/>
      <c r="IY1386" s="16"/>
      <c r="IZ1386" s="16"/>
      <c r="JA1386" s="16"/>
      <c r="JB1386" s="16"/>
      <c r="JC1386" s="16"/>
      <c r="JD1386" s="16"/>
      <c r="JE1386" s="16"/>
      <c r="JF1386" s="16"/>
      <c r="JG1386" s="16"/>
      <c r="JH1386" s="16"/>
      <c r="JI1386" s="16"/>
      <c r="JJ1386" s="16"/>
      <c r="JK1386" s="16"/>
      <c r="JL1386" s="16"/>
      <c r="JM1386" s="16"/>
      <c r="JN1386" s="16"/>
      <c r="JO1386" s="16"/>
      <c r="JP1386" s="16"/>
      <c r="JQ1386" s="16"/>
      <c r="JR1386" s="16"/>
      <c r="JS1386" s="16"/>
      <c r="JT1386" s="16"/>
      <c r="JU1386" s="16"/>
      <c r="JV1386" s="16"/>
      <c r="JW1386" s="16"/>
      <c r="JX1386" s="16"/>
      <c r="JY1386" s="16"/>
      <c r="JZ1386" s="16"/>
      <c r="KA1386" s="16"/>
      <c r="KB1386" s="16"/>
      <c r="KC1386" s="16"/>
      <c r="KD1386" s="16"/>
      <c r="KE1386" s="16"/>
      <c r="KF1386" s="16"/>
      <c r="KG1386" s="16"/>
      <c r="KH1386" s="16"/>
      <c r="KI1386" s="16"/>
      <c r="KJ1386" s="16"/>
      <c r="KK1386" s="16"/>
      <c r="KL1386" s="16"/>
      <c r="KM1386" s="16"/>
      <c r="KN1386" s="16"/>
      <c r="KO1386" s="16"/>
      <c r="KP1386" s="16"/>
      <c r="KQ1386" s="16"/>
      <c r="KR1386" s="16"/>
      <c r="KS1386" s="16"/>
      <c r="KT1386" s="16"/>
      <c r="KU1386" s="16"/>
      <c r="KV1386" s="16"/>
      <c r="KW1386" s="16"/>
      <c r="KX1386" s="16"/>
      <c r="KY1386" s="16"/>
      <c r="KZ1386" s="16"/>
      <c r="LA1386" s="16"/>
      <c r="LB1386" s="16"/>
      <c r="LC1386" s="16"/>
      <c r="LD1386" s="16"/>
      <c r="LE1386" s="16"/>
      <c r="LF1386" s="16"/>
      <c r="LG1386" s="16"/>
      <c r="LH1386" s="16"/>
      <c r="LI1386" s="16"/>
      <c r="LJ1386" s="16"/>
      <c r="LK1386" s="16"/>
      <c r="LL1386" s="16"/>
      <c r="LM1386" s="16"/>
      <c r="LN1386" s="16"/>
      <c r="LO1386" s="16"/>
      <c r="LP1386" s="16"/>
      <c r="LQ1386" s="16"/>
      <c r="LR1386" s="16"/>
      <c r="LS1386" s="16"/>
      <c r="LT1386" s="16"/>
      <c r="LU1386" s="16"/>
      <c r="LV1386" s="16"/>
      <c r="LW1386" s="16"/>
      <c r="LX1386" s="16"/>
      <c r="LY1386" s="16"/>
      <c r="LZ1386" s="16"/>
      <c r="MA1386" s="16"/>
      <c r="MB1386" s="16"/>
      <c r="MC1386" s="16"/>
      <c r="MD1386" s="16"/>
      <c r="ME1386" s="16"/>
      <c r="MF1386" s="16"/>
      <c r="MG1386" s="16"/>
      <c r="MH1386" s="16"/>
      <c r="MI1386" s="16"/>
      <c r="MJ1386" s="16"/>
      <c r="MK1386" s="16"/>
      <c r="ML1386" s="16"/>
      <c r="MM1386" s="16"/>
      <c r="MN1386" s="16"/>
      <c r="MO1386" s="16"/>
      <c r="MP1386" s="16"/>
      <c r="MQ1386" s="16"/>
      <c r="MR1386" s="16"/>
      <c r="MS1386" s="16"/>
      <c r="MT1386" s="16"/>
      <c r="MU1386" s="16"/>
      <c r="MV1386" s="16"/>
      <c r="MW1386" s="16"/>
      <c r="MX1386" s="16"/>
      <c r="MY1386" s="16"/>
      <c r="MZ1386" s="16"/>
      <c r="NA1386" s="16"/>
      <c r="NB1386" s="16"/>
      <c r="NC1386" s="16"/>
      <c r="ND1386" s="16"/>
      <c r="NE1386" s="16"/>
      <c r="NF1386" s="16"/>
      <c r="NG1386" s="16"/>
      <c r="NH1386" s="16"/>
      <c r="NI1386" s="16"/>
      <c r="NJ1386" s="16"/>
      <c r="NK1386" s="16"/>
      <c r="NL1386" s="16"/>
      <c r="NM1386" s="16"/>
      <c r="NN1386" s="16"/>
      <c r="NO1386" s="16"/>
      <c r="NP1386" s="16"/>
      <c r="NQ1386" s="16"/>
      <c r="NR1386" s="16"/>
      <c r="NS1386" s="16"/>
      <c r="NT1386" s="16"/>
      <c r="NU1386" s="16"/>
      <c r="NV1386" s="16"/>
      <c r="NW1386" s="16"/>
      <c r="NX1386" s="16"/>
      <c r="NY1386" s="16"/>
      <c r="NZ1386" s="16"/>
      <c r="OA1386" s="16"/>
      <c r="OB1386" s="16"/>
      <c r="OC1386" s="16"/>
      <c r="OD1386" s="16"/>
      <c r="OE1386" s="16"/>
      <c r="OF1386" s="16"/>
      <c r="OG1386" s="16"/>
      <c r="OH1386" s="16"/>
      <c r="OI1386" s="16"/>
      <c r="OJ1386" s="16"/>
      <c r="OK1386" s="16"/>
      <c r="OL1386" s="16"/>
      <c r="OM1386" s="16"/>
      <c r="ON1386" s="16"/>
      <c r="OO1386" s="16"/>
      <c r="OP1386" s="16"/>
      <c r="OQ1386" s="16"/>
      <c r="OR1386" s="16"/>
      <c r="OS1386" s="16"/>
      <c r="OT1386" s="16"/>
      <c r="OU1386" s="16"/>
      <c r="OV1386" s="16"/>
      <c r="OW1386" s="16"/>
      <c r="OX1386" s="16"/>
      <c r="OY1386" s="16"/>
      <c r="OZ1386" s="16"/>
      <c r="PA1386" s="16"/>
      <c r="PB1386" s="16"/>
      <c r="PC1386" s="16"/>
      <c r="PD1386" s="16"/>
      <c r="PE1386" s="16"/>
      <c r="PF1386" s="16"/>
      <c r="PG1386" s="16"/>
      <c r="PH1386" s="16"/>
      <c r="PI1386" s="16"/>
      <c r="PJ1386" s="16"/>
      <c r="PK1386" s="16"/>
      <c r="PL1386" s="16"/>
      <c r="PM1386" s="16"/>
      <c r="PN1386" s="16"/>
      <c r="PO1386" s="16"/>
      <c r="PP1386" s="16"/>
      <c r="PQ1386" s="16"/>
      <c r="PR1386" s="16"/>
      <c r="PS1386" s="16"/>
      <c r="PT1386" s="16"/>
      <c r="PU1386" s="16"/>
      <c r="PV1386" s="16"/>
      <c r="PW1386" s="16"/>
      <c r="PX1386" s="16"/>
      <c r="PY1386" s="16"/>
      <c r="PZ1386" s="16"/>
      <c r="QA1386" s="16"/>
      <c r="QB1386" s="16"/>
      <c r="QC1386" s="16"/>
      <c r="QD1386" s="16"/>
      <c r="QE1386" s="16"/>
      <c r="QF1386" s="16"/>
      <c r="QG1386" s="16"/>
      <c r="QH1386" s="16"/>
      <c r="QI1386" s="16"/>
      <c r="QJ1386" s="16"/>
      <c r="QK1386" s="16"/>
      <c r="QL1386" s="16"/>
      <c r="QM1386" s="16"/>
      <c r="QN1386" s="16"/>
      <c r="QO1386" s="16"/>
      <c r="QP1386" s="16"/>
      <c r="QQ1386" s="16"/>
      <c r="QR1386" s="16"/>
      <c r="QS1386" s="16"/>
      <c r="QT1386" s="16"/>
      <c r="QU1386" s="16"/>
      <c r="QV1386" s="16"/>
      <c r="QW1386" s="16"/>
      <c r="QX1386" s="16"/>
      <c r="QY1386" s="16"/>
      <c r="QZ1386" s="16"/>
      <c r="RA1386" s="16"/>
      <c r="RB1386" s="16"/>
      <c r="RC1386" s="16"/>
      <c r="RD1386" s="16"/>
      <c r="RE1386" s="16"/>
      <c r="RF1386" s="16"/>
      <c r="RG1386" s="16"/>
      <c r="RH1386" s="16"/>
      <c r="RI1386" s="16"/>
      <c r="RJ1386" s="16"/>
      <c r="RK1386" s="16"/>
      <c r="RL1386" s="16"/>
      <c r="RM1386" s="16"/>
      <c r="RN1386" s="16"/>
      <c r="RO1386" s="16"/>
      <c r="RP1386" s="16"/>
      <c r="RQ1386" s="16"/>
      <c r="RR1386" s="16"/>
      <c r="RS1386" s="16"/>
      <c r="RT1386" s="16"/>
      <c r="RU1386" s="16"/>
      <c r="RV1386" s="16"/>
      <c r="RW1386" s="16"/>
      <c r="RX1386" s="16"/>
      <c r="RY1386" s="16"/>
      <c r="RZ1386" s="16"/>
      <c r="SA1386" s="16"/>
      <c r="SB1386" s="16"/>
      <c r="SC1386" s="16"/>
      <c r="SD1386" s="16"/>
      <c r="SE1386" s="16"/>
      <c r="SF1386" s="16"/>
      <c r="SG1386" s="16"/>
      <c r="SH1386" s="16"/>
      <c r="SI1386" s="16"/>
      <c r="SJ1386" s="16"/>
      <c r="SK1386" s="16"/>
      <c r="SL1386" s="16"/>
      <c r="SM1386" s="16"/>
      <c r="SN1386" s="16"/>
      <c r="SO1386" s="16"/>
      <c r="SP1386" s="16"/>
      <c r="SQ1386" s="16"/>
      <c r="SR1386" s="16"/>
      <c r="SS1386" s="16"/>
      <c r="ST1386" s="16"/>
      <c r="SU1386" s="16"/>
      <c r="SV1386" s="16"/>
      <c r="SW1386" s="16"/>
      <c r="SX1386" s="16"/>
      <c r="SY1386" s="16"/>
      <c r="SZ1386" s="16"/>
      <c r="TA1386" s="16"/>
      <c r="TB1386" s="16"/>
      <c r="TC1386" s="16"/>
      <c r="TD1386" s="16"/>
      <c r="TE1386" s="16"/>
      <c r="TF1386" s="16"/>
      <c r="TG1386" s="16"/>
      <c r="TH1386" s="16"/>
      <c r="TI1386" s="16"/>
      <c r="TJ1386" s="16"/>
      <c r="TK1386" s="16"/>
      <c r="TL1386" s="16"/>
      <c r="TM1386" s="16"/>
      <c r="TN1386" s="16"/>
      <c r="TO1386" s="16"/>
      <c r="TP1386" s="16"/>
      <c r="TQ1386" s="16"/>
      <c r="TR1386" s="16"/>
      <c r="TS1386" s="16"/>
      <c r="TT1386" s="16"/>
      <c r="TU1386" s="16"/>
      <c r="TV1386" s="16"/>
      <c r="TW1386" s="16"/>
      <c r="TX1386" s="16"/>
      <c r="TY1386" s="16"/>
      <c r="TZ1386" s="16"/>
      <c r="UA1386" s="16"/>
      <c r="UB1386" s="16"/>
      <c r="UC1386" s="16"/>
      <c r="UD1386" s="16"/>
      <c r="UE1386" s="16"/>
      <c r="UF1386" s="16"/>
      <c r="UG1386" s="16"/>
      <c r="UH1386" s="16"/>
      <c r="UI1386" s="16"/>
      <c r="UJ1386" s="16"/>
      <c r="UK1386" s="16"/>
      <c r="UL1386" s="16"/>
      <c r="UM1386" s="16"/>
      <c r="UN1386" s="16"/>
      <c r="UO1386" s="16"/>
      <c r="UP1386" s="16"/>
      <c r="UQ1386" s="16"/>
      <c r="UR1386" s="16"/>
      <c r="US1386" s="16"/>
      <c r="UT1386" s="16"/>
      <c r="UU1386" s="16"/>
      <c r="UV1386" s="16"/>
      <c r="UW1386" s="16"/>
      <c r="UX1386" s="16"/>
      <c r="UY1386" s="16"/>
      <c r="UZ1386" s="16"/>
      <c r="VA1386" s="16"/>
      <c r="VB1386" s="16"/>
      <c r="VC1386" s="16"/>
      <c r="VD1386" s="16"/>
      <c r="VE1386" s="16"/>
      <c r="VF1386" s="16"/>
      <c r="VG1386" s="16"/>
      <c r="VH1386" s="16"/>
      <c r="VI1386" s="16"/>
      <c r="VJ1386" s="16"/>
      <c r="VK1386" s="16"/>
      <c r="VL1386" s="16"/>
      <c r="VM1386" s="16"/>
      <c r="VN1386" s="16"/>
      <c r="VO1386" s="16"/>
      <c r="VP1386" s="16"/>
      <c r="VQ1386" s="16"/>
      <c r="VR1386" s="16"/>
      <c r="VS1386" s="16"/>
      <c r="VT1386" s="16"/>
      <c r="VU1386" s="16"/>
      <c r="VV1386" s="16"/>
      <c r="VW1386" s="16"/>
      <c r="VX1386" s="16"/>
      <c r="VY1386" s="16"/>
      <c r="VZ1386" s="16"/>
      <c r="WA1386" s="16"/>
      <c r="WB1386" s="16"/>
      <c r="WC1386" s="16"/>
      <c r="WD1386" s="16"/>
      <c r="WE1386" s="16"/>
      <c r="WF1386" s="16"/>
      <c r="WG1386" s="16"/>
      <c r="WH1386" s="16"/>
      <c r="WI1386" s="16"/>
      <c r="WJ1386" s="16"/>
      <c r="WK1386" s="16"/>
      <c r="WL1386" s="16"/>
      <c r="WM1386" s="16"/>
      <c r="WN1386" s="16"/>
      <c r="WO1386" s="16"/>
      <c r="WP1386" s="16"/>
      <c r="WQ1386" s="16"/>
      <c r="WR1386" s="16"/>
      <c r="WS1386" s="16"/>
      <c r="WT1386" s="16"/>
      <c r="WU1386" s="16"/>
      <c r="WV1386" s="16"/>
      <c r="WW1386" s="16"/>
      <c r="WX1386" s="16"/>
      <c r="WY1386" s="16"/>
      <c r="WZ1386" s="16"/>
      <c r="XA1386" s="16"/>
      <c r="XB1386" s="16"/>
      <c r="XC1386" s="16"/>
      <c r="XD1386" s="16"/>
      <c r="XE1386" s="16"/>
      <c r="XF1386" s="16"/>
      <c r="XG1386" s="16"/>
      <c r="XH1386" s="16"/>
      <c r="XI1386" s="16"/>
      <c r="XJ1386" s="16"/>
      <c r="XK1386" s="16"/>
      <c r="XL1386" s="16"/>
      <c r="XM1386" s="16"/>
      <c r="XN1386" s="16"/>
      <c r="XO1386" s="16"/>
      <c r="XP1386" s="16"/>
      <c r="XQ1386" s="16"/>
      <c r="XR1386" s="16"/>
      <c r="XS1386" s="16"/>
      <c r="XT1386" s="16"/>
      <c r="XU1386" s="16"/>
      <c r="XV1386" s="16"/>
      <c r="XW1386" s="16"/>
      <c r="XX1386" s="16"/>
      <c r="XY1386" s="16"/>
      <c r="XZ1386" s="16"/>
      <c r="YA1386" s="16"/>
      <c r="YB1386" s="16"/>
      <c r="YC1386" s="16"/>
      <c r="YD1386" s="16"/>
      <c r="YE1386" s="16"/>
      <c r="YF1386" s="16"/>
      <c r="YG1386" s="16"/>
      <c r="YH1386" s="16"/>
      <c r="YI1386" s="16"/>
      <c r="YJ1386" s="16"/>
      <c r="YK1386" s="16"/>
      <c r="YL1386" s="16"/>
      <c r="YM1386" s="16"/>
      <c r="YN1386" s="16"/>
      <c r="YO1386" s="16"/>
      <c r="YP1386" s="16"/>
      <c r="YQ1386" s="16"/>
      <c r="YR1386" s="16"/>
      <c r="YS1386" s="16"/>
      <c r="YT1386" s="16"/>
      <c r="YU1386" s="16"/>
      <c r="YV1386" s="16"/>
      <c r="YW1386" s="16"/>
      <c r="YX1386" s="16"/>
      <c r="YY1386" s="16"/>
      <c r="YZ1386" s="16"/>
      <c r="ZA1386" s="16"/>
      <c r="ZB1386" s="16"/>
      <c r="ZC1386" s="16"/>
      <c r="ZD1386" s="16"/>
      <c r="ZE1386" s="16"/>
      <c r="ZF1386" s="16"/>
      <c r="ZG1386" s="16"/>
      <c r="ZH1386" s="16"/>
      <c r="ZI1386" s="16"/>
      <c r="ZJ1386" s="16"/>
      <c r="ZK1386" s="16"/>
      <c r="ZL1386" s="16"/>
      <c r="ZM1386" s="16"/>
      <c r="ZN1386" s="16"/>
      <c r="ZO1386" s="16"/>
      <c r="ZP1386" s="16"/>
      <c r="ZQ1386" s="16"/>
      <c r="ZR1386" s="16"/>
      <c r="ZS1386" s="16"/>
      <c r="ZT1386" s="16"/>
      <c r="ZU1386" s="16"/>
      <c r="ZV1386" s="16"/>
      <c r="ZW1386" s="16"/>
      <c r="ZX1386" s="16"/>
      <c r="ZY1386" s="16"/>
      <c r="ZZ1386" s="16"/>
      <c r="AAA1386" s="16"/>
      <c r="AAB1386" s="16"/>
      <c r="AAC1386" s="16"/>
      <c r="AAD1386" s="16"/>
      <c r="AAE1386" s="16"/>
      <c r="AAF1386" s="16"/>
      <c r="AAG1386" s="16"/>
      <c r="AAH1386" s="16"/>
      <c r="AAI1386" s="16"/>
      <c r="AAJ1386" s="16"/>
      <c r="AAK1386" s="16"/>
      <c r="AAL1386" s="16"/>
      <c r="AAM1386" s="16"/>
      <c r="AAN1386" s="16"/>
      <c r="AAO1386" s="16"/>
      <c r="AAP1386" s="16"/>
      <c r="AAQ1386" s="16"/>
      <c r="AAR1386" s="16"/>
      <c r="AAS1386" s="16"/>
      <c r="AAT1386" s="16"/>
      <c r="AAU1386" s="16"/>
      <c r="AAV1386" s="16"/>
      <c r="AAW1386" s="16"/>
      <c r="AAX1386" s="16"/>
      <c r="AAY1386" s="16"/>
      <c r="AAZ1386" s="16"/>
      <c r="ABA1386" s="16"/>
      <c r="ABB1386" s="16"/>
      <c r="ABC1386" s="16"/>
      <c r="ABD1386" s="16"/>
      <c r="ABE1386" s="16"/>
      <c r="ABF1386" s="16"/>
      <c r="ABG1386" s="16"/>
      <c r="ABH1386" s="16"/>
      <c r="ABI1386" s="16"/>
      <c r="ABJ1386" s="16"/>
      <c r="ABK1386" s="16"/>
      <c r="ABL1386" s="16"/>
      <c r="ABM1386" s="16"/>
      <c r="ABN1386" s="16"/>
      <c r="ABO1386" s="16"/>
      <c r="ABP1386" s="16"/>
      <c r="ABQ1386" s="16"/>
      <c r="ABR1386" s="16"/>
      <c r="ABS1386" s="16"/>
      <c r="ABT1386" s="16"/>
      <c r="ABU1386" s="16"/>
      <c r="ABV1386" s="16"/>
      <c r="ABW1386" s="16"/>
      <c r="ABX1386" s="16"/>
      <c r="ABY1386" s="16"/>
      <c r="ABZ1386" s="16"/>
      <c r="ACA1386" s="16"/>
      <c r="ACB1386" s="16"/>
      <c r="ACC1386" s="16"/>
      <c r="ACD1386" s="16"/>
      <c r="ACE1386" s="16"/>
      <c r="ACF1386" s="16"/>
      <c r="ACG1386" s="16"/>
      <c r="ACH1386" s="16"/>
      <c r="ACI1386" s="16"/>
      <c r="ACJ1386" s="16"/>
      <c r="ACK1386" s="16"/>
      <c r="ACL1386" s="16"/>
      <c r="ACM1386" s="16"/>
      <c r="ACN1386" s="16"/>
      <c r="ACO1386" s="16"/>
      <c r="ACP1386" s="16"/>
      <c r="ACQ1386" s="16"/>
      <c r="ACR1386" s="16"/>
      <c r="ACS1386" s="16"/>
      <c r="ACT1386" s="16"/>
      <c r="ACU1386" s="16"/>
      <c r="ACV1386" s="16"/>
      <c r="ACW1386" s="16"/>
      <c r="ACX1386" s="16"/>
      <c r="ACY1386" s="16"/>
      <c r="ACZ1386" s="16"/>
      <c r="ADA1386" s="16"/>
      <c r="ADB1386" s="16"/>
      <c r="ADC1386" s="16"/>
      <c r="ADD1386" s="16"/>
      <c r="ADE1386" s="16"/>
      <c r="ADF1386" s="16"/>
      <c r="ADG1386" s="16"/>
      <c r="ADH1386" s="16"/>
      <c r="ADI1386" s="16"/>
      <c r="ADJ1386" s="16"/>
      <c r="ADK1386" s="16"/>
      <c r="ADL1386" s="16"/>
      <c r="ADM1386" s="16"/>
      <c r="ADN1386" s="16"/>
      <c r="ADO1386" s="16"/>
      <c r="ADP1386" s="16"/>
      <c r="ADQ1386" s="16"/>
      <c r="ADR1386" s="16"/>
      <c r="ADS1386" s="16"/>
      <c r="ADT1386" s="16"/>
      <c r="ADU1386" s="16"/>
      <c r="ADV1386" s="16"/>
      <c r="ADW1386" s="16"/>
      <c r="ADX1386" s="16"/>
      <c r="ADY1386" s="16"/>
      <c r="ADZ1386" s="16"/>
      <c r="AEA1386" s="16"/>
      <c r="AEB1386" s="16"/>
      <c r="AEC1386" s="16"/>
      <c r="AED1386" s="16"/>
      <c r="AEE1386" s="16"/>
      <c r="AEF1386" s="16"/>
      <c r="AEG1386" s="16"/>
      <c r="AEH1386" s="16"/>
      <c r="AEI1386" s="16"/>
      <c r="AEJ1386" s="16"/>
      <c r="AEK1386" s="16"/>
      <c r="AEL1386" s="16"/>
      <c r="AEM1386" s="16"/>
      <c r="AEN1386" s="16"/>
      <c r="AEO1386" s="16"/>
      <c r="AEP1386" s="16"/>
      <c r="AEQ1386" s="16"/>
      <c r="AER1386" s="16"/>
      <c r="AES1386" s="16"/>
      <c r="AET1386" s="16"/>
      <c r="AEU1386" s="16"/>
      <c r="AEV1386" s="16"/>
      <c r="AEW1386" s="16"/>
      <c r="AEX1386" s="16"/>
      <c r="AEY1386" s="16"/>
      <c r="AEZ1386" s="16"/>
      <c r="AFA1386" s="16"/>
      <c r="AFB1386" s="16"/>
      <c r="AFC1386" s="16"/>
      <c r="AFD1386" s="16"/>
      <c r="AFE1386" s="16"/>
      <c r="AFF1386" s="16"/>
      <c r="AFG1386" s="16"/>
      <c r="AFH1386" s="16"/>
      <c r="AFI1386" s="16"/>
      <c r="AFJ1386" s="16"/>
      <c r="AFK1386" s="16"/>
      <c r="AFL1386" s="16"/>
      <c r="AFM1386" s="16"/>
      <c r="AFN1386" s="16"/>
      <c r="AFO1386" s="16"/>
      <c r="AFP1386" s="16"/>
      <c r="AFQ1386" s="16"/>
      <c r="AFR1386" s="16"/>
      <c r="AFS1386" s="16"/>
      <c r="AFT1386" s="16"/>
      <c r="AFU1386" s="16"/>
      <c r="AFV1386" s="16"/>
      <c r="AFW1386" s="16"/>
      <c r="AFX1386" s="16"/>
      <c r="AFY1386" s="16"/>
      <c r="AFZ1386" s="16"/>
      <c r="AGA1386" s="16"/>
    </row>
    <row r="1387" spans="1:859" s="383" customFormat="1" x14ac:dyDescent="0.2">
      <c r="A1387" s="381"/>
      <c r="B1387" s="381"/>
      <c r="C1387" s="381"/>
      <c r="D1387" s="381"/>
      <c r="E1387" s="365"/>
      <c r="F1387" s="380"/>
      <c r="G1387" s="380"/>
      <c r="H1387" s="365"/>
      <c r="I1387" s="365"/>
      <c r="J1387" s="365"/>
      <c r="K1387" s="365"/>
      <c r="L1387" s="365"/>
      <c r="M1387" s="365"/>
      <c r="N1387" s="380"/>
      <c r="O1387" s="365"/>
      <c r="P1387" s="365"/>
      <c r="Q1387" s="380"/>
      <c r="R1387" s="381"/>
      <c r="S1387" s="381"/>
      <c r="T1387" s="381"/>
      <c r="U1387" s="381"/>
      <c r="V1387" s="381"/>
      <c r="W1387" s="381"/>
      <c r="X1387" s="381"/>
      <c r="Y1387" s="381"/>
      <c r="Z1387" s="381"/>
      <c r="AA1387" s="381"/>
      <c r="AB1387" s="381"/>
      <c r="AC1387" s="381"/>
      <c r="AD1387" s="381"/>
      <c r="AE1387" s="381"/>
      <c r="AF1387" s="381"/>
      <c r="AG1387" s="381"/>
      <c r="AH1387" s="381"/>
      <c r="AI1387" s="381"/>
      <c r="AJ1387" s="381"/>
      <c r="AK1387" s="381"/>
      <c r="AL1387" s="381"/>
      <c r="AM1387" s="381"/>
      <c r="AN1387" s="381"/>
      <c r="AO1387" s="381"/>
      <c r="AP1387" s="381"/>
      <c r="AQ1387" s="381"/>
      <c r="AR1387" s="381"/>
      <c r="AS1387" s="381"/>
      <c r="AT1387" s="381"/>
      <c r="AU1387" s="381"/>
      <c r="AV1387" s="381"/>
      <c r="AW1387" s="381"/>
      <c r="AX1387" s="381"/>
      <c r="AY1387" s="381"/>
      <c r="AZ1387" s="381"/>
      <c r="BA1387" s="381"/>
      <c r="BB1387" s="381"/>
      <c r="BC1387" s="381"/>
      <c r="BD1387" s="381"/>
      <c r="BE1387" s="381"/>
      <c r="BF1387" s="381"/>
      <c r="BG1387" s="381"/>
      <c r="BH1387" s="381"/>
      <c r="BI1387" s="381"/>
      <c r="BJ1387" s="381"/>
      <c r="BK1387" s="381"/>
      <c r="BL1387" s="381"/>
      <c r="BM1387" s="381"/>
      <c r="BN1387" s="381"/>
      <c r="BO1387" s="381"/>
      <c r="BP1387" s="381"/>
      <c r="BQ1387" s="381"/>
      <c r="BR1387" s="381"/>
      <c r="BS1387" s="381"/>
      <c r="BT1387" s="381"/>
      <c r="BU1387" s="381"/>
      <c r="BV1387" s="381"/>
      <c r="BW1387" s="381"/>
      <c r="BX1387" s="381"/>
      <c r="BY1387" s="381"/>
      <c r="BZ1387" s="381"/>
      <c r="CA1387" s="381"/>
      <c r="CB1387" s="381"/>
      <c r="CC1387" s="381"/>
      <c r="CD1387" s="381"/>
      <c r="CE1387" s="381"/>
      <c r="CF1387" s="381"/>
      <c r="CG1387" s="381"/>
      <c r="CH1387" s="381"/>
      <c r="CI1387" s="381"/>
      <c r="CJ1387" s="381"/>
      <c r="CK1387" s="381"/>
      <c r="CL1387" s="381"/>
      <c r="CM1387" s="381"/>
      <c r="CN1387" s="381"/>
      <c r="CO1387" s="381"/>
      <c r="CP1387" s="381"/>
      <c r="CQ1387" s="381"/>
      <c r="CR1387" s="381"/>
      <c r="CS1387" s="381"/>
      <c r="CT1387" s="381"/>
      <c r="CU1387" s="381"/>
      <c r="CV1387" s="381"/>
      <c r="CW1387" s="381"/>
      <c r="CX1387" s="381"/>
      <c r="CY1387" s="381"/>
      <c r="CZ1387" s="381"/>
      <c r="DA1387" s="381"/>
      <c r="DB1387" s="381"/>
      <c r="DC1387" s="381"/>
      <c r="DD1387" s="381"/>
      <c r="DE1387" s="381"/>
      <c r="DF1387" s="381"/>
      <c r="DG1387" s="381"/>
      <c r="DH1387" s="381"/>
      <c r="DI1387" s="381"/>
      <c r="DJ1387" s="381"/>
      <c r="DK1387" s="381"/>
      <c r="DL1387" s="381"/>
      <c r="DM1387" s="381"/>
      <c r="DN1387" s="381"/>
      <c r="DO1387" s="381"/>
      <c r="DP1387" s="381"/>
      <c r="DQ1387" s="381"/>
      <c r="DR1387" s="381"/>
      <c r="DS1387" s="381"/>
      <c r="DT1387" s="381"/>
      <c r="DU1387" s="381"/>
      <c r="DV1387" s="381"/>
      <c r="DW1387" s="381"/>
      <c r="DX1387" s="381"/>
      <c r="DY1387" s="381"/>
      <c r="DZ1387" s="381"/>
      <c r="EA1387" s="381"/>
      <c r="EB1387" s="381"/>
      <c r="EC1387" s="381"/>
      <c r="ED1387" s="381"/>
      <c r="EE1387" s="381"/>
      <c r="EF1387" s="381"/>
      <c r="EG1387" s="381"/>
      <c r="EH1387" s="381"/>
      <c r="EI1387" s="381"/>
      <c r="EJ1387" s="381"/>
      <c r="EK1387" s="381"/>
      <c r="EL1387" s="381"/>
      <c r="EM1387" s="381"/>
      <c r="EN1387" s="381"/>
      <c r="EO1387" s="381"/>
      <c r="EP1387" s="381"/>
      <c r="EQ1387" s="381"/>
      <c r="ER1387" s="381"/>
      <c r="ES1387" s="381"/>
      <c r="ET1387" s="381"/>
      <c r="EU1387" s="381"/>
      <c r="EV1387" s="381"/>
      <c r="EW1387" s="381"/>
      <c r="EX1387" s="381"/>
      <c r="EY1387" s="381"/>
      <c r="EZ1387" s="381"/>
      <c r="FA1387" s="381"/>
      <c r="FB1387" s="381"/>
      <c r="FC1387" s="381"/>
      <c r="FD1387" s="381"/>
      <c r="FE1387" s="381"/>
      <c r="FF1387" s="381"/>
      <c r="FG1387" s="381"/>
      <c r="FH1387" s="381"/>
      <c r="FI1387" s="381"/>
      <c r="FJ1387" s="381"/>
      <c r="FK1387" s="381"/>
      <c r="FL1387" s="381"/>
      <c r="FM1387" s="381"/>
      <c r="FN1387" s="381"/>
      <c r="FO1387" s="381"/>
      <c r="FP1387" s="381"/>
      <c r="FQ1387" s="381"/>
      <c r="FR1387" s="381"/>
      <c r="FS1387" s="381"/>
      <c r="FT1387" s="381"/>
      <c r="FU1387" s="381"/>
      <c r="FV1387" s="381"/>
      <c r="FW1387" s="381"/>
      <c r="FX1387" s="381"/>
      <c r="FY1387" s="381"/>
      <c r="FZ1387" s="381"/>
      <c r="GA1387" s="381"/>
      <c r="GB1387" s="381"/>
      <c r="GC1387" s="381"/>
      <c r="GD1387" s="381"/>
      <c r="GE1387" s="381"/>
      <c r="GF1387" s="381"/>
      <c r="GG1387" s="381"/>
      <c r="GH1387" s="381"/>
      <c r="GI1387" s="381"/>
      <c r="GJ1387" s="381"/>
      <c r="GK1387" s="381"/>
      <c r="GL1387" s="381"/>
      <c r="GM1387" s="381"/>
      <c r="GN1387" s="381"/>
      <c r="GO1387" s="381"/>
      <c r="GP1387" s="381"/>
      <c r="GQ1387" s="381"/>
      <c r="GR1387" s="381"/>
      <c r="GS1387" s="381"/>
      <c r="GT1387" s="381"/>
      <c r="GU1387" s="381"/>
      <c r="GV1387" s="381"/>
      <c r="GW1387" s="381"/>
      <c r="GX1387" s="381"/>
      <c r="GY1387" s="381"/>
      <c r="GZ1387" s="381"/>
      <c r="HA1387" s="381"/>
      <c r="HB1387" s="381"/>
      <c r="HC1387" s="381"/>
      <c r="HD1387" s="381"/>
      <c r="HE1387" s="381"/>
      <c r="HF1387" s="381"/>
      <c r="HG1387" s="381"/>
      <c r="HH1387" s="381"/>
      <c r="HI1387" s="381"/>
      <c r="HJ1387" s="381"/>
      <c r="HK1387" s="381"/>
      <c r="HL1387" s="381"/>
      <c r="HM1387" s="381"/>
      <c r="HN1387" s="381"/>
      <c r="HO1387" s="381"/>
      <c r="HP1387" s="381"/>
      <c r="HQ1387" s="381"/>
      <c r="HR1387" s="381"/>
      <c r="HS1387" s="381"/>
      <c r="HT1387" s="381"/>
      <c r="HU1387" s="381"/>
      <c r="HV1387" s="381"/>
      <c r="HW1387" s="381"/>
      <c r="HX1387" s="381"/>
      <c r="HY1387" s="381"/>
      <c r="HZ1387" s="381"/>
      <c r="IA1387" s="381"/>
      <c r="IB1387" s="381"/>
      <c r="IC1387" s="381"/>
      <c r="ID1387" s="381"/>
      <c r="IE1387" s="381"/>
      <c r="IF1387" s="381"/>
      <c r="IG1387" s="381"/>
      <c r="IH1387" s="381"/>
      <c r="II1387" s="381"/>
      <c r="IJ1387" s="381"/>
      <c r="IK1387" s="381"/>
      <c r="IL1387" s="381"/>
      <c r="IM1387" s="381"/>
      <c r="IN1387" s="381"/>
      <c r="IO1387" s="381"/>
      <c r="IP1387" s="381"/>
      <c r="IQ1387" s="381"/>
      <c r="IR1387" s="381"/>
      <c r="IS1387" s="381"/>
      <c r="IT1387" s="381"/>
      <c r="IU1387" s="381"/>
      <c r="IV1387" s="381"/>
      <c r="IW1387" s="381"/>
      <c r="IX1387" s="381"/>
      <c r="IY1387" s="381"/>
      <c r="IZ1387" s="381"/>
      <c r="JA1387" s="381"/>
      <c r="JB1387" s="381"/>
      <c r="JC1387" s="381"/>
      <c r="JD1387" s="381"/>
      <c r="JE1387" s="381"/>
      <c r="JF1387" s="381"/>
      <c r="JG1387" s="381"/>
      <c r="JH1387" s="381"/>
      <c r="JI1387" s="381"/>
      <c r="JJ1387" s="381"/>
      <c r="JK1387" s="381"/>
      <c r="JL1387" s="381"/>
      <c r="JM1387" s="381"/>
      <c r="JN1387" s="381"/>
      <c r="JO1387" s="381"/>
      <c r="JP1387" s="381"/>
      <c r="JQ1387" s="381"/>
      <c r="JR1387" s="381"/>
      <c r="JS1387" s="381"/>
      <c r="JT1387" s="381"/>
      <c r="JU1387" s="381"/>
      <c r="JV1387" s="381"/>
      <c r="JW1387" s="381"/>
      <c r="JX1387" s="381"/>
      <c r="JY1387" s="381"/>
      <c r="JZ1387" s="381"/>
      <c r="KA1387" s="381"/>
      <c r="KB1387" s="381"/>
      <c r="KC1387" s="381"/>
      <c r="KD1387" s="381"/>
      <c r="KE1387" s="381"/>
      <c r="KF1387" s="381"/>
      <c r="KG1387" s="381"/>
      <c r="KH1387" s="381"/>
      <c r="KI1387" s="381"/>
      <c r="KJ1387" s="381"/>
      <c r="KK1387" s="381"/>
      <c r="KL1387" s="381"/>
      <c r="KM1387" s="381"/>
      <c r="KN1387" s="381"/>
      <c r="KO1387" s="381"/>
      <c r="KP1387" s="381"/>
      <c r="KQ1387" s="381"/>
      <c r="KR1387" s="381"/>
      <c r="KS1387" s="381"/>
      <c r="KT1387" s="381"/>
      <c r="KU1387" s="381"/>
      <c r="KV1387" s="381"/>
      <c r="KW1387" s="381"/>
      <c r="KX1387" s="381"/>
      <c r="KY1387" s="381"/>
      <c r="KZ1387" s="381"/>
      <c r="LA1387" s="381"/>
      <c r="LB1387" s="381"/>
      <c r="LC1387" s="381"/>
      <c r="LD1387" s="381"/>
      <c r="LE1387" s="381"/>
      <c r="LF1387" s="381"/>
      <c r="LG1387" s="381"/>
      <c r="LH1387" s="381"/>
      <c r="LI1387" s="381"/>
      <c r="LJ1387" s="381"/>
      <c r="LK1387" s="381"/>
      <c r="LL1387" s="381"/>
      <c r="LM1387" s="381"/>
      <c r="LN1387" s="381"/>
      <c r="LO1387" s="381"/>
      <c r="LP1387" s="381"/>
      <c r="LQ1387" s="381"/>
      <c r="LR1387" s="381"/>
      <c r="LS1387" s="381"/>
      <c r="LT1387" s="381"/>
      <c r="LU1387" s="381"/>
      <c r="LV1387" s="381"/>
      <c r="LW1387" s="381"/>
      <c r="LX1387" s="381"/>
      <c r="LY1387" s="381"/>
      <c r="LZ1387" s="381"/>
      <c r="MA1387" s="381"/>
      <c r="MB1387" s="381"/>
      <c r="MC1387" s="381"/>
      <c r="MD1387" s="381"/>
      <c r="ME1387" s="381"/>
      <c r="MF1387" s="381"/>
      <c r="MG1387" s="381"/>
      <c r="MH1387" s="381"/>
      <c r="MI1387" s="381"/>
      <c r="MJ1387" s="381"/>
      <c r="MK1387" s="381"/>
      <c r="ML1387" s="381"/>
      <c r="MM1387" s="381"/>
      <c r="MN1387" s="381"/>
      <c r="MO1387" s="381"/>
      <c r="MP1387" s="381"/>
      <c r="MQ1387" s="381"/>
      <c r="MR1387" s="381"/>
      <c r="MS1387" s="381"/>
      <c r="MT1387" s="381"/>
      <c r="MU1387" s="381"/>
      <c r="MV1387" s="381"/>
      <c r="MW1387" s="381"/>
      <c r="MX1387" s="381"/>
      <c r="MY1387" s="381"/>
      <c r="MZ1387" s="381"/>
      <c r="NA1387" s="381"/>
      <c r="NB1387" s="381"/>
      <c r="NC1387" s="381"/>
      <c r="ND1387" s="381"/>
      <c r="NE1387" s="381"/>
      <c r="NF1387" s="381"/>
      <c r="NG1387" s="381"/>
      <c r="NH1387" s="381"/>
      <c r="NI1387" s="381"/>
      <c r="NJ1387" s="381"/>
      <c r="NK1387" s="381"/>
      <c r="NL1387" s="381"/>
      <c r="NM1387" s="381"/>
      <c r="NN1387" s="381"/>
      <c r="NO1387" s="381"/>
      <c r="NP1387" s="381"/>
      <c r="NQ1387" s="381"/>
      <c r="NR1387" s="381"/>
      <c r="NS1387" s="381"/>
      <c r="NT1387" s="381"/>
      <c r="NU1387" s="381"/>
      <c r="NV1387" s="381"/>
      <c r="NW1387" s="381"/>
      <c r="NX1387" s="381"/>
      <c r="NY1387" s="381"/>
      <c r="NZ1387" s="381"/>
      <c r="OA1387" s="381"/>
      <c r="OB1387" s="381"/>
      <c r="OC1387" s="381"/>
      <c r="OD1387" s="381"/>
      <c r="OE1387" s="381"/>
      <c r="OF1387" s="381"/>
      <c r="OG1387" s="381"/>
      <c r="OH1387" s="381"/>
      <c r="OI1387" s="381"/>
      <c r="OJ1387" s="381"/>
      <c r="OK1387" s="381"/>
      <c r="OL1387" s="381"/>
      <c r="OM1387" s="381"/>
      <c r="ON1387" s="381"/>
      <c r="OO1387" s="381"/>
      <c r="OP1387" s="381"/>
      <c r="OQ1387" s="381"/>
      <c r="OR1387" s="381"/>
      <c r="OS1387" s="381"/>
      <c r="OT1387" s="381"/>
      <c r="OU1387" s="381"/>
      <c r="OV1387" s="381"/>
      <c r="OW1387" s="381"/>
      <c r="OX1387" s="381"/>
      <c r="OY1387" s="381"/>
      <c r="OZ1387" s="381"/>
      <c r="PA1387" s="381"/>
      <c r="PB1387" s="381"/>
      <c r="PC1387" s="381"/>
      <c r="PD1387" s="381"/>
      <c r="PE1387" s="381"/>
      <c r="PF1387" s="381"/>
      <c r="PG1387" s="381"/>
      <c r="PH1387" s="381"/>
      <c r="PI1387" s="381"/>
      <c r="PJ1387" s="381"/>
      <c r="PK1387" s="381"/>
      <c r="PL1387" s="381"/>
      <c r="PM1387" s="381"/>
      <c r="PN1387" s="381"/>
      <c r="PO1387" s="381"/>
      <c r="PP1387" s="381"/>
      <c r="PQ1387" s="381"/>
      <c r="PR1387" s="381"/>
      <c r="PS1387" s="381"/>
      <c r="PT1387" s="381"/>
      <c r="PU1387" s="381"/>
      <c r="PV1387" s="381"/>
      <c r="PW1387" s="381"/>
      <c r="PX1387" s="381"/>
      <c r="PY1387" s="381"/>
      <c r="PZ1387" s="381"/>
      <c r="QA1387" s="381"/>
      <c r="QB1387" s="381"/>
      <c r="QC1387" s="381"/>
      <c r="QD1387" s="381"/>
      <c r="QE1387" s="381"/>
      <c r="QF1387" s="381"/>
      <c r="QG1387" s="381"/>
      <c r="QH1387" s="381"/>
      <c r="QI1387" s="381"/>
      <c r="QJ1387" s="381"/>
      <c r="QK1387" s="381"/>
      <c r="QL1387" s="381"/>
      <c r="QM1387" s="381"/>
      <c r="QN1387" s="381"/>
      <c r="QO1387" s="381"/>
      <c r="QP1387" s="381"/>
      <c r="QQ1387" s="381"/>
      <c r="QR1387" s="381"/>
      <c r="QS1387" s="381"/>
      <c r="QT1387" s="381"/>
      <c r="QU1387" s="381"/>
      <c r="QV1387" s="381"/>
      <c r="QW1387" s="381"/>
      <c r="QX1387" s="381"/>
      <c r="QY1387" s="381"/>
      <c r="QZ1387" s="381"/>
      <c r="RA1387" s="381"/>
      <c r="RB1387" s="381"/>
      <c r="RC1387" s="381"/>
      <c r="RD1387" s="381"/>
      <c r="RE1387" s="381"/>
      <c r="RF1387" s="381"/>
      <c r="RG1387" s="381"/>
      <c r="RH1387" s="381"/>
      <c r="RI1387" s="381"/>
      <c r="RJ1387" s="381"/>
      <c r="RK1387" s="381"/>
      <c r="RL1387" s="381"/>
      <c r="RM1387" s="381"/>
      <c r="RN1387" s="381"/>
      <c r="RO1387" s="381"/>
      <c r="RP1387" s="381"/>
      <c r="RQ1387" s="381"/>
      <c r="RR1387" s="381"/>
      <c r="RS1387" s="381"/>
      <c r="RT1387" s="381"/>
      <c r="RU1387" s="381"/>
      <c r="RV1387" s="381"/>
      <c r="RW1387" s="381"/>
      <c r="RX1387" s="381"/>
      <c r="RY1387" s="381"/>
      <c r="RZ1387" s="381"/>
      <c r="SA1387" s="381"/>
      <c r="SB1387" s="381"/>
      <c r="SC1387" s="381"/>
      <c r="SD1387" s="381"/>
      <c r="SE1387" s="381"/>
      <c r="SF1387" s="381"/>
      <c r="SG1387" s="381"/>
      <c r="SH1387" s="381"/>
      <c r="SI1387" s="381"/>
      <c r="SJ1387" s="381"/>
      <c r="SK1387" s="381"/>
      <c r="SL1387" s="381"/>
      <c r="SM1387" s="381"/>
      <c r="SN1387" s="381"/>
      <c r="SO1387" s="381"/>
      <c r="SP1387" s="381"/>
      <c r="SQ1387" s="381"/>
      <c r="SR1387" s="381"/>
      <c r="SS1387" s="381"/>
      <c r="ST1387" s="381"/>
      <c r="SU1387" s="381"/>
      <c r="SV1387" s="381"/>
      <c r="SW1387" s="381"/>
      <c r="SX1387" s="381"/>
      <c r="SY1387" s="381"/>
      <c r="SZ1387" s="381"/>
      <c r="TA1387" s="381"/>
      <c r="TB1387" s="381"/>
      <c r="TC1387" s="381"/>
      <c r="TD1387" s="381"/>
      <c r="TE1387" s="381"/>
      <c r="TF1387" s="381"/>
      <c r="TG1387" s="381"/>
      <c r="TH1387" s="381"/>
      <c r="TI1387" s="381"/>
      <c r="TJ1387" s="381"/>
      <c r="TK1387" s="381"/>
      <c r="TL1387" s="381"/>
      <c r="TM1387" s="381"/>
      <c r="TN1387" s="381"/>
      <c r="TO1387" s="381"/>
      <c r="TP1387" s="381"/>
      <c r="TQ1387" s="381"/>
      <c r="TR1387" s="381"/>
      <c r="TS1387" s="381"/>
      <c r="TT1387" s="381"/>
      <c r="TU1387" s="381"/>
      <c r="TV1387" s="381"/>
      <c r="TW1387" s="381"/>
      <c r="TX1387" s="381"/>
      <c r="TY1387" s="381"/>
      <c r="TZ1387" s="381"/>
      <c r="UA1387" s="381"/>
      <c r="UB1387" s="381"/>
      <c r="UC1387" s="381"/>
      <c r="UD1387" s="381"/>
      <c r="UE1387" s="381"/>
      <c r="UF1387" s="381"/>
      <c r="UG1387" s="381"/>
      <c r="UH1387" s="381"/>
      <c r="UI1387" s="381"/>
      <c r="UJ1387" s="381"/>
      <c r="UK1387" s="381"/>
      <c r="UL1387" s="381"/>
      <c r="UM1387" s="381"/>
      <c r="UN1387" s="381"/>
      <c r="UO1387" s="381"/>
      <c r="UP1387" s="381"/>
      <c r="UQ1387" s="381"/>
      <c r="UR1387" s="381"/>
      <c r="US1387" s="381"/>
      <c r="UT1387" s="381"/>
      <c r="UU1387" s="381"/>
      <c r="UV1387" s="381"/>
      <c r="UW1387" s="381"/>
      <c r="UX1387" s="381"/>
      <c r="UY1387" s="381"/>
      <c r="UZ1387" s="381"/>
      <c r="VA1387" s="381"/>
      <c r="VB1387" s="381"/>
      <c r="VC1387" s="381"/>
      <c r="VD1387" s="381"/>
      <c r="VE1387" s="381"/>
      <c r="VF1387" s="381"/>
      <c r="VG1387" s="381"/>
      <c r="VH1387" s="381"/>
      <c r="VI1387" s="381"/>
      <c r="VJ1387" s="381"/>
      <c r="VK1387" s="381"/>
      <c r="VL1387" s="381"/>
      <c r="VM1387" s="381"/>
      <c r="VN1387" s="381"/>
      <c r="VO1387" s="381"/>
      <c r="VP1387" s="381"/>
      <c r="VQ1387" s="381"/>
      <c r="VR1387" s="381"/>
      <c r="VS1387" s="381"/>
      <c r="VT1387" s="381"/>
      <c r="VU1387" s="381"/>
      <c r="VV1387" s="381"/>
      <c r="VW1387" s="381"/>
      <c r="VX1387" s="381"/>
      <c r="VY1387" s="381"/>
      <c r="VZ1387" s="381"/>
      <c r="WA1387" s="381"/>
      <c r="WB1387" s="381"/>
      <c r="WC1387" s="381"/>
      <c r="WD1387" s="381"/>
      <c r="WE1387" s="381"/>
      <c r="WF1387" s="381"/>
      <c r="WG1387" s="381"/>
      <c r="WH1387" s="381"/>
      <c r="WI1387" s="381"/>
      <c r="WJ1387" s="381"/>
      <c r="WK1387" s="381"/>
      <c r="WL1387" s="381"/>
      <c r="WM1387" s="381"/>
      <c r="WN1387" s="381"/>
      <c r="WO1387" s="381"/>
      <c r="WP1387" s="381"/>
      <c r="WQ1387" s="381"/>
      <c r="WR1387" s="381"/>
      <c r="WS1387" s="381"/>
      <c r="WT1387" s="381"/>
      <c r="WU1387" s="381"/>
      <c r="WV1387" s="381"/>
      <c r="WW1387" s="381"/>
      <c r="WX1387" s="381"/>
      <c r="WY1387" s="381"/>
      <c r="WZ1387" s="381"/>
      <c r="XA1387" s="381"/>
      <c r="XB1387" s="381"/>
      <c r="XC1387" s="381"/>
      <c r="XD1387" s="381"/>
      <c r="XE1387" s="381"/>
      <c r="XF1387" s="381"/>
      <c r="XG1387" s="381"/>
      <c r="XH1387" s="381"/>
      <c r="XI1387" s="381"/>
      <c r="XJ1387" s="381"/>
      <c r="XK1387" s="381"/>
      <c r="XL1387" s="381"/>
      <c r="XM1387" s="381"/>
      <c r="XN1387" s="381"/>
      <c r="XO1387" s="381"/>
      <c r="XP1387" s="381"/>
      <c r="XQ1387" s="381"/>
      <c r="XR1387" s="381"/>
      <c r="XS1387" s="381"/>
      <c r="XT1387" s="381"/>
      <c r="XU1387" s="381"/>
      <c r="XV1387" s="381"/>
      <c r="XW1387" s="381"/>
      <c r="XX1387" s="381"/>
      <c r="XY1387" s="381"/>
      <c r="XZ1387" s="381"/>
      <c r="YA1387" s="381"/>
      <c r="YB1387" s="381"/>
      <c r="YC1387" s="381"/>
      <c r="YD1387" s="381"/>
      <c r="YE1387" s="381"/>
      <c r="YF1387" s="381"/>
      <c r="YG1387" s="381"/>
      <c r="YH1387" s="381"/>
      <c r="YI1387" s="381"/>
      <c r="YJ1387" s="381"/>
      <c r="YK1387" s="381"/>
      <c r="YL1387" s="381"/>
      <c r="YM1387" s="381"/>
      <c r="YN1387" s="381"/>
      <c r="YO1387" s="381"/>
      <c r="YP1387" s="381"/>
      <c r="YQ1387" s="381"/>
      <c r="YR1387" s="381"/>
      <c r="YS1387" s="381"/>
      <c r="YT1387" s="381"/>
      <c r="YU1387" s="381"/>
      <c r="YV1387" s="381"/>
      <c r="YW1387" s="381"/>
      <c r="YX1387" s="381"/>
      <c r="YY1387" s="381"/>
      <c r="YZ1387" s="381"/>
      <c r="ZA1387" s="381"/>
      <c r="ZB1387" s="381"/>
      <c r="ZC1387" s="381"/>
      <c r="ZD1387" s="381"/>
      <c r="ZE1387" s="381"/>
      <c r="ZF1387" s="381"/>
      <c r="ZG1387" s="381"/>
      <c r="ZH1387" s="381"/>
      <c r="ZI1387" s="381"/>
      <c r="ZJ1387" s="381"/>
      <c r="ZK1387" s="381"/>
      <c r="ZL1387" s="381"/>
      <c r="ZM1387" s="381"/>
      <c r="ZN1387" s="381"/>
      <c r="ZO1387" s="381"/>
      <c r="ZP1387" s="381"/>
      <c r="ZQ1387" s="381"/>
      <c r="ZR1387" s="381"/>
      <c r="ZS1387" s="381"/>
      <c r="ZT1387" s="381"/>
      <c r="ZU1387" s="381"/>
      <c r="ZV1387" s="381"/>
      <c r="ZW1387" s="381"/>
      <c r="ZX1387" s="381"/>
      <c r="ZY1387" s="381"/>
      <c r="ZZ1387" s="381"/>
      <c r="AAA1387" s="381"/>
      <c r="AAB1387" s="381"/>
      <c r="AAC1387" s="381"/>
      <c r="AAD1387" s="381"/>
      <c r="AAE1387" s="381"/>
      <c r="AAF1387" s="381"/>
      <c r="AAG1387" s="381"/>
      <c r="AAH1387" s="381"/>
      <c r="AAI1387" s="381"/>
      <c r="AAJ1387" s="381"/>
      <c r="AAK1387" s="381"/>
      <c r="AAL1387" s="381"/>
      <c r="AAM1387" s="381"/>
      <c r="AAN1387" s="381"/>
      <c r="AAO1387" s="381"/>
      <c r="AAP1387" s="381"/>
      <c r="AAQ1387" s="381"/>
      <c r="AAR1387" s="381"/>
      <c r="AAS1387" s="381"/>
      <c r="AAT1387" s="381"/>
      <c r="AAU1387" s="381"/>
      <c r="AAV1387" s="381"/>
      <c r="AAW1387" s="381"/>
      <c r="AAX1387" s="381"/>
      <c r="AAY1387" s="381"/>
      <c r="AAZ1387" s="381"/>
      <c r="ABA1387" s="381"/>
      <c r="ABB1387" s="381"/>
      <c r="ABC1387" s="381"/>
      <c r="ABD1387" s="381"/>
      <c r="ABE1387" s="381"/>
      <c r="ABF1387" s="381"/>
      <c r="ABG1387" s="381"/>
      <c r="ABH1387" s="381"/>
      <c r="ABI1387" s="381"/>
      <c r="ABJ1387" s="381"/>
      <c r="ABK1387" s="381"/>
      <c r="ABL1387" s="381"/>
      <c r="ABM1387" s="381"/>
      <c r="ABN1387" s="381"/>
      <c r="ABO1387" s="381"/>
      <c r="ABP1387" s="381"/>
      <c r="ABQ1387" s="381"/>
      <c r="ABR1387" s="381"/>
      <c r="ABS1387" s="381"/>
      <c r="ABT1387" s="381"/>
      <c r="ABU1387" s="381"/>
      <c r="ABV1387" s="381"/>
      <c r="ABW1387" s="381"/>
      <c r="ABX1387" s="381"/>
      <c r="ABY1387" s="381"/>
      <c r="ABZ1387" s="381"/>
      <c r="ACA1387" s="381"/>
      <c r="ACB1387" s="381"/>
      <c r="ACC1387" s="381"/>
      <c r="ACD1387" s="381"/>
      <c r="ACE1387" s="381"/>
      <c r="ACF1387" s="381"/>
      <c r="ACG1387" s="381"/>
      <c r="ACH1387" s="381"/>
      <c r="ACI1387" s="381"/>
      <c r="ACJ1387" s="381"/>
      <c r="ACK1387" s="381"/>
      <c r="ACL1387" s="381"/>
      <c r="ACM1387" s="381"/>
      <c r="ACN1387" s="381"/>
      <c r="ACO1387" s="381"/>
      <c r="ACP1387" s="381"/>
      <c r="ACQ1387" s="381"/>
      <c r="ACR1387" s="381"/>
      <c r="ACS1387" s="381"/>
      <c r="ACT1387" s="381"/>
      <c r="ACU1387" s="381"/>
      <c r="ACV1387" s="381"/>
      <c r="ACW1387" s="381"/>
      <c r="ACX1387" s="381"/>
      <c r="ACY1387" s="381"/>
      <c r="ACZ1387" s="381"/>
      <c r="ADA1387" s="381"/>
      <c r="ADB1387" s="381"/>
      <c r="ADC1387" s="381"/>
      <c r="ADD1387" s="381"/>
      <c r="ADE1387" s="381"/>
      <c r="ADF1387" s="381"/>
      <c r="ADG1387" s="381"/>
      <c r="ADH1387" s="381"/>
      <c r="ADI1387" s="381"/>
      <c r="ADJ1387" s="381"/>
      <c r="ADK1387" s="381"/>
      <c r="ADL1387" s="381"/>
      <c r="ADM1387" s="381"/>
      <c r="ADN1387" s="381"/>
      <c r="ADO1387" s="381"/>
      <c r="ADP1387" s="381"/>
      <c r="ADQ1387" s="381"/>
      <c r="ADR1387" s="381"/>
      <c r="ADS1387" s="381"/>
      <c r="ADT1387" s="381"/>
      <c r="ADU1387" s="381"/>
      <c r="ADV1387" s="381"/>
      <c r="ADW1387" s="381"/>
      <c r="ADX1387" s="381"/>
      <c r="ADY1387" s="381"/>
      <c r="ADZ1387" s="381"/>
      <c r="AEA1387" s="381"/>
      <c r="AEB1387" s="381"/>
      <c r="AEC1387" s="381"/>
      <c r="AED1387" s="381"/>
      <c r="AEE1387" s="381"/>
      <c r="AEF1387" s="381"/>
      <c r="AEG1387" s="381"/>
      <c r="AEH1387" s="381"/>
      <c r="AEI1387" s="381"/>
      <c r="AEJ1387" s="381"/>
      <c r="AEK1387" s="381"/>
      <c r="AEL1387" s="381"/>
      <c r="AEM1387" s="381"/>
      <c r="AEN1387" s="381"/>
      <c r="AEO1387" s="381"/>
      <c r="AEP1387" s="381"/>
      <c r="AEQ1387" s="381"/>
      <c r="AER1387" s="381"/>
      <c r="AES1387" s="381"/>
      <c r="AET1387" s="381"/>
      <c r="AEU1387" s="381"/>
      <c r="AEV1387" s="381"/>
      <c r="AEW1387" s="381"/>
      <c r="AEX1387" s="381"/>
      <c r="AEY1387" s="381"/>
      <c r="AEZ1387" s="381"/>
      <c r="AFA1387" s="381"/>
      <c r="AFB1387" s="381"/>
      <c r="AFC1387" s="381"/>
      <c r="AFD1387" s="381"/>
      <c r="AFE1387" s="381"/>
      <c r="AFF1387" s="381"/>
      <c r="AFG1387" s="381"/>
      <c r="AFH1387" s="381"/>
      <c r="AFI1387" s="381"/>
      <c r="AFJ1387" s="381"/>
      <c r="AFK1387" s="381"/>
      <c r="AFL1387" s="381"/>
      <c r="AFM1387" s="381"/>
      <c r="AFN1387" s="381"/>
      <c r="AFO1387" s="381"/>
      <c r="AFP1387" s="381"/>
      <c r="AFQ1387" s="381"/>
      <c r="AFR1387" s="381"/>
      <c r="AFS1387" s="381"/>
      <c r="AFT1387" s="381"/>
      <c r="AFU1387" s="381"/>
      <c r="AFV1387" s="381"/>
      <c r="AFW1387" s="381"/>
      <c r="AFX1387" s="381"/>
      <c r="AFY1387" s="381"/>
      <c r="AFZ1387" s="381"/>
      <c r="AGA1387" s="381"/>
    </row>
    <row r="1388" spans="1:859" customFormat="1" x14ac:dyDescent="0.2">
      <c r="A1388" s="16"/>
      <c r="B1388" s="16"/>
      <c r="C1388" s="16"/>
      <c r="D1388" s="16"/>
      <c r="E1388" s="238"/>
      <c r="F1388" s="364"/>
      <c r="G1388" s="239"/>
      <c r="H1388" s="238"/>
      <c r="I1388" s="238"/>
      <c r="J1388" s="238"/>
      <c r="K1388" s="238"/>
      <c r="L1388" s="238"/>
      <c r="M1388" s="238"/>
      <c r="N1388" s="239"/>
      <c r="O1388" s="238"/>
      <c r="P1388" s="238"/>
      <c r="Q1388" s="239"/>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c r="DC1388" s="16"/>
      <c r="DD1388" s="16"/>
      <c r="DE1388" s="16"/>
      <c r="DF1388" s="16"/>
      <c r="DG1388" s="16"/>
      <c r="DH1388" s="16"/>
      <c r="DI1388" s="16"/>
      <c r="DJ1388" s="16"/>
      <c r="DK1388" s="16"/>
      <c r="DL1388" s="16"/>
      <c r="DM1388" s="16"/>
      <c r="DN1388" s="16"/>
      <c r="DO1388" s="16"/>
      <c r="DP1388" s="16"/>
      <c r="DQ1388" s="16"/>
      <c r="DR1388" s="16"/>
      <c r="DS1388" s="16"/>
      <c r="DT1388" s="16"/>
      <c r="DU1388" s="16"/>
      <c r="DV1388" s="16"/>
      <c r="DW1388" s="16"/>
      <c r="DX1388" s="16"/>
      <c r="DY1388" s="16"/>
      <c r="DZ1388" s="16"/>
      <c r="EA1388" s="16"/>
      <c r="EB1388" s="16"/>
      <c r="EC1388" s="16"/>
      <c r="ED1388" s="16"/>
      <c r="EE1388" s="16"/>
      <c r="EF1388" s="16"/>
      <c r="EG1388" s="16"/>
      <c r="EH1388" s="16"/>
      <c r="EI1388" s="16"/>
      <c r="EJ1388" s="16"/>
      <c r="EK1388" s="16"/>
      <c r="EL1388" s="16"/>
      <c r="EM1388" s="16"/>
      <c r="EN1388" s="16"/>
      <c r="EO1388" s="16"/>
      <c r="EP1388" s="16"/>
      <c r="EQ1388" s="16"/>
      <c r="ER1388" s="16"/>
      <c r="ES1388" s="16"/>
      <c r="ET1388" s="16"/>
      <c r="EU1388" s="16"/>
      <c r="EV1388" s="16"/>
      <c r="EW1388" s="16"/>
      <c r="EX1388" s="16"/>
      <c r="EY1388" s="16"/>
      <c r="EZ1388" s="16"/>
      <c r="FA1388" s="16"/>
      <c r="FB1388" s="16"/>
      <c r="FC1388" s="16"/>
      <c r="FD1388" s="16"/>
      <c r="FE1388" s="16"/>
      <c r="FF1388" s="16"/>
      <c r="FG1388" s="16"/>
      <c r="FH1388" s="16"/>
      <c r="FI1388" s="16"/>
      <c r="FJ1388" s="16"/>
      <c r="FK1388" s="16"/>
      <c r="FL1388" s="16"/>
      <c r="FM1388" s="16"/>
      <c r="FN1388" s="16"/>
      <c r="FO1388" s="16"/>
      <c r="FP1388" s="16"/>
      <c r="FQ1388" s="16"/>
      <c r="FR1388" s="16"/>
      <c r="FS1388" s="16"/>
      <c r="FT1388" s="16"/>
      <c r="FU1388" s="16"/>
      <c r="FV1388" s="16"/>
      <c r="FW1388" s="16"/>
      <c r="FX1388" s="16"/>
      <c r="FY1388" s="16"/>
      <c r="FZ1388" s="16"/>
      <c r="GA1388" s="16"/>
      <c r="GB1388" s="16"/>
      <c r="GC1388" s="16"/>
      <c r="GD1388" s="16"/>
      <c r="GE1388" s="16"/>
      <c r="GF1388" s="16"/>
      <c r="GG1388" s="16"/>
      <c r="GH1388" s="16"/>
      <c r="GI1388" s="16"/>
      <c r="GJ1388" s="16"/>
      <c r="GK1388" s="16"/>
      <c r="GL1388" s="16"/>
      <c r="GM1388" s="16"/>
      <c r="GN1388" s="16"/>
      <c r="GO1388" s="16"/>
      <c r="GP1388" s="16"/>
      <c r="GQ1388" s="16"/>
      <c r="GR1388" s="16"/>
      <c r="GS1388" s="16"/>
      <c r="GT1388" s="16"/>
      <c r="GU1388" s="16"/>
      <c r="GV1388" s="16"/>
      <c r="GW1388" s="16"/>
      <c r="GX1388" s="16"/>
      <c r="GY1388" s="16"/>
      <c r="GZ1388" s="16"/>
      <c r="HA1388" s="16"/>
      <c r="HB1388" s="16"/>
      <c r="HC1388" s="16"/>
      <c r="HD1388" s="16"/>
      <c r="HE1388" s="16"/>
      <c r="HF1388" s="16"/>
      <c r="HG1388" s="16"/>
      <c r="HH1388" s="16"/>
      <c r="HI1388" s="16"/>
      <c r="HJ1388" s="16"/>
      <c r="HK1388" s="16"/>
      <c r="HL1388" s="16"/>
      <c r="HM1388" s="16"/>
      <c r="HN1388" s="16"/>
      <c r="HO1388" s="16"/>
      <c r="HP1388" s="16"/>
      <c r="HQ1388" s="16"/>
      <c r="HR1388" s="16"/>
      <c r="HS1388" s="16"/>
      <c r="HT1388" s="16"/>
      <c r="HU1388" s="16"/>
      <c r="HV1388" s="16"/>
      <c r="HW1388" s="16"/>
      <c r="HX1388" s="16"/>
      <c r="HY1388" s="16"/>
      <c r="HZ1388" s="16"/>
      <c r="IA1388" s="16"/>
      <c r="IB1388" s="16"/>
      <c r="IC1388" s="16"/>
      <c r="ID1388" s="16"/>
      <c r="IE1388" s="16"/>
      <c r="IF1388" s="16"/>
      <c r="IG1388" s="16"/>
      <c r="IH1388" s="16"/>
      <c r="II1388" s="16"/>
      <c r="IJ1388" s="16"/>
      <c r="IK1388" s="16"/>
      <c r="IL1388" s="16"/>
      <c r="IM1388" s="16"/>
      <c r="IN1388" s="16"/>
      <c r="IO1388" s="16"/>
      <c r="IP1388" s="16"/>
      <c r="IQ1388" s="16"/>
      <c r="IR1388" s="16"/>
      <c r="IS1388" s="16"/>
      <c r="IT1388" s="16"/>
      <c r="IU1388" s="16"/>
      <c r="IV1388" s="16"/>
      <c r="IW1388" s="16"/>
      <c r="IX1388" s="16"/>
      <c r="IY1388" s="16"/>
      <c r="IZ1388" s="16"/>
      <c r="JA1388" s="16"/>
      <c r="JB1388" s="16"/>
      <c r="JC1388" s="16"/>
      <c r="JD1388" s="16"/>
      <c r="JE1388" s="16"/>
      <c r="JF1388" s="16"/>
      <c r="JG1388" s="16"/>
      <c r="JH1388" s="16"/>
      <c r="JI1388" s="16"/>
      <c r="JJ1388" s="16"/>
      <c r="JK1388" s="16"/>
      <c r="JL1388" s="16"/>
      <c r="JM1388" s="16"/>
      <c r="JN1388" s="16"/>
      <c r="JO1388" s="16"/>
      <c r="JP1388" s="16"/>
      <c r="JQ1388" s="16"/>
      <c r="JR1388" s="16"/>
      <c r="JS1388" s="16"/>
      <c r="JT1388" s="16"/>
      <c r="JU1388" s="16"/>
      <c r="JV1388" s="16"/>
      <c r="JW1388" s="16"/>
      <c r="JX1388" s="16"/>
      <c r="JY1388" s="16"/>
      <c r="JZ1388" s="16"/>
      <c r="KA1388" s="16"/>
      <c r="KB1388" s="16"/>
      <c r="KC1388" s="16"/>
      <c r="KD1388" s="16"/>
      <c r="KE1388" s="16"/>
      <c r="KF1388" s="16"/>
      <c r="KG1388" s="16"/>
      <c r="KH1388" s="16"/>
      <c r="KI1388" s="16"/>
      <c r="KJ1388" s="16"/>
      <c r="KK1388" s="16"/>
      <c r="KL1388" s="16"/>
      <c r="KM1388" s="16"/>
      <c r="KN1388" s="16"/>
      <c r="KO1388" s="16"/>
      <c r="KP1388" s="16"/>
      <c r="KQ1388" s="16"/>
      <c r="KR1388" s="16"/>
      <c r="KS1388" s="16"/>
      <c r="KT1388" s="16"/>
      <c r="KU1388" s="16"/>
      <c r="KV1388" s="16"/>
      <c r="KW1388" s="16"/>
      <c r="KX1388" s="16"/>
      <c r="KY1388" s="16"/>
      <c r="KZ1388" s="16"/>
      <c r="LA1388" s="16"/>
      <c r="LB1388" s="16"/>
      <c r="LC1388" s="16"/>
      <c r="LD1388" s="16"/>
      <c r="LE1388" s="16"/>
      <c r="LF1388" s="16"/>
      <c r="LG1388" s="16"/>
      <c r="LH1388" s="16"/>
      <c r="LI1388" s="16"/>
      <c r="LJ1388" s="16"/>
      <c r="LK1388" s="16"/>
      <c r="LL1388" s="16"/>
      <c r="LM1388" s="16"/>
      <c r="LN1388" s="16"/>
      <c r="LO1388" s="16"/>
      <c r="LP1388" s="16"/>
      <c r="LQ1388" s="16"/>
      <c r="LR1388" s="16"/>
      <c r="LS1388" s="16"/>
      <c r="LT1388" s="16"/>
      <c r="LU1388" s="16"/>
      <c r="LV1388" s="16"/>
      <c r="LW1388" s="16"/>
      <c r="LX1388" s="16"/>
      <c r="LY1388" s="16"/>
      <c r="LZ1388" s="16"/>
      <c r="MA1388" s="16"/>
      <c r="MB1388" s="16"/>
      <c r="MC1388" s="16"/>
      <c r="MD1388" s="16"/>
      <c r="ME1388" s="16"/>
      <c r="MF1388" s="16"/>
      <c r="MG1388" s="16"/>
      <c r="MH1388" s="16"/>
      <c r="MI1388" s="16"/>
      <c r="MJ1388" s="16"/>
      <c r="MK1388" s="16"/>
      <c r="ML1388" s="16"/>
      <c r="MM1388" s="16"/>
      <c r="MN1388" s="16"/>
      <c r="MO1388" s="16"/>
      <c r="MP1388" s="16"/>
      <c r="MQ1388" s="16"/>
      <c r="MR1388" s="16"/>
      <c r="MS1388" s="16"/>
      <c r="MT1388" s="16"/>
      <c r="MU1388" s="16"/>
      <c r="MV1388" s="16"/>
      <c r="MW1388" s="16"/>
      <c r="MX1388" s="16"/>
      <c r="MY1388" s="16"/>
      <c r="MZ1388" s="16"/>
      <c r="NA1388" s="16"/>
      <c r="NB1388" s="16"/>
      <c r="NC1388" s="16"/>
      <c r="ND1388" s="16"/>
      <c r="NE1388" s="16"/>
      <c r="NF1388" s="16"/>
      <c r="NG1388" s="16"/>
      <c r="NH1388" s="16"/>
      <c r="NI1388" s="16"/>
      <c r="NJ1388" s="16"/>
      <c r="NK1388" s="16"/>
      <c r="NL1388" s="16"/>
      <c r="NM1388" s="16"/>
      <c r="NN1388" s="16"/>
      <c r="NO1388" s="16"/>
      <c r="NP1388" s="16"/>
      <c r="NQ1388" s="16"/>
      <c r="NR1388" s="16"/>
      <c r="NS1388" s="16"/>
      <c r="NT1388" s="16"/>
      <c r="NU1388" s="16"/>
      <c r="NV1388" s="16"/>
      <c r="NW1388" s="16"/>
      <c r="NX1388" s="16"/>
      <c r="NY1388" s="16"/>
      <c r="NZ1388" s="16"/>
      <c r="OA1388" s="16"/>
      <c r="OB1388" s="16"/>
      <c r="OC1388" s="16"/>
      <c r="OD1388" s="16"/>
      <c r="OE1388" s="16"/>
      <c r="OF1388" s="16"/>
      <c r="OG1388" s="16"/>
      <c r="OH1388" s="16"/>
      <c r="OI1388" s="16"/>
      <c r="OJ1388" s="16"/>
      <c r="OK1388" s="16"/>
      <c r="OL1388" s="16"/>
      <c r="OM1388" s="16"/>
      <c r="ON1388" s="16"/>
      <c r="OO1388" s="16"/>
      <c r="OP1388" s="16"/>
      <c r="OQ1388" s="16"/>
      <c r="OR1388" s="16"/>
      <c r="OS1388" s="16"/>
      <c r="OT1388" s="16"/>
      <c r="OU1388" s="16"/>
      <c r="OV1388" s="16"/>
      <c r="OW1388" s="16"/>
      <c r="OX1388" s="16"/>
      <c r="OY1388" s="16"/>
      <c r="OZ1388" s="16"/>
      <c r="PA1388" s="16"/>
      <c r="PB1388" s="16"/>
      <c r="PC1388" s="16"/>
      <c r="PD1388" s="16"/>
      <c r="PE1388" s="16"/>
      <c r="PF1388" s="16"/>
      <c r="PG1388" s="16"/>
      <c r="PH1388" s="16"/>
      <c r="PI1388" s="16"/>
      <c r="PJ1388" s="16"/>
      <c r="PK1388" s="16"/>
      <c r="PL1388" s="16"/>
      <c r="PM1388" s="16"/>
      <c r="PN1388" s="16"/>
      <c r="PO1388" s="16"/>
      <c r="PP1388" s="16"/>
      <c r="PQ1388" s="16"/>
      <c r="PR1388" s="16"/>
      <c r="PS1388" s="16"/>
      <c r="PT1388" s="16"/>
      <c r="PU1388" s="16"/>
      <c r="PV1388" s="16"/>
      <c r="PW1388" s="16"/>
      <c r="PX1388" s="16"/>
      <c r="PY1388" s="16"/>
      <c r="PZ1388" s="16"/>
      <c r="QA1388" s="16"/>
      <c r="QB1388" s="16"/>
      <c r="QC1388" s="16"/>
      <c r="QD1388" s="16"/>
      <c r="QE1388" s="16"/>
      <c r="QF1388" s="16"/>
      <c r="QG1388" s="16"/>
      <c r="QH1388" s="16"/>
      <c r="QI1388" s="16"/>
      <c r="QJ1388" s="16"/>
      <c r="QK1388" s="16"/>
      <c r="QL1388" s="16"/>
      <c r="QM1388" s="16"/>
      <c r="QN1388" s="16"/>
      <c r="QO1388" s="16"/>
      <c r="QP1388" s="16"/>
      <c r="QQ1388" s="16"/>
      <c r="QR1388" s="16"/>
      <c r="QS1388" s="16"/>
      <c r="QT1388" s="16"/>
      <c r="QU1388" s="16"/>
      <c r="QV1388" s="16"/>
      <c r="QW1388" s="16"/>
      <c r="QX1388" s="16"/>
      <c r="QY1388" s="16"/>
      <c r="QZ1388" s="16"/>
      <c r="RA1388" s="16"/>
      <c r="RB1388" s="16"/>
      <c r="RC1388" s="16"/>
      <c r="RD1388" s="16"/>
      <c r="RE1388" s="16"/>
      <c r="RF1388" s="16"/>
      <c r="RG1388" s="16"/>
      <c r="RH1388" s="16"/>
      <c r="RI1388" s="16"/>
      <c r="RJ1388" s="16"/>
      <c r="RK1388" s="16"/>
      <c r="RL1388" s="16"/>
      <c r="RM1388" s="16"/>
      <c r="RN1388" s="16"/>
      <c r="RO1388" s="16"/>
      <c r="RP1388" s="16"/>
      <c r="RQ1388" s="16"/>
      <c r="RR1388" s="16"/>
      <c r="RS1388" s="16"/>
      <c r="RT1388" s="16"/>
      <c r="RU1388" s="16"/>
      <c r="RV1388" s="16"/>
      <c r="RW1388" s="16"/>
      <c r="RX1388" s="16"/>
      <c r="RY1388" s="16"/>
      <c r="RZ1388" s="16"/>
      <c r="SA1388" s="16"/>
      <c r="SB1388" s="16"/>
      <c r="SC1388" s="16"/>
      <c r="SD1388" s="16"/>
      <c r="SE1388" s="16"/>
      <c r="SF1388" s="16"/>
      <c r="SG1388" s="16"/>
      <c r="SH1388" s="16"/>
      <c r="SI1388" s="16"/>
      <c r="SJ1388" s="16"/>
      <c r="SK1388" s="16"/>
      <c r="SL1388" s="16"/>
      <c r="SM1388" s="16"/>
      <c r="SN1388" s="16"/>
      <c r="SO1388" s="16"/>
      <c r="SP1388" s="16"/>
      <c r="SQ1388" s="16"/>
      <c r="SR1388" s="16"/>
      <c r="SS1388" s="16"/>
      <c r="ST1388" s="16"/>
      <c r="SU1388" s="16"/>
      <c r="SV1388" s="16"/>
      <c r="SW1388" s="16"/>
      <c r="SX1388" s="16"/>
      <c r="SY1388" s="16"/>
      <c r="SZ1388" s="16"/>
      <c r="TA1388" s="16"/>
      <c r="TB1388" s="16"/>
      <c r="TC1388" s="16"/>
      <c r="TD1388" s="16"/>
      <c r="TE1388" s="16"/>
      <c r="TF1388" s="16"/>
      <c r="TG1388" s="16"/>
      <c r="TH1388" s="16"/>
      <c r="TI1388" s="16"/>
      <c r="TJ1388" s="16"/>
      <c r="TK1388" s="16"/>
      <c r="TL1388" s="16"/>
      <c r="TM1388" s="16"/>
      <c r="TN1388" s="16"/>
      <c r="TO1388" s="16"/>
      <c r="TP1388" s="16"/>
      <c r="TQ1388" s="16"/>
      <c r="TR1388" s="16"/>
      <c r="TS1388" s="16"/>
      <c r="TT1388" s="16"/>
      <c r="TU1388" s="16"/>
      <c r="TV1388" s="16"/>
      <c r="TW1388" s="16"/>
      <c r="TX1388" s="16"/>
      <c r="TY1388" s="16"/>
      <c r="TZ1388" s="16"/>
      <c r="UA1388" s="16"/>
      <c r="UB1388" s="16"/>
      <c r="UC1388" s="16"/>
      <c r="UD1388" s="16"/>
      <c r="UE1388" s="16"/>
      <c r="UF1388" s="16"/>
      <c r="UG1388" s="16"/>
      <c r="UH1388" s="16"/>
      <c r="UI1388" s="16"/>
      <c r="UJ1388" s="16"/>
      <c r="UK1388" s="16"/>
      <c r="UL1388" s="16"/>
      <c r="UM1388" s="16"/>
      <c r="UN1388" s="16"/>
      <c r="UO1388" s="16"/>
      <c r="UP1388" s="16"/>
      <c r="UQ1388" s="16"/>
      <c r="UR1388" s="16"/>
      <c r="US1388" s="16"/>
      <c r="UT1388" s="16"/>
      <c r="UU1388" s="16"/>
      <c r="UV1388" s="16"/>
      <c r="UW1388" s="16"/>
      <c r="UX1388" s="16"/>
      <c r="UY1388" s="16"/>
      <c r="UZ1388" s="16"/>
      <c r="VA1388" s="16"/>
      <c r="VB1388" s="16"/>
      <c r="VC1388" s="16"/>
      <c r="VD1388" s="16"/>
      <c r="VE1388" s="16"/>
      <c r="VF1388" s="16"/>
      <c r="VG1388" s="16"/>
      <c r="VH1388" s="16"/>
      <c r="VI1388" s="16"/>
      <c r="VJ1388" s="16"/>
      <c r="VK1388" s="16"/>
      <c r="VL1388" s="16"/>
      <c r="VM1388" s="16"/>
      <c r="VN1388" s="16"/>
      <c r="VO1388" s="16"/>
      <c r="VP1388" s="16"/>
      <c r="VQ1388" s="16"/>
      <c r="VR1388" s="16"/>
      <c r="VS1388" s="16"/>
      <c r="VT1388" s="16"/>
      <c r="VU1388" s="16"/>
      <c r="VV1388" s="16"/>
      <c r="VW1388" s="16"/>
      <c r="VX1388" s="16"/>
      <c r="VY1388" s="16"/>
      <c r="VZ1388" s="16"/>
      <c r="WA1388" s="16"/>
      <c r="WB1388" s="16"/>
      <c r="WC1388" s="16"/>
      <c r="WD1388" s="16"/>
      <c r="WE1388" s="16"/>
      <c r="WF1388" s="16"/>
      <c r="WG1388" s="16"/>
      <c r="WH1388" s="16"/>
      <c r="WI1388" s="16"/>
      <c r="WJ1388" s="16"/>
      <c r="WK1388" s="16"/>
      <c r="WL1388" s="16"/>
      <c r="WM1388" s="16"/>
      <c r="WN1388" s="16"/>
      <c r="WO1388" s="16"/>
      <c r="WP1388" s="16"/>
      <c r="WQ1388" s="16"/>
      <c r="WR1388" s="16"/>
      <c r="WS1388" s="16"/>
      <c r="WT1388" s="16"/>
      <c r="WU1388" s="16"/>
      <c r="WV1388" s="16"/>
      <c r="WW1388" s="16"/>
      <c r="WX1388" s="16"/>
      <c r="WY1388" s="16"/>
      <c r="WZ1388" s="16"/>
      <c r="XA1388" s="16"/>
      <c r="XB1388" s="16"/>
      <c r="XC1388" s="16"/>
      <c r="XD1388" s="16"/>
      <c r="XE1388" s="16"/>
      <c r="XF1388" s="16"/>
      <c r="XG1388" s="16"/>
      <c r="XH1388" s="16"/>
      <c r="XI1388" s="16"/>
      <c r="XJ1388" s="16"/>
      <c r="XK1388" s="16"/>
      <c r="XL1388" s="16"/>
      <c r="XM1388" s="16"/>
      <c r="XN1388" s="16"/>
      <c r="XO1388" s="16"/>
      <c r="XP1388" s="16"/>
      <c r="XQ1388" s="16"/>
      <c r="XR1388" s="16"/>
      <c r="XS1388" s="16"/>
      <c r="XT1388" s="16"/>
      <c r="XU1388" s="16"/>
      <c r="XV1388" s="16"/>
      <c r="XW1388" s="16"/>
      <c r="XX1388" s="16"/>
      <c r="XY1388" s="16"/>
      <c r="XZ1388" s="16"/>
      <c r="YA1388" s="16"/>
      <c r="YB1388" s="16"/>
      <c r="YC1388" s="16"/>
      <c r="YD1388" s="16"/>
      <c r="YE1388" s="16"/>
      <c r="YF1388" s="16"/>
      <c r="YG1388" s="16"/>
      <c r="YH1388" s="16"/>
      <c r="YI1388" s="16"/>
      <c r="YJ1388" s="16"/>
      <c r="YK1388" s="16"/>
      <c r="YL1388" s="16"/>
      <c r="YM1388" s="16"/>
      <c r="YN1388" s="16"/>
      <c r="YO1388" s="16"/>
      <c r="YP1388" s="16"/>
      <c r="YQ1388" s="16"/>
      <c r="YR1388" s="16"/>
      <c r="YS1388" s="16"/>
      <c r="YT1388" s="16"/>
      <c r="YU1388" s="16"/>
      <c r="YV1388" s="16"/>
      <c r="YW1388" s="16"/>
      <c r="YX1388" s="16"/>
      <c r="YY1388" s="16"/>
      <c r="YZ1388" s="16"/>
      <c r="ZA1388" s="16"/>
      <c r="ZB1388" s="16"/>
      <c r="ZC1388" s="16"/>
      <c r="ZD1388" s="16"/>
      <c r="ZE1388" s="16"/>
      <c r="ZF1388" s="16"/>
      <c r="ZG1388" s="16"/>
      <c r="ZH1388" s="16"/>
      <c r="ZI1388" s="16"/>
      <c r="ZJ1388" s="16"/>
      <c r="ZK1388" s="16"/>
      <c r="ZL1388" s="16"/>
      <c r="ZM1388" s="16"/>
      <c r="ZN1388" s="16"/>
      <c r="ZO1388" s="16"/>
      <c r="ZP1388" s="16"/>
      <c r="ZQ1388" s="16"/>
      <c r="ZR1388" s="16"/>
      <c r="ZS1388" s="16"/>
      <c r="ZT1388" s="16"/>
      <c r="ZU1388" s="16"/>
      <c r="ZV1388" s="16"/>
      <c r="ZW1388" s="16"/>
      <c r="ZX1388" s="16"/>
      <c r="ZY1388" s="16"/>
      <c r="ZZ1388" s="16"/>
      <c r="AAA1388" s="16"/>
      <c r="AAB1388" s="16"/>
      <c r="AAC1388" s="16"/>
      <c r="AAD1388" s="16"/>
      <c r="AAE1388" s="16"/>
      <c r="AAF1388" s="16"/>
      <c r="AAG1388" s="16"/>
      <c r="AAH1388" s="16"/>
      <c r="AAI1388" s="16"/>
      <c r="AAJ1388" s="16"/>
      <c r="AAK1388" s="16"/>
      <c r="AAL1388" s="16"/>
      <c r="AAM1388" s="16"/>
      <c r="AAN1388" s="16"/>
      <c r="AAO1388" s="16"/>
      <c r="AAP1388" s="16"/>
      <c r="AAQ1388" s="16"/>
      <c r="AAR1388" s="16"/>
      <c r="AAS1388" s="16"/>
      <c r="AAT1388" s="16"/>
      <c r="AAU1388" s="16"/>
      <c r="AAV1388" s="16"/>
      <c r="AAW1388" s="16"/>
      <c r="AAX1388" s="16"/>
      <c r="AAY1388" s="16"/>
      <c r="AAZ1388" s="16"/>
      <c r="ABA1388" s="16"/>
      <c r="ABB1388" s="16"/>
      <c r="ABC1388" s="16"/>
      <c r="ABD1388" s="16"/>
      <c r="ABE1388" s="16"/>
      <c r="ABF1388" s="16"/>
      <c r="ABG1388" s="16"/>
      <c r="ABH1388" s="16"/>
      <c r="ABI1388" s="16"/>
      <c r="ABJ1388" s="16"/>
      <c r="ABK1388" s="16"/>
      <c r="ABL1388" s="16"/>
      <c r="ABM1388" s="16"/>
      <c r="ABN1388" s="16"/>
      <c r="ABO1388" s="16"/>
      <c r="ABP1388" s="16"/>
      <c r="ABQ1388" s="16"/>
      <c r="ABR1388" s="16"/>
      <c r="ABS1388" s="16"/>
      <c r="ABT1388" s="16"/>
      <c r="ABU1388" s="16"/>
      <c r="ABV1388" s="16"/>
      <c r="ABW1388" s="16"/>
      <c r="ABX1388" s="16"/>
      <c r="ABY1388" s="16"/>
      <c r="ABZ1388" s="16"/>
      <c r="ACA1388" s="16"/>
      <c r="ACB1388" s="16"/>
      <c r="ACC1388" s="16"/>
      <c r="ACD1388" s="16"/>
      <c r="ACE1388" s="16"/>
      <c r="ACF1388" s="16"/>
      <c r="ACG1388" s="16"/>
      <c r="ACH1388" s="16"/>
      <c r="ACI1388" s="16"/>
      <c r="ACJ1388" s="16"/>
      <c r="ACK1388" s="16"/>
      <c r="ACL1388" s="16"/>
      <c r="ACM1388" s="16"/>
      <c r="ACN1388" s="16"/>
      <c r="ACO1388" s="16"/>
      <c r="ACP1388" s="16"/>
      <c r="ACQ1388" s="16"/>
      <c r="ACR1388" s="16"/>
      <c r="ACS1388" s="16"/>
      <c r="ACT1388" s="16"/>
      <c r="ACU1388" s="16"/>
      <c r="ACV1388" s="16"/>
      <c r="ACW1388" s="16"/>
      <c r="ACX1388" s="16"/>
      <c r="ACY1388" s="16"/>
      <c r="ACZ1388" s="16"/>
      <c r="ADA1388" s="16"/>
      <c r="ADB1388" s="16"/>
      <c r="ADC1388" s="16"/>
      <c r="ADD1388" s="16"/>
      <c r="ADE1388" s="16"/>
      <c r="ADF1388" s="16"/>
      <c r="ADG1388" s="16"/>
      <c r="ADH1388" s="16"/>
      <c r="ADI1388" s="16"/>
      <c r="ADJ1388" s="16"/>
      <c r="ADK1388" s="16"/>
      <c r="ADL1388" s="16"/>
      <c r="ADM1388" s="16"/>
      <c r="ADN1388" s="16"/>
      <c r="ADO1388" s="16"/>
      <c r="ADP1388" s="16"/>
      <c r="ADQ1388" s="16"/>
      <c r="ADR1388" s="16"/>
      <c r="ADS1388" s="16"/>
      <c r="ADT1388" s="16"/>
      <c r="ADU1388" s="16"/>
      <c r="ADV1388" s="16"/>
      <c r="ADW1388" s="16"/>
      <c r="ADX1388" s="16"/>
      <c r="ADY1388" s="16"/>
      <c r="ADZ1388" s="16"/>
      <c r="AEA1388" s="16"/>
      <c r="AEB1388" s="16"/>
      <c r="AEC1388" s="16"/>
      <c r="AED1388" s="16"/>
      <c r="AEE1388" s="16"/>
      <c r="AEF1388" s="16"/>
      <c r="AEG1388" s="16"/>
      <c r="AEH1388" s="16"/>
      <c r="AEI1388" s="16"/>
      <c r="AEJ1388" s="16"/>
      <c r="AEK1388" s="16"/>
      <c r="AEL1388" s="16"/>
      <c r="AEM1388" s="16"/>
      <c r="AEN1388" s="16"/>
      <c r="AEO1388" s="16"/>
      <c r="AEP1388" s="16"/>
      <c r="AEQ1388" s="16"/>
      <c r="AER1388" s="16"/>
      <c r="AES1388" s="16"/>
      <c r="AET1388" s="16"/>
      <c r="AEU1388" s="16"/>
      <c r="AEV1388" s="16"/>
      <c r="AEW1388" s="16"/>
      <c r="AEX1388" s="16"/>
      <c r="AEY1388" s="16"/>
      <c r="AEZ1388" s="16"/>
      <c r="AFA1388" s="16"/>
      <c r="AFB1388" s="16"/>
      <c r="AFC1388" s="16"/>
      <c r="AFD1388" s="16"/>
      <c r="AFE1388" s="16"/>
      <c r="AFF1388" s="16"/>
      <c r="AFG1388" s="16"/>
      <c r="AFH1388" s="16"/>
      <c r="AFI1388" s="16"/>
      <c r="AFJ1388" s="16"/>
      <c r="AFK1388" s="16"/>
      <c r="AFL1388" s="16"/>
      <c r="AFM1388" s="16"/>
      <c r="AFN1388" s="16"/>
      <c r="AFO1388" s="16"/>
      <c r="AFP1388" s="16"/>
      <c r="AFQ1388" s="16"/>
      <c r="AFR1388" s="16"/>
      <c r="AFS1388" s="16"/>
      <c r="AFT1388" s="16"/>
      <c r="AFU1388" s="16"/>
      <c r="AFV1388" s="16"/>
      <c r="AFW1388" s="16"/>
      <c r="AFX1388" s="16"/>
      <c r="AFY1388" s="16"/>
      <c r="AFZ1388" s="16"/>
      <c r="AGA1388" s="16"/>
    </row>
    <row r="1389" spans="1:859" s="383" customFormat="1" x14ac:dyDescent="0.2">
      <c r="A1389" s="381"/>
      <c r="B1389" s="381"/>
      <c r="C1389" s="381"/>
      <c r="D1389" s="381"/>
      <c r="E1389" s="365"/>
      <c r="F1389" s="378"/>
      <c r="G1389" s="380"/>
      <c r="H1389" s="365"/>
      <c r="I1389" s="365"/>
      <c r="J1389" s="365"/>
      <c r="K1389" s="365"/>
      <c r="L1389" s="365"/>
      <c r="M1389" s="365"/>
      <c r="N1389" s="380"/>
      <c r="O1389" s="365"/>
      <c r="P1389" s="365"/>
      <c r="Q1389" s="380"/>
      <c r="R1389" s="381"/>
      <c r="S1389" s="381"/>
      <c r="T1389" s="381"/>
      <c r="U1389" s="381"/>
      <c r="V1389" s="381"/>
      <c r="W1389" s="381"/>
      <c r="X1389" s="381"/>
      <c r="Y1389" s="381"/>
      <c r="Z1389" s="381"/>
      <c r="AA1389" s="381"/>
      <c r="AB1389" s="381"/>
      <c r="AC1389" s="381"/>
      <c r="AD1389" s="381"/>
      <c r="AE1389" s="381"/>
      <c r="AF1389" s="381"/>
      <c r="AG1389" s="381"/>
      <c r="AH1389" s="381"/>
      <c r="AI1389" s="381"/>
      <c r="AJ1389" s="381"/>
      <c r="AK1389" s="381"/>
      <c r="AL1389" s="381"/>
      <c r="AM1389" s="381"/>
      <c r="AN1389" s="381"/>
      <c r="AO1389" s="381"/>
      <c r="AP1389" s="381"/>
      <c r="AQ1389" s="381"/>
      <c r="AR1389" s="381"/>
      <c r="AS1389" s="381"/>
      <c r="AT1389" s="381"/>
      <c r="AU1389" s="381"/>
      <c r="AV1389" s="381"/>
      <c r="AW1389" s="381"/>
      <c r="AX1389" s="381"/>
      <c r="AY1389" s="381"/>
      <c r="AZ1389" s="381"/>
      <c r="BA1389" s="381"/>
      <c r="BB1389" s="381"/>
      <c r="BC1389" s="381"/>
      <c r="BD1389" s="381"/>
      <c r="BE1389" s="381"/>
      <c r="BF1389" s="381"/>
      <c r="BG1389" s="381"/>
      <c r="BH1389" s="381"/>
      <c r="BI1389" s="381"/>
      <c r="BJ1389" s="381"/>
      <c r="BK1389" s="381"/>
      <c r="BL1389" s="381"/>
      <c r="BM1389" s="381"/>
      <c r="BN1389" s="381"/>
      <c r="BO1389" s="381"/>
      <c r="BP1389" s="381"/>
      <c r="BQ1389" s="381"/>
      <c r="BR1389" s="381"/>
      <c r="BS1389" s="381"/>
      <c r="BT1389" s="381"/>
      <c r="BU1389" s="381"/>
      <c r="BV1389" s="381"/>
      <c r="BW1389" s="381"/>
      <c r="BX1389" s="381"/>
      <c r="BY1389" s="381"/>
      <c r="BZ1389" s="381"/>
      <c r="CA1389" s="381"/>
      <c r="CB1389" s="381"/>
      <c r="CC1389" s="381"/>
      <c r="CD1389" s="381"/>
      <c r="CE1389" s="381"/>
      <c r="CF1389" s="381"/>
      <c r="CG1389" s="381"/>
      <c r="CH1389" s="381"/>
      <c r="CI1389" s="381"/>
      <c r="CJ1389" s="381"/>
      <c r="CK1389" s="381"/>
      <c r="CL1389" s="381"/>
      <c r="CM1389" s="381"/>
      <c r="CN1389" s="381"/>
      <c r="CO1389" s="381"/>
      <c r="CP1389" s="381"/>
      <c r="CQ1389" s="381"/>
      <c r="CR1389" s="381"/>
      <c r="CS1389" s="381"/>
      <c r="CT1389" s="381"/>
      <c r="CU1389" s="381"/>
      <c r="CV1389" s="381"/>
      <c r="CW1389" s="381"/>
      <c r="CX1389" s="381"/>
      <c r="CY1389" s="381"/>
      <c r="CZ1389" s="381"/>
      <c r="DA1389" s="381"/>
      <c r="DB1389" s="381"/>
      <c r="DC1389" s="381"/>
      <c r="DD1389" s="381"/>
      <c r="DE1389" s="381"/>
      <c r="DF1389" s="381"/>
      <c r="DG1389" s="381"/>
      <c r="DH1389" s="381"/>
      <c r="DI1389" s="381"/>
      <c r="DJ1389" s="381"/>
      <c r="DK1389" s="381"/>
      <c r="DL1389" s="381"/>
      <c r="DM1389" s="381"/>
      <c r="DN1389" s="381"/>
      <c r="DO1389" s="381"/>
      <c r="DP1389" s="381"/>
      <c r="DQ1389" s="381"/>
      <c r="DR1389" s="381"/>
      <c r="DS1389" s="381"/>
      <c r="DT1389" s="381"/>
      <c r="DU1389" s="381"/>
      <c r="DV1389" s="381"/>
      <c r="DW1389" s="381"/>
      <c r="DX1389" s="381"/>
      <c r="DY1389" s="381"/>
      <c r="DZ1389" s="381"/>
      <c r="EA1389" s="381"/>
      <c r="EB1389" s="381"/>
      <c r="EC1389" s="381"/>
      <c r="ED1389" s="381"/>
      <c r="EE1389" s="381"/>
      <c r="EF1389" s="381"/>
      <c r="EG1389" s="381"/>
      <c r="EH1389" s="381"/>
      <c r="EI1389" s="381"/>
      <c r="EJ1389" s="381"/>
      <c r="EK1389" s="381"/>
      <c r="EL1389" s="381"/>
      <c r="EM1389" s="381"/>
      <c r="EN1389" s="381"/>
      <c r="EO1389" s="381"/>
      <c r="EP1389" s="381"/>
      <c r="EQ1389" s="381"/>
      <c r="ER1389" s="381"/>
      <c r="ES1389" s="381"/>
      <c r="ET1389" s="381"/>
      <c r="EU1389" s="381"/>
      <c r="EV1389" s="381"/>
      <c r="EW1389" s="381"/>
      <c r="EX1389" s="381"/>
      <c r="EY1389" s="381"/>
      <c r="EZ1389" s="381"/>
      <c r="FA1389" s="381"/>
      <c r="FB1389" s="381"/>
      <c r="FC1389" s="381"/>
      <c r="FD1389" s="381"/>
      <c r="FE1389" s="381"/>
      <c r="FF1389" s="381"/>
      <c r="FG1389" s="381"/>
      <c r="FH1389" s="381"/>
      <c r="FI1389" s="381"/>
      <c r="FJ1389" s="381"/>
      <c r="FK1389" s="381"/>
      <c r="FL1389" s="381"/>
      <c r="FM1389" s="381"/>
      <c r="FN1389" s="381"/>
      <c r="FO1389" s="381"/>
      <c r="FP1389" s="381"/>
      <c r="FQ1389" s="381"/>
      <c r="FR1389" s="381"/>
      <c r="FS1389" s="381"/>
      <c r="FT1389" s="381"/>
      <c r="FU1389" s="381"/>
      <c r="FV1389" s="381"/>
      <c r="FW1389" s="381"/>
      <c r="FX1389" s="381"/>
      <c r="FY1389" s="381"/>
      <c r="FZ1389" s="381"/>
      <c r="GA1389" s="381"/>
      <c r="GB1389" s="381"/>
      <c r="GC1389" s="381"/>
      <c r="GD1389" s="381"/>
      <c r="GE1389" s="381"/>
      <c r="GF1389" s="381"/>
      <c r="GG1389" s="381"/>
      <c r="GH1389" s="381"/>
      <c r="GI1389" s="381"/>
      <c r="GJ1389" s="381"/>
      <c r="GK1389" s="381"/>
      <c r="GL1389" s="381"/>
      <c r="GM1389" s="381"/>
      <c r="GN1389" s="381"/>
      <c r="GO1389" s="381"/>
      <c r="GP1389" s="381"/>
      <c r="GQ1389" s="381"/>
      <c r="GR1389" s="381"/>
      <c r="GS1389" s="381"/>
      <c r="GT1389" s="381"/>
      <c r="GU1389" s="381"/>
      <c r="GV1389" s="381"/>
      <c r="GW1389" s="381"/>
      <c r="GX1389" s="381"/>
      <c r="GY1389" s="381"/>
      <c r="GZ1389" s="381"/>
      <c r="HA1389" s="381"/>
      <c r="HB1389" s="381"/>
      <c r="HC1389" s="381"/>
      <c r="HD1389" s="381"/>
      <c r="HE1389" s="381"/>
      <c r="HF1389" s="381"/>
      <c r="HG1389" s="381"/>
      <c r="HH1389" s="381"/>
      <c r="HI1389" s="381"/>
      <c r="HJ1389" s="381"/>
      <c r="HK1389" s="381"/>
      <c r="HL1389" s="381"/>
      <c r="HM1389" s="381"/>
      <c r="HN1389" s="381"/>
      <c r="HO1389" s="381"/>
      <c r="HP1389" s="381"/>
      <c r="HQ1389" s="381"/>
      <c r="HR1389" s="381"/>
      <c r="HS1389" s="381"/>
      <c r="HT1389" s="381"/>
      <c r="HU1389" s="381"/>
      <c r="HV1389" s="381"/>
      <c r="HW1389" s="381"/>
      <c r="HX1389" s="381"/>
      <c r="HY1389" s="381"/>
      <c r="HZ1389" s="381"/>
      <c r="IA1389" s="381"/>
      <c r="IB1389" s="381"/>
      <c r="IC1389" s="381"/>
      <c r="ID1389" s="381"/>
      <c r="IE1389" s="381"/>
      <c r="IF1389" s="381"/>
      <c r="IG1389" s="381"/>
      <c r="IH1389" s="381"/>
      <c r="II1389" s="381"/>
      <c r="IJ1389" s="381"/>
      <c r="IK1389" s="381"/>
      <c r="IL1389" s="381"/>
      <c r="IM1389" s="381"/>
      <c r="IN1389" s="381"/>
      <c r="IO1389" s="381"/>
      <c r="IP1389" s="381"/>
      <c r="IQ1389" s="381"/>
      <c r="IR1389" s="381"/>
      <c r="IS1389" s="381"/>
      <c r="IT1389" s="381"/>
      <c r="IU1389" s="381"/>
      <c r="IV1389" s="381"/>
      <c r="IW1389" s="381"/>
      <c r="IX1389" s="381"/>
      <c r="IY1389" s="381"/>
      <c r="IZ1389" s="381"/>
      <c r="JA1389" s="381"/>
      <c r="JB1389" s="381"/>
      <c r="JC1389" s="381"/>
      <c r="JD1389" s="381"/>
      <c r="JE1389" s="381"/>
      <c r="JF1389" s="381"/>
      <c r="JG1389" s="381"/>
      <c r="JH1389" s="381"/>
      <c r="JI1389" s="381"/>
      <c r="JJ1389" s="381"/>
      <c r="JK1389" s="381"/>
      <c r="JL1389" s="381"/>
      <c r="JM1389" s="381"/>
      <c r="JN1389" s="381"/>
      <c r="JO1389" s="381"/>
      <c r="JP1389" s="381"/>
      <c r="JQ1389" s="381"/>
      <c r="JR1389" s="381"/>
      <c r="JS1389" s="381"/>
      <c r="JT1389" s="381"/>
      <c r="JU1389" s="381"/>
      <c r="JV1389" s="381"/>
      <c r="JW1389" s="381"/>
      <c r="JX1389" s="381"/>
      <c r="JY1389" s="381"/>
      <c r="JZ1389" s="381"/>
      <c r="KA1389" s="381"/>
      <c r="KB1389" s="381"/>
      <c r="KC1389" s="381"/>
      <c r="KD1389" s="381"/>
      <c r="KE1389" s="381"/>
      <c r="KF1389" s="381"/>
      <c r="KG1389" s="381"/>
      <c r="KH1389" s="381"/>
      <c r="KI1389" s="381"/>
      <c r="KJ1389" s="381"/>
      <c r="KK1389" s="381"/>
      <c r="KL1389" s="381"/>
      <c r="KM1389" s="381"/>
      <c r="KN1389" s="381"/>
      <c r="KO1389" s="381"/>
      <c r="KP1389" s="381"/>
      <c r="KQ1389" s="381"/>
      <c r="KR1389" s="381"/>
      <c r="KS1389" s="381"/>
      <c r="KT1389" s="381"/>
      <c r="KU1389" s="381"/>
      <c r="KV1389" s="381"/>
      <c r="KW1389" s="381"/>
      <c r="KX1389" s="381"/>
      <c r="KY1389" s="381"/>
      <c r="KZ1389" s="381"/>
      <c r="LA1389" s="381"/>
      <c r="LB1389" s="381"/>
      <c r="LC1389" s="381"/>
      <c r="LD1389" s="381"/>
      <c r="LE1389" s="381"/>
      <c r="LF1389" s="381"/>
      <c r="LG1389" s="381"/>
      <c r="LH1389" s="381"/>
      <c r="LI1389" s="381"/>
      <c r="LJ1389" s="381"/>
      <c r="LK1389" s="381"/>
      <c r="LL1389" s="381"/>
      <c r="LM1389" s="381"/>
      <c r="LN1389" s="381"/>
      <c r="LO1389" s="381"/>
      <c r="LP1389" s="381"/>
      <c r="LQ1389" s="381"/>
      <c r="LR1389" s="381"/>
      <c r="LS1389" s="381"/>
      <c r="LT1389" s="381"/>
      <c r="LU1389" s="381"/>
      <c r="LV1389" s="381"/>
      <c r="LW1389" s="381"/>
      <c r="LX1389" s="381"/>
      <c r="LY1389" s="381"/>
      <c r="LZ1389" s="381"/>
      <c r="MA1389" s="381"/>
      <c r="MB1389" s="381"/>
      <c r="MC1389" s="381"/>
      <c r="MD1389" s="381"/>
      <c r="ME1389" s="381"/>
      <c r="MF1389" s="381"/>
      <c r="MG1389" s="381"/>
      <c r="MH1389" s="381"/>
      <c r="MI1389" s="381"/>
      <c r="MJ1389" s="381"/>
      <c r="MK1389" s="381"/>
      <c r="ML1389" s="381"/>
      <c r="MM1389" s="381"/>
      <c r="MN1389" s="381"/>
      <c r="MO1389" s="381"/>
      <c r="MP1389" s="381"/>
      <c r="MQ1389" s="381"/>
      <c r="MR1389" s="381"/>
      <c r="MS1389" s="381"/>
      <c r="MT1389" s="381"/>
      <c r="MU1389" s="381"/>
      <c r="MV1389" s="381"/>
      <c r="MW1389" s="381"/>
      <c r="MX1389" s="381"/>
      <c r="MY1389" s="381"/>
      <c r="MZ1389" s="381"/>
      <c r="NA1389" s="381"/>
      <c r="NB1389" s="381"/>
      <c r="NC1389" s="381"/>
      <c r="ND1389" s="381"/>
      <c r="NE1389" s="381"/>
      <c r="NF1389" s="381"/>
      <c r="NG1389" s="381"/>
      <c r="NH1389" s="381"/>
      <c r="NI1389" s="381"/>
      <c r="NJ1389" s="381"/>
      <c r="NK1389" s="381"/>
      <c r="NL1389" s="381"/>
      <c r="NM1389" s="381"/>
      <c r="NN1389" s="381"/>
      <c r="NO1389" s="381"/>
      <c r="NP1389" s="381"/>
      <c r="NQ1389" s="381"/>
      <c r="NR1389" s="381"/>
      <c r="NS1389" s="381"/>
      <c r="NT1389" s="381"/>
      <c r="NU1389" s="381"/>
      <c r="NV1389" s="381"/>
      <c r="NW1389" s="381"/>
      <c r="NX1389" s="381"/>
      <c r="NY1389" s="381"/>
      <c r="NZ1389" s="381"/>
      <c r="OA1389" s="381"/>
      <c r="OB1389" s="381"/>
      <c r="OC1389" s="381"/>
      <c r="OD1389" s="381"/>
      <c r="OE1389" s="381"/>
      <c r="OF1389" s="381"/>
      <c r="OG1389" s="381"/>
      <c r="OH1389" s="381"/>
      <c r="OI1389" s="381"/>
      <c r="OJ1389" s="381"/>
      <c r="OK1389" s="381"/>
      <c r="OL1389" s="381"/>
      <c r="OM1389" s="381"/>
      <c r="ON1389" s="381"/>
      <c r="OO1389" s="381"/>
      <c r="OP1389" s="381"/>
      <c r="OQ1389" s="381"/>
      <c r="OR1389" s="381"/>
      <c r="OS1389" s="381"/>
      <c r="OT1389" s="381"/>
      <c r="OU1389" s="381"/>
      <c r="OV1389" s="381"/>
      <c r="OW1389" s="381"/>
      <c r="OX1389" s="381"/>
      <c r="OY1389" s="381"/>
      <c r="OZ1389" s="381"/>
      <c r="PA1389" s="381"/>
      <c r="PB1389" s="381"/>
      <c r="PC1389" s="381"/>
      <c r="PD1389" s="381"/>
      <c r="PE1389" s="381"/>
      <c r="PF1389" s="381"/>
      <c r="PG1389" s="381"/>
      <c r="PH1389" s="381"/>
      <c r="PI1389" s="381"/>
      <c r="PJ1389" s="381"/>
      <c r="PK1389" s="381"/>
      <c r="PL1389" s="381"/>
      <c r="PM1389" s="381"/>
      <c r="PN1389" s="381"/>
      <c r="PO1389" s="381"/>
      <c r="PP1389" s="381"/>
      <c r="PQ1389" s="381"/>
      <c r="PR1389" s="381"/>
      <c r="PS1389" s="381"/>
      <c r="PT1389" s="381"/>
      <c r="PU1389" s="381"/>
      <c r="PV1389" s="381"/>
      <c r="PW1389" s="381"/>
      <c r="PX1389" s="381"/>
      <c r="PY1389" s="381"/>
      <c r="PZ1389" s="381"/>
      <c r="QA1389" s="381"/>
      <c r="QB1389" s="381"/>
      <c r="QC1389" s="381"/>
      <c r="QD1389" s="381"/>
      <c r="QE1389" s="381"/>
      <c r="QF1389" s="381"/>
      <c r="QG1389" s="381"/>
      <c r="QH1389" s="381"/>
      <c r="QI1389" s="381"/>
      <c r="QJ1389" s="381"/>
      <c r="QK1389" s="381"/>
      <c r="QL1389" s="381"/>
      <c r="QM1389" s="381"/>
      <c r="QN1389" s="381"/>
      <c r="QO1389" s="381"/>
      <c r="QP1389" s="381"/>
      <c r="QQ1389" s="381"/>
      <c r="QR1389" s="381"/>
      <c r="QS1389" s="381"/>
      <c r="QT1389" s="381"/>
      <c r="QU1389" s="381"/>
      <c r="QV1389" s="381"/>
      <c r="QW1389" s="381"/>
      <c r="QX1389" s="381"/>
      <c r="QY1389" s="381"/>
      <c r="QZ1389" s="381"/>
      <c r="RA1389" s="381"/>
      <c r="RB1389" s="381"/>
      <c r="RC1389" s="381"/>
      <c r="RD1389" s="381"/>
      <c r="RE1389" s="381"/>
      <c r="RF1389" s="381"/>
      <c r="RG1389" s="381"/>
      <c r="RH1389" s="381"/>
      <c r="RI1389" s="381"/>
      <c r="RJ1389" s="381"/>
      <c r="RK1389" s="381"/>
      <c r="RL1389" s="381"/>
      <c r="RM1389" s="381"/>
      <c r="RN1389" s="381"/>
      <c r="RO1389" s="381"/>
      <c r="RP1389" s="381"/>
      <c r="RQ1389" s="381"/>
      <c r="RR1389" s="381"/>
      <c r="RS1389" s="381"/>
      <c r="RT1389" s="381"/>
      <c r="RU1389" s="381"/>
      <c r="RV1389" s="381"/>
      <c r="RW1389" s="381"/>
      <c r="RX1389" s="381"/>
      <c r="RY1389" s="381"/>
      <c r="RZ1389" s="381"/>
      <c r="SA1389" s="381"/>
      <c r="SB1389" s="381"/>
      <c r="SC1389" s="381"/>
      <c r="SD1389" s="381"/>
      <c r="SE1389" s="381"/>
      <c r="SF1389" s="381"/>
      <c r="SG1389" s="381"/>
      <c r="SH1389" s="381"/>
      <c r="SI1389" s="381"/>
      <c r="SJ1389" s="381"/>
      <c r="SK1389" s="381"/>
      <c r="SL1389" s="381"/>
      <c r="SM1389" s="381"/>
      <c r="SN1389" s="381"/>
      <c r="SO1389" s="381"/>
      <c r="SP1389" s="381"/>
      <c r="SQ1389" s="381"/>
      <c r="SR1389" s="381"/>
      <c r="SS1389" s="381"/>
      <c r="ST1389" s="381"/>
      <c r="SU1389" s="381"/>
      <c r="SV1389" s="381"/>
      <c r="SW1389" s="381"/>
      <c r="SX1389" s="381"/>
      <c r="SY1389" s="381"/>
      <c r="SZ1389" s="381"/>
      <c r="TA1389" s="381"/>
      <c r="TB1389" s="381"/>
      <c r="TC1389" s="381"/>
      <c r="TD1389" s="381"/>
      <c r="TE1389" s="381"/>
      <c r="TF1389" s="381"/>
      <c r="TG1389" s="381"/>
      <c r="TH1389" s="381"/>
      <c r="TI1389" s="381"/>
      <c r="TJ1389" s="381"/>
      <c r="TK1389" s="381"/>
      <c r="TL1389" s="381"/>
      <c r="TM1389" s="381"/>
      <c r="TN1389" s="381"/>
      <c r="TO1389" s="381"/>
      <c r="TP1389" s="381"/>
      <c r="TQ1389" s="381"/>
      <c r="TR1389" s="381"/>
      <c r="TS1389" s="381"/>
      <c r="TT1389" s="381"/>
      <c r="TU1389" s="381"/>
      <c r="TV1389" s="381"/>
      <c r="TW1389" s="381"/>
      <c r="TX1389" s="381"/>
      <c r="TY1389" s="381"/>
      <c r="TZ1389" s="381"/>
      <c r="UA1389" s="381"/>
      <c r="UB1389" s="381"/>
      <c r="UC1389" s="381"/>
      <c r="UD1389" s="381"/>
      <c r="UE1389" s="381"/>
      <c r="UF1389" s="381"/>
      <c r="UG1389" s="381"/>
      <c r="UH1389" s="381"/>
      <c r="UI1389" s="381"/>
      <c r="UJ1389" s="381"/>
      <c r="UK1389" s="381"/>
      <c r="UL1389" s="381"/>
      <c r="UM1389" s="381"/>
      <c r="UN1389" s="381"/>
      <c r="UO1389" s="381"/>
      <c r="UP1389" s="381"/>
      <c r="UQ1389" s="381"/>
      <c r="UR1389" s="381"/>
      <c r="US1389" s="381"/>
      <c r="UT1389" s="381"/>
      <c r="UU1389" s="381"/>
      <c r="UV1389" s="381"/>
      <c r="UW1389" s="381"/>
      <c r="UX1389" s="381"/>
      <c r="UY1389" s="381"/>
      <c r="UZ1389" s="381"/>
      <c r="VA1389" s="381"/>
      <c r="VB1389" s="381"/>
      <c r="VC1389" s="381"/>
      <c r="VD1389" s="381"/>
      <c r="VE1389" s="381"/>
      <c r="VF1389" s="381"/>
      <c r="VG1389" s="381"/>
      <c r="VH1389" s="381"/>
      <c r="VI1389" s="381"/>
      <c r="VJ1389" s="381"/>
      <c r="VK1389" s="381"/>
      <c r="VL1389" s="381"/>
      <c r="VM1389" s="381"/>
      <c r="VN1389" s="381"/>
      <c r="VO1389" s="381"/>
      <c r="VP1389" s="381"/>
      <c r="VQ1389" s="381"/>
      <c r="VR1389" s="381"/>
      <c r="VS1389" s="381"/>
      <c r="VT1389" s="381"/>
      <c r="VU1389" s="381"/>
      <c r="VV1389" s="381"/>
      <c r="VW1389" s="381"/>
      <c r="VX1389" s="381"/>
      <c r="VY1389" s="381"/>
      <c r="VZ1389" s="381"/>
      <c r="WA1389" s="381"/>
      <c r="WB1389" s="381"/>
      <c r="WC1389" s="381"/>
      <c r="WD1389" s="381"/>
      <c r="WE1389" s="381"/>
      <c r="WF1389" s="381"/>
      <c r="WG1389" s="381"/>
      <c r="WH1389" s="381"/>
      <c r="WI1389" s="381"/>
      <c r="WJ1389" s="381"/>
      <c r="WK1389" s="381"/>
      <c r="WL1389" s="381"/>
      <c r="WM1389" s="381"/>
      <c r="WN1389" s="381"/>
      <c r="WO1389" s="381"/>
      <c r="WP1389" s="381"/>
      <c r="WQ1389" s="381"/>
      <c r="WR1389" s="381"/>
      <c r="WS1389" s="381"/>
      <c r="WT1389" s="381"/>
      <c r="WU1389" s="381"/>
      <c r="WV1389" s="381"/>
      <c r="WW1389" s="381"/>
      <c r="WX1389" s="381"/>
      <c r="WY1389" s="381"/>
      <c r="WZ1389" s="381"/>
      <c r="XA1389" s="381"/>
      <c r="XB1389" s="381"/>
      <c r="XC1389" s="381"/>
      <c r="XD1389" s="381"/>
      <c r="XE1389" s="381"/>
      <c r="XF1389" s="381"/>
      <c r="XG1389" s="381"/>
      <c r="XH1389" s="381"/>
      <c r="XI1389" s="381"/>
      <c r="XJ1389" s="381"/>
      <c r="XK1389" s="381"/>
      <c r="XL1389" s="381"/>
      <c r="XM1389" s="381"/>
      <c r="XN1389" s="381"/>
      <c r="XO1389" s="381"/>
      <c r="XP1389" s="381"/>
      <c r="XQ1389" s="381"/>
      <c r="XR1389" s="381"/>
      <c r="XS1389" s="381"/>
      <c r="XT1389" s="381"/>
      <c r="XU1389" s="381"/>
      <c r="XV1389" s="381"/>
      <c r="XW1389" s="381"/>
      <c r="XX1389" s="381"/>
      <c r="XY1389" s="381"/>
      <c r="XZ1389" s="381"/>
      <c r="YA1389" s="381"/>
      <c r="YB1389" s="381"/>
      <c r="YC1389" s="381"/>
      <c r="YD1389" s="381"/>
      <c r="YE1389" s="381"/>
      <c r="YF1389" s="381"/>
      <c r="YG1389" s="381"/>
      <c r="YH1389" s="381"/>
      <c r="YI1389" s="381"/>
      <c r="YJ1389" s="381"/>
      <c r="YK1389" s="381"/>
      <c r="YL1389" s="381"/>
      <c r="YM1389" s="381"/>
      <c r="YN1389" s="381"/>
      <c r="YO1389" s="381"/>
      <c r="YP1389" s="381"/>
      <c r="YQ1389" s="381"/>
      <c r="YR1389" s="381"/>
      <c r="YS1389" s="381"/>
      <c r="YT1389" s="381"/>
      <c r="YU1389" s="381"/>
      <c r="YV1389" s="381"/>
      <c r="YW1389" s="381"/>
      <c r="YX1389" s="381"/>
      <c r="YY1389" s="381"/>
      <c r="YZ1389" s="381"/>
      <c r="ZA1389" s="381"/>
      <c r="ZB1389" s="381"/>
      <c r="ZC1389" s="381"/>
      <c r="ZD1389" s="381"/>
      <c r="ZE1389" s="381"/>
      <c r="ZF1389" s="381"/>
      <c r="ZG1389" s="381"/>
      <c r="ZH1389" s="381"/>
      <c r="ZI1389" s="381"/>
      <c r="ZJ1389" s="381"/>
      <c r="ZK1389" s="381"/>
      <c r="ZL1389" s="381"/>
      <c r="ZM1389" s="381"/>
      <c r="ZN1389" s="381"/>
      <c r="ZO1389" s="381"/>
      <c r="ZP1389" s="381"/>
      <c r="ZQ1389" s="381"/>
      <c r="ZR1389" s="381"/>
      <c r="ZS1389" s="381"/>
      <c r="ZT1389" s="381"/>
      <c r="ZU1389" s="381"/>
      <c r="ZV1389" s="381"/>
      <c r="ZW1389" s="381"/>
      <c r="ZX1389" s="381"/>
      <c r="ZY1389" s="381"/>
      <c r="ZZ1389" s="381"/>
      <c r="AAA1389" s="381"/>
      <c r="AAB1389" s="381"/>
      <c r="AAC1389" s="381"/>
      <c r="AAD1389" s="381"/>
      <c r="AAE1389" s="381"/>
      <c r="AAF1389" s="381"/>
      <c r="AAG1389" s="381"/>
      <c r="AAH1389" s="381"/>
      <c r="AAI1389" s="381"/>
      <c r="AAJ1389" s="381"/>
      <c r="AAK1389" s="381"/>
      <c r="AAL1389" s="381"/>
      <c r="AAM1389" s="381"/>
      <c r="AAN1389" s="381"/>
      <c r="AAO1389" s="381"/>
      <c r="AAP1389" s="381"/>
      <c r="AAQ1389" s="381"/>
      <c r="AAR1389" s="381"/>
      <c r="AAS1389" s="381"/>
      <c r="AAT1389" s="381"/>
      <c r="AAU1389" s="381"/>
      <c r="AAV1389" s="381"/>
      <c r="AAW1389" s="381"/>
      <c r="AAX1389" s="381"/>
      <c r="AAY1389" s="381"/>
      <c r="AAZ1389" s="381"/>
      <c r="ABA1389" s="381"/>
      <c r="ABB1389" s="381"/>
      <c r="ABC1389" s="381"/>
      <c r="ABD1389" s="381"/>
      <c r="ABE1389" s="381"/>
      <c r="ABF1389" s="381"/>
      <c r="ABG1389" s="381"/>
      <c r="ABH1389" s="381"/>
      <c r="ABI1389" s="381"/>
      <c r="ABJ1389" s="381"/>
      <c r="ABK1389" s="381"/>
      <c r="ABL1389" s="381"/>
      <c r="ABM1389" s="381"/>
      <c r="ABN1389" s="381"/>
      <c r="ABO1389" s="381"/>
      <c r="ABP1389" s="381"/>
      <c r="ABQ1389" s="381"/>
      <c r="ABR1389" s="381"/>
      <c r="ABS1389" s="381"/>
      <c r="ABT1389" s="381"/>
      <c r="ABU1389" s="381"/>
      <c r="ABV1389" s="381"/>
      <c r="ABW1389" s="381"/>
      <c r="ABX1389" s="381"/>
      <c r="ABY1389" s="381"/>
      <c r="ABZ1389" s="381"/>
      <c r="ACA1389" s="381"/>
      <c r="ACB1389" s="381"/>
      <c r="ACC1389" s="381"/>
      <c r="ACD1389" s="381"/>
      <c r="ACE1389" s="381"/>
      <c r="ACF1389" s="381"/>
      <c r="ACG1389" s="381"/>
      <c r="ACH1389" s="381"/>
      <c r="ACI1389" s="381"/>
      <c r="ACJ1389" s="381"/>
      <c r="ACK1389" s="381"/>
      <c r="ACL1389" s="381"/>
      <c r="ACM1389" s="381"/>
      <c r="ACN1389" s="381"/>
      <c r="ACO1389" s="381"/>
      <c r="ACP1389" s="381"/>
      <c r="ACQ1389" s="381"/>
      <c r="ACR1389" s="381"/>
      <c r="ACS1389" s="381"/>
      <c r="ACT1389" s="381"/>
      <c r="ACU1389" s="381"/>
      <c r="ACV1389" s="381"/>
      <c r="ACW1389" s="381"/>
      <c r="ACX1389" s="381"/>
      <c r="ACY1389" s="381"/>
      <c r="ACZ1389" s="381"/>
      <c r="ADA1389" s="381"/>
      <c r="ADB1389" s="381"/>
      <c r="ADC1389" s="381"/>
      <c r="ADD1389" s="381"/>
      <c r="ADE1389" s="381"/>
      <c r="ADF1389" s="381"/>
      <c r="ADG1389" s="381"/>
      <c r="ADH1389" s="381"/>
      <c r="ADI1389" s="381"/>
      <c r="ADJ1389" s="381"/>
      <c r="ADK1389" s="381"/>
      <c r="ADL1389" s="381"/>
      <c r="ADM1389" s="381"/>
      <c r="ADN1389" s="381"/>
      <c r="ADO1389" s="381"/>
      <c r="ADP1389" s="381"/>
      <c r="ADQ1389" s="381"/>
      <c r="ADR1389" s="381"/>
      <c r="ADS1389" s="381"/>
      <c r="ADT1389" s="381"/>
      <c r="ADU1389" s="381"/>
      <c r="ADV1389" s="381"/>
      <c r="ADW1389" s="381"/>
      <c r="ADX1389" s="381"/>
      <c r="ADY1389" s="381"/>
      <c r="ADZ1389" s="381"/>
      <c r="AEA1389" s="381"/>
      <c r="AEB1389" s="381"/>
      <c r="AEC1389" s="381"/>
      <c r="AED1389" s="381"/>
      <c r="AEE1389" s="381"/>
      <c r="AEF1389" s="381"/>
      <c r="AEG1389" s="381"/>
      <c r="AEH1389" s="381"/>
      <c r="AEI1389" s="381"/>
      <c r="AEJ1389" s="381"/>
      <c r="AEK1389" s="381"/>
      <c r="AEL1389" s="381"/>
      <c r="AEM1389" s="381"/>
      <c r="AEN1389" s="381"/>
      <c r="AEO1389" s="381"/>
      <c r="AEP1389" s="381"/>
      <c r="AEQ1389" s="381"/>
      <c r="AER1389" s="381"/>
      <c r="AES1389" s="381"/>
      <c r="AET1389" s="381"/>
      <c r="AEU1389" s="381"/>
      <c r="AEV1389" s="381"/>
      <c r="AEW1389" s="381"/>
      <c r="AEX1389" s="381"/>
      <c r="AEY1389" s="381"/>
      <c r="AEZ1389" s="381"/>
      <c r="AFA1389" s="381"/>
      <c r="AFB1389" s="381"/>
      <c r="AFC1389" s="381"/>
      <c r="AFD1389" s="381"/>
      <c r="AFE1389" s="381"/>
      <c r="AFF1389" s="381"/>
      <c r="AFG1389" s="381"/>
      <c r="AFH1389" s="381"/>
      <c r="AFI1389" s="381"/>
      <c r="AFJ1389" s="381"/>
      <c r="AFK1389" s="381"/>
      <c r="AFL1389" s="381"/>
      <c r="AFM1389" s="381"/>
      <c r="AFN1389" s="381"/>
      <c r="AFO1389" s="381"/>
      <c r="AFP1389" s="381"/>
      <c r="AFQ1389" s="381"/>
      <c r="AFR1389" s="381"/>
      <c r="AFS1389" s="381"/>
      <c r="AFT1389" s="381"/>
      <c r="AFU1389" s="381"/>
      <c r="AFV1389" s="381"/>
      <c r="AFW1389" s="381"/>
      <c r="AFX1389" s="381"/>
      <c r="AFY1389" s="381"/>
      <c r="AFZ1389" s="381"/>
      <c r="AGA1389" s="381"/>
    </row>
    <row r="1390" spans="1:859" customFormat="1" x14ac:dyDescent="0.2">
      <c r="A1390" s="16"/>
      <c r="B1390" s="16"/>
      <c r="C1390" s="16"/>
      <c r="D1390" s="16"/>
      <c r="E1390" s="238"/>
      <c r="F1390" s="364"/>
      <c r="G1390" s="239"/>
      <c r="H1390" s="238"/>
      <c r="I1390" s="238"/>
      <c r="J1390" s="238"/>
      <c r="K1390" s="238"/>
      <c r="L1390" s="238"/>
      <c r="M1390" s="238"/>
      <c r="N1390" s="239"/>
      <c r="O1390" s="238"/>
      <c r="P1390" s="238"/>
      <c r="Q1390" s="239"/>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c r="DL1390" s="16"/>
      <c r="DM1390" s="16"/>
      <c r="DN1390" s="16"/>
      <c r="DO1390" s="16"/>
      <c r="DP1390" s="16"/>
      <c r="DQ1390" s="16"/>
      <c r="DR1390" s="16"/>
      <c r="DS1390" s="16"/>
      <c r="DT1390" s="16"/>
      <c r="DU1390" s="16"/>
      <c r="DV1390" s="16"/>
      <c r="DW1390" s="16"/>
      <c r="DX1390" s="16"/>
      <c r="DY1390" s="16"/>
      <c r="DZ1390" s="16"/>
      <c r="EA1390" s="16"/>
      <c r="EB1390" s="16"/>
      <c r="EC1390" s="16"/>
      <c r="ED1390" s="16"/>
      <c r="EE1390" s="16"/>
      <c r="EF1390" s="16"/>
      <c r="EG1390" s="16"/>
      <c r="EH1390" s="16"/>
      <c r="EI1390" s="16"/>
      <c r="EJ1390" s="16"/>
      <c r="EK1390" s="16"/>
      <c r="EL1390" s="16"/>
      <c r="EM1390" s="16"/>
      <c r="EN1390" s="16"/>
      <c r="EO1390" s="16"/>
      <c r="EP1390" s="16"/>
      <c r="EQ1390" s="16"/>
      <c r="ER1390" s="16"/>
      <c r="ES1390" s="16"/>
      <c r="ET1390" s="16"/>
      <c r="EU1390" s="16"/>
      <c r="EV1390" s="16"/>
      <c r="EW1390" s="16"/>
      <c r="EX1390" s="16"/>
      <c r="EY1390" s="16"/>
      <c r="EZ1390" s="16"/>
      <c r="FA1390" s="16"/>
      <c r="FB1390" s="16"/>
      <c r="FC1390" s="16"/>
      <c r="FD1390" s="16"/>
      <c r="FE1390" s="16"/>
      <c r="FF1390" s="16"/>
      <c r="FG1390" s="16"/>
      <c r="FH1390" s="16"/>
      <c r="FI1390" s="16"/>
      <c r="FJ1390" s="16"/>
      <c r="FK1390" s="16"/>
      <c r="FL1390" s="16"/>
      <c r="FM1390" s="16"/>
      <c r="FN1390" s="16"/>
      <c r="FO1390" s="16"/>
      <c r="FP1390" s="16"/>
      <c r="FQ1390" s="16"/>
      <c r="FR1390" s="16"/>
      <c r="FS1390" s="16"/>
      <c r="FT1390" s="16"/>
      <c r="FU1390" s="16"/>
      <c r="FV1390" s="16"/>
      <c r="FW1390" s="16"/>
      <c r="FX1390" s="16"/>
      <c r="FY1390" s="16"/>
      <c r="FZ1390" s="16"/>
      <c r="GA1390" s="16"/>
      <c r="GB1390" s="16"/>
      <c r="GC1390" s="16"/>
      <c r="GD1390" s="16"/>
      <c r="GE1390" s="16"/>
      <c r="GF1390" s="16"/>
      <c r="GG1390" s="16"/>
      <c r="GH1390" s="16"/>
      <c r="GI1390" s="16"/>
      <c r="GJ1390" s="16"/>
      <c r="GK1390" s="16"/>
      <c r="GL1390" s="16"/>
      <c r="GM1390" s="16"/>
      <c r="GN1390" s="16"/>
      <c r="GO1390" s="16"/>
      <c r="GP1390" s="16"/>
      <c r="GQ1390" s="16"/>
      <c r="GR1390" s="16"/>
      <c r="GS1390" s="16"/>
      <c r="GT1390" s="16"/>
      <c r="GU1390" s="16"/>
      <c r="GV1390" s="16"/>
      <c r="GW1390" s="16"/>
      <c r="GX1390" s="16"/>
      <c r="GY1390" s="16"/>
      <c r="GZ1390" s="16"/>
      <c r="HA1390" s="16"/>
      <c r="HB1390" s="16"/>
      <c r="HC1390" s="16"/>
      <c r="HD1390" s="16"/>
      <c r="HE1390" s="16"/>
      <c r="HF1390" s="16"/>
      <c r="HG1390" s="16"/>
      <c r="HH1390" s="16"/>
      <c r="HI1390" s="16"/>
      <c r="HJ1390" s="16"/>
      <c r="HK1390" s="16"/>
      <c r="HL1390" s="16"/>
      <c r="HM1390" s="16"/>
      <c r="HN1390" s="16"/>
      <c r="HO1390" s="16"/>
      <c r="HP1390" s="16"/>
      <c r="HQ1390" s="16"/>
      <c r="HR1390" s="16"/>
      <c r="HS1390" s="16"/>
      <c r="HT1390" s="16"/>
      <c r="HU1390" s="16"/>
      <c r="HV1390" s="16"/>
      <c r="HW1390" s="16"/>
      <c r="HX1390" s="16"/>
      <c r="HY1390" s="16"/>
      <c r="HZ1390" s="16"/>
      <c r="IA1390" s="16"/>
      <c r="IB1390" s="16"/>
      <c r="IC1390" s="16"/>
      <c r="ID1390" s="16"/>
      <c r="IE1390" s="16"/>
      <c r="IF1390" s="16"/>
      <c r="IG1390" s="16"/>
      <c r="IH1390" s="16"/>
      <c r="II1390" s="16"/>
      <c r="IJ1390" s="16"/>
      <c r="IK1390" s="16"/>
      <c r="IL1390" s="16"/>
      <c r="IM1390" s="16"/>
      <c r="IN1390" s="16"/>
      <c r="IO1390" s="16"/>
      <c r="IP1390" s="16"/>
      <c r="IQ1390" s="16"/>
      <c r="IR1390" s="16"/>
      <c r="IS1390" s="16"/>
      <c r="IT1390" s="16"/>
      <c r="IU1390" s="16"/>
      <c r="IV1390" s="16"/>
      <c r="IW1390" s="16"/>
      <c r="IX1390" s="16"/>
      <c r="IY1390" s="16"/>
      <c r="IZ1390" s="16"/>
      <c r="JA1390" s="16"/>
      <c r="JB1390" s="16"/>
      <c r="JC1390" s="16"/>
      <c r="JD1390" s="16"/>
      <c r="JE1390" s="16"/>
      <c r="JF1390" s="16"/>
      <c r="JG1390" s="16"/>
      <c r="JH1390" s="16"/>
      <c r="JI1390" s="16"/>
      <c r="JJ1390" s="16"/>
      <c r="JK1390" s="16"/>
      <c r="JL1390" s="16"/>
      <c r="JM1390" s="16"/>
      <c r="JN1390" s="16"/>
      <c r="JO1390" s="16"/>
      <c r="JP1390" s="16"/>
      <c r="JQ1390" s="16"/>
      <c r="JR1390" s="16"/>
      <c r="JS1390" s="16"/>
      <c r="JT1390" s="16"/>
      <c r="JU1390" s="16"/>
      <c r="JV1390" s="16"/>
      <c r="JW1390" s="16"/>
      <c r="JX1390" s="16"/>
      <c r="JY1390" s="16"/>
      <c r="JZ1390" s="16"/>
      <c r="KA1390" s="16"/>
      <c r="KB1390" s="16"/>
      <c r="KC1390" s="16"/>
      <c r="KD1390" s="16"/>
      <c r="KE1390" s="16"/>
      <c r="KF1390" s="16"/>
      <c r="KG1390" s="16"/>
      <c r="KH1390" s="16"/>
      <c r="KI1390" s="16"/>
      <c r="KJ1390" s="16"/>
      <c r="KK1390" s="16"/>
      <c r="KL1390" s="16"/>
      <c r="KM1390" s="16"/>
      <c r="KN1390" s="16"/>
      <c r="KO1390" s="16"/>
      <c r="KP1390" s="16"/>
      <c r="KQ1390" s="16"/>
      <c r="KR1390" s="16"/>
      <c r="KS1390" s="16"/>
      <c r="KT1390" s="16"/>
      <c r="KU1390" s="16"/>
      <c r="KV1390" s="16"/>
      <c r="KW1390" s="16"/>
      <c r="KX1390" s="16"/>
      <c r="KY1390" s="16"/>
      <c r="KZ1390" s="16"/>
      <c r="LA1390" s="16"/>
      <c r="LB1390" s="16"/>
      <c r="LC1390" s="16"/>
      <c r="LD1390" s="16"/>
      <c r="LE1390" s="16"/>
      <c r="LF1390" s="16"/>
      <c r="LG1390" s="16"/>
      <c r="LH1390" s="16"/>
      <c r="LI1390" s="16"/>
      <c r="LJ1390" s="16"/>
      <c r="LK1390" s="16"/>
      <c r="LL1390" s="16"/>
      <c r="LM1390" s="16"/>
      <c r="LN1390" s="16"/>
      <c r="LO1390" s="16"/>
      <c r="LP1390" s="16"/>
      <c r="LQ1390" s="16"/>
      <c r="LR1390" s="16"/>
      <c r="LS1390" s="16"/>
      <c r="LT1390" s="16"/>
      <c r="LU1390" s="16"/>
      <c r="LV1390" s="16"/>
      <c r="LW1390" s="16"/>
      <c r="LX1390" s="16"/>
      <c r="LY1390" s="16"/>
      <c r="LZ1390" s="16"/>
      <c r="MA1390" s="16"/>
      <c r="MB1390" s="16"/>
      <c r="MC1390" s="16"/>
      <c r="MD1390" s="16"/>
      <c r="ME1390" s="16"/>
      <c r="MF1390" s="16"/>
      <c r="MG1390" s="16"/>
      <c r="MH1390" s="16"/>
      <c r="MI1390" s="16"/>
      <c r="MJ1390" s="16"/>
      <c r="MK1390" s="16"/>
      <c r="ML1390" s="16"/>
      <c r="MM1390" s="16"/>
      <c r="MN1390" s="16"/>
      <c r="MO1390" s="16"/>
      <c r="MP1390" s="16"/>
      <c r="MQ1390" s="16"/>
      <c r="MR1390" s="16"/>
      <c r="MS1390" s="16"/>
      <c r="MT1390" s="16"/>
      <c r="MU1390" s="16"/>
      <c r="MV1390" s="16"/>
      <c r="MW1390" s="16"/>
      <c r="MX1390" s="16"/>
      <c r="MY1390" s="16"/>
      <c r="MZ1390" s="16"/>
      <c r="NA1390" s="16"/>
      <c r="NB1390" s="16"/>
      <c r="NC1390" s="16"/>
      <c r="ND1390" s="16"/>
      <c r="NE1390" s="16"/>
      <c r="NF1390" s="16"/>
      <c r="NG1390" s="16"/>
      <c r="NH1390" s="16"/>
      <c r="NI1390" s="16"/>
      <c r="NJ1390" s="16"/>
      <c r="NK1390" s="16"/>
      <c r="NL1390" s="16"/>
      <c r="NM1390" s="16"/>
      <c r="NN1390" s="16"/>
      <c r="NO1390" s="16"/>
      <c r="NP1390" s="16"/>
      <c r="NQ1390" s="16"/>
      <c r="NR1390" s="16"/>
      <c r="NS1390" s="16"/>
      <c r="NT1390" s="16"/>
      <c r="NU1390" s="16"/>
      <c r="NV1390" s="16"/>
      <c r="NW1390" s="16"/>
      <c r="NX1390" s="16"/>
      <c r="NY1390" s="16"/>
      <c r="NZ1390" s="16"/>
      <c r="OA1390" s="16"/>
      <c r="OB1390" s="16"/>
      <c r="OC1390" s="16"/>
      <c r="OD1390" s="16"/>
      <c r="OE1390" s="16"/>
      <c r="OF1390" s="16"/>
      <c r="OG1390" s="16"/>
      <c r="OH1390" s="16"/>
      <c r="OI1390" s="16"/>
      <c r="OJ1390" s="16"/>
      <c r="OK1390" s="16"/>
      <c r="OL1390" s="16"/>
      <c r="OM1390" s="16"/>
      <c r="ON1390" s="16"/>
      <c r="OO1390" s="16"/>
      <c r="OP1390" s="16"/>
      <c r="OQ1390" s="16"/>
      <c r="OR1390" s="16"/>
      <c r="OS1390" s="16"/>
      <c r="OT1390" s="16"/>
      <c r="OU1390" s="16"/>
      <c r="OV1390" s="16"/>
      <c r="OW1390" s="16"/>
      <c r="OX1390" s="16"/>
      <c r="OY1390" s="16"/>
      <c r="OZ1390" s="16"/>
      <c r="PA1390" s="16"/>
      <c r="PB1390" s="16"/>
      <c r="PC1390" s="16"/>
      <c r="PD1390" s="16"/>
      <c r="PE1390" s="16"/>
      <c r="PF1390" s="16"/>
      <c r="PG1390" s="16"/>
      <c r="PH1390" s="16"/>
      <c r="PI1390" s="16"/>
      <c r="PJ1390" s="16"/>
      <c r="PK1390" s="16"/>
      <c r="PL1390" s="16"/>
      <c r="PM1390" s="16"/>
      <c r="PN1390" s="16"/>
      <c r="PO1390" s="16"/>
      <c r="PP1390" s="16"/>
      <c r="PQ1390" s="16"/>
      <c r="PR1390" s="16"/>
      <c r="PS1390" s="16"/>
      <c r="PT1390" s="16"/>
      <c r="PU1390" s="16"/>
      <c r="PV1390" s="16"/>
      <c r="PW1390" s="16"/>
      <c r="PX1390" s="16"/>
      <c r="PY1390" s="16"/>
      <c r="PZ1390" s="16"/>
      <c r="QA1390" s="16"/>
      <c r="QB1390" s="16"/>
      <c r="QC1390" s="16"/>
      <c r="QD1390" s="16"/>
      <c r="QE1390" s="16"/>
      <c r="QF1390" s="16"/>
      <c r="QG1390" s="16"/>
      <c r="QH1390" s="16"/>
      <c r="QI1390" s="16"/>
      <c r="QJ1390" s="16"/>
      <c r="QK1390" s="16"/>
      <c r="QL1390" s="16"/>
      <c r="QM1390" s="16"/>
      <c r="QN1390" s="16"/>
      <c r="QO1390" s="16"/>
      <c r="QP1390" s="16"/>
      <c r="QQ1390" s="16"/>
      <c r="QR1390" s="16"/>
      <c r="QS1390" s="16"/>
      <c r="QT1390" s="16"/>
      <c r="QU1390" s="16"/>
      <c r="QV1390" s="16"/>
      <c r="QW1390" s="16"/>
      <c r="QX1390" s="16"/>
      <c r="QY1390" s="16"/>
      <c r="QZ1390" s="16"/>
      <c r="RA1390" s="16"/>
      <c r="RB1390" s="16"/>
      <c r="RC1390" s="16"/>
      <c r="RD1390" s="16"/>
      <c r="RE1390" s="16"/>
      <c r="RF1390" s="16"/>
      <c r="RG1390" s="16"/>
      <c r="RH1390" s="16"/>
      <c r="RI1390" s="16"/>
      <c r="RJ1390" s="16"/>
      <c r="RK1390" s="16"/>
      <c r="RL1390" s="16"/>
      <c r="RM1390" s="16"/>
      <c r="RN1390" s="16"/>
      <c r="RO1390" s="16"/>
      <c r="RP1390" s="16"/>
      <c r="RQ1390" s="16"/>
      <c r="RR1390" s="16"/>
      <c r="RS1390" s="16"/>
      <c r="RT1390" s="16"/>
      <c r="RU1390" s="16"/>
      <c r="RV1390" s="16"/>
      <c r="RW1390" s="16"/>
      <c r="RX1390" s="16"/>
      <c r="RY1390" s="16"/>
      <c r="RZ1390" s="16"/>
      <c r="SA1390" s="16"/>
      <c r="SB1390" s="16"/>
      <c r="SC1390" s="16"/>
      <c r="SD1390" s="16"/>
      <c r="SE1390" s="16"/>
      <c r="SF1390" s="16"/>
      <c r="SG1390" s="16"/>
      <c r="SH1390" s="16"/>
      <c r="SI1390" s="16"/>
      <c r="SJ1390" s="16"/>
      <c r="SK1390" s="16"/>
      <c r="SL1390" s="16"/>
      <c r="SM1390" s="16"/>
      <c r="SN1390" s="16"/>
      <c r="SO1390" s="16"/>
      <c r="SP1390" s="16"/>
      <c r="SQ1390" s="16"/>
      <c r="SR1390" s="16"/>
      <c r="SS1390" s="16"/>
      <c r="ST1390" s="16"/>
      <c r="SU1390" s="16"/>
      <c r="SV1390" s="16"/>
      <c r="SW1390" s="16"/>
      <c r="SX1390" s="16"/>
      <c r="SY1390" s="16"/>
      <c r="SZ1390" s="16"/>
      <c r="TA1390" s="16"/>
      <c r="TB1390" s="16"/>
      <c r="TC1390" s="16"/>
      <c r="TD1390" s="16"/>
      <c r="TE1390" s="16"/>
      <c r="TF1390" s="16"/>
      <c r="TG1390" s="16"/>
      <c r="TH1390" s="16"/>
      <c r="TI1390" s="16"/>
      <c r="TJ1390" s="16"/>
      <c r="TK1390" s="16"/>
      <c r="TL1390" s="16"/>
      <c r="TM1390" s="16"/>
      <c r="TN1390" s="16"/>
      <c r="TO1390" s="16"/>
      <c r="TP1390" s="16"/>
      <c r="TQ1390" s="16"/>
      <c r="TR1390" s="16"/>
      <c r="TS1390" s="16"/>
      <c r="TT1390" s="16"/>
      <c r="TU1390" s="16"/>
      <c r="TV1390" s="16"/>
      <c r="TW1390" s="16"/>
      <c r="TX1390" s="16"/>
      <c r="TY1390" s="16"/>
      <c r="TZ1390" s="16"/>
      <c r="UA1390" s="16"/>
      <c r="UB1390" s="16"/>
      <c r="UC1390" s="16"/>
      <c r="UD1390" s="16"/>
      <c r="UE1390" s="16"/>
      <c r="UF1390" s="16"/>
      <c r="UG1390" s="16"/>
      <c r="UH1390" s="16"/>
      <c r="UI1390" s="16"/>
      <c r="UJ1390" s="16"/>
      <c r="UK1390" s="16"/>
      <c r="UL1390" s="16"/>
      <c r="UM1390" s="16"/>
      <c r="UN1390" s="16"/>
      <c r="UO1390" s="16"/>
      <c r="UP1390" s="16"/>
      <c r="UQ1390" s="16"/>
      <c r="UR1390" s="16"/>
      <c r="US1390" s="16"/>
      <c r="UT1390" s="16"/>
      <c r="UU1390" s="16"/>
      <c r="UV1390" s="16"/>
      <c r="UW1390" s="16"/>
      <c r="UX1390" s="16"/>
      <c r="UY1390" s="16"/>
      <c r="UZ1390" s="16"/>
      <c r="VA1390" s="16"/>
      <c r="VB1390" s="16"/>
      <c r="VC1390" s="16"/>
      <c r="VD1390" s="16"/>
      <c r="VE1390" s="16"/>
      <c r="VF1390" s="16"/>
      <c r="VG1390" s="16"/>
      <c r="VH1390" s="16"/>
      <c r="VI1390" s="16"/>
      <c r="VJ1390" s="16"/>
      <c r="VK1390" s="16"/>
      <c r="VL1390" s="16"/>
      <c r="VM1390" s="16"/>
      <c r="VN1390" s="16"/>
      <c r="VO1390" s="16"/>
      <c r="VP1390" s="16"/>
      <c r="VQ1390" s="16"/>
      <c r="VR1390" s="16"/>
      <c r="VS1390" s="16"/>
      <c r="VT1390" s="16"/>
      <c r="VU1390" s="16"/>
      <c r="VV1390" s="16"/>
      <c r="VW1390" s="16"/>
      <c r="VX1390" s="16"/>
      <c r="VY1390" s="16"/>
      <c r="VZ1390" s="16"/>
      <c r="WA1390" s="16"/>
      <c r="WB1390" s="16"/>
      <c r="WC1390" s="16"/>
      <c r="WD1390" s="16"/>
      <c r="WE1390" s="16"/>
      <c r="WF1390" s="16"/>
      <c r="WG1390" s="16"/>
      <c r="WH1390" s="16"/>
      <c r="WI1390" s="16"/>
      <c r="WJ1390" s="16"/>
      <c r="WK1390" s="16"/>
      <c r="WL1390" s="16"/>
      <c r="WM1390" s="16"/>
      <c r="WN1390" s="16"/>
      <c r="WO1390" s="16"/>
      <c r="WP1390" s="16"/>
      <c r="WQ1390" s="16"/>
      <c r="WR1390" s="16"/>
      <c r="WS1390" s="16"/>
      <c r="WT1390" s="16"/>
      <c r="WU1390" s="16"/>
      <c r="WV1390" s="16"/>
      <c r="WW1390" s="16"/>
      <c r="WX1390" s="16"/>
      <c r="WY1390" s="16"/>
      <c r="WZ1390" s="16"/>
      <c r="XA1390" s="16"/>
      <c r="XB1390" s="16"/>
      <c r="XC1390" s="16"/>
      <c r="XD1390" s="16"/>
      <c r="XE1390" s="16"/>
      <c r="XF1390" s="16"/>
      <c r="XG1390" s="16"/>
      <c r="XH1390" s="16"/>
      <c r="XI1390" s="16"/>
      <c r="XJ1390" s="16"/>
      <c r="XK1390" s="16"/>
      <c r="XL1390" s="16"/>
      <c r="XM1390" s="16"/>
      <c r="XN1390" s="16"/>
      <c r="XO1390" s="16"/>
      <c r="XP1390" s="16"/>
      <c r="XQ1390" s="16"/>
      <c r="XR1390" s="16"/>
      <c r="XS1390" s="16"/>
      <c r="XT1390" s="16"/>
      <c r="XU1390" s="16"/>
      <c r="XV1390" s="16"/>
      <c r="XW1390" s="16"/>
      <c r="XX1390" s="16"/>
      <c r="XY1390" s="16"/>
      <c r="XZ1390" s="16"/>
      <c r="YA1390" s="16"/>
      <c r="YB1390" s="16"/>
      <c r="YC1390" s="16"/>
      <c r="YD1390" s="16"/>
      <c r="YE1390" s="16"/>
      <c r="YF1390" s="16"/>
      <c r="YG1390" s="16"/>
      <c r="YH1390" s="16"/>
      <c r="YI1390" s="16"/>
      <c r="YJ1390" s="16"/>
      <c r="YK1390" s="16"/>
      <c r="YL1390" s="16"/>
      <c r="YM1390" s="16"/>
      <c r="YN1390" s="16"/>
      <c r="YO1390" s="16"/>
      <c r="YP1390" s="16"/>
      <c r="YQ1390" s="16"/>
      <c r="YR1390" s="16"/>
      <c r="YS1390" s="16"/>
      <c r="YT1390" s="16"/>
      <c r="YU1390" s="16"/>
      <c r="YV1390" s="16"/>
      <c r="YW1390" s="16"/>
      <c r="YX1390" s="16"/>
      <c r="YY1390" s="16"/>
      <c r="YZ1390" s="16"/>
      <c r="ZA1390" s="16"/>
      <c r="ZB1390" s="16"/>
      <c r="ZC1390" s="16"/>
      <c r="ZD1390" s="16"/>
      <c r="ZE1390" s="16"/>
      <c r="ZF1390" s="16"/>
      <c r="ZG1390" s="16"/>
      <c r="ZH1390" s="16"/>
      <c r="ZI1390" s="16"/>
      <c r="ZJ1390" s="16"/>
      <c r="ZK1390" s="16"/>
      <c r="ZL1390" s="16"/>
      <c r="ZM1390" s="16"/>
      <c r="ZN1390" s="16"/>
      <c r="ZO1390" s="16"/>
      <c r="ZP1390" s="16"/>
      <c r="ZQ1390" s="16"/>
      <c r="ZR1390" s="16"/>
      <c r="ZS1390" s="16"/>
      <c r="ZT1390" s="16"/>
      <c r="ZU1390" s="16"/>
      <c r="ZV1390" s="16"/>
      <c r="ZW1390" s="16"/>
      <c r="ZX1390" s="16"/>
      <c r="ZY1390" s="16"/>
      <c r="ZZ1390" s="16"/>
      <c r="AAA1390" s="16"/>
      <c r="AAB1390" s="16"/>
      <c r="AAC1390" s="16"/>
      <c r="AAD1390" s="16"/>
      <c r="AAE1390" s="16"/>
      <c r="AAF1390" s="16"/>
      <c r="AAG1390" s="16"/>
      <c r="AAH1390" s="16"/>
      <c r="AAI1390" s="16"/>
      <c r="AAJ1390" s="16"/>
      <c r="AAK1390" s="16"/>
      <c r="AAL1390" s="16"/>
      <c r="AAM1390" s="16"/>
      <c r="AAN1390" s="16"/>
      <c r="AAO1390" s="16"/>
      <c r="AAP1390" s="16"/>
      <c r="AAQ1390" s="16"/>
      <c r="AAR1390" s="16"/>
      <c r="AAS1390" s="16"/>
      <c r="AAT1390" s="16"/>
      <c r="AAU1390" s="16"/>
      <c r="AAV1390" s="16"/>
      <c r="AAW1390" s="16"/>
      <c r="AAX1390" s="16"/>
      <c r="AAY1390" s="16"/>
      <c r="AAZ1390" s="16"/>
      <c r="ABA1390" s="16"/>
      <c r="ABB1390" s="16"/>
      <c r="ABC1390" s="16"/>
      <c r="ABD1390" s="16"/>
      <c r="ABE1390" s="16"/>
      <c r="ABF1390" s="16"/>
      <c r="ABG1390" s="16"/>
      <c r="ABH1390" s="16"/>
      <c r="ABI1390" s="16"/>
      <c r="ABJ1390" s="16"/>
      <c r="ABK1390" s="16"/>
      <c r="ABL1390" s="16"/>
      <c r="ABM1390" s="16"/>
      <c r="ABN1390" s="16"/>
      <c r="ABO1390" s="16"/>
      <c r="ABP1390" s="16"/>
      <c r="ABQ1390" s="16"/>
      <c r="ABR1390" s="16"/>
      <c r="ABS1390" s="16"/>
      <c r="ABT1390" s="16"/>
      <c r="ABU1390" s="16"/>
      <c r="ABV1390" s="16"/>
      <c r="ABW1390" s="16"/>
      <c r="ABX1390" s="16"/>
      <c r="ABY1390" s="16"/>
      <c r="ABZ1390" s="16"/>
      <c r="ACA1390" s="16"/>
      <c r="ACB1390" s="16"/>
      <c r="ACC1390" s="16"/>
      <c r="ACD1390" s="16"/>
      <c r="ACE1390" s="16"/>
      <c r="ACF1390" s="16"/>
      <c r="ACG1390" s="16"/>
      <c r="ACH1390" s="16"/>
      <c r="ACI1390" s="16"/>
      <c r="ACJ1390" s="16"/>
      <c r="ACK1390" s="16"/>
      <c r="ACL1390" s="16"/>
      <c r="ACM1390" s="16"/>
      <c r="ACN1390" s="16"/>
      <c r="ACO1390" s="16"/>
      <c r="ACP1390" s="16"/>
      <c r="ACQ1390" s="16"/>
      <c r="ACR1390" s="16"/>
      <c r="ACS1390" s="16"/>
      <c r="ACT1390" s="16"/>
      <c r="ACU1390" s="16"/>
      <c r="ACV1390" s="16"/>
      <c r="ACW1390" s="16"/>
      <c r="ACX1390" s="16"/>
      <c r="ACY1390" s="16"/>
      <c r="ACZ1390" s="16"/>
      <c r="ADA1390" s="16"/>
      <c r="ADB1390" s="16"/>
      <c r="ADC1390" s="16"/>
      <c r="ADD1390" s="16"/>
      <c r="ADE1390" s="16"/>
      <c r="ADF1390" s="16"/>
      <c r="ADG1390" s="16"/>
      <c r="ADH1390" s="16"/>
      <c r="ADI1390" s="16"/>
      <c r="ADJ1390" s="16"/>
      <c r="ADK1390" s="16"/>
      <c r="ADL1390" s="16"/>
      <c r="ADM1390" s="16"/>
      <c r="ADN1390" s="16"/>
      <c r="ADO1390" s="16"/>
      <c r="ADP1390" s="16"/>
      <c r="ADQ1390" s="16"/>
      <c r="ADR1390" s="16"/>
      <c r="ADS1390" s="16"/>
      <c r="ADT1390" s="16"/>
      <c r="ADU1390" s="16"/>
      <c r="ADV1390" s="16"/>
      <c r="ADW1390" s="16"/>
      <c r="ADX1390" s="16"/>
      <c r="ADY1390" s="16"/>
      <c r="ADZ1390" s="16"/>
      <c r="AEA1390" s="16"/>
      <c r="AEB1390" s="16"/>
      <c r="AEC1390" s="16"/>
      <c r="AED1390" s="16"/>
      <c r="AEE1390" s="16"/>
      <c r="AEF1390" s="16"/>
      <c r="AEG1390" s="16"/>
      <c r="AEH1390" s="16"/>
      <c r="AEI1390" s="16"/>
      <c r="AEJ1390" s="16"/>
      <c r="AEK1390" s="16"/>
      <c r="AEL1390" s="16"/>
      <c r="AEM1390" s="16"/>
      <c r="AEN1390" s="16"/>
      <c r="AEO1390" s="16"/>
      <c r="AEP1390" s="16"/>
      <c r="AEQ1390" s="16"/>
      <c r="AER1390" s="16"/>
      <c r="AES1390" s="16"/>
      <c r="AET1390" s="16"/>
      <c r="AEU1390" s="16"/>
      <c r="AEV1390" s="16"/>
      <c r="AEW1390" s="16"/>
      <c r="AEX1390" s="16"/>
      <c r="AEY1390" s="16"/>
      <c r="AEZ1390" s="16"/>
      <c r="AFA1390" s="16"/>
      <c r="AFB1390" s="16"/>
      <c r="AFC1390" s="16"/>
      <c r="AFD1390" s="16"/>
      <c r="AFE1390" s="16"/>
      <c r="AFF1390" s="16"/>
      <c r="AFG1390" s="16"/>
      <c r="AFH1390" s="16"/>
      <c r="AFI1390" s="16"/>
      <c r="AFJ1390" s="16"/>
      <c r="AFK1390" s="16"/>
      <c r="AFL1390" s="16"/>
      <c r="AFM1390" s="16"/>
      <c r="AFN1390" s="16"/>
      <c r="AFO1390" s="16"/>
      <c r="AFP1390" s="16"/>
      <c r="AFQ1390" s="16"/>
      <c r="AFR1390" s="16"/>
      <c r="AFS1390" s="16"/>
      <c r="AFT1390" s="16"/>
      <c r="AFU1390" s="16"/>
      <c r="AFV1390" s="16"/>
      <c r="AFW1390" s="16"/>
      <c r="AFX1390" s="16"/>
      <c r="AFY1390" s="16"/>
      <c r="AFZ1390" s="16"/>
      <c r="AGA1390" s="16"/>
    </row>
    <row r="1391" spans="1:859" s="383" customFormat="1" x14ac:dyDescent="0.2">
      <c r="A1391" s="381"/>
      <c r="B1391" s="381"/>
      <c r="C1391" s="381"/>
      <c r="D1391" s="381"/>
      <c r="E1391" s="365"/>
      <c r="F1391" s="380"/>
      <c r="G1391" s="380"/>
      <c r="H1391" s="365"/>
      <c r="I1391" s="365"/>
      <c r="J1391" s="365"/>
      <c r="K1391" s="365"/>
      <c r="L1391" s="365"/>
      <c r="M1391" s="365"/>
      <c r="N1391" s="380"/>
      <c r="O1391" s="365"/>
      <c r="P1391" s="365"/>
      <c r="Q1391" s="380"/>
      <c r="R1391" s="381"/>
      <c r="S1391" s="381"/>
      <c r="T1391" s="381"/>
      <c r="U1391" s="381"/>
      <c r="V1391" s="381"/>
      <c r="W1391" s="381"/>
      <c r="X1391" s="381"/>
      <c r="Y1391" s="381"/>
      <c r="Z1391" s="381"/>
      <c r="AA1391" s="381"/>
      <c r="AB1391" s="381"/>
      <c r="AC1391" s="381"/>
      <c r="AD1391" s="381"/>
      <c r="AE1391" s="381"/>
      <c r="AF1391" s="381"/>
      <c r="AG1391" s="381"/>
      <c r="AH1391" s="381"/>
      <c r="AI1391" s="381"/>
      <c r="AJ1391" s="381"/>
      <c r="AK1391" s="381"/>
      <c r="AL1391" s="381"/>
      <c r="AM1391" s="381"/>
      <c r="AN1391" s="381"/>
      <c r="AO1391" s="381"/>
      <c r="AP1391" s="381"/>
      <c r="AQ1391" s="381"/>
      <c r="AR1391" s="381"/>
      <c r="AS1391" s="381"/>
      <c r="AT1391" s="381"/>
      <c r="AU1391" s="381"/>
      <c r="AV1391" s="381"/>
      <c r="AW1391" s="381"/>
      <c r="AX1391" s="381"/>
      <c r="AY1391" s="381"/>
      <c r="AZ1391" s="381"/>
      <c r="BA1391" s="381"/>
      <c r="BB1391" s="381"/>
      <c r="BC1391" s="381"/>
      <c r="BD1391" s="381"/>
      <c r="BE1391" s="381"/>
      <c r="BF1391" s="381"/>
      <c r="BG1391" s="381"/>
      <c r="BH1391" s="381"/>
      <c r="BI1391" s="381"/>
      <c r="BJ1391" s="381"/>
      <c r="BK1391" s="381"/>
      <c r="BL1391" s="381"/>
      <c r="BM1391" s="381"/>
      <c r="BN1391" s="381"/>
      <c r="BO1391" s="381"/>
      <c r="BP1391" s="381"/>
      <c r="BQ1391" s="381"/>
      <c r="BR1391" s="381"/>
      <c r="BS1391" s="381"/>
      <c r="BT1391" s="381"/>
      <c r="BU1391" s="381"/>
      <c r="BV1391" s="381"/>
      <c r="BW1391" s="381"/>
      <c r="BX1391" s="381"/>
      <c r="BY1391" s="381"/>
      <c r="BZ1391" s="381"/>
      <c r="CA1391" s="381"/>
      <c r="CB1391" s="381"/>
      <c r="CC1391" s="381"/>
      <c r="CD1391" s="381"/>
      <c r="CE1391" s="381"/>
      <c r="CF1391" s="381"/>
      <c r="CG1391" s="381"/>
      <c r="CH1391" s="381"/>
      <c r="CI1391" s="381"/>
      <c r="CJ1391" s="381"/>
      <c r="CK1391" s="381"/>
      <c r="CL1391" s="381"/>
      <c r="CM1391" s="381"/>
      <c r="CN1391" s="381"/>
      <c r="CO1391" s="381"/>
      <c r="CP1391" s="381"/>
      <c r="CQ1391" s="381"/>
      <c r="CR1391" s="381"/>
      <c r="CS1391" s="381"/>
      <c r="CT1391" s="381"/>
      <c r="CU1391" s="381"/>
      <c r="CV1391" s="381"/>
      <c r="CW1391" s="381"/>
      <c r="CX1391" s="381"/>
      <c r="CY1391" s="381"/>
      <c r="CZ1391" s="381"/>
      <c r="DA1391" s="381"/>
      <c r="DB1391" s="381"/>
      <c r="DC1391" s="381"/>
      <c r="DD1391" s="381"/>
      <c r="DE1391" s="381"/>
      <c r="DF1391" s="381"/>
      <c r="DG1391" s="381"/>
      <c r="DH1391" s="381"/>
      <c r="DI1391" s="381"/>
      <c r="DJ1391" s="381"/>
      <c r="DK1391" s="381"/>
      <c r="DL1391" s="381"/>
      <c r="DM1391" s="381"/>
      <c r="DN1391" s="381"/>
      <c r="DO1391" s="381"/>
      <c r="DP1391" s="381"/>
      <c r="DQ1391" s="381"/>
      <c r="DR1391" s="381"/>
      <c r="DS1391" s="381"/>
      <c r="DT1391" s="381"/>
      <c r="DU1391" s="381"/>
      <c r="DV1391" s="381"/>
      <c r="DW1391" s="381"/>
      <c r="DX1391" s="381"/>
      <c r="DY1391" s="381"/>
      <c r="DZ1391" s="381"/>
      <c r="EA1391" s="381"/>
      <c r="EB1391" s="381"/>
      <c r="EC1391" s="381"/>
      <c r="ED1391" s="381"/>
      <c r="EE1391" s="381"/>
      <c r="EF1391" s="381"/>
      <c r="EG1391" s="381"/>
      <c r="EH1391" s="381"/>
      <c r="EI1391" s="381"/>
      <c r="EJ1391" s="381"/>
      <c r="EK1391" s="381"/>
      <c r="EL1391" s="381"/>
      <c r="EM1391" s="381"/>
      <c r="EN1391" s="381"/>
      <c r="EO1391" s="381"/>
      <c r="EP1391" s="381"/>
      <c r="EQ1391" s="381"/>
      <c r="ER1391" s="381"/>
      <c r="ES1391" s="381"/>
      <c r="ET1391" s="381"/>
      <c r="EU1391" s="381"/>
      <c r="EV1391" s="381"/>
      <c r="EW1391" s="381"/>
      <c r="EX1391" s="381"/>
      <c r="EY1391" s="381"/>
      <c r="EZ1391" s="381"/>
      <c r="FA1391" s="381"/>
      <c r="FB1391" s="381"/>
      <c r="FC1391" s="381"/>
      <c r="FD1391" s="381"/>
      <c r="FE1391" s="381"/>
      <c r="FF1391" s="381"/>
      <c r="FG1391" s="381"/>
      <c r="FH1391" s="381"/>
      <c r="FI1391" s="381"/>
      <c r="FJ1391" s="381"/>
      <c r="FK1391" s="381"/>
      <c r="FL1391" s="381"/>
      <c r="FM1391" s="381"/>
      <c r="FN1391" s="381"/>
      <c r="FO1391" s="381"/>
      <c r="FP1391" s="381"/>
      <c r="FQ1391" s="381"/>
      <c r="FR1391" s="381"/>
      <c r="FS1391" s="381"/>
      <c r="FT1391" s="381"/>
      <c r="FU1391" s="381"/>
      <c r="FV1391" s="381"/>
      <c r="FW1391" s="381"/>
      <c r="FX1391" s="381"/>
      <c r="FY1391" s="381"/>
      <c r="FZ1391" s="381"/>
      <c r="GA1391" s="381"/>
      <c r="GB1391" s="381"/>
      <c r="GC1391" s="381"/>
      <c r="GD1391" s="381"/>
      <c r="GE1391" s="381"/>
      <c r="GF1391" s="381"/>
      <c r="GG1391" s="381"/>
      <c r="GH1391" s="381"/>
      <c r="GI1391" s="381"/>
      <c r="GJ1391" s="381"/>
      <c r="GK1391" s="381"/>
      <c r="GL1391" s="381"/>
      <c r="GM1391" s="381"/>
      <c r="GN1391" s="381"/>
      <c r="GO1391" s="381"/>
      <c r="GP1391" s="381"/>
      <c r="GQ1391" s="381"/>
      <c r="GR1391" s="381"/>
      <c r="GS1391" s="381"/>
      <c r="GT1391" s="381"/>
      <c r="GU1391" s="381"/>
      <c r="GV1391" s="381"/>
      <c r="GW1391" s="381"/>
      <c r="GX1391" s="381"/>
      <c r="GY1391" s="381"/>
      <c r="GZ1391" s="381"/>
      <c r="HA1391" s="381"/>
      <c r="HB1391" s="381"/>
      <c r="HC1391" s="381"/>
      <c r="HD1391" s="381"/>
      <c r="HE1391" s="381"/>
      <c r="HF1391" s="381"/>
      <c r="HG1391" s="381"/>
      <c r="HH1391" s="381"/>
      <c r="HI1391" s="381"/>
      <c r="HJ1391" s="381"/>
      <c r="HK1391" s="381"/>
      <c r="HL1391" s="381"/>
      <c r="HM1391" s="381"/>
      <c r="HN1391" s="381"/>
      <c r="HO1391" s="381"/>
      <c r="HP1391" s="381"/>
      <c r="HQ1391" s="381"/>
      <c r="HR1391" s="381"/>
      <c r="HS1391" s="381"/>
      <c r="HT1391" s="381"/>
      <c r="HU1391" s="381"/>
      <c r="HV1391" s="381"/>
      <c r="HW1391" s="381"/>
      <c r="HX1391" s="381"/>
      <c r="HY1391" s="381"/>
      <c r="HZ1391" s="381"/>
      <c r="IA1391" s="381"/>
      <c r="IB1391" s="381"/>
      <c r="IC1391" s="381"/>
      <c r="ID1391" s="381"/>
      <c r="IE1391" s="381"/>
      <c r="IF1391" s="381"/>
      <c r="IG1391" s="381"/>
      <c r="IH1391" s="381"/>
      <c r="II1391" s="381"/>
      <c r="IJ1391" s="381"/>
      <c r="IK1391" s="381"/>
      <c r="IL1391" s="381"/>
      <c r="IM1391" s="381"/>
      <c r="IN1391" s="381"/>
      <c r="IO1391" s="381"/>
      <c r="IP1391" s="381"/>
      <c r="IQ1391" s="381"/>
      <c r="IR1391" s="381"/>
      <c r="IS1391" s="381"/>
      <c r="IT1391" s="381"/>
      <c r="IU1391" s="381"/>
      <c r="IV1391" s="381"/>
      <c r="IW1391" s="381"/>
      <c r="IX1391" s="381"/>
      <c r="IY1391" s="381"/>
      <c r="IZ1391" s="381"/>
      <c r="JA1391" s="381"/>
      <c r="JB1391" s="381"/>
      <c r="JC1391" s="381"/>
      <c r="JD1391" s="381"/>
      <c r="JE1391" s="381"/>
      <c r="JF1391" s="381"/>
      <c r="JG1391" s="381"/>
      <c r="JH1391" s="381"/>
      <c r="JI1391" s="381"/>
      <c r="JJ1391" s="381"/>
      <c r="JK1391" s="381"/>
      <c r="JL1391" s="381"/>
      <c r="JM1391" s="381"/>
      <c r="JN1391" s="381"/>
      <c r="JO1391" s="381"/>
      <c r="JP1391" s="381"/>
      <c r="JQ1391" s="381"/>
      <c r="JR1391" s="381"/>
      <c r="JS1391" s="381"/>
      <c r="JT1391" s="381"/>
      <c r="JU1391" s="381"/>
      <c r="JV1391" s="381"/>
      <c r="JW1391" s="381"/>
      <c r="JX1391" s="381"/>
      <c r="JY1391" s="381"/>
      <c r="JZ1391" s="381"/>
      <c r="KA1391" s="381"/>
      <c r="KB1391" s="381"/>
      <c r="KC1391" s="381"/>
      <c r="KD1391" s="381"/>
      <c r="KE1391" s="381"/>
      <c r="KF1391" s="381"/>
      <c r="KG1391" s="381"/>
      <c r="KH1391" s="381"/>
      <c r="KI1391" s="381"/>
      <c r="KJ1391" s="381"/>
      <c r="KK1391" s="381"/>
      <c r="KL1391" s="381"/>
      <c r="KM1391" s="381"/>
      <c r="KN1391" s="381"/>
      <c r="KO1391" s="381"/>
      <c r="KP1391" s="381"/>
      <c r="KQ1391" s="381"/>
      <c r="KR1391" s="381"/>
      <c r="KS1391" s="381"/>
      <c r="KT1391" s="381"/>
      <c r="KU1391" s="381"/>
      <c r="KV1391" s="381"/>
      <c r="KW1391" s="381"/>
      <c r="KX1391" s="381"/>
      <c r="KY1391" s="381"/>
      <c r="KZ1391" s="381"/>
      <c r="LA1391" s="381"/>
      <c r="LB1391" s="381"/>
      <c r="LC1391" s="381"/>
      <c r="LD1391" s="381"/>
      <c r="LE1391" s="381"/>
      <c r="LF1391" s="381"/>
      <c r="LG1391" s="381"/>
      <c r="LH1391" s="381"/>
      <c r="LI1391" s="381"/>
      <c r="LJ1391" s="381"/>
      <c r="LK1391" s="381"/>
      <c r="LL1391" s="381"/>
      <c r="LM1391" s="381"/>
      <c r="LN1391" s="381"/>
      <c r="LO1391" s="381"/>
      <c r="LP1391" s="381"/>
      <c r="LQ1391" s="381"/>
      <c r="LR1391" s="381"/>
      <c r="LS1391" s="381"/>
      <c r="LT1391" s="381"/>
      <c r="LU1391" s="381"/>
      <c r="LV1391" s="381"/>
      <c r="LW1391" s="381"/>
      <c r="LX1391" s="381"/>
      <c r="LY1391" s="381"/>
      <c r="LZ1391" s="381"/>
      <c r="MA1391" s="381"/>
      <c r="MB1391" s="381"/>
      <c r="MC1391" s="381"/>
      <c r="MD1391" s="381"/>
      <c r="ME1391" s="381"/>
      <c r="MF1391" s="381"/>
      <c r="MG1391" s="381"/>
      <c r="MH1391" s="381"/>
      <c r="MI1391" s="381"/>
      <c r="MJ1391" s="381"/>
      <c r="MK1391" s="381"/>
      <c r="ML1391" s="381"/>
      <c r="MM1391" s="381"/>
      <c r="MN1391" s="381"/>
      <c r="MO1391" s="381"/>
      <c r="MP1391" s="381"/>
      <c r="MQ1391" s="381"/>
      <c r="MR1391" s="381"/>
      <c r="MS1391" s="381"/>
      <c r="MT1391" s="381"/>
      <c r="MU1391" s="381"/>
      <c r="MV1391" s="381"/>
      <c r="MW1391" s="381"/>
      <c r="MX1391" s="381"/>
      <c r="MY1391" s="381"/>
      <c r="MZ1391" s="381"/>
      <c r="NA1391" s="381"/>
      <c r="NB1391" s="381"/>
      <c r="NC1391" s="381"/>
      <c r="ND1391" s="381"/>
      <c r="NE1391" s="381"/>
      <c r="NF1391" s="381"/>
      <c r="NG1391" s="381"/>
      <c r="NH1391" s="381"/>
      <c r="NI1391" s="381"/>
      <c r="NJ1391" s="381"/>
      <c r="NK1391" s="381"/>
      <c r="NL1391" s="381"/>
      <c r="NM1391" s="381"/>
      <c r="NN1391" s="381"/>
      <c r="NO1391" s="381"/>
      <c r="NP1391" s="381"/>
      <c r="NQ1391" s="381"/>
      <c r="NR1391" s="381"/>
      <c r="NS1391" s="381"/>
      <c r="NT1391" s="381"/>
      <c r="NU1391" s="381"/>
      <c r="NV1391" s="381"/>
      <c r="NW1391" s="381"/>
      <c r="NX1391" s="381"/>
      <c r="NY1391" s="381"/>
      <c r="NZ1391" s="381"/>
      <c r="OA1391" s="381"/>
      <c r="OB1391" s="381"/>
      <c r="OC1391" s="381"/>
      <c r="OD1391" s="381"/>
      <c r="OE1391" s="381"/>
      <c r="OF1391" s="381"/>
      <c r="OG1391" s="381"/>
      <c r="OH1391" s="381"/>
      <c r="OI1391" s="381"/>
      <c r="OJ1391" s="381"/>
      <c r="OK1391" s="381"/>
      <c r="OL1391" s="381"/>
      <c r="OM1391" s="381"/>
      <c r="ON1391" s="381"/>
      <c r="OO1391" s="381"/>
      <c r="OP1391" s="381"/>
      <c r="OQ1391" s="381"/>
      <c r="OR1391" s="381"/>
      <c r="OS1391" s="381"/>
      <c r="OT1391" s="381"/>
      <c r="OU1391" s="381"/>
      <c r="OV1391" s="381"/>
      <c r="OW1391" s="381"/>
      <c r="OX1391" s="381"/>
      <c r="OY1391" s="381"/>
      <c r="OZ1391" s="381"/>
      <c r="PA1391" s="381"/>
      <c r="PB1391" s="381"/>
      <c r="PC1391" s="381"/>
      <c r="PD1391" s="381"/>
      <c r="PE1391" s="381"/>
      <c r="PF1391" s="381"/>
      <c r="PG1391" s="381"/>
      <c r="PH1391" s="381"/>
      <c r="PI1391" s="381"/>
      <c r="PJ1391" s="381"/>
      <c r="PK1391" s="381"/>
      <c r="PL1391" s="381"/>
      <c r="PM1391" s="381"/>
      <c r="PN1391" s="381"/>
      <c r="PO1391" s="381"/>
      <c r="PP1391" s="381"/>
      <c r="PQ1391" s="381"/>
      <c r="PR1391" s="381"/>
      <c r="PS1391" s="381"/>
      <c r="PT1391" s="381"/>
      <c r="PU1391" s="381"/>
      <c r="PV1391" s="381"/>
      <c r="PW1391" s="381"/>
      <c r="PX1391" s="381"/>
      <c r="PY1391" s="381"/>
      <c r="PZ1391" s="381"/>
      <c r="QA1391" s="381"/>
      <c r="QB1391" s="381"/>
      <c r="QC1391" s="381"/>
      <c r="QD1391" s="381"/>
      <c r="QE1391" s="381"/>
      <c r="QF1391" s="381"/>
      <c r="QG1391" s="381"/>
      <c r="QH1391" s="381"/>
      <c r="QI1391" s="381"/>
      <c r="QJ1391" s="381"/>
      <c r="QK1391" s="381"/>
      <c r="QL1391" s="381"/>
      <c r="QM1391" s="381"/>
      <c r="QN1391" s="381"/>
      <c r="QO1391" s="381"/>
      <c r="QP1391" s="381"/>
      <c r="QQ1391" s="381"/>
      <c r="QR1391" s="381"/>
      <c r="QS1391" s="381"/>
      <c r="QT1391" s="381"/>
      <c r="QU1391" s="381"/>
      <c r="QV1391" s="381"/>
      <c r="QW1391" s="381"/>
      <c r="QX1391" s="381"/>
      <c r="QY1391" s="381"/>
      <c r="QZ1391" s="381"/>
      <c r="RA1391" s="381"/>
      <c r="RB1391" s="381"/>
      <c r="RC1391" s="381"/>
      <c r="RD1391" s="381"/>
      <c r="RE1391" s="381"/>
      <c r="RF1391" s="381"/>
      <c r="RG1391" s="381"/>
      <c r="RH1391" s="381"/>
      <c r="RI1391" s="381"/>
      <c r="RJ1391" s="381"/>
      <c r="RK1391" s="381"/>
      <c r="RL1391" s="381"/>
      <c r="RM1391" s="381"/>
      <c r="RN1391" s="381"/>
      <c r="RO1391" s="381"/>
      <c r="RP1391" s="381"/>
      <c r="RQ1391" s="381"/>
      <c r="RR1391" s="381"/>
      <c r="RS1391" s="381"/>
      <c r="RT1391" s="381"/>
      <c r="RU1391" s="381"/>
      <c r="RV1391" s="381"/>
      <c r="RW1391" s="381"/>
      <c r="RX1391" s="381"/>
      <c r="RY1391" s="381"/>
      <c r="RZ1391" s="381"/>
      <c r="SA1391" s="381"/>
      <c r="SB1391" s="381"/>
      <c r="SC1391" s="381"/>
      <c r="SD1391" s="381"/>
      <c r="SE1391" s="381"/>
      <c r="SF1391" s="381"/>
      <c r="SG1391" s="381"/>
      <c r="SH1391" s="381"/>
      <c r="SI1391" s="381"/>
      <c r="SJ1391" s="381"/>
      <c r="SK1391" s="381"/>
      <c r="SL1391" s="381"/>
      <c r="SM1391" s="381"/>
      <c r="SN1391" s="381"/>
      <c r="SO1391" s="381"/>
      <c r="SP1391" s="381"/>
      <c r="SQ1391" s="381"/>
      <c r="SR1391" s="381"/>
      <c r="SS1391" s="381"/>
      <c r="ST1391" s="381"/>
      <c r="SU1391" s="381"/>
      <c r="SV1391" s="381"/>
      <c r="SW1391" s="381"/>
      <c r="SX1391" s="381"/>
      <c r="SY1391" s="381"/>
      <c r="SZ1391" s="381"/>
      <c r="TA1391" s="381"/>
      <c r="TB1391" s="381"/>
      <c r="TC1391" s="381"/>
      <c r="TD1391" s="381"/>
      <c r="TE1391" s="381"/>
      <c r="TF1391" s="381"/>
      <c r="TG1391" s="381"/>
      <c r="TH1391" s="381"/>
      <c r="TI1391" s="381"/>
      <c r="TJ1391" s="381"/>
      <c r="TK1391" s="381"/>
      <c r="TL1391" s="381"/>
      <c r="TM1391" s="381"/>
      <c r="TN1391" s="381"/>
      <c r="TO1391" s="381"/>
      <c r="TP1391" s="381"/>
      <c r="TQ1391" s="381"/>
      <c r="TR1391" s="381"/>
      <c r="TS1391" s="381"/>
      <c r="TT1391" s="381"/>
      <c r="TU1391" s="381"/>
      <c r="TV1391" s="381"/>
      <c r="TW1391" s="381"/>
      <c r="TX1391" s="381"/>
      <c r="TY1391" s="381"/>
      <c r="TZ1391" s="381"/>
      <c r="UA1391" s="381"/>
      <c r="UB1391" s="381"/>
      <c r="UC1391" s="381"/>
      <c r="UD1391" s="381"/>
      <c r="UE1391" s="381"/>
      <c r="UF1391" s="381"/>
      <c r="UG1391" s="381"/>
      <c r="UH1391" s="381"/>
      <c r="UI1391" s="381"/>
      <c r="UJ1391" s="381"/>
      <c r="UK1391" s="381"/>
      <c r="UL1391" s="381"/>
      <c r="UM1391" s="381"/>
      <c r="UN1391" s="381"/>
      <c r="UO1391" s="381"/>
      <c r="UP1391" s="381"/>
      <c r="UQ1391" s="381"/>
      <c r="UR1391" s="381"/>
      <c r="US1391" s="381"/>
      <c r="UT1391" s="381"/>
      <c r="UU1391" s="381"/>
      <c r="UV1391" s="381"/>
      <c r="UW1391" s="381"/>
      <c r="UX1391" s="381"/>
      <c r="UY1391" s="381"/>
      <c r="UZ1391" s="381"/>
      <c r="VA1391" s="381"/>
      <c r="VB1391" s="381"/>
      <c r="VC1391" s="381"/>
      <c r="VD1391" s="381"/>
      <c r="VE1391" s="381"/>
      <c r="VF1391" s="381"/>
      <c r="VG1391" s="381"/>
      <c r="VH1391" s="381"/>
      <c r="VI1391" s="381"/>
      <c r="VJ1391" s="381"/>
      <c r="VK1391" s="381"/>
      <c r="VL1391" s="381"/>
      <c r="VM1391" s="381"/>
      <c r="VN1391" s="381"/>
      <c r="VO1391" s="381"/>
      <c r="VP1391" s="381"/>
      <c r="VQ1391" s="381"/>
      <c r="VR1391" s="381"/>
      <c r="VS1391" s="381"/>
      <c r="VT1391" s="381"/>
      <c r="VU1391" s="381"/>
      <c r="VV1391" s="381"/>
      <c r="VW1391" s="381"/>
      <c r="VX1391" s="381"/>
      <c r="VY1391" s="381"/>
      <c r="VZ1391" s="381"/>
      <c r="WA1391" s="381"/>
      <c r="WB1391" s="381"/>
      <c r="WC1391" s="381"/>
      <c r="WD1391" s="381"/>
      <c r="WE1391" s="381"/>
      <c r="WF1391" s="381"/>
      <c r="WG1391" s="381"/>
      <c r="WH1391" s="381"/>
      <c r="WI1391" s="381"/>
      <c r="WJ1391" s="381"/>
      <c r="WK1391" s="381"/>
      <c r="WL1391" s="381"/>
      <c r="WM1391" s="381"/>
      <c r="WN1391" s="381"/>
      <c r="WO1391" s="381"/>
      <c r="WP1391" s="381"/>
      <c r="WQ1391" s="381"/>
      <c r="WR1391" s="381"/>
      <c r="WS1391" s="381"/>
      <c r="WT1391" s="381"/>
      <c r="WU1391" s="381"/>
      <c r="WV1391" s="381"/>
      <c r="WW1391" s="381"/>
      <c r="WX1391" s="381"/>
      <c r="WY1391" s="381"/>
      <c r="WZ1391" s="381"/>
      <c r="XA1391" s="381"/>
      <c r="XB1391" s="381"/>
      <c r="XC1391" s="381"/>
      <c r="XD1391" s="381"/>
      <c r="XE1391" s="381"/>
      <c r="XF1391" s="381"/>
      <c r="XG1391" s="381"/>
      <c r="XH1391" s="381"/>
      <c r="XI1391" s="381"/>
      <c r="XJ1391" s="381"/>
      <c r="XK1391" s="381"/>
      <c r="XL1391" s="381"/>
      <c r="XM1391" s="381"/>
      <c r="XN1391" s="381"/>
      <c r="XO1391" s="381"/>
      <c r="XP1391" s="381"/>
      <c r="XQ1391" s="381"/>
      <c r="XR1391" s="381"/>
      <c r="XS1391" s="381"/>
      <c r="XT1391" s="381"/>
      <c r="XU1391" s="381"/>
      <c r="XV1391" s="381"/>
      <c r="XW1391" s="381"/>
      <c r="XX1391" s="381"/>
      <c r="XY1391" s="381"/>
      <c r="XZ1391" s="381"/>
      <c r="YA1391" s="381"/>
      <c r="YB1391" s="381"/>
      <c r="YC1391" s="381"/>
      <c r="YD1391" s="381"/>
      <c r="YE1391" s="381"/>
      <c r="YF1391" s="381"/>
      <c r="YG1391" s="381"/>
      <c r="YH1391" s="381"/>
      <c r="YI1391" s="381"/>
      <c r="YJ1391" s="381"/>
      <c r="YK1391" s="381"/>
      <c r="YL1391" s="381"/>
      <c r="YM1391" s="381"/>
      <c r="YN1391" s="381"/>
      <c r="YO1391" s="381"/>
      <c r="YP1391" s="381"/>
      <c r="YQ1391" s="381"/>
      <c r="YR1391" s="381"/>
      <c r="YS1391" s="381"/>
      <c r="YT1391" s="381"/>
      <c r="YU1391" s="381"/>
      <c r="YV1391" s="381"/>
      <c r="YW1391" s="381"/>
      <c r="YX1391" s="381"/>
      <c r="YY1391" s="381"/>
      <c r="YZ1391" s="381"/>
      <c r="ZA1391" s="381"/>
      <c r="ZB1391" s="381"/>
      <c r="ZC1391" s="381"/>
      <c r="ZD1391" s="381"/>
      <c r="ZE1391" s="381"/>
      <c r="ZF1391" s="381"/>
      <c r="ZG1391" s="381"/>
      <c r="ZH1391" s="381"/>
      <c r="ZI1391" s="381"/>
      <c r="ZJ1391" s="381"/>
      <c r="ZK1391" s="381"/>
      <c r="ZL1391" s="381"/>
      <c r="ZM1391" s="381"/>
      <c r="ZN1391" s="381"/>
      <c r="ZO1391" s="381"/>
      <c r="ZP1391" s="381"/>
      <c r="ZQ1391" s="381"/>
      <c r="ZR1391" s="381"/>
      <c r="ZS1391" s="381"/>
      <c r="ZT1391" s="381"/>
      <c r="ZU1391" s="381"/>
      <c r="ZV1391" s="381"/>
      <c r="ZW1391" s="381"/>
      <c r="ZX1391" s="381"/>
      <c r="ZY1391" s="381"/>
      <c r="ZZ1391" s="381"/>
      <c r="AAA1391" s="381"/>
      <c r="AAB1391" s="381"/>
      <c r="AAC1391" s="381"/>
      <c r="AAD1391" s="381"/>
      <c r="AAE1391" s="381"/>
      <c r="AAF1391" s="381"/>
      <c r="AAG1391" s="381"/>
      <c r="AAH1391" s="381"/>
      <c r="AAI1391" s="381"/>
      <c r="AAJ1391" s="381"/>
      <c r="AAK1391" s="381"/>
      <c r="AAL1391" s="381"/>
      <c r="AAM1391" s="381"/>
      <c r="AAN1391" s="381"/>
      <c r="AAO1391" s="381"/>
      <c r="AAP1391" s="381"/>
      <c r="AAQ1391" s="381"/>
      <c r="AAR1391" s="381"/>
      <c r="AAS1391" s="381"/>
      <c r="AAT1391" s="381"/>
      <c r="AAU1391" s="381"/>
      <c r="AAV1391" s="381"/>
      <c r="AAW1391" s="381"/>
      <c r="AAX1391" s="381"/>
      <c r="AAY1391" s="381"/>
      <c r="AAZ1391" s="381"/>
      <c r="ABA1391" s="381"/>
      <c r="ABB1391" s="381"/>
      <c r="ABC1391" s="381"/>
      <c r="ABD1391" s="381"/>
      <c r="ABE1391" s="381"/>
      <c r="ABF1391" s="381"/>
      <c r="ABG1391" s="381"/>
      <c r="ABH1391" s="381"/>
      <c r="ABI1391" s="381"/>
      <c r="ABJ1391" s="381"/>
      <c r="ABK1391" s="381"/>
      <c r="ABL1391" s="381"/>
      <c r="ABM1391" s="381"/>
      <c r="ABN1391" s="381"/>
      <c r="ABO1391" s="381"/>
      <c r="ABP1391" s="381"/>
      <c r="ABQ1391" s="381"/>
      <c r="ABR1391" s="381"/>
      <c r="ABS1391" s="381"/>
      <c r="ABT1391" s="381"/>
      <c r="ABU1391" s="381"/>
      <c r="ABV1391" s="381"/>
      <c r="ABW1391" s="381"/>
      <c r="ABX1391" s="381"/>
      <c r="ABY1391" s="381"/>
      <c r="ABZ1391" s="381"/>
      <c r="ACA1391" s="381"/>
      <c r="ACB1391" s="381"/>
      <c r="ACC1391" s="381"/>
      <c r="ACD1391" s="381"/>
      <c r="ACE1391" s="381"/>
      <c r="ACF1391" s="381"/>
      <c r="ACG1391" s="381"/>
      <c r="ACH1391" s="381"/>
      <c r="ACI1391" s="381"/>
      <c r="ACJ1391" s="381"/>
      <c r="ACK1391" s="381"/>
      <c r="ACL1391" s="381"/>
      <c r="ACM1391" s="381"/>
      <c r="ACN1391" s="381"/>
      <c r="ACO1391" s="381"/>
      <c r="ACP1391" s="381"/>
      <c r="ACQ1391" s="381"/>
      <c r="ACR1391" s="381"/>
      <c r="ACS1391" s="381"/>
      <c r="ACT1391" s="381"/>
      <c r="ACU1391" s="381"/>
      <c r="ACV1391" s="381"/>
      <c r="ACW1391" s="381"/>
      <c r="ACX1391" s="381"/>
      <c r="ACY1391" s="381"/>
      <c r="ACZ1391" s="381"/>
      <c r="ADA1391" s="381"/>
      <c r="ADB1391" s="381"/>
      <c r="ADC1391" s="381"/>
      <c r="ADD1391" s="381"/>
      <c r="ADE1391" s="381"/>
      <c r="ADF1391" s="381"/>
      <c r="ADG1391" s="381"/>
      <c r="ADH1391" s="381"/>
      <c r="ADI1391" s="381"/>
      <c r="ADJ1391" s="381"/>
      <c r="ADK1391" s="381"/>
      <c r="ADL1391" s="381"/>
      <c r="ADM1391" s="381"/>
      <c r="ADN1391" s="381"/>
      <c r="ADO1391" s="381"/>
      <c r="ADP1391" s="381"/>
      <c r="ADQ1391" s="381"/>
      <c r="ADR1391" s="381"/>
      <c r="ADS1391" s="381"/>
      <c r="ADT1391" s="381"/>
      <c r="ADU1391" s="381"/>
      <c r="ADV1391" s="381"/>
      <c r="ADW1391" s="381"/>
      <c r="ADX1391" s="381"/>
      <c r="ADY1391" s="381"/>
      <c r="ADZ1391" s="381"/>
      <c r="AEA1391" s="381"/>
      <c r="AEB1391" s="381"/>
      <c r="AEC1391" s="381"/>
      <c r="AED1391" s="381"/>
      <c r="AEE1391" s="381"/>
      <c r="AEF1391" s="381"/>
      <c r="AEG1391" s="381"/>
      <c r="AEH1391" s="381"/>
      <c r="AEI1391" s="381"/>
      <c r="AEJ1391" s="381"/>
      <c r="AEK1391" s="381"/>
      <c r="AEL1391" s="381"/>
      <c r="AEM1391" s="381"/>
      <c r="AEN1391" s="381"/>
      <c r="AEO1391" s="381"/>
      <c r="AEP1391" s="381"/>
      <c r="AEQ1391" s="381"/>
      <c r="AER1391" s="381"/>
      <c r="AES1391" s="381"/>
      <c r="AET1391" s="381"/>
      <c r="AEU1391" s="381"/>
      <c r="AEV1391" s="381"/>
      <c r="AEW1391" s="381"/>
      <c r="AEX1391" s="381"/>
      <c r="AEY1391" s="381"/>
      <c r="AEZ1391" s="381"/>
      <c r="AFA1391" s="381"/>
      <c r="AFB1391" s="381"/>
      <c r="AFC1391" s="381"/>
      <c r="AFD1391" s="381"/>
      <c r="AFE1391" s="381"/>
      <c r="AFF1391" s="381"/>
      <c r="AFG1391" s="381"/>
      <c r="AFH1391" s="381"/>
      <c r="AFI1391" s="381"/>
      <c r="AFJ1391" s="381"/>
      <c r="AFK1391" s="381"/>
      <c r="AFL1391" s="381"/>
      <c r="AFM1391" s="381"/>
      <c r="AFN1391" s="381"/>
      <c r="AFO1391" s="381"/>
      <c r="AFP1391" s="381"/>
      <c r="AFQ1391" s="381"/>
      <c r="AFR1391" s="381"/>
      <c r="AFS1391" s="381"/>
      <c r="AFT1391" s="381"/>
      <c r="AFU1391" s="381"/>
      <c r="AFV1391" s="381"/>
      <c r="AFW1391" s="381"/>
      <c r="AFX1391" s="381"/>
      <c r="AFY1391" s="381"/>
      <c r="AFZ1391" s="381"/>
      <c r="AGA1391" s="381"/>
    </row>
    <row r="1392" spans="1:859" customFormat="1" x14ac:dyDescent="0.2">
      <c r="A1392" s="16"/>
      <c r="B1392" s="16"/>
      <c r="C1392" s="16"/>
      <c r="D1392" s="16"/>
      <c r="E1392" s="238"/>
      <c r="F1392" s="364"/>
      <c r="G1392" s="239"/>
      <c r="H1392" s="238"/>
      <c r="I1392" s="238"/>
      <c r="J1392" s="238"/>
      <c r="K1392" s="238"/>
      <c r="L1392" s="238"/>
      <c r="M1392" s="238"/>
      <c r="N1392" s="239"/>
      <c r="O1392" s="238"/>
      <c r="P1392" s="238"/>
      <c r="Q1392" s="239"/>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c r="DC1392" s="16"/>
      <c r="DD1392" s="16"/>
      <c r="DE1392" s="16"/>
      <c r="DF1392" s="16"/>
      <c r="DG1392" s="16"/>
      <c r="DH1392" s="16"/>
      <c r="DI1392" s="16"/>
      <c r="DJ1392" s="16"/>
      <c r="DK1392" s="16"/>
      <c r="DL1392" s="16"/>
      <c r="DM1392" s="16"/>
      <c r="DN1392" s="16"/>
      <c r="DO1392" s="16"/>
      <c r="DP1392" s="16"/>
      <c r="DQ1392" s="16"/>
      <c r="DR1392" s="16"/>
      <c r="DS1392" s="16"/>
      <c r="DT1392" s="16"/>
      <c r="DU1392" s="16"/>
      <c r="DV1392" s="16"/>
      <c r="DW1392" s="16"/>
      <c r="DX1392" s="16"/>
      <c r="DY1392" s="16"/>
      <c r="DZ1392" s="16"/>
      <c r="EA1392" s="16"/>
      <c r="EB1392" s="16"/>
      <c r="EC1392" s="16"/>
      <c r="ED1392" s="16"/>
      <c r="EE1392" s="16"/>
      <c r="EF1392" s="16"/>
      <c r="EG1392" s="16"/>
      <c r="EH1392" s="16"/>
      <c r="EI1392" s="16"/>
      <c r="EJ1392" s="16"/>
      <c r="EK1392" s="16"/>
      <c r="EL1392" s="16"/>
      <c r="EM1392" s="16"/>
      <c r="EN1392" s="16"/>
      <c r="EO1392" s="16"/>
      <c r="EP1392" s="16"/>
      <c r="EQ1392" s="16"/>
      <c r="ER1392" s="16"/>
      <c r="ES1392" s="16"/>
      <c r="ET1392" s="16"/>
      <c r="EU1392" s="16"/>
      <c r="EV1392" s="16"/>
      <c r="EW1392" s="16"/>
      <c r="EX1392" s="16"/>
      <c r="EY1392" s="16"/>
      <c r="EZ1392" s="16"/>
      <c r="FA1392" s="16"/>
      <c r="FB1392" s="16"/>
      <c r="FC1392" s="16"/>
      <c r="FD1392" s="16"/>
      <c r="FE1392" s="16"/>
      <c r="FF1392" s="16"/>
      <c r="FG1392" s="16"/>
      <c r="FH1392" s="16"/>
      <c r="FI1392" s="16"/>
      <c r="FJ1392" s="16"/>
      <c r="FK1392" s="16"/>
      <c r="FL1392" s="16"/>
      <c r="FM1392" s="16"/>
      <c r="FN1392" s="16"/>
      <c r="FO1392" s="16"/>
      <c r="FP1392" s="16"/>
      <c r="FQ1392" s="16"/>
      <c r="FR1392" s="16"/>
      <c r="FS1392" s="16"/>
      <c r="FT1392" s="16"/>
      <c r="FU1392" s="16"/>
      <c r="FV1392" s="16"/>
      <c r="FW1392" s="16"/>
      <c r="FX1392" s="16"/>
      <c r="FY1392" s="16"/>
      <c r="FZ1392" s="16"/>
      <c r="GA1392" s="16"/>
      <c r="GB1392" s="16"/>
      <c r="GC1392" s="16"/>
      <c r="GD1392" s="16"/>
      <c r="GE1392" s="16"/>
      <c r="GF1392" s="16"/>
      <c r="GG1392" s="16"/>
      <c r="GH1392" s="16"/>
      <c r="GI1392" s="16"/>
      <c r="GJ1392" s="16"/>
      <c r="GK1392" s="16"/>
      <c r="GL1392" s="16"/>
      <c r="GM1392" s="16"/>
      <c r="GN1392" s="16"/>
      <c r="GO1392" s="16"/>
      <c r="GP1392" s="16"/>
      <c r="GQ1392" s="16"/>
      <c r="GR1392" s="16"/>
      <c r="GS1392" s="16"/>
      <c r="GT1392" s="16"/>
      <c r="GU1392" s="16"/>
      <c r="GV1392" s="16"/>
      <c r="GW1392" s="16"/>
      <c r="GX1392" s="16"/>
      <c r="GY1392" s="16"/>
      <c r="GZ1392" s="16"/>
      <c r="HA1392" s="16"/>
      <c r="HB1392" s="16"/>
      <c r="HC1392" s="16"/>
      <c r="HD1392" s="16"/>
      <c r="HE1392" s="16"/>
      <c r="HF1392" s="16"/>
      <c r="HG1392" s="16"/>
      <c r="HH1392" s="16"/>
      <c r="HI1392" s="16"/>
      <c r="HJ1392" s="16"/>
      <c r="HK1392" s="16"/>
      <c r="HL1392" s="16"/>
      <c r="HM1392" s="16"/>
      <c r="HN1392" s="16"/>
      <c r="HO1392" s="16"/>
      <c r="HP1392" s="16"/>
      <c r="HQ1392" s="16"/>
      <c r="HR1392" s="16"/>
      <c r="HS1392" s="16"/>
      <c r="HT1392" s="16"/>
      <c r="HU1392" s="16"/>
      <c r="HV1392" s="16"/>
      <c r="HW1392" s="16"/>
      <c r="HX1392" s="16"/>
      <c r="HY1392" s="16"/>
      <c r="HZ1392" s="16"/>
      <c r="IA1392" s="16"/>
      <c r="IB1392" s="16"/>
      <c r="IC1392" s="16"/>
      <c r="ID1392" s="16"/>
      <c r="IE1392" s="16"/>
      <c r="IF1392" s="16"/>
      <c r="IG1392" s="16"/>
      <c r="IH1392" s="16"/>
      <c r="II1392" s="16"/>
      <c r="IJ1392" s="16"/>
      <c r="IK1392" s="16"/>
      <c r="IL1392" s="16"/>
      <c r="IM1392" s="16"/>
      <c r="IN1392" s="16"/>
      <c r="IO1392" s="16"/>
      <c r="IP1392" s="16"/>
      <c r="IQ1392" s="16"/>
      <c r="IR1392" s="16"/>
      <c r="IS1392" s="16"/>
      <c r="IT1392" s="16"/>
      <c r="IU1392" s="16"/>
      <c r="IV1392" s="16"/>
      <c r="IW1392" s="16"/>
      <c r="IX1392" s="16"/>
      <c r="IY1392" s="16"/>
      <c r="IZ1392" s="16"/>
      <c r="JA1392" s="16"/>
      <c r="JB1392" s="16"/>
      <c r="JC1392" s="16"/>
      <c r="JD1392" s="16"/>
      <c r="JE1392" s="16"/>
      <c r="JF1392" s="16"/>
      <c r="JG1392" s="16"/>
      <c r="JH1392" s="16"/>
      <c r="JI1392" s="16"/>
      <c r="JJ1392" s="16"/>
      <c r="JK1392" s="16"/>
      <c r="JL1392" s="16"/>
      <c r="JM1392" s="16"/>
      <c r="JN1392" s="16"/>
      <c r="JO1392" s="16"/>
      <c r="JP1392" s="16"/>
      <c r="JQ1392" s="16"/>
      <c r="JR1392" s="16"/>
      <c r="JS1392" s="16"/>
      <c r="JT1392" s="16"/>
      <c r="JU1392" s="16"/>
      <c r="JV1392" s="16"/>
      <c r="JW1392" s="16"/>
      <c r="JX1392" s="16"/>
      <c r="JY1392" s="16"/>
      <c r="JZ1392" s="16"/>
      <c r="KA1392" s="16"/>
      <c r="KB1392" s="16"/>
      <c r="KC1392" s="16"/>
      <c r="KD1392" s="16"/>
      <c r="KE1392" s="16"/>
      <c r="KF1392" s="16"/>
      <c r="KG1392" s="16"/>
      <c r="KH1392" s="16"/>
      <c r="KI1392" s="16"/>
      <c r="KJ1392" s="16"/>
      <c r="KK1392" s="16"/>
      <c r="KL1392" s="16"/>
      <c r="KM1392" s="16"/>
      <c r="KN1392" s="16"/>
      <c r="KO1392" s="16"/>
      <c r="KP1392" s="16"/>
      <c r="KQ1392" s="16"/>
      <c r="KR1392" s="16"/>
      <c r="KS1392" s="16"/>
      <c r="KT1392" s="16"/>
      <c r="KU1392" s="16"/>
      <c r="KV1392" s="16"/>
      <c r="KW1392" s="16"/>
      <c r="KX1392" s="16"/>
      <c r="KY1392" s="16"/>
      <c r="KZ1392" s="16"/>
      <c r="LA1392" s="16"/>
      <c r="LB1392" s="16"/>
      <c r="LC1392" s="16"/>
      <c r="LD1392" s="16"/>
      <c r="LE1392" s="16"/>
      <c r="LF1392" s="16"/>
      <c r="LG1392" s="16"/>
      <c r="LH1392" s="16"/>
      <c r="LI1392" s="16"/>
      <c r="LJ1392" s="16"/>
      <c r="LK1392" s="16"/>
      <c r="LL1392" s="16"/>
      <c r="LM1392" s="16"/>
      <c r="LN1392" s="16"/>
      <c r="LO1392" s="16"/>
      <c r="LP1392" s="16"/>
      <c r="LQ1392" s="16"/>
      <c r="LR1392" s="16"/>
      <c r="LS1392" s="16"/>
      <c r="LT1392" s="16"/>
      <c r="LU1392" s="16"/>
      <c r="LV1392" s="16"/>
      <c r="LW1392" s="16"/>
      <c r="LX1392" s="16"/>
      <c r="LY1392" s="16"/>
      <c r="LZ1392" s="16"/>
      <c r="MA1392" s="16"/>
      <c r="MB1392" s="16"/>
      <c r="MC1392" s="16"/>
      <c r="MD1392" s="16"/>
      <c r="ME1392" s="16"/>
      <c r="MF1392" s="16"/>
      <c r="MG1392" s="16"/>
      <c r="MH1392" s="16"/>
      <c r="MI1392" s="16"/>
      <c r="MJ1392" s="16"/>
      <c r="MK1392" s="16"/>
      <c r="ML1392" s="16"/>
      <c r="MM1392" s="16"/>
      <c r="MN1392" s="16"/>
      <c r="MO1392" s="16"/>
      <c r="MP1392" s="16"/>
      <c r="MQ1392" s="16"/>
      <c r="MR1392" s="16"/>
      <c r="MS1392" s="16"/>
      <c r="MT1392" s="16"/>
      <c r="MU1392" s="16"/>
      <c r="MV1392" s="16"/>
      <c r="MW1392" s="16"/>
      <c r="MX1392" s="16"/>
      <c r="MY1392" s="16"/>
      <c r="MZ1392" s="16"/>
      <c r="NA1392" s="16"/>
      <c r="NB1392" s="16"/>
      <c r="NC1392" s="16"/>
      <c r="ND1392" s="16"/>
      <c r="NE1392" s="16"/>
      <c r="NF1392" s="16"/>
      <c r="NG1392" s="16"/>
      <c r="NH1392" s="16"/>
      <c r="NI1392" s="16"/>
      <c r="NJ1392" s="16"/>
      <c r="NK1392" s="16"/>
      <c r="NL1392" s="16"/>
      <c r="NM1392" s="16"/>
      <c r="NN1392" s="16"/>
      <c r="NO1392" s="16"/>
      <c r="NP1392" s="16"/>
      <c r="NQ1392" s="16"/>
      <c r="NR1392" s="16"/>
      <c r="NS1392" s="16"/>
      <c r="NT1392" s="16"/>
      <c r="NU1392" s="16"/>
      <c r="NV1392" s="16"/>
      <c r="NW1392" s="16"/>
      <c r="NX1392" s="16"/>
      <c r="NY1392" s="16"/>
      <c r="NZ1392" s="16"/>
      <c r="OA1392" s="16"/>
      <c r="OB1392" s="16"/>
      <c r="OC1392" s="16"/>
      <c r="OD1392" s="16"/>
      <c r="OE1392" s="16"/>
      <c r="OF1392" s="16"/>
      <c r="OG1392" s="16"/>
      <c r="OH1392" s="16"/>
      <c r="OI1392" s="16"/>
      <c r="OJ1392" s="16"/>
      <c r="OK1392" s="16"/>
      <c r="OL1392" s="16"/>
      <c r="OM1392" s="16"/>
      <c r="ON1392" s="16"/>
      <c r="OO1392" s="16"/>
      <c r="OP1392" s="16"/>
      <c r="OQ1392" s="16"/>
      <c r="OR1392" s="16"/>
      <c r="OS1392" s="16"/>
      <c r="OT1392" s="16"/>
      <c r="OU1392" s="16"/>
      <c r="OV1392" s="16"/>
      <c r="OW1392" s="16"/>
      <c r="OX1392" s="16"/>
      <c r="OY1392" s="16"/>
      <c r="OZ1392" s="16"/>
      <c r="PA1392" s="16"/>
      <c r="PB1392" s="16"/>
      <c r="PC1392" s="16"/>
      <c r="PD1392" s="16"/>
      <c r="PE1392" s="16"/>
      <c r="PF1392" s="16"/>
      <c r="PG1392" s="16"/>
      <c r="PH1392" s="16"/>
      <c r="PI1392" s="16"/>
      <c r="PJ1392" s="16"/>
      <c r="PK1392" s="16"/>
      <c r="PL1392" s="16"/>
      <c r="PM1392" s="16"/>
      <c r="PN1392" s="16"/>
      <c r="PO1392" s="16"/>
      <c r="PP1392" s="16"/>
      <c r="PQ1392" s="16"/>
      <c r="PR1392" s="16"/>
      <c r="PS1392" s="16"/>
      <c r="PT1392" s="16"/>
      <c r="PU1392" s="16"/>
      <c r="PV1392" s="16"/>
      <c r="PW1392" s="16"/>
      <c r="PX1392" s="16"/>
      <c r="PY1392" s="16"/>
      <c r="PZ1392" s="16"/>
      <c r="QA1392" s="16"/>
      <c r="QB1392" s="16"/>
      <c r="QC1392" s="16"/>
      <c r="QD1392" s="16"/>
      <c r="QE1392" s="16"/>
      <c r="QF1392" s="16"/>
      <c r="QG1392" s="16"/>
      <c r="QH1392" s="16"/>
      <c r="QI1392" s="16"/>
      <c r="QJ1392" s="16"/>
      <c r="QK1392" s="16"/>
      <c r="QL1392" s="16"/>
      <c r="QM1392" s="16"/>
      <c r="QN1392" s="16"/>
      <c r="QO1392" s="16"/>
      <c r="QP1392" s="16"/>
      <c r="QQ1392" s="16"/>
      <c r="QR1392" s="16"/>
      <c r="QS1392" s="16"/>
      <c r="QT1392" s="16"/>
      <c r="QU1392" s="16"/>
      <c r="QV1392" s="16"/>
      <c r="QW1392" s="16"/>
      <c r="QX1392" s="16"/>
      <c r="QY1392" s="16"/>
      <c r="QZ1392" s="16"/>
      <c r="RA1392" s="16"/>
      <c r="RB1392" s="16"/>
      <c r="RC1392" s="16"/>
      <c r="RD1392" s="16"/>
      <c r="RE1392" s="16"/>
      <c r="RF1392" s="16"/>
      <c r="RG1392" s="16"/>
      <c r="RH1392" s="16"/>
      <c r="RI1392" s="16"/>
      <c r="RJ1392" s="16"/>
      <c r="RK1392" s="16"/>
      <c r="RL1392" s="16"/>
      <c r="RM1392" s="16"/>
      <c r="RN1392" s="16"/>
      <c r="RO1392" s="16"/>
      <c r="RP1392" s="16"/>
      <c r="RQ1392" s="16"/>
      <c r="RR1392" s="16"/>
      <c r="RS1392" s="16"/>
      <c r="RT1392" s="16"/>
      <c r="RU1392" s="16"/>
      <c r="RV1392" s="16"/>
      <c r="RW1392" s="16"/>
      <c r="RX1392" s="16"/>
      <c r="RY1392" s="16"/>
      <c r="RZ1392" s="16"/>
      <c r="SA1392" s="16"/>
      <c r="SB1392" s="16"/>
      <c r="SC1392" s="16"/>
      <c r="SD1392" s="16"/>
      <c r="SE1392" s="16"/>
      <c r="SF1392" s="16"/>
      <c r="SG1392" s="16"/>
      <c r="SH1392" s="16"/>
      <c r="SI1392" s="16"/>
      <c r="SJ1392" s="16"/>
      <c r="SK1392" s="16"/>
      <c r="SL1392" s="16"/>
      <c r="SM1392" s="16"/>
      <c r="SN1392" s="16"/>
      <c r="SO1392" s="16"/>
      <c r="SP1392" s="16"/>
      <c r="SQ1392" s="16"/>
      <c r="SR1392" s="16"/>
      <c r="SS1392" s="16"/>
      <c r="ST1392" s="16"/>
      <c r="SU1392" s="16"/>
      <c r="SV1392" s="16"/>
      <c r="SW1392" s="16"/>
      <c r="SX1392" s="16"/>
      <c r="SY1392" s="16"/>
      <c r="SZ1392" s="16"/>
      <c r="TA1392" s="16"/>
      <c r="TB1392" s="16"/>
      <c r="TC1392" s="16"/>
      <c r="TD1392" s="16"/>
      <c r="TE1392" s="16"/>
      <c r="TF1392" s="16"/>
      <c r="TG1392" s="16"/>
      <c r="TH1392" s="16"/>
      <c r="TI1392" s="16"/>
      <c r="TJ1392" s="16"/>
      <c r="TK1392" s="16"/>
      <c r="TL1392" s="16"/>
      <c r="TM1392" s="16"/>
      <c r="TN1392" s="16"/>
      <c r="TO1392" s="16"/>
      <c r="TP1392" s="16"/>
      <c r="TQ1392" s="16"/>
      <c r="TR1392" s="16"/>
      <c r="TS1392" s="16"/>
      <c r="TT1392" s="16"/>
      <c r="TU1392" s="16"/>
      <c r="TV1392" s="16"/>
      <c r="TW1392" s="16"/>
      <c r="TX1392" s="16"/>
      <c r="TY1392" s="16"/>
      <c r="TZ1392" s="16"/>
      <c r="UA1392" s="16"/>
      <c r="UB1392" s="16"/>
      <c r="UC1392" s="16"/>
      <c r="UD1392" s="16"/>
      <c r="UE1392" s="16"/>
      <c r="UF1392" s="16"/>
      <c r="UG1392" s="16"/>
      <c r="UH1392" s="16"/>
      <c r="UI1392" s="16"/>
      <c r="UJ1392" s="16"/>
      <c r="UK1392" s="16"/>
      <c r="UL1392" s="16"/>
      <c r="UM1392" s="16"/>
      <c r="UN1392" s="16"/>
      <c r="UO1392" s="16"/>
      <c r="UP1392" s="16"/>
      <c r="UQ1392" s="16"/>
      <c r="UR1392" s="16"/>
      <c r="US1392" s="16"/>
      <c r="UT1392" s="16"/>
      <c r="UU1392" s="16"/>
      <c r="UV1392" s="16"/>
      <c r="UW1392" s="16"/>
      <c r="UX1392" s="16"/>
      <c r="UY1392" s="16"/>
      <c r="UZ1392" s="16"/>
      <c r="VA1392" s="16"/>
      <c r="VB1392" s="16"/>
      <c r="VC1392" s="16"/>
      <c r="VD1392" s="16"/>
      <c r="VE1392" s="16"/>
      <c r="VF1392" s="16"/>
      <c r="VG1392" s="16"/>
      <c r="VH1392" s="16"/>
      <c r="VI1392" s="16"/>
      <c r="VJ1392" s="16"/>
      <c r="VK1392" s="16"/>
      <c r="VL1392" s="16"/>
      <c r="VM1392" s="16"/>
      <c r="VN1392" s="16"/>
      <c r="VO1392" s="16"/>
      <c r="VP1392" s="16"/>
      <c r="VQ1392" s="16"/>
      <c r="VR1392" s="16"/>
      <c r="VS1392" s="16"/>
      <c r="VT1392" s="16"/>
      <c r="VU1392" s="16"/>
      <c r="VV1392" s="16"/>
      <c r="VW1392" s="16"/>
      <c r="VX1392" s="16"/>
      <c r="VY1392" s="16"/>
      <c r="VZ1392" s="16"/>
      <c r="WA1392" s="16"/>
      <c r="WB1392" s="16"/>
      <c r="WC1392" s="16"/>
      <c r="WD1392" s="16"/>
      <c r="WE1392" s="16"/>
      <c r="WF1392" s="16"/>
      <c r="WG1392" s="16"/>
      <c r="WH1392" s="16"/>
      <c r="WI1392" s="16"/>
      <c r="WJ1392" s="16"/>
      <c r="WK1392" s="16"/>
      <c r="WL1392" s="16"/>
      <c r="WM1392" s="16"/>
      <c r="WN1392" s="16"/>
      <c r="WO1392" s="16"/>
      <c r="WP1392" s="16"/>
      <c r="WQ1392" s="16"/>
      <c r="WR1392" s="16"/>
      <c r="WS1392" s="16"/>
      <c r="WT1392" s="16"/>
      <c r="WU1392" s="16"/>
      <c r="WV1392" s="16"/>
      <c r="WW1392" s="16"/>
      <c r="WX1392" s="16"/>
      <c r="WY1392" s="16"/>
      <c r="WZ1392" s="16"/>
      <c r="XA1392" s="16"/>
      <c r="XB1392" s="16"/>
      <c r="XC1392" s="16"/>
      <c r="XD1392" s="16"/>
      <c r="XE1392" s="16"/>
      <c r="XF1392" s="16"/>
      <c r="XG1392" s="16"/>
      <c r="XH1392" s="16"/>
      <c r="XI1392" s="16"/>
      <c r="XJ1392" s="16"/>
      <c r="XK1392" s="16"/>
      <c r="XL1392" s="16"/>
      <c r="XM1392" s="16"/>
      <c r="XN1392" s="16"/>
      <c r="XO1392" s="16"/>
      <c r="XP1392" s="16"/>
      <c r="XQ1392" s="16"/>
      <c r="XR1392" s="16"/>
      <c r="XS1392" s="16"/>
      <c r="XT1392" s="16"/>
      <c r="XU1392" s="16"/>
      <c r="XV1392" s="16"/>
      <c r="XW1392" s="16"/>
      <c r="XX1392" s="16"/>
      <c r="XY1392" s="16"/>
      <c r="XZ1392" s="16"/>
      <c r="YA1392" s="16"/>
      <c r="YB1392" s="16"/>
      <c r="YC1392" s="16"/>
      <c r="YD1392" s="16"/>
      <c r="YE1392" s="16"/>
      <c r="YF1392" s="16"/>
      <c r="YG1392" s="16"/>
      <c r="YH1392" s="16"/>
      <c r="YI1392" s="16"/>
      <c r="YJ1392" s="16"/>
      <c r="YK1392" s="16"/>
      <c r="YL1392" s="16"/>
      <c r="YM1392" s="16"/>
      <c r="YN1392" s="16"/>
      <c r="YO1392" s="16"/>
      <c r="YP1392" s="16"/>
      <c r="YQ1392" s="16"/>
      <c r="YR1392" s="16"/>
      <c r="YS1392" s="16"/>
      <c r="YT1392" s="16"/>
      <c r="YU1392" s="16"/>
      <c r="YV1392" s="16"/>
      <c r="YW1392" s="16"/>
      <c r="YX1392" s="16"/>
      <c r="YY1392" s="16"/>
      <c r="YZ1392" s="16"/>
      <c r="ZA1392" s="16"/>
      <c r="ZB1392" s="16"/>
      <c r="ZC1392" s="16"/>
      <c r="ZD1392" s="16"/>
      <c r="ZE1392" s="16"/>
      <c r="ZF1392" s="16"/>
      <c r="ZG1392" s="16"/>
      <c r="ZH1392" s="16"/>
      <c r="ZI1392" s="16"/>
      <c r="ZJ1392" s="16"/>
      <c r="ZK1392" s="16"/>
      <c r="ZL1392" s="16"/>
      <c r="ZM1392" s="16"/>
      <c r="ZN1392" s="16"/>
      <c r="ZO1392" s="16"/>
      <c r="ZP1392" s="16"/>
      <c r="ZQ1392" s="16"/>
      <c r="ZR1392" s="16"/>
      <c r="ZS1392" s="16"/>
      <c r="ZT1392" s="16"/>
      <c r="ZU1392" s="16"/>
      <c r="ZV1392" s="16"/>
      <c r="ZW1392" s="16"/>
      <c r="ZX1392" s="16"/>
      <c r="ZY1392" s="16"/>
      <c r="ZZ1392" s="16"/>
      <c r="AAA1392" s="16"/>
      <c r="AAB1392" s="16"/>
      <c r="AAC1392" s="16"/>
      <c r="AAD1392" s="16"/>
      <c r="AAE1392" s="16"/>
      <c r="AAF1392" s="16"/>
      <c r="AAG1392" s="16"/>
      <c r="AAH1392" s="16"/>
      <c r="AAI1392" s="16"/>
      <c r="AAJ1392" s="16"/>
      <c r="AAK1392" s="16"/>
      <c r="AAL1392" s="16"/>
      <c r="AAM1392" s="16"/>
      <c r="AAN1392" s="16"/>
      <c r="AAO1392" s="16"/>
      <c r="AAP1392" s="16"/>
      <c r="AAQ1392" s="16"/>
      <c r="AAR1392" s="16"/>
      <c r="AAS1392" s="16"/>
      <c r="AAT1392" s="16"/>
      <c r="AAU1392" s="16"/>
      <c r="AAV1392" s="16"/>
      <c r="AAW1392" s="16"/>
      <c r="AAX1392" s="16"/>
      <c r="AAY1392" s="16"/>
      <c r="AAZ1392" s="16"/>
      <c r="ABA1392" s="16"/>
      <c r="ABB1392" s="16"/>
      <c r="ABC1392" s="16"/>
      <c r="ABD1392" s="16"/>
      <c r="ABE1392" s="16"/>
      <c r="ABF1392" s="16"/>
      <c r="ABG1392" s="16"/>
      <c r="ABH1392" s="16"/>
      <c r="ABI1392" s="16"/>
      <c r="ABJ1392" s="16"/>
      <c r="ABK1392" s="16"/>
      <c r="ABL1392" s="16"/>
      <c r="ABM1392" s="16"/>
      <c r="ABN1392" s="16"/>
      <c r="ABO1392" s="16"/>
      <c r="ABP1392" s="16"/>
      <c r="ABQ1392" s="16"/>
      <c r="ABR1392" s="16"/>
      <c r="ABS1392" s="16"/>
      <c r="ABT1392" s="16"/>
      <c r="ABU1392" s="16"/>
      <c r="ABV1392" s="16"/>
      <c r="ABW1392" s="16"/>
      <c r="ABX1392" s="16"/>
      <c r="ABY1392" s="16"/>
      <c r="ABZ1392" s="16"/>
      <c r="ACA1392" s="16"/>
      <c r="ACB1392" s="16"/>
      <c r="ACC1392" s="16"/>
      <c r="ACD1392" s="16"/>
      <c r="ACE1392" s="16"/>
      <c r="ACF1392" s="16"/>
      <c r="ACG1392" s="16"/>
      <c r="ACH1392" s="16"/>
      <c r="ACI1392" s="16"/>
      <c r="ACJ1392" s="16"/>
      <c r="ACK1392" s="16"/>
      <c r="ACL1392" s="16"/>
      <c r="ACM1392" s="16"/>
      <c r="ACN1392" s="16"/>
      <c r="ACO1392" s="16"/>
      <c r="ACP1392" s="16"/>
      <c r="ACQ1392" s="16"/>
      <c r="ACR1392" s="16"/>
      <c r="ACS1392" s="16"/>
      <c r="ACT1392" s="16"/>
      <c r="ACU1392" s="16"/>
      <c r="ACV1392" s="16"/>
      <c r="ACW1392" s="16"/>
      <c r="ACX1392" s="16"/>
      <c r="ACY1392" s="16"/>
      <c r="ACZ1392" s="16"/>
      <c r="ADA1392" s="16"/>
      <c r="ADB1392" s="16"/>
      <c r="ADC1392" s="16"/>
      <c r="ADD1392" s="16"/>
      <c r="ADE1392" s="16"/>
      <c r="ADF1392" s="16"/>
      <c r="ADG1392" s="16"/>
      <c r="ADH1392" s="16"/>
      <c r="ADI1392" s="16"/>
      <c r="ADJ1392" s="16"/>
      <c r="ADK1392" s="16"/>
      <c r="ADL1392" s="16"/>
      <c r="ADM1392" s="16"/>
      <c r="ADN1392" s="16"/>
      <c r="ADO1392" s="16"/>
      <c r="ADP1392" s="16"/>
      <c r="ADQ1392" s="16"/>
      <c r="ADR1392" s="16"/>
      <c r="ADS1392" s="16"/>
      <c r="ADT1392" s="16"/>
      <c r="ADU1392" s="16"/>
      <c r="ADV1392" s="16"/>
      <c r="ADW1392" s="16"/>
      <c r="ADX1392" s="16"/>
      <c r="ADY1392" s="16"/>
      <c r="ADZ1392" s="16"/>
      <c r="AEA1392" s="16"/>
      <c r="AEB1392" s="16"/>
      <c r="AEC1392" s="16"/>
      <c r="AED1392" s="16"/>
      <c r="AEE1392" s="16"/>
      <c r="AEF1392" s="16"/>
      <c r="AEG1392" s="16"/>
      <c r="AEH1392" s="16"/>
      <c r="AEI1392" s="16"/>
      <c r="AEJ1392" s="16"/>
      <c r="AEK1392" s="16"/>
      <c r="AEL1392" s="16"/>
      <c r="AEM1392" s="16"/>
      <c r="AEN1392" s="16"/>
      <c r="AEO1392" s="16"/>
      <c r="AEP1392" s="16"/>
      <c r="AEQ1392" s="16"/>
      <c r="AER1392" s="16"/>
      <c r="AES1392" s="16"/>
      <c r="AET1392" s="16"/>
      <c r="AEU1392" s="16"/>
      <c r="AEV1392" s="16"/>
      <c r="AEW1392" s="16"/>
      <c r="AEX1392" s="16"/>
      <c r="AEY1392" s="16"/>
      <c r="AEZ1392" s="16"/>
      <c r="AFA1392" s="16"/>
      <c r="AFB1392" s="16"/>
      <c r="AFC1392" s="16"/>
      <c r="AFD1392" s="16"/>
      <c r="AFE1392" s="16"/>
      <c r="AFF1392" s="16"/>
      <c r="AFG1392" s="16"/>
      <c r="AFH1392" s="16"/>
      <c r="AFI1392" s="16"/>
      <c r="AFJ1392" s="16"/>
      <c r="AFK1392" s="16"/>
      <c r="AFL1392" s="16"/>
      <c r="AFM1392" s="16"/>
      <c r="AFN1392" s="16"/>
      <c r="AFO1392" s="16"/>
      <c r="AFP1392" s="16"/>
      <c r="AFQ1392" s="16"/>
      <c r="AFR1392" s="16"/>
      <c r="AFS1392" s="16"/>
      <c r="AFT1392" s="16"/>
      <c r="AFU1392" s="16"/>
      <c r="AFV1392" s="16"/>
      <c r="AFW1392" s="16"/>
      <c r="AFX1392" s="16"/>
      <c r="AFY1392" s="16"/>
      <c r="AFZ1392" s="16"/>
      <c r="AGA1392" s="16"/>
    </row>
    <row r="1393" spans="1:859" s="383" customFormat="1" x14ac:dyDescent="0.2">
      <c r="A1393" s="381"/>
      <c r="B1393" s="381"/>
      <c r="C1393" s="381"/>
      <c r="D1393" s="381"/>
      <c r="E1393" s="365"/>
      <c r="F1393" s="380"/>
      <c r="G1393" s="380"/>
      <c r="H1393" s="365"/>
      <c r="I1393" s="365"/>
      <c r="J1393" s="365"/>
      <c r="K1393" s="365"/>
      <c r="L1393" s="365"/>
      <c r="M1393" s="365"/>
      <c r="N1393" s="380"/>
      <c r="O1393" s="365"/>
      <c r="P1393" s="365"/>
      <c r="Q1393" s="380"/>
      <c r="R1393" s="381"/>
      <c r="S1393" s="381"/>
      <c r="T1393" s="381"/>
      <c r="U1393" s="381"/>
      <c r="V1393" s="381"/>
      <c r="W1393" s="381"/>
      <c r="X1393" s="381"/>
      <c r="Y1393" s="381"/>
      <c r="Z1393" s="381"/>
      <c r="AA1393" s="381"/>
      <c r="AB1393" s="381"/>
      <c r="AC1393" s="381"/>
      <c r="AD1393" s="381"/>
      <c r="AE1393" s="381"/>
      <c r="AF1393" s="381"/>
      <c r="AG1393" s="381"/>
      <c r="AH1393" s="381"/>
      <c r="AI1393" s="381"/>
      <c r="AJ1393" s="381"/>
      <c r="AK1393" s="381"/>
      <c r="AL1393" s="381"/>
      <c r="AM1393" s="381"/>
      <c r="AN1393" s="381"/>
      <c r="AO1393" s="381"/>
      <c r="AP1393" s="381"/>
      <c r="AQ1393" s="381"/>
      <c r="AR1393" s="381"/>
      <c r="AS1393" s="381"/>
      <c r="AT1393" s="381"/>
      <c r="AU1393" s="381"/>
      <c r="AV1393" s="381"/>
      <c r="AW1393" s="381"/>
      <c r="AX1393" s="381"/>
      <c r="AY1393" s="381"/>
      <c r="AZ1393" s="381"/>
      <c r="BA1393" s="381"/>
      <c r="BB1393" s="381"/>
      <c r="BC1393" s="381"/>
      <c r="BD1393" s="381"/>
      <c r="BE1393" s="381"/>
      <c r="BF1393" s="381"/>
      <c r="BG1393" s="381"/>
      <c r="BH1393" s="381"/>
      <c r="BI1393" s="381"/>
      <c r="BJ1393" s="381"/>
      <c r="BK1393" s="381"/>
      <c r="BL1393" s="381"/>
      <c r="BM1393" s="381"/>
      <c r="BN1393" s="381"/>
      <c r="BO1393" s="381"/>
      <c r="BP1393" s="381"/>
      <c r="BQ1393" s="381"/>
      <c r="BR1393" s="381"/>
      <c r="BS1393" s="381"/>
      <c r="BT1393" s="381"/>
      <c r="BU1393" s="381"/>
      <c r="BV1393" s="381"/>
      <c r="BW1393" s="381"/>
      <c r="BX1393" s="381"/>
      <c r="BY1393" s="381"/>
      <c r="BZ1393" s="381"/>
      <c r="CA1393" s="381"/>
      <c r="CB1393" s="381"/>
      <c r="CC1393" s="381"/>
      <c r="CD1393" s="381"/>
      <c r="CE1393" s="381"/>
      <c r="CF1393" s="381"/>
      <c r="CG1393" s="381"/>
      <c r="CH1393" s="381"/>
      <c r="CI1393" s="381"/>
      <c r="CJ1393" s="381"/>
      <c r="CK1393" s="381"/>
      <c r="CL1393" s="381"/>
      <c r="CM1393" s="381"/>
      <c r="CN1393" s="381"/>
      <c r="CO1393" s="381"/>
      <c r="CP1393" s="381"/>
      <c r="CQ1393" s="381"/>
      <c r="CR1393" s="381"/>
      <c r="CS1393" s="381"/>
      <c r="CT1393" s="381"/>
      <c r="CU1393" s="381"/>
      <c r="CV1393" s="381"/>
      <c r="CW1393" s="381"/>
      <c r="CX1393" s="381"/>
      <c r="CY1393" s="381"/>
      <c r="CZ1393" s="381"/>
      <c r="DA1393" s="381"/>
      <c r="DB1393" s="381"/>
      <c r="DC1393" s="381"/>
      <c r="DD1393" s="381"/>
      <c r="DE1393" s="381"/>
      <c r="DF1393" s="381"/>
      <c r="DG1393" s="381"/>
      <c r="DH1393" s="381"/>
      <c r="DI1393" s="381"/>
      <c r="DJ1393" s="381"/>
      <c r="DK1393" s="381"/>
      <c r="DL1393" s="381"/>
      <c r="DM1393" s="381"/>
      <c r="DN1393" s="381"/>
      <c r="DO1393" s="381"/>
      <c r="DP1393" s="381"/>
      <c r="DQ1393" s="381"/>
      <c r="DR1393" s="381"/>
      <c r="DS1393" s="381"/>
      <c r="DT1393" s="381"/>
      <c r="DU1393" s="381"/>
      <c r="DV1393" s="381"/>
      <c r="DW1393" s="381"/>
      <c r="DX1393" s="381"/>
      <c r="DY1393" s="381"/>
      <c r="DZ1393" s="381"/>
      <c r="EA1393" s="381"/>
      <c r="EB1393" s="381"/>
      <c r="EC1393" s="381"/>
      <c r="ED1393" s="381"/>
      <c r="EE1393" s="381"/>
      <c r="EF1393" s="381"/>
      <c r="EG1393" s="381"/>
      <c r="EH1393" s="381"/>
      <c r="EI1393" s="381"/>
      <c r="EJ1393" s="381"/>
      <c r="EK1393" s="381"/>
      <c r="EL1393" s="381"/>
      <c r="EM1393" s="381"/>
      <c r="EN1393" s="381"/>
      <c r="EO1393" s="381"/>
      <c r="EP1393" s="381"/>
      <c r="EQ1393" s="381"/>
      <c r="ER1393" s="381"/>
      <c r="ES1393" s="381"/>
      <c r="ET1393" s="381"/>
      <c r="EU1393" s="381"/>
      <c r="EV1393" s="381"/>
      <c r="EW1393" s="381"/>
      <c r="EX1393" s="381"/>
      <c r="EY1393" s="381"/>
      <c r="EZ1393" s="381"/>
      <c r="FA1393" s="381"/>
      <c r="FB1393" s="381"/>
      <c r="FC1393" s="381"/>
      <c r="FD1393" s="381"/>
      <c r="FE1393" s="381"/>
      <c r="FF1393" s="381"/>
      <c r="FG1393" s="381"/>
      <c r="FH1393" s="381"/>
      <c r="FI1393" s="381"/>
      <c r="FJ1393" s="381"/>
      <c r="FK1393" s="381"/>
      <c r="FL1393" s="381"/>
      <c r="FM1393" s="381"/>
      <c r="FN1393" s="381"/>
      <c r="FO1393" s="381"/>
      <c r="FP1393" s="381"/>
      <c r="FQ1393" s="381"/>
      <c r="FR1393" s="381"/>
      <c r="FS1393" s="381"/>
      <c r="FT1393" s="381"/>
      <c r="FU1393" s="381"/>
      <c r="FV1393" s="381"/>
      <c r="FW1393" s="381"/>
      <c r="FX1393" s="381"/>
      <c r="FY1393" s="381"/>
      <c r="FZ1393" s="381"/>
      <c r="GA1393" s="381"/>
      <c r="GB1393" s="381"/>
      <c r="GC1393" s="381"/>
      <c r="GD1393" s="381"/>
      <c r="GE1393" s="381"/>
      <c r="GF1393" s="381"/>
      <c r="GG1393" s="381"/>
      <c r="GH1393" s="381"/>
      <c r="GI1393" s="381"/>
      <c r="GJ1393" s="381"/>
      <c r="GK1393" s="381"/>
      <c r="GL1393" s="381"/>
      <c r="GM1393" s="381"/>
      <c r="GN1393" s="381"/>
      <c r="GO1393" s="381"/>
      <c r="GP1393" s="381"/>
      <c r="GQ1393" s="381"/>
      <c r="GR1393" s="381"/>
      <c r="GS1393" s="381"/>
      <c r="GT1393" s="381"/>
      <c r="GU1393" s="381"/>
      <c r="GV1393" s="381"/>
      <c r="GW1393" s="381"/>
      <c r="GX1393" s="381"/>
      <c r="GY1393" s="381"/>
      <c r="GZ1393" s="381"/>
      <c r="HA1393" s="381"/>
      <c r="HB1393" s="381"/>
      <c r="HC1393" s="381"/>
      <c r="HD1393" s="381"/>
      <c r="HE1393" s="381"/>
      <c r="HF1393" s="381"/>
      <c r="HG1393" s="381"/>
      <c r="HH1393" s="381"/>
      <c r="HI1393" s="381"/>
      <c r="HJ1393" s="381"/>
      <c r="HK1393" s="381"/>
      <c r="HL1393" s="381"/>
      <c r="HM1393" s="381"/>
      <c r="HN1393" s="381"/>
      <c r="HO1393" s="381"/>
      <c r="HP1393" s="381"/>
      <c r="HQ1393" s="381"/>
      <c r="HR1393" s="381"/>
      <c r="HS1393" s="381"/>
      <c r="HT1393" s="381"/>
      <c r="HU1393" s="381"/>
      <c r="HV1393" s="381"/>
      <c r="HW1393" s="381"/>
      <c r="HX1393" s="381"/>
      <c r="HY1393" s="381"/>
      <c r="HZ1393" s="381"/>
      <c r="IA1393" s="381"/>
      <c r="IB1393" s="381"/>
      <c r="IC1393" s="381"/>
      <c r="ID1393" s="381"/>
      <c r="IE1393" s="381"/>
      <c r="IF1393" s="381"/>
      <c r="IG1393" s="381"/>
      <c r="IH1393" s="381"/>
      <c r="II1393" s="381"/>
      <c r="IJ1393" s="381"/>
      <c r="IK1393" s="381"/>
      <c r="IL1393" s="381"/>
      <c r="IM1393" s="381"/>
      <c r="IN1393" s="381"/>
      <c r="IO1393" s="381"/>
      <c r="IP1393" s="381"/>
      <c r="IQ1393" s="381"/>
      <c r="IR1393" s="381"/>
      <c r="IS1393" s="381"/>
      <c r="IT1393" s="381"/>
      <c r="IU1393" s="381"/>
      <c r="IV1393" s="381"/>
      <c r="IW1393" s="381"/>
      <c r="IX1393" s="381"/>
      <c r="IY1393" s="381"/>
      <c r="IZ1393" s="381"/>
      <c r="JA1393" s="381"/>
      <c r="JB1393" s="381"/>
      <c r="JC1393" s="381"/>
      <c r="JD1393" s="381"/>
      <c r="JE1393" s="381"/>
      <c r="JF1393" s="381"/>
      <c r="JG1393" s="381"/>
      <c r="JH1393" s="381"/>
      <c r="JI1393" s="381"/>
      <c r="JJ1393" s="381"/>
      <c r="JK1393" s="381"/>
      <c r="JL1393" s="381"/>
      <c r="JM1393" s="381"/>
      <c r="JN1393" s="381"/>
      <c r="JO1393" s="381"/>
      <c r="JP1393" s="381"/>
      <c r="JQ1393" s="381"/>
      <c r="JR1393" s="381"/>
      <c r="JS1393" s="381"/>
      <c r="JT1393" s="381"/>
      <c r="JU1393" s="381"/>
      <c r="JV1393" s="381"/>
      <c r="JW1393" s="381"/>
      <c r="JX1393" s="381"/>
      <c r="JY1393" s="381"/>
      <c r="JZ1393" s="381"/>
      <c r="KA1393" s="381"/>
      <c r="KB1393" s="381"/>
      <c r="KC1393" s="381"/>
      <c r="KD1393" s="381"/>
      <c r="KE1393" s="381"/>
      <c r="KF1393" s="381"/>
      <c r="KG1393" s="381"/>
      <c r="KH1393" s="381"/>
      <c r="KI1393" s="381"/>
      <c r="KJ1393" s="381"/>
      <c r="KK1393" s="381"/>
      <c r="KL1393" s="381"/>
      <c r="KM1393" s="381"/>
      <c r="KN1393" s="381"/>
      <c r="KO1393" s="381"/>
      <c r="KP1393" s="381"/>
      <c r="KQ1393" s="381"/>
      <c r="KR1393" s="381"/>
      <c r="KS1393" s="381"/>
      <c r="KT1393" s="381"/>
      <c r="KU1393" s="381"/>
      <c r="KV1393" s="381"/>
      <c r="KW1393" s="381"/>
      <c r="KX1393" s="381"/>
      <c r="KY1393" s="381"/>
      <c r="KZ1393" s="381"/>
      <c r="LA1393" s="381"/>
      <c r="LB1393" s="381"/>
      <c r="LC1393" s="381"/>
      <c r="LD1393" s="381"/>
      <c r="LE1393" s="381"/>
      <c r="LF1393" s="381"/>
      <c r="LG1393" s="381"/>
      <c r="LH1393" s="381"/>
      <c r="LI1393" s="381"/>
      <c r="LJ1393" s="381"/>
      <c r="LK1393" s="381"/>
      <c r="LL1393" s="381"/>
      <c r="LM1393" s="381"/>
      <c r="LN1393" s="381"/>
      <c r="LO1393" s="381"/>
      <c r="LP1393" s="381"/>
      <c r="LQ1393" s="381"/>
      <c r="LR1393" s="381"/>
      <c r="LS1393" s="381"/>
      <c r="LT1393" s="381"/>
      <c r="LU1393" s="381"/>
      <c r="LV1393" s="381"/>
      <c r="LW1393" s="381"/>
      <c r="LX1393" s="381"/>
      <c r="LY1393" s="381"/>
      <c r="LZ1393" s="381"/>
      <c r="MA1393" s="381"/>
      <c r="MB1393" s="381"/>
      <c r="MC1393" s="381"/>
      <c r="MD1393" s="381"/>
      <c r="ME1393" s="381"/>
      <c r="MF1393" s="381"/>
      <c r="MG1393" s="381"/>
      <c r="MH1393" s="381"/>
      <c r="MI1393" s="381"/>
      <c r="MJ1393" s="381"/>
      <c r="MK1393" s="381"/>
      <c r="ML1393" s="381"/>
      <c r="MM1393" s="381"/>
      <c r="MN1393" s="381"/>
      <c r="MO1393" s="381"/>
      <c r="MP1393" s="381"/>
      <c r="MQ1393" s="381"/>
      <c r="MR1393" s="381"/>
      <c r="MS1393" s="381"/>
      <c r="MT1393" s="381"/>
      <c r="MU1393" s="381"/>
      <c r="MV1393" s="381"/>
      <c r="MW1393" s="381"/>
      <c r="MX1393" s="381"/>
      <c r="MY1393" s="381"/>
      <c r="MZ1393" s="381"/>
      <c r="NA1393" s="381"/>
      <c r="NB1393" s="381"/>
      <c r="NC1393" s="381"/>
      <c r="ND1393" s="381"/>
      <c r="NE1393" s="381"/>
      <c r="NF1393" s="381"/>
      <c r="NG1393" s="381"/>
      <c r="NH1393" s="381"/>
      <c r="NI1393" s="381"/>
      <c r="NJ1393" s="381"/>
      <c r="NK1393" s="381"/>
      <c r="NL1393" s="381"/>
      <c r="NM1393" s="381"/>
      <c r="NN1393" s="381"/>
      <c r="NO1393" s="381"/>
      <c r="NP1393" s="381"/>
      <c r="NQ1393" s="381"/>
      <c r="NR1393" s="381"/>
      <c r="NS1393" s="381"/>
      <c r="NT1393" s="381"/>
      <c r="NU1393" s="381"/>
      <c r="NV1393" s="381"/>
      <c r="NW1393" s="381"/>
      <c r="NX1393" s="381"/>
      <c r="NY1393" s="381"/>
      <c r="NZ1393" s="381"/>
      <c r="OA1393" s="381"/>
      <c r="OB1393" s="381"/>
      <c r="OC1393" s="381"/>
      <c r="OD1393" s="381"/>
      <c r="OE1393" s="381"/>
      <c r="OF1393" s="381"/>
      <c r="OG1393" s="381"/>
      <c r="OH1393" s="381"/>
      <c r="OI1393" s="381"/>
      <c r="OJ1393" s="381"/>
      <c r="OK1393" s="381"/>
      <c r="OL1393" s="381"/>
      <c r="OM1393" s="381"/>
      <c r="ON1393" s="381"/>
      <c r="OO1393" s="381"/>
      <c r="OP1393" s="381"/>
      <c r="OQ1393" s="381"/>
      <c r="OR1393" s="381"/>
      <c r="OS1393" s="381"/>
      <c r="OT1393" s="381"/>
      <c r="OU1393" s="381"/>
      <c r="OV1393" s="381"/>
      <c r="OW1393" s="381"/>
      <c r="OX1393" s="381"/>
      <c r="OY1393" s="381"/>
      <c r="OZ1393" s="381"/>
      <c r="PA1393" s="381"/>
      <c r="PB1393" s="381"/>
      <c r="PC1393" s="381"/>
      <c r="PD1393" s="381"/>
      <c r="PE1393" s="381"/>
      <c r="PF1393" s="381"/>
      <c r="PG1393" s="381"/>
      <c r="PH1393" s="381"/>
      <c r="PI1393" s="381"/>
      <c r="PJ1393" s="381"/>
      <c r="PK1393" s="381"/>
      <c r="PL1393" s="381"/>
      <c r="PM1393" s="381"/>
      <c r="PN1393" s="381"/>
      <c r="PO1393" s="381"/>
      <c r="PP1393" s="381"/>
      <c r="PQ1393" s="381"/>
      <c r="PR1393" s="381"/>
      <c r="PS1393" s="381"/>
      <c r="PT1393" s="381"/>
      <c r="PU1393" s="381"/>
      <c r="PV1393" s="381"/>
      <c r="PW1393" s="381"/>
      <c r="PX1393" s="381"/>
      <c r="PY1393" s="381"/>
      <c r="PZ1393" s="381"/>
      <c r="QA1393" s="381"/>
      <c r="QB1393" s="381"/>
      <c r="QC1393" s="381"/>
      <c r="QD1393" s="381"/>
      <c r="QE1393" s="381"/>
      <c r="QF1393" s="381"/>
      <c r="QG1393" s="381"/>
      <c r="QH1393" s="381"/>
      <c r="QI1393" s="381"/>
      <c r="QJ1393" s="381"/>
      <c r="QK1393" s="381"/>
      <c r="QL1393" s="381"/>
      <c r="QM1393" s="381"/>
      <c r="QN1393" s="381"/>
      <c r="QO1393" s="381"/>
      <c r="QP1393" s="381"/>
      <c r="QQ1393" s="381"/>
      <c r="QR1393" s="381"/>
      <c r="QS1393" s="381"/>
      <c r="QT1393" s="381"/>
      <c r="QU1393" s="381"/>
      <c r="QV1393" s="381"/>
      <c r="QW1393" s="381"/>
      <c r="QX1393" s="381"/>
      <c r="QY1393" s="381"/>
      <c r="QZ1393" s="381"/>
      <c r="RA1393" s="381"/>
      <c r="RB1393" s="381"/>
      <c r="RC1393" s="381"/>
      <c r="RD1393" s="381"/>
      <c r="RE1393" s="381"/>
      <c r="RF1393" s="381"/>
      <c r="RG1393" s="381"/>
      <c r="RH1393" s="381"/>
      <c r="RI1393" s="381"/>
      <c r="RJ1393" s="381"/>
      <c r="RK1393" s="381"/>
      <c r="RL1393" s="381"/>
      <c r="RM1393" s="381"/>
      <c r="RN1393" s="381"/>
      <c r="RO1393" s="381"/>
      <c r="RP1393" s="381"/>
      <c r="RQ1393" s="381"/>
      <c r="RR1393" s="381"/>
      <c r="RS1393" s="381"/>
      <c r="RT1393" s="381"/>
      <c r="RU1393" s="381"/>
      <c r="RV1393" s="381"/>
      <c r="RW1393" s="381"/>
      <c r="RX1393" s="381"/>
      <c r="RY1393" s="381"/>
      <c r="RZ1393" s="381"/>
      <c r="SA1393" s="381"/>
      <c r="SB1393" s="381"/>
      <c r="SC1393" s="381"/>
      <c r="SD1393" s="381"/>
      <c r="SE1393" s="381"/>
      <c r="SF1393" s="381"/>
      <c r="SG1393" s="381"/>
      <c r="SH1393" s="381"/>
      <c r="SI1393" s="381"/>
      <c r="SJ1393" s="381"/>
      <c r="SK1393" s="381"/>
      <c r="SL1393" s="381"/>
      <c r="SM1393" s="381"/>
      <c r="SN1393" s="381"/>
      <c r="SO1393" s="381"/>
      <c r="SP1393" s="381"/>
      <c r="SQ1393" s="381"/>
      <c r="SR1393" s="381"/>
      <c r="SS1393" s="381"/>
      <c r="ST1393" s="381"/>
      <c r="SU1393" s="381"/>
      <c r="SV1393" s="381"/>
      <c r="SW1393" s="381"/>
      <c r="SX1393" s="381"/>
      <c r="SY1393" s="381"/>
      <c r="SZ1393" s="381"/>
      <c r="TA1393" s="381"/>
      <c r="TB1393" s="381"/>
      <c r="TC1393" s="381"/>
      <c r="TD1393" s="381"/>
      <c r="TE1393" s="381"/>
      <c r="TF1393" s="381"/>
      <c r="TG1393" s="381"/>
      <c r="TH1393" s="381"/>
      <c r="TI1393" s="381"/>
      <c r="TJ1393" s="381"/>
      <c r="TK1393" s="381"/>
      <c r="TL1393" s="381"/>
      <c r="TM1393" s="381"/>
      <c r="TN1393" s="381"/>
      <c r="TO1393" s="381"/>
      <c r="TP1393" s="381"/>
      <c r="TQ1393" s="381"/>
      <c r="TR1393" s="381"/>
      <c r="TS1393" s="381"/>
      <c r="TT1393" s="381"/>
      <c r="TU1393" s="381"/>
      <c r="TV1393" s="381"/>
      <c r="TW1393" s="381"/>
      <c r="TX1393" s="381"/>
      <c r="TY1393" s="381"/>
      <c r="TZ1393" s="381"/>
      <c r="UA1393" s="381"/>
      <c r="UB1393" s="381"/>
      <c r="UC1393" s="381"/>
      <c r="UD1393" s="381"/>
      <c r="UE1393" s="381"/>
      <c r="UF1393" s="381"/>
      <c r="UG1393" s="381"/>
      <c r="UH1393" s="381"/>
      <c r="UI1393" s="381"/>
      <c r="UJ1393" s="381"/>
      <c r="UK1393" s="381"/>
      <c r="UL1393" s="381"/>
      <c r="UM1393" s="381"/>
      <c r="UN1393" s="381"/>
      <c r="UO1393" s="381"/>
      <c r="UP1393" s="381"/>
      <c r="UQ1393" s="381"/>
      <c r="UR1393" s="381"/>
      <c r="US1393" s="381"/>
      <c r="UT1393" s="381"/>
      <c r="UU1393" s="381"/>
      <c r="UV1393" s="381"/>
      <c r="UW1393" s="381"/>
      <c r="UX1393" s="381"/>
      <c r="UY1393" s="381"/>
      <c r="UZ1393" s="381"/>
      <c r="VA1393" s="381"/>
      <c r="VB1393" s="381"/>
      <c r="VC1393" s="381"/>
      <c r="VD1393" s="381"/>
      <c r="VE1393" s="381"/>
      <c r="VF1393" s="381"/>
      <c r="VG1393" s="381"/>
      <c r="VH1393" s="381"/>
      <c r="VI1393" s="381"/>
      <c r="VJ1393" s="381"/>
      <c r="VK1393" s="381"/>
      <c r="VL1393" s="381"/>
      <c r="VM1393" s="381"/>
      <c r="VN1393" s="381"/>
      <c r="VO1393" s="381"/>
      <c r="VP1393" s="381"/>
      <c r="VQ1393" s="381"/>
      <c r="VR1393" s="381"/>
      <c r="VS1393" s="381"/>
      <c r="VT1393" s="381"/>
      <c r="VU1393" s="381"/>
      <c r="VV1393" s="381"/>
      <c r="VW1393" s="381"/>
      <c r="VX1393" s="381"/>
      <c r="VY1393" s="381"/>
      <c r="VZ1393" s="381"/>
      <c r="WA1393" s="381"/>
      <c r="WB1393" s="381"/>
      <c r="WC1393" s="381"/>
      <c r="WD1393" s="381"/>
      <c r="WE1393" s="381"/>
      <c r="WF1393" s="381"/>
      <c r="WG1393" s="381"/>
      <c r="WH1393" s="381"/>
      <c r="WI1393" s="381"/>
      <c r="WJ1393" s="381"/>
      <c r="WK1393" s="381"/>
      <c r="WL1393" s="381"/>
      <c r="WM1393" s="381"/>
      <c r="WN1393" s="381"/>
      <c r="WO1393" s="381"/>
      <c r="WP1393" s="381"/>
      <c r="WQ1393" s="381"/>
      <c r="WR1393" s="381"/>
      <c r="WS1393" s="381"/>
      <c r="WT1393" s="381"/>
      <c r="WU1393" s="381"/>
      <c r="WV1393" s="381"/>
      <c r="WW1393" s="381"/>
      <c r="WX1393" s="381"/>
      <c r="WY1393" s="381"/>
      <c r="WZ1393" s="381"/>
      <c r="XA1393" s="381"/>
      <c r="XB1393" s="381"/>
      <c r="XC1393" s="381"/>
      <c r="XD1393" s="381"/>
      <c r="XE1393" s="381"/>
      <c r="XF1393" s="381"/>
      <c r="XG1393" s="381"/>
      <c r="XH1393" s="381"/>
      <c r="XI1393" s="381"/>
      <c r="XJ1393" s="381"/>
      <c r="XK1393" s="381"/>
      <c r="XL1393" s="381"/>
      <c r="XM1393" s="381"/>
      <c r="XN1393" s="381"/>
      <c r="XO1393" s="381"/>
      <c r="XP1393" s="381"/>
      <c r="XQ1393" s="381"/>
      <c r="XR1393" s="381"/>
      <c r="XS1393" s="381"/>
      <c r="XT1393" s="381"/>
      <c r="XU1393" s="381"/>
      <c r="XV1393" s="381"/>
      <c r="XW1393" s="381"/>
      <c r="XX1393" s="381"/>
      <c r="XY1393" s="381"/>
      <c r="XZ1393" s="381"/>
      <c r="YA1393" s="381"/>
      <c r="YB1393" s="381"/>
      <c r="YC1393" s="381"/>
      <c r="YD1393" s="381"/>
      <c r="YE1393" s="381"/>
      <c r="YF1393" s="381"/>
      <c r="YG1393" s="381"/>
      <c r="YH1393" s="381"/>
      <c r="YI1393" s="381"/>
      <c r="YJ1393" s="381"/>
      <c r="YK1393" s="381"/>
      <c r="YL1393" s="381"/>
      <c r="YM1393" s="381"/>
      <c r="YN1393" s="381"/>
      <c r="YO1393" s="381"/>
      <c r="YP1393" s="381"/>
      <c r="YQ1393" s="381"/>
      <c r="YR1393" s="381"/>
      <c r="YS1393" s="381"/>
      <c r="YT1393" s="381"/>
      <c r="YU1393" s="381"/>
      <c r="YV1393" s="381"/>
      <c r="YW1393" s="381"/>
      <c r="YX1393" s="381"/>
      <c r="YY1393" s="381"/>
      <c r="YZ1393" s="381"/>
      <c r="ZA1393" s="381"/>
      <c r="ZB1393" s="381"/>
      <c r="ZC1393" s="381"/>
      <c r="ZD1393" s="381"/>
      <c r="ZE1393" s="381"/>
      <c r="ZF1393" s="381"/>
      <c r="ZG1393" s="381"/>
      <c r="ZH1393" s="381"/>
      <c r="ZI1393" s="381"/>
      <c r="ZJ1393" s="381"/>
      <c r="ZK1393" s="381"/>
      <c r="ZL1393" s="381"/>
      <c r="ZM1393" s="381"/>
      <c r="ZN1393" s="381"/>
      <c r="ZO1393" s="381"/>
      <c r="ZP1393" s="381"/>
      <c r="ZQ1393" s="381"/>
      <c r="ZR1393" s="381"/>
      <c r="ZS1393" s="381"/>
      <c r="ZT1393" s="381"/>
      <c r="ZU1393" s="381"/>
      <c r="ZV1393" s="381"/>
      <c r="ZW1393" s="381"/>
      <c r="ZX1393" s="381"/>
      <c r="ZY1393" s="381"/>
      <c r="ZZ1393" s="381"/>
      <c r="AAA1393" s="381"/>
      <c r="AAB1393" s="381"/>
      <c r="AAC1393" s="381"/>
      <c r="AAD1393" s="381"/>
      <c r="AAE1393" s="381"/>
      <c r="AAF1393" s="381"/>
      <c r="AAG1393" s="381"/>
      <c r="AAH1393" s="381"/>
      <c r="AAI1393" s="381"/>
      <c r="AAJ1393" s="381"/>
      <c r="AAK1393" s="381"/>
      <c r="AAL1393" s="381"/>
      <c r="AAM1393" s="381"/>
      <c r="AAN1393" s="381"/>
      <c r="AAO1393" s="381"/>
      <c r="AAP1393" s="381"/>
      <c r="AAQ1393" s="381"/>
      <c r="AAR1393" s="381"/>
      <c r="AAS1393" s="381"/>
      <c r="AAT1393" s="381"/>
      <c r="AAU1393" s="381"/>
      <c r="AAV1393" s="381"/>
      <c r="AAW1393" s="381"/>
      <c r="AAX1393" s="381"/>
      <c r="AAY1393" s="381"/>
      <c r="AAZ1393" s="381"/>
      <c r="ABA1393" s="381"/>
      <c r="ABB1393" s="381"/>
      <c r="ABC1393" s="381"/>
      <c r="ABD1393" s="381"/>
      <c r="ABE1393" s="381"/>
      <c r="ABF1393" s="381"/>
      <c r="ABG1393" s="381"/>
      <c r="ABH1393" s="381"/>
      <c r="ABI1393" s="381"/>
      <c r="ABJ1393" s="381"/>
      <c r="ABK1393" s="381"/>
      <c r="ABL1393" s="381"/>
      <c r="ABM1393" s="381"/>
      <c r="ABN1393" s="381"/>
      <c r="ABO1393" s="381"/>
      <c r="ABP1393" s="381"/>
      <c r="ABQ1393" s="381"/>
      <c r="ABR1393" s="381"/>
      <c r="ABS1393" s="381"/>
      <c r="ABT1393" s="381"/>
      <c r="ABU1393" s="381"/>
      <c r="ABV1393" s="381"/>
      <c r="ABW1393" s="381"/>
      <c r="ABX1393" s="381"/>
      <c r="ABY1393" s="381"/>
      <c r="ABZ1393" s="381"/>
      <c r="ACA1393" s="381"/>
      <c r="ACB1393" s="381"/>
      <c r="ACC1393" s="381"/>
      <c r="ACD1393" s="381"/>
      <c r="ACE1393" s="381"/>
      <c r="ACF1393" s="381"/>
      <c r="ACG1393" s="381"/>
      <c r="ACH1393" s="381"/>
      <c r="ACI1393" s="381"/>
      <c r="ACJ1393" s="381"/>
      <c r="ACK1393" s="381"/>
      <c r="ACL1393" s="381"/>
      <c r="ACM1393" s="381"/>
      <c r="ACN1393" s="381"/>
      <c r="ACO1393" s="381"/>
      <c r="ACP1393" s="381"/>
      <c r="ACQ1393" s="381"/>
      <c r="ACR1393" s="381"/>
      <c r="ACS1393" s="381"/>
      <c r="ACT1393" s="381"/>
      <c r="ACU1393" s="381"/>
      <c r="ACV1393" s="381"/>
      <c r="ACW1393" s="381"/>
      <c r="ACX1393" s="381"/>
      <c r="ACY1393" s="381"/>
      <c r="ACZ1393" s="381"/>
      <c r="ADA1393" s="381"/>
      <c r="ADB1393" s="381"/>
      <c r="ADC1393" s="381"/>
      <c r="ADD1393" s="381"/>
      <c r="ADE1393" s="381"/>
      <c r="ADF1393" s="381"/>
      <c r="ADG1393" s="381"/>
      <c r="ADH1393" s="381"/>
      <c r="ADI1393" s="381"/>
      <c r="ADJ1393" s="381"/>
      <c r="ADK1393" s="381"/>
      <c r="ADL1393" s="381"/>
      <c r="ADM1393" s="381"/>
      <c r="ADN1393" s="381"/>
      <c r="ADO1393" s="381"/>
      <c r="ADP1393" s="381"/>
      <c r="ADQ1393" s="381"/>
      <c r="ADR1393" s="381"/>
      <c r="ADS1393" s="381"/>
      <c r="ADT1393" s="381"/>
      <c r="ADU1393" s="381"/>
      <c r="ADV1393" s="381"/>
      <c r="ADW1393" s="381"/>
      <c r="ADX1393" s="381"/>
      <c r="ADY1393" s="381"/>
      <c r="ADZ1393" s="381"/>
      <c r="AEA1393" s="381"/>
      <c r="AEB1393" s="381"/>
      <c r="AEC1393" s="381"/>
      <c r="AED1393" s="381"/>
      <c r="AEE1393" s="381"/>
      <c r="AEF1393" s="381"/>
      <c r="AEG1393" s="381"/>
      <c r="AEH1393" s="381"/>
      <c r="AEI1393" s="381"/>
      <c r="AEJ1393" s="381"/>
      <c r="AEK1393" s="381"/>
      <c r="AEL1393" s="381"/>
      <c r="AEM1393" s="381"/>
      <c r="AEN1393" s="381"/>
      <c r="AEO1393" s="381"/>
      <c r="AEP1393" s="381"/>
      <c r="AEQ1393" s="381"/>
      <c r="AER1393" s="381"/>
      <c r="AES1393" s="381"/>
      <c r="AET1393" s="381"/>
      <c r="AEU1393" s="381"/>
      <c r="AEV1393" s="381"/>
      <c r="AEW1393" s="381"/>
      <c r="AEX1393" s="381"/>
      <c r="AEY1393" s="381"/>
      <c r="AEZ1393" s="381"/>
      <c r="AFA1393" s="381"/>
      <c r="AFB1393" s="381"/>
      <c r="AFC1393" s="381"/>
      <c r="AFD1393" s="381"/>
      <c r="AFE1393" s="381"/>
      <c r="AFF1393" s="381"/>
      <c r="AFG1393" s="381"/>
      <c r="AFH1393" s="381"/>
      <c r="AFI1393" s="381"/>
      <c r="AFJ1393" s="381"/>
      <c r="AFK1393" s="381"/>
      <c r="AFL1393" s="381"/>
      <c r="AFM1393" s="381"/>
      <c r="AFN1393" s="381"/>
      <c r="AFO1393" s="381"/>
      <c r="AFP1393" s="381"/>
      <c r="AFQ1393" s="381"/>
      <c r="AFR1393" s="381"/>
      <c r="AFS1393" s="381"/>
      <c r="AFT1393" s="381"/>
      <c r="AFU1393" s="381"/>
      <c r="AFV1393" s="381"/>
      <c r="AFW1393" s="381"/>
      <c r="AFX1393" s="381"/>
      <c r="AFY1393" s="381"/>
      <c r="AFZ1393" s="381"/>
      <c r="AGA1393" s="381"/>
    </row>
    <row r="1394" spans="1:859" customFormat="1" x14ac:dyDescent="0.2">
      <c r="A1394" s="16"/>
      <c r="B1394" s="16"/>
      <c r="C1394" s="16"/>
      <c r="D1394" s="16"/>
      <c r="E1394" s="238"/>
      <c r="F1394" s="364"/>
      <c r="G1394" s="239"/>
      <c r="H1394" s="238"/>
      <c r="I1394" s="238"/>
      <c r="J1394" s="238"/>
      <c r="K1394" s="238"/>
      <c r="L1394" s="238"/>
      <c r="M1394" s="238"/>
      <c r="N1394" s="239"/>
      <c r="O1394" s="238"/>
      <c r="P1394" s="238"/>
      <c r="Q1394" s="239"/>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c r="DC1394" s="16"/>
      <c r="DD1394" s="16"/>
      <c r="DE1394" s="16"/>
      <c r="DF1394" s="16"/>
      <c r="DG1394" s="16"/>
      <c r="DH1394" s="16"/>
      <c r="DI1394" s="16"/>
      <c r="DJ1394" s="16"/>
      <c r="DK1394" s="16"/>
      <c r="DL1394" s="16"/>
      <c r="DM1394" s="16"/>
      <c r="DN1394" s="16"/>
      <c r="DO1394" s="16"/>
      <c r="DP1394" s="16"/>
      <c r="DQ1394" s="16"/>
      <c r="DR1394" s="16"/>
      <c r="DS1394" s="16"/>
      <c r="DT1394" s="16"/>
      <c r="DU1394" s="16"/>
      <c r="DV1394" s="16"/>
      <c r="DW1394" s="16"/>
      <c r="DX1394" s="16"/>
      <c r="DY1394" s="16"/>
      <c r="DZ1394" s="16"/>
      <c r="EA1394" s="16"/>
      <c r="EB1394" s="16"/>
      <c r="EC1394" s="16"/>
      <c r="ED1394" s="16"/>
      <c r="EE1394" s="16"/>
      <c r="EF1394" s="16"/>
      <c r="EG1394" s="16"/>
      <c r="EH1394" s="16"/>
      <c r="EI1394" s="16"/>
      <c r="EJ1394" s="16"/>
      <c r="EK1394" s="16"/>
      <c r="EL1394" s="16"/>
      <c r="EM1394" s="16"/>
      <c r="EN1394" s="16"/>
      <c r="EO1394" s="16"/>
      <c r="EP1394" s="16"/>
      <c r="EQ1394" s="16"/>
      <c r="ER1394" s="16"/>
      <c r="ES1394" s="16"/>
      <c r="ET1394" s="16"/>
      <c r="EU1394" s="16"/>
      <c r="EV1394" s="16"/>
      <c r="EW1394" s="16"/>
      <c r="EX1394" s="16"/>
      <c r="EY1394" s="16"/>
      <c r="EZ1394" s="16"/>
      <c r="FA1394" s="16"/>
      <c r="FB1394" s="16"/>
      <c r="FC1394" s="16"/>
      <c r="FD1394" s="16"/>
      <c r="FE1394" s="16"/>
      <c r="FF1394" s="16"/>
      <c r="FG1394" s="16"/>
      <c r="FH1394" s="16"/>
      <c r="FI1394" s="16"/>
      <c r="FJ1394" s="16"/>
      <c r="FK1394" s="16"/>
      <c r="FL1394" s="16"/>
      <c r="FM1394" s="16"/>
      <c r="FN1394" s="16"/>
      <c r="FO1394" s="16"/>
      <c r="FP1394" s="16"/>
      <c r="FQ1394" s="16"/>
      <c r="FR1394" s="16"/>
      <c r="FS1394" s="16"/>
      <c r="FT1394" s="16"/>
      <c r="FU1394" s="16"/>
      <c r="FV1394" s="16"/>
      <c r="FW1394" s="16"/>
      <c r="FX1394" s="16"/>
      <c r="FY1394" s="16"/>
      <c r="FZ1394" s="16"/>
      <c r="GA1394" s="16"/>
      <c r="GB1394" s="16"/>
      <c r="GC1394" s="16"/>
      <c r="GD1394" s="16"/>
      <c r="GE1394" s="16"/>
      <c r="GF1394" s="16"/>
      <c r="GG1394" s="16"/>
      <c r="GH1394" s="16"/>
      <c r="GI1394" s="16"/>
      <c r="GJ1394" s="16"/>
      <c r="GK1394" s="16"/>
      <c r="GL1394" s="16"/>
      <c r="GM1394" s="16"/>
      <c r="GN1394" s="16"/>
      <c r="GO1394" s="16"/>
      <c r="GP1394" s="16"/>
      <c r="GQ1394" s="16"/>
      <c r="GR1394" s="16"/>
      <c r="GS1394" s="16"/>
      <c r="GT1394" s="16"/>
      <c r="GU1394" s="16"/>
      <c r="GV1394" s="16"/>
      <c r="GW1394" s="16"/>
      <c r="GX1394" s="16"/>
      <c r="GY1394" s="16"/>
      <c r="GZ1394" s="16"/>
      <c r="HA1394" s="16"/>
      <c r="HB1394" s="16"/>
      <c r="HC1394" s="16"/>
      <c r="HD1394" s="16"/>
      <c r="HE1394" s="16"/>
      <c r="HF1394" s="16"/>
      <c r="HG1394" s="16"/>
      <c r="HH1394" s="16"/>
      <c r="HI1394" s="16"/>
      <c r="HJ1394" s="16"/>
      <c r="HK1394" s="16"/>
      <c r="HL1394" s="16"/>
      <c r="HM1394" s="16"/>
      <c r="HN1394" s="16"/>
      <c r="HO1394" s="16"/>
      <c r="HP1394" s="16"/>
      <c r="HQ1394" s="16"/>
      <c r="HR1394" s="16"/>
      <c r="HS1394" s="16"/>
      <c r="HT1394" s="16"/>
      <c r="HU1394" s="16"/>
      <c r="HV1394" s="16"/>
      <c r="HW1394" s="16"/>
      <c r="HX1394" s="16"/>
      <c r="HY1394" s="16"/>
      <c r="HZ1394" s="16"/>
      <c r="IA1394" s="16"/>
      <c r="IB1394" s="16"/>
      <c r="IC1394" s="16"/>
      <c r="ID1394" s="16"/>
      <c r="IE1394" s="16"/>
      <c r="IF1394" s="16"/>
      <c r="IG1394" s="16"/>
      <c r="IH1394" s="16"/>
      <c r="II1394" s="16"/>
      <c r="IJ1394" s="16"/>
      <c r="IK1394" s="16"/>
      <c r="IL1394" s="16"/>
      <c r="IM1394" s="16"/>
      <c r="IN1394" s="16"/>
      <c r="IO1394" s="16"/>
      <c r="IP1394" s="16"/>
      <c r="IQ1394" s="16"/>
      <c r="IR1394" s="16"/>
      <c r="IS1394" s="16"/>
      <c r="IT1394" s="16"/>
      <c r="IU1394" s="16"/>
      <c r="IV1394" s="16"/>
      <c r="IW1394" s="16"/>
      <c r="IX1394" s="16"/>
      <c r="IY1394" s="16"/>
      <c r="IZ1394" s="16"/>
      <c r="JA1394" s="16"/>
      <c r="JB1394" s="16"/>
      <c r="JC1394" s="16"/>
      <c r="JD1394" s="16"/>
      <c r="JE1394" s="16"/>
      <c r="JF1394" s="16"/>
      <c r="JG1394" s="16"/>
      <c r="JH1394" s="16"/>
      <c r="JI1394" s="16"/>
      <c r="JJ1394" s="16"/>
      <c r="JK1394" s="16"/>
      <c r="JL1394" s="16"/>
      <c r="JM1394" s="16"/>
      <c r="JN1394" s="16"/>
      <c r="JO1394" s="16"/>
      <c r="JP1394" s="16"/>
      <c r="JQ1394" s="16"/>
      <c r="JR1394" s="16"/>
      <c r="JS1394" s="16"/>
      <c r="JT1394" s="16"/>
      <c r="JU1394" s="16"/>
      <c r="JV1394" s="16"/>
      <c r="JW1394" s="16"/>
      <c r="JX1394" s="16"/>
      <c r="JY1394" s="16"/>
      <c r="JZ1394" s="16"/>
      <c r="KA1394" s="16"/>
      <c r="KB1394" s="16"/>
      <c r="KC1394" s="16"/>
      <c r="KD1394" s="16"/>
      <c r="KE1394" s="16"/>
      <c r="KF1394" s="16"/>
      <c r="KG1394" s="16"/>
      <c r="KH1394" s="16"/>
      <c r="KI1394" s="16"/>
      <c r="KJ1394" s="16"/>
      <c r="KK1394" s="16"/>
      <c r="KL1394" s="16"/>
      <c r="KM1394" s="16"/>
      <c r="KN1394" s="16"/>
      <c r="KO1394" s="16"/>
      <c r="KP1394" s="16"/>
      <c r="KQ1394" s="16"/>
      <c r="KR1394" s="16"/>
      <c r="KS1394" s="16"/>
      <c r="KT1394" s="16"/>
      <c r="KU1394" s="16"/>
      <c r="KV1394" s="16"/>
      <c r="KW1394" s="16"/>
      <c r="KX1394" s="16"/>
      <c r="KY1394" s="16"/>
      <c r="KZ1394" s="16"/>
      <c r="LA1394" s="16"/>
      <c r="LB1394" s="16"/>
      <c r="LC1394" s="16"/>
      <c r="LD1394" s="16"/>
      <c r="LE1394" s="16"/>
      <c r="LF1394" s="16"/>
      <c r="LG1394" s="16"/>
      <c r="LH1394" s="16"/>
      <c r="LI1394" s="16"/>
      <c r="LJ1394" s="16"/>
      <c r="LK1394" s="16"/>
      <c r="LL1394" s="16"/>
      <c r="LM1394" s="16"/>
      <c r="LN1394" s="16"/>
      <c r="LO1394" s="16"/>
      <c r="LP1394" s="16"/>
      <c r="LQ1394" s="16"/>
      <c r="LR1394" s="16"/>
      <c r="LS1394" s="16"/>
      <c r="LT1394" s="16"/>
      <c r="LU1394" s="16"/>
      <c r="LV1394" s="16"/>
      <c r="LW1394" s="16"/>
      <c r="LX1394" s="16"/>
      <c r="LY1394" s="16"/>
      <c r="LZ1394" s="16"/>
      <c r="MA1394" s="16"/>
      <c r="MB1394" s="16"/>
      <c r="MC1394" s="16"/>
      <c r="MD1394" s="16"/>
      <c r="ME1394" s="16"/>
      <c r="MF1394" s="16"/>
      <c r="MG1394" s="16"/>
      <c r="MH1394" s="16"/>
      <c r="MI1394" s="16"/>
      <c r="MJ1394" s="16"/>
      <c r="MK1394" s="16"/>
      <c r="ML1394" s="16"/>
      <c r="MM1394" s="16"/>
      <c r="MN1394" s="16"/>
      <c r="MO1394" s="16"/>
      <c r="MP1394" s="16"/>
      <c r="MQ1394" s="16"/>
      <c r="MR1394" s="16"/>
      <c r="MS1394" s="16"/>
      <c r="MT1394" s="16"/>
      <c r="MU1394" s="16"/>
      <c r="MV1394" s="16"/>
      <c r="MW1394" s="16"/>
      <c r="MX1394" s="16"/>
      <c r="MY1394" s="16"/>
      <c r="MZ1394" s="16"/>
      <c r="NA1394" s="16"/>
      <c r="NB1394" s="16"/>
      <c r="NC1394" s="16"/>
      <c r="ND1394" s="16"/>
      <c r="NE1394" s="16"/>
      <c r="NF1394" s="16"/>
      <c r="NG1394" s="16"/>
      <c r="NH1394" s="16"/>
      <c r="NI1394" s="16"/>
      <c r="NJ1394" s="16"/>
      <c r="NK1394" s="16"/>
      <c r="NL1394" s="16"/>
      <c r="NM1394" s="16"/>
      <c r="NN1394" s="16"/>
      <c r="NO1394" s="16"/>
      <c r="NP1394" s="16"/>
      <c r="NQ1394" s="16"/>
      <c r="NR1394" s="16"/>
      <c r="NS1394" s="16"/>
      <c r="NT1394" s="16"/>
      <c r="NU1394" s="16"/>
      <c r="NV1394" s="16"/>
      <c r="NW1394" s="16"/>
      <c r="NX1394" s="16"/>
      <c r="NY1394" s="16"/>
      <c r="NZ1394" s="16"/>
      <c r="OA1394" s="16"/>
      <c r="OB1394" s="16"/>
      <c r="OC1394" s="16"/>
      <c r="OD1394" s="16"/>
      <c r="OE1394" s="16"/>
      <c r="OF1394" s="16"/>
      <c r="OG1394" s="16"/>
      <c r="OH1394" s="16"/>
      <c r="OI1394" s="16"/>
      <c r="OJ1394" s="16"/>
      <c r="OK1394" s="16"/>
      <c r="OL1394" s="16"/>
      <c r="OM1394" s="16"/>
      <c r="ON1394" s="16"/>
      <c r="OO1394" s="16"/>
      <c r="OP1394" s="16"/>
      <c r="OQ1394" s="16"/>
      <c r="OR1394" s="16"/>
      <c r="OS1394" s="16"/>
      <c r="OT1394" s="16"/>
      <c r="OU1394" s="16"/>
      <c r="OV1394" s="16"/>
      <c r="OW1394" s="16"/>
      <c r="OX1394" s="16"/>
      <c r="OY1394" s="16"/>
      <c r="OZ1394" s="16"/>
      <c r="PA1394" s="16"/>
      <c r="PB1394" s="16"/>
      <c r="PC1394" s="16"/>
      <c r="PD1394" s="16"/>
      <c r="PE1394" s="16"/>
      <c r="PF1394" s="16"/>
      <c r="PG1394" s="16"/>
      <c r="PH1394" s="16"/>
      <c r="PI1394" s="16"/>
      <c r="PJ1394" s="16"/>
      <c r="PK1394" s="16"/>
      <c r="PL1394" s="16"/>
      <c r="PM1394" s="16"/>
      <c r="PN1394" s="16"/>
      <c r="PO1394" s="16"/>
      <c r="PP1394" s="16"/>
      <c r="PQ1394" s="16"/>
      <c r="PR1394" s="16"/>
      <c r="PS1394" s="16"/>
      <c r="PT1394" s="16"/>
      <c r="PU1394" s="16"/>
      <c r="PV1394" s="16"/>
      <c r="PW1394" s="16"/>
      <c r="PX1394" s="16"/>
      <c r="PY1394" s="16"/>
      <c r="PZ1394" s="16"/>
      <c r="QA1394" s="16"/>
      <c r="QB1394" s="16"/>
      <c r="QC1394" s="16"/>
      <c r="QD1394" s="16"/>
      <c r="QE1394" s="16"/>
      <c r="QF1394" s="16"/>
      <c r="QG1394" s="16"/>
      <c r="QH1394" s="16"/>
      <c r="QI1394" s="16"/>
      <c r="QJ1394" s="16"/>
      <c r="QK1394" s="16"/>
      <c r="QL1394" s="16"/>
      <c r="QM1394" s="16"/>
      <c r="QN1394" s="16"/>
      <c r="QO1394" s="16"/>
      <c r="QP1394" s="16"/>
      <c r="QQ1394" s="16"/>
      <c r="QR1394" s="16"/>
      <c r="QS1394" s="16"/>
      <c r="QT1394" s="16"/>
      <c r="QU1394" s="16"/>
      <c r="QV1394" s="16"/>
      <c r="QW1394" s="16"/>
      <c r="QX1394" s="16"/>
      <c r="QY1394" s="16"/>
      <c r="QZ1394" s="16"/>
      <c r="RA1394" s="16"/>
      <c r="RB1394" s="16"/>
      <c r="RC1394" s="16"/>
      <c r="RD1394" s="16"/>
      <c r="RE1394" s="16"/>
      <c r="RF1394" s="16"/>
      <c r="RG1394" s="16"/>
      <c r="RH1394" s="16"/>
      <c r="RI1394" s="16"/>
      <c r="RJ1394" s="16"/>
      <c r="RK1394" s="16"/>
      <c r="RL1394" s="16"/>
      <c r="RM1394" s="16"/>
      <c r="RN1394" s="16"/>
      <c r="RO1394" s="16"/>
      <c r="RP1394" s="16"/>
      <c r="RQ1394" s="16"/>
      <c r="RR1394" s="16"/>
      <c r="RS1394" s="16"/>
      <c r="RT1394" s="16"/>
      <c r="RU1394" s="16"/>
      <c r="RV1394" s="16"/>
      <c r="RW1394" s="16"/>
      <c r="RX1394" s="16"/>
      <c r="RY1394" s="16"/>
      <c r="RZ1394" s="16"/>
      <c r="SA1394" s="16"/>
      <c r="SB1394" s="16"/>
      <c r="SC1394" s="16"/>
      <c r="SD1394" s="16"/>
      <c r="SE1394" s="16"/>
      <c r="SF1394" s="16"/>
      <c r="SG1394" s="16"/>
      <c r="SH1394" s="16"/>
      <c r="SI1394" s="16"/>
      <c r="SJ1394" s="16"/>
      <c r="SK1394" s="16"/>
      <c r="SL1394" s="16"/>
      <c r="SM1394" s="16"/>
      <c r="SN1394" s="16"/>
      <c r="SO1394" s="16"/>
      <c r="SP1394" s="16"/>
      <c r="SQ1394" s="16"/>
      <c r="SR1394" s="16"/>
      <c r="SS1394" s="16"/>
      <c r="ST1394" s="16"/>
      <c r="SU1394" s="16"/>
      <c r="SV1394" s="16"/>
      <c r="SW1394" s="16"/>
      <c r="SX1394" s="16"/>
      <c r="SY1394" s="16"/>
      <c r="SZ1394" s="16"/>
      <c r="TA1394" s="16"/>
      <c r="TB1394" s="16"/>
      <c r="TC1394" s="16"/>
      <c r="TD1394" s="16"/>
      <c r="TE1394" s="16"/>
      <c r="TF1394" s="16"/>
      <c r="TG1394" s="16"/>
      <c r="TH1394" s="16"/>
      <c r="TI1394" s="16"/>
      <c r="TJ1394" s="16"/>
      <c r="TK1394" s="16"/>
      <c r="TL1394" s="16"/>
      <c r="TM1394" s="16"/>
      <c r="TN1394" s="16"/>
      <c r="TO1394" s="16"/>
      <c r="TP1394" s="16"/>
      <c r="TQ1394" s="16"/>
      <c r="TR1394" s="16"/>
      <c r="TS1394" s="16"/>
      <c r="TT1394" s="16"/>
      <c r="TU1394" s="16"/>
      <c r="TV1394" s="16"/>
      <c r="TW1394" s="16"/>
      <c r="TX1394" s="16"/>
      <c r="TY1394" s="16"/>
      <c r="TZ1394" s="16"/>
      <c r="UA1394" s="16"/>
      <c r="UB1394" s="16"/>
      <c r="UC1394" s="16"/>
      <c r="UD1394" s="16"/>
      <c r="UE1394" s="16"/>
      <c r="UF1394" s="16"/>
      <c r="UG1394" s="16"/>
      <c r="UH1394" s="16"/>
      <c r="UI1394" s="16"/>
      <c r="UJ1394" s="16"/>
      <c r="UK1394" s="16"/>
      <c r="UL1394" s="16"/>
      <c r="UM1394" s="16"/>
      <c r="UN1394" s="16"/>
      <c r="UO1394" s="16"/>
      <c r="UP1394" s="16"/>
      <c r="UQ1394" s="16"/>
      <c r="UR1394" s="16"/>
      <c r="US1394" s="16"/>
      <c r="UT1394" s="16"/>
      <c r="UU1394" s="16"/>
      <c r="UV1394" s="16"/>
      <c r="UW1394" s="16"/>
      <c r="UX1394" s="16"/>
      <c r="UY1394" s="16"/>
      <c r="UZ1394" s="16"/>
      <c r="VA1394" s="16"/>
      <c r="VB1394" s="16"/>
      <c r="VC1394" s="16"/>
      <c r="VD1394" s="16"/>
      <c r="VE1394" s="16"/>
      <c r="VF1394" s="16"/>
      <c r="VG1394" s="16"/>
      <c r="VH1394" s="16"/>
      <c r="VI1394" s="16"/>
      <c r="VJ1394" s="16"/>
      <c r="VK1394" s="16"/>
      <c r="VL1394" s="16"/>
      <c r="VM1394" s="16"/>
      <c r="VN1394" s="16"/>
      <c r="VO1394" s="16"/>
      <c r="VP1394" s="16"/>
      <c r="VQ1394" s="16"/>
      <c r="VR1394" s="16"/>
      <c r="VS1394" s="16"/>
      <c r="VT1394" s="16"/>
      <c r="VU1394" s="16"/>
      <c r="VV1394" s="16"/>
      <c r="VW1394" s="16"/>
      <c r="VX1394" s="16"/>
      <c r="VY1394" s="16"/>
      <c r="VZ1394" s="16"/>
      <c r="WA1394" s="16"/>
      <c r="WB1394" s="16"/>
      <c r="WC1394" s="16"/>
      <c r="WD1394" s="16"/>
      <c r="WE1394" s="16"/>
      <c r="WF1394" s="16"/>
      <c r="WG1394" s="16"/>
      <c r="WH1394" s="16"/>
      <c r="WI1394" s="16"/>
      <c r="WJ1394" s="16"/>
      <c r="WK1394" s="16"/>
      <c r="WL1394" s="16"/>
      <c r="WM1394" s="16"/>
      <c r="WN1394" s="16"/>
      <c r="WO1394" s="16"/>
      <c r="WP1394" s="16"/>
      <c r="WQ1394" s="16"/>
      <c r="WR1394" s="16"/>
      <c r="WS1394" s="16"/>
      <c r="WT1394" s="16"/>
      <c r="WU1394" s="16"/>
      <c r="WV1394" s="16"/>
      <c r="WW1394" s="16"/>
      <c r="WX1394" s="16"/>
      <c r="WY1394" s="16"/>
      <c r="WZ1394" s="16"/>
      <c r="XA1394" s="16"/>
      <c r="XB1394" s="16"/>
      <c r="XC1394" s="16"/>
      <c r="XD1394" s="16"/>
      <c r="XE1394" s="16"/>
      <c r="XF1394" s="16"/>
      <c r="XG1394" s="16"/>
      <c r="XH1394" s="16"/>
      <c r="XI1394" s="16"/>
      <c r="XJ1394" s="16"/>
      <c r="XK1394" s="16"/>
      <c r="XL1394" s="16"/>
      <c r="XM1394" s="16"/>
      <c r="XN1394" s="16"/>
      <c r="XO1394" s="16"/>
      <c r="XP1394" s="16"/>
      <c r="XQ1394" s="16"/>
      <c r="XR1394" s="16"/>
      <c r="XS1394" s="16"/>
      <c r="XT1394" s="16"/>
      <c r="XU1394" s="16"/>
      <c r="XV1394" s="16"/>
      <c r="XW1394" s="16"/>
      <c r="XX1394" s="16"/>
      <c r="XY1394" s="16"/>
      <c r="XZ1394" s="16"/>
      <c r="YA1394" s="16"/>
      <c r="YB1394" s="16"/>
      <c r="YC1394" s="16"/>
      <c r="YD1394" s="16"/>
      <c r="YE1394" s="16"/>
      <c r="YF1394" s="16"/>
      <c r="YG1394" s="16"/>
      <c r="YH1394" s="16"/>
      <c r="YI1394" s="16"/>
      <c r="YJ1394" s="16"/>
      <c r="YK1394" s="16"/>
      <c r="YL1394" s="16"/>
      <c r="YM1394" s="16"/>
      <c r="YN1394" s="16"/>
      <c r="YO1394" s="16"/>
      <c r="YP1394" s="16"/>
      <c r="YQ1394" s="16"/>
      <c r="YR1394" s="16"/>
      <c r="YS1394" s="16"/>
      <c r="YT1394" s="16"/>
      <c r="YU1394" s="16"/>
      <c r="YV1394" s="16"/>
      <c r="YW1394" s="16"/>
      <c r="YX1394" s="16"/>
      <c r="YY1394" s="16"/>
      <c r="YZ1394" s="16"/>
      <c r="ZA1394" s="16"/>
      <c r="ZB1394" s="16"/>
      <c r="ZC1394" s="16"/>
      <c r="ZD1394" s="16"/>
      <c r="ZE1394" s="16"/>
      <c r="ZF1394" s="16"/>
      <c r="ZG1394" s="16"/>
      <c r="ZH1394" s="16"/>
      <c r="ZI1394" s="16"/>
      <c r="ZJ1394" s="16"/>
      <c r="ZK1394" s="16"/>
      <c r="ZL1394" s="16"/>
      <c r="ZM1394" s="16"/>
      <c r="ZN1394" s="16"/>
      <c r="ZO1394" s="16"/>
      <c r="ZP1394" s="16"/>
      <c r="ZQ1394" s="16"/>
      <c r="ZR1394" s="16"/>
      <c r="ZS1394" s="16"/>
      <c r="ZT1394" s="16"/>
      <c r="ZU1394" s="16"/>
      <c r="ZV1394" s="16"/>
      <c r="ZW1394" s="16"/>
      <c r="ZX1394" s="16"/>
      <c r="ZY1394" s="16"/>
      <c r="ZZ1394" s="16"/>
      <c r="AAA1394" s="16"/>
      <c r="AAB1394" s="16"/>
      <c r="AAC1394" s="16"/>
      <c r="AAD1394" s="16"/>
      <c r="AAE1394" s="16"/>
      <c r="AAF1394" s="16"/>
      <c r="AAG1394" s="16"/>
      <c r="AAH1394" s="16"/>
      <c r="AAI1394" s="16"/>
      <c r="AAJ1394" s="16"/>
      <c r="AAK1394" s="16"/>
      <c r="AAL1394" s="16"/>
      <c r="AAM1394" s="16"/>
      <c r="AAN1394" s="16"/>
      <c r="AAO1394" s="16"/>
      <c r="AAP1394" s="16"/>
      <c r="AAQ1394" s="16"/>
      <c r="AAR1394" s="16"/>
      <c r="AAS1394" s="16"/>
      <c r="AAT1394" s="16"/>
      <c r="AAU1394" s="16"/>
      <c r="AAV1394" s="16"/>
      <c r="AAW1394" s="16"/>
      <c r="AAX1394" s="16"/>
      <c r="AAY1394" s="16"/>
      <c r="AAZ1394" s="16"/>
      <c r="ABA1394" s="16"/>
      <c r="ABB1394" s="16"/>
      <c r="ABC1394" s="16"/>
      <c r="ABD1394" s="16"/>
      <c r="ABE1394" s="16"/>
      <c r="ABF1394" s="16"/>
      <c r="ABG1394" s="16"/>
      <c r="ABH1394" s="16"/>
      <c r="ABI1394" s="16"/>
      <c r="ABJ1394" s="16"/>
      <c r="ABK1394" s="16"/>
      <c r="ABL1394" s="16"/>
      <c r="ABM1394" s="16"/>
      <c r="ABN1394" s="16"/>
      <c r="ABO1394" s="16"/>
      <c r="ABP1394" s="16"/>
      <c r="ABQ1394" s="16"/>
      <c r="ABR1394" s="16"/>
      <c r="ABS1394" s="16"/>
      <c r="ABT1394" s="16"/>
      <c r="ABU1394" s="16"/>
      <c r="ABV1394" s="16"/>
      <c r="ABW1394" s="16"/>
      <c r="ABX1394" s="16"/>
      <c r="ABY1394" s="16"/>
      <c r="ABZ1394" s="16"/>
      <c r="ACA1394" s="16"/>
      <c r="ACB1394" s="16"/>
      <c r="ACC1394" s="16"/>
      <c r="ACD1394" s="16"/>
      <c r="ACE1394" s="16"/>
      <c r="ACF1394" s="16"/>
      <c r="ACG1394" s="16"/>
      <c r="ACH1394" s="16"/>
      <c r="ACI1394" s="16"/>
      <c r="ACJ1394" s="16"/>
      <c r="ACK1394" s="16"/>
      <c r="ACL1394" s="16"/>
      <c r="ACM1394" s="16"/>
      <c r="ACN1394" s="16"/>
      <c r="ACO1394" s="16"/>
      <c r="ACP1394" s="16"/>
      <c r="ACQ1394" s="16"/>
      <c r="ACR1394" s="16"/>
      <c r="ACS1394" s="16"/>
      <c r="ACT1394" s="16"/>
      <c r="ACU1394" s="16"/>
      <c r="ACV1394" s="16"/>
      <c r="ACW1394" s="16"/>
      <c r="ACX1394" s="16"/>
      <c r="ACY1394" s="16"/>
      <c r="ACZ1394" s="16"/>
      <c r="ADA1394" s="16"/>
      <c r="ADB1394" s="16"/>
      <c r="ADC1394" s="16"/>
      <c r="ADD1394" s="16"/>
      <c r="ADE1394" s="16"/>
      <c r="ADF1394" s="16"/>
      <c r="ADG1394" s="16"/>
      <c r="ADH1394" s="16"/>
      <c r="ADI1394" s="16"/>
      <c r="ADJ1394" s="16"/>
      <c r="ADK1394" s="16"/>
      <c r="ADL1394" s="16"/>
      <c r="ADM1394" s="16"/>
      <c r="ADN1394" s="16"/>
      <c r="ADO1394" s="16"/>
      <c r="ADP1394" s="16"/>
      <c r="ADQ1394" s="16"/>
      <c r="ADR1394" s="16"/>
      <c r="ADS1394" s="16"/>
      <c r="ADT1394" s="16"/>
      <c r="ADU1394" s="16"/>
      <c r="ADV1394" s="16"/>
      <c r="ADW1394" s="16"/>
      <c r="ADX1394" s="16"/>
      <c r="ADY1394" s="16"/>
      <c r="ADZ1394" s="16"/>
      <c r="AEA1394" s="16"/>
      <c r="AEB1394" s="16"/>
      <c r="AEC1394" s="16"/>
      <c r="AED1394" s="16"/>
      <c r="AEE1394" s="16"/>
      <c r="AEF1394" s="16"/>
      <c r="AEG1394" s="16"/>
      <c r="AEH1394" s="16"/>
      <c r="AEI1394" s="16"/>
      <c r="AEJ1394" s="16"/>
      <c r="AEK1394" s="16"/>
      <c r="AEL1394" s="16"/>
      <c r="AEM1394" s="16"/>
      <c r="AEN1394" s="16"/>
      <c r="AEO1394" s="16"/>
      <c r="AEP1394" s="16"/>
      <c r="AEQ1394" s="16"/>
      <c r="AER1394" s="16"/>
      <c r="AES1394" s="16"/>
      <c r="AET1394" s="16"/>
      <c r="AEU1394" s="16"/>
      <c r="AEV1394" s="16"/>
      <c r="AEW1394" s="16"/>
      <c r="AEX1394" s="16"/>
      <c r="AEY1394" s="16"/>
      <c r="AEZ1394" s="16"/>
      <c r="AFA1394" s="16"/>
      <c r="AFB1394" s="16"/>
      <c r="AFC1394" s="16"/>
      <c r="AFD1394" s="16"/>
      <c r="AFE1394" s="16"/>
      <c r="AFF1394" s="16"/>
      <c r="AFG1394" s="16"/>
      <c r="AFH1394" s="16"/>
      <c r="AFI1394" s="16"/>
      <c r="AFJ1394" s="16"/>
      <c r="AFK1394" s="16"/>
      <c r="AFL1394" s="16"/>
      <c r="AFM1394" s="16"/>
      <c r="AFN1394" s="16"/>
      <c r="AFO1394" s="16"/>
      <c r="AFP1394" s="16"/>
      <c r="AFQ1394" s="16"/>
      <c r="AFR1394" s="16"/>
      <c r="AFS1394" s="16"/>
      <c r="AFT1394" s="16"/>
      <c r="AFU1394" s="16"/>
      <c r="AFV1394" s="16"/>
      <c r="AFW1394" s="16"/>
      <c r="AFX1394" s="16"/>
      <c r="AFY1394" s="16"/>
      <c r="AFZ1394" s="16"/>
      <c r="AGA1394" s="16"/>
    </row>
    <row r="1395" spans="1:859" s="383" customFormat="1" x14ac:dyDescent="0.2">
      <c r="A1395" s="381"/>
      <c r="B1395" s="381"/>
      <c r="C1395" s="381"/>
      <c r="D1395" s="381"/>
      <c r="E1395" s="365"/>
      <c r="F1395" s="378"/>
      <c r="G1395" s="380"/>
      <c r="H1395" s="365"/>
      <c r="I1395" s="365"/>
      <c r="J1395" s="365"/>
      <c r="K1395" s="365"/>
      <c r="L1395" s="365"/>
      <c r="M1395" s="365"/>
      <c r="N1395" s="380"/>
      <c r="O1395" s="365"/>
      <c r="P1395" s="365"/>
      <c r="Q1395" s="380"/>
      <c r="R1395" s="381"/>
      <c r="S1395" s="381"/>
      <c r="T1395" s="381"/>
      <c r="U1395" s="381"/>
      <c r="V1395" s="381"/>
      <c r="W1395" s="381"/>
      <c r="X1395" s="381"/>
      <c r="Y1395" s="381"/>
      <c r="Z1395" s="381"/>
      <c r="AA1395" s="381"/>
      <c r="AB1395" s="381"/>
      <c r="AC1395" s="381"/>
      <c r="AD1395" s="381"/>
      <c r="AE1395" s="381"/>
      <c r="AF1395" s="381"/>
      <c r="AG1395" s="381"/>
      <c r="AH1395" s="381"/>
      <c r="AI1395" s="381"/>
      <c r="AJ1395" s="381"/>
      <c r="AK1395" s="381"/>
      <c r="AL1395" s="381"/>
      <c r="AM1395" s="381"/>
      <c r="AN1395" s="381"/>
      <c r="AO1395" s="381"/>
      <c r="AP1395" s="381"/>
      <c r="AQ1395" s="381"/>
      <c r="AR1395" s="381"/>
      <c r="AS1395" s="381"/>
      <c r="AT1395" s="381"/>
      <c r="AU1395" s="381"/>
      <c r="AV1395" s="381"/>
      <c r="AW1395" s="381"/>
      <c r="AX1395" s="381"/>
      <c r="AY1395" s="381"/>
      <c r="AZ1395" s="381"/>
      <c r="BA1395" s="381"/>
      <c r="BB1395" s="381"/>
      <c r="BC1395" s="381"/>
      <c r="BD1395" s="381"/>
      <c r="BE1395" s="381"/>
      <c r="BF1395" s="381"/>
      <c r="BG1395" s="381"/>
      <c r="BH1395" s="381"/>
      <c r="BI1395" s="381"/>
      <c r="BJ1395" s="381"/>
      <c r="BK1395" s="381"/>
      <c r="BL1395" s="381"/>
      <c r="BM1395" s="381"/>
      <c r="BN1395" s="381"/>
      <c r="BO1395" s="381"/>
      <c r="BP1395" s="381"/>
      <c r="BQ1395" s="381"/>
      <c r="BR1395" s="381"/>
      <c r="BS1395" s="381"/>
      <c r="BT1395" s="381"/>
      <c r="BU1395" s="381"/>
      <c r="BV1395" s="381"/>
      <c r="BW1395" s="381"/>
      <c r="BX1395" s="381"/>
      <c r="BY1395" s="381"/>
      <c r="BZ1395" s="381"/>
      <c r="CA1395" s="381"/>
      <c r="CB1395" s="381"/>
      <c r="CC1395" s="381"/>
      <c r="CD1395" s="381"/>
      <c r="CE1395" s="381"/>
      <c r="CF1395" s="381"/>
      <c r="CG1395" s="381"/>
      <c r="CH1395" s="381"/>
      <c r="CI1395" s="381"/>
      <c r="CJ1395" s="381"/>
      <c r="CK1395" s="381"/>
      <c r="CL1395" s="381"/>
      <c r="CM1395" s="381"/>
      <c r="CN1395" s="381"/>
      <c r="CO1395" s="381"/>
      <c r="CP1395" s="381"/>
      <c r="CQ1395" s="381"/>
      <c r="CR1395" s="381"/>
      <c r="CS1395" s="381"/>
      <c r="CT1395" s="381"/>
      <c r="CU1395" s="381"/>
      <c r="CV1395" s="381"/>
      <c r="CW1395" s="381"/>
      <c r="CX1395" s="381"/>
      <c r="CY1395" s="381"/>
      <c r="CZ1395" s="381"/>
      <c r="DA1395" s="381"/>
      <c r="DB1395" s="381"/>
      <c r="DC1395" s="381"/>
      <c r="DD1395" s="381"/>
      <c r="DE1395" s="381"/>
      <c r="DF1395" s="381"/>
      <c r="DG1395" s="381"/>
      <c r="DH1395" s="381"/>
      <c r="DI1395" s="381"/>
      <c r="DJ1395" s="381"/>
      <c r="DK1395" s="381"/>
      <c r="DL1395" s="381"/>
      <c r="DM1395" s="381"/>
      <c r="DN1395" s="381"/>
      <c r="DO1395" s="381"/>
      <c r="DP1395" s="381"/>
      <c r="DQ1395" s="381"/>
      <c r="DR1395" s="381"/>
      <c r="DS1395" s="381"/>
      <c r="DT1395" s="381"/>
      <c r="DU1395" s="381"/>
      <c r="DV1395" s="381"/>
      <c r="DW1395" s="381"/>
      <c r="DX1395" s="381"/>
      <c r="DY1395" s="381"/>
      <c r="DZ1395" s="381"/>
      <c r="EA1395" s="381"/>
      <c r="EB1395" s="381"/>
      <c r="EC1395" s="381"/>
      <c r="ED1395" s="381"/>
      <c r="EE1395" s="381"/>
      <c r="EF1395" s="381"/>
      <c r="EG1395" s="381"/>
      <c r="EH1395" s="381"/>
      <c r="EI1395" s="381"/>
      <c r="EJ1395" s="381"/>
      <c r="EK1395" s="381"/>
      <c r="EL1395" s="381"/>
      <c r="EM1395" s="381"/>
      <c r="EN1395" s="381"/>
      <c r="EO1395" s="381"/>
      <c r="EP1395" s="381"/>
      <c r="EQ1395" s="381"/>
      <c r="ER1395" s="381"/>
      <c r="ES1395" s="381"/>
      <c r="ET1395" s="381"/>
      <c r="EU1395" s="381"/>
      <c r="EV1395" s="381"/>
      <c r="EW1395" s="381"/>
      <c r="EX1395" s="381"/>
      <c r="EY1395" s="381"/>
      <c r="EZ1395" s="381"/>
      <c r="FA1395" s="381"/>
      <c r="FB1395" s="381"/>
      <c r="FC1395" s="381"/>
      <c r="FD1395" s="381"/>
      <c r="FE1395" s="381"/>
      <c r="FF1395" s="381"/>
      <c r="FG1395" s="381"/>
      <c r="FH1395" s="381"/>
      <c r="FI1395" s="381"/>
      <c r="FJ1395" s="381"/>
      <c r="FK1395" s="381"/>
      <c r="FL1395" s="381"/>
      <c r="FM1395" s="381"/>
      <c r="FN1395" s="381"/>
      <c r="FO1395" s="381"/>
      <c r="FP1395" s="381"/>
      <c r="FQ1395" s="381"/>
      <c r="FR1395" s="381"/>
      <c r="FS1395" s="381"/>
      <c r="FT1395" s="381"/>
      <c r="FU1395" s="381"/>
      <c r="FV1395" s="381"/>
      <c r="FW1395" s="381"/>
      <c r="FX1395" s="381"/>
      <c r="FY1395" s="381"/>
      <c r="FZ1395" s="381"/>
      <c r="GA1395" s="381"/>
      <c r="GB1395" s="381"/>
      <c r="GC1395" s="381"/>
      <c r="GD1395" s="381"/>
      <c r="GE1395" s="381"/>
      <c r="GF1395" s="381"/>
      <c r="GG1395" s="381"/>
      <c r="GH1395" s="381"/>
      <c r="GI1395" s="381"/>
      <c r="GJ1395" s="381"/>
      <c r="GK1395" s="381"/>
      <c r="GL1395" s="381"/>
      <c r="GM1395" s="381"/>
      <c r="GN1395" s="381"/>
      <c r="GO1395" s="381"/>
      <c r="GP1395" s="381"/>
      <c r="GQ1395" s="381"/>
      <c r="GR1395" s="381"/>
      <c r="GS1395" s="381"/>
      <c r="GT1395" s="381"/>
      <c r="GU1395" s="381"/>
      <c r="GV1395" s="381"/>
      <c r="GW1395" s="381"/>
      <c r="GX1395" s="381"/>
      <c r="GY1395" s="381"/>
      <c r="GZ1395" s="381"/>
      <c r="HA1395" s="381"/>
      <c r="HB1395" s="381"/>
      <c r="HC1395" s="381"/>
      <c r="HD1395" s="381"/>
      <c r="HE1395" s="381"/>
      <c r="HF1395" s="381"/>
      <c r="HG1395" s="381"/>
      <c r="HH1395" s="381"/>
      <c r="HI1395" s="381"/>
      <c r="HJ1395" s="381"/>
      <c r="HK1395" s="381"/>
      <c r="HL1395" s="381"/>
      <c r="HM1395" s="381"/>
      <c r="HN1395" s="381"/>
      <c r="HO1395" s="381"/>
      <c r="HP1395" s="381"/>
      <c r="HQ1395" s="381"/>
      <c r="HR1395" s="381"/>
      <c r="HS1395" s="381"/>
      <c r="HT1395" s="381"/>
      <c r="HU1395" s="381"/>
      <c r="HV1395" s="381"/>
      <c r="HW1395" s="381"/>
      <c r="HX1395" s="381"/>
      <c r="HY1395" s="381"/>
      <c r="HZ1395" s="381"/>
      <c r="IA1395" s="381"/>
      <c r="IB1395" s="381"/>
      <c r="IC1395" s="381"/>
      <c r="ID1395" s="381"/>
      <c r="IE1395" s="381"/>
      <c r="IF1395" s="381"/>
      <c r="IG1395" s="381"/>
      <c r="IH1395" s="381"/>
      <c r="II1395" s="381"/>
      <c r="IJ1395" s="381"/>
      <c r="IK1395" s="381"/>
      <c r="IL1395" s="381"/>
      <c r="IM1395" s="381"/>
      <c r="IN1395" s="381"/>
      <c r="IO1395" s="381"/>
      <c r="IP1395" s="381"/>
      <c r="IQ1395" s="381"/>
      <c r="IR1395" s="381"/>
      <c r="IS1395" s="381"/>
      <c r="IT1395" s="381"/>
      <c r="IU1395" s="381"/>
      <c r="IV1395" s="381"/>
      <c r="IW1395" s="381"/>
      <c r="IX1395" s="381"/>
      <c r="IY1395" s="381"/>
      <c r="IZ1395" s="381"/>
      <c r="JA1395" s="381"/>
      <c r="JB1395" s="381"/>
      <c r="JC1395" s="381"/>
      <c r="JD1395" s="381"/>
      <c r="JE1395" s="381"/>
      <c r="JF1395" s="381"/>
      <c r="JG1395" s="381"/>
      <c r="JH1395" s="381"/>
      <c r="JI1395" s="381"/>
      <c r="JJ1395" s="381"/>
      <c r="JK1395" s="381"/>
      <c r="JL1395" s="381"/>
      <c r="JM1395" s="381"/>
      <c r="JN1395" s="381"/>
      <c r="JO1395" s="381"/>
      <c r="JP1395" s="381"/>
      <c r="JQ1395" s="381"/>
      <c r="JR1395" s="381"/>
      <c r="JS1395" s="381"/>
      <c r="JT1395" s="381"/>
      <c r="JU1395" s="381"/>
      <c r="JV1395" s="381"/>
      <c r="JW1395" s="381"/>
      <c r="JX1395" s="381"/>
      <c r="JY1395" s="381"/>
      <c r="JZ1395" s="381"/>
      <c r="KA1395" s="381"/>
      <c r="KB1395" s="381"/>
      <c r="KC1395" s="381"/>
      <c r="KD1395" s="381"/>
      <c r="KE1395" s="381"/>
      <c r="KF1395" s="381"/>
      <c r="KG1395" s="381"/>
      <c r="KH1395" s="381"/>
      <c r="KI1395" s="381"/>
      <c r="KJ1395" s="381"/>
      <c r="KK1395" s="381"/>
      <c r="KL1395" s="381"/>
      <c r="KM1395" s="381"/>
      <c r="KN1395" s="381"/>
      <c r="KO1395" s="381"/>
      <c r="KP1395" s="381"/>
      <c r="KQ1395" s="381"/>
      <c r="KR1395" s="381"/>
      <c r="KS1395" s="381"/>
      <c r="KT1395" s="381"/>
      <c r="KU1395" s="381"/>
      <c r="KV1395" s="381"/>
      <c r="KW1395" s="381"/>
      <c r="KX1395" s="381"/>
      <c r="KY1395" s="381"/>
      <c r="KZ1395" s="381"/>
      <c r="LA1395" s="381"/>
      <c r="LB1395" s="381"/>
      <c r="LC1395" s="381"/>
      <c r="LD1395" s="381"/>
      <c r="LE1395" s="381"/>
      <c r="LF1395" s="381"/>
      <c r="LG1395" s="381"/>
      <c r="LH1395" s="381"/>
      <c r="LI1395" s="381"/>
      <c r="LJ1395" s="381"/>
      <c r="LK1395" s="381"/>
      <c r="LL1395" s="381"/>
      <c r="LM1395" s="381"/>
      <c r="LN1395" s="381"/>
      <c r="LO1395" s="381"/>
      <c r="LP1395" s="381"/>
      <c r="LQ1395" s="381"/>
      <c r="LR1395" s="381"/>
      <c r="LS1395" s="381"/>
      <c r="LT1395" s="381"/>
      <c r="LU1395" s="381"/>
      <c r="LV1395" s="381"/>
      <c r="LW1395" s="381"/>
      <c r="LX1395" s="381"/>
      <c r="LY1395" s="381"/>
      <c r="LZ1395" s="381"/>
      <c r="MA1395" s="381"/>
      <c r="MB1395" s="381"/>
      <c r="MC1395" s="381"/>
      <c r="MD1395" s="381"/>
      <c r="ME1395" s="381"/>
      <c r="MF1395" s="381"/>
      <c r="MG1395" s="381"/>
      <c r="MH1395" s="381"/>
      <c r="MI1395" s="381"/>
      <c r="MJ1395" s="381"/>
      <c r="MK1395" s="381"/>
      <c r="ML1395" s="381"/>
      <c r="MM1395" s="381"/>
      <c r="MN1395" s="381"/>
      <c r="MO1395" s="381"/>
      <c r="MP1395" s="381"/>
      <c r="MQ1395" s="381"/>
      <c r="MR1395" s="381"/>
      <c r="MS1395" s="381"/>
      <c r="MT1395" s="381"/>
      <c r="MU1395" s="381"/>
      <c r="MV1395" s="381"/>
      <c r="MW1395" s="381"/>
      <c r="MX1395" s="381"/>
      <c r="MY1395" s="381"/>
      <c r="MZ1395" s="381"/>
      <c r="NA1395" s="381"/>
      <c r="NB1395" s="381"/>
      <c r="NC1395" s="381"/>
      <c r="ND1395" s="381"/>
      <c r="NE1395" s="381"/>
      <c r="NF1395" s="381"/>
      <c r="NG1395" s="381"/>
      <c r="NH1395" s="381"/>
      <c r="NI1395" s="381"/>
      <c r="NJ1395" s="381"/>
      <c r="NK1395" s="381"/>
      <c r="NL1395" s="381"/>
      <c r="NM1395" s="381"/>
      <c r="NN1395" s="381"/>
      <c r="NO1395" s="381"/>
      <c r="NP1395" s="381"/>
      <c r="NQ1395" s="381"/>
      <c r="NR1395" s="381"/>
      <c r="NS1395" s="381"/>
      <c r="NT1395" s="381"/>
      <c r="NU1395" s="381"/>
      <c r="NV1395" s="381"/>
      <c r="NW1395" s="381"/>
      <c r="NX1395" s="381"/>
      <c r="NY1395" s="381"/>
      <c r="NZ1395" s="381"/>
      <c r="OA1395" s="381"/>
      <c r="OB1395" s="381"/>
      <c r="OC1395" s="381"/>
      <c r="OD1395" s="381"/>
      <c r="OE1395" s="381"/>
      <c r="OF1395" s="381"/>
      <c r="OG1395" s="381"/>
      <c r="OH1395" s="381"/>
      <c r="OI1395" s="381"/>
      <c r="OJ1395" s="381"/>
      <c r="OK1395" s="381"/>
      <c r="OL1395" s="381"/>
      <c r="OM1395" s="381"/>
      <c r="ON1395" s="381"/>
      <c r="OO1395" s="381"/>
      <c r="OP1395" s="381"/>
      <c r="OQ1395" s="381"/>
      <c r="OR1395" s="381"/>
      <c r="OS1395" s="381"/>
      <c r="OT1395" s="381"/>
      <c r="OU1395" s="381"/>
      <c r="OV1395" s="381"/>
      <c r="OW1395" s="381"/>
      <c r="OX1395" s="381"/>
      <c r="OY1395" s="381"/>
      <c r="OZ1395" s="381"/>
      <c r="PA1395" s="381"/>
      <c r="PB1395" s="381"/>
      <c r="PC1395" s="381"/>
      <c r="PD1395" s="381"/>
      <c r="PE1395" s="381"/>
      <c r="PF1395" s="381"/>
      <c r="PG1395" s="381"/>
      <c r="PH1395" s="381"/>
      <c r="PI1395" s="381"/>
      <c r="PJ1395" s="381"/>
      <c r="PK1395" s="381"/>
      <c r="PL1395" s="381"/>
      <c r="PM1395" s="381"/>
      <c r="PN1395" s="381"/>
      <c r="PO1395" s="381"/>
      <c r="PP1395" s="381"/>
      <c r="PQ1395" s="381"/>
      <c r="PR1395" s="381"/>
      <c r="PS1395" s="381"/>
      <c r="PT1395" s="381"/>
      <c r="PU1395" s="381"/>
      <c r="PV1395" s="381"/>
      <c r="PW1395" s="381"/>
      <c r="PX1395" s="381"/>
      <c r="PY1395" s="381"/>
      <c r="PZ1395" s="381"/>
      <c r="QA1395" s="381"/>
      <c r="QB1395" s="381"/>
      <c r="QC1395" s="381"/>
      <c r="QD1395" s="381"/>
      <c r="QE1395" s="381"/>
      <c r="QF1395" s="381"/>
      <c r="QG1395" s="381"/>
      <c r="QH1395" s="381"/>
      <c r="QI1395" s="381"/>
      <c r="QJ1395" s="381"/>
      <c r="QK1395" s="381"/>
      <c r="QL1395" s="381"/>
      <c r="QM1395" s="381"/>
      <c r="QN1395" s="381"/>
      <c r="QO1395" s="381"/>
      <c r="QP1395" s="381"/>
      <c r="QQ1395" s="381"/>
      <c r="QR1395" s="381"/>
      <c r="QS1395" s="381"/>
      <c r="QT1395" s="381"/>
      <c r="QU1395" s="381"/>
      <c r="QV1395" s="381"/>
      <c r="QW1395" s="381"/>
      <c r="QX1395" s="381"/>
      <c r="QY1395" s="381"/>
      <c r="QZ1395" s="381"/>
      <c r="RA1395" s="381"/>
      <c r="RB1395" s="381"/>
      <c r="RC1395" s="381"/>
      <c r="RD1395" s="381"/>
      <c r="RE1395" s="381"/>
      <c r="RF1395" s="381"/>
      <c r="RG1395" s="381"/>
      <c r="RH1395" s="381"/>
      <c r="RI1395" s="381"/>
      <c r="RJ1395" s="381"/>
      <c r="RK1395" s="381"/>
      <c r="RL1395" s="381"/>
      <c r="RM1395" s="381"/>
      <c r="RN1395" s="381"/>
      <c r="RO1395" s="381"/>
      <c r="RP1395" s="381"/>
      <c r="RQ1395" s="381"/>
      <c r="RR1395" s="381"/>
      <c r="RS1395" s="381"/>
      <c r="RT1395" s="381"/>
      <c r="RU1395" s="381"/>
      <c r="RV1395" s="381"/>
      <c r="RW1395" s="381"/>
      <c r="RX1395" s="381"/>
      <c r="RY1395" s="381"/>
      <c r="RZ1395" s="381"/>
      <c r="SA1395" s="381"/>
      <c r="SB1395" s="381"/>
      <c r="SC1395" s="381"/>
      <c r="SD1395" s="381"/>
      <c r="SE1395" s="381"/>
      <c r="SF1395" s="381"/>
      <c r="SG1395" s="381"/>
      <c r="SH1395" s="381"/>
      <c r="SI1395" s="381"/>
      <c r="SJ1395" s="381"/>
      <c r="SK1395" s="381"/>
      <c r="SL1395" s="381"/>
      <c r="SM1395" s="381"/>
      <c r="SN1395" s="381"/>
      <c r="SO1395" s="381"/>
      <c r="SP1395" s="381"/>
      <c r="SQ1395" s="381"/>
      <c r="SR1395" s="381"/>
      <c r="SS1395" s="381"/>
      <c r="ST1395" s="381"/>
      <c r="SU1395" s="381"/>
      <c r="SV1395" s="381"/>
      <c r="SW1395" s="381"/>
      <c r="SX1395" s="381"/>
      <c r="SY1395" s="381"/>
      <c r="SZ1395" s="381"/>
      <c r="TA1395" s="381"/>
      <c r="TB1395" s="381"/>
      <c r="TC1395" s="381"/>
      <c r="TD1395" s="381"/>
      <c r="TE1395" s="381"/>
      <c r="TF1395" s="381"/>
      <c r="TG1395" s="381"/>
      <c r="TH1395" s="381"/>
      <c r="TI1395" s="381"/>
      <c r="TJ1395" s="381"/>
      <c r="TK1395" s="381"/>
      <c r="TL1395" s="381"/>
      <c r="TM1395" s="381"/>
      <c r="TN1395" s="381"/>
      <c r="TO1395" s="381"/>
      <c r="TP1395" s="381"/>
      <c r="TQ1395" s="381"/>
      <c r="TR1395" s="381"/>
      <c r="TS1395" s="381"/>
      <c r="TT1395" s="381"/>
      <c r="TU1395" s="381"/>
      <c r="TV1395" s="381"/>
      <c r="TW1395" s="381"/>
      <c r="TX1395" s="381"/>
      <c r="TY1395" s="381"/>
      <c r="TZ1395" s="381"/>
      <c r="UA1395" s="381"/>
      <c r="UB1395" s="381"/>
      <c r="UC1395" s="381"/>
      <c r="UD1395" s="381"/>
      <c r="UE1395" s="381"/>
      <c r="UF1395" s="381"/>
      <c r="UG1395" s="381"/>
      <c r="UH1395" s="381"/>
      <c r="UI1395" s="381"/>
      <c r="UJ1395" s="381"/>
      <c r="UK1395" s="381"/>
      <c r="UL1395" s="381"/>
      <c r="UM1395" s="381"/>
      <c r="UN1395" s="381"/>
      <c r="UO1395" s="381"/>
      <c r="UP1395" s="381"/>
      <c r="UQ1395" s="381"/>
      <c r="UR1395" s="381"/>
      <c r="US1395" s="381"/>
      <c r="UT1395" s="381"/>
      <c r="UU1395" s="381"/>
      <c r="UV1395" s="381"/>
      <c r="UW1395" s="381"/>
      <c r="UX1395" s="381"/>
      <c r="UY1395" s="381"/>
      <c r="UZ1395" s="381"/>
      <c r="VA1395" s="381"/>
      <c r="VB1395" s="381"/>
      <c r="VC1395" s="381"/>
      <c r="VD1395" s="381"/>
      <c r="VE1395" s="381"/>
      <c r="VF1395" s="381"/>
      <c r="VG1395" s="381"/>
      <c r="VH1395" s="381"/>
      <c r="VI1395" s="381"/>
      <c r="VJ1395" s="381"/>
      <c r="VK1395" s="381"/>
      <c r="VL1395" s="381"/>
      <c r="VM1395" s="381"/>
      <c r="VN1395" s="381"/>
      <c r="VO1395" s="381"/>
      <c r="VP1395" s="381"/>
      <c r="VQ1395" s="381"/>
      <c r="VR1395" s="381"/>
      <c r="VS1395" s="381"/>
      <c r="VT1395" s="381"/>
      <c r="VU1395" s="381"/>
      <c r="VV1395" s="381"/>
      <c r="VW1395" s="381"/>
      <c r="VX1395" s="381"/>
      <c r="VY1395" s="381"/>
      <c r="VZ1395" s="381"/>
      <c r="WA1395" s="381"/>
      <c r="WB1395" s="381"/>
      <c r="WC1395" s="381"/>
      <c r="WD1395" s="381"/>
      <c r="WE1395" s="381"/>
      <c r="WF1395" s="381"/>
      <c r="WG1395" s="381"/>
      <c r="WH1395" s="381"/>
      <c r="WI1395" s="381"/>
      <c r="WJ1395" s="381"/>
      <c r="WK1395" s="381"/>
      <c r="WL1395" s="381"/>
      <c r="WM1395" s="381"/>
      <c r="WN1395" s="381"/>
      <c r="WO1395" s="381"/>
      <c r="WP1395" s="381"/>
      <c r="WQ1395" s="381"/>
      <c r="WR1395" s="381"/>
      <c r="WS1395" s="381"/>
      <c r="WT1395" s="381"/>
      <c r="WU1395" s="381"/>
      <c r="WV1395" s="381"/>
      <c r="WW1395" s="381"/>
      <c r="WX1395" s="381"/>
      <c r="WY1395" s="381"/>
      <c r="WZ1395" s="381"/>
      <c r="XA1395" s="381"/>
      <c r="XB1395" s="381"/>
      <c r="XC1395" s="381"/>
      <c r="XD1395" s="381"/>
      <c r="XE1395" s="381"/>
      <c r="XF1395" s="381"/>
      <c r="XG1395" s="381"/>
      <c r="XH1395" s="381"/>
      <c r="XI1395" s="381"/>
      <c r="XJ1395" s="381"/>
      <c r="XK1395" s="381"/>
      <c r="XL1395" s="381"/>
      <c r="XM1395" s="381"/>
      <c r="XN1395" s="381"/>
      <c r="XO1395" s="381"/>
      <c r="XP1395" s="381"/>
      <c r="XQ1395" s="381"/>
      <c r="XR1395" s="381"/>
      <c r="XS1395" s="381"/>
      <c r="XT1395" s="381"/>
      <c r="XU1395" s="381"/>
      <c r="XV1395" s="381"/>
      <c r="XW1395" s="381"/>
      <c r="XX1395" s="381"/>
      <c r="XY1395" s="381"/>
      <c r="XZ1395" s="381"/>
      <c r="YA1395" s="381"/>
      <c r="YB1395" s="381"/>
      <c r="YC1395" s="381"/>
      <c r="YD1395" s="381"/>
      <c r="YE1395" s="381"/>
      <c r="YF1395" s="381"/>
      <c r="YG1395" s="381"/>
      <c r="YH1395" s="381"/>
      <c r="YI1395" s="381"/>
      <c r="YJ1395" s="381"/>
      <c r="YK1395" s="381"/>
      <c r="YL1395" s="381"/>
      <c r="YM1395" s="381"/>
      <c r="YN1395" s="381"/>
      <c r="YO1395" s="381"/>
      <c r="YP1395" s="381"/>
      <c r="YQ1395" s="381"/>
      <c r="YR1395" s="381"/>
      <c r="YS1395" s="381"/>
      <c r="YT1395" s="381"/>
      <c r="YU1395" s="381"/>
      <c r="YV1395" s="381"/>
      <c r="YW1395" s="381"/>
      <c r="YX1395" s="381"/>
      <c r="YY1395" s="381"/>
      <c r="YZ1395" s="381"/>
      <c r="ZA1395" s="381"/>
      <c r="ZB1395" s="381"/>
      <c r="ZC1395" s="381"/>
      <c r="ZD1395" s="381"/>
      <c r="ZE1395" s="381"/>
      <c r="ZF1395" s="381"/>
      <c r="ZG1395" s="381"/>
      <c r="ZH1395" s="381"/>
      <c r="ZI1395" s="381"/>
      <c r="ZJ1395" s="381"/>
      <c r="ZK1395" s="381"/>
      <c r="ZL1395" s="381"/>
      <c r="ZM1395" s="381"/>
      <c r="ZN1395" s="381"/>
      <c r="ZO1395" s="381"/>
      <c r="ZP1395" s="381"/>
      <c r="ZQ1395" s="381"/>
      <c r="ZR1395" s="381"/>
      <c r="ZS1395" s="381"/>
      <c r="ZT1395" s="381"/>
      <c r="ZU1395" s="381"/>
      <c r="ZV1395" s="381"/>
      <c r="ZW1395" s="381"/>
      <c r="ZX1395" s="381"/>
      <c r="ZY1395" s="381"/>
      <c r="ZZ1395" s="381"/>
      <c r="AAA1395" s="381"/>
      <c r="AAB1395" s="381"/>
      <c r="AAC1395" s="381"/>
      <c r="AAD1395" s="381"/>
      <c r="AAE1395" s="381"/>
      <c r="AAF1395" s="381"/>
      <c r="AAG1395" s="381"/>
      <c r="AAH1395" s="381"/>
      <c r="AAI1395" s="381"/>
      <c r="AAJ1395" s="381"/>
      <c r="AAK1395" s="381"/>
      <c r="AAL1395" s="381"/>
      <c r="AAM1395" s="381"/>
      <c r="AAN1395" s="381"/>
      <c r="AAO1395" s="381"/>
      <c r="AAP1395" s="381"/>
      <c r="AAQ1395" s="381"/>
      <c r="AAR1395" s="381"/>
      <c r="AAS1395" s="381"/>
      <c r="AAT1395" s="381"/>
      <c r="AAU1395" s="381"/>
      <c r="AAV1395" s="381"/>
      <c r="AAW1395" s="381"/>
      <c r="AAX1395" s="381"/>
      <c r="AAY1395" s="381"/>
      <c r="AAZ1395" s="381"/>
      <c r="ABA1395" s="381"/>
      <c r="ABB1395" s="381"/>
      <c r="ABC1395" s="381"/>
      <c r="ABD1395" s="381"/>
      <c r="ABE1395" s="381"/>
      <c r="ABF1395" s="381"/>
      <c r="ABG1395" s="381"/>
      <c r="ABH1395" s="381"/>
      <c r="ABI1395" s="381"/>
      <c r="ABJ1395" s="381"/>
      <c r="ABK1395" s="381"/>
      <c r="ABL1395" s="381"/>
      <c r="ABM1395" s="381"/>
      <c r="ABN1395" s="381"/>
      <c r="ABO1395" s="381"/>
      <c r="ABP1395" s="381"/>
      <c r="ABQ1395" s="381"/>
      <c r="ABR1395" s="381"/>
      <c r="ABS1395" s="381"/>
      <c r="ABT1395" s="381"/>
      <c r="ABU1395" s="381"/>
      <c r="ABV1395" s="381"/>
      <c r="ABW1395" s="381"/>
      <c r="ABX1395" s="381"/>
      <c r="ABY1395" s="381"/>
      <c r="ABZ1395" s="381"/>
      <c r="ACA1395" s="381"/>
      <c r="ACB1395" s="381"/>
      <c r="ACC1395" s="381"/>
      <c r="ACD1395" s="381"/>
      <c r="ACE1395" s="381"/>
      <c r="ACF1395" s="381"/>
      <c r="ACG1395" s="381"/>
      <c r="ACH1395" s="381"/>
      <c r="ACI1395" s="381"/>
      <c r="ACJ1395" s="381"/>
      <c r="ACK1395" s="381"/>
      <c r="ACL1395" s="381"/>
      <c r="ACM1395" s="381"/>
      <c r="ACN1395" s="381"/>
      <c r="ACO1395" s="381"/>
      <c r="ACP1395" s="381"/>
      <c r="ACQ1395" s="381"/>
      <c r="ACR1395" s="381"/>
      <c r="ACS1395" s="381"/>
      <c r="ACT1395" s="381"/>
      <c r="ACU1395" s="381"/>
      <c r="ACV1395" s="381"/>
      <c r="ACW1395" s="381"/>
      <c r="ACX1395" s="381"/>
      <c r="ACY1395" s="381"/>
      <c r="ACZ1395" s="381"/>
      <c r="ADA1395" s="381"/>
      <c r="ADB1395" s="381"/>
      <c r="ADC1395" s="381"/>
      <c r="ADD1395" s="381"/>
      <c r="ADE1395" s="381"/>
      <c r="ADF1395" s="381"/>
      <c r="ADG1395" s="381"/>
      <c r="ADH1395" s="381"/>
      <c r="ADI1395" s="381"/>
      <c r="ADJ1395" s="381"/>
      <c r="ADK1395" s="381"/>
      <c r="ADL1395" s="381"/>
      <c r="ADM1395" s="381"/>
      <c r="ADN1395" s="381"/>
      <c r="ADO1395" s="381"/>
      <c r="ADP1395" s="381"/>
      <c r="ADQ1395" s="381"/>
      <c r="ADR1395" s="381"/>
      <c r="ADS1395" s="381"/>
      <c r="ADT1395" s="381"/>
      <c r="ADU1395" s="381"/>
      <c r="ADV1395" s="381"/>
      <c r="ADW1395" s="381"/>
      <c r="ADX1395" s="381"/>
      <c r="ADY1395" s="381"/>
      <c r="ADZ1395" s="381"/>
      <c r="AEA1395" s="381"/>
      <c r="AEB1395" s="381"/>
      <c r="AEC1395" s="381"/>
      <c r="AED1395" s="381"/>
      <c r="AEE1395" s="381"/>
      <c r="AEF1395" s="381"/>
      <c r="AEG1395" s="381"/>
      <c r="AEH1395" s="381"/>
      <c r="AEI1395" s="381"/>
      <c r="AEJ1395" s="381"/>
      <c r="AEK1395" s="381"/>
      <c r="AEL1395" s="381"/>
      <c r="AEM1395" s="381"/>
      <c r="AEN1395" s="381"/>
      <c r="AEO1395" s="381"/>
      <c r="AEP1395" s="381"/>
      <c r="AEQ1395" s="381"/>
      <c r="AER1395" s="381"/>
      <c r="AES1395" s="381"/>
      <c r="AET1395" s="381"/>
      <c r="AEU1395" s="381"/>
      <c r="AEV1395" s="381"/>
      <c r="AEW1395" s="381"/>
      <c r="AEX1395" s="381"/>
      <c r="AEY1395" s="381"/>
      <c r="AEZ1395" s="381"/>
      <c r="AFA1395" s="381"/>
      <c r="AFB1395" s="381"/>
      <c r="AFC1395" s="381"/>
      <c r="AFD1395" s="381"/>
      <c r="AFE1395" s="381"/>
      <c r="AFF1395" s="381"/>
      <c r="AFG1395" s="381"/>
      <c r="AFH1395" s="381"/>
      <c r="AFI1395" s="381"/>
      <c r="AFJ1395" s="381"/>
      <c r="AFK1395" s="381"/>
      <c r="AFL1395" s="381"/>
      <c r="AFM1395" s="381"/>
      <c r="AFN1395" s="381"/>
      <c r="AFO1395" s="381"/>
      <c r="AFP1395" s="381"/>
      <c r="AFQ1395" s="381"/>
      <c r="AFR1395" s="381"/>
      <c r="AFS1395" s="381"/>
      <c r="AFT1395" s="381"/>
      <c r="AFU1395" s="381"/>
      <c r="AFV1395" s="381"/>
      <c r="AFW1395" s="381"/>
      <c r="AFX1395" s="381"/>
      <c r="AFY1395" s="381"/>
      <c r="AFZ1395" s="381"/>
      <c r="AGA1395" s="381"/>
    </row>
    <row r="1396" spans="1:859" customFormat="1" x14ac:dyDescent="0.2">
      <c r="A1396" s="16"/>
      <c r="B1396" s="16"/>
      <c r="C1396" s="16"/>
      <c r="D1396" s="16"/>
      <c r="E1396" s="238"/>
      <c r="F1396" s="364"/>
      <c r="G1396" s="239"/>
      <c r="H1396" s="238"/>
      <c r="I1396" s="238"/>
      <c r="J1396" s="238"/>
      <c r="K1396" s="238"/>
      <c r="L1396" s="238"/>
      <c r="M1396" s="238"/>
      <c r="N1396" s="239"/>
      <c r="O1396" s="238"/>
      <c r="P1396" s="238"/>
      <c r="Q1396" s="239"/>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c r="DC1396" s="16"/>
      <c r="DD1396" s="16"/>
      <c r="DE1396" s="16"/>
      <c r="DF1396" s="16"/>
      <c r="DG1396" s="16"/>
      <c r="DH1396" s="16"/>
      <c r="DI1396" s="16"/>
      <c r="DJ1396" s="16"/>
      <c r="DK1396" s="16"/>
      <c r="DL1396" s="16"/>
      <c r="DM1396" s="16"/>
      <c r="DN1396" s="16"/>
      <c r="DO1396" s="16"/>
      <c r="DP1396" s="16"/>
      <c r="DQ1396" s="16"/>
      <c r="DR1396" s="16"/>
      <c r="DS1396" s="16"/>
      <c r="DT1396" s="16"/>
      <c r="DU1396" s="16"/>
      <c r="DV1396" s="16"/>
      <c r="DW1396" s="16"/>
      <c r="DX1396" s="16"/>
      <c r="DY1396" s="16"/>
      <c r="DZ1396" s="16"/>
      <c r="EA1396" s="16"/>
      <c r="EB1396" s="16"/>
      <c r="EC1396" s="16"/>
      <c r="ED1396" s="16"/>
      <c r="EE1396" s="16"/>
      <c r="EF1396" s="16"/>
      <c r="EG1396" s="16"/>
      <c r="EH1396" s="16"/>
      <c r="EI1396" s="16"/>
      <c r="EJ1396" s="16"/>
      <c r="EK1396" s="16"/>
      <c r="EL1396" s="16"/>
      <c r="EM1396" s="16"/>
      <c r="EN1396" s="16"/>
      <c r="EO1396" s="16"/>
      <c r="EP1396" s="16"/>
      <c r="EQ1396" s="16"/>
      <c r="ER1396" s="16"/>
      <c r="ES1396" s="16"/>
      <c r="ET1396" s="16"/>
      <c r="EU1396" s="16"/>
      <c r="EV1396" s="16"/>
      <c r="EW1396" s="16"/>
      <c r="EX1396" s="16"/>
      <c r="EY1396" s="16"/>
      <c r="EZ1396" s="16"/>
      <c r="FA1396" s="16"/>
      <c r="FB1396" s="16"/>
      <c r="FC1396" s="16"/>
      <c r="FD1396" s="16"/>
      <c r="FE1396" s="16"/>
      <c r="FF1396" s="16"/>
      <c r="FG1396" s="16"/>
      <c r="FH1396" s="16"/>
      <c r="FI1396" s="16"/>
      <c r="FJ1396" s="16"/>
      <c r="FK1396" s="16"/>
      <c r="FL1396" s="16"/>
      <c r="FM1396" s="16"/>
      <c r="FN1396" s="16"/>
      <c r="FO1396" s="16"/>
      <c r="FP1396" s="16"/>
      <c r="FQ1396" s="16"/>
      <c r="FR1396" s="16"/>
      <c r="FS1396" s="16"/>
      <c r="FT1396" s="16"/>
      <c r="FU1396" s="16"/>
      <c r="FV1396" s="16"/>
      <c r="FW1396" s="16"/>
      <c r="FX1396" s="16"/>
      <c r="FY1396" s="16"/>
      <c r="FZ1396" s="16"/>
      <c r="GA1396" s="16"/>
      <c r="GB1396" s="16"/>
      <c r="GC1396" s="16"/>
      <c r="GD1396" s="16"/>
      <c r="GE1396" s="16"/>
      <c r="GF1396" s="16"/>
      <c r="GG1396" s="16"/>
      <c r="GH1396" s="16"/>
      <c r="GI1396" s="16"/>
      <c r="GJ1396" s="16"/>
      <c r="GK1396" s="16"/>
      <c r="GL1396" s="16"/>
      <c r="GM1396" s="16"/>
      <c r="GN1396" s="16"/>
      <c r="GO1396" s="16"/>
      <c r="GP1396" s="16"/>
      <c r="GQ1396" s="16"/>
      <c r="GR1396" s="16"/>
      <c r="GS1396" s="16"/>
      <c r="GT1396" s="16"/>
      <c r="GU1396" s="16"/>
      <c r="GV1396" s="16"/>
      <c r="GW1396" s="16"/>
      <c r="GX1396" s="16"/>
      <c r="GY1396" s="16"/>
      <c r="GZ1396" s="16"/>
      <c r="HA1396" s="16"/>
      <c r="HB1396" s="16"/>
      <c r="HC1396" s="16"/>
      <c r="HD1396" s="16"/>
      <c r="HE1396" s="16"/>
      <c r="HF1396" s="16"/>
      <c r="HG1396" s="16"/>
      <c r="HH1396" s="16"/>
      <c r="HI1396" s="16"/>
      <c r="HJ1396" s="16"/>
      <c r="HK1396" s="16"/>
      <c r="HL1396" s="16"/>
      <c r="HM1396" s="16"/>
      <c r="HN1396" s="16"/>
      <c r="HO1396" s="16"/>
      <c r="HP1396" s="16"/>
      <c r="HQ1396" s="16"/>
      <c r="HR1396" s="16"/>
      <c r="HS1396" s="16"/>
      <c r="HT1396" s="16"/>
      <c r="HU1396" s="16"/>
      <c r="HV1396" s="16"/>
      <c r="HW1396" s="16"/>
      <c r="HX1396" s="16"/>
      <c r="HY1396" s="16"/>
      <c r="HZ1396" s="16"/>
      <c r="IA1396" s="16"/>
      <c r="IB1396" s="16"/>
      <c r="IC1396" s="16"/>
      <c r="ID1396" s="16"/>
      <c r="IE1396" s="16"/>
      <c r="IF1396" s="16"/>
      <c r="IG1396" s="16"/>
      <c r="IH1396" s="16"/>
      <c r="II1396" s="16"/>
      <c r="IJ1396" s="16"/>
      <c r="IK1396" s="16"/>
      <c r="IL1396" s="16"/>
      <c r="IM1396" s="16"/>
      <c r="IN1396" s="16"/>
      <c r="IO1396" s="16"/>
      <c r="IP1396" s="16"/>
      <c r="IQ1396" s="16"/>
      <c r="IR1396" s="16"/>
      <c r="IS1396" s="16"/>
      <c r="IT1396" s="16"/>
      <c r="IU1396" s="16"/>
      <c r="IV1396" s="16"/>
      <c r="IW1396" s="16"/>
      <c r="IX1396" s="16"/>
      <c r="IY1396" s="16"/>
      <c r="IZ1396" s="16"/>
      <c r="JA1396" s="16"/>
      <c r="JB1396" s="16"/>
      <c r="JC1396" s="16"/>
      <c r="JD1396" s="16"/>
      <c r="JE1396" s="16"/>
      <c r="JF1396" s="16"/>
      <c r="JG1396" s="16"/>
      <c r="JH1396" s="16"/>
      <c r="JI1396" s="16"/>
      <c r="JJ1396" s="16"/>
      <c r="JK1396" s="16"/>
      <c r="JL1396" s="16"/>
      <c r="JM1396" s="16"/>
      <c r="JN1396" s="16"/>
      <c r="JO1396" s="16"/>
      <c r="JP1396" s="16"/>
      <c r="JQ1396" s="16"/>
      <c r="JR1396" s="16"/>
      <c r="JS1396" s="16"/>
      <c r="JT1396" s="16"/>
      <c r="JU1396" s="16"/>
      <c r="JV1396" s="16"/>
      <c r="JW1396" s="16"/>
      <c r="JX1396" s="16"/>
      <c r="JY1396" s="16"/>
      <c r="JZ1396" s="16"/>
      <c r="KA1396" s="16"/>
      <c r="KB1396" s="16"/>
      <c r="KC1396" s="16"/>
      <c r="KD1396" s="16"/>
      <c r="KE1396" s="16"/>
      <c r="KF1396" s="16"/>
      <c r="KG1396" s="16"/>
      <c r="KH1396" s="16"/>
      <c r="KI1396" s="16"/>
      <c r="KJ1396" s="16"/>
      <c r="KK1396" s="16"/>
      <c r="KL1396" s="16"/>
      <c r="KM1396" s="16"/>
      <c r="KN1396" s="16"/>
      <c r="KO1396" s="16"/>
      <c r="KP1396" s="16"/>
      <c r="KQ1396" s="16"/>
      <c r="KR1396" s="16"/>
      <c r="KS1396" s="16"/>
      <c r="KT1396" s="16"/>
      <c r="KU1396" s="16"/>
      <c r="KV1396" s="16"/>
      <c r="KW1396" s="16"/>
      <c r="KX1396" s="16"/>
      <c r="KY1396" s="16"/>
      <c r="KZ1396" s="16"/>
      <c r="LA1396" s="16"/>
      <c r="LB1396" s="16"/>
      <c r="LC1396" s="16"/>
      <c r="LD1396" s="16"/>
      <c r="LE1396" s="16"/>
      <c r="LF1396" s="16"/>
      <c r="LG1396" s="16"/>
      <c r="LH1396" s="16"/>
      <c r="LI1396" s="16"/>
      <c r="LJ1396" s="16"/>
      <c r="LK1396" s="16"/>
      <c r="LL1396" s="16"/>
      <c r="LM1396" s="16"/>
      <c r="LN1396" s="16"/>
      <c r="LO1396" s="16"/>
      <c r="LP1396" s="16"/>
      <c r="LQ1396" s="16"/>
      <c r="LR1396" s="16"/>
      <c r="LS1396" s="16"/>
      <c r="LT1396" s="16"/>
      <c r="LU1396" s="16"/>
      <c r="LV1396" s="16"/>
      <c r="LW1396" s="16"/>
      <c r="LX1396" s="16"/>
      <c r="LY1396" s="16"/>
      <c r="LZ1396" s="16"/>
      <c r="MA1396" s="16"/>
      <c r="MB1396" s="16"/>
      <c r="MC1396" s="16"/>
      <c r="MD1396" s="16"/>
      <c r="ME1396" s="16"/>
      <c r="MF1396" s="16"/>
      <c r="MG1396" s="16"/>
      <c r="MH1396" s="16"/>
      <c r="MI1396" s="16"/>
      <c r="MJ1396" s="16"/>
      <c r="MK1396" s="16"/>
      <c r="ML1396" s="16"/>
      <c r="MM1396" s="16"/>
      <c r="MN1396" s="16"/>
      <c r="MO1396" s="16"/>
      <c r="MP1396" s="16"/>
      <c r="MQ1396" s="16"/>
      <c r="MR1396" s="16"/>
      <c r="MS1396" s="16"/>
      <c r="MT1396" s="16"/>
      <c r="MU1396" s="16"/>
      <c r="MV1396" s="16"/>
      <c r="MW1396" s="16"/>
      <c r="MX1396" s="16"/>
      <c r="MY1396" s="16"/>
      <c r="MZ1396" s="16"/>
      <c r="NA1396" s="16"/>
      <c r="NB1396" s="16"/>
      <c r="NC1396" s="16"/>
      <c r="ND1396" s="16"/>
      <c r="NE1396" s="16"/>
      <c r="NF1396" s="16"/>
      <c r="NG1396" s="16"/>
      <c r="NH1396" s="16"/>
      <c r="NI1396" s="16"/>
      <c r="NJ1396" s="16"/>
      <c r="NK1396" s="16"/>
      <c r="NL1396" s="16"/>
      <c r="NM1396" s="16"/>
      <c r="NN1396" s="16"/>
      <c r="NO1396" s="16"/>
      <c r="NP1396" s="16"/>
      <c r="NQ1396" s="16"/>
      <c r="NR1396" s="16"/>
      <c r="NS1396" s="16"/>
      <c r="NT1396" s="16"/>
      <c r="NU1396" s="16"/>
      <c r="NV1396" s="16"/>
      <c r="NW1396" s="16"/>
      <c r="NX1396" s="16"/>
      <c r="NY1396" s="16"/>
      <c r="NZ1396" s="16"/>
      <c r="OA1396" s="16"/>
      <c r="OB1396" s="16"/>
      <c r="OC1396" s="16"/>
      <c r="OD1396" s="16"/>
      <c r="OE1396" s="16"/>
      <c r="OF1396" s="16"/>
      <c r="OG1396" s="16"/>
      <c r="OH1396" s="16"/>
      <c r="OI1396" s="16"/>
      <c r="OJ1396" s="16"/>
      <c r="OK1396" s="16"/>
      <c r="OL1396" s="16"/>
      <c r="OM1396" s="16"/>
      <c r="ON1396" s="16"/>
      <c r="OO1396" s="16"/>
      <c r="OP1396" s="16"/>
      <c r="OQ1396" s="16"/>
      <c r="OR1396" s="16"/>
      <c r="OS1396" s="16"/>
      <c r="OT1396" s="16"/>
      <c r="OU1396" s="16"/>
      <c r="OV1396" s="16"/>
      <c r="OW1396" s="16"/>
      <c r="OX1396" s="16"/>
      <c r="OY1396" s="16"/>
      <c r="OZ1396" s="16"/>
      <c r="PA1396" s="16"/>
      <c r="PB1396" s="16"/>
      <c r="PC1396" s="16"/>
      <c r="PD1396" s="16"/>
      <c r="PE1396" s="16"/>
      <c r="PF1396" s="16"/>
      <c r="PG1396" s="16"/>
      <c r="PH1396" s="16"/>
      <c r="PI1396" s="16"/>
      <c r="PJ1396" s="16"/>
      <c r="PK1396" s="16"/>
      <c r="PL1396" s="16"/>
      <c r="PM1396" s="16"/>
      <c r="PN1396" s="16"/>
      <c r="PO1396" s="16"/>
      <c r="PP1396" s="16"/>
      <c r="PQ1396" s="16"/>
      <c r="PR1396" s="16"/>
      <c r="PS1396" s="16"/>
      <c r="PT1396" s="16"/>
      <c r="PU1396" s="16"/>
      <c r="PV1396" s="16"/>
      <c r="PW1396" s="16"/>
      <c r="PX1396" s="16"/>
      <c r="PY1396" s="16"/>
      <c r="PZ1396" s="16"/>
      <c r="QA1396" s="16"/>
      <c r="QB1396" s="16"/>
      <c r="QC1396" s="16"/>
      <c r="QD1396" s="16"/>
      <c r="QE1396" s="16"/>
      <c r="QF1396" s="16"/>
      <c r="QG1396" s="16"/>
      <c r="QH1396" s="16"/>
      <c r="QI1396" s="16"/>
      <c r="QJ1396" s="16"/>
      <c r="QK1396" s="16"/>
      <c r="QL1396" s="16"/>
      <c r="QM1396" s="16"/>
      <c r="QN1396" s="16"/>
      <c r="QO1396" s="16"/>
      <c r="QP1396" s="16"/>
      <c r="QQ1396" s="16"/>
      <c r="QR1396" s="16"/>
      <c r="QS1396" s="16"/>
      <c r="QT1396" s="16"/>
      <c r="QU1396" s="16"/>
      <c r="QV1396" s="16"/>
      <c r="QW1396" s="16"/>
      <c r="QX1396" s="16"/>
      <c r="QY1396" s="16"/>
      <c r="QZ1396" s="16"/>
      <c r="RA1396" s="16"/>
      <c r="RB1396" s="16"/>
      <c r="RC1396" s="16"/>
      <c r="RD1396" s="16"/>
      <c r="RE1396" s="16"/>
      <c r="RF1396" s="16"/>
      <c r="RG1396" s="16"/>
      <c r="RH1396" s="16"/>
      <c r="RI1396" s="16"/>
      <c r="RJ1396" s="16"/>
      <c r="RK1396" s="16"/>
      <c r="RL1396" s="16"/>
      <c r="RM1396" s="16"/>
      <c r="RN1396" s="16"/>
      <c r="RO1396" s="16"/>
      <c r="RP1396" s="16"/>
      <c r="RQ1396" s="16"/>
      <c r="RR1396" s="16"/>
      <c r="RS1396" s="16"/>
      <c r="RT1396" s="16"/>
      <c r="RU1396" s="16"/>
      <c r="RV1396" s="16"/>
      <c r="RW1396" s="16"/>
      <c r="RX1396" s="16"/>
      <c r="RY1396" s="16"/>
      <c r="RZ1396" s="16"/>
      <c r="SA1396" s="16"/>
      <c r="SB1396" s="16"/>
      <c r="SC1396" s="16"/>
      <c r="SD1396" s="16"/>
      <c r="SE1396" s="16"/>
      <c r="SF1396" s="16"/>
      <c r="SG1396" s="16"/>
      <c r="SH1396" s="16"/>
      <c r="SI1396" s="16"/>
      <c r="SJ1396" s="16"/>
      <c r="SK1396" s="16"/>
      <c r="SL1396" s="16"/>
      <c r="SM1396" s="16"/>
      <c r="SN1396" s="16"/>
      <c r="SO1396" s="16"/>
      <c r="SP1396" s="16"/>
      <c r="SQ1396" s="16"/>
      <c r="SR1396" s="16"/>
      <c r="SS1396" s="16"/>
      <c r="ST1396" s="16"/>
      <c r="SU1396" s="16"/>
      <c r="SV1396" s="16"/>
      <c r="SW1396" s="16"/>
      <c r="SX1396" s="16"/>
      <c r="SY1396" s="16"/>
      <c r="SZ1396" s="16"/>
      <c r="TA1396" s="16"/>
      <c r="TB1396" s="16"/>
      <c r="TC1396" s="16"/>
      <c r="TD1396" s="16"/>
      <c r="TE1396" s="16"/>
      <c r="TF1396" s="16"/>
      <c r="TG1396" s="16"/>
      <c r="TH1396" s="16"/>
      <c r="TI1396" s="16"/>
      <c r="TJ1396" s="16"/>
      <c r="TK1396" s="16"/>
      <c r="TL1396" s="16"/>
      <c r="TM1396" s="16"/>
      <c r="TN1396" s="16"/>
      <c r="TO1396" s="16"/>
      <c r="TP1396" s="16"/>
      <c r="TQ1396" s="16"/>
      <c r="TR1396" s="16"/>
      <c r="TS1396" s="16"/>
      <c r="TT1396" s="16"/>
      <c r="TU1396" s="16"/>
      <c r="TV1396" s="16"/>
      <c r="TW1396" s="16"/>
      <c r="TX1396" s="16"/>
      <c r="TY1396" s="16"/>
      <c r="TZ1396" s="16"/>
      <c r="UA1396" s="16"/>
      <c r="UB1396" s="16"/>
      <c r="UC1396" s="16"/>
      <c r="UD1396" s="16"/>
      <c r="UE1396" s="16"/>
      <c r="UF1396" s="16"/>
      <c r="UG1396" s="16"/>
      <c r="UH1396" s="16"/>
      <c r="UI1396" s="16"/>
      <c r="UJ1396" s="16"/>
      <c r="UK1396" s="16"/>
      <c r="UL1396" s="16"/>
      <c r="UM1396" s="16"/>
      <c r="UN1396" s="16"/>
      <c r="UO1396" s="16"/>
      <c r="UP1396" s="16"/>
      <c r="UQ1396" s="16"/>
      <c r="UR1396" s="16"/>
      <c r="US1396" s="16"/>
      <c r="UT1396" s="16"/>
      <c r="UU1396" s="16"/>
      <c r="UV1396" s="16"/>
      <c r="UW1396" s="16"/>
      <c r="UX1396" s="16"/>
      <c r="UY1396" s="16"/>
      <c r="UZ1396" s="16"/>
      <c r="VA1396" s="16"/>
      <c r="VB1396" s="16"/>
      <c r="VC1396" s="16"/>
      <c r="VD1396" s="16"/>
      <c r="VE1396" s="16"/>
      <c r="VF1396" s="16"/>
      <c r="VG1396" s="16"/>
      <c r="VH1396" s="16"/>
      <c r="VI1396" s="16"/>
      <c r="VJ1396" s="16"/>
      <c r="VK1396" s="16"/>
      <c r="VL1396" s="16"/>
      <c r="VM1396" s="16"/>
      <c r="VN1396" s="16"/>
      <c r="VO1396" s="16"/>
      <c r="VP1396" s="16"/>
      <c r="VQ1396" s="16"/>
      <c r="VR1396" s="16"/>
      <c r="VS1396" s="16"/>
      <c r="VT1396" s="16"/>
      <c r="VU1396" s="16"/>
      <c r="VV1396" s="16"/>
      <c r="VW1396" s="16"/>
      <c r="VX1396" s="16"/>
      <c r="VY1396" s="16"/>
      <c r="VZ1396" s="16"/>
      <c r="WA1396" s="16"/>
      <c r="WB1396" s="16"/>
      <c r="WC1396" s="16"/>
      <c r="WD1396" s="16"/>
      <c r="WE1396" s="16"/>
      <c r="WF1396" s="16"/>
      <c r="WG1396" s="16"/>
      <c r="WH1396" s="16"/>
      <c r="WI1396" s="16"/>
      <c r="WJ1396" s="16"/>
      <c r="WK1396" s="16"/>
      <c r="WL1396" s="16"/>
      <c r="WM1396" s="16"/>
      <c r="WN1396" s="16"/>
      <c r="WO1396" s="16"/>
      <c r="WP1396" s="16"/>
      <c r="WQ1396" s="16"/>
      <c r="WR1396" s="16"/>
      <c r="WS1396" s="16"/>
      <c r="WT1396" s="16"/>
      <c r="WU1396" s="16"/>
      <c r="WV1396" s="16"/>
      <c r="WW1396" s="16"/>
      <c r="WX1396" s="16"/>
      <c r="WY1396" s="16"/>
      <c r="WZ1396" s="16"/>
      <c r="XA1396" s="16"/>
      <c r="XB1396" s="16"/>
      <c r="XC1396" s="16"/>
      <c r="XD1396" s="16"/>
      <c r="XE1396" s="16"/>
      <c r="XF1396" s="16"/>
      <c r="XG1396" s="16"/>
      <c r="XH1396" s="16"/>
      <c r="XI1396" s="16"/>
      <c r="XJ1396" s="16"/>
      <c r="XK1396" s="16"/>
      <c r="XL1396" s="16"/>
      <c r="XM1396" s="16"/>
      <c r="XN1396" s="16"/>
      <c r="XO1396" s="16"/>
      <c r="XP1396" s="16"/>
      <c r="XQ1396" s="16"/>
      <c r="XR1396" s="16"/>
      <c r="XS1396" s="16"/>
      <c r="XT1396" s="16"/>
      <c r="XU1396" s="16"/>
      <c r="XV1396" s="16"/>
      <c r="XW1396" s="16"/>
      <c r="XX1396" s="16"/>
      <c r="XY1396" s="16"/>
      <c r="XZ1396" s="16"/>
      <c r="YA1396" s="16"/>
      <c r="YB1396" s="16"/>
      <c r="YC1396" s="16"/>
      <c r="YD1396" s="16"/>
      <c r="YE1396" s="16"/>
      <c r="YF1396" s="16"/>
      <c r="YG1396" s="16"/>
      <c r="YH1396" s="16"/>
      <c r="YI1396" s="16"/>
      <c r="YJ1396" s="16"/>
      <c r="YK1396" s="16"/>
      <c r="YL1396" s="16"/>
      <c r="YM1396" s="16"/>
      <c r="YN1396" s="16"/>
      <c r="YO1396" s="16"/>
      <c r="YP1396" s="16"/>
      <c r="YQ1396" s="16"/>
      <c r="YR1396" s="16"/>
      <c r="YS1396" s="16"/>
      <c r="YT1396" s="16"/>
      <c r="YU1396" s="16"/>
      <c r="YV1396" s="16"/>
      <c r="YW1396" s="16"/>
      <c r="YX1396" s="16"/>
      <c r="YY1396" s="16"/>
      <c r="YZ1396" s="16"/>
      <c r="ZA1396" s="16"/>
      <c r="ZB1396" s="16"/>
      <c r="ZC1396" s="16"/>
      <c r="ZD1396" s="16"/>
      <c r="ZE1396" s="16"/>
      <c r="ZF1396" s="16"/>
      <c r="ZG1396" s="16"/>
      <c r="ZH1396" s="16"/>
      <c r="ZI1396" s="16"/>
      <c r="ZJ1396" s="16"/>
      <c r="ZK1396" s="16"/>
      <c r="ZL1396" s="16"/>
      <c r="ZM1396" s="16"/>
      <c r="ZN1396" s="16"/>
      <c r="ZO1396" s="16"/>
      <c r="ZP1396" s="16"/>
      <c r="ZQ1396" s="16"/>
      <c r="ZR1396" s="16"/>
      <c r="ZS1396" s="16"/>
      <c r="ZT1396" s="16"/>
      <c r="ZU1396" s="16"/>
      <c r="ZV1396" s="16"/>
      <c r="ZW1396" s="16"/>
      <c r="ZX1396" s="16"/>
      <c r="ZY1396" s="16"/>
      <c r="ZZ1396" s="16"/>
      <c r="AAA1396" s="16"/>
      <c r="AAB1396" s="16"/>
      <c r="AAC1396" s="16"/>
      <c r="AAD1396" s="16"/>
      <c r="AAE1396" s="16"/>
      <c r="AAF1396" s="16"/>
      <c r="AAG1396" s="16"/>
      <c r="AAH1396" s="16"/>
      <c r="AAI1396" s="16"/>
      <c r="AAJ1396" s="16"/>
      <c r="AAK1396" s="16"/>
      <c r="AAL1396" s="16"/>
      <c r="AAM1396" s="16"/>
      <c r="AAN1396" s="16"/>
      <c r="AAO1396" s="16"/>
      <c r="AAP1396" s="16"/>
      <c r="AAQ1396" s="16"/>
      <c r="AAR1396" s="16"/>
      <c r="AAS1396" s="16"/>
      <c r="AAT1396" s="16"/>
      <c r="AAU1396" s="16"/>
      <c r="AAV1396" s="16"/>
      <c r="AAW1396" s="16"/>
      <c r="AAX1396" s="16"/>
      <c r="AAY1396" s="16"/>
      <c r="AAZ1396" s="16"/>
      <c r="ABA1396" s="16"/>
      <c r="ABB1396" s="16"/>
      <c r="ABC1396" s="16"/>
      <c r="ABD1396" s="16"/>
      <c r="ABE1396" s="16"/>
      <c r="ABF1396" s="16"/>
      <c r="ABG1396" s="16"/>
      <c r="ABH1396" s="16"/>
      <c r="ABI1396" s="16"/>
      <c r="ABJ1396" s="16"/>
      <c r="ABK1396" s="16"/>
      <c r="ABL1396" s="16"/>
      <c r="ABM1396" s="16"/>
      <c r="ABN1396" s="16"/>
      <c r="ABO1396" s="16"/>
      <c r="ABP1396" s="16"/>
      <c r="ABQ1396" s="16"/>
      <c r="ABR1396" s="16"/>
      <c r="ABS1396" s="16"/>
      <c r="ABT1396" s="16"/>
      <c r="ABU1396" s="16"/>
      <c r="ABV1396" s="16"/>
      <c r="ABW1396" s="16"/>
      <c r="ABX1396" s="16"/>
      <c r="ABY1396" s="16"/>
      <c r="ABZ1396" s="16"/>
      <c r="ACA1396" s="16"/>
      <c r="ACB1396" s="16"/>
      <c r="ACC1396" s="16"/>
      <c r="ACD1396" s="16"/>
      <c r="ACE1396" s="16"/>
      <c r="ACF1396" s="16"/>
      <c r="ACG1396" s="16"/>
      <c r="ACH1396" s="16"/>
      <c r="ACI1396" s="16"/>
      <c r="ACJ1396" s="16"/>
      <c r="ACK1396" s="16"/>
      <c r="ACL1396" s="16"/>
      <c r="ACM1396" s="16"/>
      <c r="ACN1396" s="16"/>
      <c r="ACO1396" s="16"/>
      <c r="ACP1396" s="16"/>
      <c r="ACQ1396" s="16"/>
      <c r="ACR1396" s="16"/>
      <c r="ACS1396" s="16"/>
      <c r="ACT1396" s="16"/>
      <c r="ACU1396" s="16"/>
      <c r="ACV1396" s="16"/>
      <c r="ACW1396" s="16"/>
      <c r="ACX1396" s="16"/>
      <c r="ACY1396" s="16"/>
      <c r="ACZ1396" s="16"/>
      <c r="ADA1396" s="16"/>
      <c r="ADB1396" s="16"/>
      <c r="ADC1396" s="16"/>
      <c r="ADD1396" s="16"/>
      <c r="ADE1396" s="16"/>
      <c r="ADF1396" s="16"/>
      <c r="ADG1396" s="16"/>
      <c r="ADH1396" s="16"/>
      <c r="ADI1396" s="16"/>
      <c r="ADJ1396" s="16"/>
      <c r="ADK1396" s="16"/>
      <c r="ADL1396" s="16"/>
      <c r="ADM1396" s="16"/>
      <c r="ADN1396" s="16"/>
      <c r="ADO1396" s="16"/>
      <c r="ADP1396" s="16"/>
      <c r="ADQ1396" s="16"/>
      <c r="ADR1396" s="16"/>
      <c r="ADS1396" s="16"/>
      <c r="ADT1396" s="16"/>
      <c r="ADU1396" s="16"/>
      <c r="ADV1396" s="16"/>
      <c r="ADW1396" s="16"/>
      <c r="ADX1396" s="16"/>
      <c r="ADY1396" s="16"/>
      <c r="ADZ1396" s="16"/>
      <c r="AEA1396" s="16"/>
      <c r="AEB1396" s="16"/>
      <c r="AEC1396" s="16"/>
      <c r="AED1396" s="16"/>
      <c r="AEE1396" s="16"/>
      <c r="AEF1396" s="16"/>
      <c r="AEG1396" s="16"/>
      <c r="AEH1396" s="16"/>
      <c r="AEI1396" s="16"/>
      <c r="AEJ1396" s="16"/>
      <c r="AEK1396" s="16"/>
      <c r="AEL1396" s="16"/>
      <c r="AEM1396" s="16"/>
      <c r="AEN1396" s="16"/>
      <c r="AEO1396" s="16"/>
      <c r="AEP1396" s="16"/>
      <c r="AEQ1396" s="16"/>
      <c r="AER1396" s="16"/>
      <c r="AES1396" s="16"/>
      <c r="AET1396" s="16"/>
      <c r="AEU1396" s="16"/>
      <c r="AEV1396" s="16"/>
      <c r="AEW1396" s="16"/>
      <c r="AEX1396" s="16"/>
      <c r="AEY1396" s="16"/>
      <c r="AEZ1396" s="16"/>
      <c r="AFA1396" s="16"/>
      <c r="AFB1396" s="16"/>
      <c r="AFC1396" s="16"/>
      <c r="AFD1396" s="16"/>
      <c r="AFE1396" s="16"/>
      <c r="AFF1396" s="16"/>
      <c r="AFG1396" s="16"/>
      <c r="AFH1396" s="16"/>
      <c r="AFI1396" s="16"/>
      <c r="AFJ1396" s="16"/>
      <c r="AFK1396" s="16"/>
      <c r="AFL1396" s="16"/>
      <c r="AFM1396" s="16"/>
      <c r="AFN1396" s="16"/>
      <c r="AFO1396" s="16"/>
      <c r="AFP1396" s="16"/>
      <c r="AFQ1396" s="16"/>
      <c r="AFR1396" s="16"/>
      <c r="AFS1396" s="16"/>
      <c r="AFT1396" s="16"/>
      <c r="AFU1396" s="16"/>
      <c r="AFV1396" s="16"/>
      <c r="AFW1396" s="16"/>
      <c r="AFX1396" s="16"/>
      <c r="AFY1396" s="16"/>
      <c r="AFZ1396" s="16"/>
      <c r="AGA1396" s="16"/>
    </row>
    <row r="1397" spans="1:859" s="383" customFormat="1" x14ac:dyDescent="0.2">
      <c r="A1397" s="381"/>
      <c r="B1397" s="381"/>
      <c r="C1397" s="381"/>
      <c r="D1397" s="381"/>
      <c r="E1397" s="365"/>
      <c r="F1397" s="380"/>
      <c r="G1397" s="380"/>
      <c r="H1397" s="365"/>
      <c r="I1397" s="365"/>
      <c r="J1397" s="365"/>
      <c r="K1397" s="365"/>
      <c r="L1397" s="365"/>
      <c r="M1397" s="365"/>
      <c r="N1397" s="380"/>
      <c r="O1397" s="365"/>
      <c r="P1397" s="365"/>
      <c r="Q1397" s="380"/>
      <c r="R1397" s="381"/>
      <c r="S1397" s="381"/>
      <c r="T1397" s="381"/>
      <c r="U1397" s="381"/>
      <c r="V1397" s="381"/>
      <c r="W1397" s="381"/>
      <c r="X1397" s="381"/>
      <c r="Y1397" s="381"/>
      <c r="Z1397" s="381"/>
      <c r="AA1397" s="381"/>
      <c r="AB1397" s="381"/>
      <c r="AC1397" s="381"/>
      <c r="AD1397" s="381"/>
      <c r="AE1397" s="381"/>
      <c r="AF1397" s="381"/>
      <c r="AG1397" s="381"/>
      <c r="AH1397" s="381"/>
      <c r="AI1397" s="381"/>
      <c r="AJ1397" s="381"/>
      <c r="AK1397" s="381"/>
      <c r="AL1397" s="381"/>
      <c r="AM1397" s="381"/>
      <c r="AN1397" s="381"/>
      <c r="AO1397" s="381"/>
      <c r="AP1397" s="381"/>
      <c r="AQ1397" s="381"/>
      <c r="AR1397" s="381"/>
      <c r="AS1397" s="381"/>
      <c r="AT1397" s="381"/>
      <c r="AU1397" s="381"/>
      <c r="AV1397" s="381"/>
      <c r="AW1397" s="381"/>
      <c r="AX1397" s="381"/>
      <c r="AY1397" s="381"/>
      <c r="AZ1397" s="381"/>
      <c r="BA1397" s="381"/>
      <c r="BB1397" s="381"/>
      <c r="BC1397" s="381"/>
      <c r="BD1397" s="381"/>
      <c r="BE1397" s="381"/>
      <c r="BF1397" s="381"/>
      <c r="BG1397" s="381"/>
      <c r="BH1397" s="381"/>
      <c r="BI1397" s="381"/>
      <c r="BJ1397" s="381"/>
      <c r="BK1397" s="381"/>
      <c r="BL1397" s="381"/>
      <c r="BM1397" s="381"/>
      <c r="BN1397" s="381"/>
      <c r="BO1397" s="381"/>
      <c r="BP1397" s="381"/>
      <c r="BQ1397" s="381"/>
      <c r="BR1397" s="381"/>
      <c r="BS1397" s="381"/>
      <c r="BT1397" s="381"/>
      <c r="BU1397" s="381"/>
      <c r="BV1397" s="381"/>
      <c r="BW1397" s="381"/>
      <c r="BX1397" s="381"/>
      <c r="BY1397" s="381"/>
      <c r="BZ1397" s="381"/>
      <c r="CA1397" s="381"/>
      <c r="CB1397" s="381"/>
      <c r="CC1397" s="381"/>
      <c r="CD1397" s="381"/>
      <c r="CE1397" s="381"/>
      <c r="CF1397" s="381"/>
      <c r="CG1397" s="381"/>
      <c r="CH1397" s="381"/>
      <c r="CI1397" s="381"/>
      <c r="CJ1397" s="381"/>
      <c r="CK1397" s="381"/>
      <c r="CL1397" s="381"/>
      <c r="CM1397" s="381"/>
      <c r="CN1397" s="381"/>
      <c r="CO1397" s="381"/>
      <c r="CP1397" s="381"/>
      <c r="CQ1397" s="381"/>
      <c r="CR1397" s="381"/>
      <c r="CS1397" s="381"/>
      <c r="CT1397" s="381"/>
      <c r="CU1397" s="381"/>
      <c r="CV1397" s="381"/>
      <c r="CW1397" s="381"/>
      <c r="CX1397" s="381"/>
      <c r="CY1397" s="381"/>
      <c r="CZ1397" s="381"/>
      <c r="DA1397" s="381"/>
      <c r="DB1397" s="381"/>
      <c r="DC1397" s="381"/>
      <c r="DD1397" s="381"/>
      <c r="DE1397" s="381"/>
      <c r="DF1397" s="381"/>
      <c r="DG1397" s="381"/>
      <c r="DH1397" s="381"/>
      <c r="DI1397" s="381"/>
      <c r="DJ1397" s="381"/>
      <c r="DK1397" s="381"/>
      <c r="DL1397" s="381"/>
      <c r="DM1397" s="381"/>
      <c r="DN1397" s="381"/>
      <c r="DO1397" s="381"/>
      <c r="DP1397" s="381"/>
      <c r="DQ1397" s="381"/>
      <c r="DR1397" s="381"/>
      <c r="DS1397" s="381"/>
      <c r="DT1397" s="381"/>
      <c r="DU1397" s="381"/>
      <c r="DV1397" s="381"/>
      <c r="DW1397" s="381"/>
      <c r="DX1397" s="381"/>
      <c r="DY1397" s="381"/>
      <c r="DZ1397" s="381"/>
      <c r="EA1397" s="381"/>
      <c r="EB1397" s="381"/>
      <c r="EC1397" s="381"/>
      <c r="ED1397" s="381"/>
      <c r="EE1397" s="381"/>
      <c r="EF1397" s="381"/>
      <c r="EG1397" s="381"/>
      <c r="EH1397" s="381"/>
      <c r="EI1397" s="381"/>
      <c r="EJ1397" s="381"/>
      <c r="EK1397" s="381"/>
      <c r="EL1397" s="381"/>
      <c r="EM1397" s="381"/>
      <c r="EN1397" s="381"/>
      <c r="EO1397" s="381"/>
      <c r="EP1397" s="381"/>
      <c r="EQ1397" s="381"/>
      <c r="ER1397" s="381"/>
      <c r="ES1397" s="381"/>
      <c r="ET1397" s="381"/>
      <c r="EU1397" s="381"/>
      <c r="EV1397" s="381"/>
      <c r="EW1397" s="381"/>
      <c r="EX1397" s="381"/>
      <c r="EY1397" s="381"/>
      <c r="EZ1397" s="381"/>
      <c r="FA1397" s="381"/>
      <c r="FB1397" s="381"/>
      <c r="FC1397" s="381"/>
      <c r="FD1397" s="381"/>
      <c r="FE1397" s="381"/>
      <c r="FF1397" s="381"/>
      <c r="FG1397" s="381"/>
      <c r="FH1397" s="381"/>
      <c r="FI1397" s="381"/>
      <c r="FJ1397" s="381"/>
      <c r="FK1397" s="381"/>
      <c r="FL1397" s="381"/>
      <c r="FM1397" s="381"/>
      <c r="FN1397" s="381"/>
      <c r="FO1397" s="381"/>
      <c r="FP1397" s="381"/>
      <c r="FQ1397" s="381"/>
      <c r="FR1397" s="381"/>
      <c r="FS1397" s="381"/>
      <c r="FT1397" s="381"/>
      <c r="FU1397" s="381"/>
      <c r="FV1397" s="381"/>
      <c r="FW1397" s="381"/>
      <c r="FX1397" s="381"/>
      <c r="FY1397" s="381"/>
      <c r="FZ1397" s="381"/>
      <c r="GA1397" s="381"/>
      <c r="GB1397" s="381"/>
      <c r="GC1397" s="381"/>
      <c r="GD1397" s="381"/>
      <c r="GE1397" s="381"/>
      <c r="GF1397" s="381"/>
      <c r="GG1397" s="381"/>
      <c r="GH1397" s="381"/>
      <c r="GI1397" s="381"/>
      <c r="GJ1397" s="381"/>
      <c r="GK1397" s="381"/>
      <c r="GL1397" s="381"/>
      <c r="GM1397" s="381"/>
      <c r="GN1397" s="381"/>
      <c r="GO1397" s="381"/>
      <c r="GP1397" s="381"/>
      <c r="GQ1397" s="381"/>
      <c r="GR1397" s="381"/>
      <c r="GS1397" s="381"/>
      <c r="GT1397" s="381"/>
      <c r="GU1397" s="381"/>
      <c r="GV1397" s="381"/>
      <c r="GW1397" s="381"/>
      <c r="GX1397" s="381"/>
      <c r="GY1397" s="381"/>
      <c r="GZ1397" s="381"/>
      <c r="HA1397" s="381"/>
      <c r="HB1397" s="381"/>
      <c r="HC1397" s="381"/>
      <c r="HD1397" s="381"/>
      <c r="HE1397" s="381"/>
      <c r="HF1397" s="381"/>
      <c r="HG1397" s="381"/>
      <c r="HH1397" s="381"/>
      <c r="HI1397" s="381"/>
      <c r="HJ1397" s="381"/>
      <c r="HK1397" s="381"/>
      <c r="HL1397" s="381"/>
      <c r="HM1397" s="381"/>
      <c r="HN1397" s="381"/>
      <c r="HO1397" s="381"/>
      <c r="HP1397" s="381"/>
      <c r="HQ1397" s="381"/>
      <c r="HR1397" s="381"/>
      <c r="HS1397" s="381"/>
      <c r="HT1397" s="381"/>
      <c r="HU1397" s="381"/>
      <c r="HV1397" s="381"/>
      <c r="HW1397" s="381"/>
      <c r="HX1397" s="381"/>
      <c r="HY1397" s="381"/>
      <c r="HZ1397" s="381"/>
      <c r="IA1397" s="381"/>
      <c r="IB1397" s="381"/>
      <c r="IC1397" s="381"/>
      <c r="ID1397" s="381"/>
      <c r="IE1397" s="381"/>
      <c r="IF1397" s="381"/>
      <c r="IG1397" s="381"/>
      <c r="IH1397" s="381"/>
      <c r="II1397" s="381"/>
      <c r="IJ1397" s="381"/>
      <c r="IK1397" s="381"/>
      <c r="IL1397" s="381"/>
      <c r="IM1397" s="381"/>
      <c r="IN1397" s="381"/>
      <c r="IO1397" s="381"/>
      <c r="IP1397" s="381"/>
      <c r="IQ1397" s="381"/>
      <c r="IR1397" s="381"/>
      <c r="IS1397" s="381"/>
      <c r="IT1397" s="381"/>
      <c r="IU1397" s="381"/>
      <c r="IV1397" s="381"/>
      <c r="IW1397" s="381"/>
      <c r="IX1397" s="381"/>
      <c r="IY1397" s="381"/>
      <c r="IZ1397" s="381"/>
      <c r="JA1397" s="381"/>
      <c r="JB1397" s="381"/>
      <c r="JC1397" s="381"/>
      <c r="JD1397" s="381"/>
      <c r="JE1397" s="381"/>
      <c r="JF1397" s="381"/>
      <c r="JG1397" s="381"/>
      <c r="JH1397" s="381"/>
      <c r="JI1397" s="381"/>
      <c r="JJ1397" s="381"/>
      <c r="JK1397" s="381"/>
      <c r="JL1397" s="381"/>
      <c r="JM1397" s="381"/>
      <c r="JN1397" s="381"/>
      <c r="JO1397" s="381"/>
      <c r="JP1397" s="381"/>
      <c r="JQ1397" s="381"/>
      <c r="JR1397" s="381"/>
      <c r="JS1397" s="381"/>
      <c r="JT1397" s="381"/>
      <c r="JU1397" s="381"/>
      <c r="JV1397" s="381"/>
      <c r="JW1397" s="381"/>
      <c r="JX1397" s="381"/>
      <c r="JY1397" s="381"/>
      <c r="JZ1397" s="381"/>
      <c r="KA1397" s="381"/>
      <c r="KB1397" s="381"/>
      <c r="KC1397" s="381"/>
      <c r="KD1397" s="381"/>
      <c r="KE1397" s="381"/>
      <c r="KF1397" s="381"/>
      <c r="KG1397" s="381"/>
      <c r="KH1397" s="381"/>
      <c r="KI1397" s="381"/>
      <c r="KJ1397" s="381"/>
      <c r="KK1397" s="381"/>
      <c r="KL1397" s="381"/>
      <c r="KM1397" s="381"/>
      <c r="KN1397" s="381"/>
      <c r="KO1397" s="381"/>
      <c r="KP1397" s="381"/>
      <c r="KQ1397" s="381"/>
      <c r="KR1397" s="381"/>
      <c r="KS1397" s="381"/>
      <c r="KT1397" s="381"/>
      <c r="KU1397" s="381"/>
      <c r="KV1397" s="381"/>
      <c r="KW1397" s="381"/>
      <c r="KX1397" s="381"/>
      <c r="KY1397" s="381"/>
      <c r="KZ1397" s="381"/>
      <c r="LA1397" s="381"/>
      <c r="LB1397" s="381"/>
      <c r="LC1397" s="381"/>
      <c r="LD1397" s="381"/>
      <c r="LE1397" s="381"/>
      <c r="LF1397" s="381"/>
      <c r="LG1397" s="381"/>
      <c r="LH1397" s="381"/>
      <c r="LI1397" s="381"/>
      <c r="LJ1397" s="381"/>
      <c r="LK1397" s="381"/>
      <c r="LL1397" s="381"/>
      <c r="LM1397" s="381"/>
      <c r="LN1397" s="381"/>
      <c r="LO1397" s="381"/>
      <c r="LP1397" s="381"/>
      <c r="LQ1397" s="381"/>
      <c r="LR1397" s="381"/>
      <c r="LS1397" s="381"/>
      <c r="LT1397" s="381"/>
      <c r="LU1397" s="381"/>
      <c r="LV1397" s="381"/>
      <c r="LW1397" s="381"/>
      <c r="LX1397" s="381"/>
      <c r="LY1397" s="381"/>
      <c r="LZ1397" s="381"/>
      <c r="MA1397" s="381"/>
      <c r="MB1397" s="381"/>
      <c r="MC1397" s="381"/>
      <c r="MD1397" s="381"/>
      <c r="ME1397" s="381"/>
      <c r="MF1397" s="381"/>
      <c r="MG1397" s="381"/>
      <c r="MH1397" s="381"/>
      <c r="MI1397" s="381"/>
      <c r="MJ1397" s="381"/>
      <c r="MK1397" s="381"/>
      <c r="ML1397" s="381"/>
      <c r="MM1397" s="381"/>
      <c r="MN1397" s="381"/>
      <c r="MO1397" s="381"/>
      <c r="MP1397" s="381"/>
      <c r="MQ1397" s="381"/>
      <c r="MR1397" s="381"/>
      <c r="MS1397" s="381"/>
      <c r="MT1397" s="381"/>
      <c r="MU1397" s="381"/>
      <c r="MV1397" s="381"/>
      <c r="MW1397" s="381"/>
      <c r="MX1397" s="381"/>
      <c r="MY1397" s="381"/>
      <c r="MZ1397" s="381"/>
      <c r="NA1397" s="381"/>
      <c r="NB1397" s="381"/>
      <c r="NC1397" s="381"/>
      <c r="ND1397" s="381"/>
      <c r="NE1397" s="381"/>
      <c r="NF1397" s="381"/>
      <c r="NG1397" s="381"/>
      <c r="NH1397" s="381"/>
      <c r="NI1397" s="381"/>
      <c r="NJ1397" s="381"/>
      <c r="NK1397" s="381"/>
      <c r="NL1397" s="381"/>
      <c r="NM1397" s="381"/>
      <c r="NN1397" s="381"/>
      <c r="NO1397" s="381"/>
      <c r="NP1397" s="381"/>
      <c r="NQ1397" s="381"/>
      <c r="NR1397" s="381"/>
      <c r="NS1397" s="381"/>
      <c r="NT1397" s="381"/>
      <c r="NU1397" s="381"/>
      <c r="NV1397" s="381"/>
      <c r="NW1397" s="381"/>
      <c r="NX1397" s="381"/>
      <c r="NY1397" s="381"/>
      <c r="NZ1397" s="381"/>
      <c r="OA1397" s="381"/>
      <c r="OB1397" s="381"/>
      <c r="OC1397" s="381"/>
      <c r="OD1397" s="381"/>
      <c r="OE1397" s="381"/>
      <c r="OF1397" s="381"/>
      <c r="OG1397" s="381"/>
      <c r="OH1397" s="381"/>
      <c r="OI1397" s="381"/>
      <c r="OJ1397" s="381"/>
      <c r="OK1397" s="381"/>
      <c r="OL1397" s="381"/>
      <c r="OM1397" s="381"/>
      <c r="ON1397" s="381"/>
      <c r="OO1397" s="381"/>
      <c r="OP1397" s="381"/>
      <c r="OQ1397" s="381"/>
      <c r="OR1397" s="381"/>
      <c r="OS1397" s="381"/>
      <c r="OT1397" s="381"/>
      <c r="OU1397" s="381"/>
      <c r="OV1397" s="381"/>
      <c r="OW1397" s="381"/>
      <c r="OX1397" s="381"/>
      <c r="OY1397" s="381"/>
      <c r="OZ1397" s="381"/>
      <c r="PA1397" s="381"/>
      <c r="PB1397" s="381"/>
      <c r="PC1397" s="381"/>
      <c r="PD1397" s="381"/>
      <c r="PE1397" s="381"/>
      <c r="PF1397" s="381"/>
      <c r="PG1397" s="381"/>
      <c r="PH1397" s="381"/>
      <c r="PI1397" s="381"/>
      <c r="PJ1397" s="381"/>
      <c r="PK1397" s="381"/>
      <c r="PL1397" s="381"/>
      <c r="PM1397" s="381"/>
      <c r="PN1397" s="381"/>
      <c r="PO1397" s="381"/>
      <c r="PP1397" s="381"/>
      <c r="PQ1397" s="381"/>
      <c r="PR1397" s="381"/>
      <c r="PS1397" s="381"/>
      <c r="PT1397" s="381"/>
      <c r="PU1397" s="381"/>
      <c r="PV1397" s="381"/>
      <c r="PW1397" s="381"/>
      <c r="PX1397" s="381"/>
      <c r="PY1397" s="381"/>
      <c r="PZ1397" s="381"/>
      <c r="QA1397" s="381"/>
      <c r="QB1397" s="381"/>
      <c r="QC1397" s="381"/>
      <c r="QD1397" s="381"/>
      <c r="QE1397" s="381"/>
      <c r="QF1397" s="381"/>
      <c r="QG1397" s="381"/>
      <c r="QH1397" s="381"/>
      <c r="QI1397" s="381"/>
      <c r="QJ1397" s="381"/>
      <c r="QK1397" s="381"/>
      <c r="QL1397" s="381"/>
      <c r="QM1397" s="381"/>
      <c r="QN1397" s="381"/>
      <c r="QO1397" s="381"/>
      <c r="QP1397" s="381"/>
      <c r="QQ1397" s="381"/>
      <c r="QR1397" s="381"/>
      <c r="QS1397" s="381"/>
      <c r="QT1397" s="381"/>
      <c r="QU1397" s="381"/>
      <c r="QV1397" s="381"/>
      <c r="QW1397" s="381"/>
      <c r="QX1397" s="381"/>
      <c r="QY1397" s="381"/>
      <c r="QZ1397" s="381"/>
      <c r="RA1397" s="381"/>
      <c r="RB1397" s="381"/>
      <c r="RC1397" s="381"/>
      <c r="RD1397" s="381"/>
      <c r="RE1397" s="381"/>
      <c r="RF1397" s="381"/>
      <c r="RG1397" s="381"/>
      <c r="RH1397" s="381"/>
      <c r="RI1397" s="381"/>
      <c r="RJ1397" s="381"/>
      <c r="RK1397" s="381"/>
      <c r="RL1397" s="381"/>
      <c r="RM1397" s="381"/>
      <c r="RN1397" s="381"/>
      <c r="RO1397" s="381"/>
      <c r="RP1397" s="381"/>
      <c r="RQ1397" s="381"/>
      <c r="RR1397" s="381"/>
      <c r="RS1397" s="381"/>
      <c r="RT1397" s="381"/>
      <c r="RU1397" s="381"/>
      <c r="RV1397" s="381"/>
      <c r="RW1397" s="381"/>
      <c r="RX1397" s="381"/>
      <c r="RY1397" s="381"/>
      <c r="RZ1397" s="381"/>
      <c r="SA1397" s="381"/>
      <c r="SB1397" s="381"/>
      <c r="SC1397" s="381"/>
      <c r="SD1397" s="381"/>
      <c r="SE1397" s="381"/>
      <c r="SF1397" s="381"/>
      <c r="SG1397" s="381"/>
      <c r="SH1397" s="381"/>
      <c r="SI1397" s="381"/>
      <c r="SJ1397" s="381"/>
      <c r="SK1397" s="381"/>
      <c r="SL1397" s="381"/>
      <c r="SM1397" s="381"/>
      <c r="SN1397" s="381"/>
      <c r="SO1397" s="381"/>
      <c r="SP1397" s="381"/>
      <c r="SQ1397" s="381"/>
      <c r="SR1397" s="381"/>
      <c r="SS1397" s="381"/>
      <c r="ST1397" s="381"/>
      <c r="SU1397" s="381"/>
      <c r="SV1397" s="381"/>
      <c r="SW1397" s="381"/>
      <c r="SX1397" s="381"/>
      <c r="SY1397" s="381"/>
      <c r="SZ1397" s="381"/>
      <c r="TA1397" s="381"/>
      <c r="TB1397" s="381"/>
      <c r="TC1397" s="381"/>
      <c r="TD1397" s="381"/>
      <c r="TE1397" s="381"/>
      <c r="TF1397" s="381"/>
      <c r="TG1397" s="381"/>
      <c r="TH1397" s="381"/>
      <c r="TI1397" s="381"/>
      <c r="TJ1397" s="381"/>
      <c r="TK1397" s="381"/>
      <c r="TL1397" s="381"/>
      <c r="TM1397" s="381"/>
      <c r="TN1397" s="381"/>
      <c r="TO1397" s="381"/>
      <c r="TP1397" s="381"/>
      <c r="TQ1397" s="381"/>
      <c r="TR1397" s="381"/>
      <c r="TS1397" s="381"/>
      <c r="TT1397" s="381"/>
      <c r="TU1397" s="381"/>
      <c r="TV1397" s="381"/>
      <c r="TW1397" s="381"/>
      <c r="TX1397" s="381"/>
      <c r="TY1397" s="381"/>
      <c r="TZ1397" s="381"/>
      <c r="UA1397" s="381"/>
      <c r="UB1397" s="381"/>
      <c r="UC1397" s="381"/>
      <c r="UD1397" s="381"/>
      <c r="UE1397" s="381"/>
      <c r="UF1397" s="381"/>
      <c r="UG1397" s="381"/>
      <c r="UH1397" s="381"/>
      <c r="UI1397" s="381"/>
      <c r="UJ1397" s="381"/>
      <c r="UK1397" s="381"/>
      <c r="UL1397" s="381"/>
      <c r="UM1397" s="381"/>
      <c r="UN1397" s="381"/>
      <c r="UO1397" s="381"/>
      <c r="UP1397" s="381"/>
      <c r="UQ1397" s="381"/>
      <c r="UR1397" s="381"/>
      <c r="US1397" s="381"/>
      <c r="UT1397" s="381"/>
      <c r="UU1397" s="381"/>
      <c r="UV1397" s="381"/>
      <c r="UW1397" s="381"/>
      <c r="UX1397" s="381"/>
      <c r="UY1397" s="381"/>
      <c r="UZ1397" s="381"/>
      <c r="VA1397" s="381"/>
      <c r="VB1397" s="381"/>
      <c r="VC1397" s="381"/>
      <c r="VD1397" s="381"/>
      <c r="VE1397" s="381"/>
      <c r="VF1397" s="381"/>
      <c r="VG1397" s="381"/>
      <c r="VH1397" s="381"/>
      <c r="VI1397" s="381"/>
      <c r="VJ1397" s="381"/>
      <c r="VK1397" s="381"/>
      <c r="VL1397" s="381"/>
      <c r="VM1397" s="381"/>
      <c r="VN1397" s="381"/>
      <c r="VO1397" s="381"/>
      <c r="VP1397" s="381"/>
      <c r="VQ1397" s="381"/>
      <c r="VR1397" s="381"/>
      <c r="VS1397" s="381"/>
      <c r="VT1397" s="381"/>
      <c r="VU1397" s="381"/>
      <c r="VV1397" s="381"/>
      <c r="VW1397" s="381"/>
      <c r="VX1397" s="381"/>
      <c r="VY1397" s="381"/>
      <c r="VZ1397" s="381"/>
      <c r="WA1397" s="381"/>
      <c r="WB1397" s="381"/>
      <c r="WC1397" s="381"/>
      <c r="WD1397" s="381"/>
      <c r="WE1397" s="381"/>
      <c r="WF1397" s="381"/>
      <c r="WG1397" s="381"/>
      <c r="WH1397" s="381"/>
      <c r="WI1397" s="381"/>
      <c r="WJ1397" s="381"/>
      <c r="WK1397" s="381"/>
      <c r="WL1397" s="381"/>
      <c r="WM1397" s="381"/>
      <c r="WN1397" s="381"/>
      <c r="WO1397" s="381"/>
      <c r="WP1397" s="381"/>
      <c r="WQ1397" s="381"/>
      <c r="WR1397" s="381"/>
      <c r="WS1397" s="381"/>
      <c r="WT1397" s="381"/>
      <c r="WU1397" s="381"/>
      <c r="WV1397" s="381"/>
      <c r="WW1397" s="381"/>
      <c r="WX1397" s="381"/>
      <c r="WY1397" s="381"/>
      <c r="WZ1397" s="381"/>
      <c r="XA1397" s="381"/>
      <c r="XB1397" s="381"/>
      <c r="XC1397" s="381"/>
      <c r="XD1397" s="381"/>
      <c r="XE1397" s="381"/>
      <c r="XF1397" s="381"/>
      <c r="XG1397" s="381"/>
      <c r="XH1397" s="381"/>
      <c r="XI1397" s="381"/>
      <c r="XJ1397" s="381"/>
      <c r="XK1397" s="381"/>
      <c r="XL1397" s="381"/>
      <c r="XM1397" s="381"/>
      <c r="XN1397" s="381"/>
      <c r="XO1397" s="381"/>
      <c r="XP1397" s="381"/>
      <c r="XQ1397" s="381"/>
      <c r="XR1397" s="381"/>
      <c r="XS1397" s="381"/>
      <c r="XT1397" s="381"/>
      <c r="XU1397" s="381"/>
      <c r="XV1397" s="381"/>
      <c r="XW1397" s="381"/>
      <c r="XX1397" s="381"/>
      <c r="XY1397" s="381"/>
      <c r="XZ1397" s="381"/>
      <c r="YA1397" s="381"/>
      <c r="YB1397" s="381"/>
      <c r="YC1397" s="381"/>
      <c r="YD1397" s="381"/>
      <c r="YE1397" s="381"/>
      <c r="YF1397" s="381"/>
      <c r="YG1397" s="381"/>
      <c r="YH1397" s="381"/>
      <c r="YI1397" s="381"/>
      <c r="YJ1397" s="381"/>
      <c r="YK1397" s="381"/>
      <c r="YL1397" s="381"/>
      <c r="YM1397" s="381"/>
      <c r="YN1397" s="381"/>
      <c r="YO1397" s="381"/>
      <c r="YP1397" s="381"/>
      <c r="YQ1397" s="381"/>
      <c r="YR1397" s="381"/>
      <c r="YS1397" s="381"/>
      <c r="YT1397" s="381"/>
      <c r="YU1397" s="381"/>
      <c r="YV1397" s="381"/>
      <c r="YW1397" s="381"/>
      <c r="YX1397" s="381"/>
      <c r="YY1397" s="381"/>
      <c r="YZ1397" s="381"/>
      <c r="ZA1397" s="381"/>
      <c r="ZB1397" s="381"/>
      <c r="ZC1397" s="381"/>
      <c r="ZD1397" s="381"/>
      <c r="ZE1397" s="381"/>
      <c r="ZF1397" s="381"/>
      <c r="ZG1397" s="381"/>
      <c r="ZH1397" s="381"/>
      <c r="ZI1397" s="381"/>
      <c r="ZJ1397" s="381"/>
      <c r="ZK1397" s="381"/>
      <c r="ZL1397" s="381"/>
      <c r="ZM1397" s="381"/>
      <c r="ZN1397" s="381"/>
      <c r="ZO1397" s="381"/>
      <c r="ZP1397" s="381"/>
      <c r="ZQ1397" s="381"/>
      <c r="ZR1397" s="381"/>
      <c r="ZS1397" s="381"/>
      <c r="ZT1397" s="381"/>
      <c r="ZU1397" s="381"/>
      <c r="ZV1397" s="381"/>
      <c r="ZW1397" s="381"/>
      <c r="ZX1397" s="381"/>
      <c r="ZY1397" s="381"/>
      <c r="ZZ1397" s="381"/>
      <c r="AAA1397" s="381"/>
      <c r="AAB1397" s="381"/>
      <c r="AAC1397" s="381"/>
      <c r="AAD1397" s="381"/>
      <c r="AAE1397" s="381"/>
      <c r="AAF1397" s="381"/>
      <c r="AAG1397" s="381"/>
      <c r="AAH1397" s="381"/>
      <c r="AAI1397" s="381"/>
      <c r="AAJ1397" s="381"/>
      <c r="AAK1397" s="381"/>
      <c r="AAL1397" s="381"/>
      <c r="AAM1397" s="381"/>
      <c r="AAN1397" s="381"/>
      <c r="AAO1397" s="381"/>
      <c r="AAP1397" s="381"/>
      <c r="AAQ1397" s="381"/>
      <c r="AAR1397" s="381"/>
      <c r="AAS1397" s="381"/>
      <c r="AAT1397" s="381"/>
      <c r="AAU1397" s="381"/>
      <c r="AAV1397" s="381"/>
      <c r="AAW1397" s="381"/>
      <c r="AAX1397" s="381"/>
      <c r="AAY1397" s="381"/>
      <c r="AAZ1397" s="381"/>
      <c r="ABA1397" s="381"/>
      <c r="ABB1397" s="381"/>
      <c r="ABC1397" s="381"/>
      <c r="ABD1397" s="381"/>
      <c r="ABE1397" s="381"/>
      <c r="ABF1397" s="381"/>
      <c r="ABG1397" s="381"/>
      <c r="ABH1397" s="381"/>
      <c r="ABI1397" s="381"/>
      <c r="ABJ1397" s="381"/>
      <c r="ABK1397" s="381"/>
      <c r="ABL1397" s="381"/>
      <c r="ABM1397" s="381"/>
      <c r="ABN1397" s="381"/>
      <c r="ABO1397" s="381"/>
      <c r="ABP1397" s="381"/>
      <c r="ABQ1397" s="381"/>
      <c r="ABR1397" s="381"/>
      <c r="ABS1397" s="381"/>
      <c r="ABT1397" s="381"/>
      <c r="ABU1397" s="381"/>
      <c r="ABV1397" s="381"/>
      <c r="ABW1397" s="381"/>
      <c r="ABX1397" s="381"/>
      <c r="ABY1397" s="381"/>
      <c r="ABZ1397" s="381"/>
      <c r="ACA1397" s="381"/>
      <c r="ACB1397" s="381"/>
      <c r="ACC1397" s="381"/>
      <c r="ACD1397" s="381"/>
      <c r="ACE1397" s="381"/>
      <c r="ACF1397" s="381"/>
      <c r="ACG1397" s="381"/>
      <c r="ACH1397" s="381"/>
      <c r="ACI1397" s="381"/>
      <c r="ACJ1397" s="381"/>
      <c r="ACK1397" s="381"/>
      <c r="ACL1397" s="381"/>
      <c r="ACM1397" s="381"/>
      <c r="ACN1397" s="381"/>
      <c r="ACO1397" s="381"/>
      <c r="ACP1397" s="381"/>
      <c r="ACQ1397" s="381"/>
      <c r="ACR1397" s="381"/>
      <c r="ACS1397" s="381"/>
      <c r="ACT1397" s="381"/>
      <c r="ACU1397" s="381"/>
      <c r="ACV1397" s="381"/>
      <c r="ACW1397" s="381"/>
      <c r="ACX1397" s="381"/>
      <c r="ACY1397" s="381"/>
      <c r="ACZ1397" s="381"/>
      <c r="ADA1397" s="381"/>
      <c r="ADB1397" s="381"/>
      <c r="ADC1397" s="381"/>
      <c r="ADD1397" s="381"/>
      <c r="ADE1397" s="381"/>
      <c r="ADF1397" s="381"/>
      <c r="ADG1397" s="381"/>
      <c r="ADH1397" s="381"/>
      <c r="ADI1397" s="381"/>
      <c r="ADJ1397" s="381"/>
      <c r="ADK1397" s="381"/>
      <c r="ADL1397" s="381"/>
      <c r="ADM1397" s="381"/>
      <c r="ADN1397" s="381"/>
      <c r="ADO1397" s="381"/>
      <c r="ADP1397" s="381"/>
      <c r="ADQ1397" s="381"/>
      <c r="ADR1397" s="381"/>
      <c r="ADS1397" s="381"/>
      <c r="ADT1397" s="381"/>
      <c r="ADU1397" s="381"/>
      <c r="ADV1397" s="381"/>
      <c r="ADW1397" s="381"/>
      <c r="ADX1397" s="381"/>
      <c r="ADY1397" s="381"/>
      <c r="ADZ1397" s="381"/>
      <c r="AEA1397" s="381"/>
      <c r="AEB1397" s="381"/>
      <c r="AEC1397" s="381"/>
      <c r="AED1397" s="381"/>
      <c r="AEE1397" s="381"/>
      <c r="AEF1397" s="381"/>
      <c r="AEG1397" s="381"/>
      <c r="AEH1397" s="381"/>
      <c r="AEI1397" s="381"/>
      <c r="AEJ1397" s="381"/>
      <c r="AEK1397" s="381"/>
      <c r="AEL1397" s="381"/>
      <c r="AEM1397" s="381"/>
      <c r="AEN1397" s="381"/>
      <c r="AEO1397" s="381"/>
      <c r="AEP1397" s="381"/>
      <c r="AEQ1397" s="381"/>
      <c r="AER1397" s="381"/>
      <c r="AES1397" s="381"/>
      <c r="AET1397" s="381"/>
      <c r="AEU1397" s="381"/>
      <c r="AEV1397" s="381"/>
      <c r="AEW1397" s="381"/>
      <c r="AEX1397" s="381"/>
      <c r="AEY1397" s="381"/>
      <c r="AEZ1397" s="381"/>
      <c r="AFA1397" s="381"/>
      <c r="AFB1397" s="381"/>
      <c r="AFC1397" s="381"/>
      <c r="AFD1397" s="381"/>
      <c r="AFE1397" s="381"/>
      <c r="AFF1397" s="381"/>
      <c r="AFG1397" s="381"/>
      <c r="AFH1397" s="381"/>
      <c r="AFI1397" s="381"/>
      <c r="AFJ1397" s="381"/>
      <c r="AFK1397" s="381"/>
      <c r="AFL1397" s="381"/>
      <c r="AFM1397" s="381"/>
      <c r="AFN1397" s="381"/>
      <c r="AFO1397" s="381"/>
      <c r="AFP1397" s="381"/>
      <c r="AFQ1397" s="381"/>
      <c r="AFR1397" s="381"/>
      <c r="AFS1397" s="381"/>
      <c r="AFT1397" s="381"/>
      <c r="AFU1397" s="381"/>
      <c r="AFV1397" s="381"/>
      <c r="AFW1397" s="381"/>
      <c r="AFX1397" s="381"/>
      <c r="AFY1397" s="381"/>
      <c r="AFZ1397" s="381"/>
      <c r="AGA1397" s="381"/>
    </row>
    <row r="1398" spans="1:859" customFormat="1" x14ac:dyDescent="0.2">
      <c r="A1398" s="16"/>
      <c r="B1398" s="16"/>
      <c r="C1398" s="16"/>
      <c r="D1398" s="16"/>
      <c r="E1398" s="238"/>
      <c r="F1398" s="364"/>
      <c r="G1398" s="239"/>
      <c r="H1398" s="238"/>
      <c r="I1398" s="238"/>
      <c r="J1398" s="238"/>
      <c r="K1398" s="238"/>
      <c r="L1398" s="238"/>
      <c r="M1398" s="238"/>
      <c r="N1398" s="239"/>
      <c r="O1398" s="238"/>
      <c r="P1398" s="238"/>
      <c r="Q1398" s="239"/>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c r="DL1398" s="16"/>
      <c r="DM1398" s="16"/>
      <c r="DN1398" s="16"/>
      <c r="DO1398" s="16"/>
      <c r="DP1398" s="16"/>
      <c r="DQ1398" s="16"/>
      <c r="DR1398" s="16"/>
      <c r="DS1398" s="16"/>
      <c r="DT1398" s="16"/>
      <c r="DU1398" s="16"/>
      <c r="DV1398" s="16"/>
      <c r="DW1398" s="16"/>
      <c r="DX1398" s="16"/>
      <c r="DY1398" s="16"/>
      <c r="DZ1398" s="16"/>
      <c r="EA1398" s="16"/>
      <c r="EB1398" s="16"/>
      <c r="EC1398" s="16"/>
      <c r="ED1398" s="16"/>
      <c r="EE1398" s="16"/>
      <c r="EF1398" s="16"/>
      <c r="EG1398" s="16"/>
      <c r="EH1398" s="16"/>
      <c r="EI1398" s="16"/>
      <c r="EJ1398" s="16"/>
      <c r="EK1398" s="16"/>
      <c r="EL1398" s="16"/>
      <c r="EM1398" s="16"/>
      <c r="EN1398" s="16"/>
      <c r="EO1398" s="16"/>
      <c r="EP1398" s="16"/>
      <c r="EQ1398" s="16"/>
      <c r="ER1398" s="16"/>
      <c r="ES1398" s="16"/>
      <c r="ET1398" s="16"/>
      <c r="EU1398" s="16"/>
      <c r="EV1398" s="16"/>
      <c r="EW1398" s="16"/>
      <c r="EX1398" s="16"/>
      <c r="EY1398" s="16"/>
      <c r="EZ1398" s="16"/>
      <c r="FA1398" s="16"/>
      <c r="FB1398" s="16"/>
      <c r="FC1398" s="16"/>
      <c r="FD1398" s="16"/>
      <c r="FE1398" s="16"/>
      <c r="FF1398" s="16"/>
      <c r="FG1398" s="16"/>
      <c r="FH1398" s="16"/>
      <c r="FI1398" s="16"/>
      <c r="FJ1398" s="16"/>
      <c r="FK1398" s="16"/>
      <c r="FL1398" s="16"/>
      <c r="FM1398" s="16"/>
      <c r="FN1398" s="16"/>
      <c r="FO1398" s="16"/>
      <c r="FP1398" s="16"/>
      <c r="FQ1398" s="16"/>
      <c r="FR1398" s="16"/>
      <c r="FS1398" s="16"/>
      <c r="FT1398" s="16"/>
      <c r="FU1398" s="16"/>
      <c r="FV1398" s="16"/>
      <c r="FW1398" s="16"/>
      <c r="FX1398" s="16"/>
      <c r="FY1398" s="16"/>
      <c r="FZ1398" s="16"/>
      <c r="GA1398" s="16"/>
      <c r="GB1398" s="16"/>
      <c r="GC1398" s="16"/>
      <c r="GD1398" s="16"/>
      <c r="GE1398" s="16"/>
      <c r="GF1398" s="16"/>
      <c r="GG1398" s="16"/>
      <c r="GH1398" s="16"/>
      <c r="GI1398" s="16"/>
      <c r="GJ1398" s="16"/>
      <c r="GK1398" s="16"/>
      <c r="GL1398" s="16"/>
      <c r="GM1398" s="16"/>
      <c r="GN1398" s="16"/>
      <c r="GO1398" s="16"/>
      <c r="GP1398" s="16"/>
      <c r="GQ1398" s="16"/>
      <c r="GR1398" s="16"/>
      <c r="GS1398" s="16"/>
      <c r="GT1398" s="16"/>
      <c r="GU1398" s="16"/>
      <c r="GV1398" s="16"/>
      <c r="GW1398" s="16"/>
      <c r="GX1398" s="16"/>
      <c r="GY1398" s="16"/>
      <c r="GZ1398" s="16"/>
      <c r="HA1398" s="16"/>
      <c r="HB1398" s="16"/>
      <c r="HC1398" s="16"/>
      <c r="HD1398" s="16"/>
      <c r="HE1398" s="16"/>
      <c r="HF1398" s="16"/>
      <c r="HG1398" s="16"/>
      <c r="HH1398" s="16"/>
      <c r="HI1398" s="16"/>
      <c r="HJ1398" s="16"/>
      <c r="HK1398" s="16"/>
      <c r="HL1398" s="16"/>
      <c r="HM1398" s="16"/>
      <c r="HN1398" s="16"/>
      <c r="HO1398" s="16"/>
      <c r="HP1398" s="16"/>
      <c r="HQ1398" s="16"/>
      <c r="HR1398" s="16"/>
      <c r="HS1398" s="16"/>
      <c r="HT1398" s="16"/>
      <c r="HU1398" s="16"/>
      <c r="HV1398" s="16"/>
      <c r="HW1398" s="16"/>
      <c r="HX1398" s="16"/>
      <c r="HY1398" s="16"/>
      <c r="HZ1398" s="16"/>
      <c r="IA1398" s="16"/>
      <c r="IB1398" s="16"/>
      <c r="IC1398" s="16"/>
      <c r="ID1398" s="16"/>
      <c r="IE1398" s="16"/>
      <c r="IF1398" s="16"/>
      <c r="IG1398" s="16"/>
      <c r="IH1398" s="16"/>
      <c r="II1398" s="16"/>
      <c r="IJ1398" s="16"/>
      <c r="IK1398" s="16"/>
      <c r="IL1398" s="16"/>
      <c r="IM1398" s="16"/>
      <c r="IN1398" s="16"/>
      <c r="IO1398" s="16"/>
      <c r="IP1398" s="16"/>
      <c r="IQ1398" s="16"/>
      <c r="IR1398" s="16"/>
      <c r="IS1398" s="16"/>
      <c r="IT1398" s="16"/>
      <c r="IU1398" s="16"/>
      <c r="IV1398" s="16"/>
      <c r="IW1398" s="16"/>
      <c r="IX1398" s="16"/>
      <c r="IY1398" s="16"/>
      <c r="IZ1398" s="16"/>
      <c r="JA1398" s="16"/>
      <c r="JB1398" s="16"/>
      <c r="JC1398" s="16"/>
      <c r="JD1398" s="16"/>
      <c r="JE1398" s="16"/>
      <c r="JF1398" s="16"/>
      <c r="JG1398" s="16"/>
      <c r="JH1398" s="16"/>
      <c r="JI1398" s="16"/>
      <c r="JJ1398" s="16"/>
      <c r="JK1398" s="16"/>
      <c r="JL1398" s="16"/>
      <c r="JM1398" s="16"/>
      <c r="JN1398" s="16"/>
      <c r="JO1398" s="16"/>
      <c r="JP1398" s="16"/>
      <c r="JQ1398" s="16"/>
      <c r="JR1398" s="16"/>
      <c r="JS1398" s="16"/>
      <c r="JT1398" s="16"/>
      <c r="JU1398" s="16"/>
      <c r="JV1398" s="16"/>
      <c r="JW1398" s="16"/>
      <c r="JX1398" s="16"/>
      <c r="JY1398" s="16"/>
      <c r="JZ1398" s="16"/>
      <c r="KA1398" s="16"/>
      <c r="KB1398" s="16"/>
      <c r="KC1398" s="16"/>
      <c r="KD1398" s="16"/>
      <c r="KE1398" s="16"/>
      <c r="KF1398" s="16"/>
      <c r="KG1398" s="16"/>
      <c r="KH1398" s="16"/>
      <c r="KI1398" s="16"/>
      <c r="KJ1398" s="16"/>
      <c r="KK1398" s="16"/>
      <c r="KL1398" s="16"/>
      <c r="KM1398" s="16"/>
      <c r="KN1398" s="16"/>
      <c r="KO1398" s="16"/>
      <c r="KP1398" s="16"/>
      <c r="KQ1398" s="16"/>
      <c r="KR1398" s="16"/>
      <c r="KS1398" s="16"/>
      <c r="KT1398" s="16"/>
      <c r="KU1398" s="16"/>
      <c r="KV1398" s="16"/>
      <c r="KW1398" s="16"/>
      <c r="KX1398" s="16"/>
      <c r="KY1398" s="16"/>
      <c r="KZ1398" s="16"/>
      <c r="LA1398" s="16"/>
      <c r="LB1398" s="16"/>
      <c r="LC1398" s="16"/>
      <c r="LD1398" s="16"/>
      <c r="LE1398" s="16"/>
      <c r="LF1398" s="16"/>
      <c r="LG1398" s="16"/>
      <c r="LH1398" s="16"/>
      <c r="LI1398" s="16"/>
      <c r="LJ1398" s="16"/>
      <c r="LK1398" s="16"/>
      <c r="LL1398" s="16"/>
      <c r="LM1398" s="16"/>
      <c r="LN1398" s="16"/>
      <c r="LO1398" s="16"/>
      <c r="LP1398" s="16"/>
      <c r="LQ1398" s="16"/>
      <c r="LR1398" s="16"/>
      <c r="LS1398" s="16"/>
      <c r="LT1398" s="16"/>
      <c r="LU1398" s="16"/>
      <c r="LV1398" s="16"/>
      <c r="LW1398" s="16"/>
      <c r="LX1398" s="16"/>
      <c r="LY1398" s="16"/>
      <c r="LZ1398" s="16"/>
      <c r="MA1398" s="16"/>
      <c r="MB1398" s="16"/>
      <c r="MC1398" s="16"/>
      <c r="MD1398" s="16"/>
      <c r="ME1398" s="16"/>
      <c r="MF1398" s="16"/>
      <c r="MG1398" s="16"/>
      <c r="MH1398" s="16"/>
      <c r="MI1398" s="16"/>
      <c r="MJ1398" s="16"/>
      <c r="MK1398" s="16"/>
      <c r="ML1398" s="16"/>
      <c r="MM1398" s="16"/>
      <c r="MN1398" s="16"/>
      <c r="MO1398" s="16"/>
      <c r="MP1398" s="16"/>
      <c r="MQ1398" s="16"/>
      <c r="MR1398" s="16"/>
      <c r="MS1398" s="16"/>
      <c r="MT1398" s="16"/>
      <c r="MU1398" s="16"/>
      <c r="MV1398" s="16"/>
      <c r="MW1398" s="16"/>
      <c r="MX1398" s="16"/>
      <c r="MY1398" s="16"/>
      <c r="MZ1398" s="16"/>
      <c r="NA1398" s="16"/>
      <c r="NB1398" s="16"/>
      <c r="NC1398" s="16"/>
      <c r="ND1398" s="16"/>
      <c r="NE1398" s="16"/>
      <c r="NF1398" s="16"/>
      <c r="NG1398" s="16"/>
      <c r="NH1398" s="16"/>
      <c r="NI1398" s="16"/>
      <c r="NJ1398" s="16"/>
      <c r="NK1398" s="16"/>
      <c r="NL1398" s="16"/>
      <c r="NM1398" s="16"/>
      <c r="NN1398" s="16"/>
      <c r="NO1398" s="16"/>
      <c r="NP1398" s="16"/>
      <c r="NQ1398" s="16"/>
      <c r="NR1398" s="16"/>
      <c r="NS1398" s="16"/>
      <c r="NT1398" s="16"/>
      <c r="NU1398" s="16"/>
      <c r="NV1398" s="16"/>
      <c r="NW1398" s="16"/>
      <c r="NX1398" s="16"/>
      <c r="NY1398" s="16"/>
      <c r="NZ1398" s="16"/>
      <c r="OA1398" s="16"/>
      <c r="OB1398" s="16"/>
      <c r="OC1398" s="16"/>
      <c r="OD1398" s="16"/>
      <c r="OE1398" s="16"/>
      <c r="OF1398" s="16"/>
      <c r="OG1398" s="16"/>
      <c r="OH1398" s="16"/>
      <c r="OI1398" s="16"/>
      <c r="OJ1398" s="16"/>
      <c r="OK1398" s="16"/>
      <c r="OL1398" s="16"/>
      <c r="OM1398" s="16"/>
      <c r="ON1398" s="16"/>
      <c r="OO1398" s="16"/>
      <c r="OP1398" s="16"/>
      <c r="OQ1398" s="16"/>
      <c r="OR1398" s="16"/>
      <c r="OS1398" s="16"/>
      <c r="OT1398" s="16"/>
      <c r="OU1398" s="16"/>
      <c r="OV1398" s="16"/>
      <c r="OW1398" s="16"/>
      <c r="OX1398" s="16"/>
      <c r="OY1398" s="16"/>
      <c r="OZ1398" s="16"/>
      <c r="PA1398" s="16"/>
      <c r="PB1398" s="16"/>
      <c r="PC1398" s="16"/>
      <c r="PD1398" s="16"/>
      <c r="PE1398" s="16"/>
      <c r="PF1398" s="16"/>
      <c r="PG1398" s="16"/>
      <c r="PH1398" s="16"/>
      <c r="PI1398" s="16"/>
      <c r="PJ1398" s="16"/>
      <c r="PK1398" s="16"/>
      <c r="PL1398" s="16"/>
      <c r="PM1398" s="16"/>
      <c r="PN1398" s="16"/>
      <c r="PO1398" s="16"/>
      <c r="PP1398" s="16"/>
      <c r="PQ1398" s="16"/>
      <c r="PR1398" s="16"/>
      <c r="PS1398" s="16"/>
      <c r="PT1398" s="16"/>
      <c r="PU1398" s="16"/>
      <c r="PV1398" s="16"/>
      <c r="PW1398" s="16"/>
      <c r="PX1398" s="16"/>
      <c r="PY1398" s="16"/>
      <c r="PZ1398" s="16"/>
      <c r="QA1398" s="16"/>
      <c r="QB1398" s="16"/>
      <c r="QC1398" s="16"/>
      <c r="QD1398" s="16"/>
      <c r="QE1398" s="16"/>
      <c r="QF1398" s="16"/>
      <c r="QG1398" s="16"/>
      <c r="QH1398" s="16"/>
      <c r="QI1398" s="16"/>
      <c r="QJ1398" s="16"/>
      <c r="QK1398" s="16"/>
      <c r="QL1398" s="16"/>
      <c r="QM1398" s="16"/>
      <c r="QN1398" s="16"/>
      <c r="QO1398" s="16"/>
      <c r="QP1398" s="16"/>
      <c r="QQ1398" s="16"/>
      <c r="QR1398" s="16"/>
      <c r="QS1398" s="16"/>
      <c r="QT1398" s="16"/>
      <c r="QU1398" s="16"/>
      <c r="QV1398" s="16"/>
      <c r="QW1398" s="16"/>
      <c r="QX1398" s="16"/>
      <c r="QY1398" s="16"/>
      <c r="QZ1398" s="16"/>
      <c r="RA1398" s="16"/>
      <c r="RB1398" s="16"/>
      <c r="RC1398" s="16"/>
      <c r="RD1398" s="16"/>
      <c r="RE1398" s="16"/>
      <c r="RF1398" s="16"/>
      <c r="RG1398" s="16"/>
      <c r="RH1398" s="16"/>
      <c r="RI1398" s="16"/>
      <c r="RJ1398" s="16"/>
      <c r="RK1398" s="16"/>
      <c r="RL1398" s="16"/>
      <c r="RM1398" s="16"/>
      <c r="RN1398" s="16"/>
      <c r="RO1398" s="16"/>
      <c r="RP1398" s="16"/>
      <c r="RQ1398" s="16"/>
      <c r="RR1398" s="16"/>
      <c r="RS1398" s="16"/>
      <c r="RT1398" s="16"/>
      <c r="RU1398" s="16"/>
      <c r="RV1398" s="16"/>
      <c r="RW1398" s="16"/>
      <c r="RX1398" s="16"/>
      <c r="RY1398" s="16"/>
      <c r="RZ1398" s="16"/>
      <c r="SA1398" s="16"/>
      <c r="SB1398" s="16"/>
      <c r="SC1398" s="16"/>
      <c r="SD1398" s="16"/>
      <c r="SE1398" s="16"/>
      <c r="SF1398" s="16"/>
      <c r="SG1398" s="16"/>
      <c r="SH1398" s="16"/>
      <c r="SI1398" s="16"/>
      <c r="SJ1398" s="16"/>
      <c r="SK1398" s="16"/>
      <c r="SL1398" s="16"/>
      <c r="SM1398" s="16"/>
      <c r="SN1398" s="16"/>
      <c r="SO1398" s="16"/>
      <c r="SP1398" s="16"/>
      <c r="SQ1398" s="16"/>
      <c r="SR1398" s="16"/>
      <c r="SS1398" s="16"/>
      <c r="ST1398" s="16"/>
      <c r="SU1398" s="16"/>
      <c r="SV1398" s="16"/>
      <c r="SW1398" s="16"/>
      <c r="SX1398" s="16"/>
      <c r="SY1398" s="16"/>
      <c r="SZ1398" s="16"/>
      <c r="TA1398" s="16"/>
      <c r="TB1398" s="16"/>
      <c r="TC1398" s="16"/>
      <c r="TD1398" s="16"/>
      <c r="TE1398" s="16"/>
      <c r="TF1398" s="16"/>
      <c r="TG1398" s="16"/>
      <c r="TH1398" s="16"/>
      <c r="TI1398" s="16"/>
      <c r="TJ1398" s="16"/>
      <c r="TK1398" s="16"/>
      <c r="TL1398" s="16"/>
      <c r="TM1398" s="16"/>
      <c r="TN1398" s="16"/>
      <c r="TO1398" s="16"/>
      <c r="TP1398" s="16"/>
      <c r="TQ1398" s="16"/>
      <c r="TR1398" s="16"/>
      <c r="TS1398" s="16"/>
      <c r="TT1398" s="16"/>
      <c r="TU1398" s="16"/>
      <c r="TV1398" s="16"/>
      <c r="TW1398" s="16"/>
      <c r="TX1398" s="16"/>
      <c r="TY1398" s="16"/>
      <c r="TZ1398" s="16"/>
      <c r="UA1398" s="16"/>
      <c r="UB1398" s="16"/>
      <c r="UC1398" s="16"/>
      <c r="UD1398" s="16"/>
      <c r="UE1398" s="16"/>
      <c r="UF1398" s="16"/>
      <c r="UG1398" s="16"/>
      <c r="UH1398" s="16"/>
      <c r="UI1398" s="16"/>
      <c r="UJ1398" s="16"/>
      <c r="UK1398" s="16"/>
      <c r="UL1398" s="16"/>
      <c r="UM1398" s="16"/>
      <c r="UN1398" s="16"/>
      <c r="UO1398" s="16"/>
      <c r="UP1398" s="16"/>
      <c r="UQ1398" s="16"/>
      <c r="UR1398" s="16"/>
      <c r="US1398" s="16"/>
      <c r="UT1398" s="16"/>
      <c r="UU1398" s="16"/>
      <c r="UV1398" s="16"/>
      <c r="UW1398" s="16"/>
      <c r="UX1398" s="16"/>
      <c r="UY1398" s="16"/>
      <c r="UZ1398" s="16"/>
      <c r="VA1398" s="16"/>
      <c r="VB1398" s="16"/>
      <c r="VC1398" s="16"/>
      <c r="VD1398" s="16"/>
      <c r="VE1398" s="16"/>
      <c r="VF1398" s="16"/>
      <c r="VG1398" s="16"/>
      <c r="VH1398" s="16"/>
      <c r="VI1398" s="16"/>
      <c r="VJ1398" s="16"/>
      <c r="VK1398" s="16"/>
      <c r="VL1398" s="16"/>
      <c r="VM1398" s="16"/>
      <c r="VN1398" s="16"/>
      <c r="VO1398" s="16"/>
      <c r="VP1398" s="16"/>
      <c r="VQ1398" s="16"/>
      <c r="VR1398" s="16"/>
      <c r="VS1398" s="16"/>
      <c r="VT1398" s="16"/>
      <c r="VU1398" s="16"/>
      <c r="VV1398" s="16"/>
      <c r="VW1398" s="16"/>
      <c r="VX1398" s="16"/>
      <c r="VY1398" s="16"/>
      <c r="VZ1398" s="16"/>
      <c r="WA1398" s="16"/>
      <c r="WB1398" s="16"/>
      <c r="WC1398" s="16"/>
      <c r="WD1398" s="16"/>
      <c r="WE1398" s="16"/>
      <c r="WF1398" s="16"/>
      <c r="WG1398" s="16"/>
      <c r="WH1398" s="16"/>
      <c r="WI1398" s="16"/>
      <c r="WJ1398" s="16"/>
      <c r="WK1398" s="16"/>
      <c r="WL1398" s="16"/>
      <c r="WM1398" s="16"/>
      <c r="WN1398" s="16"/>
      <c r="WO1398" s="16"/>
      <c r="WP1398" s="16"/>
      <c r="WQ1398" s="16"/>
      <c r="WR1398" s="16"/>
      <c r="WS1398" s="16"/>
      <c r="WT1398" s="16"/>
      <c r="WU1398" s="16"/>
      <c r="WV1398" s="16"/>
      <c r="WW1398" s="16"/>
      <c r="WX1398" s="16"/>
      <c r="WY1398" s="16"/>
      <c r="WZ1398" s="16"/>
      <c r="XA1398" s="16"/>
      <c r="XB1398" s="16"/>
      <c r="XC1398" s="16"/>
      <c r="XD1398" s="16"/>
      <c r="XE1398" s="16"/>
      <c r="XF1398" s="16"/>
      <c r="XG1398" s="16"/>
      <c r="XH1398" s="16"/>
      <c r="XI1398" s="16"/>
      <c r="XJ1398" s="16"/>
      <c r="XK1398" s="16"/>
      <c r="XL1398" s="16"/>
      <c r="XM1398" s="16"/>
      <c r="XN1398" s="16"/>
      <c r="XO1398" s="16"/>
      <c r="XP1398" s="16"/>
      <c r="XQ1398" s="16"/>
      <c r="XR1398" s="16"/>
      <c r="XS1398" s="16"/>
      <c r="XT1398" s="16"/>
      <c r="XU1398" s="16"/>
      <c r="XV1398" s="16"/>
      <c r="XW1398" s="16"/>
      <c r="XX1398" s="16"/>
      <c r="XY1398" s="16"/>
      <c r="XZ1398" s="16"/>
      <c r="YA1398" s="16"/>
      <c r="YB1398" s="16"/>
      <c r="YC1398" s="16"/>
      <c r="YD1398" s="16"/>
      <c r="YE1398" s="16"/>
      <c r="YF1398" s="16"/>
      <c r="YG1398" s="16"/>
      <c r="YH1398" s="16"/>
      <c r="YI1398" s="16"/>
      <c r="YJ1398" s="16"/>
      <c r="YK1398" s="16"/>
      <c r="YL1398" s="16"/>
      <c r="YM1398" s="16"/>
      <c r="YN1398" s="16"/>
      <c r="YO1398" s="16"/>
      <c r="YP1398" s="16"/>
      <c r="YQ1398" s="16"/>
      <c r="YR1398" s="16"/>
      <c r="YS1398" s="16"/>
      <c r="YT1398" s="16"/>
      <c r="YU1398" s="16"/>
      <c r="YV1398" s="16"/>
      <c r="YW1398" s="16"/>
      <c r="YX1398" s="16"/>
      <c r="YY1398" s="16"/>
      <c r="YZ1398" s="16"/>
      <c r="ZA1398" s="16"/>
      <c r="ZB1398" s="16"/>
      <c r="ZC1398" s="16"/>
      <c r="ZD1398" s="16"/>
      <c r="ZE1398" s="16"/>
      <c r="ZF1398" s="16"/>
      <c r="ZG1398" s="16"/>
      <c r="ZH1398" s="16"/>
      <c r="ZI1398" s="16"/>
      <c r="ZJ1398" s="16"/>
      <c r="ZK1398" s="16"/>
      <c r="ZL1398" s="16"/>
      <c r="ZM1398" s="16"/>
      <c r="ZN1398" s="16"/>
      <c r="ZO1398" s="16"/>
      <c r="ZP1398" s="16"/>
      <c r="ZQ1398" s="16"/>
      <c r="ZR1398" s="16"/>
      <c r="ZS1398" s="16"/>
      <c r="ZT1398" s="16"/>
      <c r="ZU1398" s="16"/>
      <c r="ZV1398" s="16"/>
      <c r="ZW1398" s="16"/>
      <c r="ZX1398" s="16"/>
      <c r="ZY1398" s="16"/>
      <c r="ZZ1398" s="16"/>
      <c r="AAA1398" s="16"/>
      <c r="AAB1398" s="16"/>
      <c r="AAC1398" s="16"/>
      <c r="AAD1398" s="16"/>
      <c r="AAE1398" s="16"/>
      <c r="AAF1398" s="16"/>
      <c r="AAG1398" s="16"/>
      <c r="AAH1398" s="16"/>
      <c r="AAI1398" s="16"/>
      <c r="AAJ1398" s="16"/>
      <c r="AAK1398" s="16"/>
      <c r="AAL1398" s="16"/>
      <c r="AAM1398" s="16"/>
      <c r="AAN1398" s="16"/>
      <c r="AAO1398" s="16"/>
      <c r="AAP1398" s="16"/>
      <c r="AAQ1398" s="16"/>
      <c r="AAR1398" s="16"/>
      <c r="AAS1398" s="16"/>
      <c r="AAT1398" s="16"/>
      <c r="AAU1398" s="16"/>
      <c r="AAV1398" s="16"/>
      <c r="AAW1398" s="16"/>
      <c r="AAX1398" s="16"/>
      <c r="AAY1398" s="16"/>
      <c r="AAZ1398" s="16"/>
      <c r="ABA1398" s="16"/>
      <c r="ABB1398" s="16"/>
      <c r="ABC1398" s="16"/>
      <c r="ABD1398" s="16"/>
      <c r="ABE1398" s="16"/>
      <c r="ABF1398" s="16"/>
      <c r="ABG1398" s="16"/>
      <c r="ABH1398" s="16"/>
      <c r="ABI1398" s="16"/>
      <c r="ABJ1398" s="16"/>
      <c r="ABK1398" s="16"/>
      <c r="ABL1398" s="16"/>
      <c r="ABM1398" s="16"/>
      <c r="ABN1398" s="16"/>
      <c r="ABO1398" s="16"/>
      <c r="ABP1398" s="16"/>
      <c r="ABQ1398" s="16"/>
      <c r="ABR1398" s="16"/>
      <c r="ABS1398" s="16"/>
      <c r="ABT1398" s="16"/>
      <c r="ABU1398" s="16"/>
      <c r="ABV1398" s="16"/>
      <c r="ABW1398" s="16"/>
      <c r="ABX1398" s="16"/>
      <c r="ABY1398" s="16"/>
      <c r="ABZ1398" s="16"/>
      <c r="ACA1398" s="16"/>
      <c r="ACB1398" s="16"/>
      <c r="ACC1398" s="16"/>
      <c r="ACD1398" s="16"/>
      <c r="ACE1398" s="16"/>
      <c r="ACF1398" s="16"/>
      <c r="ACG1398" s="16"/>
      <c r="ACH1398" s="16"/>
      <c r="ACI1398" s="16"/>
      <c r="ACJ1398" s="16"/>
      <c r="ACK1398" s="16"/>
      <c r="ACL1398" s="16"/>
      <c r="ACM1398" s="16"/>
      <c r="ACN1398" s="16"/>
      <c r="ACO1398" s="16"/>
      <c r="ACP1398" s="16"/>
      <c r="ACQ1398" s="16"/>
      <c r="ACR1398" s="16"/>
      <c r="ACS1398" s="16"/>
      <c r="ACT1398" s="16"/>
      <c r="ACU1398" s="16"/>
      <c r="ACV1398" s="16"/>
      <c r="ACW1398" s="16"/>
      <c r="ACX1398" s="16"/>
      <c r="ACY1398" s="16"/>
      <c r="ACZ1398" s="16"/>
      <c r="ADA1398" s="16"/>
      <c r="ADB1398" s="16"/>
      <c r="ADC1398" s="16"/>
      <c r="ADD1398" s="16"/>
      <c r="ADE1398" s="16"/>
      <c r="ADF1398" s="16"/>
      <c r="ADG1398" s="16"/>
      <c r="ADH1398" s="16"/>
      <c r="ADI1398" s="16"/>
      <c r="ADJ1398" s="16"/>
      <c r="ADK1398" s="16"/>
      <c r="ADL1398" s="16"/>
      <c r="ADM1398" s="16"/>
      <c r="ADN1398" s="16"/>
      <c r="ADO1398" s="16"/>
      <c r="ADP1398" s="16"/>
      <c r="ADQ1398" s="16"/>
      <c r="ADR1398" s="16"/>
      <c r="ADS1398" s="16"/>
      <c r="ADT1398" s="16"/>
      <c r="ADU1398" s="16"/>
      <c r="ADV1398" s="16"/>
      <c r="ADW1398" s="16"/>
      <c r="ADX1398" s="16"/>
      <c r="ADY1398" s="16"/>
      <c r="ADZ1398" s="16"/>
      <c r="AEA1398" s="16"/>
      <c r="AEB1398" s="16"/>
      <c r="AEC1398" s="16"/>
      <c r="AED1398" s="16"/>
      <c r="AEE1398" s="16"/>
      <c r="AEF1398" s="16"/>
      <c r="AEG1398" s="16"/>
      <c r="AEH1398" s="16"/>
      <c r="AEI1398" s="16"/>
      <c r="AEJ1398" s="16"/>
      <c r="AEK1398" s="16"/>
      <c r="AEL1398" s="16"/>
      <c r="AEM1398" s="16"/>
      <c r="AEN1398" s="16"/>
      <c r="AEO1398" s="16"/>
      <c r="AEP1398" s="16"/>
      <c r="AEQ1398" s="16"/>
      <c r="AER1398" s="16"/>
      <c r="AES1398" s="16"/>
      <c r="AET1398" s="16"/>
      <c r="AEU1398" s="16"/>
      <c r="AEV1398" s="16"/>
      <c r="AEW1398" s="16"/>
      <c r="AEX1398" s="16"/>
      <c r="AEY1398" s="16"/>
      <c r="AEZ1398" s="16"/>
      <c r="AFA1398" s="16"/>
      <c r="AFB1398" s="16"/>
      <c r="AFC1398" s="16"/>
      <c r="AFD1398" s="16"/>
      <c r="AFE1398" s="16"/>
      <c r="AFF1398" s="16"/>
      <c r="AFG1398" s="16"/>
      <c r="AFH1398" s="16"/>
      <c r="AFI1398" s="16"/>
      <c r="AFJ1398" s="16"/>
      <c r="AFK1398" s="16"/>
      <c r="AFL1398" s="16"/>
      <c r="AFM1398" s="16"/>
      <c r="AFN1398" s="16"/>
      <c r="AFO1398" s="16"/>
      <c r="AFP1398" s="16"/>
      <c r="AFQ1398" s="16"/>
      <c r="AFR1398" s="16"/>
      <c r="AFS1398" s="16"/>
      <c r="AFT1398" s="16"/>
      <c r="AFU1398" s="16"/>
      <c r="AFV1398" s="16"/>
      <c r="AFW1398" s="16"/>
      <c r="AFX1398" s="16"/>
      <c r="AFY1398" s="16"/>
      <c r="AFZ1398" s="16"/>
      <c r="AGA1398" s="16"/>
    </row>
    <row r="1399" spans="1:859" s="383" customFormat="1" x14ac:dyDescent="0.2">
      <c r="A1399" s="381"/>
      <c r="B1399" s="381"/>
      <c r="C1399" s="381"/>
      <c r="D1399" s="381"/>
      <c r="E1399" s="365"/>
      <c r="F1399" s="380"/>
      <c r="G1399" s="380"/>
      <c r="H1399" s="365"/>
      <c r="I1399" s="365"/>
      <c r="J1399" s="365"/>
      <c r="K1399" s="365"/>
      <c r="L1399" s="365"/>
      <c r="M1399" s="365"/>
      <c r="N1399" s="380"/>
      <c r="O1399" s="365"/>
      <c r="P1399" s="365"/>
      <c r="Q1399" s="380"/>
      <c r="R1399" s="381"/>
      <c r="S1399" s="381"/>
      <c r="T1399" s="381"/>
      <c r="U1399" s="381"/>
      <c r="V1399" s="381"/>
      <c r="W1399" s="381"/>
      <c r="X1399" s="381"/>
      <c r="Y1399" s="381"/>
      <c r="Z1399" s="381"/>
      <c r="AA1399" s="381"/>
      <c r="AB1399" s="381"/>
      <c r="AC1399" s="381"/>
      <c r="AD1399" s="381"/>
      <c r="AE1399" s="381"/>
      <c r="AF1399" s="381"/>
      <c r="AG1399" s="381"/>
      <c r="AH1399" s="381"/>
      <c r="AI1399" s="381"/>
      <c r="AJ1399" s="381"/>
      <c r="AK1399" s="381"/>
      <c r="AL1399" s="381"/>
      <c r="AM1399" s="381"/>
      <c r="AN1399" s="381"/>
      <c r="AO1399" s="381"/>
      <c r="AP1399" s="381"/>
      <c r="AQ1399" s="381"/>
      <c r="AR1399" s="381"/>
      <c r="AS1399" s="381"/>
      <c r="AT1399" s="381"/>
      <c r="AU1399" s="381"/>
      <c r="AV1399" s="381"/>
      <c r="AW1399" s="381"/>
      <c r="AX1399" s="381"/>
      <c r="AY1399" s="381"/>
      <c r="AZ1399" s="381"/>
      <c r="BA1399" s="381"/>
      <c r="BB1399" s="381"/>
      <c r="BC1399" s="381"/>
      <c r="BD1399" s="381"/>
      <c r="BE1399" s="381"/>
      <c r="BF1399" s="381"/>
      <c r="BG1399" s="381"/>
      <c r="BH1399" s="381"/>
      <c r="BI1399" s="381"/>
      <c r="BJ1399" s="381"/>
      <c r="BK1399" s="381"/>
      <c r="BL1399" s="381"/>
      <c r="BM1399" s="381"/>
      <c r="BN1399" s="381"/>
      <c r="BO1399" s="381"/>
      <c r="BP1399" s="381"/>
      <c r="BQ1399" s="381"/>
      <c r="BR1399" s="381"/>
      <c r="BS1399" s="381"/>
      <c r="BT1399" s="381"/>
      <c r="BU1399" s="381"/>
      <c r="BV1399" s="381"/>
      <c r="BW1399" s="381"/>
      <c r="BX1399" s="381"/>
      <c r="BY1399" s="381"/>
      <c r="BZ1399" s="381"/>
      <c r="CA1399" s="381"/>
      <c r="CB1399" s="381"/>
      <c r="CC1399" s="381"/>
      <c r="CD1399" s="381"/>
      <c r="CE1399" s="381"/>
      <c r="CF1399" s="381"/>
      <c r="CG1399" s="381"/>
      <c r="CH1399" s="381"/>
      <c r="CI1399" s="381"/>
      <c r="CJ1399" s="381"/>
      <c r="CK1399" s="381"/>
      <c r="CL1399" s="381"/>
      <c r="CM1399" s="381"/>
      <c r="CN1399" s="381"/>
      <c r="CO1399" s="381"/>
      <c r="CP1399" s="381"/>
      <c r="CQ1399" s="381"/>
      <c r="CR1399" s="381"/>
      <c r="CS1399" s="381"/>
      <c r="CT1399" s="381"/>
      <c r="CU1399" s="381"/>
      <c r="CV1399" s="381"/>
      <c r="CW1399" s="381"/>
      <c r="CX1399" s="381"/>
      <c r="CY1399" s="381"/>
      <c r="CZ1399" s="381"/>
      <c r="DA1399" s="381"/>
      <c r="DB1399" s="381"/>
      <c r="DC1399" s="381"/>
      <c r="DD1399" s="381"/>
      <c r="DE1399" s="381"/>
      <c r="DF1399" s="381"/>
      <c r="DG1399" s="381"/>
      <c r="DH1399" s="381"/>
      <c r="DI1399" s="381"/>
      <c r="DJ1399" s="381"/>
      <c r="DK1399" s="381"/>
      <c r="DL1399" s="381"/>
      <c r="DM1399" s="381"/>
      <c r="DN1399" s="381"/>
      <c r="DO1399" s="381"/>
      <c r="DP1399" s="381"/>
      <c r="DQ1399" s="381"/>
      <c r="DR1399" s="381"/>
      <c r="DS1399" s="381"/>
      <c r="DT1399" s="381"/>
      <c r="DU1399" s="381"/>
      <c r="DV1399" s="381"/>
      <c r="DW1399" s="381"/>
      <c r="DX1399" s="381"/>
      <c r="DY1399" s="381"/>
      <c r="DZ1399" s="381"/>
      <c r="EA1399" s="381"/>
      <c r="EB1399" s="381"/>
      <c r="EC1399" s="381"/>
      <c r="ED1399" s="381"/>
      <c r="EE1399" s="381"/>
      <c r="EF1399" s="381"/>
      <c r="EG1399" s="381"/>
      <c r="EH1399" s="381"/>
      <c r="EI1399" s="381"/>
      <c r="EJ1399" s="381"/>
      <c r="EK1399" s="381"/>
      <c r="EL1399" s="381"/>
      <c r="EM1399" s="381"/>
      <c r="EN1399" s="381"/>
      <c r="EO1399" s="381"/>
      <c r="EP1399" s="381"/>
      <c r="EQ1399" s="381"/>
      <c r="ER1399" s="381"/>
      <c r="ES1399" s="381"/>
      <c r="ET1399" s="381"/>
      <c r="EU1399" s="381"/>
      <c r="EV1399" s="381"/>
      <c r="EW1399" s="381"/>
      <c r="EX1399" s="381"/>
      <c r="EY1399" s="381"/>
      <c r="EZ1399" s="381"/>
      <c r="FA1399" s="381"/>
      <c r="FB1399" s="381"/>
      <c r="FC1399" s="381"/>
      <c r="FD1399" s="381"/>
      <c r="FE1399" s="381"/>
      <c r="FF1399" s="381"/>
      <c r="FG1399" s="381"/>
      <c r="FH1399" s="381"/>
      <c r="FI1399" s="381"/>
      <c r="FJ1399" s="381"/>
      <c r="FK1399" s="381"/>
      <c r="FL1399" s="381"/>
      <c r="FM1399" s="381"/>
      <c r="FN1399" s="381"/>
      <c r="FO1399" s="381"/>
      <c r="FP1399" s="381"/>
      <c r="FQ1399" s="381"/>
      <c r="FR1399" s="381"/>
      <c r="FS1399" s="381"/>
      <c r="FT1399" s="381"/>
      <c r="FU1399" s="381"/>
      <c r="FV1399" s="381"/>
      <c r="FW1399" s="381"/>
      <c r="FX1399" s="381"/>
      <c r="FY1399" s="381"/>
      <c r="FZ1399" s="381"/>
      <c r="GA1399" s="381"/>
      <c r="GB1399" s="381"/>
      <c r="GC1399" s="381"/>
      <c r="GD1399" s="381"/>
      <c r="GE1399" s="381"/>
      <c r="GF1399" s="381"/>
      <c r="GG1399" s="381"/>
      <c r="GH1399" s="381"/>
      <c r="GI1399" s="381"/>
      <c r="GJ1399" s="381"/>
      <c r="GK1399" s="381"/>
      <c r="GL1399" s="381"/>
      <c r="GM1399" s="381"/>
      <c r="GN1399" s="381"/>
      <c r="GO1399" s="381"/>
      <c r="GP1399" s="381"/>
      <c r="GQ1399" s="381"/>
      <c r="GR1399" s="381"/>
      <c r="GS1399" s="381"/>
      <c r="GT1399" s="381"/>
      <c r="GU1399" s="381"/>
      <c r="GV1399" s="381"/>
      <c r="GW1399" s="381"/>
      <c r="GX1399" s="381"/>
      <c r="GY1399" s="381"/>
      <c r="GZ1399" s="381"/>
      <c r="HA1399" s="381"/>
      <c r="HB1399" s="381"/>
      <c r="HC1399" s="381"/>
      <c r="HD1399" s="381"/>
      <c r="HE1399" s="381"/>
      <c r="HF1399" s="381"/>
      <c r="HG1399" s="381"/>
      <c r="HH1399" s="381"/>
      <c r="HI1399" s="381"/>
      <c r="HJ1399" s="381"/>
      <c r="HK1399" s="381"/>
      <c r="HL1399" s="381"/>
      <c r="HM1399" s="381"/>
      <c r="HN1399" s="381"/>
      <c r="HO1399" s="381"/>
      <c r="HP1399" s="381"/>
      <c r="HQ1399" s="381"/>
      <c r="HR1399" s="381"/>
      <c r="HS1399" s="381"/>
      <c r="HT1399" s="381"/>
      <c r="HU1399" s="381"/>
      <c r="HV1399" s="381"/>
      <c r="HW1399" s="381"/>
      <c r="HX1399" s="381"/>
      <c r="HY1399" s="381"/>
      <c r="HZ1399" s="381"/>
      <c r="IA1399" s="381"/>
      <c r="IB1399" s="381"/>
      <c r="IC1399" s="381"/>
      <c r="ID1399" s="381"/>
      <c r="IE1399" s="381"/>
      <c r="IF1399" s="381"/>
      <c r="IG1399" s="381"/>
      <c r="IH1399" s="381"/>
      <c r="II1399" s="381"/>
      <c r="IJ1399" s="381"/>
      <c r="IK1399" s="381"/>
      <c r="IL1399" s="381"/>
      <c r="IM1399" s="381"/>
      <c r="IN1399" s="381"/>
      <c r="IO1399" s="381"/>
      <c r="IP1399" s="381"/>
      <c r="IQ1399" s="381"/>
      <c r="IR1399" s="381"/>
      <c r="IS1399" s="381"/>
      <c r="IT1399" s="381"/>
      <c r="IU1399" s="381"/>
      <c r="IV1399" s="381"/>
      <c r="IW1399" s="381"/>
      <c r="IX1399" s="381"/>
      <c r="IY1399" s="381"/>
      <c r="IZ1399" s="381"/>
      <c r="JA1399" s="381"/>
      <c r="JB1399" s="381"/>
      <c r="JC1399" s="381"/>
      <c r="JD1399" s="381"/>
      <c r="JE1399" s="381"/>
      <c r="JF1399" s="381"/>
      <c r="JG1399" s="381"/>
      <c r="JH1399" s="381"/>
      <c r="JI1399" s="381"/>
      <c r="JJ1399" s="381"/>
      <c r="JK1399" s="381"/>
      <c r="JL1399" s="381"/>
      <c r="JM1399" s="381"/>
      <c r="JN1399" s="381"/>
      <c r="JO1399" s="381"/>
      <c r="JP1399" s="381"/>
      <c r="JQ1399" s="381"/>
      <c r="JR1399" s="381"/>
      <c r="JS1399" s="381"/>
      <c r="JT1399" s="381"/>
      <c r="JU1399" s="381"/>
      <c r="JV1399" s="381"/>
      <c r="JW1399" s="381"/>
      <c r="JX1399" s="381"/>
      <c r="JY1399" s="381"/>
      <c r="JZ1399" s="381"/>
      <c r="KA1399" s="381"/>
      <c r="KB1399" s="381"/>
      <c r="KC1399" s="381"/>
      <c r="KD1399" s="381"/>
      <c r="KE1399" s="381"/>
      <c r="KF1399" s="381"/>
      <c r="KG1399" s="381"/>
      <c r="KH1399" s="381"/>
      <c r="KI1399" s="381"/>
      <c r="KJ1399" s="381"/>
      <c r="KK1399" s="381"/>
      <c r="KL1399" s="381"/>
      <c r="KM1399" s="381"/>
      <c r="KN1399" s="381"/>
      <c r="KO1399" s="381"/>
      <c r="KP1399" s="381"/>
      <c r="KQ1399" s="381"/>
      <c r="KR1399" s="381"/>
      <c r="KS1399" s="381"/>
      <c r="KT1399" s="381"/>
      <c r="KU1399" s="381"/>
      <c r="KV1399" s="381"/>
      <c r="KW1399" s="381"/>
      <c r="KX1399" s="381"/>
      <c r="KY1399" s="381"/>
      <c r="KZ1399" s="381"/>
      <c r="LA1399" s="381"/>
      <c r="LB1399" s="381"/>
      <c r="LC1399" s="381"/>
      <c r="LD1399" s="381"/>
      <c r="LE1399" s="381"/>
      <c r="LF1399" s="381"/>
      <c r="LG1399" s="381"/>
      <c r="LH1399" s="381"/>
      <c r="LI1399" s="381"/>
      <c r="LJ1399" s="381"/>
      <c r="LK1399" s="381"/>
      <c r="LL1399" s="381"/>
      <c r="LM1399" s="381"/>
      <c r="LN1399" s="381"/>
      <c r="LO1399" s="381"/>
      <c r="LP1399" s="381"/>
      <c r="LQ1399" s="381"/>
      <c r="LR1399" s="381"/>
      <c r="LS1399" s="381"/>
      <c r="LT1399" s="381"/>
      <c r="LU1399" s="381"/>
      <c r="LV1399" s="381"/>
      <c r="LW1399" s="381"/>
      <c r="LX1399" s="381"/>
      <c r="LY1399" s="381"/>
      <c r="LZ1399" s="381"/>
      <c r="MA1399" s="381"/>
      <c r="MB1399" s="381"/>
      <c r="MC1399" s="381"/>
      <c r="MD1399" s="381"/>
      <c r="ME1399" s="381"/>
      <c r="MF1399" s="381"/>
      <c r="MG1399" s="381"/>
      <c r="MH1399" s="381"/>
      <c r="MI1399" s="381"/>
      <c r="MJ1399" s="381"/>
      <c r="MK1399" s="381"/>
      <c r="ML1399" s="381"/>
      <c r="MM1399" s="381"/>
      <c r="MN1399" s="381"/>
      <c r="MO1399" s="381"/>
      <c r="MP1399" s="381"/>
      <c r="MQ1399" s="381"/>
      <c r="MR1399" s="381"/>
      <c r="MS1399" s="381"/>
      <c r="MT1399" s="381"/>
      <c r="MU1399" s="381"/>
      <c r="MV1399" s="381"/>
      <c r="MW1399" s="381"/>
      <c r="MX1399" s="381"/>
      <c r="MY1399" s="381"/>
      <c r="MZ1399" s="381"/>
      <c r="NA1399" s="381"/>
      <c r="NB1399" s="381"/>
      <c r="NC1399" s="381"/>
      <c r="ND1399" s="381"/>
      <c r="NE1399" s="381"/>
      <c r="NF1399" s="381"/>
      <c r="NG1399" s="381"/>
      <c r="NH1399" s="381"/>
      <c r="NI1399" s="381"/>
      <c r="NJ1399" s="381"/>
      <c r="NK1399" s="381"/>
      <c r="NL1399" s="381"/>
      <c r="NM1399" s="381"/>
      <c r="NN1399" s="381"/>
      <c r="NO1399" s="381"/>
      <c r="NP1399" s="381"/>
      <c r="NQ1399" s="381"/>
      <c r="NR1399" s="381"/>
      <c r="NS1399" s="381"/>
      <c r="NT1399" s="381"/>
      <c r="NU1399" s="381"/>
      <c r="NV1399" s="381"/>
      <c r="NW1399" s="381"/>
      <c r="NX1399" s="381"/>
      <c r="NY1399" s="381"/>
      <c r="NZ1399" s="381"/>
      <c r="OA1399" s="381"/>
      <c r="OB1399" s="381"/>
      <c r="OC1399" s="381"/>
      <c r="OD1399" s="381"/>
      <c r="OE1399" s="381"/>
      <c r="OF1399" s="381"/>
      <c r="OG1399" s="381"/>
      <c r="OH1399" s="381"/>
      <c r="OI1399" s="381"/>
      <c r="OJ1399" s="381"/>
      <c r="OK1399" s="381"/>
      <c r="OL1399" s="381"/>
      <c r="OM1399" s="381"/>
      <c r="ON1399" s="381"/>
      <c r="OO1399" s="381"/>
      <c r="OP1399" s="381"/>
      <c r="OQ1399" s="381"/>
      <c r="OR1399" s="381"/>
      <c r="OS1399" s="381"/>
      <c r="OT1399" s="381"/>
      <c r="OU1399" s="381"/>
      <c r="OV1399" s="381"/>
      <c r="OW1399" s="381"/>
      <c r="OX1399" s="381"/>
      <c r="OY1399" s="381"/>
      <c r="OZ1399" s="381"/>
      <c r="PA1399" s="381"/>
      <c r="PB1399" s="381"/>
      <c r="PC1399" s="381"/>
      <c r="PD1399" s="381"/>
      <c r="PE1399" s="381"/>
      <c r="PF1399" s="381"/>
      <c r="PG1399" s="381"/>
      <c r="PH1399" s="381"/>
      <c r="PI1399" s="381"/>
      <c r="PJ1399" s="381"/>
      <c r="PK1399" s="381"/>
      <c r="PL1399" s="381"/>
      <c r="PM1399" s="381"/>
      <c r="PN1399" s="381"/>
      <c r="PO1399" s="381"/>
      <c r="PP1399" s="381"/>
      <c r="PQ1399" s="381"/>
      <c r="PR1399" s="381"/>
      <c r="PS1399" s="381"/>
      <c r="PT1399" s="381"/>
      <c r="PU1399" s="381"/>
      <c r="PV1399" s="381"/>
      <c r="PW1399" s="381"/>
      <c r="PX1399" s="381"/>
      <c r="PY1399" s="381"/>
      <c r="PZ1399" s="381"/>
      <c r="QA1399" s="381"/>
      <c r="QB1399" s="381"/>
      <c r="QC1399" s="381"/>
      <c r="QD1399" s="381"/>
      <c r="QE1399" s="381"/>
      <c r="QF1399" s="381"/>
      <c r="QG1399" s="381"/>
      <c r="QH1399" s="381"/>
      <c r="QI1399" s="381"/>
      <c r="QJ1399" s="381"/>
      <c r="QK1399" s="381"/>
      <c r="QL1399" s="381"/>
      <c r="QM1399" s="381"/>
      <c r="QN1399" s="381"/>
      <c r="QO1399" s="381"/>
      <c r="QP1399" s="381"/>
      <c r="QQ1399" s="381"/>
      <c r="QR1399" s="381"/>
      <c r="QS1399" s="381"/>
      <c r="QT1399" s="381"/>
      <c r="QU1399" s="381"/>
      <c r="QV1399" s="381"/>
      <c r="QW1399" s="381"/>
      <c r="QX1399" s="381"/>
      <c r="QY1399" s="381"/>
      <c r="QZ1399" s="381"/>
      <c r="RA1399" s="381"/>
      <c r="RB1399" s="381"/>
      <c r="RC1399" s="381"/>
      <c r="RD1399" s="381"/>
      <c r="RE1399" s="381"/>
      <c r="RF1399" s="381"/>
      <c r="RG1399" s="381"/>
      <c r="RH1399" s="381"/>
      <c r="RI1399" s="381"/>
      <c r="RJ1399" s="381"/>
      <c r="RK1399" s="381"/>
      <c r="RL1399" s="381"/>
      <c r="RM1399" s="381"/>
      <c r="RN1399" s="381"/>
      <c r="RO1399" s="381"/>
      <c r="RP1399" s="381"/>
      <c r="RQ1399" s="381"/>
      <c r="RR1399" s="381"/>
      <c r="RS1399" s="381"/>
      <c r="RT1399" s="381"/>
      <c r="RU1399" s="381"/>
      <c r="RV1399" s="381"/>
      <c r="RW1399" s="381"/>
      <c r="RX1399" s="381"/>
      <c r="RY1399" s="381"/>
      <c r="RZ1399" s="381"/>
      <c r="SA1399" s="381"/>
      <c r="SB1399" s="381"/>
      <c r="SC1399" s="381"/>
      <c r="SD1399" s="381"/>
      <c r="SE1399" s="381"/>
      <c r="SF1399" s="381"/>
      <c r="SG1399" s="381"/>
      <c r="SH1399" s="381"/>
      <c r="SI1399" s="381"/>
      <c r="SJ1399" s="381"/>
      <c r="SK1399" s="381"/>
      <c r="SL1399" s="381"/>
      <c r="SM1399" s="381"/>
      <c r="SN1399" s="381"/>
      <c r="SO1399" s="381"/>
      <c r="SP1399" s="381"/>
      <c r="SQ1399" s="381"/>
      <c r="SR1399" s="381"/>
      <c r="SS1399" s="381"/>
      <c r="ST1399" s="381"/>
      <c r="SU1399" s="381"/>
      <c r="SV1399" s="381"/>
      <c r="SW1399" s="381"/>
      <c r="SX1399" s="381"/>
      <c r="SY1399" s="381"/>
      <c r="SZ1399" s="381"/>
      <c r="TA1399" s="381"/>
      <c r="TB1399" s="381"/>
      <c r="TC1399" s="381"/>
      <c r="TD1399" s="381"/>
      <c r="TE1399" s="381"/>
      <c r="TF1399" s="381"/>
      <c r="TG1399" s="381"/>
      <c r="TH1399" s="381"/>
      <c r="TI1399" s="381"/>
      <c r="TJ1399" s="381"/>
      <c r="TK1399" s="381"/>
      <c r="TL1399" s="381"/>
      <c r="TM1399" s="381"/>
      <c r="TN1399" s="381"/>
      <c r="TO1399" s="381"/>
      <c r="TP1399" s="381"/>
      <c r="TQ1399" s="381"/>
      <c r="TR1399" s="381"/>
      <c r="TS1399" s="381"/>
      <c r="TT1399" s="381"/>
      <c r="TU1399" s="381"/>
      <c r="TV1399" s="381"/>
      <c r="TW1399" s="381"/>
      <c r="TX1399" s="381"/>
      <c r="TY1399" s="381"/>
      <c r="TZ1399" s="381"/>
      <c r="UA1399" s="381"/>
      <c r="UB1399" s="381"/>
      <c r="UC1399" s="381"/>
      <c r="UD1399" s="381"/>
      <c r="UE1399" s="381"/>
      <c r="UF1399" s="381"/>
      <c r="UG1399" s="381"/>
      <c r="UH1399" s="381"/>
      <c r="UI1399" s="381"/>
      <c r="UJ1399" s="381"/>
      <c r="UK1399" s="381"/>
      <c r="UL1399" s="381"/>
      <c r="UM1399" s="381"/>
      <c r="UN1399" s="381"/>
      <c r="UO1399" s="381"/>
      <c r="UP1399" s="381"/>
      <c r="UQ1399" s="381"/>
      <c r="UR1399" s="381"/>
      <c r="US1399" s="381"/>
      <c r="UT1399" s="381"/>
      <c r="UU1399" s="381"/>
      <c r="UV1399" s="381"/>
      <c r="UW1399" s="381"/>
      <c r="UX1399" s="381"/>
      <c r="UY1399" s="381"/>
      <c r="UZ1399" s="381"/>
      <c r="VA1399" s="381"/>
      <c r="VB1399" s="381"/>
      <c r="VC1399" s="381"/>
      <c r="VD1399" s="381"/>
      <c r="VE1399" s="381"/>
      <c r="VF1399" s="381"/>
      <c r="VG1399" s="381"/>
      <c r="VH1399" s="381"/>
      <c r="VI1399" s="381"/>
      <c r="VJ1399" s="381"/>
      <c r="VK1399" s="381"/>
      <c r="VL1399" s="381"/>
      <c r="VM1399" s="381"/>
      <c r="VN1399" s="381"/>
      <c r="VO1399" s="381"/>
      <c r="VP1399" s="381"/>
      <c r="VQ1399" s="381"/>
      <c r="VR1399" s="381"/>
      <c r="VS1399" s="381"/>
      <c r="VT1399" s="381"/>
      <c r="VU1399" s="381"/>
      <c r="VV1399" s="381"/>
      <c r="VW1399" s="381"/>
      <c r="VX1399" s="381"/>
      <c r="VY1399" s="381"/>
      <c r="VZ1399" s="381"/>
      <c r="WA1399" s="381"/>
      <c r="WB1399" s="381"/>
      <c r="WC1399" s="381"/>
      <c r="WD1399" s="381"/>
      <c r="WE1399" s="381"/>
      <c r="WF1399" s="381"/>
      <c r="WG1399" s="381"/>
      <c r="WH1399" s="381"/>
      <c r="WI1399" s="381"/>
      <c r="WJ1399" s="381"/>
      <c r="WK1399" s="381"/>
      <c r="WL1399" s="381"/>
      <c r="WM1399" s="381"/>
      <c r="WN1399" s="381"/>
      <c r="WO1399" s="381"/>
      <c r="WP1399" s="381"/>
      <c r="WQ1399" s="381"/>
      <c r="WR1399" s="381"/>
      <c r="WS1399" s="381"/>
      <c r="WT1399" s="381"/>
      <c r="WU1399" s="381"/>
      <c r="WV1399" s="381"/>
      <c r="WW1399" s="381"/>
      <c r="WX1399" s="381"/>
      <c r="WY1399" s="381"/>
      <c r="WZ1399" s="381"/>
      <c r="XA1399" s="381"/>
      <c r="XB1399" s="381"/>
      <c r="XC1399" s="381"/>
      <c r="XD1399" s="381"/>
      <c r="XE1399" s="381"/>
      <c r="XF1399" s="381"/>
      <c r="XG1399" s="381"/>
      <c r="XH1399" s="381"/>
      <c r="XI1399" s="381"/>
      <c r="XJ1399" s="381"/>
      <c r="XK1399" s="381"/>
      <c r="XL1399" s="381"/>
      <c r="XM1399" s="381"/>
      <c r="XN1399" s="381"/>
      <c r="XO1399" s="381"/>
      <c r="XP1399" s="381"/>
      <c r="XQ1399" s="381"/>
      <c r="XR1399" s="381"/>
      <c r="XS1399" s="381"/>
      <c r="XT1399" s="381"/>
      <c r="XU1399" s="381"/>
      <c r="XV1399" s="381"/>
      <c r="XW1399" s="381"/>
      <c r="XX1399" s="381"/>
      <c r="XY1399" s="381"/>
      <c r="XZ1399" s="381"/>
      <c r="YA1399" s="381"/>
      <c r="YB1399" s="381"/>
      <c r="YC1399" s="381"/>
      <c r="YD1399" s="381"/>
      <c r="YE1399" s="381"/>
      <c r="YF1399" s="381"/>
      <c r="YG1399" s="381"/>
      <c r="YH1399" s="381"/>
      <c r="YI1399" s="381"/>
      <c r="YJ1399" s="381"/>
      <c r="YK1399" s="381"/>
      <c r="YL1399" s="381"/>
      <c r="YM1399" s="381"/>
      <c r="YN1399" s="381"/>
      <c r="YO1399" s="381"/>
      <c r="YP1399" s="381"/>
      <c r="YQ1399" s="381"/>
      <c r="YR1399" s="381"/>
      <c r="YS1399" s="381"/>
      <c r="YT1399" s="381"/>
      <c r="YU1399" s="381"/>
      <c r="YV1399" s="381"/>
      <c r="YW1399" s="381"/>
      <c r="YX1399" s="381"/>
      <c r="YY1399" s="381"/>
      <c r="YZ1399" s="381"/>
      <c r="ZA1399" s="381"/>
      <c r="ZB1399" s="381"/>
      <c r="ZC1399" s="381"/>
      <c r="ZD1399" s="381"/>
      <c r="ZE1399" s="381"/>
      <c r="ZF1399" s="381"/>
      <c r="ZG1399" s="381"/>
      <c r="ZH1399" s="381"/>
      <c r="ZI1399" s="381"/>
      <c r="ZJ1399" s="381"/>
      <c r="ZK1399" s="381"/>
      <c r="ZL1399" s="381"/>
      <c r="ZM1399" s="381"/>
      <c r="ZN1399" s="381"/>
      <c r="ZO1399" s="381"/>
      <c r="ZP1399" s="381"/>
      <c r="ZQ1399" s="381"/>
      <c r="ZR1399" s="381"/>
      <c r="ZS1399" s="381"/>
      <c r="ZT1399" s="381"/>
      <c r="ZU1399" s="381"/>
      <c r="ZV1399" s="381"/>
      <c r="ZW1399" s="381"/>
      <c r="ZX1399" s="381"/>
      <c r="ZY1399" s="381"/>
      <c r="ZZ1399" s="381"/>
      <c r="AAA1399" s="381"/>
      <c r="AAB1399" s="381"/>
      <c r="AAC1399" s="381"/>
      <c r="AAD1399" s="381"/>
      <c r="AAE1399" s="381"/>
      <c r="AAF1399" s="381"/>
      <c r="AAG1399" s="381"/>
      <c r="AAH1399" s="381"/>
      <c r="AAI1399" s="381"/>
      <c r="AAJ1399" s="381"/>
      <c r="AAK1399" s="381"/>
      <c r="AAL1399" s="381"/>
      <c r="AAM1399" s="381"/>
      <c r="AAN1399" s="381"/>
      <c r="AAO1399" s="381"/>
      <c r="AAP1399" s="381"/>
      <c r="AAQ1399" s="381"/>
      <c r="AAR1399" s="381"/>
      <c r="AAS1399" s="381"/>
      <c r="AAT1399" s="381"/>
      <c r="AAU1399" s="381"/>
      <c r="AAV1399" s="381"/>
      <c r="AAW1399" s="381"/>
      <c r="AAX1399" s="381"/>
      <c r="AAY1399" s="381"/>
      <c r="AAZ1399" s="381"/>
      <c r="ABA1399" s="381"/>
      <c r="ABB1399" s="381"/>
      <c r="ABC1399" s="381"/>
      <c r="ABD1399" s="381"/>
      <c r="ABE1399" s="381"/>
      <c r="ABF1399" s="381"/>
      <c r="ABG1399" s="381"/>
      <c r="ABH1399" s="381"/>
      <c r="ABI1399" s="381"/>
      <c r="ABJ1399" s="381"/>
      <c r="ABK1399" s="381"/>
      <c r="ABL1399" s="381"/>
      <c r="ABM1399" s="381"/>
      <c r="ABN1399" s="381"/>
      <c r="ABO1399" s="381"/>
      <c r="ABP1399" s="381"/>
      <c r="ABQ1399" s="381"/>
      <c r="ABR1399" s="381"/>
      <c r="ABS1399" s="381"/>
      <c r="ABT1399" s="381"/>
      <c r="ABU1399" s="381"/>
      <c r="ABV1399" s="381"/>
      <c r="ABW1399" s="381"/>
      <c r="ABX1399" s="381"/>
      <c r="ABY1399" s="381"/>
      <c r="ABZ1399" s="381"/>
      <c r="ACA1399" s="381"/>
      <c r="ACB1399" s="381"/>
      <c r="ACC1399" s="381"/>
      <c r="ACD1399" s="381"/>
      <c r="ACE1399" s="381"/>
      <c r="ACF1399" s="381"/>
      <c r="ACG1399" s="381"/>
      <c r="ACH1399" s="381"/>
      <c r="ACI1399" s="381"/>
      <c r="ACJ1399" s="381"/>
      <c r="ACK1399" s="381"/>
      <c r="ACL1399" s="381"/>
      <c r="ACM1399" s="381"/>
      <c r="ACN1399" s="381"/>
      <c r="ACO1399" s="381"/>
      <c r="ACP1399" s="381"/>
      <c r="ACQ1399" s="381"/>
      <c r="ACR1399" s="381"/>
      <c r="ACS1399" s="381"/>
      <c r="ACT1399" s="381"/>
      <c r="ACU1399" s="381"/>
      <c r="ACV1399" s="381"/>
      <c r="ACW1399" s="381"/>
      <c r="ACX1399" s="381"/>
      <c r="ACY1399" s="381"/>
      <c r="ACZ1399" s="381"/>
      <c r="ADA1399" s="381"/>
      <c r="ADB1399" s="381"/>
      <c r="ADC1399" s="381"/>
      <c r="ADD1399" s="381"/>
      <c r="ADE1399" s="381"/>
      <c r="ADF1399" s="381"/>
      <c r="ADG1399" s="381"/>
      <c r="ADH1399" s="381"/>
      <c r="ADI1399" s="381"/>
      <c r="ADJ1399" s="381"/>
      <c r="ADK1399" s="381"/>
      <c r="ADL1399" s="381"/>
      <c r="ADM1399" s="381"/>
      <c r="ADN1399" s="381"/>
      <c r="ADO1399" s="381"/>
      <c r="ADP1399" s="381"/>
      <c r="ADQ1399" s="381"/>
      <c r="ADR1399" s="381"/>
      <c r="ADS1399" s="381"/>
      <c r="ADT1399" s="381"/>
      <c r="ADU1399" s="381"/>
      <c r="ADV1399" s="381"/>
      <c r="ADW1399" s="381"/>
      <c r="ADX1399" s="381"/>
      <c r="ADY1399" s="381"/>
      <c r="ADZ1399" s="381"/>
      <c r="AEA1399" s="381"/>
      <c r="AEB1399" s="381"/>
      <c r="AEC1399" s="381"/>
      <c r="AED1399" s="381"/>
      <c r="AEE1399" s="381"/>
      <c r="AEF1399" s="381"/>
      <c r="AEG1399" s="381"/>
      <c r="AEH1399" s="381"/>
      <c r="AEI1399" s="381"/>
      <c r="AEJ1399" s="381"/>
      <c r="AEK1399" s="381"/>
      <c r="AEL1399" s="381"/>
      <c r="AEM1399" s="381"/>
      <c r="AEN1399" s="381"/>
      <c r="AEO1399" s="381"/>
      <c r="AEP1399" s="381"/>
      <c r="AEQ1399" s="381"/>
      <c r="AER1399" s="381"/>
      <c r="AES1399" s="381"/>
      <c r="AET1399" s="381"/>
      <c r="AEU1399" s="381"/>
      <c r="AEV1399" s="381"/>
      <c r="AEW1399" s="381"/>
      <c r="AEX1399" s="381"/>
      <c r="AEY1399" s="381"/>
      <c r="AEZ1399" s="381"/>
      <c r="AFA1399" s="381"/>
      <c r="AFB1399" s="381"/>
      <c r="AFC1399" s="381"/>
      <c r="AFD1399" s="381"/>
      <c r="AFE1399" s="381"/>
      <c r="AFF1399" s="381"/>
      <c r="AFG1399" s="381"/>
      <c r="AFH1399" s="381"/>
      <c r="AFI1399" s="381"/>
      <c r="AFJ1399" s="381"/>
      <c r="AFK1399" s="381"/>
      <c r="AFL1399" s="381"/>
      <c r="AFM1399" s="381"/>
      <c r="AFN1399" s="381"/>
      <c r="AFO1399" s="381"/>
      <c r="AFP1399" s="381"/>
      <c r="AFQ1399" s="381"/>
      <c r="AFR1399" s="381"/>
      <c r="AFS1399" s="381"/>
      <c r="AFT1399" s="381"/>
      <c r="AFU1399" s="381"/>
      <c r="AFV1399" s="381"/>
      <c r="AFW1399" s="381"/>
      <c r="AFX1399" s="381"/>
      <c r="AFY1399" s="381"/>
      <c r="AFZ1399" s="381"/>
      <c r="AGA1399" s="381"/>
    </row>
    <row r="1400" spans="1:859" s="383" customFormat="1" x14ac:dyDescent="0.2">
      <c r="A1400" s="381"/>
      <c r="B1400" s="381"/>
      <c r="C1400" s="381"/>
      <c r="D1400" s="381"/>
      <c r="E1400" s="365"/>
      <c r="F1400" s="378"/>
      <c r="G1400" s="380"/>
      <c r="H1400" s="365"/>
      <c r="I1400" s="365"/>
      <c r="J1400" s="365"/>
      <c r="K1400" s="365"/>
      <c r="L1400" s="365"/>
      <c r="M1400" s="365"/>
      <c r="N1400" s="380"/>
      <c r="O1400" s="365"/>
      <c r="P1400" s="365"/>
      <c r="Q1400" s="380"/>
      <c r="R1400" s="381"/>
      <c r="S1400" s="381"/>
      <c r="T1400" s="381"/>
      <c r="U1400" s="381"/>
      <c r="V1400" s="381"/>
      <c r="W1400" s="381"/>
      <c r="X1400" s="381"/>
      <c r="Y1400" s="381"/>
      <c r="Z1400" s="381"/>
      <c r="AA1400" s="381"/>
      <c r="AB1400" s="381"/>
      <c r="AC1400" s="381"/>
      <c r="AD1400" s="381"/>
      <c r="AE1400" s="381"/>
      <c r="AF1400" s="381"/>
      <c r="AG1400" s="381"/>
      <c r="AH1400" s="381"/>
      <c r="AI1400" s="381"/>
      <c r="AJ1400" s="381"/>
      <c r="AK1400" s="381"/>
      <c r="AL1400" s="381"/>
      <c r="AM1400" s="381"/>
      <c r="AN1400" s="381"/>
      <c r="AO1400" s="381"/>
      <c r="AP1400" s="381"/>
      <c r="AQ1400" s="381"/>
      <c r="AR1400" s="381"/>
      <c r="AS1400" s="381"/>
      <c r="AT1400" s="381"/>
      <c r="AU1400" s="381"/>
      <c r="AV1400" s="381"/>
      <c r="AW1400" s="381"/>
      <c r="AX1400" s="381"/>
      <c r="AY1400" s="381"/>
      <c r="AZ1400" s="381"/>
      <c r="BA1400" s="381"/>
      <c r="BB1400" s="381"/>
      <c r="BC1400" s="381"/>
      <c r="BD1400" s="381"/>
      <c r="BE1400" s="381"/>
      <c r="BF1400" s="381"/>
      <c r="BG1400" s="381"/>
      <c r="BH1400" s="381"/>
      <c r="BI1400" s="381"/>
      <c r="BJ1400" s="381"/>
      <c r="BK1400" s="381"/>
      <c r="BL1400" s="381"/>
      <c r="BM1400" s="381"/>
      <c r="BN1400" s="381"/>
      <c r="BO1400" s="381"/>
      <c r="BP1400" s="381"/>
      <c r="BQ1400" s="381"/>
      <c r="BR1400" s="381"/>
      <c r="BS1400" s="381"/>
      <c r="BT1400" s="381"/>
      <c r="BU1400" s="381"/>
      <c r="BV1400" s="381"/>
      <c r="BW1400" s="381"/>
      <c r="BX1400" s="381"/>
      <c r="BY1400" s="381"/>
      <c r="BZ1400" s="381"/>
      <c r="CA1400" s="381"/>
      <c r="CB1400" s="381"/>
      <c r="CC1400" s="381"/>
      <c r="CD1400" s="381"/>
      <c r="CE1400" s="381"/>
      <c r="CF1400" s="381"/>
      <c r="CG1400" s="381"/>
      <c r="CH1400" s="381"/>
      <c r="CI1400" s="381"/>
      <c r="CJ1400" s="381"/>
      <c r="CK1400" s="381"/>
      <c r="CL1400" s="381"/>
      <c r="CM1400" s="381"/>
      <c r="CN1400" s="381"/>
      <c r="CO1400" s="381"/>
      <c r="CP1400" s="381"/>
      <c r="CQ1400" s="381"/>
      <c r="CR1400" s="381"/>
      <c r="CS1400" s="381"/>
      <c r="CT1400" s="381"/>
      <c r="CU1400" s="381"/>
      <c r="CV1400" s="381"/>
      <c r="CW1400" s="381"/>
      <c r="CX1400" s="381"/>
      <c r="CY1400" s="381"/>
      <c r="CZ1400" s="381"/>
      <c r="DA1400" s="381"/>
      <c r="DB1400" s="381"/>
      <c r="DC1400" s="381"/>
      <c r="DD1400" s="381"/>
      <c r="DE1400" s="381"/>
      <c r="DF1400" s="381"/>
      <c r="DG1400" s="381"/>
      <c r="DH1400" s="381"/>
      <c r="DI1400" s="381"/>
      <c r="DJ1400" s="381"/>
      <c r="DK1400" s="381"/>
      <c r="DL1400" s="381"/>
      <c r="DM1400" s="381"/>
      <c r="DN1400" s="381"/>
      <c r="DO1400" s="381"/>
      <c r="DP1400" s="381"/>
      <c r="DQ1400" s="381"/>
      <c r="DR1400" s="381"/>
      <c r="DS1400" s="381"/>
      <c r="DT1400" s="381"/>
      <c r="DU1400" s="381"/>
      <c r="DV1400" s="381"/>
      <c r="DW1400" s="381"/>
      <c r="DX1400" s="381"/>
      <c r="DY1400" s="381"/>
      <c r="DZ1400" s="381"/>
      <c r="EA1400" s="381"/>
      <c r="EB1400" s="381"/>
      <c r="EC1400" s="381"/>
      <c r="ED1400" s="381"/>
      <c r="EE1400" s="381"/>
      <c r="EF1400" s="381"/>
      <c r="EG1400" s="381"/>
      <c r="EH1400" s="381"/>
      <c r="EI1400" s="381"/>
      <c r="EJ1400" s="381"/>
      <c r="EK1400" s="381"/>
      <c r="EL1400" s="381"/>
      <c r="EM1400" s="381"/>
      <c r="EN1400" s="381"/>
      <c r="EO1400" s="381"/>
      <c r="EP1400" s="381"/>
      <c r="EQ1400" s="381"/>
      <c r="ER1400" s="381"/>
      <c r="ES1400" s="381"/>
      <c r="ET1400" s="381"/>
      <c r="EU1400" s="381"/>
      <c r="EV1400" s="381"/>
      <c r="EW1400" s="381"/>
      <c r="EX1400" s="381"/>
      <c r="EY1400" s="381"/>
      <c r="EZ1400" s="381"/>
      <c r="FA1400" s="381"/>
      <c r="FB1400" s="381"/>
      <c r="FC1400" s="381"/>
      <c r="FD1400" s="381"/>
      <c r="FE1400" s="381"/>
      <c r="FF1400" s="381"/>
      <c r="FG1400" s="381"/>
      <c r="FH1400" s="381"/>
      <c r="FI1400" s="381"/>
      <c r="FJ1400" s="381"/>
      <c r="FK1400" s="381"/>
      <c r="FL1400" s="381"/>
      <c r="FM1400" s="381"/>
      <c r="FN1400" s="381"/>
      <c r="FO1400" s="381"/>
      <c r="FP1400" s="381"/>
      <c r="FQ1400" s="381"/>
      <c r="FR1400" s="381"/>
      <c r="FS1400" s="381"/>
      <c r="FT1400" s="381"/>
      <c r="FU1400" s="381"/>
      <c r="FV1400" s="381"/>
      <c r="FW1400" s="381"/>
      <c r="FX1400" s="381"/>
      <c r="FY1400" s="381"/>
      <c r="FZ1400" s="381"/>
      <c r="GA1400" s="381"/>
      <c r="GB1400" s="381"/>
      <c r="GC1400" s="381"/>
      <c r="GD1400" s="381"/>
      <c r="GE1400" s="381"/>
      <c r="GF1400" s="381"/>
      <c r="GG1400" s="381"/>
      <c r="GH1400" s="381"/>
      <c r="GI1400" s="381"/>
      <c r="GJ1400" s="381"/>
      <c r="GK1400" s="381"/>
      <c r="GL1400" s="381"/>
      <c r="GM1400" s="381"/>
      <c r="GN1400" s="381"/>
      <c r="GO1400" s="381"/>
      <c r="GP1400" s="381"/>
      <c r="GQ1400" s="381"/>
      <c r="GR1400" s="381"/>
      <c r="GS1400" s="381"/>
      <c r="GT1400" s="381"/>
      <c r="GU1400" s="381"/>
      <c r="GV1400" s="381"/>
      <c r="GW1400" s="381"/>
      <c r="GX1400" s="381"/>
      <c r="GY1400" s="381"/>
      <c r="GZ1400" s="381"/>
      <c r="HA1400" s="381"/>
      <c r="HB1400" s="381"/>
      <c r="HC1400" s="381"/>
      <c r="HD1400" s="381"/>
      <c r="HE1400" s="381"/>
      <c r="HF1400" s="381"/>
      <c r="HG1400" s="381"/>
      <c r="HH1400" s="381"/>
      <c r="HI1400" s="381"/>
      <c r="HJ1400" s="381"/>
      <c r="HK1400" s="381"/>
      <c r="HL1400" s="381"/>
      <c r="HM1400" s="381"/>
      <c r="HN1400" s="381"/>
      <c r="HO1400" s="381"/>
      <c r="HP1400" s="381"/>
      <c r="HQ1400" s="381"/>
      <c r="HR1400" s="381"/>
      <c r="HS1400" s="381"/>
      <c r="HT1400" s="381"/>
      <c r="HU1400" s="381"/>
      <c r="HV1400" s="381"/>
      <c r="HW1400" s="381"/>
      <c r="HX1400" s="381"/>
      <c r="HY1400" s="381"/>
      <c r="HZ1400" s="381"/>
      <c r="IA1400" s="381"/>
      <c r="IB1400" s="381"/>
      <c r="IC1400" s="381"/>
      <c r="ID1400" s="381"/>
      <c r="IE1400" s="381"/>
      <c r="IF1400" s="381"/>
      <c r="IG1400" s="381"/>
      <c r="IH1400" s="381"/>
      <c r="II1400" s="381"/>
      <c r="IJ1400" s="381"/>
      <c r="IK1400" s="381"/>
      <c r="IL1400" s="381"/>
      <c r="IM1400" s="381"/>
      <c r="IN1400" s="381"/>
      <c r="IO1400" s="381"/>
      <c r="IP1400" s="381"/>
      <c r="IQ1400" s="381"/>
      <c r="IR1400" s="381"/>
      <c r="IS1400" s="381"/>
      <c r="IT1400" s="381"/>
      <c r="IU1400" s="381"/>
      <c r="IV1400" s="381"/>
      <c r="IW1400" s="381"/>
      <c r="IX1400" s="381"/>
      <c r="IY1400" s="381"/>
      <c r="IZ1400" s="381"/>
      <c r="JA1400" s="381"/>
      <c r="JB1400" s="381"/>
      <c r="JC1400" s="381"/>
      <c r="JD1400" s="381"/>
      <c r="JE1400" s="381"/>
      <c r="JF1400" s="381"/>
      <c r="JG1400" s="381"/>
      <c r="JH1400" s="381"/>
      <c r="JI1400" s="381"/>
      <c r="JJ1400" s="381"/>
      <c r="JK1400" s="381"/>
      <c r="JL1400" s="381"/>
      <c r="JM1400" s="381"/>
      <c r="JN1400" s="381"/>
      <c r="JO1400" s="381"/>
      <c r="JP1400" s="381"/>
      <c r="JQ1400" s="381"/>
      <c r="JR1400" s="381"/>
      <c r="JS1400" s="381"/>
      <c r="JT1400" s="381"/>
      <c r="JU1400" s="381"/>
      <c r="JV1400" s="381"/>
      <c r="JW1400" s="381"/>
      <c r="JX1400" s="381"/>
      <c r="JY1400" s="381"/>
      <c r="JZ1400" s="381"/>
      <c r="KA1400" s="381"/>
      <c r="KB1400" s="381"/>
      <c r="KC1400" s="381"/>
      <c r="KD1400" s="381"/>
      <c r="KE1400" s="381"/>
      <c r="KF1400" s="381"/>
      <c r="KG1400" s="381"/>
      <c r="KH1400" s="381"/>
      <c r="KI1400" s="381"/>
      <c r="KJ1400" s="381"/>
      <c r="KK1400" s="381"/>
      <c r="KL1400" s="381"/>
      <c r="KM1400" s="381"/>
      <c r="KN1400" s="381"/>
      <c r="KO1400" s="381"/>
      <c r="KP1400" s="381"/>
      <c r="KQ1400" s="381"/>
      <c r="KR1400" s="381"/>
      <c r="KS1400" s="381"/>
      <c r="KT1400" s="381"/>
      <c r="KU1400" s="381"/>
      <c r="KV1400" s="381"/>
      <c r="KW1400" s="381"/>
      <c r="KX1400" s="381"/>
      <c r="KY1400" s="381"/>
      <c r="KZ1400" s="381"/>
      <c r="LA1400" s="381"/>
      <c r="LB1400" s="381"/>
      <c r="LC1400" s="381"/>
      <c r="LD1400" s="381"/>
      <c r="LE1400" s="381"/>
      <c r="LF1400" s="381"/>
      <c r="LG1400" s="381"/>
      <c r="LH1400" s="381"/>
      <c r="LI1400" s="381"/>
      <c r="LJ1400" s="381"/>
      <c r="LK1400" s="381"/>
      <c r="LL1400" s="381"/>
      <c r="LM1400" s="381"/>
      <c r="LN1400" s="381"/>
      <c r="LO1400" s="381"/>
      <c r="LP1400" s="381"/>
      <c r="LQ1400" s="381"/>
      <c r="LR1400" s="381"/>
      <c r="LS1400" s="381"/>
      <c r="LT1400" s="381"/>
      <c r="LU1400" s="381"/>
      <c r="LV1400" s="381"/>
      <c r="LW1400" s="381"/>
      <c r="LX1400" s="381"/>
      <c r="LY1400" s="381"/>
      <c r="LZ1400" s="381"/>
      <c r="MA1400" s="381"/>
      <c r="MB1400" s="381"/>
      <c r="MC1400" s="381"/>
      <c r="MD1400" s="381"/>
      <c r="ME1400" s="381"/>
      <c r="MF1400" s="381"/>
      <c r="MG1400" s="381"/>
      <c r="MH1400" s="381"/>
      <c r="MI1400" s="381"/>
      <c r="MJ1400" s="381"/>
      <c r="MK1400" s="381"/>
      <c r="ML1400" s="381"/>
      <c r="MM1400" s="381"/>
      <c r="MN1400" s="381"/>
      <c r="MO1400" s="381"/>
      <c r="MP1400" s="381"/>
      <c r="MQ1400" s="381"/>
      <c r="MR1400" s="381"/>
      <c r="MS1400" s="381"/>
      <c r="MT1400" s="381"/>
      <c r="MU1400" s="381"/>
      <c r="MV1400" s="381"/>
      <c r="MW1400" s="381"/>
      <c r="MX1400" s="381"/>
      <c r="MY1400" s="381"/>
      <c r="MZ1400" s="381"/>
      <c r="NA1400" s="381"/>
      <c r="NB1400" s="381"/>
      <c r="NC1400" s="381"/>
      <c r="ND1400" s="381"/>
      <c r="NE1400" s="381"/>
      <c r="NF1400" s="381"/>
      <c r="NG1400" s="381"/>
      <c r="NH1400" s="381"/>
      <c r="NI1400" s="381"/>
      <c r="NJ1400" s="381"/>
      <c r="NK1400" s="381"/>
      <c r="NL1400" s="381"/>
      <c r="NM1400" s="381"/>
      <c r="NN1400" s="381"/>
      <c r="NO1400" s="381"/>
      <c r="NP1400" s="381"/>
      <c r="NQ1400" s="381"/>
      <c r="NR1400" s="381"/>
      <c r="NS1400" s="381"/>
      <c r="NT1400" s="381"/>
      <c r="NU1400" s="381"/>
      <c r="NV1400" s="381"/>
      <c r="NW1400" s="381"/>
      <c r="NX1400" s="381"/>
      <c r="NY1400" s="381"/>
      <c r="NZ1400" s="381"/>
      <c r="OA1400" s="381"/>
      <c r="OB1400" s="381"/>
      <c r="OC1400" s="381"/>
      <c r="OD1400" s="381"/>
      <c r="OE1400" s="381"/>
      <c r="OF1400" s="381"/>
      <c r="OG1400" s="381"/>
      <c r="OH1400" s="381"/>
      <c r="OI1400" s="381"/>
      <c r="OJ1400" s="381"/>
      <c r="OK1400" s="381"/>
      <c r="OL1400" s="381"/>
      <c r="OM1400" s="381"/>
      <c r="ON1400" s="381"/>
      <c r="OO1400" s="381"/>
      <c r="OP1400" s="381"/>
      <c r="OQ1400" s="381"/>
      <c r="OR1400" s="381"/>
      <c r="OS1400" s="381"/>
      <c r="OT1400" s="381"/>
      <c r="OU1400" s="381"/>
      <c r="OV1400" s="381"/>
      <c r="OW1400" s="381"/>
      <c r="OX1400" s="381"/>
      <c r="OY1400" s="381"/>
      <c r="OZ1400" s="381"/>
      <c r="PA1400" s="381"/>
      <c r="PB1400" s="381"/>
      <c r="PC1400" s="381"/>
      <c r="PD1400" s="381"/>
      <c r="PE1400" s="381"/>
      <c r="PF1400" s="381"/>
      <c r="PG1400" s="381"/>
      <c r="PH1400" s="381"/>
      <c r="PI1400" s="381"/>
      <c r="PJ1400" s="381"/>
      <c r="PK1400" s="381"/>
      <c r="PL1400" s="381"/>
      <c r="PM1400" s="381"/>
      <c r="PN1400" s="381"/>
      <c r="PO1400" s="381"/>
      <c r="PP1400" s="381"/>
      <c r="PQ1400" s="381"/>
      <c r="PR1400" s="381"/>
      <c r="PS1400" s="381"/>
      <c r="PT1400" s="381"/>
      <c r="PU1400" s="381"/>
      <c r="PV1400" s="381"/>
      <c r="PW1400" s="381"/>
      <c r="PX1400" s="381"/>
      <c r="PY1400" s="381"/>
      <c r="PZ1400" s="381"/>
      <c r="QA1400" s="381"/>
      <c r="QB1400" s="381"/>
      <c r="QC1400" s="381"/>
      <c r="QD1400" s="381"/>
      <c r="QE1400" s="381"/>
      <c r="QF1400" s="381"/>
      <c r="QG1400" s="381"/>
      <c r="QH1400" s="381"/>
      <c r="QI1400" s="381"/>
      <c r="QJ1400" s="381"/>
      <c r="QK1400" s="381"/>
      <c r="QL1400" s="381"/>
      <c r="QM1400" s="381"/>
      <c r="QN1400" s="381"/>
      <c r="QO1400" s="381"/>
      <c r="QP1400" s="381"/>
      <c r="QQ1400" s="381"/>
      <c r="QR1400" s="381"/>
      <c r="QS1400" s="381"/>
      <c r="QT1400" s="381"/>
      <c r="QU1400" s="381"/>
      <c r="QV1400" s="381"/>
      <c r="QW1400" s="381"/>
      <c r="QX1400" s="381"/>
      <c r="QY1400" s="381"/>
      <c r="QZ1400" s="381"/>
      <c r="RA1400" s="381"/>
      <c r="RB1400" s="381"/>
      <c r="RC1400" s="381"/>
      <c r="RD1400" s="381"/>
      <c r="RE1400" s="381"/>
      <c r="RF1400" s="381"/>
      <c r="RG1400" s="381"/>
      <c r="RH1400" s="381"/>
      <c r="RI1400" s="381"/>
      <c r="RJ1400" s="381"/>
      <c r="RK1400" s="381"/>
      <c r="RL1400" s="381"/>
      <c r="RM1400" s="381"/>
      <c r="RN1400" s="381"/>
      <c r="RO1400" s="381"/>
      <c r="RP1400" s="381"/>
      <c r="RQ1400" s="381"/>
      <c r="RR1400" s="381"/>
      <c r="RS1400" s="381"/>
      <c r="RT1400" s="381"/>
      <c r="RU1400" s="381"/>
      <c r="RV1400" s="381"/>
      <c r="RW1400" s="381"/>
      <c r="RX1400" s="381"/>
      <c r="RY1400" s="381"/>
      <c r="RZ1400" s="381"/>
      <c r="SA1400" s="381"/>
      <c r="SB1400" s="381"/>
      <c r="SC1400" s="381"/>
      <c r="SD1400" s="381"/>
      <c r="SE1400" s="381"/>
      <c r="SF1400" s="381"/>
      <c r="SG1400" s="381"/>
      <c r="SH1400" s="381"/>
      <c r="SI1400" s="381"/>
      <c r="SJ1400" s="381"/>
      <c r="SK1400" s="381"/>
      <c r="SL1400" s="381"/>
      <c r="SM1400" s="381"/>
      <c r="SN1400" s="381"/>
      <c r="SO1400" s="381"/>
      <c r="SP1400" s="381"/>
      <c r="SQ1400" s="381"/>
      <c r="SR1400" s="381"/>
      <c r="SS1400" s="381"/>
      <c r="ST1400" s="381"/>
      <c r="SU1400" s="381"/>
      <c r="SV1400" s="381"/>
      <c r="SW1400" s="381"/>
      <c r="SX1400" s="381"/>
      <c r="SY1400" s="381"/>
      <c r="SZ1400" s="381"/>
      <c r="TA1400" s="381"/>
      <c r="TB1400" s="381"/>
      <c r="TC1400" s="381"/>
      <c r="TD1400" s="381"/>
      <c r="TE1400" s="381"/>
      <c r="TF1400" s="381"/>
      <c r="TG1400" s="381"/>
      <c r="TH1400" s="381"/>
      <c r="TI1400" s="381"/>
      <c r="TJ1400" s="381"/>
      <c r="TK1400" s="381"/>
      <c r="TL1400" s="381"/>
      <c r="TM1400" s="381"/>
      <c r="TN1400" s="381"/>
      <c r="TO1400" s="381"/>
      <c r="TP1400" s="381"/>
      <c r="TQ1400" s="381"/>
      <c r="TR1400" s="381"/>
      <c r="TS1400" s="381"/>
      <c r="TT1400" s="381"/>
      <c r="TU1400" s="381"/>
      <c r="TV1400" s="381"/>
      <c r="TW1400" s="381"/>
      <c r="TX1400" s="381"/>
      <c r="TY1400" s="381"/>
      <c r="TZ1400" s="381"/>
      <c r="UA1400" s="381"/>
      <c r="UB1400" s="381"/>
      <c r="UC1400" s="381"/>
      <c r="UD1400" s="381"/>
      <c r="UE1400" s="381"/>
      <c r="UF1400" s="381"/>
      <c r="UG1400" s="381"/>
      <c r="UH1400" s="381"/>
      <c r="UI1400" s="381"/>
      <c r="UJ1400" s="381"/>
      <c r="UK1400" s="381"/>
      <c r="UL1400" s="381"/>
      <c r="UM1400" s="381"/>
      <c r="UN1400" s="381"/>
      <c r="UO1400" s="381"/>
      <c r="UP1400" s="381"/>
      <c r="UQ1400" s="381"/>
      <c r="UR1400" s="381"/>
      <c r="US1400" s="381"/>
      <c r="UT1400" s="381"/>
      <c r="UU1400" s="381"/>
      <c r="UV1400" s="381"/>
      <c r="UW1400" s="381"/>
      <c r="UX1400" s="381"/>
      <c r="UY1400" s="381"/>
      <c r="UZ1400" s="381"/>
      <c r="VA1400" s="381"/>
      <c r="VB1400" s="381"/>
      <c r="VC1400" s="381"/>
      <c r="VD1400" s="381"/>
      <c r="VE1400" s="381"/>
      <c r="VF1400" s="381"/>
      <c r="VG1400" s="381"/>
      <c r="VH1400" s="381"/>
      <c r="VI1400" s="381"/>
      <c r="VJ1400" s="381"/>
      <c r="VK1400" s="381"/>
      <c r="VL1400" s="381"/>
      <c r="VM1400" s="381"/>
      <c r="VN1400" s="381"/>
      <c r="VO1400" s="381"/>
      <c r="VP1400" s="381"/>
      <c r="VQ1400" s="381"/>
      <c r="VR1400" s="381"/>
      <c r="VS1400" s="381"/>
      <c r="VT1400" s="381"/>
      <c r="VU1400" s="381"/>
      <c r="VV1400" s="381"/>
      <c r="VW1400" s="381"/>
      <c r="VX1400" s="381"/>
      <c r="VY1400" s="381"/>
      <c r="VZ1400" s="381"/>
      <c r="WA1400" s="381"/>
      <c r="WB1400" s="381"/>
      <c r="WC1400" s="381"/>
      <c r="WD1400" s="381"/>
      <c r="WE1400" s="381"/>
      <c r="WF1400" s="381"/>
      <c r="WG1400" s="381"/>
      <c r="WH1400" s="381"/>
      <c r="WI1400" s="381"/>
      <c r="WJ1400" s="381"/>
      <c r="WK1400" s="381"/>
      <c r="WL1400" s="381"/>
      <c r="WM1400" s="381"/>
      <c r="WN1400" s="381"/>
      <c r="WO1400" s="381"/>
      <c r="WP1400" s="381"/>
      <c r="WQ1400" s="381"/>
      <c r="WR1400" s="381"/>
      <c r="WS1400" s="381"/>
      <c r="WT1400" s="381"/>
      <c r="WU1400" s="381"/>
      <c r="WV1400" s="381"/>
      <c r="WW1400" s="381"/>
      <c r="WX1400" s="381"/>
      <c r="WY1400" s="381"/>
      <c r="WZ1400" s="381"/>
      <c r="XA1400" s="381"/>
      <c r="XB1400" s="381"/>
      <c r="XC1400" s="381"/>
      <c r="XD1400" s="381"/>
      <c r="XE1400" s="381"/>
      <c r="XF1400" s="381"/>
      <c r="XG1400" s="381"/>
      <c r="XH1400" s="381"/>
      <c r="XI1400" s="381"/>
      <c r="XJ1400" s="381"/>
      <c r="XK1400" s="381"/>
      <c r="XL1400" s="381"/>
      <c r="XM1400" s="381"/>
      <c r="XN1400" s="381"/>
      <c r="XO1400" s="381"/>
      <c r="XP1400" s="381"/>
      <c r="XQ1400" s="381"/>
      <c r="XR1400" s="381"/>
      <c r="XS1400" s="381"/>
      <c r="XT1400" s="381"/>
      <c r="XU1400" s="381"/>
      <c r="XV1400" s="381"/>
      <c r="XW1400" s="381"/>
      <c r="XX1400" s="381"/>
      <c r="XY1400" s="381"/>
      <c r="XZ1400" s="381"/>
      <c r="YA1400" s="381"/>
      <c r="YB1400" s="381"/>
      <c r="YC1400" s="381"/>
      <c r="YD1400" s="381"/>
      <c r="YE1400" s="381"/>
      <c r="YF1400" s="381"/>
      <c r="YG1400" s="381"/>
      <c r="YH1400" s="381"/>
      <c r="YI1400" s="381"/>
      <c r="YJ1400" s="381"/>
      <c r="YK1400" s="381"/>
      <c r="YL1400" s="381"/>
      <c r="YM1400" s="381"/>
      <c r="YN1400" s="381"/>
      <c r="YO1400" s="381"/>
      <c r="YP1400" s="381"/>
      <c r="YQ1400" s="381"/>
      <c r="YR1400" s="381"/>
      <c r="YS1400" s="381"/>
      <c r="YT1400" s="381"/>
      <c r="YU1400" s="381"/>
      <c r="YV1400" s="381"/>
      <c r="YW1400" s="381"/>
      <c r="YX1400" s="381"/>
      <c r="YY1400" s="381"/>
      <c r="YZ1400" s="381"/>
      <c r="ZA1400" s="381"/>
      <c r="ZB1400" s="381"/>
      <c r="ZC1400" s="381"/>
      <c r="ZD1400" s="381"/>
      <c r="ZE1400" s="381"/>
      <c r="ZF1400" s="381"/>
      <c r="ZG1400" s="381"/>
      <c r="ZH1400" s="381"/>
      <c r="ZI1400" s="381"/>
      <c r="ZJ1400" s="381"/>
      <c r="ZK1400" s="381"/>
      <c r="ZL1400" s="381"/>
      <c r="ZM1400" s="381"/>
      <c r="ZN1400" s="381"/>
      <c r="ZO1400" s="381"/>
      <c r="ZP1400" s="381"/>
      <c r="ZQ1400" s="381"/>
      <c r="ZR1400" s="381"/>
      <c r="ZS1400" s="381"/>
      <c r="ZT1400" s="381"/>
      <c r="ZU1400" s="381"/>
      <c r="ZV1400" s="381"/>
      <c r="ZW1400" s="381"/>
      <c r="ZX1400" s="381"/>
      <c r="ZY1400" s="381"/>
      <c r="ZZ1400" s="381"/>
      <c r="AAA1400" s="381"/>
      <c r="AAB1400" s="381"/>
      <c r="AAC1400" s="381"/>
      <c r="AAD1400" s="381"/>
      <c r="AAE1400" s="381"/>
      <c r="AAF1400" s="381"/>
      <c r="AAG1400" s="381"/>
      <c r="AAH1400" s="381"/>
      <c r="AAI1400" s="381"/>
      <c r="AAJ1400" s="381"/>
      <c r="AAK1400" s="381"/>
      <c r="AAL1400" s="381"/>
      <c r="AAM1400" s="381"/>
      <c r="AAN1400" s="381"/>
      <c r="AAO1400" s="381"/>
      <c r="AAP1400" s="381"/>
      <c r="AAQ1400" s="381"/>
      <c r="AAR1400" s="381"/>
      <c r="AAS1400" s="381"/>
      <c r="AAT1400" s="381"/>
      <c r="AAU1400" s="381"/>
      <c r="AAV1400" s="381"/>
      <c r="AAW1400" s="381"/>
      <c r="AAX1400" s="381"/>
      <c r="AAY1400" s="381"/>
      <c r="AAZ1400" s="381"/>
      <c r="ABA1400" s="381"/>
      <c r="ABB1400" s="381"/>
      <c r="ABC1400" s="381"/>
      <c r="ABD1400" s="381"/>
      <c r="ABE1400" s="381"/>
      <c r="ABF1400" s="381"/>
      <c r="ABG1400" s="381"/>
      <c r="ABH1400" s="381"/>
      <c r="ABI1400" s="381"/>
      <c r="ABJ1400" s="381"/>
      <c r="ABK1400" s="381"/>
      <c r="ABL1400" s="381"/>
      <c r="ABM1400" s="381"/>
      <c r="ABN1400" s="381"/>
      <c r="ABO1400" s="381"/>
      <c r="ABP1400" s="381"/>
      <c r="ABQ1400" s="381"/>
      <c r="ABR1400" s="381"/>
      <c r="ABS1400" s="381"/>
      <c r="ABT1400" s="381"/>
      <c r="ABU1400" s="381"/>
      <c r="ABV1400" s="381"/>
      <c r="ABW1400" s="381"/>
      <c r="ABX1400" s="381"/>
      <c r="ABY1400" s="381"/>
      <c r="ABZ1400" s="381"/>
      <c r="ACA1400" s="381"/>
      <c r="ACB1400" s="381"/>
      <c r="ACC1400" s="381"/>
      <c r="ACD1400" s="381"/>
      <c r="ACE1400" s="381"/>
      <c r="ACF1400" s="381"/>
      <c r="ACG1400" s="381"/>
      <c r="ACH1400" s="381"/>
      <c r="ACI1400" s="381"/>
      <c r="ACJ1400" s="381"/>
      <c r="ACK1400" s="381"/>
      <c r="ACL1400" s="381"/>
      <c r="ACM1400" s="381"/>
      <c r="ACN1400" s="381"/>
      <c r="ACO1400" s="381"/>
      <c r="ACP1400" s="381"/>
      <c r="ACQ1400" s="381"/>
      <c r="ACR1400" s="381"/>
      <c r="ACS1400" s="381"/>
      <c r="ACT1400" s="381"/>
      <c r="ACU1400" s="381"/>
      <c r="ACV1400" s="381"/>
      <c r="ACW1400" s="381"/>
      <c r="ACX1400" s="381"/>
      <c r="ACY1400" s="381"/>
      <c r="ACZ1400" s="381"/>
      <c r="ADA1400" s="381"/>
      <c r="ADB1400" s="381"/>
      <c r="ADC1400" s="381"/>
      <c r="ADD1400" s="381"/>
      <c r="ADE1400" s="381"/>
      <c r="ADF1400" s="381"/>
      <c r="ADG1400" s="381"/>
      <c r="ADH1400" s="381"/>
      <c r="ADI1400" s="381"/>
      <c r="ADJ1400" s="381"/>
      <c r="ADK1400" s="381"/>
      <c r="ADL1400" s="381"/>
      <c r="ADM1400" s="381"/>
      <c r="ADN1400" s="381"/>
      <c r="ADO1400" s="381"/>
      <c r="ADP1400" s="381"/>
      <c r="ADQ1400" s="381"/>
      <c r="ADR1400" s="381"/>
      <c r="ADS1400" s="381"/>
      <c r="ADT1400" s="381"/>
      <c r="ADU1400" s="381"/>
      <c r="ADV1400" s="381"/>
      <c r="ADW1400" s="381"/>
      <c r="ADX1400" s="381"/>
      <c r="ADY1400" s="381"/>
      <c r="ADZ1400" s="381"/>
      <c r="AEA1400" s="381"/>
      <c r="AEB1400" s="381"/>
      <c r="AEC1400" s="381"/>
      <c r="AED1400" s="381"/>
      <c r="AEE1400" s="381"/>
      <c r="AEF1400" s="381"/>
      <c r="AEG1400" s="381"/>
      <c r="AEH1400" s="381"/>
      <c r="AEI1400" s="381"/>
      <c r="AEJ1400" s="381"/>
      <c r="AEK1400" s="381"/>
      <c r="AEL1400" s="381"/>
      <c r="AEM1400" s="381"/>
      <c r="AEN1400" s="381"/>
      <c r="AEO1400" s="381"/>
      <c r="AEP1400" s="381"/>
      <c r="AEQ1400" s="381"/>
      <c r="AER1400" s="381"/>
      <c r="AES1400" s="381"/>
      <c r="AET1400" s="381"/>
      <c r="AEU1400" s="381"/>
      <c r="AEV1400" s="381"/>
      <c r="AEW1400" s="381"/>
      <c r="AEX1400" s="381"/>
      <c r="AEY1400" s="381"/>
      <c r="AEZ1400" s="381"/>
      <c r="AFA1400" s="381"/>
      <c r="AFB1400" s="381"/>
      <c r="AFC1400" s="381"/>
      <c r="AFD1400" s="381"/>
      <c r="AFE1400" s="381"/>
      <c r="AFF1400" s="381"/>
      <c r="AFG1400" s="381"/>
      <c r="AFH1400" s="381"/>
      <c r="AFI1400" s="381"/>
      <c r="AFJ1400" s="381"/>
      <c r="AFK1400" s="381"/>
      <c r="AFL1400" s="381"/>
      <c r="AFM1400" s="381"/>
      <c r="AFN1400" s="381"/>
      <c r="AFO1400" s="381"/>
      <c r="AFP1400" s="381"/>
      <c r="AFQ1400" s="381"/>
      <c r="AFR1400" s="381"/>
      <c r="AFS1400" s="381"/>
      <c r="AFT1400" s="381"/>
      <c r="AFU1400" s="381"/>
      <c r="AFV1400" s="381"/>
      <c r="AFW1400" s="381"/>
      <c r="AFX1400" s="381"/>
      <c r="AFY1400" s="381"/>
      <c r="AFZ1400" s="381"/>
      <c r="AGA1400" s="381"/>
    </row>
    <row r="1401" spans="1:859" customFormat="1" x14ac:dyDescent="0.2">
      <c r="A1401" s="16"/>
      <c r="B1401" s="16"/>
      <c r="C1401" s="16"/>
      <c r="D1401" s="16"/>
      <c r="E1401" s="238"/>
      <c r="F1401" s="364"/>
      <c r="G1401" s="239"/>
      <c r="H1401" s="238"/>
      <c r="I1401" s="238"/>
      <c r="J1401" s="238"/>
      <c r="K1401" s="238"/>
      <c r="L1401" s="238"/>
      <c r="M1401" s="238"/>
      <c r="N1401" s="239"/>
      <c r="O1401" s="238"/>
      <c r="P1401" s="238"/>
      <c r="Q1401" s="239"/>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c r="CR1401" s="16"/>
      <c r="CS1401" s="16"/>
      <c r="CT1401" s="16"/>
      <c r="CU1401" s="16"/>
      <c r="CV1401" s="16"/>
      <c r="CW1401" s="16"/>
      <c r="CX1401" s="16"/>
      <c r="CY1401" s="16"/>
      <c r="CZ1401" s="16"/>
      <c r="DA1401" s="16"/>
      <c r="DB1401" s="16"/>
      <c r="DC1401" s="16"/>
      <c r="DD1401" s="16"/>
      <c r="DE1401" s="16"/>
      <c r="DF1401" s="16"/>
      <c r="DG1401" s="16"/>
      <c r="DH1401" s="16"/>
      <c r="DI1401" s="16"/>
      <c r="DJ1401" s="16"/>
      <c r="DK1401" s="16"/>
      <c r="DL1401" s="16"/>
      <c r="DM1401" s="16"/>
      <c r="DN1401" s="16"/>
      <c r="DO1401" s="16"/>
      <c r="DP1401" s="16"/>
      <c r="DQ1401" s="16"/>
      <c r="DR1401" s="16"/>
      <c r="DS1401" s="16"/>
      <c r="DT1401" s="16"/>
      <c r="DU1401" s="16"/>
      <c r="DV1401" s="16"/>
      <c r="DW1401" s="16"/>
      <c r="DX1401" s="16"/>
      <c r="DY1401" s="16"/>
      <c r="DZ1401" s="16"/>
      <c r="EA1401" s="16"/>
      <c r="EB1401" s="16"/>
      <c r="EC1401" s="16"/>
      <c r="ED1401" s="16"/>
      <c r="EE1401" s="16"/>
      <c r="EF1401" s="16"/>
      <c r="EG1401" s="16"/>
      <c r="EH1401" s="16"/>
      <c r="EI1401" s="16"/>
      <c r="EJ1401" s="16"/>
      <c r="EK1401" s="16"/>
      <c r="EL1401" s="16"/>
      <c r="EM1401" s="16"/>
      <c r="EN1401" s="16"/>
      <c r="EO1401" s="16"/>
      <c r="EP1401" s="16"/>
      <c r="EQ1401" s="16"/>
      <c r="ER1401" s="16"/>
      <c r="ES1401" s="16"/>
      <c r="ET1401" s="16"/>
      <c r="EU1401" s="16"/>
      <c r="EV1401" s="16"/>
      <c r="EW1401" s="16"/>
      <c r="EX1401" s="16"/>
      <c r="EY1401" s="16"/>
      <c r="EZ1401" s="16"/>
      <c r="FA1401" s="16"/>
      <c r="FB1401" s="16"/>
      <c r="FC1401" s="16"/>
      <c r="FD1401" s="16"/>
      <c r="FE1401" s="16"/>
      <c r="FF1401" s="16"/>
      <c r="FG1401" s="16"/>
      <c r="FH1401" s="16"/>
      <c r="FI1401" s="16"/>
      <c r="FJ1401" s="16"/>
      <c r="FK1401" s="16"/>
      <c r="FL1401" s="16"/>
      <c r="FM1401" s="16"/>
      <c r="FN1401" s="16"/>
      <c r="FO1401" s="16"/>
      <c r="FP1401" s="16"/>
      <c r="FQ1401" s="16"/>
      <c r="FR1401" s="16"/>
      <c r="FS1401" s="16"/>
      <c r="FT1401" s="16"/>
      <c r="FU1401" s="16"/>
      <c r="FV1401" s="16"/>
      <c r="FW1401" s="16"/>
      <c r="FX1401" s="16"/>
      <c r="FY1401" s="16"/>
      <c r="FZ1401" s="16"/>
      <c r="GA1401" s="16"/>
      <c r="GB1401" s="16"/>
      <c r="GC1401" s="16"/>
      <c r="GD1401" s="16"/>
      <c r="GE1401" s="16"/>
      <c r="GF1401" s="16"/>
      <c r="GG1401" s="16"/>
      <c r="GH1401" s="16"/>
      <c r="GI1401" s="16"/>
      <c r="GJ1401" s="16"/>
      <c r="GK1401" s="16"/>
      <c r="GL1401" s="16"/>
      <c r="GM1401" s="16"/>
      <c r="GN1401" s="16"/>
      <c r="GO1401" s="16"/>
      <c r="GP1401" s="16"/>
      <c r="GQ1401" s="16"/>
      <c r="GR1401" s="16"/>
      <c r="GS1401" s="16"/>
      <c r="GT1401" s="16"/>
      <c r="GU1401" s="16"/>
      <c r="GV1401" s="16"/>
      <c r="GW1401" s="16"/>
      <c r="GX1401" s="16"/>
      <c r="GY1401" s="16"/>
      <c r="GZ1401" s="16"/>
      <c r="HA1401" s="16"/>
      <c r="HB1401" s="16"/>
      <c r="HC1401" s="16"/>
      <c r="HD1401" s="16"/>
      <c r="HE1401" s="16"/>
      <c r="HF1401" s="16"/>
      <c r="HG1401" s="16"/>
      <c r="HH1401" s="16"/>
      <c r="HI1401" s="16"/>
      <c r="HJ1401" s="16"/>
      <c r="HK1401" s="16"/>
      <c r="HL1401" s="16"/>
      <c r="HM1401" s="16"/>
      <c r="HN1401" s="16"/>
      <c r="HO1401" s="16"/>
      <c r="HP1401" s="16"/>
      <c r="HQ1401" s="16"/>
      <c r="HR1401" s="16"/>
      <c r="HS1401" s="16"/>
      <c r="HT1401" s="16"/>
      <c r="HU1401" s="16"/>
      <c r="HV1401" s="16"/>
      <c r="HW1401" s="16"/>
      <c r="HX1401" s="16"/>
      <c r="HY1401" s="16"/>
      <c r="HZ1401" s="16"/>
      <c r="IA1401" s="16"/>
      <c r="IB1401" s="16"/>
      <c r="IC1401" s="16"/>
      <c r="ID1401" s="16"/>
      <c r="IE1401" s="16"/>
      <c r="IF1401" s="16"/>
      <c r="IG1401" s="16"/>
      <c r="IH1401" s="16"/>
      <c r="II1401" s="16"/>
      <c r="IJ1401" s="16"/>
      <c r="IK1401" s="16"/>
      <c r="IL1401" s="16"/>
      <c r="IM1401" s="16"/>
      <c r="IN1401" s="16"/>
      <c r="IO1401" s="16"/>
      <c r="IP1401" s="16"/>
      <c r="IQ1401" s="16"/>
      <c r="IR1401" s="16"/>
      <c r="IS1401" s="16"/>
      <c r="IT1401" s="16"/>
      <c r="IU1401" s="16"/>
      <c r="IV1401" s="16"/>
      <c r="IW1401" s="16"/>
      <c r="IX1401" s="16"/>
      <c r="IY1401" s="16"/>
      <c r="IZ1401" s="16"/>
      <c r="JA1401" s="16"/>
      <c r="JB1401" s="16"/>
      <c r="JC1401" s="16"/>
      <c r="JD1401" s="16"/>
      <c r="JE1401" s="16"/>
      <c r="JF1401" s="16"/>
      <c r="JG1401" s="16"/>
      <c r="JH1401" s="16"/>
      <c r="JI1401" s="16"/>
      <c r="JJ1401" s="16"/>
      <c r="JK1401" s="16"/>
      <c r="JL1401" s="16"/>
      <c r="JM1401" s="16"/>
      <c r="JN1401" s="16"/>
      <c r="JO1401" s="16"/>
      <c r="JP1401" s="16"/>
      <c r="JQ1401" s="16"/>
      <c r="JR1401" s="16"/>
      <c r="JS1401" s="16"/>
      <c r="JT1401" s="16"/>
      <c r="JU1401" s="16"/>
      <c r="JV1401" s="16"/>
      <c r="JW1401" s="16"/>
      <c r="JX1401" s="16"/>
      <c r="JY1401" s="16"/>
      <c r="JZ1401" s="16"/>
      <c r="KA1401" s="16"/>
      <c r="KB1401" s="16"/>
      <c r="KC1401" s="16"/>
      <c r="KD1401" s="16"/>
      <c r="KE1401" s="16"/>
      <c r="KF1401" s="16"/>
      <c r="KG1401" s="16"/>
      <c r="KH1401" s="16"/>
      <c r="KI1401" s="16"/>
      <c r="KJ1401" s="16"/>
      <c r="KK1401" s="16"/>
      <c r="KL1401" s="16"/>
      <c r="KM1401" s="16"/>
      <c r="KN1401" s="16"/>
      <c r="KO1401" s="16"/>
      <c r="KP1401" s="16"/>
      <c r="KQ1401" s="16"/>
      <c r="KR1401" s="16"/>
      <c r="KS1401" s="16"/>
      <c r="KT1401" s="16"/>
      <c r="KU1401" s="16"/>
      <c r="KV1401" s="16"/>
      <c r="KW1401" s="16"/>
      <c r="KX1401" s="16"/>
      <c r="KY1401" s="16"/>
      <c r="KZ1401" s="16"/>
      <c r="LA1401" s="16"/>
      <c r="LB1401" s="16"/>
      <c r="LC1401" s="16"/>
      <c r="LD1401" s="16"/>
      <c r="LE1401" s="16"/>
      <c r="LF1401" s="16"/>
      <c r="LG1401" s="16"/>
      <c r="LH1401" s="16"/>
      <c r="LI1401" s="16"/>
      <c r="LJ1401" s="16"/>
      <c r="LK1401" s="16"/>
      <c r="LL1401" s="16"/>
      <c r="LM1401" s="16"/>
      <c r="LN1401" s="16"/>
      <c r="LO1401" s="16"/>
      <c r="LP1401" s="16"/>
      <c r="LQ1401" s="16"/>
      <c r="LR1401" s="16"/>
      <c r="LS1401" s="16"/>
      <c r="LT1401" s="16"/>
      <c r="LU1401" s="16"/>
      <c r="LV1401" s="16"/>
      <c r="LW1401" s="16"/>
      <c r="LX1401" s="16"/>
      <c r="LY1401" s="16"/>
      <c r="LZ1401" s="16"/>
      <c r="MA1401" s="16"/>
      <c r="MB1401" s="16"/>
      <c r="MC1401" s="16"/>
      <c r="MD1401" s="16"/>
      <c r="ME1401" s="16"/>
      <c r="MF1401" s="16"/>
      <c r="MG1401" s="16"/>
      <c r="MH1401" s="16"/>
      <c r="MI1401" s="16"/>
      <c r="MJ1401" s="16"/>
      <c r="MK1401" s="16"/>
      <c r="ML1401" s="16"/>
      <c r="MM1401" s="16"/>
      <c r="MN1401" s="16"/>
      <c r="MO1401" s="16"/>
      <c r="MP1401" s="16"/>
      <c r="MQ1401" s="16"/>
      <c r="MR1401" s="16"/>
      <c r="MS1401" s="16"/>
      <c r="MT1401" s="16"/>
      <c r="MU1401" s="16"/>
      <c r="MV1401" s="16"/>
      <c r="MW1401" s="16"/>
      <c r="MX1401" s="16"/>
      <c r="MY1401" s="16"/>
      <c r="MZ1401" s="16"/>
      <c r="NA1401" s="16"/>
      <c r="NB1401" s="16"/>
      <c r="NC1401" s="16"/>
      <c r="ND1401" s="16"/>
      <c r="NE1401" s="16"/>
      <c r="NF1401" s="16"/>
      <c r="NG1401" s="16"/>
      <c r="NH1401" s="16"/>
      <c r="NI1401" s="16"/>
      <c r="NJ1401" s="16"/>
      <c r="NK1401" s="16"/>
      <c r="NL1401" s="16"/>
      <c r="NM1401" s="16"/>
      <c r="NN1401" s="16"/>
      <c r="NO1401" s="16"/>
      <c r="NP1401" s="16"/>
      <c r="NQ1401" s="16"/>
      <c r="NR1401" s="16"/>
      <c r="NS1401" s="16"/>
      <c r="NT1401" s="16"/>
      <c r="NU1401" s="16"/>
      <c r="NV1401" s="16"/>
      <c r="NW1401" s="16"/>
      <c r="NX1401" s="16"/>
      <c r="NY1401" s="16"/>
      <c r="NZ1401" s="16"/>
      <c r="OA1401" s="16"/>
      <c r="OB1401" s="16"/>
      <c r="OC1401" s="16"/>
      <c r="OD1401" s="16"/>
      <c r="OE1401" s="16"/>
      <c r="OF1401" s="16"/>
      <c r="OG1401" s="16"/>
      <c r="OH1401" s="16"/>
      <c r="OI1401" s="16"/>
      <c r="OJ1401" s="16"/>
      <c r="OK1401" s="16"/>
      <c r="OL1401" s="16"/>
      <c r="OM1401" s="16"/>
      <c r="ON1401" s="16"/>
      <c r="OO1401" s="16"/>
      <c r="OP1401" s="16"/>
      <c r="OQ1401" s="16"/>
      <c r="OR1401" s="16"/>
      <c r="OS1401" s="16"/>
      <c r="OT1401" s="16"/>
      <c r="OU1401" s="16"/>
      <c r="OV1401" s="16"/>
      <c r="OW1401" s="16"/>
      <c r="OX1401" s="16"/>
      <c r="OY1401" s="16"/>
      <c r="OZ1401" s="16"/>
      <c r="PA1401" s="16"/>
      <c r="PB1401" s="16"/>
      <c r="PC1401" s="16"/>
      <c r="PD1401" s="16"/>
      <c r="PE1401" s="16"/>
      <c r="PF1401" s="16"/>
      <c r="PG1401" s="16"/>
      <c r="PH1401" s="16"/>
      <c r="PI1401" s="16"/>
      <c r="PJ1401" s="16"/>
      <c r="PK1401" s="16"/>
      <c r="PL1401" s="16"/>
      <c r="PM1401" s="16"/>
      <c r="PN1401" s="16"/>
      <c r="PO1401" s="16"/>
      <c r="PP1401" s="16"/>
      <c r="PQ1401" s="16"/>
      <c r="PR1401" s="16"/>
      <c r="PS1401" s="16"/>
      <c r="PT1401" s="16"/>
      <c r="PU1401" s="16"/>
      <c r="PV1401" s="16"/>
      <c r="PW1401" s="16"/>
      <c r="PX1401" s="16"/>
      <c r="PY1401" s="16"/>
      <c r="PZ1401" s="16"/>
      <c r="QA1401" s="16"/>
      <c r="QB1401" s="16"/>
      <c r="QC1401" s="16"/>
      <c r="QD1401" s="16"/>
      <c r="QE1401" s="16"/>
      <c r="QF1401" s="16"/>
      <c r="QG1401" s="16"/>
      <c r="QH1401" s="16"/>
      <c r="QI1401" s="16"/>
      <c r="QJ1401" s="16"/>
      <c r="QK1401" s="16"/>
      <c r="QL1401" s="16"/>
      <c r="QM1401" s="16"/>
      <c r="QN1401" s="16"/>
      <c r="QO1401" s="16"/>
      <c r="QP1401" s="16"/>
      <c r="QQ1401" s="16"/>
      <c r="QR1401" s="16"/>
      <c r="QS1401" s="16"/>
      <c r="QT1401" s="16"/>
      <c r="QU1401" s="16"/>
      <c r="QV1401" s="16"/>
      <c r="QW1401" s="16"/>
      <c r="QX1401" s="16"/>
      <c r="QY1401" s="16"/>
      <c r="QZ1401" s="16"/>
      <c r="RA1401" s="16"/>
      <c r="RB1401" s="16"/>
      <c r="RC1401" s="16"/>
      <c r="RD1401" s="16"/>
      <c r="RE1401" s="16"/>
      <c r="RF1401" s="16"/>
      <c r="RG1401" s="16"/>
      <c r="RH1401" s="16"/>
      <c r="RI1401" s="16"/>
      <c r="RJ1401" s="16"/>
      <c r="RK1401" s="16"/>
      <c r="RL1401" s="16"/>
      <c r="RM1401" s="16"/>
      <c r="RN1401" s="16"/>
      <c r="RO1401" s="16"/>
      <c r="RP1401" s="16"/>
      <c r="RQ1401" s="16"/>
      <c r="RR1401" s="16"/>
      <c r="RS1401" s="16"/>
      <c r="RT1401" s="16"/>
      <c r="RU1401" s="16"/>
      <c r="RV1401" s="16"/>
      <c r="RW1401" s="16"/>
      <c r="RX1401" s="16"/>
      <c r="RY1401" s="16"/>
      <c r="RZ1401" s="16"/>
      <c r="SA1401" s="16"/>
      <c r="SB1401" s="16"/>
      <c r="SC1401" s="16"/>
      <c r="SD1401" s="16"/>
      <c r="SE1401" s="16"/>
      <c r="SF1401" s="16"/>
      <c r="SG1401" s="16"/>
      <c r="SH1401" s="16"/>
      <c r="SI1401" s="16"/>
      <c r="SJ1401" s="16"/>
      <c r="SK1401" s="16"/>
      <c r="SL1401" s="16"/>
      <c r="SM1401" s="16"/>
      <c r="SN1401" s="16"/>
      <c r="SO1401" s="16"/>
      <c r="SP1401" s="16"/>
      <c r="SQ1401" s="16"/>
      <c r="SR1401" s="16"/>
      <c r="SS1401" s="16"/>
      <c r="ST1401" s="16"/>
      <c r="SU1401" s="16"/>
      <c r="SV1401" s="16"/>
      <c r="SW1401" s="16"/>
      <c r="SX1401" s="16"/>
      <c r="SY1401" s="16"/>
      <c r="SZ1401" s="16"/>
      <c r="TA1401" s="16"/>
      <c r="TB1401" s="16"/>
      <c r="TC1401" s="16"/>
      <c r="TD1401" s="16"/>
      <c r="TE1401" s="16"/>
      <c r="TF1401" s="16"/>
      <c r="TG1401" s="16"/>
      <c r="TH1401" s="16"/>
      <c r="TI1401" s="16"/>
      <c r="TJ1401" s="16"/>
      <c r="TK1401" s="16"/>
      <c r="TL1401" s="16"/>
      <c r="TM1401" s="16"/>
      <c r="TN1401" s="16"/>
      <c r="TO1401" s="16"/>
      <c r="TP1401" s="16"/>
      <c r="TQ1401" s="16"/>
      <c r="TR1401" s="16"/>
      <c r="TS1401" s="16"/>
      <c r="TT1401" s="16"/>
      <c r="TU1401" s="16"/>
      <c r="TV1401" s="16"/>
      <c r="TW1401" s="16"/>
      <c r="TX1401" s="16"/>
      <c r="TY1401" s="16"/>
      <c r="TZ1401" s="16"/>
      <c r="UA1401" s="16"/>
      <c r="UB1401" s="16"/>
      <c r="UC1401" s="16"/>
      <c r="UD1401" s="16"/>
      <c r="UE1401" s="16"/>
      <c r="UF1401" s="16"/>
      <c r="UG1401" s="16"/>
      <c r="UH1401" s="16"/>
      <c r="UI1401" s="16"/>
      <c r="UJ1401" s="16"/>
      <c r="UK1401" s="16"/>
      <c r="UL1401" s="16"/>
      <c r="UM1401" s="16"/>
      <c r="UN1401" s="16"/>
      <c r="UO1401" s="16"/>
      <c r="UP1401" s="16"/>
      <c r="UQ1401" s="16"/>
      <c r="UR1401" s="16"/>
      <c r="US1401" s="16"/>
      <c r="UT1401" s="16"/>
      <c r="UU1401" s="16"/>
      <c r="UV1401" s="16"/>
      <c r="UW1401" s="16"/>
      <c r="UX1401" s="16"/>
      <c r="UY1401" s="16"/>
      <c r="UZ1401" s="16"/>
      <c r="VA1401" s="16"/>
      <c r="VB1401" s="16"/>
      <c r="VC1401" s="16"/>
      <c r="VD1401" s="16"/>
      <c r="VE1401" s="16"/>
      <c r="VF1401" s="16"/>
      <c r="VG1401" s="16"/>
      <c r="VH1401" s="16"/>
      <c r="VI1401" s="16"/>
      <c r="VJ1401" s="16"/>
      <c r="VK1401" s="16"/>
      <c r="VL1401" s="16"/>
      <c r="VM1401" s="16"/>
      <c r="VN1401" s="16"/>
      <c r="VO1401" s="16"/>
      <c r="VP1401" s="16"/>
      <c r="VQ1401" s="16"/>
      <c r="VR1401" s="16"/>
      <c r="VS1401" s="16"/>
      <c r="VT1401" s="16"/>
      <c r="VU1401" s="16"/>
      <c r="VV1401" s="16"/>
      <c r="VW1401" s="16"/>
      <c r="VX1401" s="16"/>
      <c r="VY1401" s="16"/>
      <c r="VZ1401" s="16"/>
      <c r="WA1401" s="16"/>
      <c r="WB1401" s="16"/>
      <c r="WC1401" s="16"/>
      <c r="WD1401" s="16"/>
      <c r="WE1401" s="16"/>
      <c r="WF1401" s="16"/>
      <c r="WG1401" s="16"/>
      <c r="WH1401" s="16"/>
      <c r="WI1401" s="16"/>
      <c r="WJ1401" s="16"/>
      <c r="WK1401" s="16"/>
      <c r="WL1401" s="16"/>
      <c r="WM1401" s="16"/>
      <c r="WN1401" s="16"/>
      <c r="WO1401" s="16"/>
      <c r="WP1401" s="16"/>
      <c r="WQ1401" s="16"/>
      <c r="WR1401" s="16"/>
      <c r="WS1401" s="16"/>
      <c r="WT1401" s="16"/>
      <c r="WU1401" s="16"/>
      <c r="WV1401" s="16"/>
      <c r="WW1401" s="16"/>
      <c r="WX1401" s="16"/>
      <c r="WY1401" s="16"/>
      <c r="WZ1401" s="16"/>
      <c r="XA1401" s="16"/>
      <c r="XB1401" s="16"/>
      <c r="XC1401" s="16"/>
      <c r="XD1401" s="16"/>
      <c r="XE1401" s="16"/>
      <c r="XF1401" s="16"/>
      <c r="XG1401" s="16"/>
      <c r="XH1401" s="16"/>
      <c r="XI1401" s="16"/>
      <c r="XJ1401" s="16"/>
      <c r="XK1401" s="16"/>
      <c r="XL1401" s="16"/>
      <c r="XM1401" s="16"/>
      <c r="XN1401" s="16"/>
      <c r="XO1401" s="16"/>
      <c r="XP1401" s="16"/>
      <c r="XQ1401" s="16"/>
      <c r="XR1401" s="16"/>
      <c r="XS1401" s="16"/>
      <c r="XT1401" s="16"/>
      <c r="XU1401" s="16"/>
      <c r="XV1401" s="16"/>
      <c r="XW1401" s="16"/>
      <c r="XX1401" s="16"/>
      <c r="XY1401" s="16"/>
      <c r="XZ1401" s="16"/>
      <c r="YA1401" s="16"/>
      <c r="YB1401" s="16"/>
      <c r="YC1401" s="16"/>
      <c r="YD1401" s="16"/>
      <c r="YE1401" s="16"/>
      <c r="YF1401" s="16"/>
      <c r="YG1401" s="16"/>
      <c r="YH1401" s="16"/>
      <c r="YI1401" s="16"/>
      <c r="YJ1401" s="16"/>
      <c r="YK1401" s="16"/>
      <c r="YL1401" s="16"/>
      <c r="YM1401" s="16"/>
      <c r="YN1401" s="16"/>
      <c r="YO1401" s="16"/>
      <c r="YP1401" s="16"/>
      <c r="YQ1401" s="16"/>
      <c r="YR1401" s="16"/>
      <c r="YS1401" s="16"/>
      <c r="YT1401" s="16"/>
      <c r="YU1401" s="16"/>
      <c r="YV1401" s="16"/>
      <c r="YW1401" s="16"/>
      <c r="YX1401" s="16"/>
      <c r="YY1401" s="16"/>
      <c r="YZ1401" s="16"/>
      <c r="ZA1401" s="16"/>
      <c r="ZB1401" s="16"/>
      <c r="ZC1401" s="16"/>
      <c r="ZD1401" s="16"/>
      <c r="ZE1401" s="16"/>
      <c r="ZF1401" s="16"/>
      <c r="ZG1401" s="16"/>
      <c r="ZH1401" s="16"/>
      <c r="ZI1401" s="16"/>
      <c r="ZJ1401" s="16"/>
      <c r="ZK1401" s="16"/>
      <c r="ZL1401" s="16"/>
      <c r="ZM1401" s="16"/>
      <c r="ZN1401" s="16"/>
      <c r="ZO1401" s="16"/>
      <c r="ZP1401" s="16"/>
      <c r="ZQ1401" s="16"/>
      <c r="ZR1401" s="16"/>
      <c r="ZS1401" s="16"/>
      <c r="ZT1401" s="16"/>
      <c r="ZU1401" s="16"/>
      <c r="ZV1401" s="16"/>
      <c r="ZW1401" s="16"/>
      <c r="ZX1401" s="16"/>
      <c r="ZY1401" s="16"/>
      <c r="ZZ1401" s="16"/>
      <c r="AAA1401" s="16"/>
      <c r="AAB1401" s="16"/>
      <c r="AAC1401" s="16"/>
      <c r="AAD1401" s="16"/>
      <c r="AAE1401" s="16"/>
      <c r="AAF1401" s="16"/>
      <c r="AAG1401" s="16"/>
      <c r="AAH1401" s="16"/>
      <c r="AAI1401" s="16"/>
      <c r="AAJ1401" s="16"/>
      <c r="AAK1401" s="16"/>
      <c r="AAL1401" s="16"/>
      <c r="AAM1401" s="16"/>
      <c r="AAN1401" s="16"/>
      <c r="AAO1401" s="16"/>
      <c r="AAP1401" s="16"/>
      <c r="AAQ1401" s="16"/>
      <c r="AAR1401" s="16"/>
      <c r="AAS1401" s="16"/>
      <c r="AAT1401" s="16"/>
      <c r="AAU1401" s="16"/>
      <c r="AAV1401" s="16"/>
      <c r="AAW1401" s="16"/>
      <c r="AAX1401" s="16"/>
      <c r="AAY1401" s="16"/>
      <c r="AAZ1401" s="16"/>
      <c r="ABA1401" s="16"/>
      <c r="ABB1401" s="16"/>
      <c r="ABC1401" s="16"/>
      <c r="ABD1401" s="16"/>
      <c r="ABE1401" s="16"/>
      <c r="ABF1401" s="16"/>
      <c r="ABG1401" s="16"/>
      <c r="ABH1401" s="16"/>
      <c r="ABI1401" s="16"/>
      <c r="ABJ1401" s="16"/>
      <c r="ABK1401" s="16"/>
      <c r="ABL1401" s="16"/>
      <c r="ABM1401" s="16"/>
      <c r="ABN1401" s="16"/>
      <c r="ABO1401" s="16"/>
      <c r="ABP1401" s="16"/>
      <c r="ABQ1401" s="16"/>
      <c r="ABR1401" s="16"/>
      <c r="ABS1401" s="16"/>
      <c r="ABT1401" s="16"/>
      <c r="ABU1401" s="16"/>
      <c r="ABV1401" s="16"/>
      <c r="ABW1401" s="16"/>
      <c r="ABX1401" s="16"/>
      <c r="ABY1401" s="16"/>
      <c r="ABZ1401" s="16"/>
      <c r="ACA1401" s="16"/>
      <c r="ACB1401" s="16"/>
      <c r="ACC1401" s="16"/>
      <c r="ACD1401" s="16"/>
      <c r="ACE1401" s="16"/>
      <c r="ACF1401" s="16"/>
      <c r="ACG1401" s="16"/>
      <c r="ACH1401" s="16"/>
      <c r="ACI1401" s="16"/>
      <c r="ACJ1401" s="16"/>
      <c r="ACK1401" s="16"/>
      <c r="ACL1401" s="16"/>
      <c r="ACM1401" s="16"/>
      <c r="ACN1401" s="16"/>
      <c r="ACO1401" s="16"/>
      <c r="ACP1401" s="16"/>
      <c r="ACQ1401" s="16"/>
      <c r="ACR1401" s="16"/>
      <c r="ACS1401" s="16"/>
      <c r="ACT1401" s="16"/>
      <c r="ACU1401" s="16"/>
      <c r="ACV1401" s="16"/>
      <c r="ACW1401" s="16"/>
      <c r="ACX1401" s="16"/>
      <c r="ACY1401" s="16"/>
      <c r="ACZ1401" s="16"/>
      <c r="ADA1401" s="16"/>
      <c r="ADB1401" s="16"/>
      <c r="ADC1401" s="16"/>
      <c r="ADD1401" s="16"/>
      <c r="ADE1401" s="16"/>
      <c r="ADF1401" s="16"/>
      <c r="ADG1401" s="16"/>
      <c r="ADH1401" s="16"/>
      <c r="ADI1401" s="16"/>
      <c r="ADJ1401" s="16"/>
      <c r="ADK1401" s="16"/>
      <c r="ADL1401" s="16"/>
      <c r="ADM1401" s="16"/>
      <c r="ADN1401" s="16"/>
      <c r="ADO1401" s="16"/>
      <c r="ADP1401" s="16"/>
      <c r="ADQ1401" s="16"/>
      <c r="ADR1401" s="16"/>
      <c r="ADS1401" s="16"/>
      <c r="ADT1401" s="16"/>
      <c r="ADU1401" s="16"/>
      <c r="ADV1401" s="16"/>
      <c r="ADW1401" s="16"/>
      <c r="ADX1401" s="16"/>
      <c r="ADY1401" s="16"/>
      <c r="ADZ1401" s="16"/>
      <c r="AEA1401" s="16"/>
      <c r="AEB1401" s="16"/>
      <c r="AEC1401" s="16"/>
      <c r="AED1401" s="16"/>
      <c r="AEE1401" s="16"/>
      <c r="AEF1401" s="16"/>
      <c r="AEG1401" s="16"/>
      <c r="AEH1401" s="16"/>
      <c r="AEI1401" s="16"/>
      <c r="AEJ1401" s="16"/>
      <c r="AEK1401" s="16"/>
      <c r="AEL1401" s="16"/>
      <c r="AEM1401" s="16"/>
      <c r="AEN1401" s="16"/>
      <c r="AEO1401" s="16"/>
      <c r="AEP1401" s="16"/>
      <c r="AEQ1401" s="16"/>
      <c r="AER1401" s="16"/>
      <c r="AES1401" s="16"/>
      <c r="AET1401" s="16"/>
      <c r="AEU1401" s="16"/>
      <c r="AEV1401" s="16"/>
      <c r="AEW1401" s="16"/>
      <c r="AEX1401" s="16"/>
      <c r="AEY1401" s="16"/>
      <c r="AEZ1401" s="16"/>
      <c r="AFA1401" s="16"/>
      <c r="AFB1401" s="16"/>
      <c r="AFC1401" s="16"/>
      <c r="AFD1401" s="16"/>
      <c r="AFE1401" s="16"/>
      <c r="AFF1401" s="16"/>
      <c r="AFG1401" s="16"/>
      <c r="AFH1401" s="16"/>
      <c r="AFI1401" s="16"/>
      <c r="AFJ1401" s="16"/>
      <c r="AFK1401" s="16"/>
      <c r="AFL1401" s="16"/>
      <c r="AFM1401" s="16"/>
      <c r="AFN1401" s="16"/>
      <c r="AFO1401" s="16"/>
      <c r="AFP1401" s="16"/>
      <c r="AFQ1401" s="16"/>
      <c r="AFR1401" s="16"/>
      <c r="AFS1401" s="16"/>
      <c r="AFT1401" s="16"/>
      <c r="AFU1401" s="16"/>
      <c r="AFV1401" s="16"/>
      <c r="AFW1401" s="16"/>
      <c r="AFX1401" s="16"/>
      <c r="AFY1401" s="16"/>
      <c r="AFZ1401" s="16"/>
      <c r="AGA1401" s="16"/>
    </row>
    <row r="1402" spans="1:859" customFormat="1" x14ac:dyDescent="0.2">
      <c r="A1402" s="16"/>
      <c r="B1402" s="16"/>
      <c r="C1402" s="16"/>
      <c r="D1402" s="16"/>
      <c r="E1402" s="238"/>
      <c r="F1402" s="364"/>
      <c r="G1402" s="239"/>
      <c r="H1402" s="238"/>
      <c r="I1402" s="238"/>
      <c r="J1402" s="238"/>
      <c r="K1402" s="238"/>
      <c r="L1402" s="238"/>
      <c r="M1402" s="238"/>
      <c r="N1402" s="239"/>
      <c r="O1402" s="238"/>
      <c r="P1402" s="238"/>
      <c r="Q1402" s="239"/>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c r="DC1402" s="16"/>
      <c r="DD1402" s="16"/>
      <c r="DE1402" s="16"/>
      <c r="DF1402" s="16"/>
      <c r="DG1402" s="16"/>
      <c r="DH1402" s="16"/>
      <c r="DI1402" s="16"/>
      <c r="DJ1402" s="16"/>
      <c r="DK1402" s="16"/>
      <c r="DL1402" s="16"/>
      <c r="DM1402" s="16"/>
      <c r="DN1402" s="16"/>
      <c r="DO1402" s="16"/>
      <c r="DP1402" s="16"/>
      <c r="DQ1402" s="16"/>
      <c r="DR1402" s="16"/>
      <c r="DS1402" s="16"/>
      <c r="DT1402" s="16"/>
      <c r="DU1402" s="16"/>
      <c r="DV1402" s="16"/>
      <c r="DW1402" s="16"/>
      <c r="DX1402" s="16"/>
      <c r="DY1402" s="16"/>
      <c r="DZ1402" s="16"/>
      <c r="EA1402" s="16"/>
      <c r="EB1402" s="16"/>
      <c r="EC1402" s="16"/>
      <c r="ED1402" s="16"/>
      <c r="EE1402" s="16"/>
      <c r="EF1402" s="16"/>
      <c r="EG1402" s="16"/>
      <c r="EH1402" s="16"/>
      <c r="EI1402" s="16"/>
      <c r="EJ1402" s="16"/>
      <c r="EK1402" s="16"/>
      <c r="EL1402" s="16"/>
      <c r="EM1402" s="16"/>
      <c r="EN1402" s="16"/>
      <c r="EO1402" s="16"/>
      <c r="EP1402" s="16"/>
      <c r="EQ1402" s="16"/>
      <c r="ER1402" s="16"/>
      <c r="ES1402" s="16"/>
      <c r="ET1402" s="16"/>
      <c r="EU1402" s="16"/>
      <c r="EV1402" s="16"/>
      <c r="EW1402" s="16"/>
      <c r="EX1402" s="16"/>
      <c r="EY1402" s="16"/>
      <c r="EZ1402" s="16"/>
      <c r="FA1402" s="16"/>
      <c r="FB1402" s="16"/>
      <c r="FC1402" s="16"/>
      <c r="FD1402" s="16"/>
      <c r="FE1402" s="16"/>
      <c r="FF1402" s="16"/>
      <c r="FG1402" s="16"/>
      <c r="FH1402" s="16"/>
      <c r="FI1402" s="16"/>
      <c r="FJ1402" s="16"/>
      <c r="FK1402" s="16"/>
      <c r="FL1402" s="16"/>
      <c r="FM1402" s="16"/>
      <c r="FN1402" s="16"/>
      <c r="FO1402" s="16"/>
      <c r="FP1402" s="16"/>
      <c r="FQ1402" s="16"/>
      <c r="FR1402" s="16"/>
      <c r="FS1402" s="16"/>
      <c r="FT1402" s="16"/>
      <c r="FU1402" s="16"/>
      <c r="FV1402" s="16"/>
      <c r="FW1402" s="16"/>
      <c r="FX1402" s="16"/>
      <c r="FY1402" s="16"/>
      <c r="FZ1402" s="16"/>
      <c r="GA1402" s="16"/>
      <c r="GB1402" s="16"/>
      <c r="GC1402" s="16"/>
      <c r="GD1402" s="16"/>
      <c r="GE1402" s="16"/>
      <c r="GF1402" s="16"/>
      <c r="GG1402" s="16"/>
      <c r="GH1402" s="16"/>
      <c r="GI1402" s="16"/>
      <c r="GJ1402" s="16"/>
      <c r="GK1402" s="16"/>
      <c r="GL1402" s="16"/>
      <c r="GM1402" s="16"/>
      <c r="GN1402" s="16"/>
      <c r="GO1402" s="16"/>
      <c r="GP1402" s="16"/>
      <c r="GQ1402" s="16"/>
      <c r="GR1402" s="16"/>
      <c r="GS1402" s="16"/>
      <c r="GT1402" s="16"/>
      <c r="GU1402" s="16"/>
      <c r="GV1402" s="16"/>
      <c r="GW1402" s="16"/>
      <c r="GX1402" s="16"/>
      <c r="GY1402" s="16"/>
      <c r="GZ1402" s="16"/>
      <c r="HA1402" s="16"/>
      <c r="HB1402" s="16"/>
      <c r="HC1402" s="16"/>
      <c r="HD1402" s="16"/>
      <c r="HE1402" s="16"/>
      <c r="HF1402" s="16"/>
      <c r="HG1402" s="16"/>
      <c r="HH1402" s="16"/>
      <c r="HI1402" s="16"/>
      <c r="HJ1402" s="16"/>
      <c r="HK1402" s="16"/>
      <c r="HL1402" s="16"/>
      <c r="HM1402" s="16"/>
      <c r="HN1402" s="16"/>
      <c r="HO1402" s="16"/>
      <c r="HP1402" s="16"/>
      <c r="HQ1402" s="16"/>
      <c r="HR1402" s="16"/>
      <c r="HS1402" s="16"/>
      <c r="HT1402" s="16"/>
      <c r="HU1402" s="16"/>
      <c r="HV1402" s="16"/>
      <c r="HW1402" s="16"/>
      <c r="HX1402" s="16"/>
      <c r="HY1402" s="16"/>
      <c r="HZ1402" s="16"/>
      <c r="IA1402" s="16"/>
      <c r="IB1402" s="16"/>
      <c r="IC1402" s="16"/>
      <c r="ID1402" s="16"/>
      <c r="IE1402" s="16"/>
      <c r="IF1402" s="16"/>
      <c r="IG1402" s="16"/>
      <c r="IH1402" s="16"/>
      <c r="II1402" s="16"/>
      <c r="IJ1402" s="16"/>
      <c r="IK1402" s="16"/>
      <c r="IL1402" s="16"/>
      <c r="IM1402" s="16"/>
      <c r="IN1402" s="16"/>
      <c r="IO1402" s="16"/>
      <c r="IP1402" s="16"/>
      <c r="IQ1402" s="16"/>
      <c r="IR1402" s="16"/>
      <c r="IS1402" s="16"/>
      <c r="IT1402" s="16"/>
      <c r="IU1402" s="16"/>
      <c r="IV1402" s="16"/>
      <c r="IW1402" s="16"/>
      <c r="IX1402" s="16"/>
      <c r="IY1402" s="16"/>
      <c r="IZ1402" s="16"/>
      <c r="JA1402" s="16"/>
      <c r="JB1402" s="16"/>
      <c r="JC1402" s="16"/>
      <c r="JD1402" s="16"/>
      <c r="JE1402" s="16"/>
      <c r="JF1402" s="16"/>
      <c r="JG1402" s="16"/>
      <c r="JH1402" s="16"/>
      <c r="JI1402" s="16"/>
      <c r="JJ1402" s="16"/>
      <c r="JK1402" s="16"/>
      <c r="JL1402" s="16"/>
      <c r="JM1402" s="16"/>
      <c r="JN1402" s="16"/>
      <c r="JO1402" s="16"/>
      <c r="JP1402" s="16"/>
      <c r="JQ1402" s="16"/>
      <c r="JR1402" s="16"/>
      <c r="JS1402" s="16"/>
      <c r="JT1402" s="16"/>
      <c r="JU1402" s="16"/>
      <c r="JV1402" s="16"/>
      <c r="JW1402" s="16"/>
      <c r="JX1402" s="16"/>
      <c r="JY1402" s="16"/>
      <c r="JZ1402" s="16"/>
      <c r="KA1402" s="16"/>
      <c r="KB1402" s="16"/>
      <c r="KC1402" s="16"/>
      <c r="KD1402" s="16"/>
      <c r="KE1402" s="16"/>
      <c r="KF1402" s="16"/>
      <c r="KG1402" s="16"/>
      <c r="KH1402" s="16"/>
      <c r="KI1402" s="16"/>
      <c r="KJ1402" s="16"/>
      <c r="KK1402" s="16"/>
      <c r="KL1402" s="16"/>
      <c r="KM1402" s="16"/>
      <c r="KN1402" s="16"/>
      <c r="KO1402" s="16"/>
      <c r="KP1402" s="16"/>
      <c r="KQ1402" s="16"/>
      <c r="KR1402" s="16"/>
      <c r="KS1402" s="16"/>
      <c r="KT1402" s="16"/>
      <c r="KU1402" s="16"/>
      <c r="KV1402" s="16"/>
      <c r="KW1402" s="16"/>
      <c r="KX1402" s="16"/>
      <c r="KY1402" s="16"/>
      <c r="KZ1402" s="16"/>
      <c r="LA1402" s="16"/>
      <c r="LB1402" s="16"/>
      <c r="LC1402" s="16"/>
      <c r="LD1402" s="16"/>
      <c r="LE1402" s="16"/>
      <c r="LF1402" s="16"/>
      <c r="LG1402" s="16"/>
      <c r="LH1402" s="16"/>
      <c r="LI1402" s="16"/>
      <c r="LJ1402" s="16"/>
      <c r="LK1402" s="16"/>
      <c r="LL1402" s="16"/>
      <c r="LM1402" s="16"/>
      <c r="LN1402" s="16"/>
      <c r="LO1402" s="16"/>
      <c r="LP1402" s="16"/>
      <c r="LQ1402" s="16"/>
      <c r="LR1402" s="16"/>
      <c r="LS1402" s="16"/>
      <c r="LT1402" s="16"/>
      <c r="LU1402" s="16"/>
      <c r="LV1402" s="16"/>
      <c r="LW1402" s="16"/>
      <c r="LX1402" s="16"/>
      <c r="LY1402" s="16"/>
      <c r="LZ1402" s="16"/>
      <c r="MA1402" s="16"/>
      <c r="MB1402" s="16"/>
      <c r="MC1402" s="16"/>
      <c r="MD1402" s="16"/>
      <c r="ME1402" s="16"/>
      <c r="MF1402" s="16"/>
      <c r="MG1402" s="16"/>
      <c r="MH1402" s="16"/>
      <c r="MI1402" s="16"/>
      <c r="MJ1402" s="16"/>
      <c r="MK1402" s="16"/>
      <c r="ML1402" s="16"/>
      <c r="MM1402" s="16"/>
      <c r="MN1402" s="16"/>
      <c r="MO1402" s="16"/>
      <c r="MP1402" s="16"/>
      <c r="MQ1402" s="16"/>
      <c r="MR1402" s="16"/>
      <c r="MS1402" s="16"/>
      <c r="MT1402" s="16"/>
      <c r="MU1402" s="16"/>
      <c r="MV1402" s="16"/>
      <c r="MW1402" s="16"/>
      <c r="MX1402" s="16"/>
      <c r="MY1402" s="16"/>
      <c r="MZ1402" s="16"/>
      <c r="NA1402" s="16"/>
      <c r="NB1402" s="16"/>
      <c r="NC1402" s="16"/>
      <c r="ND1402" s="16"/>
      <c r="NE1402" s="16"/>
      <c r="NF1402" s="16"/>
      <c r="NG1402" s="16"/>
      <c r="NH1402" s="16"/>
      <c r="NI1402" s="16"/>
      <c r="NJ1402" s="16"/>
      <c r="NK1402" s="16"/>
      <c r="NL1402" s="16"/>
      <c r="NM1402" s="16"/>
      <c r="NN1402" s="16"/>
      <c r="NO1402" s="16"/>
      <c r="NP1402" s="16"/>
      <c r="NQ1402" s="16"/>
      <c r="NR1402" s="16"/>
      <c r="NS1402" s="16"/>
      <c r="NT1402" s="16"/>
      <c r="NU1402" s="16"/>
      <c r="NV1402" s="16"/>
      <c r="NW1402" s="16"/>
      <c r="NX1402" s="16"/>
      <c r="NY1402" s="16"/>
      <c r="NZ1402" s="16"/>
      <c r="OA1402" s="16"/>
      <c r="OB1402" s="16"/>
      <c r="OC1402" s="16"/>
      <c r="OD1402" s="16"/>
      <c r="OE1402" s="16"/>
      <c r="OF1402" s="16"/>
      <c r="OG1402" s="16"/>
      <c r="OH1402" s="16"/>
      <c r="OI1402" s="16"/>
      <c r="OJ1402" s="16"/>
      <c r="OK1402" s="16"/>
      <c r="OL1402" s="16"/>
      <c r="OM1402" s="16"/>
      <c r="ON1402" s="16"/>
      <c r="OO1402" s="16"/>
      <c r="OP1402" s="16"/>
      <c r="OQ1402" s="16"/>
      <c r="OR1402" s="16"/>
      <c r="OS1402" s="16"/>
      <c r="OT1402" s="16"/>
      <c r="OU1402" s="16"/>
      <c r="OV1402" s="16"/>
      <c r="OW1402" s="16"/>
      <c r="OX1402" s="16"/>
      <c r="OY1402" s="16"/>
      <c r="OZ1402" s="16"/>
      <c r="PA1402" s="16"/>
      <c r="PB1402" s="16"/>
      <c r="PC1402" s="16"/>
      <c r="PD1402" s="16"/>
      <c r="PE1402" s="16"/>
      <c r="PF1402" s="16"/>
      <c r="PG1402" s="16"/>
      <c r="PH1402" s="16"/>
      <c r="PI1402" s="16"/>
      <c r="PJ1402" s="16"/>
      <c r="PK1402" s="16"/>
      <c r="PL1402" s="16"/>
      <c r="PM1402" s="16"/>
      <c r="PN1402" s="16"/>
      <c r="PO1402" s="16"/>
      <c r="PP1402" s="16"/>
      <c r="PQ1402" s="16"/>
      <c r="PR1402" s="16"/>
      <c r="PS1402" s="16"/>
      <c r="PT1402" s="16"/>
      <c r="PU1402" s="16"/>
      <c r="PV1402" s="16"/>
      <c r="PW1402" s="16"/>
      <c r="PX1402" s="16"/>
      <c r="PY1402" s="16"/>
      <c r="PZ1402" s="16"/>
      <c r="QA1402" s="16"/>
      <c r="QB1402" s="16"/>
      <c r="QC1402" s="16"/>
      <c r="QD1402" s="16"/>
      <c r="QE1402" s="16"/>
      <c r="QF1402" s="16"/>
      <c r="QG1402" s="16"/>
      <c r="QH1402" s="16"/>
      <c r="QI1402" s="16"/>
      <c r="QJ1402" s="16"/>
      <c r="QK1402" s="16"/>
      <c r="QL1402" s="16"/>
      <c r="QM1402" s="16"/>
      <c r="QN1402" s="16"/>
      <c r="QO1402" s="16"/>
      <c r="QP1402" s="16"/>
      <c r="QQ1402" s="16"/>
      <c r="QR1402" s="16"/>
      <c r="QS1402" s="16"/>
      <c r="QT1402" s="16"/>
      <c r="QU1402" s="16"/>
      <c r="QV1402" s="16"/>
      <c r="QW1402" s="16"/>
      <c r="QX1402" s="16"/>
      <c r="QY1402" s="16"/>
      <c r="QZ1402" s="16"/>
      <c r="RA1402" s="16"/>
      <c r="RB1402" s="16"/>
      <c r="RC1402" s="16"/>
      <c r="RD1402" s="16"/>
      <c r="RE1402" s="16"/>
      <c r="RF1402" s="16"/>
      <c r="RG1402" s="16"/>
      <c r="RH1402" s="16"/>
      <c r="RI1402" s="16"/>
      <c r="RJ1402" s="16"/>
      <c r="RK1402" s="16"/>
      <c r="RL1402" s="16"/>
      <c r="RM1402" s="16"/>
      <c r="RN1402" s="16"/>
      <c r="RO1402" s="16"/>
      <c r="RP1402" s="16"/>
      <c r="RQ1402" s="16"/>
      <c r="RR1402" s="16"/>
      <c r="RS1402" s="16"/>
      <c r="RT1402" s="16"/>
      <c r="RU1402" s="16"/>
      <c r="RV1402" s="16"/>
      <c r="RW1402" s="16"/>
      <c r="RX1402" s="16"/>
      <c r="RY1402" s="16"/>
      <c r="RZ1402" s="16"/>
      <c r="SA1402" s="16"/>
      <c r="SB1402" s="16"/>
      <c r="SC1402" s="16"/>
      <c r="SD1402" s="16"/>
      <c r="SE1402" s="16"/>
      <c r="SF1402" s="16"/>
      <c r="SG1402" s="16"/>
      <c r="SH1402" s="16"/>
      <c r="SI1402" s="16"/>
      <c r="SJ1402" s="16"/>
      <c r="SK1402" s="16"/>
      <c r="SL1402" s="16"/>
      <c r="SM1402" s="16"/>
      <c r="SN1402" s="16"/>
      <c r="SO1402" s="16"/>
      <c r="SP1402" s="16"/>
      <c r="SQ1402" s="16"/>
      <c r="SR1402" s="16"/>
      <c r="SS1402" s="16"/>
      <c r="ST1402" s="16"/>
      <c r="SU1402" s="16"/>
      <c r="SV1402" s="16"/>
      <c r="SW1402" s="16"/>
      <c r="SX1402" s="16"/>
      <c r="SY1402" s="16"/>
      <c r="SZ1402" s="16"/>
      <c r="TA1402" s="16"/>
      <c r="TB1402" s="16"/>
      <c r="TC1402" s="16"/>
      <c r="TD1402" s="16"/>
      <c r="TE1402" s="16"/>
      <c r="TF1402" s="16"/>
      <c r="TG1402" s="16"/>
      <c r="TH1402" s="16"/>
      <c r="TI1402" s="16"/>
      <c r="TJ1402" s="16"/>
      <c r="TK1402" s="16"/>
      <c r="TL1402" s="16"/>
      <c r="TM1402" s="16"/>
      <c r="TN1402" s="16"/>
      <c r="TO1402" s="16"/>
      <c r="TP1402" s="16"/>
      <c r="TQ1402" s="16"/>
      <c r="TR1402" s="16"/>
      <c r="TS1402" s="16"/>
      <c r="TT1402" s="16"/>
      <c r="TU1402" s="16"/>
      <c r="TV1402" s="16"/>
      <c r="TW1402" s="16"/>
      <c r="TX1402" s="16"/>
      <c r="TY1402" s="16"/>
      <c r="TZ1402" s="16"/>
      <c r="UA1402" s="16"/>
      <c r="UB1402" s="16"/>
      <c r="UC1402" s="16"/>
      <c r="UD1402" s="16"/>
      <c r="UE1402" s="16"/>
      <c r="UF1402" s="16"/>
      <c r="UG1402" s="16"/>
      <c r="UH1402" s="16"/>
      <c r="UI1402" s="16"/>
      <c r="UJ1402" s="16"/>
      <c r="UK1402" s="16"/>
      <c r="UL1402" s="16"/>
      <c r="UM1402" s="16"/>
      <c r="UN1402" s="16"/>
      <c r="UO1402" s="16"/>
      <c r="UP1402" s="16"/>
      <c r="UQ1402" s="16"/>
      <c r="UR1402" s="16"/>
      <c r="US1402" s="16"/>
      <c r="UT1402" s="16"/>
      <c r="UU1402" s="16"/>
      <c r="UV1402" s="16"/>
      <c r="UW1402" s="16"/>
      <c r="UX1402" s="16"/>
      <c r="UY1402" s="16"/>
      <c r="UZ1402" s="16"/>
      <c r="VA1402" s="16"/>
      <c r="VB1402" s="16"/>
      <c r="VC1402" s="16"/>
      <c r="VD1402" s="16"/>
      <c r="VE1402" s="16"/>
      <c r="VF1402" s="16"/>
      <c r="VG1402" s="16"/>
      <c r="VH1402" s="16"/>
      <c r="VI1402" s="16"/>
      <c r="VJ1402" s="16"/>
      <c r="VK1402" s="16"/>
      <c r="VL1402" s="16"/>
      <c r="VM1402" s="16"/>
      <c r="VN1402" s="16"/>
      <c r="VO1402" s="16"/>
      <c r="VP1402" s="16"/>
      <c r="VQ1402" s="16"/>
      <c r="VR1402" s="16"/>
      <c r="VS1402" s="16"/>
      <c r="VT1402" s="16"/>
      <c r="VU1402" s="16"/>
      <c r="VV1402" s="16"/>
      <c r="VW1402" s="16"/>
      <c r="VX1402" s="16"/>
      <c r="VY1402" s="16"/>
      <c r="VZ1402" s="16"/>
      <c r="WA1402" s="16"/>
      <c r="WB1402" s="16"/>
      <c r="WC1402" s="16"/>
      <c r="WD1402" s="16"/>
      <c r="WE1402" s="16"/>
      <c r="WF1402" s="16"/>
      <c r="WG1402" s="16"/>
      <c r="WH1402" s="16"/>
      <c r="WI1402" s="16"/>
      <c r="WJ1402" s="16"/>
      <c r="WK1402" s="16"/>
      <c r="WL1402" s="16"/>
      <c r="WM1402" s="16"/>
      <c r="WN1402" s="16"/>
      <c r="WO1402" s="16"/>
      <c r="WP1402" s="16"/>
      <c r="WQ1402" s="16"/>
      <c r="WR1402" s="16"/>
      <c r="WS1402" s="16"/>
      <c r="WT1402" s="16"/>
      <c r="WU1402" s="16"/>
      <c r="WV1402" s="16"/>
      <c r="WW1402" s="16"/>
      <c r="WX1402" s="16"/>
      <c r="WY1402" s="16"/>
      <c r="WZ1402" s="16"/>
      <c r="XA1402" s="16"/>
      <c r="XB1402" s="16"/>
      <c r="XC1402" s="16"/>
      <c r="XD1402" s="16"/>
      <c r="XE1402" s="16"/>
      <c r="XF1402" s="16"/>
      <c r="XG1402" s="16"/>
      <c r="XH1402" s="16"/>
      <c r="XI1402" s="16"/>
      <c r="XJ1402" s="16"/>
      <c r="XK1402" s="16"/>
      <c r="XL1402" s="16"/>
      <c r="XM1402" s="16"/>
      <c r="XN1402" s="16"/>
      <c r="XO1402" s="16"/>
      <c r="XP1402" s="16"/>
      <c r="XQ1402" s="16"/>
      <c r="XR1402" s="16"/>
      <c r="XS1402" s="16"/>
      <c r="XT1402" s="16"/>
      <c r="XU1402" s="16"/>
      <c r="XV1402" s="16"/>
      <c r="XW1402" s="16"/>
      <c r="XX1402" s="16"/>
      <c r="XY1402" s="16"/>
      <c r="XZ1402" s="16"/>
      <c r="YA1402" s="16"/>
      <c r="YB1402" s="16"/>
      <c r="YC1402" s="16"/>
      <c r="YD1402" s="16"/>
      <c r="YE1402" s="16"/>
      <c r="YF1402" s="16"/>
      <c r="YG1402" s="16"/>
      <c r="YH1402" s="16"/>
      <c r="YI1402" s="16"/>
      <c r="YJ1402" s="16"/>
      <c r="YK1402" s="16"/>
      <c r="YL1402" s="16"/>
      <c r="YM1402" s="16"/>
      <c r="YN1402" s="16"/>
      <c r="YO1402" s="16"/>
      <c r="YP1402" s="16"/>
      <c r="YQ1402" s="16"/>
      <c r="YR1402" s="16"/>
      <c r="YS1402" s="16"/>
      <c r="YT1402" s="16"/>
      <c r="YU1402" s="16"/>
      <c r="YV1402" s="16"/>
      <c r="YW1402" s="16"/>
      <c r="YX1402" s="16"/>
      <c r="YY1402" s="16"/>
      <c r="YZ1402" s="16"/>
      <c r="ZA1402" s="16"/>
      <c r="ZB1402" s="16"/>
      <c r="ZC1402" s="16"/>
      <c r="ZD1402" s="16"/>
      <c r="ZE1402" s="16"/>
      <c r="ZF1402" s="16"/>
      <c r="ZG1402" s="16"/>
      <c r="ZH1402" s="16"/>
      <c r="ZI1402" s="16"/>
      <c r="ZJ1402" s="16"/>
      <c r="ZK1402" s="16"/>
      <c r="ZL1402" s="16"/>
      <c r="ZM1402" s="16"/>
      <c r="ZN1402" s="16"/>
      <c r="ZO1402" s="16"/>
      <c r="ZP1402" s="16"/>
      <c r="ZQ1402" s="16"/>
      <c r="ZR1402" s="16"/>
      <c r="ZS1402" s="16"/>
      <c r="ZT1402" s="16"/>
      <c r="ZU1402" s="16"/>
      <c r="ZV1402" s="16"/>
      <c r="ZW1402" s="16"/>
      <c r="ZX1402" s="16"/>
      <c r="ZY1402" s="16"/>
      <c r="ZZ1402" s="16"/>
      <c r="AAA1402" s="16"/>
      <c r="AAB1402" s="16"/>
      <c r="AAC1402" s="16"/>
      <c r="AAD1402" s="16"/>
      <c r="AAE1402" s="16"/>
      <c r="AAF1402" s="16"/>
      <c r="AAG1402" s="16"/>
      <c r="AAH1402" s="16"/>
      <c r="AAI1402" s="16"/>
      <c r="AAJ1402" s="16"/>
      <c r="AAK1402" s="16"/>
      <c r="AAL1402" s="16"/>
      <c r="AAM1402" s="16"/>
      <c r="AAN1402" s="16"/>
      <c r="AAO1402" s="16"/>
      <c r="AAP1402" s="16"/>
      <c r="AAQ1402" s="16"/>
      <c r="AAR1402" s="16"/>
      <c r="AAS1402" s="16"/>
      <c r="AAT1402" s="16"/>
      <c r="AAU1402" s="16"/>
      <c r="AAV1402" s="16"/>
      <c r="AAW1402" s="16"/>
      <c r="AAX1402" s="16"/>
      <c r="AAY1402" s="16"/>
      <c r="AAZ1402" s="16"/>
      <c r="ABA1402" s="16"/>
      <c r="ABB1402" s="16"/>
      <c r="ABC1402" s="16"/>
      <c r="ABD1402" s="16"/>
      <c r="ABE1402" s="16"/>
      <c r="ABF1402" s="16"/>
      <c r="ABG1402" s="16"/>
      <c r="ABH1402" s="16"/>
      <c r="ABI1402" s="16"/>
      <c r="ABJ1402" s="16"/>
      <c r="ABK1402" s="16"/>
      <c r="ABL1402" s="16"/>
      <c r="ABM1402" s="16"/>
      <c r="ABN1402" s="16"/>
      <c r="ABO1402" s="16"/>
      <c r="ABP1402" s="16"/>
      <c r="ABQ1402" s="16"/>
      <c r="ABR1402" s="16"/>
      <c r="ABS1402" s="16"/>
      <c r="ABT1402" s="16"/>
      <c r="ABU1402" s="16"/>
      <c r="ABV1402" s="16"/>
      <c r="ABW1402" s="16"/>
      <c r="ABX1402" s="16"/>
      <c r="ABY1402" s="16"/>
      <c r="ABZ1402" s="16"/>
      <c r="ACA1402" s="16"/>
      <c r="ACB1402" s="16"/>
      <c r="ACC1402" s="16"/>
      <c r="ACD1402" s="16"/>
      <c r="ACE1402" s="16"/>
      <c r="ACF1402" s="16"/>
      <c r="ACG1402" s="16"/>
      <c r="ACH1402" s="16"/>
      <c r="ACI1402" s="16"/>
      <c r="ACJ1402" s="16"/>
      <c r="ACK1402" s="16"/>
      <c r="ACL1402" s="16"/>
      <c r="ACM1402" s="16"/>
      <c r="ACN1402" s="16"/>
      <c r="ACO1402" s="16"/>
      <c r="ACP1402" s="16"/>
      <c r="ACQ1402" s="16"/>
      <c r="ACR1402" s="16"/>
      <c r="ACS1402" s="16"/>
      <c r="ACT1402" s="16"/>
      <c r="ACU1402" s="16"/>
      <c r="ACV1402" s="16"/>
      <c r="ACW1402" s="16"/>
      <c r="ACX1402" s="16"/>
      <c r="ACY1402" s="16"/>
      <c r="ACZ1402" s="16"/>
      <c r="ADA1402" s="16"/>
      <c r="ADB1402" s="16"/>
      <c r="ADC1402" s="16"/>
      <c r="ADD1402" s="16"/>
      <c r="ADE1402" s="16"/>
      <c r="ADF1402" s="16"/>
      <c r="ADG1402" s="16"/>
      <c r="ADH1402" s="16"/>
      <c r="ADI1402" s="16"/>
      <c r="ADJ1402" s="16"/>
      <c r="ADK1402" s="16"/>
      <c r="ADL1402" s="16"/>
      <c r="ADM1402" s="16"/>
      <c r="ADN1402" s="16"/>
      <c r="ADO1402" s="16"/>
      <c r="ADP1402" s="16"/>
      <c r="ADQ1402" s="16"/>
      <c r="ADR1402" s="16"/>
      <c r="ADS1402" s="16"/>
      <c r="ADT1402" s="16"/>
      <c r="ADU1402" s="16"/>
      <c r="ADV1402" s="16"/>
      <c r="ADW1402" s="16"/>
      <c r="ADX1402" s="16"/>
      <c r="ADY1402" s="16"/>
      <c r="ADZ1402" s="16"/>
      <c r="AEA1402" s="16"/>
      <c r="AEB1402" s="16"/>
      <c r="AEC1402" s="16"/>
      <c r="AED1402" s="16"/>
      <c r="AEE1402" s="16"/>
      <c r="AEF1402" s="16"/>
      <c r="AEG1402" s="16"/>
      <c r="AEH1402" s="16"/>
      <c r="AEI1402" s="16"/>
      <c r="AEJ1402" s="16"/>
      <c r="AEK1402" s="16"/>
      <c r="AEL1402" s="16"/>
      <c r="AEM1402" s="16"/>
      <c r="AEN1402" s="16"/>
      <c r="AEO1402" s="16"/>
      <c r="AEP1402" s="16"/>
      <c r="AEQ1402" s="16"/>
      <c r="AER1402" s="16"/>
      <c r="AES1402" s="16"/>
      <c r="AET1402" s="16"/>
      <c r="AEU1402" s="16"/>
      <c r="AEV1402" s="16"/>
      <c r="AEW1402" s="16"/>
      <c r="AEX1402" s="16"/>
      <c r="AEY1402" s="16"/>
      <c r="AEZ1402" s="16"/>
      <c r="AFA1402" s="16"/>
      <c r="AFB1402" s="16"/>
      <c r="AFC1402" s="16"/>
      <c r="AFD1402" s="16"/>
      <c r="AFE1402" s="16"/>
      <c r="AFF1402" s="16"/>
      <c r="AFG1402" s="16"/>
      <c r="AFH1402" s="16"/>
      <c r="AFI1402" s="16"/>
      <c r="AFJ1402" s="16"/>
      <c r="AFK1402" s="16"/>
      <c r="AFL1402" s="16"/>
      <c r="AFM1402" s="16"/>
      <c r="AFN1402" s="16"/>
      <c r="AFO1402" s="16"/>
      <c r="AFP1402" s="16"/>
      <c r="AFQ1402" s="16"/>
      <c r="AFR1402" s="16"/>
      <c r="AFS1402" s="16"/>
      <c r="AFT1402" s="16"/>
      <c r="AFU1402" s="16"/>
      <c r="AFV1402" s="16"/>
      <c r="AFW1402" s="16"/>
      <c r="AFX1402" s="16"/>
      <c r="AFY1402" s="16"/>
      <c r="AFZ1402" s="16"/>
      <c r="AGA1402" s="16"/>
    </row>
    <row r="1403" spans="1:859" s="383" customFormat="1" x14ac:dyDescent="0.2">
      <c r="A1403" s="381"/>
      <c r="B1403" s="381"/>
      <c r="C1403" s="381"/>
      <c r="D1403" s="381"/>
      <c r="E1403" s="365"/>
      <c r="F1403" s="380"/>
      <c r="G1403" s="380"/>
      <c r="H1403" s="365"/>
      <c r="I1403" s="365"/>
      <c r="J1403" s="365"/>
      <c r="K1403" s="365"/>
      <c r="L1403" s="365"/>
      <c r="M1403" s="365"/>
      <c r="N1403" s="380"/>
      <c r="O1403" s="365"/>
      <c r="P1403" s="365"/>
      <c r="Q1403" s="380"/>
      <c r="R1403" s="381"/>
      <c r="S1403" s="381"/>
      <c r="T1403" s="381"/>
      <c r="U1403" s="381"/>
      <c r="V1403" s="381"/>
      <c r="W1403" s="381"/>
      <c r="X1403" s="381"/>
      <c r="Y1403" s="381"/>
      <c r="Z1403" s="381"/>
      <c r="AA1403" s="381"/>
      <c r="AB1403" s="381"/>
      <c r="AC1403" s="381"/>
      <c r="AD1403" s="381"/>
      <c r="AE1403" s="381"/>
      <c r="AF1403" s="381"/>
      <c r="AG1403" s="381"/>
      <c r="AH1403" s="381"/>
      <c r="AI1403" s="381"/>
      <c r="AJ1403" s="381"/>
      <c r="AK1403" s="381"/>
      <c r="AL1403" s="381"/>
      <c r="AM1403" s="381"/>
      <c r="AN1403" s="381"/>
      <c r="AO1403" s="381"/>
      <c r="AP1403" s="381"/>
      <c r="AQ1403" s="381"/>
      <c r="AR1403" s="381"/>
      <c r="AS1403" s="381"/>
      <c r="AT1403" s="381"/>
      <c r="AU1403" s="381"/>
      <c r="AV1403" s="381"/>
      <c r="AW1403" s="381"/>
      <c r="AX1403" s="381"/>
      <c r="AY1403" s="381"/>
      <c r="AZ1403" s="381"/>
      <c r="BA1403" s="381"/>
      <c r="BB1403" s="381"/>
      <c r="BC1403" s="381"/>
      <c r="BD1403" s="381"/>
      <c r="BE1403" s="381"/>
      <c r="BF1403" s="381"/>
      <c r="BG1403" s="381"/>
      <c r="BH1403" s="381"/>
      <c r="BI1403" s="381"/>
      <c r="BJ1403" s="381"/>
      <c r="BK1403" s="381"/>
      <c r="BL1403" s="381"/>
      <c r="BM1403" s="381"/>
      <c r="BN1403" s="381"/>
      <c r="BO1403" s="381"/>
      <c r="BP1403" s="381"/>
      <c r="BQ1403" s="381"/>
      <c r="BR1403" s="381"/>
      <c r="BS1403" s="381"/>
      <c r="BT1403" s="381"/>
      <c r="BU1403" s="381"/>
      <c r="BV1403" s="381"/>
      <c r="BW1403" s="381"/>
      <c r="BX1403" s="381"/>
      <c r="BY1403" s="381"/>
      <c r="BZ1403" s="381"/>
      <c r="CA1403" s="381"/>
      <c r="CB1403" s="381"/>
      <c r="CC1403" s="381"/>
      <c r="CD1403" s="381"/>
      <c r="CE1403" s="381"/>
      <c r="CF1403" s="381"/>
      <c r="CG1403" s="381"/>
      <c r="CH1403" s="381"/>
      <c r="CI1403" s="381"/>
      <c r="CJ1403" s="381"/>
      <c r="CK1403" s="381"/>
      <c r="CL1403" s="381"/>
      <c r="CM1403" s="381"/>
      <c r="CN1403" s="381"/>
      <c r="CO1403" s="381"/>
      <c r="CP1403" s="381"/>
      <c r="CQ1403" s="381"/>
      <c r="CR1403" s="381"/>
      <c r="CS1403" s="381"/>
      <c r="CT1403" s="381"/>
      <c r="CU1403" s="381"/>
      <c r="CV1403" s="381"/>
      <c r="CW1403" s="381"/>
      <c r="CX1403" s="381"/>
      <c r="CY1403" s="381"/>
      <c r="CZ1403" s="381"/>
      <c r="DA1403" s="381"/>
      <c r="DB1403" s="381"/>
      <c r="DC1403" s="381"/>
      <c r="DD1403" s="381"/>
      <c r="DE1403" s="381"/>
      <c r="DF1403" s="381"/>
      <c r="DG1403" s="381"/>
      <c r="DH1403" s="381"/>
      <c r="DI1403" s="381"/>
      <c r="DJ1403" s="381"/>
      <c r="DK1403" s="381"/>
      <c r="DL1403" s="381"/>
      <c r="DM1403" s="381"/>
      <c r="DN1403" s="381"/>
      <c r="DO1403" s="381"/>
      <c r="DP1403" s="381"/>
      <c r="DQ1403" s="381"/>
      <c r="DR1403" s="381"/>
      <c r="DS1403" s="381"/>
      <c r="DT1403" s="381"/>
      <c r="DU1403" s="381"/>
      <c r="DV1403" s="381"/>
      <c r="DW1403" s="381"/>
      <c r="DX1403" s="381"/>
      <c r="DY1403" s="381"/>
      <c r="DZ1403" s="381"/>
      <c r="EA1403" s="381"/>
      <c r="EB1403" s="381"/>
      <c r="EC1403" s="381"/>
      <c r="ED1403" s="381"/>
      <c r="EE1403" s="381"/>
      <c r="EF1403" s="381"/>
      <c r="EG1403" s="381"/>
      <c r="EH1403" s="381"/>
      <c r="EI1403" s="381"/>
      <c r="EJ1403" s="381"/>
      <c r="EK1403" s="381"/>
      <c r="EL1403" s="381"/>
      <c r="EM1403" s="381"/>
      <c r="EN1403" s="381"/>
      <c r="EO1403" s="381"/>
      <c r="EP1403" s="381"/>
      <c r="EQ1403" s="381"/>
      <c r="ER1403" s="381"/>
      <c r="ES1403" s="381"/>
      <c r="ET1403" s="381"/>
      <c r="EU1403" s="381"/>
      <c r="EV1403" s="381"/>
      <c r="EW1403" s="381"/>
      <c r="EX1403" s="381"/>
      <c r="EY1403" s="381"/>
      <c r="EZ1403" s="381"/>
      <c r="FA1403" s="381"/>
      <c r="FB1403" s="381"/>
      <c r="FC1403" s="381"/>
      <c r="FD1403" s="381"/>
      <c r="FE1403" s="381"/>
      <c r="FF1403" s="381"/>
      <c r="FG1403" s="381"/>
      <c r="FH1403" s="381"/>
      <c r="FI1403" s="381"/>
      <c r="FJ1403" s="381"/>
      <c r="FK1403" s="381"/>
      <c r="FL1403" s="381"/>
      <c r="FM1403" s="381"/>
      <c r="FN1403" s="381"/>
      <c r="FO1403" s="381"/>
      <c r="FP1403" s="381"/>
      <c r="FQ1403" s="381"/>
      <c r="FR1403" s="381"/>
      <c r="FS1403" s="381"/>
      <c r="FT1403" s="381"/>
      <c r="FU1403" s="381"/>
      <c r="FV1403" s="381"/>
      <c r="FW1403" s="381"/>
      <c r="FX1403" s="381"/>
      <c r="FY1403" s="381"/>
      <c r="FZ1403" s="381"/>
      <c r="GA1403" s="381"/>
      <c r="GB1403" s="381"/>
      <c r="GC1403" s="381"/>
      <c r="GD1403" s="381"/>
      <c r="GE1403" s="381"/>
      <c r="GF1403" s="381"/>
      <c r="GG1403" s="381"/>
      <c r="GH1403" s="381"/>
      <c r="GI1403" s="381"/>
      <c r="GJ1403" s="381"/>
      <c r="GK1403" s="381"/>
      <c r="GL1403" s="381"/>
      <c r="GM1403" s="381"/>
      <c r="GN1403" s="381"/>
      <c r="GO1403" s="381"/>
      <c r="GP1403" s="381"/>
      <c r="GQ1403" s="381"/>
      <c r="GR1403" s="381"/>
      <c r="GS1403" s="381"/>
      <c r="GT1403" s="381"/>
      <c r="GU1403" s="381"/>
      <c r="GV1403" s="381"/>
      <c r="GW1403" s="381"/>
      <c r="GX1403" s="381"/>
      <c r="GY1403" s="381"/>
      <c r="GZ1403" s="381"/>
      <c r="HA1403" s="381"/>
      <c r="HB1403" s="381"/>
      <c r="HC1403" s="381"/>
      <c r="HD1403" s="381"/>
      <c r="HE1403" s="381"/>
      <c r="HF1403" s="381"/>
      <c r="HG1403" s="381"/>
      <c r="HH1403" s="381"/>
      <c r="HI1403" s="381"/>
      <c r="HJ1403" s="381"/>
      <c r="HK1403" s="381"/>
      <c r="HL1403" s="381"/>
      <c r="HM1403" s="381"/>
      <c r="HN1403" s="381"/>
      <c r="HO1403" s="381"/>
      <c r="HP1403" s="381"/>
      <c r="HQ1403" s="381"/>
      <c r="HR1403" s="381"/>
      <c r="HS1403" s="381"/>
      <c r="HT1403" s="381"/>
      <c r="HU1403" s="381"/>
      <c r="HV1403" s="381"/>
      <c r="HW1403" s="381"/>
      <c r="HX1403" s="381"/>
      <c r="HY1403" s="381"/>
      <c r="HZ1403" s="381"/>
      <c r="IA1403" s="381"/>
      <c r="IB1403" s="381"/>
      <c r="IC1403" s="381"/>
      <c r="ID1403" s="381"/>
      <c r="IE1403" s="381"/>
      <c r="IF1403" s="381"/>
      <c r="IG1403" s="381"/>
      <c r="IH1403" s="381"/>
      <c r="II1403" s="381"/>
      <c r="IJ1403" s="381"/>
      <c r="IK1403" s="381"/>
      <c r="IL1403" s="381"/>
      <c r="IM1403" s="381"/>
      <c r="IN1403" s="381"/>
      <c r="IO1403" s="381"/>
      <c r="IP1403" s="381"/>
      <c r="IQ1403" s="381"/>
      <c r="IR1403" s="381"/>
      <c r="IS1403" s="381"/>
      <c r="IT1403" s="381"/>
      <c r="IU1403" s="381"/>
      <c r="IV1403" s="381"/>
      <c r="IW1403" s="381"/>
      <c r="IX1403" s="381"/>
      <c r="IY1403" s="381"/>
      <c r="IZ1403" s="381"/>
      <c r="JA1403" s="381"/>
      <c r="JB1403" s="381"/>
      <c r="JC1403" s="381"/>
      <c r="JD1403" s="381"/>
      <c r="JE1403" s="381"/>
      <c r="JF1403" s="381"/>
      <c r="JG1403" s="381"/>
      <c r="JH1403" s="381"/>
      <c r="JI1403" s="381"/>
      <c r="JJ1403" s="381"/>
      <c r="JK1403" s="381"/>
      <c r="JL1403" s="381"/>
      <c r="JM1403" s="381"/>
      <c r="JN1403" s="381"/>
      <c r="JO1403" s="381"/>
      <c r="JP1403" s="381"/>
      <c r="JQ1403" s="381"/>
      <c r="JR1403" s="381"/>
      <c r="JS1403" s="381"/>
      <c r="JT1403" s="381"/>
      <c r="JU1403" s="381"/>
      <c r="JV1403" s="381"/>
      <c r="JW1403" s="381"/>
      <c r="JX1403" s="381"/>
      <c r="JY1403" s="381"/>
      <c r="JZ1403" s="381"/>
      <c r="KA1403" s="381"/>
      <c r="KB1403" s="381"/>
      <c r="KC1403" s="381"/>
      <c r="KD1403" s="381"/>
      <c r="KE1403" s="381"/>
      <c r="KF1403" s="381"/>
      <c r="KG1403" s="381"/>
      <c r="KH1403" s="381"/>
      <c r="KI1403" s="381"/>
      <c r="KJ1403" s="381"/>
      <c r="KK1403" s="381"/>
      <c r="KL1403" s="381"/>
      <c r="KM1403" s="381"/>
      <c r="KN1403" s="381"/>
      <c r="KO1403" s="381"/>
      <c r="KP1403" s="381"/>
      <c r="KQ1403" s="381"/>
      <c r="KR1403" s="381"/>
      <c r="KS1403" s="381"/>
      <c r="KT1403" s="381"/>
      <c r="KU1403" s="381"/>
      <c r="KV1403" s="381"/>
      <c r="KW1403" s="381"/>
      <c r="KX1403" s="381"/>
      <c r="KY1403" s="381"/>
      <c r="KZ1403" s="381"/>
      <c r="LA1403" s="381"/>
      <c r="LB1403" s="381"/>
      <c r="LC1403" s="381"/>
      <c r="LD1403" s="381"/>
      <c r="LE1403" s="381"/>
      <c r="LF1403" s="381"/>
      <c r="LG1403" s="381"/>
      <c r="LH1403" s="381"/>
      <c r="LI1403" s="381"/>
      <c r="LJ1403" s="381"/>
      <c r="LK1403" s="381"/>
      <c r="LL1403" s="381"/>
      <c r="LM1403" s="381"/>
      <c r="LN1403" s="381"/>
      <c r="LO1403" s="381"/>
      <c r="LP1403" s="381"/>
      <c r="LQ1403" s="381"/>
      <c r="LR1403" s="381"/>
      <c r="LS1403" s="381"/>
      <c r="LT1403" s="381"/>
      <c r="LU1403" s="381"/>
      <c r="LV1403" s="381"/>
      <c r="LW1403" s="381"/>
      <c r="LX1403" s="381"/>
      <c r="LY1403" s="381"/>
      <c r="LZ1403" s="381"/>
      <c r="MA1403" s="381"/>
      <c r="MB1403" s="381"/>
      <c r="MC1403" s="381"/>
      <c r="MD1403" s="381"/>
      <c r="ME1403" s="381"/>
      <c r="MF1403" s="381"/>
      <c r="MG1403" s="381"/>
      <c r="MH1403" s="381"/>
      <c r="MI1403" s="381"/>
      <c r="MJ1403" s="381"/>
      <c r="MK1403" s="381"/>
      <c r="ML1403" s="381"/>
      <c r="MM1403" s="381"/>
      <c r="MN1403" s="381"/>
      <c r="MO1403" s="381"/>
      <c r="MP1403" s="381"/>
      <c r="MQ1403" s="381"/>
      <c r="MR1403" s="381"/>
      <c r="MS1403" s="381"/>
      <c r="MT1403" s="381"/>
      <c r="MU1403" s="381"/>
      <c r="MV1403" s="381"/>
      <c r="MW1403" s="381"/>
      <c r="MX1403" s="381"/>
      <c r="MY1403" s="381"/>
      <c r="MZ1403" s="381"/>
      <c r="NA1403" s="381"/>
      <c r="NB1403" s="381"/>
      <c r="NC1403" s="381"/>
      <c r="ND1403" s="381"/>
      <c r="NE1403" s="381"/>
      <c r="NF1403" s="381"/>
      <c r="NG1403" s="381"/>
      <c r="NH1403" s="381"/>
      <c r="NI1403" s="381"/>
      <c r="NJ1403" s="381"/>
      <c r="NK1403" s="381"/>
      <c r="NL1403" s="381"/>
      <c r="NM1403" s="381"/>
      <c r="NN1403" s="381"/>
      <c r="NO1403" s="381"/>
      <c r="NP1403" s="381"/>
      <c r="NQ1403" s="381"/>
      <c r="NR1403" s="381"/>
      <c r="NS1403" s="381"/>
      <c r="NT1403" s="381"/>
      <c r="NU1403" s="381"/>
      <c r="NV1403" s="381"/>
      <c r="NW1403" s="381"/>
      <c r="NX1403" s="381"/>
      <c r="NY1403" s="381"/>
      <c r="NZ1403" s="381"/>
      <c r="OA1403" s="381"/>
      <c r="OB1403" s="381"/>
      <c r="OC1403" s="381"/>
      <c r="OD1403" s="381"/>
      <c r="OE1403" s="381"/>
      <c r="OF1403" s="381"/>
      <c r="OG1403" s="381"/>
      <c r="OH1403" s="381"/>
      <c r="OI1403" s="381"/>
      <c r="OJ1403" s="381"/>
      <c r="OK1403" s="381"/>
      <c r="OL1403" s="381"/>
      <c r="OM1403" s="381"/>
      <c r="ON1403" s="381"/>
      <c r="OO1403" s="381"/>
      <c r="OP1403" s="381"/>
      <c r="OQ1403" s="381"/>
      <c r="OR1403" s="381"/>
      <c r="OS1403" s="381"/>
      <c r="OT1403" s="381"/>
      <c r="OU1403" s="381"/>
      <c r="OV1403" s="381"/>
      <c r="OW1403" s="381"/>
      <c r="OX1403" s="381"/>
      <c r="OY1403" s="381"/>
      <c r="OZ1403" s="381"/>
      <c r="PA1403" s="381"/>
      <c r="PB1403" s="381"/>
      <c r="PC1403" s="381"/>
      <c r="PD1403" s="381"/>
      <c r="PE1403" s="381"/>
      <c r="PF1403" s="381"/>
      <c r="PG1403" s="381"/>
      <c r="PH1403" s="381"/>
      <c r="PI1403" s="381"/>
      <c r="PJ1403" s="381"/>
      <c r="PK1403" s="381"/>
      <c r="PL1403" s="381"/>
      <c r="PM1403" s="381"/>
      <c r="PN1403" s="381"/>
      <c r="PO1403" s="381"/>
      <c r="PP1403" s="381"/>
      <c r="PQ1403" s="381"/>
      <c r="PR1403" s="381"/>
      <c r="PS1403" s="381"/>
      <c r="PT1403" s="381"/>
      <c r="PU1403" s="381"/>
      <c r="PV1403" s="381"/>
      <c r="PW1403" s="381"/>
      <c r="PX1403" s="381"/>
      <c r="PY1403" s="381"/>
      <c r="PZ1403" s="381"/>
      <c r="QA1403" s="381"/>
      <c r="QB1403" s="381"/>
      <c r="QC1403" s="381"/>
      <c r="QD1403" s="381"/>
      <c r="QE1403" s="381"/>
      <c r="QF1403" s="381"/>
      <c r="QG1403" s="381"/>
      <c r="QH1403" s="381"/>
      <c r="QI1403" s="381"/>
      <c r="QJ1403" s="381"/>
      <c r="QK1403" s="381"/>
      <c r="QL1403" s="381"/>
      <c r="QM1403" s="381"/>
      <c r="QN1403" s="381"/>
      <c r="QO1403" s="381"/>
      <c r="QP1403" s="381"/>
      <c r="QQ1403" s="381"/>
      <c r="QR1403" s="381"/>
      <c r="QS1403" s="381"/>
      <c r="QT1403" s="381"/>
      <c r="QU1403" s="381"/>
      <c r="QV1403" s="381"/>
      <c r="QW1403" s="381"/>
      <c r="QX1403" s="381"/>
      <c r="QY1403" s="381"/>
      <c r="QZ1403" s="381"/>
      <c r="RA1403" s="381"/>
      <c r="RB1403" s="381"/>
      <c r="RC1403" s="381"/>
      <c r="RD1403" s="381"/>
      <c r="RE1403" s="381"/>
      <c r="RF1403" s="381"/>
      <c r="RG1403" s="381"/>
      <c r="RH1403" s="381"/>
      <c r="RI1403" s="381"/>
      <c r="RJ1403" s="381"/>
      <c r="RK1403" s="381"/>
      <c r="RL1403" s="381"/>
      <c r="RM1403" s="381"/>
      <c r="RN1403" s="381"/>
      <c r="RO1403" s="381"/>
      <c r="RP1403" s="381"/>
      <c r="RQ1403" s="381"/>
      <c r="RR1403" s="381"/>
      <c r="RS1403" s="381"/>
      <c r="RT1403" s="381"/>
      <c r="RU1403" s="381"/>
      <c r="RV1403" s="381"/>
      <c r="RW1403" s="381"/>
      <c r="RX1403" s="381"/>
      <c r="RY1403" s="381"/>
      <c r="RZ1403" s="381"/>
      <c r="SA1403" s="381"/>
      <c r="SB1403" s="381"/>
      <c r="SC1403" s="381"/>
      <c r="SD1403" s="381"/>
      <c r="SE1403" s="381"/>
      <c r="SF1403" s="381"/>
      <c r="SG1403" s="381"/>
      <c r="SH1403" s="381"/>
      <c r="SI1403" s="381"/>
      <c r="SJ1403" s="381"/>
      <c r="SK1403" s="381"/>
      <c r="SL1403" s="381"/>
      <c r="SM1403" s="381"/>
      <c r="SN1403" s="381"/>
      <c r="SO1403" s="381"/>
      <c r="SP1403" s="381"/>
      <c r="SQ1403" s="381"/>
      <c r="SR1403" s="381"/>
      <c r="SS1403" s="381"/>
      <c r="ST1403" s="381"/>
      <c r="SU1403" s="381"/>
      <c r="SV1403" s="381"/>
      <c r="SW1403" s="381"/>
      <c r="SX1403" s="381"/>
      <c r="SY1403" s="381"/>
      <c r="SZ1403" s="381"/>
      <c r="TA1403" s="381"/>
      <c r="TB1403" s="381"/>
      <c r="TC1403" s="381"/>
      <c r="TD1403" s="381"/>
      <c r="TE1403" s="381"/>
      <c r="TF1403" s="381"/>
      <c r="TG1403" s="381"/>
      <c r="TH1403" s="381"/>
      <c r="TI1403" s="381"/>
      <c r="TJ1403" s="381"/>
      <c r="TK1403" s="381"/>
      <c r="TL1403" s="381"/>
      <c r="TM1403" s="381"/>
      <c r="TN1403" s="381"/>
      <c r="TO1403" s="381"/>
      <c r="TP1403" s="381"/>
      <c r="TQ1403" s="381"/>
      <c r="TR1403" s="381"/>
      <c r="TS1403" s="381"/>
      <c r="TT1403" s="381"/>
      <c r="TU1403" s="381"/>
      <c r="TV1403" s="381"/>
      <c r="TW1403" s="381"/>
      <c r="TX1403" s="381"/>
      <c r="TY1403" s="381"/>
      <c r="TZ1403" s="381"/>
      <c r="UA1403" s="381"/>
      <c r="UB1403" s="381"/>
      <c r="UC1403" s="381"/>
      <c r="UD1403" s="381"/>
      <c r="UE1403" s="381"/>
      <c r="UF1403" s="381"/>
      <c r="UG1403" s="381"/>
      <c r="UH1403" s="381"/>
      <c r="UI1403" s="381"/>
      <c r="UJ1403" s="381"/>
      <c r="UK1403" s="381"/>
      <c r="UL1403" s="381"/>
      <c r="UM1403" s="381"/>
      <c r="UN1403" s="381"/>
      <c r="UO1403" s="381"/>
      <c r="UP1403" s="381"/>
      <c r="UQ1403" s="381"/>
      <c r="UR1403" s="381"/>
      <c r="US1403" s="381"/>
      <c r="UT1403" s="381"/>
      <c r="UU1403" s="381"/>
      <c r="UV1403" s="381"/>
      <c r="UW1403" s="381"/>
      <c r="UX1403" s="381"/>
      <c r="UY1403" s="381"/>
      <c r="UZ1403" s="381"/>
      <c r="VA1403" s="381"/>
      <c r="VB1403" s="381"/>
      <c r="VC1403" s="381"/>
      <c r="VD1403" s="381"/>
      <c r="VE1403" s="381"/>
      <c r="VF1403" s="381"/>
      <c r="VG1403" s="381"/>
      <c r="VH1403" s="381"/>
      <c r="VI1403" s="381"/>
      <c r="VJ1403" s="381"/>
      <c r="VK1403" s="381"/>
      <c r="VL1403" s="381"/>
      <c r="VM1403" s="381"/>
      <c r="VN1403" s="381"/>
      <c r="VO1403" s="381"/>
      <c r="VP1403" s="381"/>
      <c r="VQ1403" s="381"/>
      <c r="VR1403" s="381"/>
      <c r="VS1403" s="381"/>
      <c r="VT1403" s="381"/>
      <c r="VU1403" s="381"/>
      <c r="VV1403" s="381"/>
      <c r="VW1403" s="381"/>
      <c r="VX1403" s="381"/>
      <c r="VY1403" s="381"/>
      <c r="VZ1403" s="381"/>
      <c r="WA1403" s="381"/>
      <c r="WB1403" s="381"/>
      <c r="WC1403" s="381"/>
      <c r="WD1403" s="381"/>
      <c r="WE1403" s="381"/>
      <c r="WF1403" s="381"/>
      <c r="WG1403" s="381"/>
      <c r="WH1403" s="381"/>
      <c r="WI1403" s="381"/>
      <c r="WJ1403" s="381"/>
      <c r="WK1403" s="381"/>
      <c r="WL1403" s="381"/>
      <c r="WM1403" s="381"/>
      <c r="WN1403" s="381"/>
      <c r="WO1403" s="381"/>
      <c r="WP1403" s="381"/>
      <c r="WQ1403" s="381"/>
      <c r="WR1403" s="381"/>
      <c r="WS1403" s="381"/>
      <c r="WT1403" s="381"/>
      <c r="WU1403" s="381"/>
      <c r="WV1403" s="381"/>
      <c r="WW1403" s="381"/>
      <c r="WX1403" s="381"/>
      <c r="WY1403" s="381"/>
      <c r="WZ1403" s="381"/>
      <c r="XA1403" s="381"/>
      <c r="XB1403" s="381"/>
      <c r="XC1403" s="381"/>
      <c r="XD1403" s="381"/>
      <c r="XE1403" s="381"/>
      <c r="XF1403" s="381"/>
      <c r="XG1403" s="381"/>
      <c r="XH1403" s="381"/>
      <c r="XI1403" s="381"/>
      <c r="XJ1403" s="381"/>
      <c r="XK1403" s="381"/>
      <c r="XL1403" s="381"/>
      <c r="XM1403" s="381"/>
      <c r="XN1403" s="381"/>
      <c r="XO1403" s="381"/>
      <c r="XP1403" s="381"/>
      <c r="XQ1403" s="381"/>
      <c r="XR1403" s="381"/>
      <c r="XS1403" s="381"/>
      <c r="XT1403" s="381"/>
      <c r="XU1403" s="381"/>
      <c r="XV1403" s="381"/>
      <c r="XW1403" s="381"/>
      <c r="XX1403" s="381"/>
      <c r="XY1403" s="381"/>
      <c r="XZ1403" s="381"/>
      <c r="YA1403" s="381"/>
      <c r="YB1403" s="381"/>
      <c r="YC1403" s="381"/>
      <c r="YD1403" s="381"/>
      <c r="YE1403" s="381"/>
      <c r="YF1403" s="381"/>
      <c r="YG1403" s="381"/>
      <c r="YH1403" s="381"/>
      <c r="YI1403" s="381"/>
      <c r="YJ1403" s="381"/>
      <c r="YK1403" s="381"/>
      <c r="YL1403" s="381"/>
      <c r="YM1403" s="381"/>
      <c r="YN1403" s="381"/>
      <c r="YO1403" s="381"/>
      <c r="YP1403" s="381"/>
      <c r="YQ1403" s="381"/>
      <c r="YR1403" s="381"/>
      <c r="YS1403" s="381"/>
      <c r="YT1403" s="381"/>
      <c r="YU1403" s="381"/>
      <c r="YV1403" s="381"/>
      <c r="YW1403" s="381"/>
      <c r="YX1403" s="381"/>
      <c r="YY1403" s="381"/>
      <c r="YZ1403" s="381"/>
      <c r="ZA1403" s="381"/>
      <c r="ZB1403" s="381"/>
      <c r="ZC1403" s="381"/>
      <c r="ZD1403" s="381"/>
      <c r="ZE1403" s="381"/>
      <c r="ZF1403" s="381"/>
      <c r="ZG1403" s="381"/>
      <c r="ZH1403" s="381"/>
      <c r="ZI1403" s="381"/>
      <c r="ZJ1403" s="381"/>
      <c r="ZK1403" s="381"/>
      <c r="ZL1403" s="381"/>
      <c r="ZM1403" s="381"/>
      <c r="ZN1403" s="381"/>
      <c r="ZO1403" s="381"/>
      <c r="ZP1403" s="381"/>
      <c r="ZQ1403" s="381"/>
      <c r="ZR1403" s="381"/>
      <c r="ZS1403" s="381"/>
      <c r="ZT1403" s="381"/>
      <c r="ZU1403" s="381"/>
      <c r="ZV1403" s="381"/>
      <c r="ZW1403" s="381"/>
      <c r="ZX1403" s="381"/>
      <c r="ZY1403" s="381"/>
      <c r="ZZ1403" s="381"/>
      <c r="AAA1403" s="381"/>
      <c r="AAB1403" s="381"/>
      <c r="AAC1403" s="381"/>
      <c r="AAD1403" s="381"/>
      <c r="AAE1403" s="381"/>
      <c r="AAF1403" s="381"/>
      <c r="AAG1403" s="381"/>
      <c r="AAH1403" s="381"/>
      <c r="AAI1403" s="381"/>
      <c r="AAJ1403" s="381"/>
      <c r="AAK1403" s="381"/>
      <c r="AAL1403" s="381"/>
      <c r="AAM1403" s="381"/>
      <c r="AAN1403" s="381"/>
      <c r="AAO1403" s="381"/>
      <c r="AAP1403" s="381"/>
      <c r="AAQ1403" s="381"/>
      <c r="AAR1403" s="381"/>
      <c r="AAS1403" s="381"/>
      <c r="AAT1403" s="381"/>
      <c r="AAU1403" s="381"/>
      <c r="AAV1403" s="381"/>
      <c r="AAW1403" s="381"/>
      <c r="AAX1403" s="381"/>
      <c r="AAY1403" s="381"/>
      <c r="AAZ1403" s="381"/>
      <c r="ABA1403" s="381"/>
      <c r="ABB1403" s="381"/>
      <c r="ABC1403" s="381"/>
      <c r="ABD1403" s="381"/>
      <c r="ABE1403" s="381"/>
      <c r="ABF1403" s="381"/>
      <c r="ABG1403" s="381"/>
      <c r="ABH1403" s="381"/>
      <c r="ABI1403" s="381"/>
      <c r="ABJ1403" s="381"/>
      <c r="ABK1403" s="381"/>
      <c r="ABL1403" s="381"/>
      <c r="ABM1403" s="381"/>
      <c r="ABN1403" s="381"/>
      <c r="ABO1403" s="381"/>
      <c r="ABP1403" s="381"/>
      <c r="ABQ1403" s="381"/>
      <c r="ABR1403" s="381"/>
      <c r="ABS1403" s="381"/>
      <c r="ABT1403" s="381"/>
      <c r="ABU1403" s="381"/>
      <c r="ABV1403" s="381"/>
      <c r="ABW1403" s="381"/>
      <c r="ABX1403" s="381"/>
      <c r="ABY1403" s="381"/>
      <c r="ABZ1403" s="381"/>
      <c r="ACA1403" s="381"/>
      <c r="ACB1403" s="381"/>
      <c r="ACC1403" s="381"/>
      <c r="ACD1403" s="381"/>
      <c r="ACE1403" s="381"/>
      <c r="ACF1403" s="381"/>
      <c r="ACG1403" s="381"/>
      <c r="ACH1403" s="381"/>
      <c r="ACI1403" s="381"/>
      <c r="ACJ1403" s="381"/>
      <c r="ACK1403" s="381"/>
      <c r="ACL1403" s="381"/>
      <c r="ACM1403" s="381"/>
      <c r="ACN1403" s="381"/>
      <c r="ACO1403" s="381"/>
      <c r="ACP1403" s="381"/>
      <c r="ACQ1403" s="381"/>
      <c r="ACR1403" s="381"/>
      <c r="ACS1403" s="381"/>
      <c r="ACT1403" s="381"/>
      <c r="ACU1403" s="381"/>
      <c r="ACV1403" s="381"/>
      <c r="ACW1403" s="381"/>
      <c r="ACX1403" s="381"/>
      <c r="ACY1403" s="381"/>
      <c r="ACZ1403" s="381"/>
      <c r="ADA1403" s="381"/>
      <c r="ADB1403" s="381"/>
      <c r="ADC1403" s="381"/>
      <c r="ADD1403" s="381"/>
      <c r="ADE1403" s="381"/>
      <c r="ADF1403" s="381"/>
      <c r="ADG1403" s="381"/>
      <c r="ADH1403" s="381"/>
      <c r="ADI1403" s="381"/>
      <c r="ADJ1403" s="381"/>
      <c r="ADK1403" s="381"/>
      <c r="ADL1403" s="381"/>
      <c r="ADM1403" s="381"/>
      <c r="ADN1403" s="381"/>
      <c r="ADO1403" s="381"/>
      <c r="ADP1403" s="381"/>
      <c r="ADQ1403" s="381"/>
      <c r="ADR1403" s="381"/>
      <c r="ADS1403" s="381"/>
      <c r="ADT1403" s="381"/>
      <c r="ADU1403" s="381"/>
      <c r="ADV1403" s="381"/>
      <c r="ADW1403" s="381"/>
      <c r="ADX1403" s="381"/>
      <c r="ADY1403" s="381"/>
      <c r="ADZ1403" s="381"/>
      <c r="AEA1403" s="381"/>
      <c r="AEB1403" s="381"/>
      <c r="AEC1403" s="381"/>
      <c r="AED1403" s="381"/>
      <c r="AEE1403" s="381"/>
      <c r="AEF1403" s="381"/>
      <c r="AEG1403" s="381"/>
      <c r="AEH1403" s="381"/>
      <c r="AEI1403" s="381"/>
      <c r="AEJ1403" s="381"/>
      <c r="AEK1403" s="381"/>
      <c r="AEL1403" s="381"/>
      <c r="AEM1403" s="381"/>
      <c r="AEN1403" s="381"/>
      <c r="AEO1403" s="381"/>
      <c r="AEP1403" s="381"/>
      <c r="AEQ1403" s="381"/>
      <c r="AER1403" s="381"/>
      <c r="AES1403" s="381"/>
      <c r="AET1403" s="381"/>
      <c r="AEU1403" s="381"/>
      <c r="AEV1403" s="381"/>
      <c r="AEW1403" s="381"/>
      <c r="AEX1403" s="381"/>
      <c r="AEY1403" s="381"/>
      <c r="AEZ1403" s="381"/>
      <c r="AFA1403" s="381"/>
      <c r="AFB1403" s="381"/>
      <c r="AFC1403" s="381"/>
      <c r="AFD1403" s="381"/>
      <c r="AFE1403" s="381"/>
      <c r="AFF1403" s="381"/>
      <c r="AFG1403" s="381"/>
      <c r="AFH1403" s="381"/>
      <c r="AFI1403" s="381"/>
      <c r="AFJ1403" s="381"/>
      <c r="AFK1403" s="381"/>
      <c r="AFL1403" s="381"/>
      <c r="AFM1403" s="381"/>
      <c r="AFN1403" s="381"/>
      <c r="AFO1403" s="381"/>
      <c r="AFP1403" s="381"/>
      <c r="AFQ1403" s="381"/>
      <c r="AFR1403" s="381"/>
      <c r="AFS1403" s="381"/>
      <c r="AFT1403" s="381"/>
      <c r="AFU1403" s="381"/>
      <c r="AFV1403" s="381"/>
      <c r="AFW1403" s="381"/>
      <c r="AFX1403" s="381"/>
      <c r="AFY1403" s="381"/>
      <c r="AFZ1403" s="381"/>
      <c r="AGA1403" s="381"/>
    </row>
    <row r="1404" spans="1:859" customFormat="1" x14ac:dyDescent="0.2">
      <c r="A1404" s="16"/>
      <c r="B1404" s="16"/>
      <c r="C1404" s="16"/>
      <c r="D1404" s="16"/>
      <c r="E1404" s="238"/>
      <c r="F1404" s="364"/>
      <c r="G1404" s="239"/>
      <c r="H1404" s="238"/>
      <c r="I1404" s="238"/>
      <c r="J1404" s="238"/>
      <c r="K1404" s="238"/>
      <c r="L1404" s="238"/>
      <c r="M1404" s="238"/>
      <c r="N1404" s="239"/>
      <c r="O1404" s="238"/>
      <c r="P1404" s="238"/>
      <c r="Q1404" s="239"/>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c r="DC1404" s="16"/>
      <c r="DD1404" s="16"/>
      <c r="DE1404" s="16"/>
      <c r="DF1404" s="16"/>
      <c r="DG1404" s="16"/>
      <c r="DH1404" s="16"/>
      <c r="DI1404" s="16"/>
      <c r="DJ1404" s="16"/>
      <c r="DK1404" s="16"/>
      <c r="DL1404" s="16"/>
      <c r="DM1404" s="16"/>
      <c r="DN1404" s="16"/>
      <c r="DO1404" s="16"/>
      <c r="DP1404" s="16"/>
      <c r="DQ1404" s="16"/>
      <c r="DR1404" s="16"/>
      <c r="DS1404" s="16"/>
      <c r="DT1404" s="16"/>
      <c r="DU1404" s="16"/>
      <c r="DV1404" s="16"/>
      <c r="DW1404" s="16"/>
      <c r="DX1404" s="16"/>
      <c r="DY1404" s="16"/>
      <c r="DZ1404" s="16"/>
      <c r="EA1404" s="16"/>
      <c r="EB1404" s="16"/>
      <c r="EC1404" s="16"/>
      <c r="ED1404" s="16"/>
      <c r="EE1404" s="16"/>
      <c r="EF1404" s="16"/>
      <c r="EG1404" s="16"/>
      <c r="EH1404" s="16"/>
      <c r="EI1404" s="16"/>
      <c r="EJ1404" s="16"/>
      <c r="EK1404" s="16"/>
      <c r="EL1404" s="16"/>
      <c r="EM1404" s="16"/>
      <c r="EN1404" s="16"/>
      <c r="EO1404" s="16"/>
      <c r="EP1404" s="16"/>
      <c r="EQ1404" s="16"/>
      <c r="ER1404" s="16"/>
      <c r="ES1404" s="16"/>
      <c r="ET1404" s="16"/>
      <c r="EU1404" s="16"/>
      <c r="EV1404" s="16"/>
      <c r="EW1404" s="16"/>
      <c r="EX1404" s="16"/>
      <c r="EY1404" s="16"/>
      <c r="EZ1404" s="16"/>
      <c r="FA1404" s="16"/>
      <c r="FB1404" s="16"/>
      <c r="FC1404" s="16"/>
      <c r="FD1404" s="16"/>
      <c r="FE1404" s="16"/>
      <c r="FF1404" s="16"/>
      <c r="FG1404" s="16"/>
      <c r="FH1404" s="16"/>
      <c r="FI1404" s="16"/>
      <c r="FJ1404" s="16"/>
      <c r="FK1404" s="16"/>
      <c r="FL1404" s="16"/>
      <c r="FM1404" s="16"/>
      <c r="FN1404" s="16"/>
      <c r="FO1404" s="16"/>
      <c r="FP1404" s="16"/>
      <c r="FQ1404" s="16"/>
      <c r="FR1404" s="16"/>
      <c r="FS1404" s="16"/>
      <c r="FT1404" s="16"/>
      <c r="FU1404" s="16"/>
      <c r="FV1404" s="16"/>
      <c r="FW1404" s="16"/>
      <c r="FX1404" s="16"/>
      <c r="FY1404" s="16"/>
      <c r="FZ1404" s="16"/>
      <c r="GA1404" s="16"/>
      <c r="GB1404" s="16"/>
      <c r="GC1404" s="16"/>
      <c r="GD1404" s="16"/>
      <c r="GE1404" s="16"/>
      <c r="GF1404" s="16"/>
      <c r="GG1404" s="16"/>
      <c r="GH1404" s="16"/>
      <c r="GI1404" s="16"/>
      <c r="GJ1404" s="16"/>
      <c r="GK1404" s="16"/>
      <c r="GL1404" s="16"/>
      <c r="GM1404" s="16"/>
      <c r="GN1404" s="16"/>
      <c r="GO1404" s="16"/>
      <c r="GP1404" s="16"/>
      <c r="GQ1404" s="16"/>
      <c r="GR1404" s="16"/>
      <c r="GS1404" s="16"/>
      <c r="GT1404" s="16"/>
      <c r="GU1404" s="16"/>
      <c r="GV1404" s="16"/>
      <c r="GW1404" s="16"/>
      <c r="GX1404" s="16"/>
      <c r="GY1404" s="16"/>
      <c r="GZ1404" s="16"/>
      <c r="HA1404" s="16"/>
      <c r="HB1404" s="16"/>
      <c r="HC1404" s="16"/>
      <c r="HD1404" s="16"/>
      <c r="HE1404" s="16"/>
      <c r="HF1404" s="16"/>
      <c r="HG1404" s="16"/>
      <c r="HH1404" s="16"/>
      <c r="HI1404" s="16"/>
      <c r="HJ1404" s="16"/>
      <c r="HK1404" s="16"/>
      <c r="HL1404" s="16"/>
      <c r="HM1404" s="16"/>
      <c r="HN1404" s="16"/>
      <c r="HO1404" s="16"/>
      <c r="HP1404" s="16"/>
      <c r="HQ1404" s="16"/>
      <c r="HR1404" s="16"/>
      <c r="HS1404" s="16"/>
      <c r="HT1404" s="16"/>
      <c r="HU1404" s="16"/>
      <c r="HV1404" s="16"/>
      <c r="HW1404" s="16"/>
      <c r="HX1404" s="16"/>
      <c r="HY1404" s="16"/>
      <c r="HZ1404" s="16"/>
      <c r="IA1404" s="16"/>
      <c r="IB1404" s="16"/>
      <c r="IC1404" s="16"/>
      <c r="ID1404" s="16"/>
      <c r="IE1404" s="16"/>
      <c r="IF1404" s="16"/>
      <c r="IG1404" s="16"/>
      <c r="IH1404" s="16"/>
      <c r="II1404" s="16"/>
      <c r="IJ1404" s="16"/>
      <c r="IK1404" s="16"/>
      <c r="IL1404" s="16"/>
      <c r="IM1404" s="16"/>
      <c r="IN1404" s="16"/>
      <c r="IO1404" s="16"/>
      <c r="IP1404" s="16"/>
      <c r="IQ1404" s="16"/>
      <c r="IR1404" s="16"/>
      <c r="IS1404" s="16"/>
      <c r="IT1404" s="16"/>
      <c r="IU1404" s="16"/>
      <c r="IV1404" s="16"/>
      <c r="IW1404" s="16"/>
      <c r="IX1404" s="16"/>
      <c r="IY1404" s="16"/>
      <c r="IZ1404" s="16"/>
      <c r="JA1404" s="16"/>
      <c r="JB1404" s="16"/>
      <c r="JC1404" s="16"/>
      <c r="JD1404" s="16"/>
      <c r="JE1404" s="16"/>
      <c r="JF1404" s="16"/>
      <c r="JG1404" s="16"/>
      <c r="JH1404" s="16"/>
      <c r="JI1404" s="16"/>
      <c r="JJ1404" s="16"/>
      <c r="JK1404" s="16"/>
      <c r="JL1404" s="16"/>
      <c r="JM1404" s="16"/>
      <c r="JN1404" s="16"/>
      <c r="JO1404" s="16"/>
      <c r="JP1404" s="16"/>
      <c r="JQ1404" s="16"/>
      <c r="JR1404" s="16"/>
      <c r="JS1404" s="16"/>
      <c r="JT1404" s="16"/>
      <c r="JU1404" s="16"/>
      <c r="JV1404" s="16"/>
      <c r="JW1404" s="16"/>
      <c r="JX1404" s="16"/>
      <c r="JY1404" s="16"/>
      <c r="JZ1404" s="16"/>
      <c r="KA1404" s="16"/>
      <c r="KB1404" s="16"/>
      <c r="KC1404" s="16"/>
      <c r="KD1404" s="16"/>
      <c r="KE1404" s="16"/>
      <c r="KF1404" s="16"/>
      <c r="KG1404" s="16"/>
      <c r="KH1404" s="16"/>
      <c r="KI1404" s="16"/>
      <c r="KJ1404" s="16"/>
      <c r="KK1404" s="16"/>
      <c r="KL1404" s="16"/>
      <c r="KM1404" s="16"/>
      <c r="KN1404" s="16"/>
      <c r="KO1404" s="16"/>
      <c r="KP1404" s="16"/>
      <c r="KQ1404" s="16"/>
      <c r="KR1404" s="16"/>
      <c r="KS1404" s="16"/>
      <c r="KT1404" s="16"/>
      <c r="KU1404" s="16"/>
      <c r="KV1404" s="16"/>
      <c r="KW1404" s="16"/>
      <c r="KX1404" s="16"/>
      <c r="KY1404" s="16"/>
      <c r="KZ1404" s="16"/>
      <c r="LA1404" s="16"/>
      <c r="LB1404" s="16"/>
      <c r="LC1404" s="16"/>
      <c r="LD1404" s="16"/>
      <c r="LE1404" s="16"/>
      <c r="LF1404" s="16"/>
      <c r="LG1404" s="16"/>
      <c r="LH1404" s="16"/>
      <c r="LI1404" s="16"/>
      <c r="LJ1404" s="16"/>
      <c r="LK1404" s="16"/>
      <c r="LL1404" s="16"/>
      <c r="LM1404" s="16"/>
      <c r="LN1404" s="16"/>
      <c r="LO1404" s="16"/>
      <c r="LP1404" s="16"/>
      <c r="LQ1404" s="16"/>
      <c r="LR1404" s="16"/>
      <c r="LS1404" s="16"/>
      <c r="LT1404" s="16"/>
      <c r="LU1404" s="16"/>
      <c r="LV1404" s="16"/>
      <c r="LW1404" s="16"/>
      <c r="LX1404" s="16"/>
      <c r="LY1404" s="16"/>
      <c r="LZ1404" s="16"/>
      <c r="MA1404" s="16"/>
      <c r="MB1404" s="16"/>
      <c r="MC1404" s="16"/>
      <c r="MD1404" s="16"/>
      <c r="ME1404" s="16"/>
      <c r="MF1404" s="16"/>
      <c r="MG1404" s="16"/>
      <c r="MH1404" s="16"/>
      <c r="MI1404" s="16"/>
      <c r="MJ1404" s="16"/>
      <c r="MK1404" s="16"/>
      <c r="ML1404" s="16"/>
      <c r="MM1404" s="16"/>
      <c r="MN1404" s="16"/>
      <c r="MO1404" s="16"/>
      <c r="MP1404" s="16"/>
      <c r="MQ1404" s="16"/>
      <c r="MR1404" s="16"/>
      <c r="MS1404" s="16"/>
      <c r="MT1404" s="16"/>
      <c r="MU1404" s="16"/>
      <c r="MV1404" s="16"/>
      <c r="MW1404" s="16"/>
      <c r="MX1404" s="16"/>
      <c r="MY1404" s="16"/>
      <c r="MZ1404" s="16"/>
      <c r="NA1404" s="16"/>
      <c r="NB1404" s="16"/>
      <c r="NC1404" s="16"/>
      <c r="ND1404" s="16"/>
      <c r="NE1404" s="16"/>
      <c r="NF1404" s="16"/>
      <c r="NG1404" s="16"/>
      <c r="NH1404" s="16"/>
      <c r="NI1404" s="16"/>
      <c r="NJ1404" s="16"/>
      <c r="NK1404" s="16"/>
      <c r="NL1404" s="16"/>
      <c r="NM1404" s="16"/>
      <c r="NN1404" s="16"/>
      <c r="NO1404" s="16"/>
      <c r="NP1404" s="16"/>
      <c r="NQ1404" s="16"/>
      <c r="NR1404" s="16"/>
      <c r="NS1404" s="16"/>
      <c r="NT1404" s="16"/>
      <c r="NU1404" s="16"/>
      <c r="NV1404" s="16"/>
      <c r="NW1404" s="16"/>
      <c r="NX1404" s="16"/>
      <c r="NY1404" s="16"/>
      <c r="NZ1404" s="16"/>
      <c r="OA1404" s="16"/>
      <c r="OB1404" s="16"/>
      <c r="OC1404" s="16"/>
      <c r="OD1404" s="16"/>
      <c r="OE1404" s="16"/>
      <c r="OF1404" s="16"/>
      <c r="OG1404" s="16"/>
      <c r="OH1404" s="16"/>
      <c r="OI1404" s="16"/>
      <c r="OJ1404" s="16"/>
      <c r="OK1404" s="16"/>
      <c r="OL1404" s="16"/>
      <c r="OM1404" s="16"/>
      <c r="ON1404" s="16"/>
      <c r="OO1404" s="16"/>
      <c r="OP1404" s="16"/>
      <c r="OQ1404" s="16"/>
      <c r="OR1404" s="16"/>
      <c r="OS1404" s="16"/>
      <c r="OT1404" s="16"/>
      <c r="OU1404" s="16"/>
      <c r="OV1404" s="16"/>
      <c r="OW1404" s="16"/>
      <c r="OX1404" s="16"/>
      <c r="OY1404" s="16"/>
      <c r="OZ1404" s="16"/>
      <c r="PA1404" s="16"/>
      <c r="PB1404" s="16"/>
      <c r="PC1404" s="16"/>
      <c r="PD1404" s="16"/>
      <c r="PE1404" s="16"/>
      <c r="PF1404" s="16"/>
      <c r="PG1404" s="16"/>
      <c r="PH1404" s="16"/>
      <c r="PI1404" s="16"/>
      <c r="PJ1404" s="16"/>
      <c r="PK1404" s="16"/>
      <c r="PL1404" s="16"/>
      <c r="PM1404" s="16"/>
      <c r="PN1404" s="16"/>
      <c r="PO1404" s="16"/>
      <c r="PP1404" s="16"/>
      <c r="PQ1404" s="16"/>
      <c r="PR1404" s="16"/>
      <c r="PS1404" s="16"/>
      <c r="PT1404" s="16"/>
      <c r="PU1404" s="16"/>
      <c r="PV1404" s="16"/>
      <c r="PW1404" s="16"/>
      <c r="PX1404" s="16"/>
      <c r="PY1404" s="16"/>
      <c r="PZ1404" s="16"/>
      <c r="QA1404" s="16"/>
      <c r="QB1404" s="16"/>
      <c r="QC1404" s="16"/>
      <c r="QD1404" s="16"/>
      <c r="QE1404" s="16"/>
      <c r="QF1404" s="16"/>
      <c r="QG1404" s="16"/>
      <c r="QH1404" s="16"/>
      <c r="QI1404" s="16"/>
      <c r="QJ1404" s="16"/>
      <c r="QK1404" s="16"/>
      <c r="QL1404" s="16"/>
      <c r="QM1404" s="16"/>
      <c r="QN1404" s="16"/>
      <c r="QO1404" s="16"/>
      <c r="QP1404" s="16"/>
      <c r="QQ1404" s="16"/>
      <c r="QR1404" s="16"/>
      <c r="QS1404" s="16"/>
      <c r="QT1404" s="16"/>
      <c r="QU1404" s="16"/>
      <c r="QV1404" s="16"/>
      <c r="QW1404" s="16"/>
      <c r="QX1404" s="16"/>
      <c r="QY1404" s="16"/>
      <c r="QZ1404" s="16"/>
      <c r="RA1404" s="16"/>
      <c r="RB1404" s="16"/>
      <c r="RC1404" s="16"/>
      <c r="RD1404" s="16"/>
      <c r="RE1404" s="16"/>
      <c r="RF1404" s="16"/>
      <c r="RG1404" s="16"/>
      <c r="RH1404" s="16"/>
      <c r="RI1404" s="16"/>
      <c r="RJ1404" s="16"/>
      <c r="RK1404" s="16"/>
      <c r="RL1404" s="16"/>
      <c r="RM1404" s="16"/>
      <c r="RN1404" s="16"/>
      <c r="RO1404" s="16"/>
      <c r="RP1404" s="16"/>
      <c r="RQ1404" s="16"/>
      <c r="RR1404" s="16"/>
      <c r="RS1404" s="16"/>
      <c r="RT1404" s="16"/>
      <c r="RU1404" s="16"/>
      <c r="RV1404" s="16"/>
      <c r="RW1404" s="16"/>
      <c r="RX1404" s="16"/>
      <c r="RY1404" s="16"/>
      <c r="RZ1404" s="16"/>
      <c r="SA1404" s="16"/>
      <c r="SB1404" s="16"/>
      <c r="SC1404" s="16"/>
      <c r="SD1404" s="16"/>
      <c r="SE1404" s="16"/>
      <c r="SF1404" s="16"/>
      <c r="SG1404" s="16"/>
      <c r="SH1404" s="16"/>
      <c r="SI1404" s="16"/>
      <c r="SJ1404" s="16"/>
      <c r="SK1404" s="16"/>
      <c r="SL1404" s="16"/>
      <c r="SM1404" s="16"/>
      <c r="SN1404" s="16"/>
      <c r="SO1404" s="16"/>
      <c r="SP1404" s="16"/>
      <c r="SQ1404" s="16"/>
      <c r="SR1404" s="16"/>
      <c r="SS1404" s="16"/>
      <c r="ST1404" s="16"/>
      <c r="SU1404" s="16"/>
      <c r="SV1404" s="16"/>
      <c r="SW1404" s="16"/>
      <c r="SX1404" s="16"/>
      <c r="SY1404" s="16"/>
      <c r="SZ1404" s="16"/>
      <c r="TA1404" s="16"/>
      <c r="TB1404" s="16"/>
      <c r="TC1404" s="16"/>
      <c r="TD1404" s="16"/>
      <c r="TE1404" s="16"/>
      <c r="TF1404" s="16"/>
      <c r="TG1404" s="16"/>
      <c r="TH1404" s="16"/>
      <c r="TI1404" s="16"/>
      <c r="TJ1404" s="16"/>
      <c r="TK1404" s="16"/>
      <c r="TL1404" s="16"/>
      <c r="TM1404" s="16"/>
      <c r="TN1404" s="16"/>
      <c r="TO1404" s="16"/>
      <c r="TP1404" s="16"/>
      <c r="TQ1404" s="16"/>
      <c r="TR1404" s="16"/>
      <c r="TS1404" s="16"/>
      <c r="TT1404" s="16"/>
      <c r="TU1404" s="16"/>
      <c r="TV1404" s="16"/>
      <c r="TW1404" s="16"/>
      <c r="TX1404" s="16"/>
      <c r="TY1404" s="16"/>
      <c r="TZ1404" s="16"/>
      <c r="UA1404" s="16"/>
      <c r="UB1404" s="16"/>
      <c r="UC1404" s="16"/>
      <c r="UD1404" s="16"/>
      <c r="UE1404" s="16"/>
      <c r="UF1404" s="16"/>
      <c r="UG1404" s="16"/>
      <c r="UH1404" s="16"/>
      <c r="UI1404" s="16"/>
      <c r="UJ1404" s="16"/>
      <c r="UK1404" s="16"/>
      <c r="UL1404" s="16"/>
      <c r="UM1404" s="16"/>
      <c r="UN1404" s="16"/>
      <c r="UO1404" s="16"/>
      <c r="UP1404" s="16"/>
      <c r="UQ1404" s="16"/>
      <c r="UR1404" s="16"/>
      <c r="US1404" s="16"/>
      <c r="UT1404" s="16"/>
      <c r="UU1404" s="16"/>
      <c r="UV1404" s="16"/>
      <c r="UW1404" s="16"/>
      <c r="UX1404" s="16"/>
      <c r="UY1404" s="16"/>
      <c r="UZ1404" s="16"/>
      <c r="VA1404" s="16"/>
      <c r="VB1404" s="16"/>
      <c r="VC1404" s="16"/>
      <c r="VD1404" s="16"/>
      <c r="VE1404" s="16"/>
      <c r="VF1404" s="16"/>
      <c r="VG1404" s="16"/>
      <c r="VH1404" s="16"/>
      <c r="VI1404" s="16"/>
      <c r="VJ1404" s="16"/>
      <c r="VK1404" s="16"/>
      <c r="VL1404" s="16"/>
      <c r="VM1404" s="16"/>
      <c r="VN1404" s="16"/>
      <c r="VO1404" s="16"/>
      <c r="VP1404" s="16"/>
      <c r="VQ1404" s="16"/>
      <c r="VR1404" s="16"/>
      <c r="VS1404" s="16"/>
      <c r="VT1404" s="16"/>
      <c r="VU1404" s="16"/>
      <c r="VV1404" s="16"/>
      <c r="VW1404" s="16"/>
      <c r="VX1404" s="16"/>
      <c r="VY1404" s="16"/>
      <c r="VZ1404" s="16"/>
      <c r="WA1404" s="16"/>
      <c r="WB1404" s="16"/>
      <c r="WC1404" s="16"/>
      <c r="WD1404" s="16"/>
      <c r="WE1404" s="16"/>
      <c r="WF1404" s="16"/>
      <c r="WG1404" s="16"/>
      <c r="WH1404" s="16"/>
      <c r="WI1404" s="16"/>
      <c r="WJ1404" s="16"/>
      <c r="WK1404" s="16"/>
      <c r="WL1404" s="16"/>
      <c r="WM1404" s="16"/>
      <c r="WN1404" s="16"/>
      <c r="WO1404" s="16"/>
      <c r="WP1404" s="16"/>
      <c r="WQ1404" s="16"/>
      <c r="WR1404" s="16"/>
      <c r="WS1404" s="16"/>
      <c r="WT1404" s="16"/>
      <c r="WU1404" s="16"/>
      <c r="WV1404" s="16"/>
      <c r="WW1404" s="16"/>
      <c r="WX1404" s="16"/>
      <c r="WY1404" s="16"/>
      <c r="WZ1404" s="16"/>
      <c r="XA1404" s="16"/>
      <c r="XB1404" s="16"/>
      <c r="XC1404" s="16"/>
      <c r="XD1404" s="16"/>
      <c r="XE1404" s="16"/>
      <c r="XF1404" s="16"/>
      <c r="XG1404" s="16"/>
      <c r="XH1404" s="16"/>
      <c r="XI1404" s="16"/>
      <c r="XJ1404" s="16"/>
      <c r="XK1404" s="16"/>
      <c r="XL1404" s="16"/>
      <c r="XM1404" s="16"/>
      <c r="XN1404" s="16"/>
      <c r="XO1404" s="16"/>
      <c r="XP1404" s="16"/>
      <c r="XQ1404" s="16"/>
      <c r="XR1404" s="16"/>
      <c r="XS1404" s="16"/>
      <c r="XT1404" s="16"/>
      <c r="XU1404" s="16"/>
      <c r="XV1404" s="16"/>
      <c r="XW1404" s="16"/>
      <c r="XX1404" s="16"/>
      <c r="XY1404" s="16"/>
      <c r="XZ1404" s="16"/>
      <c r="YA1404" s="16"/>
      <c r="YB1404" s="16"/>
      <c r="YC1404" s="16"/>
      <c r="YD1404" s="16"/>
      <c r="YE1404" s="16"/>
      <c r="YF1404" s="16"/>
      <c r="YG1404" s="16"/>
      <c r="YH1404" s="16"/>
      <c r="YI1404" s="16"/>
      <c r="YJ1404" s="16"/>
      <c r="YK1404" s="16"/>
      <c r="YL1404" s="16"/>
      <c r="YM1404" s="16"/>
      <c r="YN1404" s="16"/>
      <c r="YO1404" s="16"/>
      <c r="YP1404" s="16"/>
      <c r="YQ1404" s="16"/>
      <c r="YR1404" s="16"/>
      <c r="YS1404" s="16"/>
      <c r="YT1404" s="16"/>
      <c r="YU1404" s="16"/>
      <c r="YV1404" s="16"/>
      <c r="YW1404" s="16"/>
      <c r="YX1404" s="16"/>
      <c r="YY1404" s="16"/>
      <c r="YZ1404" s="16"/>
      <c r="ZA1404" s="16"/>
      <c r="ZB1404" s="16"/>
      <c r="ZC1404" s="16"/>
      <c r="ZD1404" s="16"/>
      <c r="ZE1404" s="16"/>
      <c r="ZF1404" s="16"/>
      <c r="ZG1404" s="16"/>
      <c r="ZH1404" s="16"/>
      <c r="ZI1404" s="16"/>
      <c r="ZJ1404" s="16"/>
      <c r="ZK1404" s="16"/>
      <c r="ZL1404" s="16"/>
      <c r="ZM1404" s="16"/>
      <c r="ZN1404" s="16"/>
      <c r="ZO1404" s="16"/>
      <c r="ZP1404" s="16"/>
      <c r="ZQ1404" s="16"/>
      <c r="ZR1404" s="16"/>
      <c r="ZS1404" s="16"/>
      <c r="ZT1404" s="16"/>
      <c r="ZU1404" s="16"/>
      <c r="ZV1404" s="16"/>
      <c r="ZW1404" s="16"/>
      <c r="ZX1404" s="16"/>
      <c r="ZY1404" s="16"/>
      <c r="ZZ1404" s="16"/>
      <c r="AAA1404" s="16"/>
      <c r="AAB1404" s="16"/>
      <c r="AAC1404" s="16"/>
      <c r="AAD1404" s="16"/>
      <c r="AAE1404" s="16"/>
      <c r="AAF1404" s="16"/>
      <c r="AAG1404" s="16"/>
      <c r="AAH1404" s="16"/>
      <c r="AAI1404" s="16"/>
      <c r="AAJ1404" s="16"/>
      <c r="AAK1404" s="16"/>
      <c r="AAL1404" s="16"/>
      <c r="AAM1404" s="16"/>
      <c r="AAN1404" s="16"/>
      <c r="AAO1404" s="16"/>
      <c r="AAP1404" s="16"/>
      <c r="AAQ1404" s="16"/>
      <c r="AAR1404" s="16"/>
      <c r="AAS1404" s="16"/>
      <c r="AAT1404" s="16"/>
      <c r="AAU1404" s="16"/>
      <c r="AAV1404" s="16"/>
      <c r="AAW1404" s="16"/>
      <c r="AAX1404" s="16"/>
      <c r="AAY1404" s="16"/>
      <c r="AAZ1404" s="16"/>
      <c r="ABA1404" s="16"/>
      <c r="ABB1404" s="16"/>
      <c r="ABC1404" s="16"/>
      <c r="ABD1404" s="16"/>
      <c r="ABE1404" s="16"/>
      <c r="ABF1404" s="16"/>
      <c r="ABG1404" s="16"/>
      <c r="ABH1404" s="16"/>
      <c r="ABI1404" s="16"/>
      <c r="ABJ1404" s="16"/>
      <c r="ABK1404" s="16"/>
      <c r="ABL1404" s="16"/>
      <c r="ABM1404" s="16"/>
      <c r="ABN1404" s="16"/>
      <c r="ABO1404" s="16"/>
      <c r="ABP1404" s="16"/>
      <c r="ABQ1404" s="16"/>
      <c r="ABR1404" s="16"/>
      <c r="ABS1404" s="16"/>
      <c r="ABT1404" s="16"/>
      <c r="ABU1404" s="16"/>
      <c r="ABV1404" s="16"/>
      <c r="ABW1404" s="16"/>
      <c r="ABX1404" s="16"/>
      <c r="ABY1404" s="16"/>
      <c r="ABZ1404" s="16"/>
      <c r="ACA1404" s="16"/>
      <c r="ACB1404" s="16"/>
      <c r="ACC1404" s="16"/>
      <c r="ACD1404" s="16"/>
      <c r="ACE1404" s="16"/>
      <c r="ACF1404" s="16"/>
      <c r="ACG1404" s="16"/>
      <c r="ACH1404" s="16"/>
      <c r="ACI1404" s="16"/>
      <c r="ACJ1404" s="16"/>
      <c r="ACK1404" s="16"/>
      <c r="ACL1404" s="16"/>
      <c r="ACM1404" s="16"/>
      <c r="ACN1404" s="16"/>
      <c r="ACO1404" s="16"/>
      <c r="ACP1404" s="16"/>
      <c r="ACQ1404" s="16"/>
      <c r="ACR1404" s="16"/>
      <c r="ACS1404" s="16"/>
      <c r="ACT1404" s="16"/>
      <c r="ACU1404" s="16"/>
      <c r="ACV1404" s="16"/>
      <c r="ACW1404" s="16"/>
      <c r="ACX1404" s="16"/>
      <c r="ACY1404" s="16"/>
      <c r="ACZ1404" s="16"/>
      <c r="ADA1404" s="16"/>
      <c r="ADB1404" s="16"/>
      <c r="ADC1404" s="16"/>
      <c r="ADD1404" s="16"/>
      <c r="ADE1404" s="16"/>
      <c r="ADF1404" s="16"/>
      <c r="ADG1404" s="16"/>
      <c r="ADH1404" s="16"/>
      <c r="ADI1404" s="16"/>
      <c r="ADJ1404" s="16"/>
      <c r="ADK1404" s="16"/>
      <c r="ADL1404" s="16"/>
      <c r="ADM1404" s="16"/>
      <c r="ADN1404" s="16"/>
      <c r="ADO1404" s="16"/>
      <c r="ADP1404" s="16"/>
      <c r="ADQ1404" s="16"/>
      <c r="ADR1404" s="16"/>
      <c r="ADS1404" s="16"/>
      <c r="ADT1404" s="16"/>
      <c r="ADU1404" s="16"/>
      <c r="ADV1404" s="16"/>
      <c r="ADW1404" s="16"/>
      <c r="ADX1404" s="16"/>
      <c r="ADY1404" s="16"/>
      <c r="ADZ1404" s="16"/>
      <c r="AEA1404" s="16"/>
      <c r="AEB1404" s="16"/>
      <c r="AEC1404" s="16"/>
      <c r="AED1404" s="16"/>
      <c r="AEE1404" s="16"/>
      <c r="AEF1404" s="16"/>
      <c r="AEG1404" s="16"/>
      <c r="AEH1404" s="16"/>
      <c r="AEI1404" s="16"/>
      <c r="AEJ1404" s="16"/>
      <c r="AEK1404" s="16"/>
      <c r="AEL1404" s="16"/>
      <c r="AEM1404" s="16"/>
      <c r="AEN1404" s="16"/>
      <c r="AEO1404" s="16"/>
      <c r="AEP1404" s="16"/>
      <c r="AEQ1404" s="16"/>
      <c r="AER1404" s="16"/>
      <c r="AES1404" s="16"/>
      <c r="AET1404" s="16"/>
      <c r="AEU1404" s="16"/>
      <c r="AEV1404" s="16"/>
      <c r="AEW1404" s="16"/>
      <c r="AEX1404" s="16"/>
      <c r="AEY1404" s="16"/>
      <c r="AEZ1404" s="16"/>
      <c r="AFA1404" s="16"/>
      <c r="AFB1404" s="16"/>
      <c r="AFC1404" s="16"/>
      <c r="AFD1404" s="16"/>
      <c r="AFE1404" s="16"/>
      <c r="AFF1404" s="16"/>
      <c r="AFG1404" s="16"/>
      <c r="AFH1404" s="16"/>
      <c r="AFI1404" s="16"/>
      <c r="AFJ1404" s="16"/>
      <c r="AFK1404" s="16"/>
      <c r="AFL1404" s="16"/>
      <c r="AFM1404" s="16"/>
      <c r="AFN1404" s="16"/>
      <c r="AFO1404" s="16"/>
      <c r="AFP1404" s="16"/>
      <c r="AFQ1404" s="16"/>
      <c r="AFR1404" s="16"/>
      <c r="AFS1404" s="16"/>
      <c r="AFT1404" s="16"/>
      <c r="AFU1404" s="16"/>
      <c r="AFV1404" s="16"/>
      <c r="AFW1404" s="16"/>
      <c r="AFX1404" s="16"/>
      <c r="AFY1404" s="16"/>
      <c r="AFZ1404" s="16"/>
      <c r="AGA1404" s="16"/>
    </row>
    <row r="1405" spans="1:859" s="383" customFormat="1" x14ac:dyDescent="0.2">
      <c r="A1405" s="381"/>
      <c r="B1405" s="381"/>
      <c r="C1405" s="381"/>
      <c r="D1405" s="381"/>
      <c r="E1405" s="365"/>
      <c r="F1405" s="380"/>
      <c r="G1405" s="380"/>
      <c r="H1405" s="365"/>
      <c r="I1405" s="365"/>
      <c r="J1405" s="365"/>
      <c r="K1405" s="365"/>
      <c r="L1405" s="365"/>
      <c r="M1405" s="365"/>
      <c r="N1405" s="380"/>
      <c r="O1405" s="365"/>
      <c r="P1405" s="365"/>
      <c r="Q1405" s="380"/>
      <c r="R1405" s="381"/>
      <c r="S1405" s="381"/>
      <c r="T1405" s="381"/>
      <c r="U1405" s="381"/>
      <c r="V1405" s="381"/>
      <c r="W1405" s="381"/>
      <c r="X1405" s="381"/>
      <c r="Y1405" s="381"/>
      <c r="Z1405" s="381"/>
      <c r="AA1405" s="381"/>
      <c r="AB1405" s="381"/>
      <c r="AC1405" s="381"/>
      <c r="AD1405" s="381"/>
      <c r="AE1405" s="381"/>
      <c r="AF1405" s="381"/>
      <c r="AG1405" s="381"/>
      <c r="AH1405" s="381"/>
      <c r="AI1405" s="381"/>
      <c r="AJ1405" s="381"/>
      <c r="AK1405" s="381"/>
      <c r="AL1405" s="381"/>
      <c r="AM1405" s="381"/>
      <c r="AN1405" s="381"/>
      <c r="AO1405" s="381"/>
      <c r="AP1405" s="381"/>
      <c r="AQ1405" s="381"/>
      <c r="AR1405" s="381"/>
      <c r="AS1405" s="381"/>
      <c r="AT1405" s="381"/>
      <c r="AU1405" s="381"/>
      <c r="AV1405" s="381"/>
      <c r="AW1405" s="381"/>
      <c r="AX1405" s="381"/>
      <c r="AY1405" s="381"/>
      <c r="AZ1405" s="381"/>
      <c r="BA1405" s="381"/>
      <c r="BB1405" s="381"/>
      <c r="BC1405" s="381"/>
      <c r="BD1405" s="381"/>
      <c r="BE1405" s="381"/>
      <c r="BF1405" s="381"/>
      <c r="BG1405" s="381"/>
      <c r="BH1405" s="381"/>
      <c r="BI1405" s="381"/>
      <c r="BJ1405" s="381"/>
      <c r="BK1405" s="381"/>
      <c r="BL1405" s="381"/>
      <c r="BM1405" s="381"/>
      <c r="BN1405" s="381"/>
      <c r="BO1405" s="381"/>
      <c r="BP1405" s="381"/>
      <c r="BQ1405" s="381"/>
      <c r="BR1405" s="381"/>
      <c r="BS1405" s="381"/>
      <c r="BT1405" s="381"/>
      <c r="BU1405" s="381"/>
      <c r="BV1405" s="381"/>
      <c r="BW1405" s="381"/>
      <c r="BX1405" s="381"/>
      <c r="BY1405" s="381"/>
      <c r="BZ1405" s="381"/>
      <c r="CA1405" s="381"/>
      <c r="CB1405" s="381"/>
      <c r="CC1405" s="381"/>
      <c r="CD1405" s="381"/>
      <c r="CE1405" s="381"/>
      <c r="CF1405" s="381"/>
      <c r="CG1405" s="381"/>
      <c r="CH1405" s="381"/>
      <c r="CI1405" s="381"/>
      <c r="CJ1405" s="381"/>
      <c r="CK1405" s="381"/>
      <c r="CL1405" s="381"/>
      <c r="CM1405" s="381"/>
      <c r="CN1405" s="381"/>
      <c r="CO1405" s="381"/>
      <c r="CP1405" s="381"/>
      <c r="CQ1405" s="381"/>
      <c r="CR1405" s="381"/>
      <c r="CS1405" s="381"/>
      <c r="CT1405" s="381"/>
      <c r="CU1405" s="381"/>
      <c r="CV1405" s="381"/>
      <c r="CW1405" s="381"/>
      <c r="CX1405" s="381"/>
      <c r="CY1405" s="381"/>
      <c r="CZ1405" s="381"/>
      <c r="DA1405" s="381"/>
      <c r="DB1405" s="381"/>
      <c r="DC1405" s="381"/>
      <c r="DD1405" s="381"/>
      <c r="DE1405" s="381"/>
      <c r="DF1405" s="381"/>
      <c r="DG1405" s="381"/>
      <c r="DH1405" s="381"/>
      <c r="DI1405" s="381"/>
      <c r="DJ1405" s="381"/>
      <c r="DK1405" s="381"/>
      <c r="DL1405" s="381"/>
      <c r="DM1405" s="381"/>
      <c r="DN1405" s="381"/>
      <c r="DO1405" s="381"/>
      <c r="DP1405" s="381"/>
      <c r="DQ1405" s="381"/>
      <c r="DR1405" s="381"/>
      <c r="DS1405" s="381"/>
      <c r="DT1405" s="381"/>
      <c r="DU1405" s="381"/>
      <c r="DV1405" s="381"/>
      <c r="DW1405" s="381"/>
      <c r="DX1405" s="381"/>
      <c r="DY1405" s="381"/>
      <c r="DZ1405" s="381"/>
      <c r="EA1405" s="381"/>
      <c r="EB1405" s="381"/>
      <c r="EC1405" s="381"/>
      <c r="ED1405" s="381"/>
      <c r="EE1405" s="381"/>
      <c r="EF1405" s="381"/>
      <c r="EG1405" s="381"/>
      <c r="EH1405" s="381"/>
      <c r="EI1405" s="381"/>
      <c r="EJ1405" s="381"/>
      <c r="EK1405" s="381"/>
      <c r="EL1405" s="381"/>
      <c r="EM1405" s="381"/>
      <c r="EN1405" s="381"/>
      <c r="EO1405" s="381"/>
      <c r="EP1405" s="381"/>
      <c r="EQ1405" s="381"/>
      <c r="ER1405" s="381"/>
      <c r="ES1405" s="381"/>
      <c r="ET1405" s="381"/>
      <c r="EU1405" s="381"/>
      <c r="EV1405" s="381"/>
      <c r="EW1405" s="381"/>
      <c r="EX1405" s="381"/>
      <c r="EY1405" s="381"/>
      <c r="EZ1405" s="381"/>
      <c r="FA1405" s="381"/>
      <c r="FB1405" s="381"/>
      <c r="FC1405" s="381"/>
      <c r="FD1405" s="381"/>
      <c r="FE1405" s="381"/>
      <c r="FF1405" s="381"/>
      <c r="FG1405" s="381"/>
      <c r="FH1405" s="381"/>
      <c r="FI1405" s="381"/>
      <c r="FJ1405" s="381"/>
      <c r="FK1405" s="381"/>
      <c r="FL1405" s="381"/>
      <c r="FM1405" s="381"/>
      <c r="FN1405" s="381"/>
      <c r="FO1405" s="381"/>
      <c r="FP1405" s="381"/>
      <c r="FQ1405" s="381"/>
      <c r="FR1405" s="381"/>
      <c r="FS1405" s="381"/>
      <c r="FT1405" s="381"/>
      <c r="FU1405" s="381"/>
      <c r="FV1405" s="381"/>
      <c r="FW1405" s="381"/>
      <c r="FX1405" s="381"/>
      <c r="FY1405" s="381"/>
      <c r="FZ1405" s="381"/>
      <c r="GA1405" s="381"/>
      <c r="GB1405" s="381"/>
      <c r="GC1405" s="381"/>
      <c r="GD1405" s="381"/>
      <c r="GE1405" s="381"/>
      <c r="GF1405" s="381"/>
      <c r="GG1405" s="381"/>
      <c r="GH1405" s="381"/>
      <c r="GI1405" s="381"/>
      <c r="GJ1405" s="381"/>
      <c r="GK1405" s="381"/>
      <c r="GL1405" s="381"/>
      <c r="GM1405" s="381"/>
      <c r="GN1405" s="381"/>
      <c r="GO1405" s="381"/>
      <c r="GP1405" s="381"/>
      <c r="GQ1405" s="381"/>
      <c r="GR1405" s="381"/>
      <c r="GS1405" s="381"/>
      <c r="GT1405" s="381"/>
      <c r="GU1405" s="381"/>
      <c r="GV1405" s="381"/>
      <c r="GW1405" s="381"/>
      <c r="GX1405" s="381"/>
      <c r="GY1405" s="381"/>
      <c r="GZ1405" s="381"/>
      <c r="HA1405" s="381"/>
      <c r="HB1405" s="381"/>
      <c r="HC1405" s="381"/>
      <c r="HD1405" s="381"/>
      <c r="HE1405" s="381"/>
      <c r="HF1405" s="381"/>
      <c r="HG1405" s="381"/>
      <c r="HH1405" s="381"/>
      <c r="HI1405" s="381"/>
      <c r="HJ1405" s="381"/>
      <c r="HK1405" s="381"/>
      <c r="HL1405" s="381"/>
      <c r="HM1405" s="381"/>
      <c r="HN1405" s="381"/>
      <c r="HO1405" s="381"/>
      <c r="HP1405" s="381"/>
      <c r="HQ1405" s="381"/>
      <c r="HR1405" s="381"/>
      <c r="HS1405" s="381"/>
      <c r="HT1405" s="381"/>
      <c r="HU1405" s="381"/>
      <c r="HV1405" s="381"/>
      <c r="HW1405" s="381"/>
      <c r="HX1405" s="381"/>
      <c r="HY1405" s="381"/>
      <c r="HZ1405" s="381"/>
      <c r="IA1405" s="381"/>
      <c r="IB1405" s="381"/>
      <c r="IC1405" s="381"/>
      <c r="ID1405" s="381"/>
      <c r="IE1405" s="381"/>
      <c r="IF1405" s="381"/>
      <c r="IG1405" s="381"/>
      <c r="IH1405" s="381"/>
      <c r="II1405" s="381"/>
      <c r="IJ1405" s="381"/>
      <c r="IK1405" s="381"/>
      <c r="IL1405" s="381"/>
      <c r="IM1405" s="381"/>
      <c r="IN1405" s="381"/>
      <c r="IO1405" s="381"/>
      <c r="IP1405" s="381"/>
      <c r="IQ1405" s="381"/>
      <c r="IR1405" s="381"/>
      <c r="IS1405" s="381"/>
      <c r="IT1405" s="381"/>
      <c r="IU1405" s="381"/>
      <c r="IV1405" s="381"/>
      <c r="IW1405" s="381"/>
      <c r="IX1405" s="381"/>
      <c r="IY1405" s="381"/>
      <c r="IZ1405" s="381"/>
      <c r="JA1405" s="381"/>
      <c r="JB1405" s="381"/>
      <c r="JC1405" s="381"/>
      <c r="JD1405" s="381"/>
      <c r="JE1405" s="381"/>
      <c r="JF1405" s="381"/>
      <c r="JG1405" s="381"/>
      <c r="JH1405" s="381"/>
      <c r="JI1405" s="381"/>
      <c r="JJ1405" s="381"/>
      <c r="JK1405" s="381"/>
      <c r="JL1405" s="381"/>
      <c r="JM1405" s="381"/>
      <c r="JN1405" s="381"/>
      <c r="JO1405" s="381"/>
      <c r="JP1405" s="381"/>
      <c r="JQ1405" s="381"/>
      <c r="JR1405" s="381"/>
      <c r="JS1405" s="381"/>
      <c r="JT1405" s="381"/>
      <c r="JU1405" s="381"/>
      <c r="JV1405" s="381"/>
      <c r="JW1405" s="381"/>
      <c r="JX1405" s="381"/>
      <c r="JY1405" s="381"/>
      <c r="JZ1405" s="381"/>
      <c r="KA1405" s="381"/>
      <c r="KB1405" s="381"/>
      <c r="KC1405" s="381"/>
      <c r="KD1405" s="381"/>
      <c r="KE1405" s="381"/>
      <c r="KF1405" s="381"/>
      <c r="KG1405" s="381"/>
      <c r="KH1405" s="381"/>
      <c r="KI1405" s="381"/>
      <c r="KJ1405" s="381"/>
      <c r="KK1405" s="381"/>
      <c r="KL1405" s="381"/>
      <c r="KM1405" s="381"/>
      <c r="KN1405" s="381"/>
      <c r="KO1405" s="381"/>
      <c r="KP1405" s="381"/>
      <c r="KQ1405" s="381"/>
      <c r="KR1405" s="381"/>
      <c r="KS1405" s="381"/>
      <c r="KT1405" s="381"/>
      <c r="KU1405" s="381"/>
      <c r="KV1405" s="381"/>
      <c r="KW1405" s="381"/>
      <c r="KX1405" s="381"/>
      <c r="KY1405" s="381"/>
      <c r="KZ1405" s="381"/>
      <c r="LA1405" s="381"/>
      <c r="LB1405" s="381"/>
      <c r="LC1405" s="381"/>
      <c r="LD1405" s="381"/>
      <c r="LE1405" s="381"/>
      <c r="LF1405" s="381"/>
      <c r="LG1405" s="381"/>
      <c r="LH1405" s="381"/>
      <c r="LI1405" s="381"/>
      <c r="LJ1405" s="381"/>
      <c r="LK1405" s="381"/>
      <c r="LL1405" s="381"/>
      <c r="LM1405" s="381"/>
      <c r="LN1405" s="381"/>
      <c r="LO1405" s="381"/>
      <c r="LP1405" s="381"/>
      <c r="LQ1405" s="381"/>
      <c r="LR1405" s="381"/>
      <c r="LS1405" s="381"/>
      <c r="LT1405" s="381"/>
      <c r="LU1405" s="381"/>
      <c r="LV1405" s="381"/>
      <c r="LW1405" s="381"/>
      <c r="LX1405" s="381"/>
      <c r="LY1405" s="381"/>
      <c r="LZ1405" s="381"/>
      <c r="MA1405" s="381"/>
      <c r="MB1405" s="381"/>
      <c r="MC1405" s="381"/>
      <c r="MD1405" s="381"/>
      <c r="ME1405" s="381"/>
      <c r="MF1405" s="381"/>
      <c r="MG1405" s="381"/>
      <c r="MH1405" s="381"/>
      <c r="MI1405" s="381"/>
      <c r="MJ1405" s="381"/>
      <c r="MK1405" s="381"/>
      <c r="ML1405" s="381"/>
      <c r="MM1405" s="381"/>
      <c r="MN1405" s="381"/>
      <c r="MO1405" s="381"/>
      <c r="MP1405" s="381"/>
      <c r="MQ1405" s="381"/>
      <c r="MR1405" s="381"/>
      <c r="MS1405" s="381"/>
      <c r="MT1405" s="381"/>
      <c r="MU1405" s="381"/>
      <c r="MV1405" s="381"/>
      <c r="MW1405" s="381"/>
      <c r="MX1405" s="381"/>
      <c r="MY1405" s="381"/>
      <c r="MZ1405" s="381"/>
      <c r="NA1405" s="381"/>
      <c r="NB1405" s="381"/>
      <c r="NC1405" s="381"/>
      <c r="ND1405" s="381"/>
      <c r="NE1405" s="381"/>
      <c r="NF1405" s="381"/>
      <c r="NG1405" s="381"/>
      <c r="NH1405" s="381"/>
      <c r="NI1405" s="381"/>
      <c r="NJ1405" s="381"/>
      <c r="NK1405" s="381"/>
      <c r="NL1405" s="381"/>
      <c r="NM1405" s="381"/>
      <c r="NN1405" s="381"/>
      <c r="NO1405" s="381"/>
      <c r="NP1405" s="381"/>
      <c r="NQ1405" s="381"/>
      <c r="NR1405" s="381"/>
      <c r="NS1405" s="381"/>
      <c r="NT1405" s="381"/>
      <c r="NU1405" s="381"/>
      <c r="NV1405" s="381"/>
      <c r="NW1405" s="381"/>
      <c r="NX1405" s="381"/>
      <c r="NY1405" s="381"/>
      <c r="NZ1405" s="381"/>
      <c r="OA1405" s="381"/>
      <c r="OB1405" s="381"/>
      <c r="OC1405" s="381"/>
      <c r="OD1405" s="381"/>
      <c r="OE1405" s="381"/>
      <c r="OF1405" s="381"/>
      <c r="OG1405" s="381"/>
      <c r="OH1405" s="381"/>
      <c r="OI1405" s="381"/>
      <c r="OJ1405" s="381"/>
      <c r="OK1405" s="381"/>
      <c r="OL1405" s="381"/>
      <c r="OM1405" s="381"/>
      <c r="ON1405" s="381"/>
      <c r="OO1405" s="381"/>
      <c r="OP1405" s="381"/>
      <c r="OQ1405" s="381"/>
      <c r="OR1405" s="381"/>
      <c r="OS1405" s="381"/>
      <c r="OT1405" s="381"/>
      <c r="OU1405" s="381"/>
      <c r="OV1405" s="381"/>
      <c r="OW1405" s="381"/>
      <c r="OX1405" s="381"/>
      <c r="OY1405" s="381"/>
      <c r="OZ1405" s="381"/>
      <c r="PA1405" s="381"/>
      <c r="PB1405" s="381"/>
      <c r="PC1405" s="381"/>
      <c r="PD1405" s="381"/>
      <c r="PE1405" s="381"/>
      <c r="PF1405" s="381"/>
      <c r="PG1405" s="381"/>
      <c r="PH1405" s="381"/>
      <c r="PI1405" s="381"/>
      <c r="PJ1405" s="381"/>
      <c r="PK1405" s="381"/>
      <c r="PL1405" s="381"/>
      <c r="PM1405" s="381"/>
      <c r="PN1405" s="381"/>
      <c r="PO1405" s="381"/>
      <c r="PP1405" s="381"/>
      <c r="PQ1405" s="381"/>
      <c r="PR1405" s="381"/>
      <c r="PS1405" s="381"/>
      <c r="PT1405" s="381"/>
      <c r="PU1405" s="381"/>
      <c r="PV1405" s="381"/>
      <c r="PW1405" s="381"/>
      <c r="PX1405" s="381"/>
      <c r="PY1405" s="381"/>
      <c r="PZ1405" s="381"/>
      <c r="QA1405" s="381"/>
      <c r="QB1405" s="381"/>
      <c r="QC1405" s="381"/>
      <c r="QD1405" s="381"/>
      <c r="QE1405" s="381"/>
      <c r="QF1405" s="381"/>
      <c r="QG1405" s="381"/>
      <c r="QH1405" s="381"/>
      <c r="QI1405" s="381"/>
      <c r="QJ1405" s="381"/>
      <c r="QK1405" s="381"/>
      <c r="QL1405" s="381"/>
      <c r="QM1405" s="381"/>
      <c r="QN1405" s="381"/>
      <c r="QO1405" s="381"/>
      <c r="QP1405" s="381"/>
      <c r="QQ1405" s="381"/>
      <c r="QR1405" s="381"/>
      <c r="QS1405" s="381"/>
      <c r="QT1405" s="381"/>
      <c r="QU1405" s="381"/>
      <c r="QV1405" s="381"/>
      <c r="QW1405" s="381"/>
      <c r="QX1405" s="381"/>
      <c r="QY1405" s="381"/>
      <c r="QZ1405" s="381"/>
      <c r="RA1405" s="381"/>
      <c r="RB1405" s="381"/>
      <c r="RC1405" s="381"/>
      <c r="RD1405" s="381"/>
      <c r="RE1405" s="381"/>
      <c r="RF1405" s="381"/>
      <c r="RG1405" s="381"/>
      <c r="RH1405" s="381"/>
      <c r="RI1405" s="381"/>
      <c r="RJ1405" s="381"/>
      <c r="RK1405" s="381"/>
      <c r="RL1405" s="381"/>
      <c r="RM1405" s="381"/>
      <c r="RN1405" s="381"/>
      <c r="RO1405" s="381"/>
      <c r="RP1405" s="381"/>
      <c r="RQ1405" s="381"/>
      <c r="RR1405" s="381"/>
      <c r="RS1405" s="381"/>
      <c r="RT1405" s="381"/>
      <c r="RU1405" s="381"/>
      <c r="RV1405" s="381"/>
      <c r="RW1405" s="381"/>
      <c r="RX1405" s="381"/>
      <c r="RY1405" s="381"/>
      <c r="RZ1405" s="381"/>
      <c r="SA1405" s="381"/>
      <c r="SB1405" s="381"/>
      <c r="SC1405" s="381"/>
      <c r="SD1405" s="381"/>
      <c r="SE1405" s="381"/>
      <c r="SF1405" s="381"/>
      <c r="SG1405" s="381"/>
      <c r="SH1405" s="381"/>
      <c r="SI1405" s="381"/>
      <c r="SJ1405" s="381"/>
      <c r="SK1405" s="381"/>
      <c r="SL1405" s="381"/>
      <c r="SM1405" s="381"/>
      <c r="SN1405" s="381"/>
      <c r="SO1405" s="381"/>
      <c r="SP1405" s="381"/>
      <c r="SQ1405" s="381"/>
      <c r="SR1405" s="381"/>
      <c r="SS1405" s="381"/>
      <c r="ST1405" s="381"/>
      <c r="SU1405" s="381"/>
      <c r="SV1405" s="381"/>
      <c r="SW1405" s="381"/>
      <c r="SX1405" s="381"/>
      <c r="SY1405" s="381"/>
      <c r="SZ1405" s="381"/>
      <c r="TA1405" s="381"/>
      <c r="TB1405" s="381"/>
      <c r="TC1405" s="381"/>
      <c r="TD1405" s="381"/>
      <c r="TE1405" s="381"/>
      <c r="TF1405" s="381"/>
      <c r="TG1405" s="381"/>
      <c r="TH1405" s="381"/>
      <c r="TI1405" s="381"/>
      <c r="TJ1405" s="381"/>
      <c r="TK1405" s="381"/>
      <c r="TL1405" s="381"/>
      <c r="TM1405" s="381"/>
      <c r="TN1405" s="381"/>
      <c r="TO1405" s="381"/>
      <c r="TP1405" s="381"/>
      <c r="TQ1405" s="381"/>
      <c r="TR1405" s="381"/>
      <c r="TS1405" s="381"/>
      <c r="TT1405" s="381"/>
      <c r="TU1405" s="381"/>
      <c r="TV1405" s="381"/>
      <c r="TW1405" s="381"/>
      <c r="TX1405" s="381"/>
      <c r="TY1405" s="381"/>
      <c r="TZ1405" s="381"/>
      <c r="UA1405" s="381"/>
      <c r="UB1405" s="381"/>
      <c r="UC1405" s="381"/>
      <c r="UD1405" s="381"/>
      <c r="UE1405" s="381"/>
      <c r="UF1405" s="381"/>
      <c r="UG1405" s="381"/>
      <c r="UH1405" s="381"/>
      <c r="UI1405" s="381"/>
      <c r="UJ1405" s="381"/>
      <c r="UK1405" s="381"/>
      <c r="UL1405" s="381"/>
      <c r="UM1405" s="381"/>
      <c r="UN1405" s="381"/>
      <c r="UO1405" s="381"/>
      <c r="UP1405" s="381"/>
      <c r="UQ1405" s="381"/>
      <c r="UR1405" s="381"/>
      <c r="US1405" s="381"/>
      <c r="UT1405" s="381"/>
      <c r="UU1405" s="381"/>
      <c r="UV1405" s="381"/>
      <c r="UW1405" s="381"/>
      <c r="UX1405" s="381"/>
      <c r="UY1405" s="381"/>
      <c r="UZ1405" s="381"/>
      <c r="VA1405" s="381"/>
      <c r="VB1405" s="381"/>
      <c r="VC1405" s="381"/>
      <c r="VD1405" s="381"/>
      <c r="VE1405" s="381"/>
      <c r="VF1405" s="381"/>
      <c r="VG1405" s="381"/>
      <c r="VH1405" s="381"/>
      <c r="VI1405" s="381"/>
      <c r="VJ1405" s="381"/>
      <c r="VK1405" s="381"/>
      <c r="VL1405" s="381"/>
      <c r="VM1405" s="381"/>
      <c r="VN1405" s="381"/>
      <c r="VO1405" s="381"/>
      <c r="VP1405" s="381"/>
      <c r="VQ1405" s="381"/>
      <c r="VR1405" s="381"/>
      <c r="VS1405" s="381"/>
      <c r="VT1405" s="381"/>
      <c r="VU1405" s="381"/>
      <c r="VV1405" s="381"/>
      <c r="VW1405" s="381"/>
      <c r="VX1405" s="381"/>
      <c r="VY1405" s="381"/>
      <c r="VZ1405" s="381"/>
      <c r="WA1405" s="381"/>
      <c r="WB1405" s="381"/>
      <c r="WC1405" s="381"/>
      <c r="WD1405" s="381"/>
      <c r="WE1405" s="381"/>
      <c r="WF1405" s="381"/>
      <c r="WG1405" s="381"/>
      <c r="WH1405" s="381"/>
      <c r="WI1405" s="381"/>
      <c r="WJ1405" s="381"/>
      <c r="WK1405" s="381"/>
      <c r="WL1405" s="381"/>
      <c r="WM1405" s="381"/>
      <c r="WN1405" s="381"/>
      <c r="WO1405" s="381"/>
      <c r="WP1405" s="381"/>
      <c r="WQ1405" s="381"/>
      <c r="WR1405" s="381"/>
      <c r="WS1405" s="381"/>
      <c r="WT1405" s="381"/>
      <c r="WU1405" s="381"/>
      <c r="WV1405" s="381"/>
      <c r="WW1405" s="381"/>
      <c r="WX1405" s="381"/>
      <c r="WY1405" s="381"/>
      <c r="WZ1405" s="381"/>
      <c r="XA1405" s="381"/>
      <c r="XB1405" s="381"/>
      <c r="XC1405" s="381"/>
      <c r="XD1405" s="381"/>
      <c r="XE1405" s="381"/>
      <c r="XF1405" s="381"/>
      <c r="XG1405" s="381"/>
      <c r="XH1405" s="381"/>
      <c r="XI1405" s="381"/>
      <c r="XJ1405" s="381"/>
      <c r="XK1405" s="381"/>
      <c r="XL1405" s="381"/>
      <c r="XM1405" s="381"/>
      <c r="XN1405" s="381"/>
      <c r="XO1405" s="381"/>
      <c r="XP1405" s="381"/>
      <c r="XQ1405" s="381"/>
      <c r="XR1405" s="381"/>
      <c r="XS1405" s="381"/>
      <c r="XT1405" s="381"/>
      <c r="XU1405" s="381"/>
      <c r="XV1405" s="381"/>
      <c r="XW1405" s="381"/>
      <c r="XX1405" s="381"/>
      <c r="XY1405" s="381"/>
      <c r="XZ1405" s="381"/>
      <c r="YA1405" s="381"/>
      <c r="YB1405" s="381"/>
      <c r="YC1405" s="381"/>
      <c r="YD1405" s="381"/>
      <c r="YE1405" s="381"/>
      <c r="YF1405" s="381"/>
      <c r="YG1405" s="381"/>
      <c r="YH1405" s="381"/>
      <c r="YI1405" s="381"/>
      <c r="YJ1405" s="381"/>
      <c r="YK1405" s="381"/>
      <c r="YL1405" s="381"/>
      <c r="YM1405" s="381"/>
      <c r="YN1405" s="381"/>
      <c r="YO1405" s="381"/>
      <c r="YP1405" s="381"/>
      <c r="YQ1405" s="381"/>
      <c r="YR1405" s="381"/>
      <c r="YS1405" s="381"/>
      <c r="YT1405" s="381"/>
      <c r="YU1405" s="381"/>
      <c r="YV1405" s="381"/>
      <c r="YW1405" s="381"/>
      <c r="YX1405" s="381"/>
      <c r="YY1405" s="381"/>
      <c r="YZ1405" s="381"/>
      <c r="ZA1405" s="381"/>
      <c r="ZB1405" s="381"/>
      <c r="ZC1405" s="381"/>
      <c r="ZD1405" s="381"/>
      <c r="ZE1405" s="381"/>
      <c r="ZF1405" s="381"/>
      <c r="ZG1405" s="381"/>
      <c r="ZH1405" s="381"/>
      <c r="ZI1405" s="381"/>
      <c r="ZJ1405" s="381"/>
      <c r="ZK1405" s="381"/>
      <c r="ZL1405" s="381"/>
      <c r="ZM1405" s="381"/>
      <c r="ZN1405" s="381"/>
      <c r="ZO1405" s="381"/>
      <c r="ZP1405" s="381"/>
      <c r="ZQ1405" s="381"/>
      <c r="ZR1405" s="381"/>
      <c r="ZS1405" s="381"/>
      <c r="ZT1405" s="381"/>
      <c r="ZU1405" s="381"/>
      <c r="ZV1405" s="381"/>
      <c r="ZW1405" s="381"/>
      <c r="ZX1405" s="381"/>
      <c r="ZY1405" s="381"/>
      <c r="ZZ1405" s="381"/>
      <c r="AAA1405" s="381"/>
      <c r="AAB1405" s="381"/>
      <c r="AAC1405" s="381"/>
      <c r="AAD1405" s="381"/>
      <c r="AAE1405" s="381"/>
      <c r="AAF1405" s="381"/>
      <c r="AAG1405" s="381"/>
      <c r="AAH1405" s="381"/>
      <c r="AAI1405" s="381"/>
      <c r="AAJ1405" s="381"/>
      <c r="AAK1405" s="381"/>
      <c r="AAL1405" s="381"/>
      <c r="AAM1405" s="381"/>
      <c r="AAN1405" s="381"/>
      <c r="AAO1405" s="381"/>
      <c r="AAP1405" s="381"/>
      <c r="AAQ1405" s="381"/>
      <c r="AAR1405" s="381"/>
      <c r="AAS1405" s="381"/>
      <c r="AAT1405" s="381"/>
      <c r="AAU1405" s="381"/>
      <c r="AAV1405" s="381"/>
      <c r="AAW1405" s="381"/>
      <c r="AAX1405" s="381"/>
      <c r="AAY1405" s="381"/>
      <c r="AAZ1405" s="381"/>
      <c r="ABA1405" s="381"/>
      <c r="ABB1405" s="381"/>
      <c r="ABC1405" s="381"/>
      <c r="ABD1405" s="381"/>
      <c r="ABE1405" s="381"/>
      <c r="ABF1405" s="381"/>
      <c r="ABG1405" s="381"/>
      <c r="ABH1405" s="381"/>
      <c r="ABI1405" s="381"/>
      <c r="ABJ1405" s="381"/>
      <c r="ABK1405" s="381"/>
      <c r="ABL1405" s="381"/>
      <c r="ABM1405" s="381"/>
      <c r="ABN1405" s="381"/>
      <c r="ABO1405" s="381"/>
      <c r="ABP1405" s="381"/>
      <c r="ABQ1405" s="381"/>
      <c r="ABR1405" s="381"/>
      <c r="ABS1405" s="381"/>
      <c r="ABT1405" s="381"/>
      <c r="ABU1405" s="381"/>
      <c r="ABV1405" s="381"/>
      <c r="ABW1405" s="381"/>
      <c r="ABX1405" s="381"/>
      <c r="ABY1405" s="381"/>
      <c r="ABZ1405" s="381"/>
      <c r="ACA1405" s="381"/>
      <c r="ACB1405" s="381"/>
      <c r="ACC1405" s="381"/>
      <c r="ACD1405" s="381"/>
      <c r="ACE1405" s="381"/>
      <c r="ACF1405" s="381"/>
      <c r="ACG1405" s="381"/>
      <c r="ACH1405" s="381"/>
      <c r="ACI1405" s="381"/>
      <c r="ACJ1405" s="381"/>
      <c r="ACK1405" s="381"/>
      <c r="ACL1405" s="381"/>
      <c r="ACM1405" s="381"/>
      <c r="ACN1405" s="381"/>
      <c r="ACO1405" s="381"/>
      <c r="ACP1405" s="381"/>
      <c r="ACQ1405" s="381"/>
      <c r="ACR1405" s="381"/>
      <c r="ACS1405" s="381"/>
      <c r="ACT1405" s="381"/>
      <c r="ACU1405" s="381"/>
      <c r="ACV1405" s="381"/>
      <c r="ACW1405" s="381"/>
      <c r="ACX1405" s="381"/>
      <c r="ACY1405" s="381"/>
      <c r="ACZ1405" s="381"/>
      <c r="ADA1405" s="381"/>
      <c r="ADB1405" s="381"/>
      <c r="ADC1405" s="381"/>
      <c r="ADD1405" s="381"/>
      <c r="ADE1405" s="381"/>
      <c r="ADF1405" s="381"/>
      <c r="ADG1405" s="381"/>
      <c r="ADH1405" s="381"/>
      <c r="ADI1405" s="381"/>
      <c r="ADJ1405" s="381"/>
      <c r="ADK1405" s="381"/>
      <c r="ADL1405" s="381"/>
      <c r="ADM1405" s="381"/>
      <c r="ADN1405" s="381"/>
      <c r="ADO1405" s="381"/>
      <c r="ADP1405" s="381"/>
      <c r="ADQ1405" s="381"/>
      <c r="ADR1405" s="381"/>
      <c r="ADS1405" s="381"/>
      <c r="ADT1405" s="381"/>
      <c r="ADU1405" s="381"/>
      <c r="ADV1405" s="381"/>
      <c r="ADW1405" s="381"/>
      <c r="ADX1405" s="381"/>
      <c r="ADY1405" s="381"/>
      <c r="ADZ1405" s="381"/>
      <c r="AEA1405" s="381"/>
      <c r="AEB1405" s="381"/>
      <c r="AEC1405" s="381"/>
      <c r="AED1405" s="381"/>
      <c r="AEE1405" s="381"/>
      <c r="AEF1405" s="381"/>
      <c r="AEG1405" s="381"/>
      <c r="AEH1405" s="381"/>
      <c r="AEI1405" s="381"/>
      <c r="AEJ1405" s="381"/>
      <c r="AEK1405" s="381"/>
      <c r="AEL1405" s="381"/>
      <c r="AEM1405" s="381"/>
      <c r="AEN1405" s="381"/>
      <c r="AEO1405" s="381"/>
      <c r="AEP1405" s="381"/>
      <c r="AEQ1405" s="381"/>
      <c r="AER1405" s="381"/>
      <c r="AES1405" s="381"/>
      <c r="AET1405" s="381"/>
      <c r="AEU1405" s="381"/>
      <c r="AEV1405" s="381"/>
      <c r="AEW1405" s="381"/>
      <c r="AEX1405" s="381"/>
      <c r="AEY1405" s="381"/>
      <c r="AEZ1405" s="381"/>
      <c r="AFA1405" s="381"/>
      <c r="AFB1405" s="381"/>
      <c r="AFC1405" s="381"/>
      <c r="AFD1405" s="381"/>
      <c r="AFE1405" s="381"/>
      <c r="AFF1405" s="381"/>
      <c r="AFG1405" s="381"/>
      <c r="AFH1405" s="381"/>
      <c r="AFI1405" s="381"/>
      <c r="AFJ1405" s="381"/>
      <c r="AFK1405" s="381"/>
      <c r="AFL1405" s="381"/>
      <c r="AFM1405" s="381"/>
      <c r="AFN1405" s="381"/>
      <c r="AFO1405" s="381"/>
      <c r="AFP1405" s="381"/>
      <c r="AFQ1405" s="381"/>
      <c r="AFR1405" s="381"/>
      <c r="AFS1405" s="381"/>
      <c r="AFT1405" s="381"/>
      <c r="AFU1405" s="381"/>
      <c r="AFV1405" s="381"/>
      <c r="AFW1405" s="381"/>
      <c r="AFX1405" s="381"/>
      <c r="AFY1405" s="381"/>
      <c r="AFZ1405" s="381"/>
      <c r="AGA1405" s="381"/>
    </row>
    <row r="1406" spans="1:859" customFormat="1" x14ac:dyDescent="0.2">
      <c r="A1406" s="16"/>
      <c r="B1406" s="16"/>
      <c r="C1406" s="16"/>
      <c r="D1406" s="16"/>
      <c r="E1406" s="238"/>
      <c r="F1406" s="364"/>
      <c r="G1406" s="239"/>
      <c r="H1406" s="238"/>
      <c r="I1406" s="238"/>
      <c r="J1406" s="238"/>
      <c r="K1406" s="238"/>
      <c r="L1406" s="238"/>
      <c r="M1406" s="238"/>
      <c r="N1406" s="239"/>
      <c r="O1406" s="238"/>
      <c r="P1406" s="238"/>
      <c r="Q1406" s="239"/>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c r="DL1406" s="16"/>
      <c r="DM1406" s="16"/>
      <c r="DN1406" s="16"/>
      <c r="DO1406" s="16"/>
      <c r="DP1406" s="16"/>
      <c r="DQ1406" s="16"/>
      <c r="DR1406" s="16"/>
      <c r="DS1406" s="16"/>
      <c r="DT1406" s="16"/>
      <c r="DU1406" s="16"/>
      <c r="DV1406" s="16"/>
      <c r="DW1406" s="16"/>
      <c r="DX1406" s="16"/>
      <c r="DY1406" s="16"/>
      <c r="DZ1406" s="16"/>
      <c r="EA1406" s="16"/>
      <c r="EB1406" s="16"/>
      <c r="EC1406" s="16"/>
      <c r="ED1406" s="16"/>
      <c r="EE1406" s="16"/>
      <c r="EF1406" s="16"/>
      <c r="EG1406" s="16"/>
      <c r="EH1406" s="16"/>
      <c r="EI1406" s="16"/>
      <c r="EJ1406" s="16"/>
      <c r="EK1406" s="16"/>
      <c r="EL1406" s="16"/>
      <c r="EM1406" s="16"/>
      <c r="EN1406" s="16"/>
      <c r="EO1406" s="16"/>
      <c r="EP1406" s="16"/>
      <c r="EQ1406" s="16"/>
      <c r="ER1406" s="16"/>
      <c r="ES1406" s="16"/>
      <c r="ET1406" s="16"/>
      <c r="EU1406" s="16"/>
      <c r="EV1406" s="16"/>
      <c r="EW1406" s="16"/>
      <c r="EX1406" s="16"/>
      <c r="EY1406" s="16"/>
      <c r="EZ1406" s="16"/>
      <c r="FA1406" s="16"/>
      <c r="FB1406" s="16"/>
      <c r="FC1406" s="16"/>
      <c r="FD1406" s="16"/>
      <c r="FE1406" s="16"/>
      <c r="FF1406" s="16"/>
      <c r="FG1406" s="16"/>
      <c r="FH1406" s="16"/>
      <c r="FI1406" s="16"/>
      <c r="FJ1406" s="16"/>
      <c r="FK1406" s="16"/>
      <c r="FL1406" s="16"/>
      <c r="FM1406" s="16"/>
      <c r="FN1406" s="16"/>
      <c r="FO1406" s="16"/>
      <c r="FP1406" s="16"/>
      <c r="FQ1406" s="16"/>
      <c r="FR1406" s="16"/>
      <c r="FS1406" s="16"/>
      <c r="FT1406" s="16"/>
      <c r="FU1406" s="16"/>
      <c r="FV1406" s="16"/>
      <c r="FW1406" s="16"/>
      <c r="FX1406" s="16"/>
      <c r="FY1406" s="16"/>
      <c r="FZ1406" s="16"/>
      <c r="GA1406" s="16"/>
      <c r="GB1406" s="16"/>
      <c r="GC1406" s="16"/>
      <c r="GD1406" s="16"/>
      <c r="GE1406" s="16"/>
      <c r="GF1406" s="16"/>
      <c r="GG1406" s="16"/>
      <c r="GH1406" s="16"/>
      <c r="GI1406" s="16"/>
      <c r="GJ1406" s="16"/>
      <c r="GK1406" s="16"/>
      <c r="GL1406" s="16"/>
      <c r="GM1406" s="16"/>
      <c r="GN1406" s="16"/>
      <c r="GO1406" s="16"/>
      <c r="GP1406" s="16"/>
      <c r="GQ1406" s="16"/>
      <c r="GR1406" s="16"/>
      <c r="GS1406" s="16"/>
      <c r="GT1406" s="16"/>
      <c r="GU1406" s="16"/>
      <c r="GV1406" s="16"/>
      <c r="GW1406" s="16"/>
      <c r="GX1406" s="16"/>
      <c r="GY1406" s="16"/>
      <c r="GZ1406" s="16"/>
      <c r="HA1406" s="16"/>
      <c r="HB1406" s="16"/>
      <c r="HC1406" s="16"/>
      <c r="HD1406" s="16"/>
      <c r="HE1406" s="16"/>
      <c r="HF1406" s="16"/>
      <c r="HG1406" s="16"/>
      <c r="HH1406" s="16"/>
      <c r="HI1406" s="16"/>
      <c r="HJ1406" s="16"/>
      <c r="HK1406" s="16"/>
      <c r="HL1406" s="16"/>
      <c r="HM1406" s="16"/>
      <c r="HN1406" s="16"/>
      <c r="HO1406" s="16"/>
      <c r="HP1406" s="16"/>
      <c r="HQ1406" s="16"/>
      <c r="HR1406" s="16"/>
      <c r="HS1406" s="16"/>
      <c r="HT1406" s="16"/>
      <c r="HU1406" s="16"/>
      <c r="HV1406" s="16"/>
      <c r="HW1406" s="16"/>
      <c r="HX1406" s="16"/>
      <c r="HY1406" s="16"/>
      <c r="HZ1406" s="16"/>
      <c r="IA1406" s="16"/>
      <c r="IB1406" s="16"/>
      <c r="IC1406" s="16"/>
      <c r="ID1406" s="16"/>
      <c r="IE1406" s="16"/>
      <c r="IF1406" s="16"/>
      <c r="IG1406" s="16"/>
      <c r="IH1406" s="16"/>
      <c r="II1406" s="16"/>
      <c r="IJ1406" s="16"/>
      <c r="IK1406" s="16"/>
      <c r="IL1406" s="16"/>
      <c r="IM1406" s="16"/>
      <c r="IN1406" s="16"/>
      <c r="IO1406" s="16"/>
      <c r="IP1406" s="16"/>
      <c r="IQ1406" s="16"/>
      <c r="IR1406" s="16"/>
      <c r="IS1406" s="16"/>
      <c r="IT1406" s="16"/>
      <c r="IU1406" s="16"/>
      <c r="IV1406" s="16"/>
      <c r="IW1406" s="16"/>
      <c r="IX1406" s="16"/>
      <c r="IY1406" s="16"/>
      <c r="IZ1406" s="16"/>
      <c r="JA1406" s="16"/>
      <c r="JB1406" s="16"/>
      <c r="JC1406" s="16"/>
      <c r="JD1406" s="16"/>
      <c r="JE1406" s="16"/>
      <c r="JF1406" s="16"/>
      <c r="JG1406" s="16"/>
      <c r="JH1406" s="16"/>
      <c r="JI1406" s="16"/>
      <c r="JJ1406" s="16"/>
      <c r="JK1406" s="16"/>
      <c r="JL1406" s="16"/>
      <c r="JM1406" s="16"/>
      <c r="JN1406" s="16"/>
      <c r="JO1406" s="16"/>
      <c r="JP1406" s="16"/>
      <c r="JQ1406" s="16"/>
      <c r="JR1406" s="16"/>
      <c r="JS1406" s="16"/>
      <c r="JT1406" s="16"/>
      <c r="JU1406" s="16"/>
      <c r="JV1406" s="16"/>
      <c r="JW1406" s="16"/>
      <c r="JX1406" s="16"/>
      <c r="JY1406" s="16"/>
      <c r="JZ1406" s="16"/>
      <c r="KA1406" s="16"/>
      <c r="KB1406" s="16"/>
      <c r="KC1406" s="16"/>
      <c r="KD1406" s="16"/>
      <c r="KE1406" s="16"/>
      <c r="KF1406" s="16"/>
      <c r="KG1406" s="16"/>
      <c r="KH1406" s="16"/>
      <c r="KI1406" s="16"/>
      <c r="KJ1406" s="16"/>
      <c r="KK1406" s="16"/>
      <c r="KL1406" s="16"/>
      <c r="KM1406" s="16"/>
      <c r="KN1406" s="16"/>
      <c r="KO1406" s="16"/>
      <c r="KP1406" s="16"/>
      <c r="KQ1406" s="16"/>
      <c r="KR1406" s="16"/>
      <c r="KS1406" s="16"/>
      <c r="KT1406" s="16"/>
      <c r="KU1406" s="16"/>
      <c r="KV1406" s="16"/>
      <c r="KW1406" s="16"/>
      <c r="KX1406" s="16"/>
      <c r="KY1406" s="16"/>
      <c r="KZ1406" s="16"/>
      <c r="LA1406" s="16"/>
      <c r="LB1406" s="16"/>
      <c r="LC1406" s="16"/>
      <c r="LD1406" s="16"/>
      <c r="LE1406" s="16"/>
      <c r="LF1406" s="16"/>
      <c r="LG1406" s="16"/>
      <c r="LH1406" s="16"/>
      <c r="LI1406" s="16"/>
      <c r="LJ1406" s="16"/>
      <c r="LK1406" s="16"/>
      <c r="LL1406" s="16"/>
      <c r="LM1406" s="16"/>
      <c r="LN1406" s="16"/>
      <c r="LO1406" s="16"/>
      <c r="LP1406" s="16"/>
      <c r="LQ1406" s="16"/>
      <c r="LR1406" s="16"/>
      <c r="LS1406" s="16"/>
      <c r="LT1406" s="16"/>
      <c r="LU1406" s="16"/>
      <c r="LV1406" s="16"/>
      <c r="LW1406" s="16"/>
      <c r="LX1406" s="16"/>
      <c r="LY1406" s="16"/>
      <c r="LZ1406" s="16"/>
      <c r="MA1406" s="16"/>
      <c r="MB1406" s="16"/>
      <c r="MC1406" s="16"/>
      <c r="MD1406" s="16"/>
      <c r="ME1406" s="16"/>
      <c r="MF1406" s="16"/>
      <c r="MG1406" s="16"/>
      <c r="MH1406" s="16"/>
      <c r="MI1406" s="16"/>
      <c r="MJ1406" s="16"/>
      <c r="MK1406" s="16"/>
      <c r="ML1406" s="16"/>
      <c r="MM1406" s="16"/>
      <c r="MN1406" s="16"/>
      <c r="MO1406" s="16"/>
      <c r="MP1406" s="16"/>
      <c r="MQ1406" s="16"/>
      <c r="MR1406" s="16"/>
      <c r="MS1406" s="16"/>
      <c r="MT1406" s="16"/>
      <c r="MU1406" s="16"/>
      <c r="MV1406" s="16"/>
      <c r="MW1406" s="16"/>
      <c r="MX1406" s="16"/>
      <c r="MY1406" s="16"/>
      <c r="MZ1406" s="16"/>
      <c r="NA1406" s="16"/>
      <c r="NB1406" s="16"/>
      <c r="NC1406" s="16"/>
      <c r="ND1406" s="16"/>
      <c r="NE1406" s="16"/>
      <c r="NF1406" s="16"/>
      <c r="NG1406" s="16"/>
      <c r="NH1406" s="16"/>
      <c r="NI1406" s="16"/>
      <c r="NJ1406" s="16"/>
      <c r="NK1406" s="16"/>
      <c r="NL1406" s="16"/>
      <c r="NM1406" s="16"/>
      <c r="NN1406" s="16"/>
      <c r="NO1406" s="16"/>
      <c r="NP1406" s="16"/>
      <c r="NQ1406" s="16"/>
      <c r="NR1406" s="16"/>
      <c r="NS1406" s="16"/>
      <c r="NT1406" s="16"/>
      <c r="NU1406" s="16"/>
      <c r="NV1406" s="16"/>
      <c r="NW1406" s="16"/>
      <c r="NX1406" s="16"/>
      <c r="NY1406" s="16"/>
      <c r="NZ1406" s="16"/>
      <c r="OA1406" s="16"/>
      <c r="OB1406" s="16"/>
      <c r="OC1406" s="16"/>
      <c r="OD1406" s="16"/>
      <c r="OE1406" s="16"/>
      <c r="OF1406" s="16"/>
      <c r="OG1406" s="16"/>
      <c r="OH1406" s="16"/>
      <c r="OI1406" s="16"/>
      <c r="OJ1406" s="16"/>
      <c r="OK1406" s="16"/>
      <c r="OL1406" s="16"/>
      <c r="OM1406" s="16"/>
      <c r="ON1406" s="16"/>
      <c r="OO1406" s="16"/>
      <c r="OP1406" s="16"/>
      <c r="OQ1406" s="16"/>
      <c r="OR1406" s="16"/>
      <c r="OS1406" s="16"/>
      <c r="OT1406" s="16"/>
      <c r="OU1406" s="16"/>
      <c r="OV1406" s="16"/>
      <c r="OW1406" s="16"/>
      <c r="OX1406" s="16"/>
      <c r="OY1406" s="16"/>
      <c r="OZ1406" s="16"/>
      <c r="PA1406" s="16"/>
      <c r="PB1406" s="16"/>
      <c r="PC1406" s="16"/>
      <c r="PD1406" s="16"/>
      <c r="PE1406" s="16"/>
      <c r="PF1406" s="16"/>
      <c r="PG1406" s="16"/>
      <c r="PH1406" s="16"/>
      <c r="PI1406" s="16"/>
      <c r="PJ1406" s="16"/>
      <c r="PK1406" s="16"/>
      <c r="PL1406" s="16"/>
      <c r="PM1406" s="16"/>
      <c r="PN1406" s="16"/>
      <c r="PO1406" s="16"/>
      <c r="PP1406" s="16"/>
      <c r="PQ1406" s="16"/>
      <c r="PR1406" s="16"/>
      <c r="PS1406" s="16"/>
      <c r="PT1406" s="16"/>
      <c r="PU1406" s="16"/>
      <c r="PV1406" s="16"/>
      <c r="PW1406" s="16"/>
      <c r="PX1406" s="16"/>
      <c r="PY1406" s="16"/>
      <c r="PZ1406" s="16"/>
      <c r="QA1406" s="16"/>
      <c r="QB1406" s="16"/>
      <c r="QC1406" s="16"/>
      <c r="QD1406" s="16"/>
      <c r="QE1406" s="16"/>
      <c r="QF1406" s="16"/>
      <c r="QG1406" s="16"/>
      <c r="QH1406" s="16"/>
      <c r="QI1406" s="16"/>
      <c r="QJ1406" s="16"/>
      <c r="QK1406" s="16"/>
      <c r="QL1406" s="16"/>
      <c r="QM1406" s="16"/>
      <c r="QN1406" s="16"/>
      <c r="QO1406" s="16"/>
      <c r="QP1406" s="16"/>
      <c r="QQ1406" s="16"/>
      <c r="QR1406" s="16"/>
      <c r="QS1406" s="16"/>
      <c r="QT1406" s="16"/>
      <c r="QU1406" s="16"/>
      <c r="QV1406" s="16"/>
      <c r="QW1406" s="16"/>
      <c r="QX1406" s="16"/>
      <c r="QY1406" s="16"/>
      <c r="QZ1406" s="16"/>
      <c r="RA1406" s="16"/>
      <c r="RB1406" s="16"/>
      <c r="RC1406" s="16"/>
      <c r="RD1406" s="16"/>
      <c r="RE1406" s="16"/>
      <c r="RF1406" s="16"/>
      <c r="RG1406" s="16"/>
      <c r="RH1406" s="16"/>
      <c r="RI1406" s="16"/>
      <c r="RJ1406" s="16"/>
      <c r="RK1406" s="16"/>
      <c r="RL1406" s="16"/>
      <c r="RM1406" s="16"/>
      <c r="RN1406" s="16"/>
      <c r="RO1406" s="16"/>
      <c r="RP1406" s="16"/>
      <c r="RQ1406" s="16"/>
      <c r="RR1406" s="16"/>
      <c r="RS1406" s="16"/>
      <c r="RT1406" s="16"/>
      <c r="RU1406" s="16"/>
      <c r="RV1406" s="16"/>
      <c r="RW1406" s="16"/>
      <c r="RX1406" s="16"/>
      <c r="RY1406" s="16"/>
      <c r="RZ1406" s="16"/>
      <c r="SA1406" s="16"/>
      <c r="SB1406" s="16"/>
      <c r="SC1406" s="16"/>
      <c r="SD1406" s="16"/>
      <c r="SE1406" s="16"/>
      <c r="SF1406" s="16"/>
      <c r="SG1406" s="16"/>
      <c r="SH1406" s="16"/>
      <c r="SI1406" s="16"/>
      <c r="SJ1406" s="16"/>
      <c r="SK1406" s="16"/>
      <c r="SL1406" s="16"/>
      <c r="SM1406" s="16"/>
      <c r="SN1406" s="16"/>
      <c r="SO1406" s="16"/>
      <c r="SP1406" s="16"/>
      <c r="SQ1406" s="16"/>
      <c r="SR1406" s="16"/>
      <c r="SS1406" s="16"/>
      <c r="ST1406" s="16"/>
      <c r="SU1406" s="16"/>
      <c r="SV1406" s="16"/>
      <c r="SW1406" s="16"/>
      <c r="SX1406" s="16"/>
      <c r="SY1406" s="16"/>
      <c r="SZ1406" s="16"/>
      <c r="TA1406" s="16"/>
      <c r="TB1406" s="16"/>
      <c r="TC1406" s="16"/>
      <c r="TD1406" s="16"/>
      <c r="TE1406" s="16"/>
      <c r="TF1406" s="16"/>
      <c r="TG1406" s="16"/>
      <c r="TH1406" s="16"/>
      <c r="TI1406" s="16"/>
      <c r="TJ1406" s="16"/>
      <c r="TK1406" s="16"/>
      <c r="TL1406" s="16"/>
      <c r="TM1406" s="16"/>
      <c r="TN1406" s="16"/>
      <c r="TO1406" s="16"/>
      <c r="TP1406" s="16"/>
      <c r="TQ1406" s="16"/>
      <c r="TR1406" s="16"/>
      <c r="TS1406" s="16"/>
      <c r="TT1406" s="16"/>
      <c r="TU1406" s="16"/>
      <c r="TV1406" s="16"/>
      <c r="TW1406" s="16"/>
      <c r="TX1406" s="16"/>
      <c r="TY1406" s="16"/>
      <c r="TZ1406" s="16"/>
      <c r="UA1406" s="16"/>
      <c r="UB1406" s="16"/>
      <c r="UC1406" s="16"/>
      <c r="UD1406" s="16"/>
      <c r="UE1406" s="16"/>
      <c r="UF1406" s="16"/>
      <c r="UG1406" s="16"/>
      <c r="UH1406" s="16"/>
      <c r="UI1406" s="16"/>
      <c r="UJ1406" s="16"/>
      <c r="UK1406" s="16"/>
      <c r="UL1406" s="16"/>
      <c r="UM1406" s="16"/>
      <c r="UN1406" s="16"/>
      <c r="UO1406" s="16"/>
      <c r="UP1406" s="16"/>
      <c r="UQ1406" s="16"/>
      <c r="UR1406" s="16"/>
      <c r="US1406" s="16"/>
      <c r="UT1406" s="16"/>
      <c r="UU1406" s="16"/>
      <c r="UV1406" s="16"/>
      <c r="UW1406" s="16"/>
      <c r="UX1406" s="16"/>
      <c r="UY1406" s="16"/>
      <c r="UZ1406" s="16"/>
      <c r="VA1406" s="16"/>
      <c r="VB1406" s="16"/>
      <c r="VC1406" s="16"/>
      <c r="VD1406" s="16"/>
      <c r="VE1406" s="16"/>
      <c r="VF1406" s="16"/>
      <c r="VG1406" s="16"/>
      <c r="VH1406" s="16"/>
      <c r="VI1406" s="16"/>
      <c r="VJ1406" s="16"/>
      <c r="VK1406" s="16"/>
      <c r="VL1406" s="16"/>
      <c r="VM1406" s="16"/>
      <c r="VN1406" s="16"/>
      <c r="VO1406" s="16"/>
      <c r="VP1406" s="16"/>
      <c r="VQ1406" s="16"/>
      <c r="VR1406" s="16"/>
      <c r="VS1406" s="16"/>
      <c r="VT1406" s="16"/>
      <c r="VU1406" s="16"/>
      <c r="VV1406" s="16"/>
      <c r="VW1406" s="16"/>
      <c r="VX1406" s="16"/>
      <c r="VY1406" s="16"/>
      <c r="VZ1406" s="16"/>
      <c r="WA1406" s="16"/>
      <c r="WB1406" s="16"/>
      <c r="WC1406" s="16"/>
      <c r="WD1406" s="16"/>
      <c r="WE1406" s="16"/>
      <c r="WF1406" s="16"/>
      <c r="WG1406" s="16"/>
      <c r="WH1406" s="16"/>
      <c r="WI1406" s="16"/>
      <c r="WJ1406" s="16"/>
      <c r="WK1406" s="16"/>
      <c r="WL1406" s="16"/>
      <c r="WM1406" s="16"/>
      <c r="WN1406" s="16"/>
      <c r="WO1406" s="16"/>
      <c r="WP1406" s="16"/>
      <c r="WQ1406" s="16"/>
      <c r="WR1406" s="16"/>
      <c r="WS1406" s="16"/>
      <c r="WT1406" s="16"/>
      <c r="WU1406" s="16"/>
      <c r="WV1406" s="16"/>
      <c r="WW1406" s="16"/>
      <c r="WX1406" s="16"/>
      <c r="WY1406" s="16"/>
      <c r="WZ1406" s="16"/>
      <c r="XA1406" s="16"/>
      <c r="XB1406" s="16"/>
      <c r="XC1406" s="16"/>
      <c r="XD1406" s="16"/>
      <c r="XE1406" s="16"/>
      <c r="XF1406" s="16"/>
      <c r="XG1406" s="16"/>
      <c r="XH1406" s="16"/>
      <c r="XI1406" s="16"/>
      <c r="XJ1406" s="16"/>
      <c r="XK1406" s="16"/>
      <c r="XL1406" s="16"/>
      <c r="XM1406" s="16"/>
      <c r="XN1406" s="16"/>
      <c r="XO1406" s="16"/>
      <c r="XP1406" s="16"/>
      <c r="XQ1406" s="16"/>
      <c r="XR1406" s="16"/>
      <c r="XS1406" s="16"/>
      <c r="XT1406" s="16"/>
      <c r="XU1406" s="16"/>
      <c r="XV1406" s="16"/>
      <c r="XW1406" s="16"/>
      <c r="XX1406" s="16"/>
      <c r="XY1406" s="16"/>
      <c r="XZ1406" s="16"/>
      <c r="YA1406" s="16"/>
      <c r="YB1406" s="16"/>
      <c r="YC1406" s="16"/>
      <c r="YD1406" s="16"/>
      <c r="YE1406" s="16"/>
      <c r="YF1406" s="16"/>
      <c r="YG1406" s="16"/>
      <c r="YH1406" s="16"/>
      <c r="YI1406" s="16"/>
      <c r="YJ1406" s="16"/>
      <c r="YK1406" s="16"/>
      <c r="YL1406" s="16"/>
      <c r="YM1406" s="16"/>
      <c r="YN1406" s="16"/>
      <c r="YO1406" s="16"/>
      <c r="YP1406" s="16"/>
      <c r="YQ1406" s="16"/>
      <c r="YR1406" s="16"/>
      <c r="YS1406" s="16"/>
      <c r="YT1406" s="16"/>
      <c r="YU1406" s="16"/>
      <c r="YV1406" s="16"/>
      <c r="YW1406" s="16"/>
      <c r="YX1406" s="16"/>
      <c r="YY1406" s="16"/>
      <c r="YZ1406" s="16"/>
      <c r="ZA1406" s="16"/>
      <c r="ZB1406" s="16"/>
      <c r="ZC1406" s="16"/>
      <c r="ZD1406" s="16"/>
      <c r="ZE1406" s="16"/>
      <c r="ZF1406" s="16"/>
      <c r="ZG1406" s="16"/>
      <c r="ZH1406" s="16"/>
      <c r="ZI1406" s="16"/>
      <c r="ZJ1406" s="16"/>
      <c r="ZK1406" s="16"/>
      <c r="ZL1406" s="16"/>
      <c r="ZM1406" s="16"/>
      <c r="ZN1406" s="16"/>
      <c r="ZO1406" s="16"/>
      <c r="ZP1406" s="16"/>
      <c r="ZQ1406" s="16"/>
      <c r="ZR1406" s="16"/>
      <c r="ZS1406" s="16"/>
      <c r="ZT1406" s="16"/>
      <c r="ZU1406" s="16"/>
      <c r="ZV1406" s="16"/>
      <c r="ZW1406" s="16"/>
      <c r="ZX1406" s="16"/>
      <c r="ZY1406" s="16"/>
      <c r="ZZ1406" s="16"/>
      <c r="AAA1406" s="16"/>
      <c r="AAB1406" s="16"/>
      <c r="AAC1406" s="16"/>
      <c r="AAD1406" s="16"/>
      <c r="AAE1406" s="16"/>
      <c r="AAF1406" s="16"/>
      <c r="AAG1406" s="16"/>
      <c r="AAH1406" s="16"/>
      <c r="AAI1406" s="16"/>
      <c r="AAJ1406" s="16"/>
      <c r="AAK1406" s="16"/>
      <c r="AAL1406" s="16"/>
      <c r="AAM1406" s="16"/>
      <c r="AAN1406" s="16"/>
      <c r="AAO1406" s="16"/>
      <c r="AAP1406" s="16"/>
      <c r="AAQ1406" s="16"/>
      <c r="AAR1406" s="16"/>
      <c r="AAS1406" s="16"/>
      <c r="AAT1406" s="16"/>
      <c r="AAU1406" s="16"/>
      <c r="AAV1406" s="16"/>
      <c r="AAW1406" s="16"/>
      <c r="AAX1406" s="16"/>
      <c r="AAY1406" s="16"/>
      <c r="AAZ1406" s="16"/>
      <c r="ABA1406" s="16"/>
      <c r="ABB1406" s="16"/>
      <c r="ABC1406" s="16"/>
      <c r="ABD1406" s="16"/>
      <c r="ABE1406" s="16"/>
      <c r="ABF1406" s="16"/>
      <c r="ABG1406" s="16"/>
      <c r="ABH1406" s="16"/>
      <c r="ABI1406" s="16"/>
      <c r="ABJ1406" s="16"/>
      <c r="ABK1406" s="16"/>
      <c r="ABL1406" s="16"/>
      <c r="ABM1406" s="16"/>
      <c r="ABN1406" s="16"/>
      <c r="ABO1406" s="16"/>
      <c r="ABP1406" s="16"/>
      <c r="ABQ1406" s="16"/>
      <c r="ABR1406" s="16"/>
      <c r="ABS1406" s="16"/>
      <c r="ABT1406" s="16"/>
      <c r="ABU1406" s="16"/>
      <c r="ABV1406" s="16"/>
      <c r="ABW1406" s="16"/>
      <c r="ABX1406" s="16"/>
      <c r="ABY1406" s="16"/>
      <c r="ABZ1406" s="16"/>
      <c r="ACA1406" s="16"/>
      <c r="ACB1406" s="16"/>
      <c r="ACC1406" s="16"/>
      <c r="ACD1406" s="16"/>
      <c r="ACE1406" s="16"/>
      <c r="ACF1406" s="16"/>
      <c r="ACG1406" s="16"/>
      <c r="ACH1406" s="16"/>
      <c r="ACI1406" s="16"/>
      <c r="ACJ1406" s="16"/>
      <c r="ACK1406" s="16"/>
      <c r="ACL1406" s="16"/>
      <c r="ACM1406" s="16"/>
      <c r="ACN1406" s="16"/>
      <c r="ACO1406" s="16"/>
      <c r="ACP1406" s="16"/>
      <c r="ACQ1406" s="16"/>
      <c r="ACR1406" s="16"/>
      <c r="ACS1406" s="16"/>
      <c r="ACT1406" s="16"/>
      <c r="ACU1406" s="16"/>
      <c r="ACV1406" s="16"/>
      <c r="ACW1406" s="16"/>
      <c r="ACX1406" s="16"/>
      <c r="ACY1406" s="16"/>
      <c r="ACZ1406" s="16"/>
      <c r="ADA1406" s="16"/>
      <c r="ADB1406" s="16"/>
      <c r="ADC1406" s="16"/>
      <c r="ADD1406" s="16"/>
      <c r="ADE1406" s="16"/>
      <c r="ADF1406" s="16"/>
      <c r="ADG1406" s="16"/>
      <c r="ADH1406" s="16"/>
      <c r="ADI1406" s="16"/>
      <c r="ADJ1406" s="16"/>
      <c r="ADK1406" s="16"/>
      <c r="ADL1406" s="16"/>
      <c r="ADM1406" s="16"/>
      <c r="ADN1406" s="16"/>
      <c r="ADO1406" s="16"/>
      <c r="ADP1406" s="16"/>
      <c r="ADQ1406" s="16"/>
      <c r="ADR1406" s="16"/>
      <c r="ADS1406" s="16"/>
      <c r="ADT1406" s="16"/>
      <c r="ADU1406" s="16"/>
      <c r="ADV1406" s="16"/>
      <c r="ADW1406" s="16"/>
      <c r="ADX1406" s="16"/>
      <c r="ADY1406" s="16"/>
      <c r="ADZ1406" s="16"/>
      <c r="AEA1406" s="16"/>
      <c r="AEB1406" s="16"/>
      <c r="AEC1406" s="16"/>
      <c r="AED1406" s="16"/>
      <c r="AEE1406" s="16"/>
      <c r="AEF1406" s="16"/>
      <c r="AEG1406" s="16"/>
      <c r="AEH1406" s="16"/>
      <c r="AEI1406" s="16"/>
      <c r="AEJ1406" s="16"/>
      <c r="AEK1406" s="16"/>
      <c r="AEL1406" s="16"/>
      <c r="AEM1406" s="16"/>
      <c r="AEN1406" s="16"/>
      <c r="AEO1406" s="16"/>
      <c r="AEP1406" s="16"/>
      <c r="AEQ1406" s="16"/>
      <c r="AER1406" s="16"/>
      <c r="AES1406" s="16"/>
      <c r="AET1406" s="16"/>
      <c r="AEU1406" s="16"/>
      <c r="AEV1406" s="16"/>
      <c r="AEW1406" s="16"/>
      <c r="AEX1406" s="16"/>
      <c r="AEY1406" s="16"/>
      <c r="AEZ1406" s="16"/>
      <c r="AFA1406" s="16"/>
      <c r="AFB1406" s="16"/>
      <c r="AFC1406" s="16"/>
      <c r="AFD1406" s="16"/>
      <c r="AFE1406" s="16"/>
      <c r="AFF1406" s="16"/>
      <c r="AFG1406" s="16"/>
      <c r="AFH1406" s="16"/>
      <c r="AFI1406" s="16"/>
      <c r="AFJ1406" s="16"/>
      <c r="AFK1406" s="16"/>
      <c r="AFL1406" s="16"/>
      <c r="AFM1406" s="16"/>
      <c r="AFN1406" s="16"/>
      <c r="AFO1406" s="16"/>
      <c r="AFP1406" s="16"/>
      <c r="AFQ1406" s="16"/>
      <c r="AFR1406" s="16"/>
      <c r="AFS1406" s="16"/>
      <c r="AFT1406" s="16"/>
      <c r="AFU1406" s="16"/>
      <c r="AFV1406" s="16"/>
      <c r="AFW1406" s="16"/>
      <c r="AFX1406" s="16"/>
      <c r="AFY1406" s="16"/>
      <c r="AFZ1406" s="16"/>
      <c r="AGA1406" s="16"/>
    </row>
    <row r="1407" spans="1:859" s="383" customFormat="1" x14ac:dyDescent="0.2">
      <c r="A1407" s="381"/>
      <c r="B1407" s="381"/>
      <c r="C1407" s="381"/>
      <c r="D1407" s="381"/>
      <c r="E1407" s="365"/>
      <c r="F1407" s="378"/>
      <c r="G1407" s="380"/>
      <c r="H1407" s="365"/>
      <c r="I1407" s="365"/>
      <c r="J1407" s="365"/>
      <c r="K1407" s="365"/>
      <c r="L1407" s="365"/>
      <c r="M1407" s="365"/>
      <c r="N1407" s="380"/>
      <c r="O1407" s="365"/>
      <c r="P1407" s="365"/>
      <c r="Q1407" s="380"/>
      <c r="R1407" s="381"/>
      <c r="S1407" s="381"/>
      <c r="T1407" s="381"/>
      <c r="U1407" s="381"/>
      <c r="V1407" s="381"/>
      <c r="W1407" s="381"/>
      <c r="X1407" s="381"/>
      <c r="Y1407" s="381"/>
      <c r="Z1407" s="381"/>
      <c r="AA1407" s="381"/>
      <c r="AB1407" s="381"/>
      <c r="AC1407" s="381"/>
      <c r="AD1407" s="381"/>
      <c r="AE1407" s="381"/>
      <c r="AF1407" s="381"/>
      <c r="AG1407" s="381"/>
      <c r="AH1407" s="381"/>
      <c r="AI1407" s="381"/>
      <c r="AJ1407" s="381"/>
      <c r="AK1407" s="381"/>
      <c r="AL1407" s="381"/>
      <c r="AM1407" s="381"/>
      <c r="AN1407" s="381"/>
      <c r="AO1407" s="381"/>
      <c r="AP1407" s="381"/>
      <c r="AQ1407" s="381"/>
      <c r="AR1407" s="381"/>
      <c r="AS1407" s="381"/>
      <c r="AT1407" s="381"/>
      <c r="AU1407" s="381"/>
      <c r="AV1407" s="381"/>
      <c r="AW1407" s="381"/>
      <c r="AX1407" s="381"/>
      <c r="AY1407" s="381"/>
      <c r="AZ1407" s="381"/>
      <c r="BA1407" s="381"/>
      <c r="BB1407" s="381"/>
      <c r="BC1407" s="381"/>
      <c r="BD1407" s="381"/>
      <c r="BE1407" s="381"/>
      <c r="BF1407" s="381"/>
      <c r="BG1407" s="381"/>
      <c r="BH1407" s="381"/>
      <c r="BI1407" s="381"/>
      <c r="BJ1407" s="381"/>
      <c r="BK1407" s="381"/>
      <c r="BL1407" s="381"/>
      <c r="BM1407" s="381"/>
      <c r="BN1407" s="381"/>
      <c r="BO1407" s="381"/>
      <c r="BP1407" s="381"/>
      <c r="BQ1407" s="381"/>
      <c r="BR1407" s="381"/>
      <c r="BS1407" s="381"/>
      <c r="BT1407" s="381"/>
      <c r="BU1407" s="381"/>
      <c r="BV1407" s="381"/>
      <c r="BW1407" s="381"/>
      <c r="BX1407" s="381"/>
      <c r="BY1407" s="381"/>
      <c r="BZ1407" s="381"/>
      <c r="CA1407" s="381"/>
      <c r="CB1407" s="381"/>
      <c r="CC1407" s="381"/>
      <c r="CD1407" s="381"/>
      <c r="CE1407" s="381"/>
      <c r="CF1407" s="381"/>
      <c r="CG1407" s="381"/>
      <c r="CH1407" s="381"/>
      <c r="CI1407" s="381"/>
      <c r="CJ1407" s="381"/>
      <c r="CK1407" s="381"/>
      <c r="CL1407" s="381"/>
      <c r="CM1407" s="381"/>
      <c r="CN1407" s="381"/>
      <c r="CO1407" s="381"/>
      <c r="CP1407" s="381"/>
      <c r="CQ1407" s="381"/>
      <c r="CR1407" s="381"/>
      <c r="CS1407" s="381"/>
      <c r="CT1407" s="381"/>
      <c r="CU1407" s="381"/>
      <c r="CV1407" s="381"/>
      <c r="CW1407" s="381"/>
      <c r="CX1407" s="381"/>
      <c r="CY1407" s="381"/>
      <c r="CZ1407" s="381"/>
      <c r="DA1407" s="381"/>
      <c r="DB1407" s="381"/>
      <c r="DC1407" s="381"/>
      <c r="DD1407" s="381"/>
      <c r="DE1407" s="381"/>
      <c r="DF1407" s="381"/>
      <c r="DG1407" s="381"/>
      <c r="DH1407" s="381"/>
      <c r="DI1407" s="381"/>
      <c r="DJ1407" s="381"/>
      <c r="DK1407" s="381"/>
      <c r="DL1407" s="381"/>
      <c r="DM1407" s="381"/>
      <c r="DN1407" s="381"/>
      <c r="DO1407" s="381"/>
      <c r="DP1407" s="381"/>
      <c r="DQ1407" s="381"/>
      <c r="DR1407" s="381"/>
      <c r="DS1407" s="381"/>
      <c r="DT1407" s="381"/>
      <c r="DU1407" s="381"/>
      <c r="DV1407" s="381"/>
      <c r="DW1407" s="381"/>
      <c r="DX1407" s="381"/>
      <c r="DY1407" s="381"/>
      <c r="DZ1407" s="381"/>
      <c r="EA1407" s="381"/>
      <c r="EB1407" s="381"/>
      <c r="EC1407" s="381"/>
      <c r="ED1407" s="381"/>
      <c r="EE1407" s="381"/>
      <c r="EF1407" s="381"/>
      <c r="EG1407" s="381"/>
      <c r="EH1407" s="381"/>
      <c r="EI1407" s="381"/>
      <c r="EJ1407" s="381"/>
      <c r="EK1407" s="381"/>
      <c r="EL1407" s="381"/>
      <c r="EM1407" s="381"/>
      <c r="EN1407" s="381"/>
      <c r="EO1407" s="381"/>
      <c r="EP1407" s="381"/>
      <c r="EQ1407" s="381"/>
      <c r="ER1407" s="381"/>
      <c r="ES1407" s="381"/>
      <c r="ET1407" s="381"/>
      <c r="EU1407" s="381"/>
      <c r="EV1407" s="381"/>
      <c r="EW1407" s="381"/>
      <c r="EX1407" s="381"/>
      <c r="EY1407" s="381"/>
      <c r="EZ1407" s="381"/>
      <c r="FA1407" s="381"/>
      <c r="FB1407" s="381"/>
      <c r="FC1407" s="381"/>
      <c r="FD1407" s="381"/>
      <c r="FE1407" s="381"/>
      <c r="FF1407" s="381"/>
      <c r="FG1407" s="381"/>
      <c r="FH1407" s="381"/>
      <c r="FI1407" s="381"/>
      <c r="FJ1407" s="381"/>
      <c r="FK1407" s="381"/>
      <c r="FL1407" s="381"/>
      <c r="FM1407" s="381"/>
      <c r="FN1407" s="381"/>
      <c r="FO1407" s="381"/>
      <c r="FP1407" s="381"/>
      <c r="FQ1407" s="381"/>
      <c r="FR1407" s="381"/>
      <c r="FS1407" s="381"/>
      <c r="FT1407" s="381"/>
      <c r="FU1407" s="381"/>
      <c r="FV1407" s="381"/>
      <c r="FW1407" s="381"/>
      <c r="FX1407" s="381"/>
      <c r="FY1407" s="381"/>
      <c r="FZ1407" s="381"/>
      <c r="GA1407" s="381"/>
      <c r="GB1407" s="381"/>
      <c r="GC1407" s="381"/>
      <c r="GD1407" s="381"/>
      <c r="GE1407" s="381"/>
      <c r="GF1407" s="381"/>
      <c r="GG1407" s="381"/>
      <c r="GH1407" s="381"/>
      <c r="GI1407" s="381"/>
      <c r="GJ1407" s="381"/>
      <c r="GK1407" s="381"/>
      <c r="GL1407" s="381"/>
      <c r="GM1407" s="381"/>
      <c r="GN1407" s="381"/>
      <c r="GO1407" s="381"/>
      <c r="GP1407" s="381"/>
      <c r="GQ1407" s="381"/>
      <c r="GR1407" s="381"/>
      <c r="GS1407" s="381"/>
      <c r="GT1407" s="381"/>
      <c r="GU1407" s="381"/>
      <c r="GV1407" s="381"/>
      <c r="GW1407" s="381"/>
      <c r="GX1407" s="381"/>
      <c r="GY1407" s="381"/>
      <c r="GZ1407" s="381"/>
      <c r="HA1407" s="381"/>
      <c r="HB1407" s="381"/>
      <c r="HC1407" s="381"/>
      <c r="HD1407" s="381"/>
      <c r="HE1407" s="381"/>
      <c r="HF1407" s="381"/>
      <c r="HG1407" s="381"/>
      <c r="HH1407" s="381"/>
      <c r="HI1407" s="381"/>
      <c r="HJ1407" s="381"/>
      <c r="HK1407" s="381"/>
      <c r="HL1407" s="381"/>
      <c r="HM1407" s="381"/>
      <c r="HN1407" s="381"/>
      <c r="HO1407" s="381"/>
      <c r="HP1407" s="381"/>
      <c r="HQ1407" s="381"/>
      <c r="HR1407" s="381"/>
      <c r="HS1407" s="381"/>
      <c r="HT1407" s="381"/>
      <c r="HU1407" s="381"/>
      <c r="HV1407" s="381"/>
      <c r="HW1407" s="381"/>
      <c r="HX1407" s="381"/>
      <c r="HY1407" s="381"/>
      <c r="HZ1407" s="381"/>
      <c r="IA1407" s="381"/>
      <c r="IB1407" s="381"/>
      <c r="IC1407" s="381"/>
      <c r="ID1407" s="381"/>
      <c r="IE1407" s="381"/>
      <c r="IF1407" s="381"/>
      <c r="IG1407" s="381"/>
      <c r="IH1407" s="381"/>
      <c r="II1407" s="381"/>
      <c r="IJ1407" s="381"/>
      <c r="IK1407" s="381"/>
      <c r="IL1407" s="381"/>
      <c r="IM1407" s="381"/>
      <c r="IN1407" s="381"/>
      <c r="IO1407" s="381"/>
      <c r="IP1407" s="381"/>
      <c r="IQ1407" s="381"/>
      <c r="IR1407" s="381"/>
      <c r="IS1407" s="381"/>
      <c r="IT1407" s="381"/>
      <c r="IU1407" s="381"/>
      <c r="IV1407" s="381"/>
      <c r="IW1407" s="381"/>
      <c r="IX1407" s="381"/>
      <c r="IY1407" s="381"/>
      <c r="IZ1407" s="381"/>
      <c r="JA1407" s="381"/>
      <c r="JB1407" s="381"/>
      <c r="JC1407" s="381"/>
      <c r="JD1407" s="381"/>
      <c r="JE1407" s="381"/>
      <c r="JF1407" s="381"/>
      <c r="JG1407" s="381"/>
      <c r="JH1407" s="381"/>
      <c r="JI1407" s="381"/>
      <c r="JJ1407" s="381"/>
      <c r="JK1407" s="381"/>
      <c r="JL1407" s="381"/>
      <c r="JM1407" s="381"/>
      <c r="JN1407" s="381"/>
      <c r="JO1407" s="381"/>
      <c r="JP1407" s="381"/>
      <c r="JQ1407" s="381"/>
      <c r="JR1407" s="381"/>
      <c r="JS1407" s="381"/>
      <c r="JT1407" s="381"/>
      <c r="JU1407" s="381"/>
      <c r="JV1407" s="381"/>
      <c r="JW1407" s="381"/>
      <c r="JX1407" s="381"/>
      <c r="JY1407" s="381"/>
      <c r="JZ1407" s="381"/>
      <c r="KA1407" s="381"/>
      <c r="KB1407" s="381"/>
      <c r="KC1407" s="381"/>
      <c r="KD1407" s="381"/>
      <c r="KE1407" s="381"/>
      <c r="KF1407" s="381"/>
      <c r="KG1407" s="381"/>
      <c r="KH1407" s="381"/>
      <c r="KI1407" s="381"/>
      <c r="KJ1407" s="381"/>
      <c r="KK1407" s="381"/>
      <c r="KL1407" s="381"/>
      <c r="KM1407" s="381"/>
      <c r="KN1407" s="381"/>
      <c r="KO1407" s="381"/>
      <c r="KP1407" s="381"/>
      <c r="KQ1407" s="381"/>
      <c r="KR1407" s="381"/>
      <c r="KS1407" s="381"/>
      <c r="KT1407" s="381"/>
      <c r="KU1407" s="381"/>
      <c r="KV1407" s="381"/>
      <c r="KW1407" s="381"/>
      <c r="KX1407" s="381"/>
      <c r="KY1407" s="381"/>
      <c r="KZ1407" s="381"/>
      <c r="LA1407" s="381"/>
      <c r="LB1407" s="381"/>
      <c r="LC1407" s="381"/>
      <c r="LD1407" s="381"/>
      <c r="LE1407" s="381"/>
      <c r="LF1407" s="381"/>
      <c r="LG1407" s="381"/>
      <c r="LH1407" s="381"/>
      <c r="LI1407" s="381"/>
      <c r="LJ1407" s="381"/>
      <c r="LK1407" s="381"/>
      <c r="LL1407" s="381"/>
      <c r="LM1407" s="381"/>
      <c r="LN1407" s="381"/>
      <c r="LO1407" s="381"/>
      <c r="LP1407" s="381"/>
      <c r="LQ1407" s="381"/>
      <c r="LR1407" s="381"/>
      <c r="LS1407" s="381"/>
      <c r="LT1407" s="381"/>
      <c r="LU1407" s="381"/>
      <c r="LV1407" s="381"/>
      <c r="LW1407" s="381"/>
      <c r="LX1407" s="381"/>
      <c r="LY1407" s="381"/>
      <c r="LZ1407" s="381"/>
      <c r="MA1407" s="381"/>
      <c r="MB1407" s="381"/>
      <c r="MC1407" s="381"/>
      <c r="MD1407" s="381"/>
      <c r="ME1407" s="381"/>
      <c r="MF1407" s="381"/>
      <c r="MG1407" s="381"/>
      <c r="MH1407" s="381"/>
      <c r="MI1407" s="381"/>
      <c r="MJ1407" s="381"/>
      <c r="MK1407" s="381"/>
      <c r="ML1407" s="381"/>
      <c r="MM1407" s="381"/>
      <c r="MN1407" s="381"/>
      <c r="MO1407" s="381"/>
      <c r="MP1407" s="381"/>
      <c r="MQ1407" s="381"/>
      <c r="MR1407" s="381"/>
      <c r="MS1407" s="381"/>
      <c r="MT1407" s="381"/>
      <c r="MU1407" s="381"/>
      <c r="MV1407" s="381"/>
      <c r="MW1407" s="381"/>
      <c r="MX1407" s="381"/>
      <c r="MY1407" s="381"/>
      <c r="MZ1407" s="381"/>
      <c r="NA1407" s="381"/>
      <c r="NB1407" s="381"/>
      <c r="NC1407" s="381"/>
      <c r="ND1407" s="381"/>
      <c r="NE1407" s="381"/>
      <c r="NF1407" s="381"/>
      <c r="NG1407" s="381"/>
      <c r="NH1407" s="381"/>
      <c r="NI1407" s="381"/>
      <c r="NJ1407" s="381"/>
      <c r="NK1407" s="381"/>
      <c r="NL1407" s="381"/>
      <c r="NM1407" s="381"/>
      <c r="NN1407" s="381"/>
      <c r="NO1407" s="381"/>
      <c r="NP1407" s="381"/>
      <c r="NQ1407" s="381"/>
      <c r="NR1407" s="381"/>
      <c r="NS1407" s="381"/>
      <c r="NT1407" s="381"/>
      <c r="NU1407" s="381"/>
      <c r="NV1407" s="381"/>
      <c r="NW1407" s="381"/>
      <c r="NX1407" s="381"/>
      <c r="NY1407" s="381"/>
      <c r="NZ1407" s="381"/>
      <c r="OA1407" s="381"/>
      <c r="OB1407" s="381"/>
      <c r="OC1407" s="381"/>
      <c r="OD1407" s="381"/>
      <c r="OE1407" s="381"/>
      <c r="OF1407" s="381"/>
      <c r="OG1407" s="381"/>
      <c r="OH1407" s="381"/>
      <c r="OI1407" s="381"/>
      <c r="OJ1407" s="381"/>
      <c r="OK1407" s="381"/>
      <c r="OL1407" s="381"/>
      <c r="OM1407" s="381"/>
      <c r="ON1407" s="381"/>
      <c r="OO1407" s="381"/>
      <c r="OP1407" s="381"/>
      <c r="OQ1407" s="381"/>
      <c r="OR1407" s="381"/>
      <c r="OS1407" s="381"/>
      <c r="OT1407" s="381"/>
      <c r="OU1407" s="381"/>
      <c r="OV1407" s="381"/>
      <c r="OW1407" s="381"/>
      <c r="OX1407" s="381"/>
      <c r="OY1407" s="381"/>
      <c r="OZ1407" s="381"/>
      <c r="PA1407" s="381"/>
      <c r="PB1407" s="381"/>
      <c r="PC1407" s="381"/>
      <c r="PD1407" s="381"/>
      <c r="PE1407" s="381"/>
      <c r="PF1407" s="381"/>
      <c r="PG1407" s="381"/>
      <c r="PH1407" s="381"/>
      <c r="PI1407" s="381"/>
      <c r="PJ1407" s="381"/>
      <c r="PK1407" s="381"/>
      <c r="PL1407" s="381"/>
      <c r="PM1407" s="381"/>
      <c r="PN1407" s="381"/>
      <c r="PO1407" s="381"/>
      <c r="PP1407" s="381"/>
      <c r="PQ1407" s="381"/>
      <c r="PR1407" s="381"/>
      <c r="PS1407" s="381"/>
      <c r="PT1407" s="381"/>
      <c r="PU1407" s="381"/>
      <c r="PV1407" s="381"/>
      <c r="PW1407" s="381"/>
      <c r="PX1407" s="381"/>
      <c r="PY1407" s="381"/>
      <c r="PZ1407" s="381"/>
      <c r="QA1407" s="381"/>
      <c r="QB1407" s="381"/>
      <c r="QC1407" s="381"/>
      <c r="QD1407" s="381"/>
      <c r="QE1407" s="381"/>
      <c r="QF1407" s="381"/>
      <c r="QG1407" s="381"/>
      <c r="QH1407" s="381"/>
      <c r="QI1407" s="381"/>
      <c r="QJ1407" s="381"/>
      <c r="QK1407" s="381"/>
      <c r="QL1407" s="381"/>
      <c r="QM1407" s="381"/>
      <c r="QN1407" s="381"/>
      <c r="QO1407" s="381"/>
      <c r="QP1407" s="381"/>
      <c r="QQ1407" s="381"/>
      <c r="QR1407" s="381"/>
      <c r="QS1407" s="381"/>
      <c r="QT1407" s="381"/>
      <c r="QU1407" s="381"/>
      <c r="QV1407" s="381"/>
      <c r="QW1407" s="381"/>
      <c r="QX1407" s="381"/>
      <c r="QY1407" s="381"/>
      <c r="QZ1407" s="381"/>
      <c r="RA1407" s="381"/>
      <c r="RB1407" s="381"/>
      <c r="RC1407" s="381"/>
      <c r="RD1407" s="381"/>
      <c r="RE1407" s="381"/>
      <c r="RF1407" s="381"/>
      <c r="RG1407" s="381"/>
      <c r="RH1407" s="381"/>
      <c r="RI1407" s="381"/>
      <c r="RJ1407" s="381"/>
      <c r="RK1407" s="381"/>
      <c r="RL1407" s="381"/>
      <c r="RM1407" s="381"/>
      <c r="RN1407" s="381"/>
      <c r="RO1407" s="381"/>
      <c r="RP1407" s="381"/>
      <c r="RQ1407" s="381"/>
      <c r="RR1407" s="381"/>
      <c r="RS1407" s="381"/>
      <c r="RT1407" s="381"/>
      <c r="RU1407" s="381"/>
      <c r="RV1407" s="381"/>
      <c r="RW1407" s="381"/>
      <c r="RX1407" s="381"/>
      <c r="RY1407" s="381"/>
      <c r="RZ1407" s="381"/>
      <c r="SA1407" s="381"/>
      <c r="SB1407" s="381"/>
      <c r="SC1407" s="381"/>
      <c r="SD1407" s="381"/>
      <c r="SE1407" s="381"/>
      <c r="SF1407" s="381"/>
      <c r="SG1407" s="381"/>
      <c r="SH1407" s="381"/>
      <c r="SI1407" s="381"/>
      <c r="SJ1407" s="381"/>
      <c r="SK1407" s="381"/>
      <c r="SL1407" s="381"/>
      <c r="SM1407" s="381"/>
      <c r="SN1407" s="381"/>
      <c r="SO1407" s="381"/>
      <c r="SP1407" s="381"/>
      <c r="SQ1407" s="381"/>
      <c r="SR1407" s="381"/>
      <c r="SS1407" s="381"/>
      <c r="ST1407" s="381"/>
      <c r="SU1407" s="381"/>
      <c r="SV1407" s="381"/>
      <c r="SW1407" s="381"/>
      <c r="SX1407" s="381"/>
      <c r="SY1407" s="381"/>
      <c r="SZ1407" s="381"/>
      <c r="TA1407" s="381"/>
      <c r="TB1407" s="381"/>
      <c r="TC1407" s="381"/>
      <c r="TD1407" s="381"/>
      <c r="TE1407" s="381"/>
      <c r="TF1407" s="381"/>
      <c r="TG1407" s="381"/>
      <c r="TH1407" s="381"/>
      <c r="TI1407" s="381"/>
      <c r="TJ1407" s="381"/>
      <c r="TK1407" s="381"/>
      <c r="TL1407" s="381"/>
      <c r="TM1407" s="381"/>
      <c r="TN1407" s="381"/>
      <c r="TO1407" s="381"/>
      <c r="TP1407" s="381"/>
      <c r="TQ1407" s="381"/>
      <c r="TR1407" s="381"/>
      <c r="TS1407" s="381"/>
      <c r="TT1407" s="381"/>
      <c r="TU1407" s="381"/>
      <c r="TV1407" s="381"/>
      <c r="TW1407" s="381"/>
      <c r="TX1407" s="381"/>
      <c r="TY1407" s="381"/>
      <c r="TZ1407" s="381"/>
      <c r="UA1407" s="381"/>
      <c r="UB1407" s="381"/>
      <c r="UC1407" s="381"/>
      <c r="UD1407" s="381"/>
      <c r="UE1407" s="381"/>
      <c r="UF1407" s="381"/>
      <c r="UG1407" s="381"/>
      <c r="UH1407" s="381"/>
      <c r="UI1407" s="381"/>
      <c r="UJ1407" s="381"/>
      <c r="UK1407" s="381"/>
      <c r="UL1407" s="381"/>
      <c r="UM1407" s="381"/>
      <c r="UN1407" s="381"/>
      <c r="UO1407" s="381"/>
      <c r="UP1407" s="381"/>
      <c r="UQ1407" s="381"/>
      <c r="UR1407" s="381"/>
      <c r="US1407" s="381"/>
      <c r="UT1407" s="381"/>
      <c r="UU1407" s="381"/>
      <c r="UV1407" s="381"/>
      <c r="UW1407" s="381"/>
      <c r="UX1407" s="381"/>
      <c r="UY1407" s="381"/>
      <c r="UZ1407" s="381"/>
      <c r="VA1407" s="381"/>
      <c r="VB1407" s="381"/>
      <c r="VC1407" s="381"/>
      <c r="VD1407" s="381"/>
      <c r="VE1407" s="381"/>
      <c r="VF1407" s="381"/>
      <c r="VG1407" s="381"/>
      <c r="VH1407" s="381"/>
      <c r="VI1407" s="381"/>
      <c r="VJ1407" s="381"/>
      <c r="VK1407" s="381"/>
      <c r="VL1407" s="381"/>
      <c r="VM1407" s="381"/>
      <c r="VN1407" s="381"/>
      <c r="VO1407" s="381"/>
      <c r="VP1407" s="381"/>
      <c r="VQ1407" s="381"/>
      <c r="VR1407" s="381"/>
      <c r="VS1407" s="381"/>
      <c r="VT1407" s="381"/>
      <c r="VU1407" s="381"/>
      <c r="VV1407" s="381"/>
      <c r="VW1407" s="381"/>
      <c r="VX1407" s="381"/>
      <c r="VY1407" s="381"/>
      <c r="VZ1407" s="381"/>
      <c r="WA1407" s="381"/>
      <c r="WB1407" s="381"/>
      <c r="WC1407" s="381"/>
      <c r="WD1407" s="381"/>
      <c r="WE1407" s="381"/>
      <c r="WF1407" s="381"/>
      <c r="WG1407" s="381"/>
      <c r="WH1407" s="381"/>
      <c r="WI1407" s="381"/>
      <c r="WJ1407" s="381"/>
      <c r="WK1407" s="381"/>
      <c r="WL1407" s="381"/>
      <c r="WM1407" s="381"/>
      <c r="WN1407" s="381"/>
      <c r="WO1407" s="381"/>
      <c r="WP1407" s="381"/>
      <c r="WQ1407" s="381"/>
      <c r="WR1407" s="381"/>
      <c r="WS1407" s="381"/>
      <c r="WT1407" s="381"/>
      <c r="WU1407" s="381"/>
      <c r="WV1407" s="381"/>
      <c r="WW1407" s="381"/>
      <c r="WX1407" s="381"/>
      <c r="WY1407" s="381"/>
      <c r="WZ1407" s="381"/>
      <c r="XA1407" s="381"/>
      <c r="XB1407" s="381"/>
      <c r="XC1407" s="381"/>
      <c r="XD1407" s="381"/>
      <c r="XE1407" s="381"/>
      <c r="XF1407" s="381"/>
      <c r="XG1407" s="381"/>
      <c r="XH1407" s="381"/>
      <c r="XI1407" s="381"/>
      <c r="XJ1407" s="381"/>
      <c r="XK1407" s="381"/>
      <c r="XL1407" s="381"/>
      <c r="XM1407" s="381"/>
      <c r="XN1407" s="381"/>
      <c r="XO1407" s="381"/>
      <c r="XP1407" s="381"/>
      <c r="XQ1407" s="381"/>
      <c r="XR1407" s="381"/>
      <c r="XS1407" s="381"/>
      <c r="XT1407" s="381"/>
      <c r="XU1407" s="381"/>
      <c r="XV1407" s="381"/>
      <c r="XW1407" s="381"/>
      <c r="XX1407" s="381"/>
      <c r="XY1407" s="381"/>
      <c r="XZ1407" s="381"/>
      <c r="YA1407" s="381"/>
      <c r="YB1407" s="381"/>
      <c r="YC1407" s="381"/>
      <c r="YD1407" s="381"/>
      <c r="YE1407" s="381"/>
      <c r="YF1407" s="381"/>
      <c r="YG1407" s="381"/>
      <c r="YH1407" s="381"/>
      <c r="YI1407" s="381"/>
      <c r="YJ1407" s="381"/>
      <c r="YK1407" s="381"/>
      <c r="YL1407" s="381"/>
      <c r="YM1407" s="381"/>
      <c r="YN1407" s="381"/>
      <c r="YO1407" s="381"/>
      <c r="YP1407" s="381"/>
      <c r="YQ1407" s="381"/>
      <c r="YR1407" s="381"/>
      <c r="YS1407" s="381"/>
      <c r="YT1407" s="381"/>
      <c r="YU1407" s="381"/>
      <c r="YV1407" s="381"/>
      <c r="YW1407" s="381"/>
      <c r="YX1407" s="381"/>
      <c r="YY1407" s="381"/>
      <c r="YZ1407" s="381"/>
      <c r="ZA1407" s="381"/>
      <c r="ZB1407" s="381"/>
      <c r="ZC1407" s="381"/>
      <c r="ZD1407" s="381"/>
      <c r="ZE1407" s="381"/>
      <c r="ZF1407" s="381"/>
      <c r="ZG1407" s="381"/>
      <c r="ZH1407" s="381"/>
      <c r="ZI1407" s="381"/>
      <c r="ZJ1407" s="381"/>
      <c r="ZK1407" s="381"/>
      <c r="ZL1407" s="381"/>
      <c r="ZM1407" s="381"/>
      <c r="ZN1407" s="381"/>
      <c r="ZO1407" s="381"/>
      <c r="ZP1407" s="381"/>
      <c r="ZQ1407" s="381"/>
      <c r="ZR1407" s="381"/>
      <c r="ZS1407" s="381"/>
      <c r="ZT1407" s="381"/>
      <c r="ZU1407" s="381"/>
      <c r="ZV1407" s="381"/>
      <c r="ZW1407" s="381"/>
      <c r="ZX1407" s="381"/>
      <c r="ZY1407" s="381"/>
      <c r="ZZ1407" s="381"/>
      <c r="AAA1407" s="381"/>
      <c r="AAB1407" s="381"/>
      <c r="AAC1407" s="381"/>
      <c r="AAD1407" s="381"/>
      <c r="AAE1407" s="381"/>
      <c r="AAF1407" s="381"/>
      <c r="AAG1407" s="381"/>
      <c r="AAH1407" s="381"/>
      <c r="AAI1407" s="381"/>
      <c r="AAJ1407" s="381"/>
      <c r="AAK1407" s="381"/>
      <c r="AAL1407" s="381"/>
      <c r="AAM1407" s="381"/>
      <c r="AAN1407" s="381"/>
      <c r="AAO1407" s="381"/>
      <c r="AAP1407" s="381"/>
      <c r="AAQ1407" s="381"/>
      <c r="AAR1407" s="381"/>
      <c r="AAS1407" s="381"/>
      <c r="AAT1407" s="381"/>
      <c r="AAU1407" s="381"/>
      <c r="AAV1407" s="381"/>
      <c r="AAW1407" s="381"/>
      <c r="AAX1407" s="381"/>
      <c r="AAY1407" s="381"/>
      <c r="AAZ1407" s="381"/>
      <c r="ABA1407" s="381"/>
      <c r="ABB1407" s="381"/>
      <c r="ABC1407" s="381"/>
      <c r="ABD1407" s="381"/>
      <c r="ABE1407" s="381"/>
      <c r="ABF1407" s="381"/>
      <c r="ABG1407" s="381"/>
      <c r="ABH1407" s="381"/>
      <c r="ABI1407" s="381"/>
      <c r="ABJ1407" s="381"/>
      <c r="ABK1407" s="381"/>
      <c r="ABL1407" s="381"/>
      <c r="ABM1407" s="381"/>
      <c r="ABN1407" s="381"/>
      <c r="ABO1407" s="381"/>
      <c r="ABP1407" s="381"/>
      <c r="ABQ1407" s="381"/>
      <c r="ABR1407" s="381"/>
      <c r="ABS1407" s="381"/>
      <c r="ABT1407" s="381"/>
      <c r="ABU1407" s="381"/>
      <c r="ABV1407" s="381"/>
      <c r="ABW1407" s="381"/>
      <c r="ABX1407" s="381"/>
      <c r="ABY1407" s="381"/>
      <c r="ABZ1407" s="381"/>
      <c r="ACA1407" s="381"/>
      <c r="ACB1407" s="381"/>
      <c r="ACC1407" s="381"/>
      <c r="ACD1407" s="381"/>
      <c r="ACE1407" s="381"/>
      <c r="ACF1407" s="381"/>
      <c r="ACG1407" s="381"/>
      <c r="ACH1407" s="381"/>
      <c r="ACI1407" s="381"/>
      <c r="ACJ1407" s="381"/>
      <c r="ACK1407" s="381"/>
      <c r="ACL1407" s="381"/>
      <c r="ACM1407" s="381"/>
      <c r="ACN1407" s="381"/>
      <c r="ACO1407" s="381"/>
      <c r="ACP1407" s="381"/>
      <c r="ACQ1407" s="381"/>
      <c r="ACR1407" s="381"/>
      <c r="ACS1407" s="381"/>
      <c r="ACT1407" s="381"/>
      <c r="ACU1407" s="381"/>
      <c r="ACV1407" s="381"/>
      <c r="ACW1407" s="381"/>
      <c r="ACX1407" s="381"/>
      <c r="ACY1407" s="381"/>
      <c r="ACZ1407" s="381"/>
      <c r="ADA1407" s="381"/>
      <c r="ADB1407" s="381"/>
      <c r="ADC1407" s="381"/>
      <c r="ADD1407" s="381"/>
      <c r="ADE1407" s="381"/>
      <c r="ADF1407" s="381"/>
      <c r="ADG1407" s="381"/>
      <c r="ADH1407" s="381"/>
      <c r="ADI1407" s="381"/>
      <c r="ADJ1407" s="381"/>
      <c r="ADK1407" s="381"/>
      <c r="ADL1407" s="381"/>
      <c r="ADM1407" s="381"/>
      <c r="ADN1407" s="381"/>
      <c r="ADO1407" s="381"/>
      <c r="ADP1407" s="381"/>
      <c r="ADQ1407" s="381"/>
      <c r="ADR1407" s="381"/>
      <c r="ADS1407" s="381"/>
      <c r="ADT1407" s="381"/>
      <c r="ADU1407" s="381"/>
      <c r="ADV1407" s="381"/>
      <c r="ADW1407" s="381"/>
      <c r="ADX1407" s="381"/>
      <c r="ADY1407" s="381"/>
      <c r="ADZ1407" s="381"/>
      <c r="AEA1407" s="381"/>
      <c r="AEB1407" s="381"/>
      <c r="AEC1407" s="381"/>
      <c r="AED1407" s="381"/>
      <c r="AEE1407" s="381"/>
      <c r="AEF1407" s="381"/>
      <c r="AEG1407" s="381"/>
      <c r="AEH1407" s="381"/>
      <c r="AEI1407" s="381"/>
      <c r="AEJ1407" s="381"/>
      <c r="AEK1407" s="381"/>
      <c r="AEL1407" s="381"/>
      <c r="AEM1407" s="381"/>
      <c r="AEN1407" s="381"/>
      <c r="AEO1407" s="381"/>
      <c r="AEP1407" s="381"/>
      <c r="AEQ1407" s="381"/>
      <c r="AER1407" s="381"/>
      <c r="AES1407" s="381"/>
      <c r="AET1407" s="381"/>
      <c r="AEU1407" s="381"/>
      <c r="AEV1407" s="381"/>
      <c r="AEW1407" s="381"/>
      <c r="AEX1407" s="381"/>
      <c r="AEY1407" s="381"/>
      <c r="AEZ1407" s="381"/>
      <c r="AFA1407" s="381"/>
      <c r="AFB1407" s="381"/>
      <c r="AFC1407" s="381"/>
      <c r="AFD1407" s="381"/>
      <c r="AFE1407" s="381"/>
      <c r="AFF1407" s="381"/>
      <c r="AFG1407" s="381"/>
      <c r="AFH1407" s="381"/>
      <c r="AFI1407" s="381"/>
      <c r="AFJ1407" s="381"/>
      <c r="AFK1407" s="381"/>
      <c r="AFL1407" s="381"/>
      <c r="AFM1407" s="381"/>
      <c r="AFN1407" s="381"/>
      <c r="AFO1407" s="381"/>
      <c r="AFP1407" s="381"/>
      <c r="AFQ1407" s="381"/>
      <c r="AFR1407" s="381"/>
      <c r="AFS1407" s="381"/>
      <c r="AFT1407" s="381"/>
      <c r="AFU1407" s="381"/>
      <c r="AFV1407" s="381"/>
      <c r="AFW1407" s="381"/>
      <c r="AFX1407" s="381"/>
      <c r="AFY1407" s="381"/>
      <c r="AFZ1407" s="381"/>
      <c r="AGA1407" s="381"/>
    </row>
    <row r="1408" spans="1:859" customFormat="1" x14ac:dyDescent="0.2">
      <c r="A1408" s="16"/>
      <c r="B1408" s="16"/>
      <c r="C1408" s="16"/>
      <c r="D1408" s="16"/>
      <c r="E1408" s="238"/>
      <c r="F1408" s="364"/>
      <c r="G1408" s="239"/>
      <c r="H1408" s="238"/>
      <c r="I1408" s="238"/>
      <c r="J1408" s="238"/>
      <c r="K1408" s="238"/>
      <c r="L1408" s="238"/>
      <c r="M1408" s="238"/>
      <c r="N1408" s="239"/>
      <c r="O1408" s="238"/>
      <c r="P1408" s="238"/>
      <c r="Q1408" s="239"/>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c r="DC1408" s="16"/>
      <c r="DD1408" s="16"/>
      <c r="DE1408" s="16"/>
      <c r="DF1408" s="16"/>
      <c r="DG1408" s="16"/>
      <c r="DH1408" s="16"/>
      <c r="DI1408" s="16"/>
      <c r="DJ1408" s="16"/>
      <c r="DK1408" s="16"/>
      <c r="DL1408" s="16"/>
      <c r="DM1408" s="16"/>
      <c r="DN1408" s="16"/>
      <c r="DO1408" s="16"/>
      <c r="DP1408" s="16"/>
      <c r="DQ1408" s="16"/>
      <c r="DR1408" s="16"/>
      <c r="DS1408" s="16"/>
      <c r="DT1408" s="16"/>
      <c r="DU1408" s="16"/>
      <c r="DV1408" s="16"/>
      <c r="DW1408" s="16"/>
      <c r="DX1408" s="16"/>
      <c r="DY1408" s="16"/>
      <c r="DZ1408" s="16"/>
      <c r="EA1408" s="16"/>
      <c r="EB1408" s="16"/>
      <c r="EC1408" s="16"/>
      <c r="ED1408" s="16"/>
      <c r="EE1408" s="16"/>
      <c r="EF1408" s="16"/>
      <c r="EG1408" s="16"/>
      <c r="EH1408" s="16"/>
      <c r="EI1408" s="16"/>
      <c r="EJ1408" s="16"/>
      <c r="EK1408" s="16"/>
      <c r="EL1408" s="16"/>
      <c r="EM1408" s="16"/>
      <c r="EN1408" s="16"/>
      <c r="EO1408" s="16"/>
      <c r="EP1408" s="16"/>
      <c r="EQ1408" s="16"/>
      <c r="ER1408" s="16"/>
      <c r="ES1408" s="16"/>
      <c r="ET1408" s="16"/>
      <c r="EU1408" s="16"/>
      <c r="EV1408" s="16"/>
      <c r="EW1408" s="16"/>
      <c r="EX1408" s="16"/>
      <c r="EY1408" s="16"/>
      <c r="EZ1408" s="16"/>
      <c r="FA1408" s="16"/>
      <c r="FB1408" s="16"/>
      <c r="FC1408" s="16"/>
      <c r="FD1408" s="16"/>
      <c r="FE1408" s="16"/>
      <c r="FF1408" s="16"/>
      <c r="FG1408" s="16"/>
      <c r="FH1408" s="16"/>
      <c r="FI1408" s="16"/>
      <c r="FJ1408" s="16"/>
      <c r="FK1408" s="16"/>
      <c r="FL1408" s="16"/>
      <c r="FM1408" s="16"/>
      <c r="FN1408" s="16"/>
      <c r="FO1408" s="16"/>
      <c r="FP1408" s="16"/>
      <c r="FQ1408" s="16"/>
      <c r="FR1408" s="16"/>
      <c r="FS1408" s="16"/>
      <c r="FT1408" s="16"/>
      <c r="FU1408" s="16"/>
      <c r="FV1408" s="16"/>
      <c r="FW1408" s="16"/>
      <c r="FX1408" s="16"/>
      <c r="FY1408" s="16"/>
      <c r="FZ1408" s="16"/>
      <c r="GA1408" s="16"/>
      <c r="GB1408" s="16"/>
      <c r="GC1408" s="16"/>
      <c r="GD1408" s="16"/>
      <c r="GE1408" s="16"/>
      <c r="GF1408" s="16"/>
      <c r="GG1408" s="16"/>
      <c r="GH1408" s="16"/>
      <c r="GI1408" s="16"/>
      <c r="GJ1408" s="16"/>
      <c r="GK1408" s="16"/>
      <c r="GL1408" s="16"/>
      <c r="GM1408" s="16"/>
      <c r="GN1408" s="16"/>
      <c r="GO1408" s="16"/>
      <c r="GP1408" s="16"/>
      <c r="GQ1408" s="16"/>
      <c r="GR1408" s="16"/>
      <c r="GS1408" s="16"/>
      <c r="GT1408" s="16"/>
      <c r="GU1408" s="16"/>
      <c r="GV1408" s="16"/>
      <c r="GW1408" s="16"/>
      <c r="GX1408" s="16"/>
      <c r="GY1408" s="16"/>
      <c r="GZ1408" s="16"/>
      <c r="HA1408" s="16"/>
      <c r="HB1408" s="16"/>
      <c r="HC1408" s="16"/>
      <c r="HD1408" s="16"/>
      <c r="HE1408" s="16"/>
      <c r="HF1408" s="16"/>
      <c r="HG1408" s="16"/>
      <c r="HH1408" s="16"/>
      <c r="HI1408" s="16"/>
      <c r="HJ1408" s="16"/>
      <c r="HK1408" s="16"/>
      <c r="HL1408" s="16"/>
      <c r="HM1408" s="16"/>
      <c r="HN1408" s="16"/>
      <c r="HO1408" s="16"/>
      <c r="HP1408" s="16"/>
      <c r="HQ1408" s="16"/>
      <c r="HR1408" s="16"/>
      <c r="HS1408" s="16"/>
      <c r="HT1408" s="16"/>
      <c r="HU1408" s="16"/>
      <c r="HV1408" s="16"/>
      <c r="HW1408" s="16"/>
      <c r="HX1408" s="16"/>
      <c r="HY1408" s="16"/>
      <c r="HZ1408" s="16"/>
      <c r="IA1408" s="16"/>
      <c r="IB1408" s="16"/>
      <c r="IC1408" s="16"/>
      <c r="ID1408" s="16"/>
      <c r="IE1408" s="16"/>
      <c r="IF1408" s="16"/>
      <c r="IG1408" s="16"/>
      <c r="IH1408" s="16"/>
      <c r="II1408" s="16"/>
      <c r="IJ1408" s="16"/>
      <c r="IK1408" s="16"/>
      <c r="IL1408" s="16"/>
      <c r="IM1408" s="16"/>
      <c r="IN1408" s="16"/>
      <c r="IO1408" s="16"/>
      <c r="IP1408" s="16"/>
      <c r="IQ1408" s="16"/>
      <c r="IR1408" s="16"/>
      <c r="IS1408" s="16"/>
      <c r="IT1408" s="16"/>
      <c r="IU1408" s="16"/>
      <c r="IV1408" s="16"/>
      <c r="IW1408" s="16"/>
      <c r="IX1408" s="16"/>
      <c r="IY1408" s="16"/>
      <c r="IZ1408" s="16"/>
      <c r="JA1408" s="16"/>
      <c r="JB1408" s="16"/>
      <c r="JC1408" s="16"/>
      <c r="JD1408" s="16"/>
      <c r="JE1408" s="16"/>
      <c r="JF1408" s="16"/>
      <c r="JG1408" s="16"/>
      <c r="JH1408" s="16"/>
      <c r="JI1408" s="16"/>
      <c r="JJ1408" s="16"/>
      <c r="JK1408" s="16"/>
      <c r="JL1408" s="16"/>
      <c r="JM1408" s="16"/>
      <c r="JN1408" s="16"/>
      <c r="JO1408" s="16"/>
      <c r="JP1408" s="16"/>
      <c r="JQ1408" s="16"/>
      <c r="JR1408" s="16"/>
      <c r="JS1408" s="16"/>
      <c r="JT1408" s="16"/>
      <c r="JU1408" s="16"/>
      <c r="JV1408" s="16"/>
      <c r="JW1408" s="16"/>
      <c r="JX1408" s="16"/>
      <c r="JY1408" s="16"/>
      <c r="JZ1408" s="16"/>
      <c r="KA1408" s="16"/>
      <c r="KB1408" s="16"/>
      <c r="KC1408" s="16"/>
      <c r="KD1408" s="16"/>
      <c r="KE1408" s="16"/>
      <c r="KF1408" s="16"/>
      <c r="KG1408" s="16"/>
      <c r="KH1408" s="16"/>
      <c r="KI1408" s="16"/>
      <c r="KJ1408" s="16"/>
      <c r="KK1408" s="16"/>
      <c r="KL1408" s="16"/>
      <c r="KM1408" s="16"/>
      <c r="KN1408" s="16"/>
      <c r="KO1408" s="16"/>
      <c r="KP1408" s="16"/>
      <c r="KQ1408" s="16"/>
      <c r="KR1408" s="16"/>
      <c r="KS1408" s="16"/>
      <c r="KT1408" s="16"/>
      <c r="KU1408" s="16"/>
      <c r="KV1408" s="16"/>
      <c r="KW1408" s="16"/>
      <c r="KX1408" s="16"/>
      <c r="KY1408" s="16"/>
      <c r="KZ1408" s="16"/>
      <c r="LA1408" s="16"/>
      <c r="LB1408" s="16"/>
      <c r="LC1408" s="16"/>
      <c r="LD1408" s="16"/>
      <c r="LE1408" s="16"/>
      <c r="LF1408" s="16"/>
      <c r="LG1408" s="16"/>
      <c r="LH1408" s="16"/>
      <c r="LI1408" s="16"/>
      <c r="LJ1408" s="16"/>
      <c r="LK1408" s="16"/>
      <c r="LL1408" s="16"/>
      <c r="LM1408" s="16"/>
      <c r="LN1408" s="16"/>
      <c r="LO1408" s="16"/>
      <c r="LP1408" s="16"/>
      <c r="LQ1408" s="16"/>
      <c r="LR1408" s="16"/>
      <c r="LS1408" s="16"/>
      <c r="LT1408" s="16"/>
      <c r="LU1408" s="16"/>
      <c r="LV1408" s="16"/>
      <c r="LW1408" s="16"/>
      <c r="LX1408" s="16"/>
      <c r="LY1408" s="16"/>
      <c r="LZ1408" s="16"/>
      <c r="MA1408" s="16"/>
      <c r="MB1408" s="16"/>
      <c r="MC1408" s="16"/>
      <c r="MD1408" s="16"/>
      <c r="ME1408" s="16"/>
      <c r="MF1408" s="16"/>
      <c r="MG1408" s="16"/>
      <c r="MH1408" s="16"/>
      <c r="MI1408" s="16"/>
      <c r="MJ1408" s="16"/>
      <c r="MK1408" s="16"/>
      <c r="ML1408" s="16"/>
      <c r="MM1408" s="16"/>
      <c r="MN1408" s="16"/>
      <c r="MO1408" s="16"/>
      <c r="MP1408" s="16"/>
      <c r="MQ1408" s="16"/>
      <c r="MR1408" s="16"/>
      <c r="MS1408" s="16"/>
      <c r="MT1408" s="16"/>
      <c r="MU1408" s="16"/>
      <c r="MV1408" s="16"/>
      <c r="MW1408" s="16"/>
      <c r="MX1408" s="16"/>
      <c r="MY1408" s="16"/>
      <c r="MZ1408" s="16"/>
      <c r="NA1408" s="16"/>
      <c r="NB1408" s="16"/>
      <c r="NC1408" s="16"/>
      <c r="ND1408" s="16"/>
      <c r="NE1408" s="16"/>
      <c r="NF1408" s="16"/>
      <c r="NG1408" s="16"/>
      <c r="NH1408" s="16"/>
      <c r="NI1408" s="16"/>
      <c r="NJ1408" s="16"/>
      <c r="NK1408" s="16"/>
      <c r="NL1408" s="16"/>
      <c r="NM1408" s="16"/>
      <c r="NN1408" s="16"/>
      <c r="NO1408" s="16"/>
      <c r="NP1408" s="16"/>
      <c r="NQ1408" s="16"/>
      <c r="NR1408" s="16"/>
      <c r="NS1408" s="16"/>
      <c r="NT1408" s="16"/>
      <c r="NU1408" s="16"/>
      <c r="NV1408" s="16"/>
      <c r="NW1408" s="16"/>
      <c r="NX1408" s="16"/>
      <c r="NY1408" s="16"/>
      <c r="NZ1408" s="16"/>
      <c r="OA1408" s="16"/>
      <c r="OB1408" s="16"/>
      <c r="OC1408" s="16"/>
      <c r="OD1408" s="16"/>
      <c r="OE1408" s="16"/>
      <c r="OF1408" s="16"/>
      <c r="OG1408" s="16"/>
      <c r="OH1408" s="16"/>
      <c r="OI1408" s="16"/>
      <c r="OJ1408" s="16"/>
      <c r="OK1408" s="16"/>
      <c r="OL1408" s="16"/>
      <c r="OM1408" s="16"/>
      <c r="ON1408" s="16"/>
      <c r="OO1408" s="16"/>
      <c r="OP1408" s="16"/>
      <c r="OQ1408" s="16"/>
      <c r="OR1408" s="16"/>
      <c r="OS1408" s="16"/>
      <c r="OT1408" s="16"/>
      <c r="OU1408" s="16"/>
      <c r="OV1408" s="16"/>
      <c r="OW1408" s="16"/>
      <c r="OX1408" s="16"/>
      <c r="OY1408" s="16"/>
      <c r="OZ1408" s="16"/>
      <c r="PA1408" s="16"/>
      <c r="PB1408" s="16"/>
      <c r="PC1408" s="16"/>
      <c r="PD1408" s="16"/>
      <c r="PE1408" s="16"/>
      <c r="PF1408" s="16"/>
      <c r="PG1408" s="16"/>
      <c r="PH1408" s="16"/>
      <c r="PI1408" s="16"/>
      <c r="PJ1408" s="16"/>
      <c r="PK1408" s="16"/>
      <c r="PL1408" s="16"/>
      <c r="PM1408" s="16"/>
      <c r="PN1408" s="16"/>
      <c r="PO1408" s="16"/>
      <c r="PP1408" s="16"/>
      <c r="PQ1408" s="16"/>
      <c r="PR1408" s="16"/>
      <c r="PS1408" s="16"/>
      <c r="PT1408" s="16"/>
      <c r="PU1408" s="16"/>
      <c r="PV1408" s="16"/>
      <c r="PW1408" s="16"/>
      <c r="PX1408" s="16"/>
      <c r="PY1408" s="16"/>
      <c r="PZ1408" s="16"/>
      <c r="QA1408" s="16"/>
      <c r="QB1408" s="16"/>
      <c r="QC1408" s="16"/>
      <c r="QD1408" s="16"/>
      <c r="QE1408" s="16"/>
      <c r="QF1408" s="16"/>
      <c r="QG1408" s="16"/>
      <c r="QH1408" s="16"/>
      <c r="QI1408" s="16"/>
      <c r="QJ1408" s="16"/>
      <c r="QK1408" s="16"/>
      <c r="QL1408" s="16"/>
      <c r="QM1408" s="16"/>
      <c r="QN1408" s="16"/>
      <c r="QO1408" s="16"/>
      <c r="QP1408" s="16"/>
      <c r="QQ1408" s="16"/>
      <c r="QR1408" s="16"/>
      <c r="QS1408" s="16"/>
      <c r="QT1408" s="16"/>
      <c r="QU1408" s="16"/>
      <c r="QV1408" s="16"/>
      <c r="QW1408" s="16"/>
      <c r="QX1408" s="16"/>
      <c r="QY1408" s="16"/>
      <c r="QZ1408" s="16"/>
      <c r="RA1408" s="16"/>
      <c r="RB1408" s="16"/>
      <c r="RC1408" s="16"/>
      <c r="RD1408" s="16"/>
      <c r="RE1408" s="16"/>
      <c r="RF1408" s="16"/>
      <c r="RG1408" s="16"/>
      <c r="RH1408" s="16"/>
      <c r="RI1408" s="16"/>
      <c r="RJ1408" s="16"/>
      <c r="RK1408" s="16"/>
      <c r="RL1408" s="16"/>
      <c r="RM1408" s="16"/>
      <c r="RN1408" s="16"/>
      <c r="RO1408" s="16"/>
      <c r="RP1408" s="16"/>
      <c r="RQ1408" s="16"/>
      <c r="RR1408" s="16"/>
      <c r="RS1408" s="16"/>
      <c r="RT1408" s="16"/>
      <c r="RU1408" s="16"/>
      <c r="RV1408" s="16"/>
      <c r="RW1408" s="16"/>
      <c r="RX1408" s="16"/>
      <c r="RY1408" s="16"/>
      <c r="RZ1408" s="16"/>
      <c r="SA1408" s="16"/>
      <c r="SB1408" s="16"/>
      <c r="SC1408" s="16"/>
      <c r="SD1408" s="16"/>
      <c r="SE1408" s="16"/>
      <c r="SF1408" s="16"/>
      <c r="SG1408" s="16"/>
      <c r="SH1408" s="16"/>
      <c r="SI1408" s="16"/>
      <c r="SJ1408" s="16"/>
      <c r="SK1408" s="16"/>
      <c r="SL1408" s="16"/>
      <c r="SM1408" s="16"/>
      <c r="SN1408" s="16"/>
      <c r="SO1408" s="16"/>
      <c r="SP1408" s="16"/>
      <c r="SQ1408" s="16"/>
      <c r="SR1408" s="16"/>
      <c r="SS1408" s="16"/>
      <c r="ST1408" s="16"/>
      <c r="SU1408" s="16"/>
      <c r="SV1408" s="16"/>
      <c r="SW1408" s="16"/>
      <c r="SX1408" s="16"/>
      <c r="SY1408" s="16"/>
      <c r="SZ1408" s="16"/>
      <c r="TA1408" s="16"/>
      <c r="TB1408" s="16"/>
      <c r="TC1408" s="16"/>
      <c r="TD1408" s="16"/>
      <c r="TE1408" s="16"/>
      <c r="TF1408" s="16"/>
      <c r="TG1408" s="16"/>
      <c r="TH1408" s="16"/>
      <c r="TI1408" s="16"/>
      <c r="TJ1408" s="16"/>
      <c r="TK1408" s="16"/>
      <c r="TL1408" s="16"/>
      <c r="TM1408" s="16"/>
      <c r="TN1408" s="16"/>
      <c r="TO1408" s="16"/>
      <c r="TP1408" s="16"/>
      <c r="TQ1408" s="16"/>
      <c r="TR1408" s="16"/>
      <c r="TS1408" s="16"/>
      <c r="TT1408" s="16"/>
      <c r="TU1408" s="16"/>
      <c r="TV1408" s="16"/>
      <c r="TW1408" s="16"/>
      <c r="TX1408" s="16"/>
      <c r="TY1408" s="16"/>
      <c r="TZ1408" s="16"/>
      <c r="UA1408" s="16"/>
      <c r="UB1408" s="16"/>
      <c r="UC1408" s="16"/>
      <c r="UD1408" s="16"/>
      <c r="UE1408" s="16"/>
      <c r="UF1408" s="16"/>
      <c r="UG1408" s="16"/>
      <c r="UH1408" s="16"/>
      <c r="UI1408" s="16"/>
      <c r="UJ1408" s="16"/>
      <c r="UK1408" s="16"/>
      <c r="UL1408" s="16"/>
      <c r="UM1408" s="16"/>
      <c r="UN1408" s="16"/>
      <c r="UO1408" s="16"/>
      <c r="UP1408" s="16"/>
      <c r="UQ1408" s="16"/>
      <c r="UR1408" s="16"/>
      <c r="US1408" s="16"/>
      <c r="UT1408" s="16"/>
      <c r="UU1408" s="16"/>
      <c r="UV1408" s="16"/>
      <c r="UW1408" s="16"/>
      <c r="UX1408" s="16"/>
      <c r="UY1408" s="16"/>
      <c r="UZ1408" s="16"/>
      <c r="VA1408" s="16"/>
      <c r="VB1408" s="16"/>
      <c r="VC1408" s="16"/>
      <c r="VD1408" s="16"/>
      <c r="VE1408" s="16"/>
      <c r="VF1408" s="16"/>
      <c r="VG1408" s="16"/>
      <c r="VH1408" s="16"/>
      <c r="VI1408" s="16"/>
      <c r="VJ1408" s="16"/>
      <c r="VK1408" s="16"/>
      <c r="VL1408" s="16"/>
      <c r="VM1408" s="16"/>
      <c r="VN1408" s="16"/>
      <c r="VO1408" s="16"/>
      <c r="VP1408" s="16"/>
      <c r="VQ1408" s="16"/>
      <c r="VR1408" s="16"/>
      <c r="VS1408" s="16"/>
      <c r="VT1408" s="16"/>
      <c r="VU1408" s="16"/>
      <c r="VV1408" s="16"/>
      <c r="VW1408" s="16"/>
      <c r="VX1408" s="16"/>
      <c r="VY1408" s="16"/>
      <c r="VZ1408" s="16"/>
      <c r="WA1408" s="16"/>
      <c r="WB1408" s="16"/>
      <c r="WC1408" s="16"/>
      <c r="WD1408" s="16"/>
      <c r="WE1408" s="16"/>
      <c r="WF1408" s="16"/>
      <c r="WG1408" s="16"/>
      <c r="WH1408" s="16"/>
      <c r="WI1408" s="16"/>
      <c r="WJ1408" s="16"/>
      <c r="WK1408" s="16"/>
      <c r="WL1408" s="16"/>
      <c r="WM1408" s="16"/>
      <c r="WN1408" s="16"/>
      <c r="WO1408" s="16"/>
      <c r="WP1408" s="16"/>
      <c r="WQ1408" s="16"/>
      <c r="WR1408" s="16"/>
      <c r="WS1408" s="16"/>
      <c r="WT1408" s="16"/>
      <c r="WU1408" s="16"/>
      <c r="WV1408" s="16"/>
      <c r="WW1408" s="16"/>
      <c r="WX1408" s="16"/>
      <c r="WY1408" s="16"/>
      <c r="WZ1408" s="16"/>
      <c r="XA1408" s="16"/>
      <c r="XB1408" s="16"/>
      <c r="XC1408" s="16"/>
      <c r="XD1408" s="16"/>
      <c r="XE1408" s="16"/>
      <c r="XF1408" s="16"/>
      <c r="XG1408" s="16"/>
      <c r="XH1408" s="16"/>
      <c r="XI1408" s="16"/>
      <c r="XJ1408" s="16"/>
      <c r="XK1408" s="16"/>
      <c r="XL1408" s="16"/>
      <c r="XM1408" s="16"/>
      <c r="XN1408" s="16"/>
      <c r="XO1408" s="16"/>
      <c r="XP1408" s="16"/>
      <c r="XQ1408" s="16"/>
      <c r="XR1408" s="16"/>
      <c r="XS1408" s="16"/>
      <c r="XT1408" s="16"/>
      <c r="XU1408" s="16"/>
      <c r="XV1408" s="16"/>
      <c r="XW1408" s="16"/>
      <c r="XX1408" s="16"/>
      <c r="XY1408" s="16"/>
      <c r="XZ1408" s="16"/>
      <c r="YA1408" s="16"/>
      <c r="YB1408" s="16"/>
      <c r="YC1408" s="16"/>
      <c r="YD1408" s="16"/>
      <c r="YE1408" s="16"/>
      <c r="YF1408" s="16"/>
      <c r="YG1408" s="16"/>
      <c r="YH1408" s="16"/>
      <c r="YI1408" s="16"/>
      <c r="YJ1408" s="16"/>
      <c r="YK1408" s="16"/>
      <c r="YL1408" s="16"/>
      <c r="YM1408" s="16"/>
      <c r="YN1408" s="16"/>
      <c r="YO1408" s="16"/>
      <c r="YP1408" s="16"/>
      <c r="YQ1408" s="16"/>
      <c r="YR1408" s="16"/>
      <c r="YS1408" s="16"/>
      <c r="YT1408" s="16"/>
      <c r="YU1408" s="16"/>
      <c r="YV1408" s="16"/>
      <c r="YW1408" s="16"/>
      <c r="YX1408" s="16"/>
      <c r="YY1408" s="16"/>
      <c r="YZ1408" s="16"/>
      <c r="ZA1408" s="16"/>
      <c r="ZB1408" s="16"/>
      <c r="ZC1408" s="16"/>
      <c r="ZD1408" s="16"/>
      <c r="ZE1408" s="16"/>
      <c r="ZF1408" s="16"/>
      <c r="ZG1408" s="16"/>
      <c r="ZH1408" s="16"/>
      <c r="ZI1408" s="16"/>
      <c r="ZJ1408" s="16"/>
      <c r="ZK1408" s="16"/>
      <c r="ZL1408" s="16"/>
      <c r="ZM1408" s="16"/>
      <c r="ZN1408" s="16"/>
      <c r="ZO1408" s="16"/>
      <c r="ZP1408" s="16"/>
      <c r="ZQ1408" s="16"/>
      <c r="ZR1408" s="16"/>
      <c r="ZS1408" s="16"/>
      <c r="ZT1408" s="16"/>
      <c r="ZU1408" s="16"/>
      <c r="ZV1408" s="16"/>
      <c r="ZW1408" s="16"/>
      <c r="ZX1408" s="16"/>
      <c r="ZY1408" s="16"/>
      <c r="ZZ1408" s="16"/>
      <c r="AAA1408" s="16"/>
      <c r="AAB1408" s="16"/>
      <c r="AAC1408" s="16"/>
      <c r="AAD1408" s="16"/>
      <c r="AAE1408" s="16"/>
      <c r="AAF1408" s="16"/>
      <c r="AAG1408" s="16"/>
      <c r="AAH1408" s="16"/>
      <c r="AAI1408" s="16"/>
      <c r="AAJ1408" s="16"/>
      <c r="AAK1408" s="16"/>
      <c r="AAL1408" s="16"/>
      <c r="AAM1408" s="16"/>
      <c r="AAN1408" s="16"/>
      <c r="AAO1408" s="16"/>
      <c r="AAP1408" s="16"/>
      <c r="AAQ1408" s="16"/>
      <c r="AAR1408" s="16"/>
      <c r="AAS1408" s="16"/>
      <c r="AAT1408" s="16"/>
      <c r="AAU1408" s="16"/>
      <c r="AAV1408" s="16"/>
      <c r="AAW1408" s="16"/>
      <c r="AAX1408" s="16"/>
      <c r="AAY1408" s="16"/>
      <c r="AAZ1408" s="16"/>
      <c r="ABA1408" s="16"/>
      <c r="ABB1408" s="16"/>
      <c r="ABC1408" s="16"/>
      <c r="ABD1408" s="16"/>
      <c r="ABE1408" s="16"/>
      <c r="ABF1408" s="16"/>
      <c r="ABG1408" s="16"/>
      <c r="ABH1408" s="16"/>
      <c r="ABI1408" s="16"/>
      <c r="ABJ1408" s="16"/>
      <c r="ABK1408" s="16"/>
      <c r="ABL1408" s="16"/>
      <c r="ABM1408" s="16"/>
      <c r="ABN1408" s="16"/>
      <c r="ABO1408" s="16"/>
      <c r="ABP1408" s="16"/>
      <c r="ABQ1408" s="16"/>
      <c r="ABR1408" s="16"/>
      <c r="ABS1408" s="16"/>
      <c r="ABT1408" s="16"/>
      <c r="ABU1408" s="16"/>
      <c r="ABV1408" s="16"/>
      <c r="ABW1408" s="16"/>
      <c r="ABX1408" s="16"/>
      <c r="ABY1408" s="16"/>
      <c r="ABZ1408" s="16"/>
      <c r="ACA1408" s="16"/>
      <c r="ACB1408" s="16"/>
      <c r="ACC1408" s="16"/>
      <c r="ACD1408" s="16"/>
      <c r="ACE1408" s="16"/>
      <c r="ACF1408" s="16"/>
      <c r="ACG1408" s="16"/>
      <c r="ACH1408" s="16"/>
      <c r="ACI1408" s="16"/>
      <c r="ACJ1408" s="16"/>
      <c r="ACK1408" s="16"/>
      <c r="ACL1408" s="16"/>
      <c r="ACM1408" s="16"/>
      <c r="ACN1408" s="16"/>
      <c r="ACO1408" s="16"/>
      <c r="ACP1408" s="16"/>
      <c r="ACQ1408" s="16"/>
      <c r="ACR1408" s="16"/>
      <c r="ACS1408" s="16"/>
      <c r="ACT1408" s="16"/>
      <c r="ACU1408" s="16"/>
      <c r="ACV1408" s="16"/>
      <c r="ACW1408" s="16"/>
      <c r="ACX1408" s="16"/>
      <c r="ACY1408" s="16"/>
      <c r="ACZ1408" s="16"/>
      <c r="ADA1408" s="16"/>
      <c r="ADB1408" s="16"/>
      <c r="ADC1408" s="16"/>
      <c r="ADD1408" s="16"/>
      <c r="ADE1408" s="16"/>
      <c r="ADF1408" s="16"/>
      <c r="ADG1408" s="16"/>
      <c r="ADH1408" s="16"/>
      <c r="ADI1408" s="16"/>
      <c r="ADJ1408" s="16"/>
      <c r="ADK1408" s="16"/>
      <c r="ADL1408" s="16"/>
      <c r="ADM1408" s="16"/>
      <c r="ADN1408" s="16"/>
      <c r="ADO1408" s="16"/>
      <c r="ADP1408" s="16"/>
      <c r="ADQ1408" s="16"/>
      <c r="ADR1408" s="16"/>
      <c r="ADS1408" s="16"/>
      <c r="ADT1408" s="16"/>
      <c r="ADU1408" s="16"/>
      <c r="ADV1408" s="16"/>
      <c r="ADW1408" s="16"/>
      <c r="ADX1408" s="16"/>
      <c r="ADY1408" s="16"/>
      <c r="ADZ1408" s="16"/>
      <c r="AEA1408" s="16"/>
      <c r="AEB1408" s="16"/>
      <c r="AEC1408" s="16"/>
      <c r="AED1408" s="16"/>
      <c r="AEE1408" s="16"/>
      <c r="AEF1408" s="16"/>
      <c r="AEG1408" s="16"/>
      <c r="AEH1408" s="16"/>
      <c r="AEI1408" s="16"/>
      <c r="AEJ1408" s="16"/>
      <c r="AEK1408" s="16"/>
      <c r="AEL1408" s="16"/>
      <c r="AEM1408" s="16"/>
      <c r="AEN1408" s="16"/>
      <c r="AEO1408" s="16"/>
      <c r="AEP1408" s="16"/>
      <c r="AEQ1408" s="16"/>
      <c r="AER1408" s="16"/>
      <c r="AES1408" s="16"/>
      <c r="AET1408" s="16"/>
      <c r="AEU1408" s="16"/>
      <c r="AEV1408" s="16"/>
      <c r="AEW1408" s="16"/>
      <c r="AEX1408" s="16"/>
      <c r="AEY1408" s="16"/>
      <c r="AEZ1408" s="16"/>
      <c r="AFA1408" s="16"/>
      <c r="AFB1408" s="16"/>
      <c r="AFC1408" s="16"/>
      <c r="AFD1408" s="16"/>
      <c r="AFE1408" s="16"/>
      <c r="AFF1408" s="16"/>
      <c r="AFG1408" s="16"/>
      <c r="AFH1408" s="16"/>
      <c r="AFI1408" s="16"/>
      <c r="AFJ1408" s="16"/>
      <c r="AFK1408" s="16"/>
      <c r="AFL1408" s="16"/>
      <c r="AFM1408" s="16"/>
      <c r="AFN1408" s="16"/>
      <c r="AFO1408" s="16"/>
      <c r="AFP1408" s="16"/>
      <c r="AFQ1408" s="16"/>
      <c r="AFR1408" s="16"/>
      <c r="AFS1408" s="16"/>
      <c r="AFT1408" s="16"/>
      <c r="AFU1408" s="16"/>
      <c r="AFV1408" s="16"/>
      <c r="AFW1408" s="16"/>
      <c r="AFX1408" s="16"/>
      <c r="AFY1408" s="16"/>
      <c r="AFZ1408" s="16"/>
      <c r="AGA1408" s="16"/>
    </row>
    <row r="1409" spans="1:859" s="383" customFormat="1" x14ac:dyDescent="0.2">
      <c r="A1409" s="381"/>
      <c r="B1409" s="381"/>
      <c r="C1409" s="381"/>
      <c r="D1409" s="381"/>
      <c r="E1409" s="365"/>
      <c r="F1409" s="380"/>
      <c r="G1409" s="380"/>
      <c r="H1409" s="365"/>
      <c r="I1409" s="365"/>
      <c r="J1409" s="365"/>
      <c r="K1409" s="365"/>
      <c r="L1409" s="365"/>
      <c r="M1409" s="365"/>
      <c r="N1409" s="380"/>
      <c r="O1409" s="365"/>
      <c r="P1409" s="365"/>
      <c r="Q1409" s="380"/>
      <c r="R1409" s="381"/>
      <c r="S1409" s="381"/>
      <c r="T1409" s="381"/>
      <c r="U1409" s="381"/>
      <c r="V1409" s="381"/>
      <c r="W1409" s="381"/>
      <c r="X1409" s="381"/>
      <c r="Y1409" s="381"/>
      <c r="Z1409" s="381"/>
      <c r="AA1409" s="381"/>
      <c r="AB1409" s="381"/>
      <c r="AC1409" s="381"/>
      <c r="AD1409" s="381"/>
      <c r="AE1409" s="381"/>
      <c r="AF1409" s="381"/>
      <c r="AG1409" s="381"/>
      <c r="AH1409" s="381"/>
      <c r="AI1409" s="381"/>
      <c r="AJ1409" s="381"/>
      <c r="AK1409" s="381"/>
      <c r="AL1409" s="381"/>
      <c r="AM1409" s="381"/>
      <c r="AN1409" s="381"/>
      <c r="AO1409" s="381"/>
      <c r="AP1409" s="381"/>
      <c r="AQ1409" s="381"/>
      <c r="AR1409" s="381"/>
      <c r="AS1409" s="381"/>
      <c r="AT1409" s="381"/>
      <c r="AU1409" s="381"/>
      <c r="AV1409" s="381"/>
      <c r="AW1409" s="381"/>
      <c r="AX1409" s="381"/>
      <c r="AY1409" s="381"/>
      <c r="AZ1409" s="381"/>
      <c r="BA1409" s="381"/>
      <c r="BB1409" s="381"/>
      <c r="BC1409" s="381"/>
      <c r="BD1409" s="381"/>
      <c r="BE1409" s="381"/>
      <c r="BF1409" s="381"/>
      <c r="BG1409" s="381"/>
      <c r="BH1409" s="381"/>
      <c r="BI1409" s="381"/>
      <c r="BJ1409" s="381"/>
      <c r="BK1409" s="381"/>
      <c r="BL1409" s="381"/>
      <c r="BM1409" s="381"/>
      <c r="BN1409" s="381"/>
      <c r="BO1409" s="381"/>
      <c r="BP1409" s="381"/>
      <c r="BQ1409" s="381"/>
      <c r="BR1409" s="381"/>
      <c r="BS1409" s="381"/>
      <c r="BT1409" s="381"/>
      <c r="BU1409" s="381"/>
      <c r="BV1409" s="381"/>
      <c r="BW1409" s="381"/>
      <c r="BX1409" s="381"/>
      <c r="BY1409" s="381"/>
      <c r="BZ1409" s="381"/>
      <c r="CA1409" s="381"/>
      <c r="CB1409" s="381"/>
      <c r="CC1409" s="381"/>
      <c r="CD1409" s="381"/>
      <c r="CE1409" s="381"/>
      <c r="CF1409" s="381"/>
      <c r="CG1409" s="381"/>
      <c r="CH1409" s="381"/>
      <c r="CI1409" s="381"/>
      <c r="CJ1409" s="381"/>
      <c r="CK1409" s="381"/>
      <c r="CL1409" s="381"/>
      <c r="CM1409" s="381"/>
      <c r="CN1409" s="381"/>
      <c r="CO1409" s="381"/>
      <c r="CP1409" s="381"/>
      <c r="CQ1409" s="381"/>
      <c r="CR1409" s="381"/>
      <c r="CS1409" s="381"/>
      <c r="CT1409" s="381"/>
      <c r="CU1409" s="381"/>
      <c r="CV1409" s="381"/>
      <c r="CW1409" s="381"/>
      <c r="CX1409" s="381"/>
      <c r="CY1409" s="381"/>
      <c r="CZ1409" s="381"/>
      <c r="DA1409" s="381"/>
      <c r="DB1409" s="381"/>
      <c r="DC1409" s="381"/>
      <c r="DD1409" s="381"/>
      <c r="DE1409" s="381"/>
      <c r="DF1409" s="381"/>
      <c r="DG1409" s="381"/>
      <c r="DH1409" s="381"/>
      <c r="DI1409" s="381"/>
      <c r="DJ1409" s="381"/>
      <c r="DK1409" s="381"/>
      <c r="DL1409" s="381"/>
      <c r="DM1409" s="381"/>
      <c r="DN1409" s="381"/>
      <c r="DO1409" s="381"/>
      <c r="DP1409" s="381"/>
      <c r="DQ1409" s="381"/>
      <c r="DR1409" s="381"/>
      <c r="DS1409" s="381"/>
      <c r="DT1409" s="381"/>
      <c r="DU1409" s="381"/>
      <c r="DV1409" s="381"/>
      <c r="DW1409" s="381"/>
      <c r="DX1409" s="381"/>
      <c r="DY1409" s="381"/>
      <c r="DZ1409" s="381"/>
      <c r="EA1409" s="381"/>
      <c r="EB1409" s="381"/>
      <c r="EC1409" s="381"/>
      <c r="ED1409" s="381"/>
      <c r="EE1409" s="381"/>
      <c r="EF1409" s="381"/>
      <c r="EG1409" s="381"/>
      <c r="EH1409" s="381"/>
      <c r="EI1409" s="381"/>
      <c r="EJ1409" s="381"/>
      <c r="EK1409" s="381"/>
      <c r="EL1409" s="381"/>
      <c r="EM1409" s="381"/>
      <c r="EN1409" s="381"/>
      <c r="EO1409" s="381"/>
      <c r="EP1409" s="381"/>
      <c r="EQ1409" s="381"/>
      <c r="ER1409" s="381"/>
      <c r="ES1409" s="381"/>
      <c r="ET1409" s="381"/>
      <c r="EU1409" s="381"/>
      <c r="EV1409" s="381"/>
      <c r="EW1409" s="381"/>
      <c r="EX1409" s="381"/>
      <c r="EY1409" s="381"/>
      <c r="EZ1409" s="381"/>
      <c r="FA1409" s="381"/>
      <c r="FB1409" s="381"/>
      <c r="FC1409" s="381"/>
      <c r="FD1409" s="381"/>
      <c r="FE1409" s="381"/>
      <c r="FF1409" s="381"/>
      <c r="FG1409" s="381"/>
      <c r="FH1409" s="381"/>
      <c r="FI1409" s="381"/>
      <c r="FJ1409" s="381"/>
      <c r="FK1409" s="381"/>
      <c r="FL1409" s="381"/>
      <c r="FM1409" s="381"/>
      <c r="FN1409" s="381"/>
      <c r="FO1409" s="381"/>
      <c r="FP1409" s="381"/>
      <c r="FQ1409" s="381"/>
      <c r="FR1409" s="381"/>
      <c r="FS1409" s="381"/>
      <c r="FT1409" s="381"/>
      <c r="FU1409" s="381"/>
      <c r="FV1409" s="381"/>
      <c r="FW1409" s="381"/>
      <c r="FX1409" s="381"/>
      <c r="FY1409" s="381"/>
      <c r="FZ1409" s="381"/>
      <c r="GA1409" s="381"/>
      <c r="GB1409" s="381"/>
      <c r="GC1409" s="381"/>
      <c r="GD1409" s="381"/>
      <c r="GE1409" s="381"/>
      <c r="GF1409" s="381"/>
      <c r="GG1409" s="381"/>
      <c r="GH1409" s="381"/>
      <c r="GI1409" s="381"/>
      <c r="GJ1409" s="381"/>
      <c r="GK1409" s="381"/>
      <c r="GL1409" s="381"/>
      <c r="GM1409" s="381"/>
      <c r="GN1409" s="381"/>
      <c r="GO1409" s="381"/>
      <c r="GP1409" s="381"/>
      <c r="GQ1409" s="381"/>
      <c r="GR1409" s="381"/>
      <c r="GS1409" s="381"/>
      <c r="GT1409" s="381"/>
      <c r="GU1409" s="381"/>
      <c r="GV1409" s="381"/>
      <c r="GW1409" s="381"/>
      <c r="GX1409" s="381"/>
      <c r="GY1409" s="381"/>
      <c r="GZ1409" s="381"/>
      <c r="HA1409" s="381"/>
      <c r="HB1409" s="381"/>
      <c r="HC1409" s="381"/>
      <c r="HD1409" s="381"/>
      <c r="HE1409" s="381"/>
      <c r="HF1409" s="381"/>
      <c r="HG1409" s="381"/>
      <c r="HH1409" s="381"/>
      <c r="HI1409" s="381"/>
      <c r="HJ1409" s="381"/>
      <c r="HK1409" s="381"/>
      <c r="HL1409" s="381"/>
      <c r="HM1409" s="381"/>
      <c r="HN1409" s="381"/>
      <c r="HO1409" s="381"/>
      <c r="HP1409" s="381"/>
      <c r="HQ1409" s="381"/>
      <c r="HR1409" s="381"/>
      <c r="HS1409" s="381"/>
      <c r="HT1409" s="381"/>
      <c r="HU1409" s="381"/>
      <c r="HV1409" s="381"/>
      <c r="HW1409" s="381"/>
      <c r="HX1409" s="381"/>
      <c r="HY1409" s="381"/>
      <c r="HZ1409" s="381"/>
      <c r="IA1409" s="381"/>
      <c r="IB1409" s="381"/>
      <c r="IC1409" s="381"/>
      <c r="ID1409" s="381"/>
      <c r="IE1409" s="381"/>
      <c r="IF1409" s="381"/>
      <c r="IG1409" s="381"/>
      <c r="IH1409" s="381"/>
      <c r="II1409" s="381"/>
      <c r="IJ1409" s="381"/>
      <c r="IK1409" s="381"/>
      <c r="IL1409" s="381"/>
      <c r="IM1409" s="381"/>
      <c r="IN1409" s="381"/>
      <c r="IO1409" s="381"/>
      <c r="IP1409" s="381"/>
      <c r="IQ1409" s="381"/>
      <c r="IR1409" s="381"/>
      <c r="IS1409" s="381"/>
      <c r="IT1409" s="381"/>
      <c r="IU1409" s="381"/>
      <c r="IV1409" s="381"/>
      <c r="IW1409" s="381"/>
      <c r="IX1409" s="381"/>
      <c r="IY1409" s="381"/>
      <c r="IZ1409" s="381"/>
      <c r="JA1409" s="381"/>
      <c r="JB1409" s="381"/>
      <c r="JC1409" s="381"/>
      <c r="JD1409" s="381"/>
      <c r="JE1409" s="381"/>
      <c r="JF1409" s="381"/>
      <c r="JG1409" s="381"/>
      <c r="JH1409" s="381"/>
      <c r="JI1409" s="381"/>
      <c r="JJ1409" s="381"/>
      <c r="JK1409" s="381"/>
      <c r="JL1409" s="381"/>
      <c r="JM1409" s="381"/>
      <c r="JN1409" s="381"/>
      <c r="JO1409" s="381"/>
      <c r="JP1409" s="381"/>
      <c r="JQ1409" s="381"/>
      <c r="JR1409" s="381"/>
      <c r="JS1409" s="381"/>
      <c r="JT1409" s="381"/>
      <c r="JU1409" s="381"/>
      <c r="JV1409" s="381"/>
      <c r="JW1409" s="381"/>
      <c r="JX1409" s="381"/>
      <c r="JY1409" s="381"/>
      <c r="JZ1409" s="381"/>
      <c r="KA1409" s="381"/>
      <c r="KB1409" s="381"/>
      <c r="KC1409" s="381"/>
      <c r="KD1409" s="381"/>
      <c r="KE1409" s="381"/>
      <c r="KF1409" s="381"/>
      <c r="KG1409" s="381"/>
      <c r="KH1409" s="381"/>
      <c r="KI1409" s="381"/>
      <c r="KJ1409" s="381"/>
      <c r="KK1409" s="381"/>
      <c r="KL1409" s="381"/>
      <c r="KM1409" s="381"/>
      <c r="KN1409" s="381"/>
      <c r="KO1409" s="381"/>
      <c r="KP1409" s="381"/>
      <c r="KQ1409" s="381"/>
      <c r="KR1409" s="381"/>
      <c r="KS1409" s="381"/>
      <c r="KT1409" s="381"/>
      <c r="KU1409" s="381"/>
      <c r="KV1409" s="381"/>
      <c r="KW1409" s="381"/>
      <c r="KX1409" s="381"/>
      <c r="KY1409" s="381"/>
      <c r="KZ1409" s="381"/>
      <c r="LA1409" s="381"/>
      <c r="LB1409" s="381"/>
      <c r="LC1409" s="381"/>
      <c r="LD1409" s="381"/>
      <c r="LE1409" s="381"/>
      <c r="LF1409" s="381"/>
      <c r="LG1409" s="381"/>
      <c r="LH1409" s="381"/>
      <c r="LI1409" s="381"/>
      <c r="LJ1409" s="381"/>
      <c r="LK1409" s="381"/>
      <c r="LL1409" s="381"/>
      <c r="LM1409" s="381"/>
      <c r="LN1409" s="381"/>
      <c r="LO1409" s="381"/>
      <c r="LP1409" s="381"/>
      <c r="LQ1409" s="381"/>
      <c r="LR1409" s="381"/>
      <c r="LS1409" s="381"/>
      <c r="LT1409" s="381"/>
      <c r="LU1409" s="381"/>
      <c r="LV1409" s="381"/>
      <c r="LW1409" s="381"/>
      <c r="LX1409" s="381"/>
      <c r="LY1409" s="381"/>
      <c r="LZ1409" s="381"/>
      <c r="MA1409" s="381"/>
      <c r="MB1409" s="381"/>
      <c r="MC1409" s="381"/>
      <c r="MD1409" s="381"/>
      <c r="ME1409" s="381"/>
      <c r="MF1409" s="381"/>
      <c r="MG1409" s="381"/>
      <c r="MH1409" s="381"/>
      <c r="MI1409" s="381"/>
      <c r="MJ1409" s="381"/>
      <c r="MK1409" s="381"/>
      <c r="ML1409" s="381"/>
      <c r="MM1409" s="381"/>
      <c r="MN1409" s="381"/>
      <c r="MO1409" s="381"/>
      <c r="MP1409" s="381"/>
      <c r="MQ1409" s="381"/>
      <c r="MR1409" s="381"/>
      <c r="MS1409" s="381"/>
      <c r="MT1409" s="381"/>
      <c r="MU1409" s="381"/>
      <c r="MV1409" s="381"/>
      <c r="MW1409" s="381"/>
      <c r="MX1409" s="381"/>
      <c r="MY1409" s="381"/>
      <c r="MZ1409" s="381"/>
      <c r="NA1409" s="381"/>
      <c r="NB1409" s="381"/>
      <c r="NC1409" s="381"/>
      <c r="ND1409" s="381"/>
      <c r="NE1409" s="381"/>
      <c r="NF1409" s="381"/>
      <c r="NG1409" s="381"/>
      <c r="NH1409" s="381"/>
      <c r="NI1409" s="381"/>
      <c r="NJ1409" s="381"/>
      <c r="NK1409" s="381"/>
      <c r="NL1409" s="381"/>
      <c r="NM1409" s="381"/>
      <c r="NN1409" s="381"/>
      <c r="NO1409" s="381"/>
      <c r="NP1409" s="381"/>
      <c r="NQ1409" s="381"/>
      <c r="NR1409" s="381"/>
      <c r="NS1409" s="381"/>
      <c r="NT1409" s="381"/>
      <c r="NU1409" s="381"/>
      <c r="NV1409" s="381"/>
      <c r="NW1409" s="381"/>
      <c r="NX1409" s="381"/>
      <c r="NY1409" s="381"/>
      <c r="NZ1409" s="381"/>
      <c r="OA1409" s="381"/>
      <c r="OB1409" s="381"/>
      <c r="OC1409" s="381"/>
      <c r="OD1409" s="381"/>
      <c r="OE1409" s="381"/>
      <c r="OF1409" s="381"/>
      <c r="OG1409" s="381"/>
      <c r="OH1409" s="381"/>
      <c r="OI1409" s="381"/>
      <c r="OJ1409" s="381"/>
      <c r="OK1409" s="381"/>
      <c r="OL1409" s="381"/>
      <c r="OM1409" s="381"/>
      <c r="ON1409" s="381"/>
      <c r="OO1409" s="381"/>
      <c r="OP1409" s="381"/>
      <c r="OQ1409" s="381"/>
      <c r="OR1409" s="381"/>
      <c r="OS1409" s="381"/>
      <c r="OT1409" s="381"/>
      <c r="OU1409" s="381"/>
      <c r="OV1409" s="381"/>
      <c r="OW1409" s="381"/>
      <c r="OX1409" s="381"/>
      <c r="OY1409" s="381"/>
      <c r="OZ1409" s="381"/>
      <c r="PA1409" s="381"/>
      <c r="PB1409" s="381"/>
      <c r="PC1409" s="381"/>
      <c r="PD1409" s="381"/>
      <c r="PE1409" s="381"/>
      <c r="PF1409" s="381"/>
      <c r="PG1409" s="381"/>
      <c r="PH1409" s="381"/>
      <c r="PI1409" s="381"/>
      <c r="PJ1409" s="381"/>
      <c r="PK1409" s="381"/>
      <c r="PL1409" s="381"/>
      <c r="PM1409" s="381"/>
      <c r="PN1409" s="381"/>
      <c r="PO1409" s="381"/>
      <c r="PP1409" s="381"/>
      <c r="PQ1409" s="381"/>
      <c r="PR1409" s="381"/>
      <c r="PS1409" s="381"/>
      <c r="PT1409" s="381"/>
      <c r="PU1409" s="381"/>
      <c r="PV1409" s="381"/>
      <c r="PW1409" s="381"/>
      <c r="PX1409" s="381"/>
      <c r="PY1409" s="381"/>
      <c r="PZ1409" s="381"/>
      <c r="QA1409" s="381"/>
      <c r="QB1409" s="381"/>
      <c r="QC1409" s="381"/>
      <c r="QD1409" s="381"/>
      <c r="QE1409" s="381"/>
      <c r="QF1409" s="381"/>
      <c r="QG1409" s="381"/>
      <c r="QH1409" s="381"/>
      <c r="QI1409" s="381"/>
      <c r="QJ1409" s="381"/>
      <c r="QK1409" s="381"/>
      <c r="QL1409" s="381"/>
      <c r="QM1409" s="381"/>
      <c r="QN1409" s="381"/>
      <c r="QO1409" s="381"/>
      <c r="QP1409" s="381"/>
      <c r="QQ1409" s="381"/>
      <c r="QR1409" s="381"/>
      <c r="QS1409" s="381"/>
      <c r="QT1409" s="381"/>
      <c r="QU1409" s="381"/>
      <c r="QV1409" s="381"/>
      <c r="QW1409" s="381"/>
      <c r="QX1409" s="381"/>
      <c r="QY1409" s="381"/>
      <c r="QZ1409" s="381"/>
      <c r="RA1409" s="381"/>
      <c r="RB1409" s="381"/>
      <c r="RC1409" s="381"/>
      <c r="RD1409" s="381"/>
      <c r="RE1409" s="381"/>
      <c r="RF1409" s="381"/>
      <c r="RG1409" s="381"/>
      <c r="RH1409" s="381"/>
      <c r="RI1409" s="381"/>
      <c r="RJ1409" s="381"/>
      <c r="RK1409" s="381"/>
      <c r="RL1409" s="381"/>
      <c r="RM1409" s="381"/>
      <c r="RN1409" s="381"/>
      <c r="RO1409" s="381"/>
      <c r="RP1409" s="381"/>
      <c r="RQ1409" s="381"/>
      <c r="RR1409" s="381"/>
      <c r="RS1409" s="381"/>
      <c r="RT1409" s="381"/>
      <c r="RU1409" s="381"/>
      <c r="RV1409" s="381"/>
      <c r="RW1409" s="381"/>
      <c r="RX1409" s="381"/>
      <c r="RY1409" s="381"/>
      <c r="RZ1409" s="381"/>
      <c r="SA1409" s="381"/>
      <c r="SB1409" s="381"/>
      <c r="SC1409" s="381"/>
      <c r="SD1409" s="381"/>
      <c r="SE1409" s="381"/>
      <c r="SF1409" s="381"/>
      <c r="SG1409" s="381"/>
      <c r="SH1409" s="381"/>
      <c r="SI1409" s="381"/>
      <c r="SJ1409" s="381"/>
      <c r="SK1409" s="381"/>
      <c r="SL1409" s="381"/>
      <c r="SM1409" s="381"/>
      <c r="SN1409" s="381"/>
      <c r="SO1409" s="381"/>
      <c r="SP1409" s="381"/>
      <c r="SQ1409" s="381"/>
      <c r="SR1409" s="381"/>
      <c r="SS1409" s="381"/>
      <c r="ST1409" s="381"/>
      <c r="SU1409" s="381"/>
      <c r="SV1409" s="381"/>
      <c r="SW1409" s="381"/>
      <c r="SX1409" s="381"/>
      <c r="SY1409" s="381"/>
      <c r="SZ1409" s="381"/>
      <c r="TA1409" s="381"/>
      <c r="TB1409" s="381"/>
      <c r="TC1409" s="381"/>
      <c r="TD1409" s="381"/>
      <c r="TE1409" s="381"/>
      <c r="TF1409" s="381"/>
      <c r="TG1409" s="381"/>
      <c r="TH1409" s="381"/>
      <c r="TI1409" s="381"/>
      <c r="TJ1409" s="381"/>
      <c r="TK1409" s="381"/>
      <c r="TL1409" s="381"/>
      <c r="TM1409" s="381"/>
      <c r="TN1409" s="381"/>
      <c r="TO1409" s="381"/>
      <c r="TP1409" s="381"/>
      <c r="TQ1409" s="381"/>
      <c r="TR1409" s="381"/>
      <c r="TS1409" s="381"/>
      <c r="TT1409" s="381"/>
      <c r="TU1409" s="381"/>
      <c r="TV1409" s="381"/>
      <c r="TW1409" s="381"/>
      <c r="TX1409" s="381"/>
      <c r="TY1409" s="381"/>
      <c r="TZ1409" s="381"/>
      <c r="UA1409" s="381"/>
      <c r="UB1409" s="381"/>
      <c r="UC1409" s="381"/>
      <c r="UD1409" s="381"/>
      <c r="UE1409" s="381"/>
      <c r="UF1409" s="381"/>
      <c r="UG1409" s="381"/>
      <c r="UH1409" s="381"/>
      <c r="UI1409" s="381"/>
      <c r="UJ1409" s="381"/>
      <c r="UK1409" s="381"/>
      <c r="UL1409" s="381"/>
      <c r="UM1409" s="381"/>
      <c r="UN1409" s="381"/>
      <c r="UO1409" s="381"/>
      <c r="UP1409" s="381"/>
      <c r="UQ1409" s="381"/>
      <c r="UR1409" s="381"/>
      <c r="US1409" s="381"/>
      <c r="UT1409" s="381"/>
      <c r="UU1409" s="381"/>
      <c r="UV1409" s="381"/>
      <c r="UW1409" s="381"/>
      <c r="UX1409" s="381"/>
      <c r="UY1409" s="381"/>
      <c r="UZ1409" s="381"/>
      <c r="VA1409" s="381"/>
      <c r="VB1409" s="381"/>
      <c r="VC1409" s="381"/>
      <c r="VD1409" s="381"/>
      <c r="VE1409" s="381"/>
      <c r="VF1409" s="381"/>
      <c r="VG1409" s="381"/>
      <c r="VH1409" s="381"/>
      <c r="VI1409" s="381"/>
      <c r="VJ1409" s="381"/>
      <c r="VK1409" s="381"/>
      <c r="VL1409" s="381"/>
      <c r="VM1409" s="381"/>
      <c r="VN1409" s="381"/>
      <c r="VO1409" s="381"/>
      <c r="VP1409" s="381"/>
      <c r="VQ1409" s="381"/>
      <c r="VR1409" s="381"/>
      <c r="VS1409" s="381"/>
      <c r="VT1409" s="381"/>
      <c r="VU1409" s="381"/>
      <c r="VV1409" s="381"/>
      <c r="VW1409" s="381"/>
      <c r="VX1409" s="381"/>
      <c r="VY1409" s="381"/>
      <c r="VZ1409" s="381"/>
      <c r="WA1409" s="381"/>
      <c r="WB1409" s="381"/>
      <c r="WC1409" s="381"/>
      <c r="WD1409" s="381"/>
      <c r="WE1409" s="381"/>
      <c r="WF1409" s="381"/>
      <c r="WG1409" s="381"/>
      <c r="WH1409" s="381"/>
      <c r="WI1409" s="381"/>
      <c r="WJ1409" s="381"/>
      <c r="WK1409" s="381"/>
      <c r="WL1409" s="381"/>
      <c r="WM1409" s="381"/>
      <c r="WN1409" s="381"/>
      <c r="WO1409" s="381"/>
      <c r="WP1409" s="381"/>
      <c r="WQ1409" s="381"/>
      <c r="WR1409" s="381"/>
      <c r="WS1409" s="381"/>
      <c r="WT1409" s="381"/>
      <c r="WU1409" s="381"/>
      <c r="WV1409" s="381"/>
      <c r="WW1409" s="381"/>
      <c r="WX1409" s="381"/>
      <c r="WY1409" s="381"/>
      <c r="WZ1409" s="381"/>
      <c r="XA1409" s="381"/>
      <c r="XB1409" s="381"/>
      <c r="XC1409" s="381"/>
      <c r="XD1409" s="381"/>
      <c r="XE1409" s="381"/>
      <c r="XF1409" s="381"/>
      <c r="XG1409" s="381"/>
      <c r="XH1409" s="381"/>
      <c r="XI1409" s="381"/>
      <c r="XJ1409" s="381"/>
      <c r="XK1409" s="381"/>
      <c r="XL1409" s="381"/>
      <c r="XM1409" s="381"/>
      <c r="XN1409" s="381"/>
      <c r="XO1409" s="381"/>
      <c r="XP1409" s="381"/>
      <c r="XQ1409" s="381"/>
      <c r="XR1409" s="381"/>
      <c r="XS1409" s="381"/>
      <c r="XT1409" s="381"/>
      <c r="XU1409" s="381"/>
      <c r="XV1409" s="381"/>
      <c r="XW1409" s="381"/>
      <c r="XX1409" s="381"/>
      <c r="XY1409" s="381"/>
      <c r="XZ1409" s="381"/>
      <c r="YA1409" s="381"/>
      <c r="YB1409" s="381"/>
      <c r="YC1409" s="381"/>
      <c r="YD1409" s="381"/>
      <c r="YE1409" s="381"/>
      <c r="YF1409" s="381"/>
      <c r="YG1409" s="381"/>
      <c r="YH1409" s="381"/>
      <c r="YI1409" s="381"/>
      <c r="YJ1409" s="381"/>
      <c r="YK1409" s="381"/>
      <c r="YL1409" s="381"/>
      <c r="YM1409" s="381"/>
      <c r="YN1409" s="381"/>
      <c r="YO1409" s="381"/>
      <c r="YP1409" s="381"/>
      <c r="YQ1409" s="381"/>
      <c r="YR1409" s="381"/>
      <c r="YS1409" s="381"/>
      <c r="YT1409" s="381"/>
      <c r="YU1409" s="381"/>
      <c r="YV1409" s="381"/>
      <c r="YW1409" s="381"/>
      <c r="YX1409" s="381"/>
      <c r="YY1409" s="381"/>
      <c r="YZ1409" s="381"/>
      <c r="ZA1409" s="381"/>
      <c r="ZB1409" s="381"/>
      <c r="ZC1409" s="381"/>
      <c r="ZD1409" s="381"/>
      <c r="ZE1409" s="381"/>
      <c r="ZF1409" s="381"/>
      <c r="ZG1409" s="381"/>
      <c r="ZH1409" s="381"/>
      <c r="ZI1409" s="381"/>
      <c r="ZJ1409" s="381"/>
      <c r="ZK1409" s="381"/>
      <c r="ZL1409" s="381"/>
      <c r="ZM1409" s="381"/>
      <c r="ZN1409" s="381"/>
      <c r="ZO1409" s="381"/>
      <c r="ZP1409" s="381"/>
      <c r="ZQ1409" s="381"/>
      <c r="ZR1409" s="381"/>
      <c r="ZS1409" s="381"/>
      <c r="ZT1409" s="381"/>
      <c r="ZU1409" s="381"/>
      <c r="ZV1409" s="381"/>
      <c r="ZW1409" s="381"/>
      <c r="ZX1409" s="381"/>
      <c r="ZY1409" s="381"/>
      <c r="ZZ1409" s="381"/>
      <c r="AAA1409" s="381"/>
      <c r="AAB1409" s="381"/>
      <c r="AAC1409" s="381"/>
      <c r="AAD1409" s="381"/>
      <c r="AAE1409" s="381"/>
      <c r="AAF1409" s="381"/>
      <c r="AAG1409" s="381"/>
      <c r="AAH1409" s="381"/>
      <c r="AAI1409" s="381"/>
      <c r="AAJ1409" s="381"/>
      <c r="AAK1409" s="381"/>
      <c r="AAL1409" s="381"/>
      <c r="AAM1409" s="381"/>
      <c r="AAN1409" s="381"/>
      <c r="AAO1409" s="381"/>
      <c r="AAP1409" s="381"/>
      <c r="AAQ1409" s="381"/>
      <c r="AAR1409" s="381"/>
      <c r="AAS1409" s="381"/>
      <c r="AAT1409" s="381"/>
      <c r="AAU1409" s="381"/>
      <c r="AAV1409" s="381"/>
      <c r="AAW1409" s="381"/>
      <c r="AAX1409" s="381"/>
      <c r="AAY1409" s="381"/>
      <c r="AAZ1409" s="381"/>
      <c r="ABA1409" s="381"/>
      <c r="ABB1409" s="381"/>
      <c r="ABC1409" s="381"/>
      <c r="ABD1409" s="381"/>
      <c r="ABE1409" s="381"/>
      <c r="ABF1409" s="381"/>
      <c r="ABG1409" s="381"/>
      <c r="ABH1409" s="381"/>
      <c r="ABI1409" s="381"/>
      <c r="ABJ1409" s="381"/>
      <c r="ABK1409" s="381"/>
      <c r="ABL1409" s="381"/>
      <c r="ABM1409" s="381"/>
      <c r="ABN1409" s="381"/>
      <c r="ABO1409" s="381"/>
      <c r="ABP1409" s="381"/>
      <c r="ABQ1409" s="381"/>
      <c r="ABR1409" s="381"/>
      <c r="ABS1409" s="381"/>
      <c r="ABT1409" s="381"/>
      <c r="ABU1409" s="381"/>
      <c r="ABV1409" s="381"/>
      <c r="ABW1409" s="381"/>
      <c r="ABX1409" s="381"/>
      <c r="ABY1409" s="381"/>
      <c r="ABZ1409" s="381"/>
      <c r="ACA1409" s="381"/>
      <c r="ACB1409" s="381"/>
      <c r="ACC1409" s="381"/>
      <c r="ACD1409" s="381"/>
      <c r="ACE1409" s="381"/>
      <c r="ACF1409" s="381"/>
      <c r="ACG1409" s="381"/>
      <c r="ACH1409" s="381"/>
      <c r="ACI1409" s="381"/>
      <c r="ACJ1409" s="381"/>
      <c r="ACK1409" s="381"/>
      <c r="ACL1409" s="381"/>
      <c r="ACM1409" s="381"/>
      <c r="ACN1409" s="381"/>
      <c r="ACO1409" s="381"/>
      <c r="ACP1409" s="381"/>
      <c r="ACQ1409" s="381"/>
      <c r="ACR1409" s="381"/>
      <c r="ACS1409" s="381"/>
      <c r="ACT1409" s="381"/>
      <c r="ACU1409" s="381"/>
      <c r="ACV1409" s="381"/>
      <c r="ACW1409" s="381"/>
      <c r="ACX1409" s="381"/>
      <c r="ACY1409" s="381"/>
      <c r="ACZ1409" s="381"/>
      <c r="ADA1409" s="381"/>
      <c r="ADB1409" s="381"/>
      <c r="ADC1409" s="381"/>
      <c r="ADD1409" s="381"/>
      <c r="ADE1409" s="381"/>
      <c r="ADF1409" s="381"/>
      <c r="ADG1409" s="381"/>
      <c r="ADH1409" s="381"/>
      <c r="ADI1409" s="381"/>
      <c r="ADJ1409" s="381"/>
      <c r="ADK1409" s="381"/>
      <c r="ADL1409" s="381"/>
      <c r="ADM1409" s="381"/>
      <c r="ADN1409" s="381"/>
      <c r="ADO1409" s="381"/>
      <c r="ADP1409" s="381"/>
      <c r="ADQ1409" s="381"/>
      <c r="ADR1409" s="381"/>
      <c r="ADS1409" s="381"/>
      <c r="ADT1409" s="381"/>
      <c r="ADU1409" s="381"/>
      <c r="ADV1409" s="381"/>
      <c r="ADW1409" s="381"/>
      <c r="ADX1409" s="381"/>
      <c r="ADY1409" s="381"/>
      <c r="ADZ1409" s="381"/>
      <c r="AEA1409" s="381"/>
      <c r="AEB1409" s="381"/>
      <c r="AEC1409" s="381"/>
      <c r="AED1409" s="381"/>
      <c r="AEE1409" s="381"/>
      <c r="AEF1409" s="381"/>
      <c r="AEG1409" s="381"/>
      <c r="AEH1409" s="381"/>
      <c r="AEI1409" s="381"/>
      <c r="AEJ1409" s="381"/>
      <c r="AEK1409" s="381"/>
      <c r="AEL1409" s="381"/>
      <c r="AEM1409" s="381"/>
      <c r="AEN1409" s="381"/>
      <c r="AEO1409" s="381"/>
      <c r="AEP1409" s="381"/>
      <c r="AEQ1409" s="381"/>
      <c r="AER1409" s="381"/>
      <c r="AES1409" s="381"/>
      <c r="AET1409" s="381"/>
      <c r="AEU1409" s="381"/>
      <c r="AEV1409" s="381"/>
      <c r="AEW1409" s="381"/>
      <c r="AEX1409" s="381"/>
      <c r="AEY1409" s="381"/>
      <c r="AEZ1409" s="381"/>
      <c r="AFA1409" s="381"/>
      <c r="AFB1409" s="381"/>
      <c r="AFC1409" s="381"/>
      <c r="AFD1409" s="381"/>
      <c r="AFE1409" s="381"/>
      <c r="AFF1409" s="381"/>
      <c r="AFG1409" s="381"/>
      <c r="AFH1409" s="381"/>
      <c r="AFI1409" s="381"/>
      <c r="AFJ1409" s="381"/>
      <c r="AFK1409" s="381"/>
      <c r="AFL1409" s="381"/>
      <c r="AFM1409" s="381"/>
      <c r="AFN1409" s="381"/>
      <c r="AFO1409" s="381"/>
      <c r="AFP1409" s="381"/>
      <c r="AFQ1409" s="381"/>
      <c r="AFR1409" s="381"/>
      <c r="AFS1409" s="381"/>
      <c r="AFT1409" s="381"/>
      <c r="AFU1409" s="381"/>
      <c r="AFV1409" s="381"/>
      <c r="AFW1409" s="381"/>
      <c r="AFX1409" s="381"/>
      <c r="AFY1409" s="381"/>
      <c r="AFZ1409" s="381"/>
      <c r="AGA1409" s="381"/>
    </row>
    <row r="1410" spans="1:859" customFormat="1" x14ac:dyDescent="0.2">
      <c r="A1410" s="16"/>
      <c r="B1410" s="16"/>
      <c r="C1410" s="16"/>
      <c r="D1410" s="16"/>
      <c r="E1410" s="238"/>
      <c r="F1410" s="364"/>
      <c r="G1410" s="239"/>
      <c r="H1410" s="238"/>
      <c r="I1410" s="238"/>
      <c r="J1410" s="238"/>
      <c r="K1410" s="238"/>
      <c r="L1410" s="238"/>
      <c r="M1410" s="238"/>
      <c r="N1410" s="239"/>
      <c r="O1410" s="238"/>
      <c r="P1410" s="238"/>
      <c r="Q1410" s="239"/>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c r="DL1410" s="16"/>
      <c r="DM1410" s="16"/>
      <c r="DN1410" s="16"/>
      <c r="DO1410" s="16"/>
      <c r="DP1410" s="16"/>
      <c r="DQ1410" s="16"/>
      <c r="DR1410" s="16"/>
      <c r="DS1410" s="16"/>
      <c r="DT1410" s="16"/>
      <c r="DU1410" s="16"/>
      <c r="DV1410" s="16"/>
      <c r="DW1410" s="16"/>
      <c r="DX1410" s="16"/>
      <c r="DY1410" s="16"/>
      <c r="DZ1410" s="16"/>
      <c r="EA1410" s="16"/>
      <c r="EB1410" s="16"/>
      <c r="EC1410" s="16"/>
      <c r="ED1410" s="16"/>
      <c r="EE1410" s="16"/>
      <c r="EF1410" s="16"/>
      <c r="EG1410" s="16"/>
      <c r="EH1410" s="16"/>
      <c r="EI1410" s="16"/>
      <c r="EJ1410" s="16"/>
      <c r="EK1410" s="16"/>
      <c r="EL1410" s="16"/>
      <c r="EM1410" s="16"/>
      <c r="EN1410" s="16"/>
      <c r="EO1410" s="16"/>
      <c r="EP1410" s="16"/>
      <c r="EQ1410" s="16"/>
      <c r="ER1410" s="16"/>
      <c r="ES1410" s="16"/>
      <c r="ET1410" s="16"/>
      <c r="EU1410" s="16"/>
      <c r="EV1410" s="16"/>
      <c r="EW1410" s="16"/>
      <c r="EX1410" s="16"/>
      <c r="EY1410" s="16"/>
      <c r="EZ1410" s="16"/>
      <c r="FA1410" s="16"/>
      <c r="FB1410" s="16"/>
      <c r="FC1410" s="16"/>
      <c r="FD1410" s="16"/>
      <c r="FE1410" s="16"/>
      <c r="FF1410" s="16"/>
      <c r="FG1410" s="16"/>
      <c r="FH1410" s="16"/>
      <c r="FI1410" s="16"/>
      <c r="FJ1410" s="16"/>
      <c r="FK1410" s="16"/>
      <c r="FL1410" s="16"/>
      <c r="FM1410" s="16"/>
      <c r="FN1410" s="16"/>
      <c r="FO1410" s="16"/>
      <c r="FP1410" s="16"/>
      <c r="FQ1410" s="16"/>
      <c r="FR1410" s="16"/>
      <c r="FS1410" s="16"/>
      <c r="FT1410" s="16"/>
      <c r="FU1410" s="16"/>
      <c r="FV1410" s="16"/>
      <c r="FW1410" s="16"/>
      <c r="FX1410" s="16"/>
      <c r="FY1410" s="16"/>
      <c r="FZ1410" s="16"/>
      <c r="GA1410" s="16"/>
      <c r="GB1410" s="16"/>
      <c r="GC1410" s="16"/>
      <c r="GD1410" s="16"/>
      <c r="GE1410" s="16"/>
      <c r="GF1410" s="16"/>
      <c r="GG1410" s="16"/>
      <c r="GH1410" s="16"/>
      <c r="GI1410" s="16"/>
      <c r="GJ1410" s="16"/>
      <c r="GK1410" s="16"/>
      <c r="GL1410" s="16"/>
      <c r="GM1410" s="16"/>
      <c r="GN1410" s="16"/>
      <c r="GO1410" s="16"/>
      <c r="GP1410" s="16"/>
      <c r="GQ1410" s="16"/>
      <c r="GR1410" s="16"/>
      <c r="GS1410" s="16"/>
      <c r="GT1410" s="16"/>
      <c r="GU1410" s="16"/>
      <c r="GV1410" s="16"/>
      <c r="GW1410" s="16"/>
      <c r="GX1410" s="16"/>
      <c r="GY1410" s="16"/>
      <c r="GZ1410" s="16"/>
      <c r="HA1410" s="16"/>
      <c r="HB1410" s="16"/>
      <c r="HC1410" s="16"/>
      <c r="HD1410" s="16"/>
      <c r="HE1410" s="16"/>
      <c r="HF1410" s="16"/>
      <c r="HG1410" s="16"/>
      <c r="HH1410" s="16"/>
      <c r="HI1410" s="16"/>
      <c r="HJ1410" s="16"/>
      <c r="HK1410" s="16"/>
      <c r="HL1410" s="16"/>
      <c r="HM1410" s="16"/>
      <c r="HN1410" s="16"/>
      <c r="HO1410" s="16"/>
      <c r="HP1410" s="16"/>
      <c r="HQ1410" s="16"/>
      <c r="HR1410" s="16"/>
      <c r="HS1410" s="16"/>
      <c r="HT1410" s="16"/>
      <c r="HU1410" s="16"/>
      <c r="HV1410" s="16"/>
      <c r="HW1410" s="16"/>
      <c r="HX1410" s="16"/>
      <c r="HY1410" s="16"/>
      <c r="HZ1410" s="16"/>
      <c r="IA1410" s="16"/>
      <c r="IB1410" s="16"/>
      <c r="IC1410" s="16"/>
      <c r="ID1410" s="16"/>
      <c r="IE1410" s="16"/>
      <c r="IF1410" s="16"/>
      <c r="IG1410" s="16"/>
      <c r="IH1410" s="16"/>
      <c r="II1410" s="16"/>
      <c r="IJ1410" s="16"/>
      <c r="IK1410" s="16"/>
      <c r="IL1410" s="16"/>
      <c r="IM1410" s="16"/>
      <c r="IN1410" s="16"/>
      <c r="IO1410" s="16"/>
      <c r="IP1410" s="16"/>
      <c r="IQ1410" s="16"/>
      <c r="IR1410" s="16"/>
      <c r="IS1410" s="16"/>
      <c r="IT1410" s="16"/>
      <c r="IU1410" s="16"/>
      <c r="IV1410" s="16"/>
      <c r="IW1410" s="16"/>
      <c r="IX1410" s="16"/>
      <c r="IY1410" s="16"/>
      <c r="IZ1410" s="16"/>
      <c r="JA1410" s="16"/>
      <c r="JB1410" s="16"/>
      <c r="JC1410" s="16"/>
      <c r="JD1410" s="16"/>
      <c r="JE1410" s="16"/>
      <c r="JF1410" s="16"/>
      <c r="JG1410" s="16"/>
      <c r="JH1410" s="16"/>
      <c r="JI1410" s="16"/>
      <c r="JJ1410" s="16"/>
      <c r="JK1410" s="16"/>
      <c r="JL1410" s="16"/>
      <c r="JM1410" s="16"/>
      <c r="JN1410" s="16"/>
      <c r="JO1410" s="16"/>
      <c r="JP1410" s="16"/>
      <c r="JQ1410" s="16"/>
      <c r="JR1410" s="16"/>
      <c r="JS1410" s="16"/>
      <c r="JT1410" s="16"/>
      <c r="JU1410" s="16"/>
      <c r="JV1410" s="16"/>
      <c r="JW1410" s="16"/>
      <c r="JX1410" s="16"/>
      <c r="JY1410" s="16"/>
      <c r="JZ1410" s="16"/>
      <c r="KA1410" s="16"/>
      <c r="KB1410" s="16"/>
      <c r="KC1410" s="16"/>
      <c r="KD1410" s="16"/>
      <c r="KE1410" s="16"/>
      <c r="KF1410" s="16"/>
      <c r="KG1410" s="16"/>
      <c r="KH1410" s="16"/>
      <c r="KI1410" s="16"/>
      <c r="KJ1410" s="16"/>
      <c r="KK1410" s="16"/>
      <c r="KL1410" s="16"/>
      <c r="KM1410" s="16"/>
      <c r="KN1410" s="16"/>
      <c r="KO1410" s="16"/>
      <c r="KP1410" s="16"/>
      <c r="KQ1410" s="16"/>
      <c r="KR1410" s="16"/>
      <c r="KS1410" s="16"/>
      <c r="KT1410" s="16"/>
      <c r="KU1410" s="16"/>
      <c r="KV1410" s="16"/>
      <c r="KW1410" s="16"/>
      <c r="KX1410" s="16"/>
      <c r="KY1410" s="16"/>
      <c r="KZ1410" s="16"/>
      <c r="LA1410" s="16"/>
      <c r="LB1410" s="16"/>
      <c r="LC1410" s="16"/>
      <c r="LD1410" s="16"/>
      <c r="LE1410" s="16"/>
      <c r="LF1410" s="16"/>
      <c r="LG1410" s="16"/>
      <c r="LH1410" s="16"/>
      <c r="LI1410" s="16"/>
      <c r="LJ1410" s="16"/>
      <c r="LK1410" s="16"/>
      <c r="LL1410" s="16"/>
      <c r="LM1410" s="16"/>
      <c r="LN1410" s="16"/>
      <c r="LO1410" s="16"/>
      <c r="LP1410" s="16"/>
      <c r="LQ1410" s="16"/>
      <c r="LR1410" s="16"/>
      <c r="LS1410" s="16"/>
      <c r="LT1410" s="16"/>
      <c r="LU1410" s="16"/>
      <c r="LV1410" s="16"/>
      <c r="LW1410" s="16"/>
      <c r="LX1410" s="16"/>
      <c r="LY1410" s="16"/>
      <c r="LZ1410" s="16"/>
      <c r="MA1410" s="16"/>
      <c r="MB1410" s="16"/>
      <c r="MC1410" s="16"/>
      <c r="MD1410" s="16"/>
      <c r="ME1410" s="16"/>
      <c r="MF1410" s="16"/>
      <c r="MG1410" s="16"/>
      <c r="MH1410" s="16"/>
      <c r="MI1410" s="16"/>
      <c r="MJ1410" s="16"/>
      <c r="MK1410" s="16"/>
      <c r="ML1410" s="16"/>
      <c r="MM1410" s="16"/>
      <c r="MN1410" s="16"/>
      <c r="MO1410" s="16"/>
      <c r="MP1410" s="16"/>
      <c r="MQ1410" s="16"/>
      <c r="MR1410" s="16"/>
      <c r="MS1410" s="16"/>
      <c r="MT1410" s="16"/>
      <c r="MU1410" s="16"/>
      <c r="MV1410" s="16"/>
      <c r="MW1410" s="16"/>
      <c r="MX1410" s="16"/>
      <c r="MY1410" s="16"/>
      <c r="MZ1410" s="16"/>
      <c r="NA1410" s="16"/>
      <c r="NB1410" s="16"/>
      <c r="NC1410" s="16"/>
      <c r="ND1410" s="16"/>
      <c r="NE1410" s="16"/>
      <c r="NF1410" s="16"/>
      <c r="NG1410" s="16"/>
      <c r="NH1410" s="16"/>
      <c r="NI1410" s="16"/>
      <c r="NJ1410" s="16"/>
      <c r="NK1410" s="16"/>
      <c r="NL1410" s="16"/>
      <c r="NM1410" s="16"/>
      <c r="NN1410" s="16"/>
      <c r="NO1410" s="16"/>
      <c r="NP1410" s="16"/>
      <c r="NQ1410" s="16"/>
      <c r="NR1410" s="16"/>
      <c r="NS1410" s="16"/>
      <c r="NT1410" s="16"/>
      <c r="NU1410" s="16"/>
      <c r="NV1410" s="16"/>
      <c r="NW1410" s="16"/>
      <c r="NX1410" s="16"/>
      <c r="NY1410" s="16"/>
      <c r="NZ1410" s="16"/>
      <c r="OA1410" s="16"/>
      <c r="OB1410" s="16"/>
      <c r="OC1410" s="16"/>
      <c r="OD1410" s="16"/>
      <c r="OE1410" s="16"/>
      <c r="OF1410" s="16"/>
      <c r="OG1410" s="16"/>
      <c r="OH1410" s="16"/>
      <c r="OI1410" s="16"/>
      <c r="OJ1410" s="16"/>
      <c r="OK1410" s="16"/>
      <c r="OL1410" s="16"/>
      <c r="OM1410" s="16"/>
      <c r="ON1410" s="16"/>
      <c r="OO1410" s="16"/>
      <c r="OP1410" s="16"/>
      <c r="OQ1410" s="16"/>
      <c r="OR1410" s="16"/>
      <c r="OS1410" s="16"/>
      <c r="OT1410" s="16"/>
      <c r="OU1410" s="16"/>
      <c r="OV1410" s="16"/>
      <c r="OW1410" s="16"/>
      <c r="OX1410" s="16"/>
      <c r="OY1410" s="16"/>
      <c r="OZ1410" s="16"/>
      <c r="PA1410" s="16"/>
      <c r="PB1410" s="16"/>
      <c r="PC1410" s="16"/>
      <c r="PD1410" s="16"/>
      <c r="PE1410" s="16"/>
      <c r="PF1410" s="16"/>
      <c r="PG1410" s="16"/>
      <c r="PH1410" s="16"/>
      <c r="PI1410" s="16"/>
      <c r="PJ1410" s="16"/>
      <c r="PK1410" s="16"/>
      <c r="PL1410" s="16"/>
      <c r="PM1410" s="16"/>
      <c r="PN1410" s="16"/>
      <c r="PO1410" s="16"/>
      <c r="PP1410" s="16"/>
      <c r="PQ1410" s="16"/>
      <c r="PR1410" s="16"/>
      <c r="PS1410" s="16"/>
      <c r="PT1410" s="16"/>
      <c r="PU1410" s="16"/>
      <c r="PV1410" s="16"/>
      <c r="PW1410" s="16"/>
      <c r="PX1410" s="16"/>
      <c r="PY1410" s="16"/>
      <c r="PZ1410" s="16"/>
      <c r="QA1410" s="16"/>
      <c r="QB1410" s="16"/>
      <c r="QC1410" s="16"/>
      <c r="QD1410" s="16"/>
      <c r="QE1410" s="16"/>
      <c r="QF1410" s="16"/>
      <c r="QG1410" s="16"/>
      <c r="QH1410" s="16"/>
      <c r="QI1410" s="16"/>
      <c r="QJ1410" s="16"/>
      <c r="QK1410" s="16"/>
      <c r="QL1410" s="16"/>
      <c r="QM1410" s="16"/>
      <c r="QN1410" s="16"/>
      <c r="QO1410" s="16"/>
      <c r="QP1410" s="16"/>
      <c r="QQ1410" s="16"/>
      <c r="QR1410" s="16"/>
      <c r="QS1410" s="16"/>
      <c r="QT1410" s="16"/>
      <c r="QU1410" s="16"/>
      <c r="QV1410" s="16"/>
      <c r="QW1410" s="16"/>
      <c r="QX1410" s="16"/>
      <c r="QY1410" s="16"/>
      <c r="QZ1410" s="16"/>
      <c r="RA1410" s="16"/>
      <c r="RB1410" s="16"/>
      <c r="RC1410" s="16"/>
      <c r="RD1410" s="16"/>
      <c r="RE1410" s="16"/>
      <c r="RF1410" s="16"/>
      <c r="RG1410" s="16"/>
      <c r="RH1410" s="16"/>
      <c r="RI1410" s="16"/>
      <c r="RJ1410" s="16"/>
      <c r="RK1410" s="16"/>
      <c r="RL1410" s="16"/>
      <c r="RM1410" s="16"/>
      <c r="RN1410" s="16"/>
      <c r="RO1410" s="16"/>
      <c r="RP1410" s="16"/>
      <c r="RQ1410" s="16"/>
      <c r="RR1410" s="16"/>
      <c r="RS1410" s="16"/>
      <c r="RT1410" s="16"/>
      <c r="RU1410" s="16"/>
      <c r="RV1410" s="16"/>
      <c r="RW1410" s="16"/>
      <c r="RX1410" s="16"/>
      <c r="RY1410" s="16"/>
      <c r="RZ1410" s="16"/>
      <c r="SA1410" s="16"/>
      <c r="SB1410" s="16"/>
      <c r="SC1410" s="16"/>
      <c r="SD1410" s="16"/>
      <c r="SE1410" s="16"/>
      <c r="SF1410" s="16"/>
      <c r="SG1410" s="16"/>
      <c r="SH1410" s="16"/>
      <c r="SI1410" s="16"/>
      <c r="SJ1410" s="16"/>
      <c r="SK1410" s="16"/>
      <c r="SL1410" s="16"/>
      <c r="SM1410" s="16"/>
      <c r="SN1410" s="16"/>
      <c r="SO1410" s="16"/>
      <c r="SP1410" s="16"/>
      <c r="SQ1410" s="16"/>
      <c r="SR1410" s="16"/>
      <c r="SS1410" s="16"/>
      <c r="ST1410" s="16"/>
      <c r="SU1410" s="16"/>
      <c r="SV1410" s="16"/>
      <c r="SW1410" s="16"/>
      <c r="SX1410" s="16"/>
      <c r="SY1410" s="16"/>
      <c r="SZ1410" s="16"/>
      <c r="TA1410" s="16"/>
      <c r="TB1410" s="16"/>
      <c r="TC1410" s="16"/>
      <c r="TD1410" s="16"/>
      <c r="TE1410" s="16"/>
      <c r="TF1410" s="16"/>
      <c r="TG1410" s="16"/>
      <c r="TH1410" s="16"/>
      <c r="TI1410" s="16"/>
      <c r="TJ1410" s="16"/>
      <c r="TK1410" s="16"/>
      <c r="TL1410" s="16"/>
      <c r="TM1410" s="16"/>
      <c r="TN1410" s="16"/>
      <c r="TO1410" s="16"/>
      <c r="TP1410" s="16"/>
      <c r="TQ1410" s="16"/>
      <c r="TR1410" s="16"/>
      <c r="TS1410" s="16"/>
      <c r="TT1410" s="16"/>
      <c r="TU1410" s="16"/>
      <c r="TV1410" s="16"/>
      <c r="TW1410" s="16"/>
      <c r="TX1410" s="16"/>
      <c r="TY1410" s="16"/>
      <c r="TZ1410" s="16"/>
      <c r="UA1410" s="16"/>
      <c r="UB1410" s="16"/>
      <c r="UC1410" s="16"/>
      <c r="UD1410" s="16"/>
      <c r="UE1410" s="16"/>
      <c r="UF1410" s="16"/>
      <c r="UG1410" s="16"/>
      <c r="UH1410" s="16"/>
      <c r="UI1410" s="16"/>
      <c r="UJ1410" s="16"/>
      <c r="UK1410" s="16"/>
      <c r="UL1410" s="16"/>
      <c r="UM1410" s="16"/>
      <c r="UN1410" s="16"/>
      <c r="UO1410" s="16"/>
      <c r="UP1410" s="16"/>
      <c r="UQ1410" s="16"/>
      <c r="UR1410" s="16"/>
      <c r="US1410" s="16"/>
      <c r="UT1410" s="16"/>
      <c r="UU1410" s="16"/>
      <c r="UV1410" s="16"/>
      <c r="UW1410" s="16"/>
      <c r="UX1410" s="16"/>
      <c r="UY1410" s="16"/>
      <c r="UZ1410" s="16"/>
      <c r="VA1410" s="16"/>
      <c r="VB1410" s="16"/>
      <c r="VC1410" s="16"/>
      <c r="VD1410" s="16"/>
      <c r="VE1410" s="16"/>
      <c r="VF1410" s="16"/>
      <c r="VG1410" s="16"/>
      <c r="VH1410" s="16"/>
      <c r="VI1410" s="16"/>
      <c r="VJ1410" s="16"/>
      <c r="VK1410" s="16"/>
      <c r="VL1410" s="16"/>
      <c r="VM1410" s="16"/>
      <c r="VN1410" s="16"/>
      <c r="VO1410" s="16"/>
      <c r="VP1410" s="16"/>
      <c r="VQ1410" s="16"/>
      <c r="VR1410" s="16"/>
      <c r="VS1410" s="16"/>
      <c r="VT1410" s="16"/>
      <c r="VU1410" s="16"/>
      <c r="VV1410" s="16"/>
      <c r="VW1410" s="16"/>
      <c r="VX1410" s="16"/>
      <c r="VY1410" s="16"/>
      <c r="VZ1410" s="16"/>
      <c r="WA1410" s="16"/>
      <c r="WB1410" s="16"/>
      <c r="WC1410" s="16"/>
      <c r="WD1410" s="16"/>
      <c r="WE1410" s="16"/>
      <c r="WF1410" s="16"/>
      <c r="WG1410" s="16"/>
      <c r="WH1410" s="16"/>
      <c r="WI1410" s="16"/>
      <c r="WJ1410" s="16"/>
      <c r="WK1410" s="16"/>
      <c r="WL1410" s="16"/>
      <c r="WM1410" s="16"/>
      <c r="WN1410" s="16"/>
      <c r="WO1410" s="16"/>
      <c r="WP1410" s="16"/>
      <c r="WQ1410" s="16"/>
      <c r="WR1410" s="16"/>
      <c r="WS1410" s="16"/>
      <c r="WT1410" s="16"/>
      <c r="WU1410" s="16"/>
      <c r="WV1410" s="16"/>
      <c r="WW1410" s="16"/>
      <c r="WX1410" s="16"/>
      <c r="WY1410" s="16"/>
      <c r="WZ1410" s="16"/>
      <c r="XA1410" s="16"/>
      <c r="XB1410" s="16"/>
      <c r="XC1410" s="16"/>
      <c r="XD1410" s="16"/>
      <c r="XE1410" s="16"/>
      <c r="XF1410" s="16"/>
      <c r="XG1410" s="16"/>
      <c r="XH1410" s="16"/>
      <c r="XI1410" s="16"/>
      <c r="XJ1410" s="16"/>
      <c r="XK1410" s="16"/>
      <c r="XL1410" s="16"/>
      <c r="XM1410" s="16"/>
      <c r="XN1410" s="16"/>
      <c r="XO1410" s="16"/>
      <c r="XP1410" s="16"/>
      <c r="XQ1410" s="16"/>
      <c r="XR1410" s="16"/>
      <c r="XS1410" s="16"/>
      <c r="XT1410" s="16"/>
      <c r="XU1410" s="16"/>
      <c r="XV1410" s="16"/>
      <c r="XW1410" s="16"/>
      <c r="XX1410" s="16"/>
      <c r="XY1410" s="16"/>
      <c r="XZ1410" s="16"/>
      <c r="YA1410" s="16"/>
      <c r="YB1410" s="16"/>
      <c r="YC1410" s="16"/>
      <c r="YD1410" s="16"/>
      <c r="YE1410" s="16"/>
      <c r="YF1410" s="16"/>
      <c r="YG1410" s="16"/>
      <c r="YH1410" s="16"/>
      <c r="YI1410" s="16"/>
      <c r="YJ1410" s="16"/>
      <c r="YK1410" s="16"/>
      <c r="YL1410" s="16"/>
      <c r="YM1410" s="16"/>
      <c r="YN1410" s="16"/>
      <c r="YO1410" s="16"/>
      <c r="YP1410" s="16"/>
      <c r="YQ1410" s="16"/>
      <c r="YR1410" s="16"/>
      <c r="YS1410" s="16"/>
      <c r="YT1410" s="16"/>
      <c r="YU1410" s="16"/>
      <c r="YV1410" s="16"/>
      <c r="YW1410" s="16"/>
      <c r="YX1410" s="16"/>
      <c r="YY1410" s="16"/>
      <c r="YZ1410" s="16"/>
      <c r="ZA1410" s="16"/>
      <c r="ZB1410" s="16"/>
      <c r="ZC1410" s="16"/>
      <c r="ZD1410" s="16"/>
      <c r="ZE1410" s="16"/>
      <c r="ZF1410" s="16"/>
      <c r="ZG1410" s="16"/>
      <c r="ZH1410" s="16"/>
      <c r="ZI1410" s="16"/>
      <c r="ZJ1410" s="16"/>
      <c r="ZK1410" s="16"/>
      <c r="ZL1410" s="16"/>
      <c r="ZM1410" s="16"/>
      <c r="ZN1410" s="16"/>
      <c r="ZO1410" s="16"/>
      <c r="ZP1410" s="16"/>
      <c r="ZQ1410" s="16"/>
      <c r="ZR1410" s="16"/>
      <c r="ZS1410" s="16"/>
      <c r="ZT1410" s="16"/>
      <c r="ZU1410" s="16"/>
      <c r="ZV1410" s="16"/>
      <c r="ZW1410" s="16"/>
      <c r="ZX1410" s="16"/>
      <c r="ZY1410" s="16"/>
      <c r="ZZ1410" s="16"/>
      <c r="AAA1410" s="16"/>
      <c r="AAB1410" s="16"/>
      <c r="AAC1410" s="16"/>
      <c r="AAD1410" s="16"/>
      <c r="AAE1410" s="16"/>
      <c r="AAF1410" s="16"/>
      <c r="AAG1410" s="16"/>
      <c r="AAH1410" s="16"/>
      <c r="AAI1410" s="16"/>
      <c r="AAJ1410" s="16"/>
      <c r="AAK1410" s="16"/>
      <c r="AAL1410" s="16"/>
      <c r="AAM1410" s="16"/>
      <c r="AAN1410" s="16"/>
      <c r="AAO1410" s="16"/>
      <c r="AAP1410" s="16"/>
      <c r="AAQ1410" s="16"/>
      <c r="AAR1410" s="16"/>
      <c r="AAS1410" s="16"/>
      <c r="AAT1410" s="16"/>
      <c r="AAU1410" s="16"/>
      <c r="AAV1410" s="16"/>
      <c r="AAW1410" s="16"/>
      <c r="AAX1410" s="16"/>
      <c r="AAY1410" s="16"/>
      <c r="AAZ1410" s="16"/>
      <c r="ABA1410" s="16"/>
      <c r="ABB1410" s="16"/>
      <c r="ABC1410" s="16"/>
      <c r="ABD1410" s="16"/>
      <c r="ABE1410" s="16"/>
      <c r="ABF1410" s="16"/>
      <c r="ABG1410" s="16"/>
      <c r="ABH1410" s="16"/>
      <c r="ABI1410" s="16"/>
      <c r="ABJ1410" s="16"/>
      <c r="ABK1410" s="16"/>
      <c r="ABL1410" s="16"/>
      <c r="ABM1410" s="16"/>
      <c r="ABN1410" s="16"/>
      <c r="ABO1410" s="16"/>
      <c r="ABP1410" s="16"/>
      <c r="ABQ1410" s="16"/>
      <c r="ABR1410" s="16"/>
      <c r="ABS1410" s="16"/>
      <c r="ABT1410" s="16"/>
      <c r="ABU1410" s="16"/>
      <c r="ABV1410" s="16"/>
      <c r="ABW1410" s="16"/>
      <c r="ABX1410" s="16"/>
      <c r="ABY1410" s="16"/>
      <c r="ABZ1410" s="16"/>
      <c r="ACA1410" s="16"/>
      <c r="ACB1410" s="16"/>
      <c r="ACC1410" s="16"/>
      <c r="ACD1410" s="16"/>
      <c r="ACE1410" s="16"/>
      <c r="ACF1410" s="16"/>
      <c r="ACG1410" s="16"/>
      <c r="ACH1410" s="16"/>
      <c r="ACI1410" s="16"/>
      <c r="ACJ1410" s="16"/>
      <c r="ACK1410" s="16"/>
      <c r="ACL1410" s="16"/>
      <c r="ACM1410" s="16"/>
      <c r="ACN1410" s="16"/>
      <c r="ACO1410" s="16"/>
      <c r="ACP1410" s="16"/>
      <c r="ACQ1410" s="16"/>
      <c r="ACR1410" s="16"/>
      <c r="ACS1410" s="16"/>
      <c r="ACT1410" s="16"/>
      <c r="ACU1410" s="16"/>
      <c r="ACV1410" s="16"/>
      <c r="ACW1410" s="16"/>
      <c r="ACX1410" s="16"/>
      <c r="ACY1410" s="16"/>
      <c r="ACZ1410" s="16"/>
      <c r="ADA1410" s="16"/>
      <c r="ADB1410" s="16"/>
      <c r="ADC1410" s="16"/>
      <c r="ADD1410" s="16"/>
      <c r="ADE1410" s="16"/>
      <c r="ADF1410" s="16"/>
      <c r="ADG1410" s="16"/>
      <c r="ADH1410" s="16"/>
      <c r="ADI1410" s="16"/>
      <c r="ADJ1410" s="16"/>
      <c r="ADK1410" s="16"/>
      <c r="ADL1410" s="16"/>
      <c r="ADM1410" s="16"/>
      <c r="ADN1410" s="16"/>
      <c r="ADO1410" s="16"/>
      <c r="ADP1410" s="16"/>
      <c r="ADQ1410" s="16"/>
      <c r="ADR1410" s="16"/>
      <c r="ADS1410" s="16"/>
      <c r="ADT1410" s="16"/>
      <c r="ADU1410" s="16"/>
      <c r="ADV1410" s="16"/>
      <c r="ADW1410" s="16"/>
      <c r="ADX1410" s="16"/>
      <c r="ADY1410" s="16"/>
      <c r="ADZ1410" s="16"/>
      <c r="AEA1410" s="16"/>
      <c r="AEB1410" s="16"/>
      <c r="AEC1410" s="16"/>
      <c r="AED1410" s="16"/>
      <c r="AEE1410" s="16"/>
      <c r="AEF1410" s="16"/>
      <c r="AEG1410" s="16"/>
      <c r="AEH1410" s="16"/>
      <c r="AEI1410" s="16"/>
      <c r="AEJ1410" s="16"/>
      <c r="AEK1410" s="16"/>
      <c r="AEL1410" s="16"/>
      <c r="AEM1410" s="16"/>
      <c r="AEN1410" s="16"/>
      <c r="AEO1410" s="16"/>
      <c r="AEP1410" s="16"/>
      <c r="AEQ1410" s="16"/>
      <c r="AER1410" s="16"/>
      <c r="AES1410" s="16"/>
      <c r="AET1410" s="16"/>
      <c r="AEU1410" s="16"/>
      <c r="AEV1410" s="16"/>
      <c r="AEW1410" s="16"/>
      <c r="AEX1410" s="16"/>
      <c r="AEY1410" s="16"/>
      <c r="AEZ1410" s="16"/>
      <c r="AFA1410" s="16"/>
      <c r="AFB1410" s="16"/>
      <c r="AFC1410" s="16"/>
      <c r="AFD1410" s="16"/>
      <c r="AFE1410" s="16"/>
      <c r="AFF1410" s="16"/>
      <c r="AFG1410" s="16"/>
      <c r="AFH1410" s="16"/>
      <c r="AFI1410" s="16"/>
      <c r="AFJ1410" s="16"/>
      <c r="AFK1410" s="16"/>
      <c r="AFL1410" s="16"/>
      <c r="AFM1410" s="16"/>
      <c r="AFN1410" s="16"/>
      <c r="AFO1410" s="16"/>
      <c r="AFP1410" s="16"/>
      <c r="AFQ1410" s="16"/>
      <c r="AFR1410" s="16"/>
      <c r="AFS1410" s="16"/>
      <c r="AFT1410" s="16"/>
      <c r="AFU1410" s="16"/>
      <c r="AFV1410" s="16"/>
      <c r="AFW1410" s="16"/>
      <c r="AFX1410" s="16"/>
      <c r="AFY1410" s="16"/>
      <c r="AFZ1410" s="16"/>
      <c r="AGA1410" s="16"/>
    </row>
    <row r="1411" spans="1:859" s="383" customFormat="1" x14ac:dyDescent="0.2">
      <c r="A1411" s="381"/>
      <c r="B1411" s="381"/>
      <c r="C1411" s="381"/>
      <c r="D1411" s="381"/>
      <c r="E1411" s="365"/>
      <c r="F1411" s="380"/>
      <c r="G1411" s="380"/>
      <c r="H1411" s="365"/>
      <c r="I1411" s="365"/>
      <c r="J1411" s="365"/>
      <c r="K1411" s="365"/>
      <c r="L1411" s="365"/>
      <c r="M1411" s="365"/>
      <c r="N1411" s="380"/>
      <c r="O1411" s="365"/>
      <c r="P1411" s="365"/>
      <c r="Q1411" s="380"/>
      <c r="R1411" s="381"/>
      <c r="S1411" s="381"/>
      <c r="T1411" s="381"/>
      <c r="U1411" s="381"/>
      <c r="V1411" s="381"/>
      <c r="W1411" s="381"/>
      <c r="X1411" s="381"/>
      <c r="Y1411" s="381"/>
      <c r="Z1411" s="381"/>
      <c r="AA1411" s="381"/>
      <c r="AB1411" s="381"/>
      <c r="AC1411" s="381"/>
      <c r="AD1411" s="381"/>
      <c r="AE1411" s="381"/>
      <c r="AF1411" s="381"/>
      <c r="AG1411" s="381"/>
      <c r="AH1411" s="381"/>
      <c r="AI1411" s="381"/>
      <c r="AJ1411" s="381"/>
      <c r="AK1411" s="381"/>
      <c r="AL1411" s="381"/>
      <c r="AM1411" s="381"/>
      <c r="AN1411" s="381"/>
      <c r="AO1411" s="381"/>
      <c r="AP1411" s="381"/>
      <c r="AQ1411" s="381"/>
      <c r="AR1411" s="381"/>
      <c r="AS1411" s="381"/>
      <c r="AT1411" s="381"/>
      <c r="AU1411" s="381"/>
      <c r="AV1411" s="381"/>
      <c r="AW1411" s="381"/>
      <c r="AX1411" s="381"/>
      <c r="AY1411" s="381"/>
      <c r="AZ1411" s="381"/>
      <c r="BA1411" s="381"/>
      <c r="BB1411" s="381"/>
      <c r="BC1411" s="381"/>
      <c r="BD1411" s="381"/>
      <c r="BE1411" s="381"/>
      <c r="BF1411" s="381"/>
      <c r="BG1411" s="381"/>
      <c r="BH1411" s="381"/>
      <c r="BI1411" s="381"/>
      <c r="BJ1411" s="381"/>
      <c r="BK1411" s="381"/>
      <c r="BL1411" s="381"/>
      <c r="BM1411" s="381"/>
      <c r="BN1411" s="381"/>
      <c r="BO1411" s="381"/>
      <c r="BP1411" s="381"/>
      <c r="BQ1411" s="381"/>
      <c r="BR1411" s="381"/>
      <c r="BS1411" s="381"/>
      <c r="BT1411" s="381"/>
      <c r="BU1411" s="381"/>
      <c r="BV1411" s="381"/>
      <c r="BW1411" s="381"/>
      <c r="BX1411" s="381"/>
      <c r="BY1411" s="381"/>
      <c r="BZ1411" s="381"/>
      <c r="CA1411" s="381"/>
      <c r="CB1411" s="381"/>
      <c r="CC1411" s="381"/>
      <c r="CD1411" s="381"/>
      <c r="CE1411" s="381"/>
      <c r="CF1411" s="381"/>
      <c r="CG1411" s="381"/>
      <c r="CH1411" s="381"/>
      <c r="CI1411" s="381"/>
      <c r="CJ1411" s="381"/>
      <c r="CK1411" s="381"/>
      <c r="CL1411" s="381"/>
      <c r="CM1411" s="381"/>
      <c r="CN1411" s="381"/>
      <c r="CO1411" s="381"/>
      <c r="CP1411" s="381"/>
      <c r="CQ1411" s="381"/>
      <c r="CR1411" s="381"/>
      <c r="CS1411" s="381"/>
      <c r="CT1411" s="381"/>
      <c r="CU1411" s="381"/>
      <c r="CV1411" s="381"/>
      <c r="CW1411" s="381"/>
      <c r="CX1411" s="381"/>
      <c r="CY1411" s="381"/>
      <c r="CZ1411" s="381"/>
      <c r="DA1411" s="381"/>
      <c r="DB1411" s="381"/>
      <c r="DC1411" s="381"/>
      <c r="DD1411" s="381"/>
      <c r="DE1411" s="381"/>
      <c r="DF1411" s="381"/>
      <c r="DG1411" s="381"/>
      <c r="DH1411" s="381"/>
      <c r="DI1411" s="381"/>
      <c r="DJ1411" s="381"/>
      <c r="DK1411" s="381"/>
      <c r="DL1411" s="381"/>
      <c r="DM1411" s="381"/>
      <c r="DN1411" s="381"/>
      <c r="DO1411" s="381"/>
      <c r="DP1411" s="381"/>
      <c r="DQ1411" s="381"/>
      <c r="DR1411" s="381"/>
      <c r="DS1411" s="381"/>
      <c r="DT1411" s="381"/>
      <c r="DU1411" s="381"/>
      <c r="DV1411" s="381"/>
      <c r="DW1411" s="381"/>
      <c r="DX1411" s="381"/>
      <c r="DY1411" s="381"/>
      <c r="DZ1411" s="381"/>
      <c r="EA1411" s="381"/>
      <c r="EB1411" s="381"/>
      <c r="EC1411" s="381"/>
      <c r="ED1411" s="381"/>
      <c r="EE1411" s="381"/>
      <c r="EF1411" s="381"/>
      <c r="EG1411" s="381"/>
      <c r="EH1411" s="381"/>
      <c r="EI1411" s="381"/>
      <c r="EJ1411" s="381"/>
      <c r="EK1411" s="381"/>
      <c r="EL1411" s="381"/>
      <c r="EM1411" s="381"/>
      <c r="EN1411" s="381"/>
      <c r="EO1411" s="381"/>
      <c r="EP1411" s="381"/>
      <c r="EQ1411" s="381"/>
      <c r="ER1411" s="381"/>
      <c r="ES1411" s="381"/>
      <c r="ET1411" s="381"/>
      <c r="EU1411" s="381"/>
      <c r="EV1411" s="381"/>
      <c r="EW1411" s="381"/>
      <c r="EX1411" s="381"/>
      <c r="EY1411" s="381"/>
      <c r="EZ1411" s="381"/>
      <c r="FA1411" s="381"/>
      <c r="FB1411" s="381"/>
      <c r="FC1411" s="381"/>
      <c r="FD1411" s="381"/>
      <c r="FE1411" s="381"/>
      <c r="FF1411" s="381"/>
      <c r="FG1411" s="381"/>
      <c r="FH1411" s="381"/>
      <c r="FI1411" s="381"/>
      <c r="FJ1411" s="381"/>
      <c r="FK1411" s="381"/>
      <c r="FL1411" s="381"/>
      <c r="FM1411" s="381"/>
      <c r="FN1411" s="381"/>
      <c r="FO1411" s="381"/>
      <c r="FP1411" s="381"/>
      <c r="FQ1411" s="381"/>
      <c r="FR1411" s="381"/>
      <c r="FS1411" s="381"/>
      <c r="FT1411" s="381"/>
      <c r="FU1411" s="381"/>
      <c r="FV1411" s="381"/>
      <c r="FW1411" s="381"/>
      <c r="FX1411" s="381"/>
      <c r="FY1411" s="381"/>
      <c r="FZ1411" s="381"/>
      <c r="GA1411" s="381"/>
      <c r="GB1411" s="381"/>
      <c r="GC1411" s="381"/>
      <c r="GD1411" s="381"/>
      <c r="GE1411" s="381"/>
      <c r="GF1411" s="381"/>
      <c r="GG1411" s="381"/>
      <c r="GH1411" s="381"/>
      <c r="GI1411" s="381"/>
      <c r="GJ1411" s="381"/>
      <c r="GK1411" s="381"/>
      <c r="GL1411" s="381"/>
      <c r="GM1411" s="381"/>
      <c r="GN1411" s="381"/>
      <c r="GO1411" s="381"/>
      <c r="GP1411" s="381"/>
      <c r="GQ1411" s="381"/>
      <c r="GR1411" s="381"/>
      <c r="GS1411" s="381"/>
      <c r="GT1411" s="381"/>
      <c r="GU1411" s="381"/>
      <c r="GV1411" s="381"/>
      <c r="GW1411" s="381"/>
      <c r="GX1411" s="381"/>
      <c r="GY1411" s="381"/>
      <c r="GZ1411" s="381"/>
      <c r="HA1411" s="381"/>
      <c r="HB1411" s="381"/>
      <c r="HC1411" s="381"/>
      <c r="HD1411" s="381"/>
      <c r="HE1411" s="381"/>
      <c r="HF1411" s="381"/>
      <c r="HG1411" s="381"/>
      <c r="HH1411" s="381"/>
      <c r="HI1411" s="381"/>
      <c r="HJ1411" s="381"/>
      <c r="HK1411" s="381"/>
      <c r="HL1411" s="381"/>
      <c r="HM1411" s="381"/>
      <c r="HN1411" s="381"/>
      <c r="HO1411" s="381"/>
      <c r="HP1411" s="381"/>
      <c r="HQ1411" s="381"/>
      <c r="HR1411" s="381"/>
      <c r="HS1411" s="381"/>
      <c r="HT1411" s="381"/>
      <c r="HU1411" s="381"/>
      <c r="HV1411" s="381"/>
      <c r="HW1411" s="381"/>
      <c r="HX1411" s="381"/>
      <c r="HY1411" s="381"/>
      <c r="HZ1411" s="381"/>
      <c r="IA1411" s="381"/>
      <c r="IB1411" s="381"/>
      <c r="IC1411" s="381"/>
      <c r="ID1411" s="381"/>
      <c r="IE1411" s="381"/>
      <c r="IF1411" s="381"/>
      <c r="IG1411" s="381"/>
      <c r="IH1411" s="381"/>
      <c r="II1411" s="381"/>
      <c r="IJ1411" s="381"/>
      <c r="IK1411" s="381"/>
      <c r="IL1411" s="381"/>
      <c r="IM1411" s="381"/>
      <c r="IN1411" s="381"/>
      <c r="IO1411" s="381"/>
      <c r="IP1411" s="381"/>
      <c r="IQ1411" s="381"/>
      <c r="IR1411" s="381"/>
      <c r="IS1411" s="381"/>
      <c r="IT1411" s="381"/>
      <c r="IU1411" s="381"/>
      <c r="IV1411" s="381"/>
      <c r="IW1411" s="381"/>
      <c r="IX1411" s="381"/>
      <c r="IY1411" s="381"/>
      <c r="IZ1411" s="381"/>
      <c r="JA1411" s="381"/>
      <c r="JB1411" s="381"/>
      <c r="JC1411" s="381"/>
      <c r="JD1411" s="381"/>
      <c r="JE1411" s="381"/>
      <c r="JF1411" s="381"/>
      <c r="JG1411" s="381"/>
      <c r="JH1411" s="381"/>
      <c r="JI1411" s="381"/>
      <c r="JJ1411" s="381"/>
      <c r="JK1411" s="381"/>
      <c r="JL1411" s="381"/>
      <c r="JM1411" s="381"/>
      <c r="JN1411" s="381"/>
      <c r="JO1411" s="381"/>
      <c r="JP1411" s="381"/>
      <c r="JQ1411" s="381"/>
      <c r="JR1411" s="381"/>
      <c r="JS1411" s="381"/>
      <c r="JT1411" s="381"/>
      <c r="JU1411" s="381"/>
      <c r="JV1411" s="381"/>
      <c r="JW1411" s="381"/>
      <c r="JX1411" s="381"/>
      <c r="JY1411" s="381"/>
      <c r="JZ1411" s="381"/>
      <c r="KA1411" s="381"/>
      <c r="KB1411" s="381"/>
      <c r="KC1411" s="381"/>
      <c r="KD1411" s="381"/>
      <c r="KE1411" s="381"/>
      <c r="KF1411" s="381"/>
      <c r="KG1411" s="381"/>
      <c r="KH1411" s="381"/>
      <c r="KI1411" s="381"/>
      <c r="KJ1411" s="381"/>
      <c r="KK1411" s="381"/>
      <c r="KL1411" s="381"/>
      <c r="KM1411" s="381"/>
      <c r="KN1411" s="381"/>
      <c r="KO1411" s="381"/>
      <c r="KP1411" s="381"/>
      <c r="KQ1411" s="381"/>
      <c r="KR1411" s="381"/>
      <c r="KS1411" s="381"/>
      <c r="KT1411" s="381"/>
      <c r="KU1411" s="381"/>
      <c r="KV1411" s="381"/>
      <c r="KW1411" s="381"/>
      <c r="KX1411" s="381"/>
      <c r="KY1411" s="381"/>
      <c r="KZ1411" s="381"/>
      <c r="LA1411" s="381"/>
      <c r="LB1411" s="381"/>
      <c r="LC1411" s="381"/>
      <c r="LD1411" s="381"/>
      <c r="LE1411" s="381"/>
      <c r="LF1411" s="381"/>
      <c r="LG1411" s="381"/>
      <c r="LH1411" s="381"/>
      <c r="LI1411" s="381"/>
      <c r="LJ1411" s="381"/>
      <c r="LK1411" s="381"/>
      <c r="LL1411" s="381"/>
      <c r="LM1411" s="381"/>
      <c r="LN1411" s="381"/>
      <c r="LO1411" s="381"/>
      <c r="LP1411" s="381"/>
      <c r="LQ1411" s="381"/>
      <c r="LR1411" s="381"/>
      <c r="LS1411" s="381"/>
      <c r="LT1411" s="381"/>
      <c r="LU1411" s="381"/>
      <c r="LV1411" s="381"/>
      <c r="LW1411" s="381"/>
      <c r="LX1411" s="381"/>
      <c r="LY1411" s="381"/>
      <c r="LZ1411" s="381"/>
      <c r="MA1411" s="381"/>
      <c r="MB1411" s="381"/>
      <c r="MC1411" s="381"/>
      <c r="MD1411" s="381"/>
      <c r="ME1411" s="381"/>
      <c r="MF1411" s="381"/>
      <c r="MG1411" s="381"/>
      <c r="MH1411" s="381"/>
      <c r="MI1411" s="381"/>
      <c r="MJ1411" s="381"/>
      <c r="MK1411" s="381"/>
      <c r="ML1411" s="381"/>
      <c r="MM1411" s="381"/>
      <c r="MN1411" s="381"/>
      <c r="MO1411" s="381"/>
      <c r="MP1411" s="381"/>
      <c r="MQ1411" s="381"/>
      <c r="MR1411" s="381"/>
      <c r="MS1411" s="381"/>
      <c r="MT1411" s="381"/>
      <c r="MU1411" s="381"/>
      <c r="MV1411" s="381"/>
      <c r="MW1411" s="381"/>
      <c r="MX1411" s="381"/>
      <c r="MY1411" s="381"/>
      <c r="MZ1411" s="381"/>
      <c r="NA1411" s="381"/>
      <c r="NB1411" s="381"/>
      <c r="NC1411" s="381"/>
      <c r="ND1411" s="381"/>
      <c r="NE1411" s="381"/>
      <c r="NF1411" s="381"/>
      <c r="NG1411" s="381"/>
      <c r="NH1411" s="381"/>
      <c r="NI1411" s="381"/>
      <c r="NJ1411" s="381"/>
      <c r="NK1411" s="381"/>
      <c r="NL1411" s="381"/>
      <c r="NM1411" s="381"/>
      <c r="NN1411" s="381"/>
      <c r="NO1411" s="381"/>
      <c r="NP1411" s="381"/>
      <c r="NQ1411" s="381"/>
      <c r="NR1411" s="381"/>
      <c r="NS1411" s="381"/>
      <c r="NT1411" s="381"/>
      <c r="NU1411" s="381"/>
      <c r="NV1411" s="381"/>
      <c r="NW1411" s="381"/>
      <c r="NX1411" s="381"/>
      <c r="NY1411" s="381"/>
      <c r="NZ1411" s="381"/>
      <c r="OA1411" s="381"/>
      <c r="OB1411" s="381"/>
      <c r="OC1411" s="381"/>
      <c r="OD1411" s="381"/>
      <c r="OE1411" s="381"/>
      <c r="OF1411" s="381"/>
      <c r="OG1411" s="381"/>
      <c r="OH1411" s="381"/>
      <c r="OI1411" s="381"/>
      <c r="OJ1411" s="381"/>
      <c r="OK1411" s="381"/>
      <c r="OL1411" s="381"/>
      <c r="OM1411" s="381"/>
      <c r="ON1411" s="381"/>
      <c r="OO1411" s="381"/>
      <c r="OP1411" s="381"/>
      <c r="OQ1411" s="381"/>
      <c r="OR1411" s="381"/>
      <c r="OS1411" s="381"/>
      <c r="OT1411" s="381"/>
      <c r="OU1411" s="381"/>
      <c r="OV1411" s="381"/>
      <c r="OW1411" s="381"/>
      <c r="OX1411" s="381"/>
      <c r="OY1411" s="381"/>
      <c r="OZ1411" s="381"/>
      <c r="PA1411" s="381"/>
      <c r="PB1411" s="381"/>
      <c r="PC1411" s="381"/>
      <c r="PD1411" s="381"/>
      <c r="PE1411" s="381"/>
      <c r="PF1411" s="381"/>
      <c r="PG1411" s="381"/>
      <c r="PH1411" s="381"/>
      <c r="PI1411" s="381"/>
      <c r="PJ1411" s="381"/>
      <c r="PK1411" s="381"/>
      <c r="PL1411" s="381"/>
      <c r="PM1411" s="381"/>
      <c r="PN1411" s="381"/>
      <c r="PO1411" s="381"/>
      <c r="PP1411" s="381"/>
      <c r="PQ1411" s="381"/>
      <c r="PR1411" s="381"/>
      <c r="PS1411" s="381"/>
      <c r="PT1411" s="381"/>
      <c r="PU1411" s="381"/>
      <c r="PV1411" s="381"/>
      <c r="PW1411" s="381"/>
      <c r="PX1411" s="381"/>
      <c r="PY1411" s="381"/>
      <c r="PZ1411" s="381"/>
      <c r="QA1411" s="381"/>
      <c r="QB1411" s="381"/>
      <c r="QC1411" s="381"/>
      <c r="QD1411" s="381"/>
      <c r="QE1411" s="381"/>
      <c r="QF1411" s="381"/>
      <c r="QG1411" s="381"/>
      <c r="QH1411" s="381"/>
      <c r="QI1411" s="381"/>
      <c r="QJ1411" s="381"/>
      <c r="QK1411" s="381"/>
      <c r="QL1411" s="381"/>
      <c r="QM1411" s="381"/>
      <c r="QN1411" s="381"/>
      <c r="QO1411" s="381"/>
      <c r="QP1411" s="381"/>
      <c r="QQ1411" s="381"/>
      <c r="QR1411" s="381"/>
      <c r="QS1411" s="381"/>
      <c r="QT1411" s="381"/>
      <c r="QU1411" s="381"/>
      <c r="QV1411" s="381"/>
      <c r="QW1411" s="381"/>
      <c r="QX1411" s="381"/>
      <c r="QY1411" s="381"/>
      <c r="QZ1411" s="381"/>
      <c r="RA1411" s="381"/>
      <c r="RB1411" s="381"/>
      <c r="RC1411" s="381"/>
      <c r="RD1411" s="381"/>
      <c r="RE1411" s="381"/>
      <c r="RF1411" s="381"/>
      <c r="RG1411" s="381"/>
      <c r="RH1411" s="381"/>
      <c r="RI1411" s="381"/>
      <c r="RJ1411" s="381"/>
      <c r="RK1411" s="381"/>
      <c r="RL1411" s="381"/>
      <c r="RM1411" s="381"/>
      <c r="RN1411" s="381"/>
      <c r="RO1411" s="381"/>
      <c r="RP1411" s="381"/>
      <c r="RQ1411" s="381"/>
      <c r="RR1411" s="381"/>
      <c r="RS1411" s="381"/>
      <c r="RT1411" s="381"/>
      <c r="RU1411" s="381"/>
      <c r="RV1411" s="381"/>
      <c r="RW1411" s="381"/>
      <c r="RX1411" s="381"/>
      <c r="RY1411" s="381"/>
      <c r="RZ1411" s="381"/>
      <c r="SA1411" s="381"/>
      <c r="SB1411" s="381"/>
      <c r="SC1411" s="381"/>
      <c r="SD1411" s="381"/>
      <c r="SE1411" s="381"/>
      <c r="SF1411" s="381"/>
      <c r="SG1411" s="381"/>
      <c r="SH1411" s="381"/>
      <c r="SI1411" s="381"/>
      <c r="SJ1411" s="381"/>
      <c r="SK1411" s="381"/>
      <c r="SL1411" s="381"/>
      <c r="SM1411" s="381"/>
      <c r="SN1411" s="381"/>
      <c r="SO1411" s="381"/>
      <c r="SP1411" s="381"/>
      <c r="SQ1411" s="381"/>
      <c r="SR1411" s="381"/>
      <c r="SS1411" s="381"/>
      <c r="ST1411" s="381"/>
      <c r="SU1411" s="381"/>
      <c r="SV1411" s="381"/>
      <c r="SW1411" s="381"/>
      <c r="SX1411" s="381"/>
      <c r="SY1411" s="381"/>
      <c r="SZ1411" s="381"/>
      <c r="TA1411" s="381"/>
      <c r="TB1411" s="381"/>
      <c r="TC1411" s="381"/>
      <c r="TD1411" s="381"/>
      <c r="TE1411" s="381"/>
      <c r="TF1411" s="381"/>
      <c r="TG1411" s="381"/>
      <c r="TH1411" s="381"/>
      <c r="TI1411" s="381"/>
      <c r="TJ1411" s="381"/>
      <c r="TK1411" s="381"/>
      <c r="TL1411" s="381"/>
      <c r="TM1411" s="381"/>
      <c r="TN1411" s="381"/>
      <c r="TO1411" s="381"/>
      <c r="TP1411" s="381"/>
      <c r="TQ1411" s="381"/>
      <c r="TR1411" s="381"/>
      <c r="TS1411" s="381"/>
      <c r="TT1411" s="381"/>
      <c r="TU1411" s="381"/>
      <c r="TV1411" s="381"/>
      <c r="TW1411" s="381"/>
      <c r="TX1411" s="381"/>
      <c r="TY1411" s="381"/>
      <c r="TZ1411" s="381"/>
      <c r="UA1411" s="381"/>
      <c r="UB1411" s="381"/>
      <c r="UC1411" s="381"/>
      <c r="UD1411" s="381"/>
      <c r="UE1411" s="381"/>
      <c r="UF1411" s="381"/>
      <c r="UG1411" s="381"/>
      <c r="UH1411" s="381"/>
      <c r="UI1411" s="381"/>
      <c r="UJ1411" s="381"/>
      <c r="UK1411" s="381"/>
      <c r="UL1411" s="381"/>
      <c r="UM1411" s="381"/>
      <c r="UN1411" s="381"/>
      <c r="UO1411" s="381"/>
      <c r="UP1411" s="381"/>
      <c r="UQ1411" s="381"/>
      <c r="UR1411" s="381"/>
      <c r="US1411" s="381"/>
      <c r="UT1411" s="381"/>
      <c r="UU1411" s="381"/>
      <c r="UV1411" s="381"/>
      <c r="UW1411" s="381"/>
      <c r="UX1411" s="381"/>
      <c r="UY1411" s="381"/>
      <c r="UZ1411" s="381"/>
      <c r="VA1411" s="381"/>
      <c r="VB1411" s="381"/>
      <c r="VC1411" s="381"/>
      <c r="VD1411" s="381"/>
      <c r="VE1411" s="381"/>
      <c r="VF1411" s="381"/>
      <c r="VG1411" s="381"/>
      <c r="VH1411" s="381"/>
      <c r="VI1411" s="381"/>
      <c r="VJ1411" s="381"/>
      <c r="VK1411" s="381"/>
      <c r="VL1411" s="381"/>
      <c r="VM1411" s="381"/>
      <c r="VN1411" s="381"/>
      <c r="VO1411" s="381"/>
      <c r="VP1411" s="381"/>
      <c r="VQ1411" s="381"/>
      <c r="VR1411" s="381"/>
      <c r="VS1411" s="381"/>
      <c r="VT1411" s="381"/>
      <c r="VU1411" s="381"/>
      <c r="VV1411" s="381"/>
      <c r="VW1411" s="381"/>
      <c r="VX1411" s="381"/>
      <c r="VY1411" s="381"/>
      <c r="VZ1411" s="381"/>
      <c r="WA1411" s="381"/>
      <c r="WB1411" s="381"/>
      <c r="WC1411" s="381"/>
      <c r="WD1411" s="381"/>
      <c r="WE1411" s="381"/>
      <c r="WF1411" s="381"/>
      <c r="WG1411" s="381"/>
      <c r="WH1411" s="381"/>
      <c r="WI1411" s="381"/>
      <c r="WJ1411" s="381"/>
      <c r="WK1411" s="381"/>
      <c r="WL1411" s="381"/>
      <c r="WM1411" s="381"/>
      <c r="WN1411" s="381"/>
      <c r="WO1411" s="381"/>
      <c r="WP1411" s="381"/>
      <c r="WQ1411" s="381"/>
      <c r="WR1411" s="381"/>
      <c r="WS1411" s="381"/>
      <c r="WT1411" s="381"/>
      <c r="WU1411" s="381"/>
      <c r="WV1411" s="381"/>
      <c r="WW1411" s="381"/>
      <c r="WX1411" s="381"/>
      <c r="WY1411" s="381"/>
      <c r="WZ1411" s="381"/>
      <c r="XA1411" s="381"/>
      <c r="XB1411" s="381"/>
      <c r="XC1411" s="381"/>
      <c r="XD1411" s="381"/>
      <c r="XE1411" s="381"/>
      <c r="XF1411" s="381"/>
      <c r="XG1411" s="381"/>
      <c r="XH1411" s="381"/>
      <c r="XI1411" s="381"/>
      <c r="XJ1411" s="381"/>
      <c r="XK1411" s="381"/>
      <c r="XL1411" s="381"/>
      <c r="XM1411" s="381"/>
      <c r="XN1411" s="381"/>
      <c r="XO1411" s="381"/>
      <c r="XP1411" s="381"/>
      <c r="XQ1411" s="381"/>
      <c r="XR1411" s="381"/>
      <c r="XS1411" s="381"/>
      <c r="XT1411" s="381"/>
      <c r="XU1411" s="381"/>
      <c r="XV1411" s="381"/>
      <c r="XW1411" s="381"/>
      <c r="XX1411" s="381"/>
      <c r="XY1411" s="381"/>
      <c r="XZ1411" s="381"/>
      <c r="YA1411" s="381"/>
      <c r="YB1411" s="381"/>
      <c r="YC1411" s="381"/>
      <c r="YD1411" s="381"/>
      <c r="YE1411" s="381"/>
      <c r="YF1411" s="381"/>
      <c r="YG1411" s="381"/>
      <c r="YH1411" s="381"/>
      <c r="YI1411" s="381"/>
      <c r="YJ1411" s="381"/>
      <c r="YK1411" s="381"/>
      <c r="YL1411" s="381"/>
      <c r="YM1411" s="381"/>
      <c r="YN1411" s="381"/>
      <c r="YO1411" s="381"/>
      <c r="YP1411" s="381"/>
      <c r="YQ1411" s="381"/>
      <c r="YR1411" s="381"/>
      <c r="YS1411" s="381"/>
      <c r="YT1411" s="381"/>
      <c r="YU1411" s="381"/>
      <c r="YV1411" s="381"/>
      <c r="YW1411" s="381"/>
      <c r="YX1411" s="381"/>
      <c r="YY1411" s="381"/>
      <c r="YZ1411" s="381"/>
      <c r="ZA1411" s="381"/>
      <c r="ZB1411" s="381"/>
      <c r="ZC1411" s="381"/>
      <c r="ZD1411" s="381"/>
      <c r="ZE1411" s="381"/>
      <c r="ZF1411" s="381"/>
      <c r="ZG1411" s="381"/>
      <c r="ZH1411" s="381"/>
      <c r="ZI1411" s="381"/>
      <c r="ZJ1411" s="381"/>
      <c r="ZK1411" s="381"/>
      <c r="ZL1411" s="381"/>
      <c r="ZM1411" s="381"/>
      <c r="ZN1411" s="381"/>
      <c r="ZO1411" s="381"/>
      <c r="ZP1411" s="381"/>
      <c r="ZQ1411" s="381"/>
      <c r="ZR1411" s="381"/>
      <c r="ZS1411" s="381"/>
      <c r="ZT1411" s="381"/>
      <c r="ZU1411" s="381"/>
      <c r="ZV1411" s="381"/>
      <c r="ZW1411" s="381"/>
      <c r="ZX1411" s="381"/>
      <c r="ZY1411" s="381"/>
      <c r="ZZ1411" s="381"/>
      <c r="AAA1411" s="381"/>
      <c r="AAB1411" s="381"/>
      <c r="AAC1411" s="381"/>
      <c r="AAD1411" s="381"/>
      <c r="AAE1411" s="381"/>
      <c r="AAF1411" s="381"/>
      <c r="AAG1411" s="381"/>
      <c r="AAH1411" s="381"/>
      <c r="AAI1411" s="381"/>
      <c r="AAJ1411" s="381"/>
      <c r="AAK1411" s="381"/>
      <c r="AAL1411" s="381"/>
      <c r="AAM1411" s="381"/>
      <c r="AAN1411" s="381"/>
      <c r="AAO1411" s="381"/>
      <c r="AAP1411" s="381"/>
      <c r="AAQ1411" s="381"/>
      <c r="AAR1411" s="381"/>
      <c r="AAS1411" s="381"/>
      <c r="AAT1411" s="381"/>
      <c r="AAU1411" s="381"/>
      <c r="AAV1411" s="381"/>
      <c r="AAW1411" s="381"/>
      <c r="AAX1411" s="381"/>
      <c r="AAY1411" s="381"/>
      <c r="AAZ1411" s="381"/>
      <c r="ABA1411" s="381"/>
      <c r="ABB1411" s="381"/>
      <c r="ABC1411" s="381"/>
      <c r="ABD1411" s="381"/>
      <c r="ABE1411" s="381"/>
      <c r="ABF1411" s="381"/>
      <c r="ABG1411" s="381"/>
      <c r="ABH1411" s="381"/>
      <c r="ABI1411" s="381"/>
      <c r="ABJ1411" s="381"/>
      <c r="ABK1411" s="381"/>
      <c r="ABL1411" s="381"/>
      <c r="ABM1411" s="381"/>
      <c r="ABN1411" s="381"/>
      <c r="ABO1411" s="381"/>
      <c r="ABP1411" s="381"/>
      <c r="ABQ1411" s="381"/>
      <c r="ABR1411" s="381"/>
      <c r="ABS1411" s="381"/>
      <c r="ABT1411" s="381"/>
      <c r="ABU1411" s="381"/>
      <c r="ABV1411" s="381"/>
      <c r="ABW1411" s="381"/>
      <c r="ABX1411" s="381"/>
      <c r="ABY1411" s="381"/>
      <c r="ABZ1411" s="381"/>
      <c r="ACA1411" s="381"/>
      <c r="ACB1411" s="381"/>
      <c r="ACC1411" s="381"/>
      <c r="ACD1411" s="381"/>
      <c r="ACE1411" s="381"/>
      <c r="ACF1411" s="381"/>
      <c r="ACG1411" s="381"/>
      <c r="ACH1411" s="381"/>
      <c r="ACI1411" s="381"/>
      <c r="ACJ1411" s="381"/>
      <c r="ACK1411" s="381"/>
      <c r="ACL1411" s="381"/>
      <c r="ACM1411" s="381"/>
      <c r="ACN1411" s="381"/>
      <c r="ACO1411" s="381"/>
      <c r="ACP1411" s="381"/>
      <c r="ACQ1411" s="381"/>
      <c r="ACR1411" s="381"/>
      <c r="ACS1411" s="381"/>
      <c r="ACT1411" s="381"/>
      <c r="ACU1411" s="381"/>
      <c r="ACV1411" s="381"/>
      <c r="ACW1411" s="381"/>
      <c r="ACX1411" s="381"/>
      <c r="ACY1411" s="381"/>
      <c r="ACZ1411" s="381"/>
      <c r="ADA1411" s="381"/>
      <c r="ADB1411" s="381"/>
      <c r="ADC1411" s="381"/>
      <c r="ADD1411" s="381"/>
      <c r="ADE1411" s="381"/>
      <c r="ADF1411" s="381"/>
      <c r="ADG1411" s="381"/>
      <c r="ADH1411" s="381"/>
      <c r="ADI1411" s="381"/>
      <c r="ADJ1411" s="381"/>
      <c r="ADK1411" s="381"/>
      <c r="ADL1411" s="381"/>
      <c r="ADM1411" s="381"/>
      <c r="ADN1411" s="381"/>
      <c r="ADO1411" s="381"/>
      <c r="ADP1411" s="381"/>
      <c r="ADQ1411" s="381"/>
      <c r="ADR1411" s="381"/>
      <c r="ADS1411" s="381"/>
      <c r="ADT1411" s="381"/>
      <c r="ADU1411" s="381"/>
      <c r="ADV1411" s="381"/>
      <c r="ADW1411" s="381"/>
      <c r="ADX1411" s="381"/>
      <c r="ADY1411" s="381"/>
      <c r="ADZ1411" s="381"/>
      <c r="AEA1411" s="381"/>
      <c r="AEB1411" s="381"/>
      <c r="AEC1411" s="381"/>
      <c r="AED1411" s="381"/>
      <c r="AEE1411" s="381"/>
      <c r="AEF1411" s="381"/>
      <c r="AEG1411" s="381"/>
      <c r="AEH1411" s="381"/>
      <c r="AEI1411" s="381"/>
      <c r="AEJ1411" s="381"/>
      <c r="AEK1411" s="381"/>
      <c r="AEL1411" s="381"/>
      <c r="AEM1411" s="381"/>
      <c r="AEN1411" s="381"/>
      <c r="AEO1411" s="381"/>
      <c r="AEP1411" s="381"/>
      <c r="AEQ1411" s="381"/>
      <c r="AER1411" s="381"/>
      <c r="AES1411" s="381"/>
      <c r="AET1411" s="381"/>
      <c r="AEU1411" s="381"/>
      <c r="AEV1411" s="381"/>
      <c r="AEW1411" s="381"/>
      <c r="AEX1411" s="381"/>
      <c r="AEY1411" s="381"/>
      <c r="AEZ1411" s="381"/>
      <c r="AFA1411" s="381"/>
      <c r="AFB1411" s="381"/>
      <c r="AFC1411" s="381"/>
      <c r="AFD1411" s="381"/>
      <c r="AFE1411" s="381"/>
      <c r="AFF1411" s="381"/>
      <c r="AFG1411" s="381"/>
      <c r="AFH1411" s="381"/>
      <c r="AFI1411" s="381"/>
      <c r="AFJ1411" s="381"/>
      <c r="AFK1411" s="381"/>
      <c r="AFL1411" s="381"/>
      <c r="AFM1411" s="381"/>
      <c r="AFN1411" s="381"/>
      <c r="AFO1411" s="381"/>
      <c r="AFP1411" s="381"/>
      <c r="AFQ1411" s="381"/>
      <c r="AFR1411" s="381"/>
      <c r="AFS1411" s="381"/>
      <c r="AFT1411" s="381"/>
      <c r="AFU1411" s="381"/>
      <c r="AFV1411" s="381"/>
      <c r="AFW1411" s="381"/>
      <c r="AFX1411" s="381"/>
      <c r="AFY1411" s="381"/>
      <c r="AFZ1411" s="381"/>
      <c r="AGA1411" s="381"/>
    </row>
  </sheetData>
  <phoneticPr fontId="13" type="noConversion"/>
  <pageMargins left="0.75" right="0.75" top="1" bottom="1" header="0.5" footer="0.5"/>
  <pageSetup paperSize="9"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B1:P73"/>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x14ac:dyDescent="0.2"/>
  <cols>
    <col min="1" max="1" width="8" style="52" customWidth="1"/>
    <col min="2" max="11" width="9.140625" style="52"/>
    <col min="12" max="12" width="8.140625" style="52" customWidth="1"/>
    <col min="13" max="16384" width="9.140625" style="52"/>
  </cols>
  <sheetData>
    <row r="1" spans="2:16" ht="18" customHeight="1" x14ac:dyDescent="0.2"/>
    <row r="2" spans="2:16" ht="18" customHeight="1" x14ac:dyDescent="0.2"/>
    <row r="3" spans="2:16" ht="12.75" customHeight="1" x14ac:dyDescent="0.2">
      <c r="B3" s="135"/>
      <c r="C3" s="136"/>
      <c r="D3" s="137"/>
      <c r="E3" s="138"/>
      <c r="F3" s="136"/>
      <c r="G3" s="136"/>
      <c r="H3" s="136"/>
      <c r="I3" s="136"/>
      <c r="J3" s="136"/>
      <c r="K3" s="136"/>
      <c r="L3" s="139"/>
    </row>
    <row r="4" spans="2:16" ht="12.75" customHeight="1" x14ac:dyDescent="0.2">
      <c r="B4" s="140" t="str">
        <f>CONCATENATE(" KWARTAALSTAAT ZVW ",jaar_id," ",kwartaal_id,"E KWARTAAL (VERSIE: ",revisie_id,")")</f>
        <v xml:space="preserve"> KWARTAALSTAAT ZVW 2022 4E KWARTAAL (VERSIE: A)</v>
      </c>
      <c r="C4" s="141"/>
      <c r="D4" s="142"/>
      <c r="E4" s="143"/>
      <c r="F4" s="141"/>
      <c r="G4" s="141"/>
      <c r="H4" s="141"/>
      <c r="I4" s="141"/>
      <c r="J4" s="141"/>
      <c r="K4" s="141"/>
      <c r="L4" s="144"/>
    </row>
    <row r="5" spans="2:16" ht="12.75" customHeight="1" x14ac:dyDescent="0.2">
      <c r="B5" s="145"/>
      <c r="C5" s="141"/>
      <c r="D5" s="141"/>
      <c r="E5" s="141"/>
      <c r="F5" s="141"/>
      <c r="G5" s="141"/>
      <c r="H5" s="141"/>
      <c r="I5" s="141"/>
      <c r="J5" s="141"/>
      <c r="K5" s="141"/>
      <c r="L5" s="144"/>
    </row>
    <row r="6" spans="2:16" x14ac:dyDescent="0.2">
      <c r="B6" s="146"/>
      <c r="C6" s="141"/>
      <c r="D6" s="141"/>
      <c r="E6" s="141"/>
      <c r="F6" s="141"/>
      <c r="G6" s="141"/>
      <c r="H6" s="141"/>
      <c r="I6" s="141"/>
      <c r="J6" s="141"/>
      <c r="K6" s="141"/>
      <c r="L6" s="144"/>
      <c r="P6" s="76"/>
    </row>
    <row r="7" spans="2:16" x14ac:dyDescent="0.2">
      <c r="B7" s="145"/>
      <c r="C7" s="141"/>
      <c r="D7" s="141"/>
      <c r="E7" s="141"/>
      <c r="F7" s="141"/>
      <c r="G7" s="141"/>
      <c r="H7" s="141"/>
      <c r="I7" s="141"/>
      <c r="J7" s="141"/>
      <c r="K7" s="141"/>
      <c r="L7" s="144"/>
    </row>
    <row r="8" spans="2:16" x14ac:dyDescent="0.2">
      <c r="B8" s="145"/>
      <c r="C8" s="141"/>
      <c r="D8" s="141"/>
      <c r="E8" s="141"/>
      <c r="F8" s="141"/>
      <c r="G8" s="141"/>
      <c r="H8" s="141"/>
      <c r="I8" s="141"/>
      <c r="J8" s="141"/>
      <c r="K8" s="141"/>
      <c r="L8" s="144"/>
    </row>
    <row r="9" spans="2:16" x14ac:dyDescent="0.2">
      <c r="B9" s="145"/>
      <c r="C9" s="141"/>
      <c r="D9" s="141"/>
      <c r="E9" s="141"/>
      <c r="F9" s="141"/>
      <c r="G9" s="141"/>
      <c r="H9" s="141"/>
      <c r="I9" s="141"/>
      <c r="J9" s="141"/>
      <c r="K9" s="141"/>
      <c r="L9" s="144"/>
    </row>
    <row r="10" spans="2:16" x14ac:dyDescent="0.2">
      <c r="B10" s="145"/>
      <c r="C10" s="141"/>
      <c r="D10" s="141"/>
      <c r="E10" s="141"/>
      <c r="F10" s="141"/>
      <c r="G10" s="141"/>
      <c r="H10" s="141"/>
      <c r="I10" s="141"/>
      <c r="J10" s="141"/>
      <c r="K10" s="141"/>
      <c r="L10" s="144"/>
    </row>
    <row r="11" spans="2:16" x14ac:dyDescent="0.2">
      <c r="B11" s="145"/>
      <c r="C11" s="141"/>
      <c r="D11" s="141"/>
      <c r="E11" s="141"/>
      <c r="F11" s="141"/>
      <c r="G11" s="141"/>
      <c r="H11" s="141"/>
      <c r="I11" s="141"/>
      <c r="J11" s="141"/>
      <c r="K11" s="141"/>
      <c r="L11" s="144"/>
    </row>
    <row r="12" spans="2:16" x14ac:dyDescent="0.2">
      <c r="B12" s="145"/>
      <c r="C12" s="141"/>
      <c r="D12" s="141"/>
      <c r="E12" s="141"/>
      <c r="F12" s="141"/>
      <c r="G12" s="141"/>
      <c r="H12" s="141"/>
      <c r="I12" s="141"/>
      <c r="J12" s="141"/>
      <c r="K12" s="141"/>
      <c r="L12" s="144"/>
    </row>
    <row r="13" spans="2:16" x14ac:dyDescent="0.2">
      <c r="B13" s="145"/>
      <c r="C13" s="141"/>
      <c r="D13" s="141"/>
      <c r="E13" s="141"/>
      <c r="F13" s="141"/>
      <c r="G13" s="141"/>
      <c r="H13" s="141"/>
      <c r="I13" s="141"/>
      <c r="J13" s="141"/>
      <c r="K13" s="141"/>
      <c r="L13" s="144"/>
    </row>
    <row r="14" spans="2:16" x14ac:dyDescent="0.2">
      <c r="B14" s="145"/>
      <c r="C14" s="141"/>
      <c r="D14" s="141"/>
      <c r="E14" s="141"/>
      <c r="F14" s="141"/>
      <c r="G14" s="141"/>
      <c r="H14" s="141"/>
      <c r="I14" s="141"/>
      <c r="J14" s="141"/>
      <c r="K14" s="141"/>
      <c r="L14" s="144"/>
    </row>
    <row r="15" spans="2:16" x14ac:dyDescent="0.2">
      <c r="B15" s="145"/>
      <c r="C15" s="141"/>
      <c r="D15" s="141"/>
      <c r="E15" s="141"/>
      <c r="F15" s="141"/>
      <c r="G15" s="141"/>
      <c r="H15" s="141"/>
      <c r="I15" s="141"/>
      <c r="J15" s="141"/>
      <c r="K15" s="141"/>
      <c r="L15" s="144"/>
    </row>
    <row r="16" spans="2:16" x14ac:dyDescent="0.2">
      <c r="B16" s="145"/>
      <c r="C16" s="141"/>
      <c r="D16" s="141"/>
      <c r="E16" s="141"/>
      <c r="F16" s="141"/>
      <c r="G16" s="141"/>
      <c r="H16" s="141"/>
      <c r="I16" s="141"/>
      <c r="J16" s="141"/>
      <c r="K16" s="141"/>
      <c r="L16" s="144"/>
    </row>
    <row r="17" spans="2:12" x14ac:dyDescent="0.2">
      <c r="B17" s="145"/>
      <c r="C17" s="141"/>
      <c r="D17" s="141"/>
      <c r="E17" s="141"/>
      <c r="F17" s="141"/>
      <c r="G17" s="141"/>
      <c r="H17" s="141"/>
      <c r="I17" s="141"/>
      <c r="J17" s="141"/>
      <c r="K17" s="141"/>
      <c r="L17" s="144"/>
    </row>
    <row r="18" spans="2:12" x14ac:dyDescent="0.2">
      <c r="B18" s="145"/>
      <c r="C18" s="141"/>
      <c r="D18" s="141"/>
      <c r="E18" s="141"/>
      <c r="F18" s="141"/>
      <c r="G18" s="141"/>
      <c r="H18" s="141"/>
      <c r="I18" s="141"/>
      <c r="J18" s="141"/>
      <c r="K18" s="141"/>
      <c r="L18" s="144"/>
    </row>
    <row r="19" spans="2:12" x14ac:dyDescent="0.2">
      <c r="B19" s="146"/>
      <c r="C19" s="141"/>
      <c r="D19" s="141"/>
      <c r="E19" s="141"/>
      <c r="F19" s="141"/>
      <c r="G19" s="141"/>
      <c r="H19" s="141"/>
      <c r="I19" s="141"/>
      <c r="J19" s="141"/>
      <c r="K19" s="141"/>
      <c r="L19" s="144"/>
    </row>
    <row r="20" spans="2:12" x14ac:dyDescent="0.2">
      <c r="B20" s="145"/>
      <c r="C20" s="141"/>
      <c r="D20" s="141"/>
      <c r="E20" s="141"/>
      <c r="F20" s="141"/>
      <c r="G20" s="141"/>
      <c r="H20" s="141"/>
      <c r="I20" s="141"/>
      <c r="J20" s="141"/>
      <c r="K20" s="141"/>
      <c r="L20" s="144"/>
    </row>
    <row r="21" spans="2:12" x14ac:dyDescent="0.2">
      <c r="B21" s="145"/>
      <c r="C21" s="141"/>
      <c r="D21" s="141"/>
      <c r="E21" s="141"/>
      <c r="F21" s="141"/>
      <c r="G21" s="141"/>
      <c r="H21" s="141"/>
      <c r="I21" s="141"/>
      <c r="J21" s="141"/>
      <c r="K21" s="141"/>
      <c r="L21" s="144"/>
    </row>
    <row r="22" spans="2:12" x14ac:dyDescent="0.2">
      <c r="B22" s="145"/>
      <c r="C22" s="141"/>
      <c r="D22" s="141"/>
      <c r="E22" s="141"/>
      <c r="F22" s="141"/>
      <c r="G22" s="141"/>
      <c r="H22" s="141"/>
      <c r="I22" s="141"/>
      <c r="J22" s="141"/>
      <c r="K22" s="141"/>
      <c r="L22" s="144"/>
    </row>
    <row r="23" spans="2:12" x14ac:dyDescent="0.2">
      <c r="B23" s="146"/>
      <c r="C23" s="141"/>
      <c r="D23" s="141"/>
      <c r="E23" s="141"/>
      <c r="F23" s="141"/>
      <c r="G23" s="141"/>
      <c r="H23" s="141"/>
      <c r="I23" s="141"/>
      <c r="J23" s="141"/>
      <c r="K23" s="141"/>
      <c r="L23" s="144"/>
    </row>
    <row r="24" spans="2:12" x14ac:dyDescent="0.2">
      <c r="B24" s="145"/>
      <c r="C24" s="141"/>
      <c r="D24" s="141"/>
      <c r="E24" s="141"/>
      <c r="F24" s="141"/>
      <c r="G24" s="141"/>
      <c r="H24" s="141"/>
      <c r="I24" s="141"/>
      <c r="J24" s="141"/>
      <c r="K24" s="141"/>
      <c r="L24" s="144"/>
    </row>
    <row r="25" spans="2:12" x14ac:dyDescent="0.2">
      <c r="B25" s="145"/>
      <c r="C25" s="141"/>
      <c r="D25" s="141"/>
      <c r="E25" s="141"/>
      <c r="F25" s="141"/>
      <c r="G25" s="141"/>
      <c r="H25" s="141"/>
      <c r="I25" s="141"/>
      <c r="J25" s="141"/>
      <c r="K25" s="141"/>
      <c r="L25" s="144"/>
    </row>
    <row r="26" spans="2:12" x14ac:dyDescent="0.2">
      <c r="B26" s="145"/>
      <c r="C26" s="141"/>
      <c r="D26" s="141"/>
      <c r="E26" s="141"/>
      <c r="F26" s="141"/>
      <c r="G26" s="141"/>
      <c r="H26" s="141"/>
      <c r="I26" s="141"/>
      <c r="J26" s="141"/>
      <c r="K26" s="141"/>
      <c r="L26" s="144"/>
    </row>
    <row r="27" spans="2:12" x14ac:dyDescent="0.2">
      <c r="B27" s="147"/>
      <c r="C27" s="143"/>
      <c r="D27" s="143"/>
      <c r="E27" s="141"/>
      <c r="F27" s="141"/>
      <c r="G27" s="143"/>
      <c r="H27" s="143"/>
      <c r="I27" s="143"/>
      <c r="J27" s="143"/>
      <c r="K27" s="143"/>
      <c r="L27" s="144"/>
    </row>
    <row r="28" spans="2:12" x14ac:dyDescent="0.2">
      <c r="B28" s="147"/>
      <c r="C28" s="143"/>
      <c r="D28" s="143"/>
      <c r="E28" s="141"/>
      <c r="F28" s="141"/>
      <c r="G28" s="143"/>
      <c r="H28" s="143"/>
      <c r="I28" s="143"/>
      <c r="J28" s="143"/>
      <c r="K28" s="143"/>
      <c r="L28" s="144"/>
    </row>
    <row r="29" spans="2:12" x14ac:dyDescent="0.2">
      <c r="B29" s="147"/>
      <c r="C29" s="143"/>
      <c r="D29" s="143"/>
      <c r="E29" s="141"/>
      <c r="F29" s="141"/>
      <c r="G29" s="143"/>
      <c r="H29" s="143"/>
      <c r="I29" s="143"/>
      <c r="J29" s="143"/>
      <c r="K29" s="143"/>
      <c r="L29" s="144"/>
    </row>
    <row r="30" spans="2:12" x14ac:dyDescent="0.2">
      <c r="B30" s="148"/>
      <c r="C30" s="149"/>
      <c r="D30" s="149"/>
      <c r="E30" s="149"/>
      <c r="F30" s="149"/>
      <c r="G30" s="149"/>
      <c r="H30" s="149"/>
      <c r="I30" s="149"/>
      <c r="J30" s="149"/>
      <c r="K30" s="149"/>
      <c r="L30" s="150"/>
    </row>
    <row r="31" spans="2:12" x14ac:dyDescent="0.2">
      <c r="B31" s="151"/>
      <c r="C31" s="152"/>
      <c r="D31" s="152"/>
      <c r="E31" s="152"/>
      <c r="F31" s="152"/>
      <c r="G31" s="152"/>
      <c r="H31" s="152"/>
      <c r="I31" s="152"/>
      <c r="J31" s="152"/>
      <c r="K31" s="152"/>
      <c r="L31" s="150"/>
    </row>
    <row r="32" spans="2:12" x14ac:dyDescent="0.2">
      <c r="B32" s="151"/>
      <c r="C32" s="152"/>
      <c r="D32" s="152"/>
      <c r="E32" s="152"/>
      <c r="F32" s="152"/>
      <c r="G32" s="152"/>
      <c r="H32" s="152"/>
      <c r="I32" s="152"/>
      <c r="J32" s="152"/>
      <c r="K32" s="152"/>
      <c r="L32" s="150"/>
    </row>
    <row r="33" spans="2:12" x14ac:dyDescent="0.2">
      <c r="B33" s="148"/>
      <c r="C33" s="149"/>
      <c r="D33" s="149"/>
      <c r="E33" s="149"/>
      <c r="F33" s="149"/>
      <c r="G33" s="149"/>
      <c r="H33" s="149"/>
      <c r="I33" s="149"/>
      <c r="J33" s="149"/>
      <c r="K33" s="149"/>
      <c r="L33" s="150"/>
    </row>
    <row r="34" spans="2:12" x14ac:dyDescent="0.2">
      <c r="B34" s="153"/>
      <c r="C34" s="149"/>
      <c r="D34" s="149"/>
      <c r="E34" s="149"/>
      <c r="F34" s="149"/>
      <c r="G34" s="149"/>
      <c r="H34" s="149"/>
      <c r="I34" s="149"/>
      <c r="J34" s="149"/>
      <c r="K34" s="149"/>
      <c r="L34" s="150"/>
    </row>
    <row r="35" spans="2:12" x14ac:dyDescent="0.2">
      <c r="B35" s="153"/>
      <c r="C35" s="149"/>
      <c r="D35" s="149"/>
      <c r="E35" s="149"/>
      <c r="F35" s="149"/>
      <c r="G35" s="149"/>
      <c r="H35" s="149"/>
      <c r="I35" s="149"/>
      <c r="J35" s="149"/>
      <c r="K35" s="149"/>
      <c r="L35" s="150"/>
    </row>
    <row r="36" spans="2:12" x14ac:dyDescent="0.2">
      <c r="B36" s="153"/>
      <c r="C36" s="149"/>
      <c r="D36" s="149"/>
      <c r="E36" s="149"/>
      <c r="F36" s="149"/>
      <c r="G36" s="149"/>
      <c r="H36" s="149"/>
      <c r="I36" s="149"/>
      <c r="J36" s="149"/>
      <c r="K36" s="149"/>
      <c r="L36" s="150"/>
    </row>
    <row r="37" spans="2:12" x14ac:dyDescent="0.2">
      <c r="B37" s="153"/>
      <c r="C37" s="149"/>
      <c r="D37" s="149"/>
      <c r="E37" s="149"/>
      <c r="F37" s="149"/>
      <c r="G37" s="149"/>
      <c r="H37" s="149"/>
      <c r="I37" s="149"/>
      <c r="J37" s="149"/>
      <c r="K37" s="149"/>
      <c r="L37" s="150"/>
    </row>
    <row r="38" spans="2:12" x14ac:dyDescent="0.2">
      <c r="B38" s="153"/>
      <c r="C38" s="149"/>
      <c r="D38" s="149"/>
      <c r="E38" s="149"/>
      <c r="F38" s="149"/>
      <c r="G38" s="149"/>
      <c r="H38" s="149"/>
      <c r="I38" s="149"/>
      <c r="J38" s="149"/>
      <c r="K38" s="149"/>
      <c r="L38" s="150"/>
    </row>
    <row r="39" spans="2:12" x14ac:dyDescent="0.2">
      <c r="B39" s="153"/>
      <c r="C39" s="149"/>
      <c r="D39" s="149"/>
      <c r="E39" s="149"/>
      <c r="F39" s="149"/>
      <c r="G39" s="149"/>
      <c r="H39" s="149"/>
      <c r="I39" s="149"/>
      <c r="J39" s="149"/>
      <c r="K39" s="149"/>
      <c r="L39" s="150"/>
    </row>
    <row r="40" spans="2:12" x14ac:dyDescent="0.2">
      <c r="B40" s="153"/>
      <c r="C40" s="149"/>
      <c r="D40" s="149"/>
      <c r="E40" s="149"/>
      <c r="F40" s="149"/>
      <c r="G40" s="149"/>
      <c r="H40" s="149"/>
      <c r="I40" s="149"/>
      <c r="J40" s="149"/>
      <c r="K40" s="149"/>
      <c r="L40" s="150"/>
    </row>
    <row r="41" spans="2:12" x14ac:dyDescent="0.2">
      <c r="B41" s="153"/>
      <c r="C41" s="149"/>
      <c r="D41" s="149"/>
      <c r="E41" s="149"/>
      <c r="F41" s="149"/>
      <c r="G41" s="149"/>
      <c r="H41" s="149"/>
      <c r="I41" s="149"/>
      <c r="J41" s="149"/>
      <c r="K41" s="149"/>
      <c r="L41" s="150"/>
    </row>
    <row r="42" spans="2:12" x14ac:dyDescent="0.2">
      <c r="B42" s="153"/>
      <c r="C42" s="149"/>
      <c r="D42" s="149"/>
      <c r="E42" s="149"/>
      <c r="F42" s="149"/>
      <c r="G42" s="149"/>
      <c r="H42" s="149"/>
      <c r="I42" s="149"/>
      <c r="J42" s="149"/>
      <c r="K42" s="149"/>
      <c r="L42" s="150"/>
    </row>
    <row r="43" spans="2:12" x14ac:dyDescent="0.2">
      <c r="B43" s="153"/>
      <c r="C43" s="149"/>
      <c r="D43" s="149"/>
      <c r="E43" s="149"/>
      <c r="F43" s="149"/>
      <c r="G43" s="149"/>
      <c r="H43" s="149"/>
      <c r="I43" s="149"/>
      <c r="J43" s="149"/>
      <c r="K43" s="149"/>
      <c r="L43" s="150"/>
    </row>
    <row r="44" spans="2:12" x14ac:dyDescent="0.2">
      <c r="B44" s="153"/>
      <c r="C44" s="149"/>
      <c r="D44" s="149"/>
      <c r="E44" s="149"/>
      <c r="F44" s="149"/>
      <c r="G44" s="149"/>
      <c r="H44" s="149"/>
      <c r="I44" s="149"/>
      <c r="J44" s="149"/>
      <c r="K44" s="149"/>
      <c r="L44" s="150"/>
    </row>
    <row r="45" spans="2:12" x14ac:dyDescent="0.2">
      <c r="B45" s="154"/>
      <c r="C45" s="155"/>
      <c r="D45" s="155"/>
      <c r="E45" s="155"/>
      <c r="F45" s="155"/>
      <c r="G45" s="155"/>
      <c r="H45" s="155"/>
      <c r="I45" s="155"/>
      <c r="J45" s="155"/>
      <c r="K45" s="155"/>
      <c r="L45" s="156"/>
    </row>
    <row r="46" spans="2:12" x14ac:dyDescent="0.2">
      <c r="B46" s="54"/>
      <c r="C46" s="54"/>
      <c r="D46" s="54"/>
      <c r="E46" s="54"/>
      <c r="F46" s="54"/>
      <c r="G46" s="54"/>
      <c r="H46" s="54"/>
      <c r="I46" s="54"/>
      <c r="J46" s="54"/>
      <c r="K46" s="54"/>
      <c r="L46" s="54"/>
    </row>
    <row r="49" spans="2:13" x14ac:dyDescent="0.2">
      <c r="B49" s="54"/>
      <c r="C49" s="54"/>
      <c r="D49" s="54"/>
      <c r="E49" s="54"/>
      <c r="F49" s="54"/>
      <c r="G49" s="54"/>
      <c r="H49" s="54"/>
      <c r="I49" s="54"/>
      <c r="J49" s="54"/>
      <c r="K49" s="54"/>
      <c r="L49" s="54"/>
      <c r="M49" s="54"/>
    </row>
    <row r="50" spans="2:13" x14ac:dyDescent="0.2">
      <c r="B50" s="54"/>
      <c r="C50" s="54"/>
      <c r="D50" s="54"/>
      <c r="E50" s="54"/>
      <c r="F50" s="54"/>
      <c r="G50" s="54"/>
      <c r="H50" s="54"/>
      <c r="I50" s="54"/>
      <c r="J50" s="54"/>
      <c r="K50" s="54"/>
      <c r="L50" s="54"/>
      <c r="M50" s="54"/>
    </row>
    <row r="51" spans="2:13" x14ac:dyDescent="0.2">
      <c r="B51" s="54"/>
      <c r="C51" s="54"/>
      <c r="D51" s="54"/>
      <c r="E51" s="54"/>
      <c r="F51" s="54"/>
      <c r="G51" s="54"/>
      <c r="H51" s="54"/>
      <c r="I51" s="54"/>
      <c r="J51" s="54"/>
      <c r="K51" s="54"/>
      <c r="L51" s="54"/>
      <c r="M51" s="54"/>
    </row>
    <row r="52" spans="2:13" ht="12.75" customHeight="1" x14ac:dyDescent="0.2">
      <c r="B52" s="54"/>
      <c r="C52" s="54"/>
      <c r="D52" s="54"/>
      <c r="E52" s="54"/>
      <c r="F52" s="54"/>
      <c r="G52" s="54"/>
      <c r="H52" s="54"/>
      <c r="I52" s="54"/>
      <c r="J52" s="54"/>
      <c r="K52" s="54"/>
      <c r="L52" s="54"/>
      <c r="M52" s="54"/>
    </row>
    <row r="53" spans="2:13" x14ac:dyDescent="0.2">
      <c r="B53" s="56"/>
      <c r="C53" s="54"/>
      <c r="D53" s="54"/>
      <c r="E53" s="54"/>
      <c r="F53" s="54"/>
      <c r="G53" s="54"/>
      <c r="H53" s="54"/>
      <c r="I53" s="54"/>
      <c r="J53" s="54"/>
      <c r="K53" s="54"/>
      <c r="L53" s="54"/>
      <c r="M53" s="54"/>
    </row>
    <row r="54" spans="2:13" x14ac:dyDescent="0.2">
      <c r="B54" s="54"/>
      <c r="C54" s="54"/>
      <c r="D54" s="54"/>
      <c r="E54" s="54"/>
      <c r="F54" s="54"/>
      <c r="G54" s="54"/>
      <c r="H54" s="54"/>
      <c r="I54" s="54"/>
      <c r="J54" s="54"/>
      <c r="K54" s="54"/>
      <c r="L54" s="54"/>
      <c r="M54" s="54"/>
    </row>
    <row r="55" spans="2:13" x14ac:dyDescent="0.2">
      <c r="B55" s="54"/>
      <c r="C55" s="54"/>
      <c r="D55" s="54"/>
      <c r="E55" s="54"/>
      <c r="F55" s="54"/>
      <c r="G55" s="54"/>
      <c r="H55" s="54"/>
      <c r="I55" s="54"/>
      <c r="J55" s="54"/>
      <c r="K55" s="54"/>
      <c r="L55" s="54"/>
      <c r="M55" s="54"/>
    </row>
    <row r="56" spans="2:13" x14ac:dyDescent="0.2">
      <c r="B56" s="54"/>
      <c r="C56" s="54"/>
      <c r="D56" s="54"/>
      <c r="E56" s="54"/>
      <c r="F56" s="54"/>
      <c r="G56" s="54"/>
      <c r="H56" s="54"/>
      <c r="I56" s="54"/>
      <c r="J56" s="54"/>
      <c r="K56" s="54"/>
      <c r="L56" s="54"/>
      <c r="M56" s="54"/>
    </row>
    <row r="57" spans="2:13" x14ac:dyDescent="0.2">
      <c r="B57" s="54"/>
      <c r="C57" s="54"/>
      <c r="D57" s="54"/>
      <c r="E57" s="54"/>
      <c r="F57" s="54"/>
      <c r="G57" s="54"/>
      <c r="H57" s="54"/>
      <c r="I57" s="54"/>
      <c r="J57" s="54"/>
      <c r="K57" s="54"/>
      <c r="L57" s="54"/>
      <c r="M57" s="54"/>
    </row>
    <row r="58" spans="2:13" x14ac:dyDescent="0.2">
      <c r="B58" s="54"/>
      <c r="C58" s="54"/>
      <c r="D58" s="54"/>
      <c r="E58" s="54"/>
      <c r="F58" s="54"/>
      <c r="G58" s="54"/>
      <c r="H58" s="54"/>
      <c r="I58" s="54"/>
      <c r="J58" s="54"/>
      <c r="K58" s="54"/>
      <c r="L58" s="54"/>
      <c r="M58" s="54"/>
    </row>
    <row r="59" spans="2:13" x14ac:dyDescent="0.2">
      <c r="B59" s="54"/>
      <c r="C59" s="54"/>
      <c r="D59" s="54"/>
      <c r="E59" s="54"/>
      <c r="F59" s="54"/>
      <c r="G59" s="54"/>
      <c r="H59" s="54"/>
      <c r="I59" s="54"/>
      <c r="J59" s="54"/>
      <c r="K59" s="54"/>
      <c r="L59" s="54"/>
      <c r="M59" s="54"/>
    </row>
    <row r="60" spans="2:13" x14ac:dyDescent="0.2">
      <c r="B60" s="54"/>
      <c r="C60" s="54"/>
      <c r="D60" s="54"/>
      <c r="E60" s="54"/>
      <c r="F60" s="54"/>
      <c r="G60" s="54"/>
      <c r="H60" s="54"/>
      <c r="I60" s="54"/>
      <c r="J60" s="54"/>
      <c r="K60" s="54"/>
      <c r="L60" s="54"/>
      <c r="M60" s="54"/>
    </row>
    <row r="61" spans="2:13" x14ac:dyDescent="0.2">
      <c r="B61" s="54"/>
      <c r="C61" s="54"/>
      <c r="D61" s="54"/>
      <c r="E61" s="54"/>
      <c r="F61" s="54"/>
      <c r="G61" s="54"/>
      <c r="H61" s="54"/>
      <c r="I61" s="54"/>
      <c r="J61" s="54"/>
      <c r="K61" s="54"/>
      <c r="L61" s="54"/>
      <c r="M61" s="54"/>
    </row>
    <row r="62" spans="2:13" x14ac:dyDescent="0.2">
      <c r="B62" s="54"/>
      <c r="C62" s="54"/>
      <c r="D62" s="54"/>
      <c r="E62" s="54"/>
      <c r="F62" s="54"/>
      <c r="G62" s="54"/>
      <c r="H62" s="54"/>
      <c r="I62" s="54"/>
      <c r="J62" s="54"/>
      <c r="K62" s="54"/>
      <c r="L62" s="54"/>
      <c r="M62" s="54"/>
    </row>
    <row r="63" spans="2:13" x14ac:dyDescent="0.2">
      <c r="B63" s="54"/>
      <c r="C63" s="54"/>
      <c r="D63" s="54"/>
      <c r="E63" s="54"/>
      <c r="F63" s="54"/>
      <c r="G63" s="54"/>
      <c r="H63" s="54"/>
      <c r="I63" s="54"/>
      <c r="J63" s="54"/>
      <c r="K63" s="54"/>
      <c r="L63" s="54"/>
      <c r="M63" s="54"/>
    </row>
    <row r="64" spans="2:13" x14ac:dyDescent="0.2">
      <c r="B64" s="54"/>
      <c r="C64" s="54"/>
      <c r="D64" s="54"/>
      <c r="E64" s="54"/>
      <c r="F64" s="54"/>
      <c r="G64" s="54"/>
      <c r="H64" s="54"/>
      <c r="I64" s="54"/>
      <c r="J64" s="54"/>
      <c r="K64" s="54"/>
      <c r="L64" s="54"/>
      <c r="M64" s="54"/>
    </row>
    <row r="65" spans="2:13" x14ac:dyDescent="0.2">
      <c r="B65" s="54"/>
      <c r="C65" s="54"/>
      <c r="D65" s="54"/>
      <c r="E65" s="54"/>
      <c r="F65" s="54"/>
      <c r="G65" s="54"/>
      <c r="H65" s="54"/>
      <c r="I65" s="54"/>
      <c r="J65" s="54"/>
      <c r="K65" s="54"/>
      <c r="L65" s="54"/>
      <c r="M65" s="54"/>
    </row>
    <row r="66" spans="2:13" x14ac:dyDescent="0.2">
      <c r="B66" s="56"/>
      <c r="C66" s="54"/>
      <c r="D66" s="54"/>
      <c r="E66" s="54"/>
      <c r="F66" s="54"/>
      <c r="G66" s="54"/>
      <c r="H66" s="54"/>
      <c r="I66" s="54"/>
      <c r="J66" s="54"/>
      <c r="K66" s="54"/>
      <c r="L66" s="54"/>
      <c r="M66" s="54"/>
    </row>
    <row r="67" spans="2:13" x14ac:dyDescent="0.2">
      <c r="B67" s="54"/>
      <c r="C67" s="54"/>
      <c r="D67" s="54"/>
      <c r="E67" s="54"/>
      <c r="F67" s="54"/>
      <c r="G67" s="54"/>
      <c r="H67" s="54"/>
      <c r="I67" s="54"/>
      <c r="J67" s="54"/>
      <c r="K67" s="54"/>
      <c r="L67" s="54"/>
      <c r="M67" s="54"/>
    </row>
    <row r="68" spans="2:13" x14ac:dyDescent="0.2">
      <c r="B68" s="54"/>
      <c r="C68" s="54"/>
      <c r="D68" s="54"/>
      <c r="E68" s="54"/>
      <c r="F68" s="54"/>
      <c r="G68" s="54"/>
      <c r="H68" s="54"/>
      <c r="I68" s="54"/>
      <c r="J68" s="54"/>
      <c r="K68" s="54"/>
      <c r="L68" s="54"/>
      <c r="M68" s="54"/>
    </row>
    <row r="69" spans="2:13" x14ac:dyDescent="0.2">
      <c r="B69" s="54"/>
      <c r="C69" s="54"/>
      <c r="D69" s="54"/>
      <c r="E69" s="54"/>
      <c r="F69" s="54"/>
      <c r="G69" s="54"/>
      <c r="H69" s="54"/>
      <c r="I69" s="54"/>
      <c r="J69" s="54"/>
      <c r="K69" s="54"/>
      <c r="L69" s="54"/>
      <c r="M69" s="54"/>
    </row>
    <row r="70" spans="2:13" x14ac:dyDescent="0.2">
      <c r="B70" s="54"/>
      <c r="C70" s="54"/>
      <c r="D70" s="54"/>
      <c r="E70" s="54"/>
      <c r="F70" s="54"/>
      <c r="G70" s="54"/>
      <c r="H70" s="54"/>
      <c r="I70" s="54"/>
      <c r="J70" s="54"/>
      <c r="K70" s="54"/>
      <c r="L70" s="54"/>
      <c r="M70" s="54"/>
    </row>
    <row r="71" spans="2:13" x14ac:dyDescent="0.2">
      <c r="B71" s="54"/>
      <c r="C71" s="54"/>
      <c r="D71" s="54"/>
      <c r="E71" s="54"/>
      <c r="F71" s="54"/>
      <c r="G71" s="54"/>
      <c r="H71" s="54"/>
      <c r="I71" s="54"/>
      <c r="J71" s="54"/>
      <c r="K71" s="54"/>
      <c r="L71" s="54"/>
      <c r="M71" s="54"/>
    </row>
    <row r="72" spans="2:13" x14ac:dyDescent="0.2">
      <c r="B72" s="54"/>
      <c r="C72" s="54"/>
      <c r="D72" s="54"/>
      <c r="E72" s="54"/>
      <c r="F72" s="54"/>
      <c r="G72" s="54"/>
      <c r="H72" s="54"/>
      <c r="I72" s="54"/>
      <c r="J72" s="54"/>
      <c r="K72" s="54"/>
      <c r="L72" s="54"/>
      <c r="M72" s="54"/>
    </row>
    <row r="73" spans="2:13" x14ac:dyDescent="0.2">
      <c r="B73" s="54"/>
      <c r="C73" s="54"/>
      <c r="D73" s="54"/>
      <c r="E73" s="54"/>
      <c r="F73" s="54"/>
      <c r="G73" s="54"/>
      <c r="H73" s="54"/>
      <c r="I73" s="54"/>
      <c r="J73" s="54"/>
      <c r="K73" s="54"/>
      <c r="L73" s="54"/>
      <c r="M73" s="54"/>
    </row>
  </sheetData>
  <sheetProtection algorithmName="SHA-512" hashValue="QNvY2yDUgsJr7ZqvuFYx2lir6Up8M5wlBARVDk+RxuU/uqcquejQP8Th2jQhTchV8ZNOaUlvQJ6MzkKO9lPbCA==" saltValue="mYCuNc/hWbb2jimVL4I39A==" spinCount="100000" sheet="1" objects="1" scenarios="1"/>
  <phoneticPr fontId="5" type="noConversion"/>
  <pageMargins left="0.27" right="0" top="0.39370078740157499" bottom="0" header="0" footer="0"/>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O53"/>
  <sheetViews>
    <sheetView showGridLines="0" workbookViewId="0"/>
  </sheetViews>
  <sheetFormatPr defaultColWidth="9.140625" defaultRowHeight="12.75" x14ac:dyDescent="0.2"/>
  <cols>
    <col min="1" max="1" width="7.7109375" style="1" customWidth="1"/>
    <col min="2" max="2" width="2.42578125" style="1" customWidth="1"/>
    <col min="3" max="3" width="3" style="1" customWidth="1"/>
    <col min="4" max="5" width="15.5703125" style="1" customWidth="1"/>
    <col min="6" max="6" width="6.42578125" style="1" customWidth="1"/>
    <col min="7" max="7" width="5.42578125" style="1" customWidth="1"/>
    <col min="8" max="8" width="3" style="1" customWidth="1"/>
    <col min="9" max="12" width="13.28515625" style="1" customWidth="1"/>
    <col min="13" max="13" width="1.5703125" style="1" customWidth="1"/>
    <col min="14" max="14" width="2.42578125" style="1" customWidth="1"/>
    <col min="15" max="15" width="8.140625" style="1" customWidth="1"/>
    <col min="16" max="16384" width="9.140625" style="1"/>
  </cols>
  <sheetData>
    <row r="1" spans="1:15" x14ac:dyDescent="0.2">
      <c r="A1" s="2"/>
      <c r="B1" s="4"/>
      <c r="C1" s="5" t="s">
        <v>211</v>
      </c>
      <c r="D1" s="6"/>
      <c r="E1" s="6"/>
      <c r="F1" s="6"/>
      <c r="G1" s="6"/>
      <c r="H1" s="6"/>
      <c r="I1" s="6"/>
      <c r="J1" s="6"/>
      <c r="K1" s="6"/>
      <c r="L1" s="6"/>
      <c r="M1" s="6"/>
      <c r="N1" s="4"/>
      <c r="O1" s="2"/>
    </row>
    <row r="2" spans="1:15" x14ac:dyDescent="0.2">
      <c r="A2" s="3"/>
      <c r="B2" s="4"/>
      <c r="C2" s="2"/>
      <c r="D2" s="2"/>
      <c r="E2" s="2"/>
      <c r="F2" s="2"/>
      <c r="G2" s="2"/>
      <c r="H2" s="2"/>
      <c r="I2" s="2"/>
      <c r="J2" s="2"/>
      <c r="K2" s="2"/>
      <c r="L2" s="2"/>
      <c r="M2" s="2"/>
      <c r="N2" s="4"/>
      <c r="O2" s="2"/>
    </row>
    <row r="3" spans="1:15" x14ac:dyDescent="0.2">
      <c r="A3" s="2"/>
      <c r="B3" s="4"/>
      <c r="C3" s="2"/>
      <c r="D3" s="7"/>
      <c r="E3" s="2"/>
      <c r="F3" s="2"/>
      <c r="G3" s="2"/>
      <c r="H3" s="2"/>
      <c r="I3" s="2"/>
      <c r="J3" s="2"/>
      <c r="K3" s="2"/>
      <c r="L3" s="2"/>
      <c r="M3" s="2"/>
      <c r="N3" s="4"/>
      <c r="O3" s="2"/>
    </row>
    <row r="4" spans="1:15" ht="12" customHeight="1" x14ac:dyDescent="0.2">
      <c r="A4" s="2"/>
      <c r="B4" s="4"/>
      <c r="C4" s="2"/>
      <c r="D4" s="2"/>
      <c r="E4" s="2"/>
      <c r="F4" s="2"/>
      <c r="G4" s="2"/>
      <c r="H4" s="2"/>
      <c r="I4" s="2"/>
      <c r="J4" s="2"/>
      <c r="K4" s="2"/>
      <c r="L4" s="2"/>
      <c r="M4" s="2"/>
      <c r="N4" s="4"/>
      <c r="O4" s="2"/>
    </row>
    <row r="5" spans="1:15" ht="12.75" customHeight="1" thickBot="1" x14ac:dyDescent="0.25">
      <c r="A5" s="8"/>
      <c r="B5" s="9"/>
      <c r="C5" s="9"/>
      <c r="D5" s="9"/>
      <c r="E5" s="9"/>
      <c r="F5" s="9"/>
      <c r="G5" s="9"/>
      <c r="H5" s="9"/>
      <c r="I5" s="9"/>
      <c r="J5" s="9"/>
      <c r="K5" s="9"/>
      <c r="L5" s="9"/>
      <c r="M5" s="9"/>
      <c r="N5" s="9"/>
      <c r="O5" s="2"/>
    </row>
    <row r="6" spans="1:15" ht="18" customHeight="1" thickTop="1" x14ac:dyDescent="0.2">
      <c r="A6" s="10" t="s">
        <v>107</v>
      </c>
      <c r="B6" s="9"/>
      <c r="C6" s="11"/>
      <c r="D6" s="63" t="s">
        <v>67</v>
      </c>
      <c r="E6" s="64"/>
      <c r="F6" s="64"/>
      <c r="G6" s="64"/>
      <c r="H6" s="64"/>
      <c r="I6" s="64"/>
      <c r="J6" s="64"/>
      <c r="K6" s="64"/>
      <c r="L6" s="65"/>
      <c r="M6" s="11"/>
      <c r="N6" s="9"/>
      <c r="O6" s="2"/>
    </row>
    <row r="7" spans="1:15" ht="18" customHeight="1" x14ac:dyDescent="0.2">
      <c r="A7" s="2"/>
      <c r="B7" s="9"/>
      <c r="C7" s="11"/>
      <c r="D7" s="66"/>
      <c r="E7" s="54"/>
      <c r="F7" s="54"/>
      <c r="G7" s="54"/>
      <c r="H7" s="54"/>
      <c r="I7" s="54"/>
      <c r="J7" s="54"/>
      <c r="K7" s="54"/>
      <c r="L7" s="67"/>
      <c r="M7" s="11"/>
      <c r="N7" s="9"/>
      <c r="O7" s="2"/>
    </row>
    <row r="8" spans="1:15" ht="18" customHeight="1" x14ac:dyDescent="0.2">
      <c r="A8" s="2"/>
      <c r="B8" s="9"/>
      <c r="C8" s="11"/>
      <c r="D8" s="66"/>
      <c r="E8" s="54"/>
      <c r="F8" s="54"/>
      <c r="G8" s="54"/>
      <c r="H8" s="54"/>
      <c r="I8" s="54"/>
      <c r="J8" s="54"/>
      <c r="K8" s="54"/>
      <c r="L8" s="67"/>
      <c r="M8" s="11"/>
      <c r="N8" s="9"/>
      <c r="O8" s="2"/>
    </row>
    <row r="9" spans="1:15" ht="18" customHeight="1" x14ac:dyDescent="0.2">
      <c r="A9" s="2"/>
      <c r="B9" s="9"/>
      <c r="C9" s="11"/>
      <c r="D9" s="66"/>
      <c r="E9" s="54"/>
      <c r="F9" s="54"/>
      <c r="G9" s="54"/>
      <c r="H9" s="54"/>
      <c r="I9" s="54"/>
      <c r="J9" s="54"/>
      <c r="K9" s="54"/>
      <c r="L9" s="67"/>
      <c r="M9" s="11"/>
      <c r="N9" s="9"/>
      <c r="O9" s="2"/>
    </row>
    <row r="10" spans="1:15" ht="18" customHeight="1" x14ac:dyDescent="0.2">
      <c r="A10" s="2"/>
      <c r="B10" s="9"/>
      <c r="C10" s="11"/>
      <c r="D10" s="66"/>
      <c r="E10" s="54"/>
      <c r="F10" s="54"/>
      <c r="G10" s="54"/>
      <c r="H10" s="54"/>
      <c r="I10" s="54"/>
      <c r="J10" s="54"/>
      <c r="K10" s="54"/>
      <c r="L10" s="67"/>
      <c r="M10" s="11"/>
      <c r="N10" s="9"/>
      <c r="O10" s="2"/>
    </row>
    <row r="11" spans="1:15" ht="18" customHeight="1" x14ac:dyDescent="0.2">
      <c r="A11" s="2"/>
      <c r="B11" s="9"/>
      <c r="C11" s="11"/>
      <c r="D11" s="66"/>
      <c r="E11" s="54"/>
      <c r="F11" s="54"/>
      <c r="G11" s="54"/>
      <c r="H11" s="54"/>
      <c r="I11" s="54"/>
      <c r="J11" s="54"/>
      <c r="K11" s="54"/>
      <c r="L11" s="67"/>
      <c r="M11" s="11"/>
      <c r="N11" s="9"/>
      <c r="O11" s="2"/>
    </row>
    <row r="12" spans="1:15" ht="18" customHeight="1" x14ac:dyDescent="0.2">
      <c r="A12" s="2"/>
      <c r="B12" s="9"/>
      <c r="C12" s="11"/>
      <c r="D12" s="66"/>
      <c r="E12" s="54"/>
      <c r="F12" s="54"/>
      <c r="G12" s="54"/>
      <c r="H12" s="54"/>
      <c r="I12" s="54"/>
      <c r="J12" s="54"/>
      <c r="K12" s="54"/>
      <c r="L12" s="67"/>
      <c r="M12" s="11"/>
      <c r="N12" s="9"/>
      <c r="O12" s="2"/>
    </row>
    <row r="13" spans="1:15" ht="18" customHeight="1" x14ac:dyDescent="0.2">
      <c r="A13" s="2"/>
      <c r="B13" s="9"/>
      <c r="C13" s="11"/>
      <c r="D13" s="66"/>
      <c r="E13" s="54"/>
      <c r="F13" s="54"/>
      <c r="G13" s="54"/>
      <c r="H13" s="54"/>
      <c r="I13" s="54"/>
      <c r="J13" s="54"/>
      <c r="K13" s="54"/>
      <c r="L13" s="67"/>
      <c r="M13" s="11"/>
      <c r="N13" s="9"/>
      <c r="O13" s="2"/>
    </row>
    <row r="14" spans="1:15" ht="18" customHeight="1" x14ac:dyDescent="0.2">
      <c r="A14" s="2"/>
      <c r="B14" s="9"/>
      <c r="C14" s="11"/>
      <c r="D14" s="436" t="str">
        <f>CONCATENATE("KWARTAALSTAAT ZVW ",jaar_id)</f>
        <v>KWARTAALSTAAT ZVW 2022</v>
      </c>
      <c r="E14" s="437"/>
      <c r="F14" s="437"/>
      <c r="G14" s="437"/>
      <c r="H14" s="437"/>
      <c r="I14" s="437"/>
      <c r="J14" s="437"/>
      <c r="K14" s="437"/>
      <c r="L14" s="438"/>
      <c r="M14" s="11"/>
      <c r="N14" s="9"/>
      <c r="O14" s="2"/>
    </row>
    <row r="15" spans="1:15" ht="18" customHeight="1" x14ac:dyDescent="0.2">
      <c r="A15" s="2"/>
      <c r="B15" s="9"/>
      <c r="C15" s="11"/>
      <c r="D15" s="439"/>
      <c r="E15" s="437"/>
      <c r="F15" s="437"/>
      <c r="G15" s="437"/>
      <c r="H15" s="437"/>
      <c r="I15" s="437"/>
      <c r="J15" s="437"/>
      <c r="K15" s="437"/>
      <c r="L15" s="438"/>
      <c r="M15" s="11"/>
      <c r="N15" s="9"/>
      <c r="O15" s="2"/>
    </row>
    <row r="16" spans="1:15" ht="18" customHeight="1" x14ac:dyDescent="0.2">
      <c r="A16" s="2"/>
      <c r="B16" s="9"/>
      <c r="C16" s="11"/>
      <c r="D16" s="432" t="str">
        <f>CONCATENATE(kwartaal_id,"E KWARTAAL")</f>
        <v>4E KWARTAAL</v>
      </c>
      <c r="E16" s="433"/>
      <c r="F16" s="433"/>
      <c r="G16" s="433"/>
      <c r="H16" s="433"/>
      <c r="I16" s="433"/>
      <c r="J16" s="433"/>
      <c r="K16" s="433"/>
      <c r="L16" s="434"/>
      <c r="M16" s="11"/>
      <c r="N16" s="9"/>
      <c r="O16" s="2"/>
    </row>
    <row r="17" spans="1:15" ht="18" customHeight="1" x14ac:dyDescent="0.2">
      <c r="A17" s="2"/>
      <c r="B17" s="9"/>
      <c r="C17" s="11"/>
      <c r="D17" s="435"/>
      <c r="E17" s="433"/>
      <c r="F17" s="433"/>
      <c r="G17" s="433"/>
      <c r="H17" s="433"/>
      <c r="I17" s="433"/>
      <c r="J17" s="433"/>
      <c r="K17" s="433"/>
      <c r="L17" s="434"/>
      <c r="M17" s="11"/>
      <c r="N17" s="9"/>
      <c r="O17" s="2"/>
    </row>
    <row r="18" spans="1:15" ht="18" customHeight="1" x14ac:dyDescent="0.2">
      <c r="A18" s="2"/>
      <c r="B18" s="9"/>
      <c r="C18" s="11"/>
      <c r="D18" s="432" t="s">
        <v>108</v>
      </c>
      <c r="E18" s="433"/>
      <c r="F18" s="433"/>
      <c r="G18" s="433"/>
      <c r="H18" s="433"/>
      <c r="I18" s="433"/>
      <c r="J18" s="433"/>
      <c r="K18" s="433"/>
      <c r="L18" s="434"/>
      <c r="M18" s="11"/>
      <c r="N18" s="9"/>
      <c r="O18" s="2"/>
    </row>
    <row r="19" spans="1:15" ht="18" customHeight="1" x14ac:dyDescent="0.2">
      <c r="A19" s="2"/>
      <c r="B19" s="9"/>
      <c r="C19" s="11"/>
      <c r="D19" s="435"/>
      <c r="E19" s="433"/>
      <c r="F19" s="433"/>
      <c r="G19" s="433"/>
      <c r="H19" s="433"/>
      <c r="I19" s="433"/>
      <c r="J19" s="433"/>
      <c r="K19" s="433"/>
      <c r="L19" s="434"/>
      <c r="M19" s="11"/>
      <c r="N19" s="9"/>
      <c r="O19" s="2"/>
    </row>
    <row r="20" spans="1:15" ht="18" customHeight="1" x14ac:dyDescent="0.2">
      <c r="A20" s="2"/>
      <c r="B20" s="9"/>
      <c r="C20" s="11"/>
      <c r="D20" s="66"/>
      <c r="E20" s="54"/>
      <c r="F20" s="54"/>
      <c r="G20" s="54"/>
      <c r="H20" s="54"/>
      <c r="I20" s="54"/>
      <c r="J20" s="54"/>
      <c r="K20" s="54"/>
      <c r="L20" s="67"/>
      <c r="M20" s="11"/>
      <c r="N20" s="9"/>
      <c r="O20" s="2"/>
    </row>
    <row r="21" spans="1:15" ht="18" customHeight="1" x14ac:dyDescent="0.2">
      <c r="A21" s="2"/>
      <c r="B21" s="9"/>
      <c r="C21" s="11"/>
      <c r="D21" s="66"/>
      <c r="E21" s="54"/>
      <c r="F21" s="54"/>
      <c r="G21" s="54"/>
      <c r="H21" s="54"/>
      <c r="I21" s="54"/>
      <c r="J21" s="54"/>
      <c r="K21" s="54"/>
      <c r="L21" s="67"/>
      <c r="M21" s="11"/>
      <c r="N21" s="9"/>
      <c r="O21" s="2"/>
    </row>
    <row r="22" spans="1:15" ht="18" customHeight="1" x14ac:dyDescent="0.25">
      <c r="A22" s="2"/>
      <c r="B22" s="9"/>
      <c r="C22" s="11"/>
      <c r="D22" s="68" t="s">
        <v>349</v>
      </c>
      <c r="E22" s="54"/>
      <c r="F22" s="69"/>
      <c r="G22" s="54"/>
      <c r="H22" s="54"/>
      <c r="I22" s="54"/>
      <c r="J22" s="54"/>
      <c r="K22" s="54"/>
      <c r="L22" s="67"/>
      <c r="M22" s="11"/>
      <c r="N22" s="9"/>
      <c r="O22" s="2"/>
    </row>
    <row r="23" spans="1:15" ht="18" customHeight="1" x14ac:dyDescent="0.2">
      <c r="A23" s="2"/>
      <c r="B23" s="9"/>
      <c r="C23" s="11"/>
      <c r="D23" s="68" t="s">
        <v>50</v>
      </c>
      <c r="E23" s="54"/>
      <c r="F23" s="70"/>
      <c r="G23" s="54"/>
      <c r="H23" s="54"/>
      <c r="I23" s="54"/>
      <c r="J23" s="54"/>
      <c r="K23" s="54"/>
      <c r="L23" s="67"/>
      <c r="M23" s="11"/>
      <c r="N23" s="9"/>
      <c r="O23" s="2"/>
    </row>
    <row r="24" spans="1:15" ht="18" customHeight="1" x14ac:dyDescent="0.2">
      <c r="A24" s="2"/>
      <c r="B24" s="9"/>
      <c r="C24" s="11"/>
      <c r="D24" s="68"/>
      <c r="E24" s="54"/>
      <c r="F24" s="70"/>
      <c r="G24" s="54"/>
      <c r="H24" s="54"/>
      <c r="I24" s="54"/>
      <c r="J24" s="54"/>
      <c r="K24" s="54"/>
      <c r="L24" s="67"/>
      <c r="M24" s="11"/>
      <c r="N24" s="9"/>
      <c r="O24" s="2"/>
    </row>
    <row r="25" spans="1:15" ht="18" customHeight="1" x14ac:dyDescent="0.25">
      <c r="A25" s="2"/>
      <c r="B25" s="9"/>
      <c r="C25" s="11"/>
      <c r="D25" s="68" t="s">
        <v>1503</v>
      </c>
      <c r="E25" s="54"/>
      <c r="F25" s="69"/>
      <c r="G25" s="54"/>
      <c r="H25" s="54"/>
      <c r="I25" s="54"/>
      <c r="J25" s="54"/>
      <c r="K25" s="54"/>
      <c r="L25" s="67"/>
      <c r="M25" s="11"/>
      <c r="N25" s="9"/>
      <c r="O25" s="2"/>
    </row>
    <row r="26" spans="1:15" ht="18" customHeight="1" x14ac:dyDescent="0.2">
      <c r="A26" s="2"/>
      <c r="B26" s="9"/>
      <c r="C26" s="11"/>
      <c r="D26" s="68" t="s">
        <v>50</v>
      </c>
      <c r="E26" s="54"/>
      <c r="F26" s="70"/>
      <c r="G26" s="54"/>
      <c r="H26" s="54"/>
      <c r="I26" s="54"/>
      <c r="J26" s="54"/>
      <c r="K26" s="54"/>
      <c r="L26" s="67"/>
      <c r="M26" s="11"/>
      <c r="N26" s="9"/>
      <c r="O26" s="2"/>
    </row>
    <row r="27" spans="1:15" ht="18" customHeight="1" x14ac:dyDescent="0.25">
      <c r="A27" s="2"/>
      <c r="B27" s="9"/>
      <c r="C27" s="11"/>
      <c r="D27" s="68"/>
      <c r="E27" s="54"/>
      <c r="F27" s="69"/>
      <c r="G27" s="54"/>
      <c r="H27" s="54"/>
      <c r="I27" s="54"/>
      <c r="J27" s="54"/>
      <c r="K27" s="54"/>
      <c r="L27" s="67"/>
      <c r="M27" s="11"/>
      <c r="N27" s="9"/>
      <c r="O27" s="2"/>
    </row>
    <row r="28" spans="1:15" ht="18" customHeight="1" x14ac:dyDescent="0.2">
      <c r="A28" s="2"/>
      <c r="B28" s="9"/>
      <c r="C28" s="11"/>
      <c r="D28" s="68" t="s">
        <v>204</v>
      </c>
      <c r="E28" s="54"/>
      <c r="F28" s="70"/>
      <c r="G28" s="54"/>
      <c r="H28" s="54"/>
      <c r="I28" s="54"/>
      <c r="J28" s="54"/>
      <c r="K28" s="54"/>
      <c r="L28" s="67"/>
      <c r="M28" s="11"/>
      <c r="N28" s="9"/>
      <c r="O28" s="2"/>
    </row>
    <row r="29" spans="1:15" ht="18" customHeight="1" x14ac:dyDescent="0.25">
      <c r="A29" s="2"/>
      <c r="B29" s="9"/>
      <c r="C29" s="11"/>
      <c r="D29" s="68" t="s">
        <v>2601</v>
      </c>
      <c r="E29" s="54"/>
      <c r="F29" s="71"/>
      <c r="G29" s="54"/>
      <c r="H29" s="54"/>
      <c r="I29" s="54"/>
      <c r="J29" s="54"/>
      <c r="K29" s="54"/>
      <c r="L29" s="67"/>
      <c r="M29" s="11"/>
      <c r="N29" s="9"/>
      <c r="O29" s="2"/>
    </row>
    <row r="30" spans="1:15" ht="18" customHeight="1" x14ac:dyDescent="0.2">
      <c r="A30" s="2"/>
      <c r="B30" s="9"/>
      <c r="C30" s="11"/>
      <c r="D30" s="68"/>
      <c r="E30" s="54"/>
      <c r="F30" s="70"/>
      <c r="G30" s="54"/>
      <c r="H30" s="54"/>
      <c r="I30" s="54"/>
      <c r="J30" s="54"/>
      <c r="K30" s="54"/>
      <c r="L30" s="67"/>
      <c r="M30" s="11"/>
      <c r="N30" s="9"/>
      <c r="O30" s="2"/>
    </row>
    <row r="31" spans="1:15" ht="18" customHeight="1" x14ac:dyDescent="0.2">
      <c r="A31" s="2"/>
      <c r="B31" s="9"/>
      <c r="C31" s="11"/>
      <c r="D31" s="68" t="s">
        <v>251</v>
      </c>
      <c r="E31" s="54"/>
      <c r="F31" s="70"/>
      <c r="G31" s="54"/>
      <c r="H31" s="54"/>
      <c r="I31" s="54"/>
      <c r="J31" s="54"/>
      <c r="K31" s="54"/>
      <c r="L31" s="67"/>
      <c r="M31" s="11"/>
      <c r="N31" s="9"/>
      <c r="O31" s="2"/>
    </row>
    <row r="32" spans="1:15" ht="18" customHeight="1" x14ac:dyDescent="0.2">
      <c r="A32" s="2"/>
      <c r="B32" s="9"/>
      <c r="C32" s="11"/>
      <c r="D32" s="68" t="s">
        <v>2602</v>
      </c>
      <c r="E32" s="54"/>
      <c r="F32" s="70"/>
      <c r="G32" s="54"/>
      <c r="H32" s="54"/>
      <c r="I32" s="54"/>
      <c r="J32" s="54"/>
      <c r="K32" s="54"/>
      <c r="L32" s="67"/>
      <c r="M32" s="11"/>
      <c r="N32" s="9"/>
      <c r="O32" s="2"/>
    </row>
    <row r="33" spans="1:15" ht="18" customHeight="1" x14ac:dyDescent="0.2">
      <c r="A33" s="2"/>
      <c r="B33" s="9"/>
      <c r="C33" s="11"/>
      <c r="D33" s="68"/>
      <c r="E33" s="54"/>
      <c r="F33" s="70"/>
      <c r="G33" s="54"/>
      <c r="H33" s="54"/>
      <c r="I33" s="54"/>
      <c r="J33" s="54"/>
      <c r="K33" s="54"/>
      <c r="L33" s="67"/>
      <c r="M33" s="11"/>
      <c r="N33" s="9"/>
      <c r="O33" s="2"/>
    </row>
    <row r="34" spans="1:15" ht="18" customHeight="1" x14ac:dyDescent="0.2">
      <c r="A34" s="2"/>
      <c r="B34" s="9"/>
      <c r="C34" s="11"/>
      <c r="D34" s="68" t="s">
        <v>324</v>
      </c>
      <c r="E34" s="72"/>
      <c r="F34" s="72"/>
      <c r="G34" s="72"/>
      <c r="H34" s="72"/>
      <c r="I34" s="72"/>
      <c r="J34" s="72"/>
      <c r="K34" s="72"/>
      <c r="L34" s="67"/>
      <c r="M34" s="11"/>
      <c r="N34" s="9"/>
      <c r="O34" s="2"/>
    </row>
    <row r="35" spans="1:15" ht="18" customHeight="1" x14ac:dyDescent="0.2">
      <c r="A35" s="2"/>
      <c r="B35" s="9"/>
      <c r="C35" s="11"/>
      <c r="D35" s="68" t="s">
        <v>326</v>
      </c>
      <c r="E35" s="72"/>
      <c r="F35" s="72"/>
      <c r="G35" s="72"/>
      <c r="H35" s="72"/>
      <c r="I35" s="72"/>
      <c r="J35" s="72"/>
      <c r="K35" s="72"/>
      <c r="L35" s="67"/>
      <c r="M35" s="11"/>
      <c r="N35" s="9"/>
      <c r="O35" s="2"/>
    </row>
    <row r="36" spans="1:15" ht="18" customHeight="1" x14ac:dyDescent="0.2">
      <c r="A36" s="2"/>
      <c r="B36" s="9"/>
      <c r="C36" s="11"/>
      <c r="D36" s="66"/>
      <c r="E36" s="54"/>
      <c r="F36" s="70"/>
      <c r="G36" s="54"/>
      <c r="H36" s="54"/>
      <c r="I36" s="54"/>
      <c r="J36" s="54"/>
      <c r="K36" s="72"/>
      <c r="L36" s="67"/>
      <c r="M36" s="11"/>
      <c r="N36" s="9"/>
      <c r="O36" s="2"/>
    </row>
    <row r="37" spans="1:15" ht="18" customHeight="1" x14ac:dyDescent="0.2">
      <c r="A37" s="2"/>
      <c r="B37" s="9"/>
      <c r="C37" s="11"/>
      <c r="D37" s="68" t="s">
        <v>57</v>
      </c>
      <c r="E37" s="72"/>
      <c r="F37" s="72"/>
      <c r="G37" s="72"/>
      <c r="H37" s="72"/>
      <c r="I37" s="72"/>
      <c r="J37" s="72"/>
      <c r="K37" s="72"/>
      <c r="L37" s="67"/>
      <c r="M37" s="11"/>
      <c r="N37" s="9"/>
      <c r="O37" s="2"/>
    </row>
    <row r="38" spans="1:15" ht="18" customHeight="1" x14ac:dyDescent="0.2">
      <c r="A38" s="2"/>
      <c r="B38" s="9"/>
      <c r="C38" s="11"/>
      <c r="D38" s="68" t="s">
        <v>325</v>
      </c>
      <c r="E38" s="72"/>
      <c r="F38" s="72"/>
      <c r="G38" s="72"/>
      <c r="H38" s="72"/>
      <c r="I38" s="72"/>
      <c r="J38" s="72"/>
      <c r="K38" s="72"/>
      <c r="L38" s="67"/>
      <c r="M38" s="11"/>
      <c r="N38" s="9"/>
      <c r="O38" s="2"/>
    </row>
    <row r="39" spans="1:15" ht="18" customHeight="1" x14ac:dyDescent="0.2">
      <c r="A39" s="2"/>
      <c r="B39" s="9"/>
      <c r="C39" s="11"/>
      <c r="D39" s="66"/>
      <c r="E39" s="72"/>
      <c r="F39" s="72"/>
      <c r="G39" s="72"/>
      <c r="H39" s="72"/>
      <c r="I39" s="72"/>
      <c r="J39" s="72"/>
      <c r="K39" s="72"/>
      <c r="L39" s="67"/>
      <c r="M39" s="11"/>
      <c r="N39" s="9"/>
      <c r="O39" s="2"/>
    </row>
    <row r="40" spans="1:15" ht="18" customHeight="1" x14ac:dyDescent="0.2">
      <c r="A40" s="2"/>
      <c r="B40" s="9"/>
      <c r="C40" s="11"/>
      <c r="D40" s="66"/>
      <c r="E40" s="72"/>
      <c r="F40" s="72"/>
      <c r="G40" s="72"/>
      <c r="H40" s="72"/>
      <c r="I40" s="72"/>
      <c r="J40" s="72"/>
      <c r="K40" s="72"/>
      <c r="L40" s="67"/>
      <c r="M40" s="11"/>
      <c r="N40" s="9"/>
      <c r="O40" s="2"/>
    </row>
    <row r="41" spans="1:15" ht="18" customHeight="1" x14ac:dyDescent="0.2">
      <c r="A41" s="2"/>
      <c r="B41" s="9"/>
      <c r="C41" s="11"/>
      <c r="D41" s="66"/>
      <c r="E41" s="72"/>
      <c r="F41" s="72"/>
      <c r="G41" s="72"/>
      <c r="H41" s="72"/>
      <c r="I41" s="72"/>
      <c r="J41" s="72"/>
      <c r="K41" s="72"/>
      <c r="L41" s="67"/>
      <c r="M41" s="11"/>
      <c r="N41" s="9"/>
      <c r="O41" s="2"/>
    </row>
    <row r="42" spans="1:15" ht="18" customHeight="1" x14ac:dyDescent="0.2">
      <c r="A42" s="2"/>
      <c r="B42" s="9"/>
      <c r="C42" s="11"/>
      <c r="D42" s="66"/>
      <c r="E42" s="72"/>
      <c r="F42" s="72"/>
      <c r="G42" s="72"/>
      <c r="H42" s="72"/>
      <c r="I42" s="72"/>
      <c r="J42" s="72"/>
      <c r="K42" s="72"/>
      <c r="L42" s="67"/>
      <c r="M42" s="11"/>
      <c r="N42" s="9"/>
      <c r="O42" s="2"/>
    </row>
    <row r="43" spans="1:15" ht="18" customHeight="1" x14ac:dyDescent="0.2">
      <c r="A43" s="2"/>
      <c r="B43" s="9"/>
      <c r="C43" s="11"/>
      <c r="D43" s="66"/>
      <c r="E43" s="72"/>
      <c r="F43" s="72"/>
      <c r="G43" s="72"/>
      <c r="H43" s="72"/>
      <c r="I43" s="72"/>
      <c r="J43" s="72"/>
      <c r="K43" s="72"/>
      <c r="L43" s="67"/>
      <c r="M43" s="11"/>
      <c r="N43" s="9"/>
      <c r="O43" s="2"/>
    </row>
    <row r="44" spans="1:15" ht="18" customHeight="1" x14ac:dyDescent="0.2">
      <c r="A44" s="2"/>
      <c r="B44" s="9"/>
      <c r="C44" s="11"/>
      <c r="D44" s="66"/>
      <c r="E44" s="72"/>
      <c r="F44" s="72"/>
      <c r="G44" s="72"/>
      <c r="H44" s="72"/>
      <c r="I44" s="72"/>
      <c r="J44" s="72"/>
      <c r="K44" s="72"/>
      <c r="L44" s="67"/>
      <c r="M44" s="11"/>
      <c r="N44" s="9"/>
      <c r="O44" s="2"/>
    </row>
    <row r="45" spans="1:15" ht="18" customHeight="1" x14ac:dyDescent="0.2">
      <c r="A45" s="2"/>
      <c r="B45" s="9"/>
      <c r="C45" s="11"/>
      <c r="D45" s="66"/>
      <c r="E45" s="72"/>
      <c r="F45" s="72"/>
      <c r="G45" s="72"/>
      <c r="H45" s="72"/>
      <c r="I45" s="72"/>
      <c r="J45" s="72"/>
      <c r="K45" s="72"/>
      <c r="L45" s="67"/>
      <c r="M45" s="11"/>
      <c r="N45" s="9"/>
      <c r="O45" s="2"/>
    </row>
    <row r="46" spans="1:15" ht="18" customHeight="1" x14ac:dyDescent="0.2">
      <c r="A46" s="2"/>
      <c r="B46" s="9"/>
      <c r="C46" s="11"/>
      <c r="D46" s="66"/>
      <c r="E46" s="72"/>
      <c r="F46" s="72"/>
      <c r="G46" s="72"/>
      <c r="H46" s="72"/>
      <c r="I46" s="72"/>
      <c r="J46" s="72"/>
      <c r="K46" s="72"/>
      <c r="L46" s="67"/>
      <c r="M46" s="11"/>
      <c r="N46" s="9"/>
      <c r="O46" s="2"/>
    </row>
    <row r="47" spans="1:15" ht="18" customHeight="1" x14ac:dyDescent="0.2">
      <c r="A47" s="2"/>
      <c r="B47" s="9"/>
      <c r="C47" s="11"/>
      <c r="D47" s="66"/>
      <c r="E47" s="72"/>
      <c r="F47" s="72"/>
      <c r="G47" s="72"/>
      <c r="H47" s="72"/>
      <c r="I47" s="72"/>
      <c r="J47" s="72"/>
      <c r="K47" s="72"/>
      <c r="L47" s="67"/>
      <c r="M47" s="11"/>
      <c r="N47" s="9"/>
      <c r="O47" s="2"/>
    </row>
    <row r="48" spans="1:15" ht="18" customHeight="1" x14ac:dyDescent="0.2">
      <c r="A48" s="2"/>
      <c r="B48" s="9"/>
      <c r="C48" s="11"/>
      <c r="D48" s="66"/>
      <c r="E48" s="72"/>
      <c r="F48" s="72"/>
      <c r="G48" s="72"/>
      <c r="H48" s="72"/>
      <c r="I48" s="72"/>
      <c r="J48" s="72"/>
      <c r="K48" s="72"/>
      <c r="L48" s="67"/>
      <c r="M48" s="11"/>
      <c r="N48" s="9"/>
      <c r="O48" s="2"/>
    </row>
    <row r="49" spans="1:15" ht="18" customHeight="1" x14ac:dyDescent="0.2">
      <c r="A49" s="2"/>
      <c r="B49" s="9"/>
      <c r="C49" s="11"/>
      <c r="D49" s="66"/>
      <c r="E49" s="72"/>
      <c r="F49" s="72"/>
      <c r="G49" s="72"/>
      <c r="H49" s="72"/>
      <c r="I49" s="72"/>
      <c r="J49" s="72"/>
      <c r="K49" s="72"/>
      <c r="L49" s="67"/>
      <c r="M49" s="11"/>
      <c r="N49" s="9"/>
      <c r="O49" s="2"/>
    </row>
    <row r="50" spans="1:15" ht="18" customHeight="1" x14ac:dyDescent="0.2">
      <c r="A50" s="2"/>
      <c r="B50" s="9"/>
      <c r="C50" s="11"/>
      <c r="D50" s="66"/>
      <c r="E50" s="72"/>
      <c r="F50" s="72"/>
      <c r="G50" s="72"/>
      <c r="H50" s="72"/>
      <c r="I50" s="72"/>
      <c r="J50" s="72"/>
      <c r="K50" s="72"/>
      <c r="L50" s="67"/>
      <c r="M50" s="11"/>
      <c r="N50" s="9"/>
      <c r="O50" s="2"/>
    </row>
    <row r="51" spans="1:15" ht="18" customHeight="1" thickBot="1" x14ac:dyDescent="0.25">
      <c r="A51" s="2"/>
      <c r="B51" s="9"/>
      <c r="C51" s="11"/>
      <c r="D51" s="73"/>
      <c r="E51" s="74"/>
      <c r="F51" s="74"/>
      <c r="G51" s="74"/>
      <c r="H51" s="74"/>
      <c r="I51" s="74"/>
      <c r="J51" s="74"/>
      <c r="K51" s="74"/>
      <c r="L51" s="75"/>
      <c r="M51" s="11"/>
      <c r="N51" s="9"/>
      <c r="O51" s="2"/>
    </row>
    <row r="52" spans="1:15" ht="18" customHeight="1" thickTop="1" x14ac:dyDescent="0.2">
      <c r="A52" s="2"/>
      <c r="B52" s="9"/>
      <c r="C52" s="11"/>
      <c r="D52" s="11"/>
      <c r="E52" s="11"/>
      <c r="F52" s="11"/>
      <c r="G52" s="11"/>
      <c r="H52" s="11"/>
      <c r="I52" s="11"/>
      <c r="J52" s="11"/>
      <c r="K52" s="11"/>
      <c r="L52" s="11"/>
      <c r="M52" s="11"/>
      <c r="N52" s="9"/>
      <c r="O52" s="2"/>
    </row>
    <row r="53" spans="1:15" ht="12.75" customHeight="1" x14ac:dyDescent="0.2">
      <c r="A53" s="8"/>
      <c r="B53" s="9"/>
      <c r="C53" s="9"/>
      <c r="D53" s="9"/>
      <c r="E53" s="9"/>
      <c r="F53" s="9"/>
      <c r="G53" s="9"/>
      <c r="H53" s="9"/>
      <c r="I53" s="9"/>
      <c r="J53" s="9"/>
      <c r="K53" s="9"/>
      <c r="L53" s="9"/>
      <c r="M53" s="9"/>
      <c r="N53" s="9"/>
      <c r="O53" s="2"/>
    </row>
  </sheetData>
  <sheetProtection algorithmName="SHA-512" hashValue="w6XszYQAPDsHGgBUvmxhp8TTSYiqDE6qL0dttOAu5XXv48oXBc3hEUn0wJxaV61fLP5q6SGVANXeCVk3lXnE2w==" saltValue="Qmx9D20PqYV5I/0/jX7u+A==" spinCount="100000" sheet="1" objects="1" scenarios="1"/>
  <mergeCells count="3">
    <mergeCell ref="D16:L17"/>
    <mergeCell ref="D14:L15"/>
    <mergeCell ref="D18:L19"/>
  </mergeCells>
  <phoneticPr fontId="5" type="noConversion"/>
  <pageMargins left="0" right="0" top="0.39370078740157499" bottom="0" header="0" footer="0"/>
  <pageSetup paperSize="9" orientation="portrait" blackAndWhite="1"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P50"/>
  <sheetViews>
    <sheetView showGridLines="0" zoomScaleNormal="100" workbookViewId="0"/>
  </sheetViews>
  <sheetFormatPr defaultColWidth="9.140625" defaultRowHeight="12.75" x14ac:dyDescent="0.2"/>
  <cols>
    <col min="1" max="1" width="9" style="22" customWidth="1"/>
    <col min="2" max="2" width="2.42578125" style="22" customWidth="1"/>
    <col min="3" max="3" width="3" style="22" customWidth="1"/>
    <col min="4" max="5" width="15.5703125" style="22" customWidth="1"/>
    <col min="6" max="6" width="6.42578125" style="22" customWidth="1"/>
    <col min="7" max="12" width="13.28515625" style="22" customWidth="1"/>
    <col min="13" max="13" width="3" style="22" customWidth="1"/>
    <col min="14" max="14" width="2.42578125" style="22" customWidth="1"/>
    <col min="15" max="16384" width="9.140625" style="22"/>
  </cols>
  <sheetData>
    <row r="1" spans="1:15" x14ac:dyDescent="0.2">
      <c r="A1" s="18"/>
      <c r="B1" s="19"/>
      <c r="C1" s="20"/>
      <c r="D1" s="21"/>
      <c r="E1" s="21"/>
      <c r="F1" s="21"/>
      <c r="G1" s="21"/>
      <c r="H1" s="21"/>
      <c r="I1" s="21"/>
      <c r="J1" s="21"/>
      <c r="K1" s="21"/>
      <c r="L1" s="21"/>
      <c r="M1" s="21"/>
      <c r="N1" s="19"/>
    </row>
    <row r="2" spans="1:15" x14ac:dyDescent="0.2">
      <c r="A2" s="18"/>
      <c r="B2" s="19"/>
      <c r="C2" s="17"/>
      <c r="D2" s="17"/>
      <c r="E2" s="17"/>
      <c r="F2" s="17"/>
      <c r="G2" s="17"/>
      <c r="H2" s="17"/>
      <c r="I2" s="17"/>
      <c r="J2" s="17"/>
      <c r="K2" s="17"/>
      <c r="L2" s="17"/>
      <c r="M2" s="17"/>
      <c r="N2" s="19"/>
      <c r="O2" s="23"/>
    </row>
    <row r="3" spans="1:15" x14ac:dyDescent="0.2">
      <c r="A3" s="18"/>
      <c r="B3" s="19"/>
      <c r="C3" s="17"/>
      <c r="D3" s="24"/>
      <c r="E3" s="17"/>
      <c r="F3" s="17"/>
      <c r="G3" s="17"/>
      <c r="H3" s="17"/>
      <c r="I3" s="17"/>
      <c r="J3" s="17"/>
      <c r="K3" s="17"/>
      <c r="L3" s="17"/>
      <c r="M3" s="17"/>
      <c r="N3" s="19"/>
      <c r="O3" s="23"/>
    </row>
    <row r="4" spans="1:15" ht="12" customHeight="1" x14ac:dyDescent="0.2">
      <c r="A4" s="18"/>
      <c r="B4" s="19"/>
      <c r="C4" s="17"/>
      <c r="D4" s="17"/>
      <c r="E4" s="17"/>
      <c r="F4" s="17"/>
      <c r="G4" s="17"/>
      <c r="H4" s="17"/>
      <c r="I4" s="17"/>
      <c r="J4" s="17"/>
      <c r="K4" s="17"/>
      <c r="L4" s="17"/>
      <c r="M4" s="17"/>
      <c r="N4" s="19"/>
      <c r="O4" s="23"/>
    </row>
    <row r="5" spans="1:15" ht="12.75" customHeight="1" x14ac:dyDescent="0.2">
      <c r="A5" s="25"/>
      <c r="B5" s="26"/>
      <c r="C5" s="26"/>
      <c r="D5" s="26"/>
      <c r="E5" s="26"/>
      <c r="F5" s="26"/>
      <c r="G5" s="26"/>
      <c r="H5" s="26"/>
      <c r="I5" s="26"/>
      <c r="J5" s="26"/>
      <c r="K5" s="26"/>
      <c r="L5" s="26"/>
      <c r="M5" s="26"/>
      <c r="N5" s="26"/>
    </row>
    <row r="6" spans="1:15" s="17" customFormat="1" ht="18" customHeight="1" x14ac:dyDescent="0.2">
      <c r="A6" s="27" t="s">
        <v>107</v>
      </c>
      <c r="B6" s="26"/>
      <c r="C6" s="28"/>
      <c r="D6" s="29" t="str">
        <f>CONCATENATE("KWARTAALSTAAT ZVW ", jaar_id," ",kwartaal_id,"E KWARTAAL")</f>
        <v>KWARTAALSTAAT ZVW 2022 4E KWARTAAL</v>
      </c>
      <c r="E6" s="28"/>
      <c r="F6" s="28"/>
      <c r="G6" s="28"/>
      <c r="H6" s="28"/>
      <c r="I6" s="28"/>
      <c r="J6" s="30"/>
      <c r="K6" s="30"/>
      <c r="L6" s="28"/>
      <c r="M6" s="28"/>
      <c r="N6" s="26"/>
    </row>
    <row r="7" spans="1:15" ht="18" customHeight="1" x14ac:dyDescent="0.2">
      <c r="A7" s="18"/>
      <c r="B7" s="26"/>
      <c r="C7" s="28"/>
      <c r="D7" s="29" t="str">
        <f>IF(naw_uzovi_zorgverzekeraar&lt;&gt;"0000",CONCATENATE(UPPER(naw_naam_zorgverzekeraar),", ",UPPER(naw_plaats_zorgverzekeraar)),"")</f>
        <v/>
      </c>
      <c r="E7" s="29"/>
      <c r="F7" s="29"/>
      <c r="G7" s="29"/>
      <c r="H7" s="29"/>
      <c r="I7" s="29"/>
      <c r="J7" s="29"/>
      <c r="K7" s="29"/>
      <c r="L7" s="31" t="str">
        <f>CONCATENATE("UZOVI: ",naw_uzovi_zorgverzekeraar)</f>
        <v>UZOVI: 0000</v>
      </c>
      <c r="M7" s="29"/>
      <c r="N7" s="26"/>
      <c r="O7" s="17"/>
    </row>
    <row r="8" spans="1:15" ht="18" customHeight="1" x14ac:dyDescent="0.2">
      <c r="A8" s="17"/>
      <c r="B8" s="26"/>
      <c r="C8" s="36"/>
      <c r="D8" s="39" t="s">
        <v>58</v>
      </c>
      <c r="E8" s="29"/>
      <c r="F8" s="29"/>
      <c r="G8" s="29"/>
      <c r="H8" s="29"/>
      <c r="I8" s="29"/>
      <c r="J8" s="29"/>
      <c r="K8" s="29"/>
      <c r="L8" s="29"/>
      <c r="M8" s="29"/>
      <c r="N8" s="26"/>
      <c r="O8" s="17"/>
    </row>
    <row r="9" spans="1:15" ht="18" customHeight="1" x14ac:dyDescent="0.2">
      <c r="A9" s="17"/>
      <c r="B9" s="26"/>
      <c r="C9" s="36"/>
      <c r="D9" s="37"/>
      <c r="E9" s="29"/>
      <c r="F9" s="29"/>
      <c r="G9" s="29"/>
      <c r="H9" s="29"/>
      <c r="I9" s="29"/>
      <c r="J9" s="29"/>
      <c r="K9" s="29"/>
      <c r="L9" s="29"/>
      <c r="M9" s="29"/>
      <c r="N9" s="26"/>
      <c r="O9" s="17"/>
    </row>
    <row r="10" spans="1:15" ht="18" customHeight="1" x14ac:dyDescent="0.2">
      <c r="A10" s="17"/>
      <c r="B10" s="26"/>
      <c r="C10" s="36"/>
      <c r="D10" s="37"/>
      <c r="E10" s="29"/>
      <c r="F10" s="29"/>
      <c r="G10" s="29"/>
      <c r="H10" s="29"/>
      <c r="I10" s="29"/>
      <c r="J10" s="29"/>
      <c r="K10" s="29"/>
      <c r="L10" s="29"/>
      <c r="M10" s="29"/>
      <c r="N10" s="26"/>
      <c r="O10" s="17"/>
    </row>
    <row r="11" spans="1:15" ht="18" customHeight="1" x14ac:dyDescent="0.2">
      <c r="A11" s="17"/>
      <c r="B11" s="26"/>
      <c r="C11" s="36"/>
      <c r="D11" s="37"/>
      <c r="E11" s="29"/>
      <c r="F11" s="29"/>
      <c r="G11" s="29"/>
      <c r="H11" s="29"/>
      <c r="I11" s="29"/>
      <c r="J11" s="29"/>
      <c r="K11" s="29"/>
      <c r="L11" s="29"/>
      <c r="M11" s="29"/>
      <c r="N11" s="26"/>
      <c r="O11" s="17"/>
    </row>
    <row r="12" spans="1:15" ht="18" customHeight="1" x14ac:dyDescent="0.2">
      <c r="A12" s="17"/>
      <c r="B12" s="26"/>
      <c r="C12" s="36"/>
      <c r="D12" s="37"/>
      <c r="E12" s="29"/>
      <c r="F12" s="29"/>
      <c r="G12" s="29"/>
      <c r="H12" s="29"/>
      <c r="I12" s="29"/>
      <c r="J12" s="29"/>
      <c r="K12" s="29"/>
      <c r="L12" s="29"/>
      <c r="M12" s="29"/>
      <c r="N12" s="26"/>
      <c r="O12" s="17"/>
    </row>
    <row r="13" spans="1:15" ht="18" customHeight="1" x14ac:dyDescent="0.2">
      <c r="A13" s="17"/>
      <c r="B13" s="26"/>
      <c r="C13" s="36"/>
      <c r="D13" s="37"/>
      <c r="E13" s="29"/>
      <c r="F13" s="29"/>
      <c r="G13" s="29"/>
      <c r="H13" s="29"/>
      <c r="I13" s="29"/>
      <c r="J13" s="29"/>
      <c r="K13" s="29"/>
      <c r="L13" s="29"/>
      <c r="M13" s="29"/>
      <c r="N13" s="26"/>
      <c r="O13" s="17"/>
    </row>
    <row r="14" spans="1:15" ht="18" customHeight="1" x14ac:dyDescent="0.2">
      <c r="A14" s="17"/>
      <c r="B14" s="26"/>
      <c r="C14" s="36"/>
      <c r="D14" s="37"/>
      <c r="E14" s="29"/>
      <c r="F14" s="29"/>
      <c r="G14" s="29"/>
      <c r="H14" s="29"/>
      <c r="I14" s="29"/>
      <c r="J14" s="29"/>
      <c r="K14" s="29"/>
      <c r="L14" s="29"/>
      <c r="M14" s="29"/>
      <c r="N14" s="26"/>
      <c r="O14" s="17"/>
    </row>
    <row r="15" spans="1:15" ht="18" customHeight="1" x14ac:dyDescent="0.2">
      <c r="A15" s="17"/>
      <c r="B15" s="26"/>
      <c r="C15" s="36"/>
      <c r="D15" s="37"/>
      <c r="E15" s="29"/>
      <c r="F15" s="29"/>
      <c r="G15" s="29"/>
      <c r="H15" s="29"/>
      <c r="I15" s="29"/>
      <c r="J15" s="29"/>
      <c r="K15" s="29"/>
      <c r="L15" s="29"/>
      <c r="M15" s="29"/>
      <c r="N15" s="26"/>
      <c r="O15" s="17"/>
    </row>
    <row r="16" spans="1:15" ht="18" customHeight="1" x14ac:dyDescent="0.2">
      <c r="A16" s="17"/>
      <c r="B16" s="26"/>
      <c r="C16" s="36"/>
      <c r="D16" s="37"/>
      <c r="E16" s="29"/>
      <c r="F16" s="29"/>
      <c r="G16" s="29"/>
      <c r="H16" s="29"/>
      <c r="I16" s="29"/>
      <c r="J16" s="29"/>
      <c r="K16" s="29"/>
      <c r="L16" s="29"/>
      <c r="M16" s="29"/>
      <c r="N16" s="26"/>
      <c r="O16" s="17"/>
    </row>
    <row r="17" spans="1:16" ht="18" customHeight="1" x14ac:dyDescent="0.2">
      <c r="A17" s="17"/>
      <c r="B17" s="26"/>
      <c r="C17" s="36"/>
      <c r="D17" s="37"/>
      <c r="E17" s="29"/>
      <c r="F17" s="29"/>
      <c r="G17" s="29"/>
      <c r="H17" s="29"/>
      <c r="I17" s="29"/>
      <c r="J17" s="29"/>
      <c r="K17" s="29"/>
      <c r="L17" s="29"/>
      <c r="M17" s="29"/>
      <c r="N17" s="26"/>
      <c r="O17" s="17"/>
    </row>
    <row r="18" spans="1:16" ht="18" customHeight="1" x14ac:dyDescent="0.2">
      <c r="A18" s="17"/>
      <c r="B18" s="26"/>
      <c r="C18" s="36"/>
      <c r="D18" s="37"/>
      <c r="E18" s="29"/>
      <c r="F18" s="29"/>
      <c r="G18" s="29"/>
      <c r="H18" s="29"/>
      <c r="I18" s="29"/>
      <c r="J18" s="29"/>
      <c r="K18" s="29"/>
      <c r="L18" s="29"/>
      <c r="M18" s="29"/>
      <c r="N18" s="26"/>
      <c r="O18" s="17"/>
      <c r="P18" s="17"/>
    </row>
    <row r="19" spans="1:16" ht="18" customHeight="1" x14ac:dyDescent="0.2">
      <c r="A19" s="17"/>
      <c r="B19" s="26"/>
      <c r="C19" s="36"/>
      <c r="D19" s="37"/>
      <c r="E19" s="29"/>
      <c r="F19" s="29"/>
      <c r="G19" s="29"/>
      <c r="H19" s="29"/>
      <c r="I19" s="29"/>
      <c r="J19" s="29"/>
      <c r="K19" s="29"/>
      <c r="L19" s="29"/>
      <c r="M19" s="29"/>
      <c r="N19" s="26"/>
      <c r="O19" s="17"/>
    </row>
    <row r="20" spans="1:16" ht="18" customHeight="1" x14ac:dyDescent="0.2">
      <c r="A20" s="17"/>
      <c r="B20" s="26"/>
      <c r="C20" s="36"/>
      <c r="D20" s="37"/>
      <c r="E20" s="29"/>
      <c r="F20" s="29"/>
      <c r="G20" s="29"/>
      <c r="H20" s="29"/>
      <c r="I20" s="29"/>
      <c r="J20" s="29"/>
      <c r="K20" s="29"/>
      <c r="L20" s="29"/>
      <c r="M20" s="29"/>
      <c r="N20" s="26"/>
      <c r="O20" s="17"/>
    </row>
    <row r="21" spans="1:16" ht="18" customHeight="1" x14ac:dyDescent="0.2">
      <c r="A21" s="18"/>
      <c r="B21" s="26"/>
      <c r="C21" s="36"/>
      <c r="D21" s="37"/>
      <c r="E21" s="29"/>
      <c r="F21" s="29"/>
      <c r="G21" s="29"/>
      <c r="H21" s="29"/>
      <c r="I21" s="29"/>
      <c r="J21" s="29"/>
      <c r="K21" s="29"/>
      <c r="L21" s="29"/>
      <c r="M21" s="29"/>
      <c r="N21" s="26"/>
      <c r="O21" s="17"/>
    </row>
    <row r="22" spans="1:16" ht="18" customHeight="1" x14ac:dyDescent="0.2">
      <c r="A22" s="18"/>
      <c r="B22" s="26"/>
      <c r="C22" s="36"/>
      <c r="D22" s="37"/>
      <c r="E22" s="29"/>
      <c r="F22" s="29"/>
      <c r="G22" s="29"/>
      <c r="H22" s="29"/>
      <c r="I22" s="29"/>
      <c r="J22" s="29"/>
      <c r="K22" s="29"/>
      <c r="L22" s="29"/>
      <c r="M22" s="29"/>
      <c r="N22" s="26"/>
      <c r="O22" s="17"/>
    </row>
    <row r="23" spans="1:16" ht="18" customHeight="1" x14ac:dyDescent="0.2">
      <c r="A23" s="18"/>
      <c r="B23" s="26"/>
      <c r="C23" s="36"/>
      <c r="D23" s="37"/>
      <c r="E23" s="29"/>
      <c r="F23" s="29"/>
      <c r="G23" s="29"/>
      <c r="H23" s="29"/>
      <c r="I23" s="29"/>
      <c r="J23" s="29"/>
      <c r="K23" s="29"/>
      <c r="L23" s="29"/>
      <c r="M23" s="29"/>
      <c r="N23" s="26"/>
      <c r="O23" s="17"/>
    </row>
    <row r="24" spans="1:16" ht="18" customHeight="1" x14ac:dyDescent="0.2">
      <c r="A24" s="18"/>
      <c r="B24" s="26"/>
      <c r="C24" s="36"/>
      <c r="D24" s="37"/>
      <c r="E24" s="29"/>
      <c r="F24" s="29"/>
      <c r="G24" s="29"/>
      <c r="H24" s="29"/>
      <c r="I24" s="29"/>
      <c r="J24" s="29"/>
      <c r="K24" s="29"/>
      <c r="L24" s="29"/>
      <c r="M24" s="29"/>
      <c r="N24" s="26"/>
      <c r="O24" s="17"/>
    </row>
    <row r="25" spans="1:16" ht="18" customHeight="1" x14ac:dyDescent="0.2">
      <c r="A25" s="18"/>
      <c r="B25" s="26"/>
      <c r="C25" s="36"/>
      <c r="D25" s="37"/>
      <c r="E25" s="29"/>
      <c r="F25" s="29"/>
      <c r="G25" s="29"/>
      <c r="H25" s="29"/>
      <c r="I25" s="29"/>
      <c r="J25" s="29"/>
      <c r="K25" s="29"/>
      <c r="L25" s="29"/>
      <c r="M25" s="29"/>
      <c r="N25" s="26"/>
      <c r="O25" s="17"/>
    </row>
    <row r="26" spans="1:16" ht="18" customHeight="1" x14ac:dyDescent="0.2">
      <c r="A26" s="18"/>
      <c r="B26" s="26"/>
      <c r="C26" s="36"/>
      <c r="D26" s="37"/>
      <c r="E26" s="29"/>
      <c r="F26" s="29"/>
      <c r="G26" s="29"/>
      <c r="H26" s="29"/>
      <c r="I26" s="29"/>
      <c r="J26" s="29"/>
      <c r="K26" s="29"/>
      <c r="L26" s="29"/>
      <c r="M26" s="29"/>
      <c r="N26" s="26"/>
      <c r="O26" s="17"/>
    </row>
    <row r="27" spans="1:16" ht="18" customHeight="1" x14ac:dyDescent="0.2">
      <c r="A27" s="18"/>
      <c r="B27" s="26"/>
      <c r="C27" s="36"/>
      <c r="D27" s="37"/>
      <c r="E27" s="29"/>
      <c r="F27" s="29"/>
      <c r="G27" s="29"/>
      <c r="H27" s="29"/>
      <c r="I27" s="29"/>
      <c r="J27" s="29"/>
      <c r="K27" s="29"/>
      <c r="L27" s="29"/>
      <c r="M27" s="29"/>
      <c r="N27" s="26"/>
      <c r="O27" s="17"/>
    </row>
    <row r="28" spans="1:16" ht="18" customHeight="1" x14ac:dyDescent="0.2">
      <c r="A28" s="18"/>
      <c r="B28" s="26"/>
      <c r="C28" s="36"/>
      <c r="D28" s="37"/>
      <c r="E28" s="29"/>
      <c r="F28" s="29"/>
      <c r="G28" s="29"/>
      <c r="H28" s="29"/>
      <c r="I28" s="29"/>
      <c r="J28" s="29"/>
      <c r="K28" s="29"/>
      <c r="L28" s="29"/>
      <c r="M28" s="29"/>
      <c r="N28" s="26"/>
      <c r="O28" s="17"/>
    </row>
    <row r="29" spans="1:16" ht="18" customHeight="1" x14ac:dyDescent="0.2">
      <c r="A29" s="18"/>
      <c r="B29" s="26"/>
      <c r="C29" s="36"/>
      <c r="D29" s="37"/>
      <c r="E29" s="29"/>
      <c r="F29" s="29"/>
      <c r="G29" s="29"/>
      <c r="H29" s="29"/>
      <c r="I29" s="29"/>
      <c r="J29" s="29"/>
      <c r="K29" s="29"/>
      <c r="L29" s="29"/>
      <c r="M29" s="29"/>
      <c r="N29" s="26"/>
      <c r="O29" s="17"/>
    </row>
    <row r="30" spans="1:16" ht="18" customHeight="1" x14ac:dyDescent="0.2">
      <c r="A30" s="17"/>
      <c r="B30" s="26"/>
      <c r="C30" s="36"/>
      <c r="D30" s="37"/>
      <c r="E30" s="29"/>
      <c r="F30" s="29"/>
      <c r="G30" s="29"/>
      <c r="H30" s="29"/>
      <c r="I30" s="29"/>
      <c r="J30" s="29"/>
      <c r="K30" s="29"/>
      <c r="L30" s="29"/>
      <c r="M30" s="29"/>
      <c r="N30" s="26"/>
      <c r="O30" s="17"/>
    </row>
    <row r="31" spans="1:16" ht="18" customHeight="1" x14ac:dyDescent="0.2">
      <c r="A31" s="17"/>
      <c r="B31" s="26"/>
      <c r="C31" s="36"/>
      <c r="D31" s="37"/>
      <c r="E31" s="29"/>
      <c r="F31" s="29"/>
      <c r="G31" s="29"/>
      <c r="H31" s="29"/>
      <c r="I31" s="29"/>
      <c r="J31" s="29"/>
      <c r="K31" s="29"/>
      <c r="L31" s="29"/>
      <c r="M31" s="29"/>
      <c r="N31" s="26"/>
      <c r="O31" s="17"/>
    </row>
    <row r="32" spans="1:16" ht="18" customHeight="1" x14ac:dyDescent="0.2">
      <c r="A32" s="17"/>
      <c r="B32" s="26"/>
      <c r="C32" s="36"/>
      <c r="D32" s="37"/>
      <c r="E32" s="29"/>
      <c r="F32" s="29"/>
      <c r="G32" s="29"/>
      <c r="H32" s="29"/>
      <c r="I32" s="29"/>
      <c r="J32" s="29"/>
      <c r="K32" s="29"/>
      <c r="L32" s="29"/>
      <c r="M32" s="29"/>
      <c r="N32" s="26"/>
      <c r="O32" s="17"/>
    </row>
    <row r="33" spans="1:15" ht="18" customHeight="1" x14ac:dyDescent="0.2">
      <c r="A33" s="17"/>
      <c r="B33" s="26"/>
      <c r="C33" s="36"/>
      <c r="D33" s="37"/>
      <c r="E33" s="29"/>
      <c r="F33" s="29"/>
      <c r="G33" s="29"/>
      <c r="H33" s="29"/>
      <c r="I33" s="29"/>
      <c r="J33" s="29"/>
      <c r="K33" s="29"/>
      <c r="L33" s="29"/>
      <c r="M33" s="29"/>
      <c r="N33" s="26"/>
      <c r="O33" s="17"/>
    </row>
    <row r="34" spans="1:15" ht="18" customHeight="1" x14ac:dyDescent="0.2">
      <c r="A34" s="17"/>
      <c r="B34" s="26"/>
      <c r="C34" s="36"/>
      <c r="D34" s="37"/>
      <c r="E34" s="29"/>
      <c r="F34" s="29"/>
      <c r="G34" s="29"/>
      <c r="H34" s="29"/>
      <c r="I34" s="29"/>
      <c r="J34" s="29"/>
      <c r="K34" s="29"/>
      <c r="L34" s="29"/>
      <c r="M34" s="29"/>
      <c r="N34" s="26"/>
      <c r="O34" s="17"/>
    </row>
    <row r="35" spans="1:15" ht="18" customHeight="1" x14ac:dyDescent="0.2">
      <c r="A35" s="17"/>
      <c r="B35" s="26"/>
      <c r="C35" s="36"/>
      <c r="D35" s="37"/>
      <c r="E35" s="29"/>
      <c r="F35" s="29"/>
      <c r="G35" s="29"/>
      <c r="H35" s="29"/>
      <c r="I35" s="29"/>
      <c r="J35" s="29"/>
      <c r="K35" s="29"/>
      <c r="L35" s="29"/>
      <c r="M35" s="29"/>
      <c r="N35" s="26"/>
      <c r="O35" s="17"/>
    </row>
    <row r="36" spans="1:15" ht="18" customHeight="1" x14ac:dyDescent="0.2">
      <c r="A36" s="17"/>
      <c r="B36" s="26"/>
      <c r="C36" s="36"/>
      <c r="D36" s="37"/>
      <c r="E36" s="29"/>
      <c r="F36" s="29"/>
      <c r="G36" s="29"/>
      <c r="H36" s="29"/>
      <c r="I36" s="29"/>
      <c r="J36" s="29"/>
      <c r="K36" s="29"/>
      <c r="L36" s="29"/>
      <c r="M36" s="29"/>
      <c r="N36" s="26"/>
      <c r="O36" s="17"/>
    </row>
    <row r="37" spans="1:15" ht="18" customHeight="1" x14ac:dyDescent="0.2">
      <c r="A37" s="17"/>
      <c r="B37" s="26"/>
      <c r="C37" s="36"/>
      <c r="D37" s="37"/>
      <c r="E37" s="29"/>
      <c r="F37" s="29"/>
      <c r="G37" s="29"/>
      <c r="H37" s="29"/>
      <c r="I37" s="29"/>
      <c r="J37" s="29"/>
      <c r="K37" s="29"/>
      <c r="L37" s="29"/>
      <c r="M37" s="29"/>
      <c r="N37" s="26"/>
      <c r="O37" s="17"/>
    </row>
    <row r="38" spans="1:15" ht="18" customHeight="1" x14ac:dyDescent="0.2">
      <c r="A38" s="18"/>
      <c r="B38" s="26"/>
      <c r="C38" s="36"/>
      <c r="D38" s="37"/>
      <c r="E38" s="29"/>
      <c r="F38" s="29"/>
      <c r="G38" s="29"/>
      <c r="H38" s="29"/>
      <c r="I38" s="29"/>
      <c r="J38" s="29"/>
      <c r="K38" s="29"/>
      <c r="L38" s="29"/>
      <c r="M38" s="29"/>
      <c r="N38" s="26"/>
      <c r="O38" s="17"/>
    </row>
    <row r="39" spans="1:15" ht="18" customHeight="1" x14ac:dyDescent="0.2">
      <c r="A39" s="18"/>
      <c r="B39" s="26"/>
      <c r="C39" s="36"/>
      <c r="D39" s="37"/>
      <c r="E39" s="29"/>
      <c r="F39" s="29"/>
      <c r="G39" s="29"/>
      <c r="H39" s="29"/>
      <c r="I39" s="29"/>
      <c r="J39" s="29"/>
      <c r="K39" s="29"/>
      <c r="L39" s="29"/>
      <c r="M39" s="29"/>
      <c r="N39" s="26"/>
      <c r="O39" s="17"/>
    </row>
    <row r="40" spans="1:15" ht="18" customHeight="1" x14ac:dyDescent="0.2">
      <c r="A40" s="18"/>
      <c r="B40" s="26"/>
      <c r="C40" s="36"/>
      <c r="D40" s="37"/>
      <c r="E40" s="29"/>
      <c r="F40" s="29"/>
      <c r="G40" s="29"/>
      <c r="H40" s="29"/>
      <c r="I40" s="29"/>
      <c r="J40" s="29"/>
      <c r="K40" s="29"/>
      <c r="L40" s="29"/>
      <c r="M40" s="29"/>
      <c r="N40" s="26"/>
      <c r="O40" s="17"/>
    </row>
    <row r="41" spans="1:15" ht="18" customHeight="1" x14ac:dyDescent="0.2">
      <c r="A41" s="18"/>
      <c r="B41" s="26"/>
      <c r="C41" s="36"/>
      <c r="D41" s="37"/>
      <c r="E41" s="29"/>
      <c r="F41" s="29"/>
      <c r="G41" s="29"/>
      <c r="H41" s="29"/>
      <c r="I41" s="29"/>
      <c r="J41" s="29"/>
      <c r="K41" s="29"/>
      <c r="L41" s="29"/>
      <c r="M41" s="29"/>
      <c r="N41" s="26"/>
      <c r="O41" s="17"/>
    </row>
    <row r="42" spans="1:15" ht="18" customHeight="1" x14ac:dyDescent="0.2">
      <c r="A42" s="18"/>
      <c r="B42" s="26"/>
      <c r="C42" s="36"/>
      <c r="D42" s="37"/>
      <c r="E42" s="29"/>
      <c r="F42" s="29"/>
      <c r="G42" s="29"/>
      <c r="H42" s="29"/>
      <c r="I42" s="29"/>
      <c r="J42" s="29"/>
      <c r="K42" s="29"/>
      <c r="L42" s="29"/>
      <c r="M42" s="29"/>
      <c r="N42" s="26"/>
      <c r="O42" s="17"/>
    </row>
    <row r="43" spans="1:15" ht="18" customHeight="1" x14ac:dyDescent="0.2">
      <c r="A43" s="18"/>
      <c r="B43" s="26"/>
      <c r="C43" s="36"/>
      <c r="D43" s="37"/>
      <c r="E43" s="29"/>
      <c r="F43" s="29"/>
      <c r="G43" s="29"/>
      <c r="H43" s="29"/>
      <c r="I43" s="29"/>
      <c r="J43" s="29"/>
      <c r="K43" s="29"/>
      <c r="L43" s="29"/>
      <c r="M43" s="29"/>
      <c r="N43" s="26"/>
      <c r="O43" s="17"/>
    </row>
    <row r="44" spans="1:15" ht="18" customHeight="1" x14ac:dyDescent="0.2">
      <c r="A44" s="18"/>
      <c r="B44" s="26"/>
      <c r="C44" s="36"/>
      <c r="D44" s="37"/>
      <c r="E44" s="29"/>
      <c r="F44" s="29"/>
      <c r="G44" s="29"/>
      <c r="H44" s="29"/>
      <c r="I44" s="29"/>
      <c r="J44" s="29"/>
      <c r="K44" s="29"/>
      <c r="L44" s="29"/>
      <c r="M44" s="29"/>
      <c r="N44" s="26"/>
      <c r="O44" s="17"/>
    </row>
    <row r="45" spans="1:15" ht="18" customHeight="1" x14ac:dyDescent="0.2">
      <c r="A45" s="18"/>
      <c r="B45" s="26"/>
      <c r="C45" s="36"/>
      <c r="D45" s="37"/>
      <c r="E45" s="29"/>
      <c r="F45" s="29"/>
      <c r="G45" s="29"/>
      <c r="H45" s="29"/>
      <c r="I45" s="29"/>
      <c r="J45" s="29"/>
      <c r="K45" s="29"/>
      <c r="L45" s="29"/>
      <c r="M45" s="29"/>
      <c r="N45" s="26"/>
      <c r="O45" s="17"/>
    </row>
    <row r="46" spans="1:15" ht="18" customHeight="1" x14ac:dyDescent="0.2">
      <c r="A46" s="18"/>
      <c r="B46" s="26"/>
      <c r="C46" s="36"/>
      <c r="D46" s="37"/>
      <c r="E46" s="29"/>
      <c r="F46" s="29"/>
      <c r="G46" s="29"/>
      <c r="H46" s="29"/>
      <c r="I46" s="29"/>
      <c r="J46" s="29"/>
      <c r="K46" s="29"/>
      <c r="L46" s="29"/>
      <c r="M46" s="29"/>
      <c r="N46" s="26"/>
      <c r="O46" s="17"/>
    </row>
    <row r="47" spans="1:15" ht="18" customHeight="1" x14ac:dyDescent="0.2">
      <c r="A47" s="18"/>
      <c r="B47" s="26"/>
      <c r="C47" s="36"/>
      <c r="D47" s="37"/>
      <c r="E47" s="29"/>
      <c r="F47" s="29"/>
      <c r="G47" s="29"/>
      <c r="H47" s="29"/>
      <c r="I47" s="29"/>
      <c r="J47" s="29"/>
      <c r="K47" s="29"/>
      <c r="L47" s="29"/>
      <c r="M47" s="29"/>
      <c r="N47" s="26"/>
      <c r="O47" s="17"/>
    </row>
    <row r="48" spans="1:15" ht="18" customHeight="1" x14ac:dyDescent="0.2">
      <c r="A48" s="18"/>
      <c r="B48" s="26"/>
      <c r="C48" s="36"/>
      <c r="D48" s="12"/>
      <c r="E48" s="29"/>
      <c r="F48" s="29"/>
      <c r="G48" s="29"/>
      <c r="H48" s="29"/>
      <c r="I48" s="29"/>
      <c r="J48" s="29"/>
      <c r="K48" s="29"/>
      <c r="L48" s="29"/>
      <c r="M48" s="29"/>
      <c r="N48" s="26"/>
      <c r="O48" s="17"/>
    </row>
    <row r="49" spans="1:14" s="17" customFormat="1" ht="18" customHeight="1" x14ac:dyDescent="0.2">
      <c r="B49" s="26"/>
      <c r="C49" s="28"/>
      <c r="D49" s="440">
        <f ca="1">NOW()</f>
        <v>44907.637321527778</v>
      </c>
      <c r="E49" s="441"/>
      <c r="F49" s="32"/>
      <c r="G49" s="32"/>
      <c r="H49" s="32"/>
      <c r="I49" s="32"/>
      <c r="J49" s="33"/>
      <c r="K49" s="33"/>
      <c r="L49" s="34" t="str">
        <f>CONCATENATE("Mededelingen ",LOWER(A6))</f>
        <v>Mededelingen pagina 1</v>
      </c>
      <c r="M49" s="28"/>
      <c r="N49" s="26"/>
    </row>
    <row r="50" spans="1:14" ht="12.75" customHeight="1" x14ac:dyDescent="0.2">
      <c r="A50" s="25"/>
      <c r="B50" s="26"/>
      <c r="C50" s="35"/>
      <c r="D50" s="35"/>
      <c r="E50" s="35"/>
      <c r="F50" s="35"/>
      <c r="G50" s="35"/>
      <c r="H50" s="35"/>
      <c r="I50" s="35"/>
      <c r="J50" s="35"/>
      <c r="K50" s="35"/>
      <c r="L50" s="35"/>
      <c r="M50" s="35"/>
      <c r="N50" s="26"/>
    </row>
  </sheetData>
  <sheetProtection algorithmName="SHA-512" hashValue="OSnQRAbzJSuZ38/3LqPC6Bq1bG705TBXNiL+hmt9TvgPHOE0hvXLZpDviNBTgaRruvDpAXkwwas20bbZIXvHtA==" saltValue="O/pbdgRBc7xIMrAG1qJdiw==" spinCount="100000" sheet="1" objects="1" scenarios="1"/>
  <mergeCells count="1">
    <mergeCell ref="D49:E49"/>
  </mergeCells>
  <phoneticPr fontId="13" type="noConversion"/>
  <pageMargins left="0.75" right="0.75" top="1" bottom="1" header="0.5" footer="0.5"/>
  <pageSetup paperSize="9" scale="70"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B1:F36"/>
  <sheetViews>
    <sheetView workbookViewId="0">
      <pane ySplit="2" topLeftCell="A3" activePane="bottomLeft" state="frozen"/>
      <selection pane="bottomLeft" activeCell="C5" sqref="C5"/>
    </sheetView>
  </sheetViews>
  <sheetFormatPr defaultColWidth="8.140625" defaultRowHeight="12.75" x14ac:dyDescent="0.2"/>
  <cols>
    <col min="1" max="1" width="2.42578125" style="84" customWidth="1"/>
    <col min="2" max="2" width="22.7109375" style="84" customWidth="1"/>
    <col min="3" max="3" width="54.140625" style="84" customWidth="1"/>
    <col min="4" max="4" width="8.140625" style="84" customWidth="1"/>
    <col min="5" max="5" width="6.140625" style="84" customWidth="1"/>
    <col min="6" max="6" width="14.28515625" style="84" bestFit="1" customWidth="1"/>
    <col min="7" max="16384" width="8.140625" style="84"/>
  </cols>
  <sheetData>
    <row r="1" spans="2:6" ht="18" customHeight="1" x14ac:dyDescent="0.2">
      <c r="B1" s="83"/>
    </row>
    <row r="2" spans="2:6" ht="18" customHeight="1" x14ac:dyDescent="0.2">
      <c r="B2" s="83"/>
    </row>
    <row r="3" spans="2:6" ht="18" customHeight="1" x14ac:dyDescent="0.2">
      <c r="B3" s="442" t="s">
        <v>250</v>
      </c>
      <c r="C3" s="443"/>
    </row>
    <row r="4" spans="2:6" ht="18" customHeight="1" x14ac:dyDescent="0.2">
      <c r="B4" s="444" t="str">
        <f>CONCATENATE("KWARTAALSTAAT ZVW ", jaar_id," ",kwartaal_id,"E KWARTAAL")</f>
        <v>KWARTAALSTAAT ZVW 2022 4E KWARTAAL</v>
      </c>
      <c r="C4" s="445"/>
    </row>
    <row r="5" spans="2:6" ht="18" customHeight="1" x14ac:dyDescent="0.2">
      <c r="B5" s="85" t="s">
        <v>62</v>
      </c>
      <c r="C5" s="262" t="s">
        <v>3654</v>
      </c>
    </row>
    <row r="6" spans="2:6" ht="18" customHeight="1" x14ac:dyDescent="0.2">
      <c r="B6" s="86" t="s">
        <v>69</v>
      </c>
      <c r="C6" s="87" t="str">
        <f>MID(keuze_uzovi_nummer,1,4)</f>
        <v>0000</v>
      </c>
    </row>
    <row r="7" spans="2:6" ht="18" customHeight="1" x14ac:dyDescent="0.2">
      <c r="B7" s="86" t="s">
        <v>239</v>
      </c>
      <c r="C7" s="157"/>
    </row>
    <row r="8" spans="2:6" ht="18" customHeight="1" x14ac:dyDescent="0.2">
      <c r="B8" s="218" t="s">
        <v>418</v>
      </c>
      <c r="C8" s="219"/>
    </row>
    <row r="9" spans="2:6" ht="18" customHeight="1" x14ac:dyDescent="0.2">
      <c r="B9" s="86" t="s">
        <v>70</v>
      </c>
      <c r="C9" s="157"/>
    </row>
    <row r="10" spans="2:6" ht="18" customHeight="1" x14ac:dyDescent="0.2">
      <c r="B10" s="86" t="s">
        <v>71</v>
      </c>
      <c r="C10" s="157"/>
    </row>
    <row r="11" spans="2:6" ht="18" customHeight="1" x14ac:dyDescent="0.2">
      <c r="B11" s="88" t="s">
        <v>72</v>
      </c>
      <c r="C11" s="158"/>
    </row>
    <row r="13" spans="2:6" x14ac:dyDescent="0.2">
      <c r="B13" s="89" t="s">
        <v>73</v>
      </c>
    </row>
    <row r="15" spans="2:6" ht="12" customHeight="1" x14ac:dyDescent="0.2">
      <c r="B15" s="90" t="s">
        <v>74</v>
      </c>
      <c r="C15" s="91" t="s">
        <v>75</v>
      </c>
      <c r="D15" s="92"/>
      <c r="E15" s="93"/>
      <c r="F15" s="94" t="s">
        <v>76</v>
      </c>
    </row>
    <row r="16" spans="2:6" ht="12" customHeight="1" x14ac:dyDescent="0.2">
      <c r="B16" s="159" t="s">
        <v>77</v>
      </c>
      <c r="C16" s="160" t="s">
        <v>78</v>
      </c>
      <c r="D16" s="161"/>
      <c r="E16" s="162"/>
      <c r="F16" s="163" t="s">
        <v>81</v>
      </c>
    </row>
    <row r="17" spans="2:6" ht="12" customHeight="1" x14ac:dyDescent="0.2">
      <c r="B17" s="164" t="s">
        <v>79</v>
      </c>
      <c r="C17" s="165" t="s">
        <v>1420</v>
      </c>
      <c r="D17" s="166"/>
      <c r="E17" s="167"/>
      <c r="F17" s="168" t="s">
        <v>106</v>
      </c>
    </row>
    <row r="18" spans="2:6" ht="12" customHeight="1" x14ac:dyDescent="0.2">
      <c r="B18" s="164" t="s">
        <v>80</v>
      </c>
      <c r="C18" s="165" t="s">
        <v>1422</v>
      </c>
      <c r="D18" s="166"/>
      <c r="E18" s="167"/>
      <c r="F18" s="168" t="s">
        <v>106</v>
      </c>
    </row>
    <row r="19" spans="2:6" ht="12" customHeight="1" x14ac:dyDescent="0.2">
      <c r="B19" s="164" t="s">
        <v>84</v>
      </c>
      <c r="C19" s="165" t="s">
        <v>27</v>
      </c>
      <c r="D19" s="166"/>
      <c r="E19" s="167"/>
      <c r="F19" s="168" t="s">
        <v>1423</v>
      </c>
    </row>
    <row r="20" spans="2:6" ht="12" customHeight="1" x14ac:dyDescent="0.2">
      <c r="B20" s="164" t="s">
        <v>87</v>
      </c>
      <c r="C20" s="165" t="s">
        <v>88</v>
      </c>
      <c r="D20" s="166"/>
      <c r="E20" s="167"/>
      <c r="F20" s="168" t="s">
        <v>81</v>
      </c>
    </row>
    <row r="21" spans="2:6" ht="12" customHeight="1" x14ac:dyDescent="0.2">
      <c r="B21" s="164" t="s">
        <v>89</v>
      </c>
      <c r="C21" s="165" t="s">
        <v>90</v>
      </c>
      <c r="D21" s="166"/>
      <c r="E21" s="167"/>
      <c r="F21" s="168" t="s">
        <v>81</v>
      </c>
    </row>
    <row r="22" spans="2:6" ht="12" customHeight="1" x14ac:dyDescent="0.2">
      <c r="B22" s="164" t="s">
        <v>91</v>
      </c>
      <c r="C22" s="165" t="s">
        <v>92</v>
      </c>
      <c r="D22" s="166"/>
      <c r="E22" s="167"/>
      <c r="F22" s="168" t="s">
        <v>1423</v>
      </c>
    </row>
    <row r="23" spans="2:6" ht="12" customHeight="1" x14ac:dyDescent="0.2">
      <c r="B23" s="164" t="s">
        <v>93</v>
      </c>
      <c r="C23" s="165" t="s">
        <v>94</v>
      </c>
      <c r="D23" s="166"/>
      <c r="E23" s="167"/>
      <c r="F23" s="168" t="s">
        <v>1423</v>
      </c>
    </row>
    <row r="24" spans="2:6" ht="12" customHeight="1" x14ac:dyDescent="0.2">
      <c r="B24" s="164">
        <v>3332</v>
      </c>
      <c r="C24" s="165" t="s">
        <v>28</v>
      </c>
      <c r="D24" s="166"/>
      <c r="E24" s="167"/>
      <c r="F24" s="168" t="s">
        <v>29</v>
      </c>
    </row>
    <row r="25" spans="2:6" ht="12" customHeight="1" x14ac:dyDescent="0.2">
      <c r="B25" s="164">
        <v>3333</v>
      </c>
      <c r="C25" s="165" t="s">
        <v>30</v>
      </c>
      <c r="D25" s="166"/>
      <c r="E25" s="167"/>
      <c r="F25" s="168" t="s">
        <v>29</v>
      </c>
    </row>
    <row r="26" spans="2:6" ht="12" customHeight="1" x14ac:dyDescent="0.2">
      <c r="B26" s="164">
        <v>3343</v>
      </c>
      <c r="C26" s="165" t="s">
        <v>85</v>
      </c>
      <c r="D26" s="166"/>
      <c r="E26" s="167"/>
      <c r="F26" s="168" t="s">
        <v>86</v>
      </c>
    </row>
    <row r="27" spans="2:6" ht="12" customHeight="1" x14ac:dyDescent="0.2">
      <c r="B27" s="164">
        <v>3347</v>
      </c>
      <c r="C27" s="165" t="s">
        <v>33</v>
      </c>
      <c r="D27" s="166"/>
      <c r="E27" s="167"/>
      <c r="F27" s="168" t="s">
        <v>98</v>
      </c>
    </row>
    <row r="28" spans="2:6" ht="12" customHeight="1" x14ac:dyDescent="0.2">
      <c r="B28" s="164">
        <v>3351</v>
      </c>
      <c r="C28" s="165" t="s">
        <v>82</v>
      </c>
      <c r="D28" s="166"/>
      <c r="E28" s="167"/>
      <c r="F28" s="168" t="s">
        <v>83</v>
      </c>
    </row>
    <row r="29" spans="2:6" ht="12" customHeight="1" x14ac:dyDescent="0.2">
      <c r="B29" s="164">
        <v>3352</v>
      </c>
      <c r="C29" s="165" t="s">
        <v>373</v>
      </c>
      <c r="D29" s="166"/>
      <c r="E29" s="167"/>
      <c r="F29" s="168" t="s">
        <v>374</v>
      </c>
    </row>
    <row r="30" spans="2:6" ht="12" customHeight="1" x14ac:dyDescent="0.2">
      <c r="B30" s="164">
        <v>3358</v>
      </c>
      <c r="C30" s="165" t="s">
        <v>34</v>
      </c>
      <c r="D30" s="166"/>
      <c r="E30" s="167"/>
      <c r="F30" s="168" t="s">
        <v>83</v>
      </c>
    </row>
    <row r="31" spans="2:6" ht="12" customHeight="1" x14ac:dyDescent="0.2">
      <c r="B31" s="164">
        <v>3359</v>
      </c>
      <c r="C31" s="165" t="s">
        <v>421</v>
      </c>
      <c r="D31" s="166"/>
      <c r="E31" s="167"/>
      <c r="F31" s="168" t="s">
        <v>423</v>
      </c>
    </row>
    <row r="32" spans="2:6" ht="12" customHeight="1" x14ac:dyDescent="0.2">
      <c r="B32" s="164" t="s">
        <v>95</v>
      </c>
      <c r="C32" s="165" t="s">
        <v>96</v>
      </c>
      <c r="D32" s="166"/>
      <c r="E32" s="167"/>
      <c r="F32" s="168" t="s">
        <v>97</v>
      </c>
    </row>
    <row r="33" spans="2:6" ht="12" customHeight="1" x14ac:dyDescent="0.2">
      <c r="B33" s="164" t="s">
        <v>99</v>
      </c>
      <c r="C33" s="165" t="s">
        <v>24</v>
      </c>
      <c r="D33" s="166"/>
      <c r="E33" s="167"/>
      <c r="F33" s="168" t="s">
        <v>97</v>
      </c>
    </row>
    <row r="34" spans="2:6" ht="12" customHeight="1" x14ac:dyDescent="0.2">
      <c r="B34" s="164" t="s">
        <v>100</v>
      </c>
      <c r="C34" s="165" t="s">
        <v>101</v>
      </c>
      <c r="D34" s="166"/>
      <c r="E34" s="167"/>
      <c r="F34" s="168" t="s">
        <v>102</v>
      </c>
    </row>
    <row r="35" spans="2:6" ht="12" customHeight="1" x14ac:dyDescent="0.2">
      <c r="B35" s="164" t="s">
        <v>103</v>
      </c>
      <c r="C35" s="165" t="s">
        <v>104</v>
      </c>
      <c r="D35" s="166"/>
      <c r="E35" s="167"/>
      <c r="F35" s="168" t="s">
        <v>81</v>
      </c>
    </row>
    <row r="36" spans="2:6" ht="12" customHeight="1" x14ac:dyDescent="0.2">
      <c r="B36" s="164" t="s">
        <v>105</v>
      </c>
      <c r="C36" s="169" t="s">
        <v>1421</v>
      </c>
      <c r="D36" s="166"/>
      <c r="E36" s="167"/>
      <c r="F36" s="168" t="s">
        <v>106</v>
      </c>
    </row>
  </sheetData>
  <sheetProtection algorithmName="SHA-512" hashValue="4Vsq0rd5F5vFPsFE11Mk/HnKGWaoRNI5JN39sF4G1SWF8W+uTezxccAwS1YeGSw1dvT+S7tg8BC1PhZJBjVOvA==" saltValue="IzGnhvkv7amBaKFLKnYB6w==" spinCount="100000" sheet="1" objects="1" scenarios="1"/>
  <mergeCells count="2">
    <mergeCell ref="B3:C3"/>
    <mergeCell ref="B4:C4"/>
  </mergeCells>
  <phoneticPr fontId="5" type="noConversion"/>
  <dataValidations count="1">
    <dataValidation type="list" allowBlank="1" showInputMessage="1" showErrorMessage="1" sqref="C5">
      <formula1>keuze_lijst_uzovi_nummer</formula1>
    </dataValidation>
  </dataValidations>
  <pageMargins left="0" right="0" top="0.39370078740157499" bottom="0" header="0" footer="0"/>
  <pageSetup paperSize="9" orientation="portrait" blackAndWhite="1"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pageSetUpPr fitToPage="1"/>
  </sheetPr>
  <dimension ref="A1:AT1993"/>
  <sheetViews>
    <sheetView topLeftCell="A165" workbookViewId="0"/>
  </sheetViews>
  <sheetFormatPr defaultRowHeight="12.75" x14ac:dyDescent="0.2"/>
  <cols>
    <col min="1" max="1" width="9.140625" style="99"/>
    <col min="2" max="2" width="2.42578125" style="99" customWidth="1"/>
    <col min="3" max="3" width="3" style="99" customWidth="1"/>
    <col min="4" max="4" width="15.5703125" style="99" customWidth="1"/>
    <col min="5" max="6" width="11.7109375" style="99" customWidth="1"/>
    <col min="7" max="7" width="13.5703125" style="99" customWidth="1"/>
    <col min="8" max="8" width="5.7109375" style="258" customWidth="1"/>
    <col min="9" max="12" width="12.85546875" style="99" customWidth="1"/>
    <col min="13" max="13" width="12.85546875" style="259" customWidth="1"/>
    <col min="14" max="14" width="12.85546875" style="99" customWidth="1"/>
    <col min="15" max="15" width="3" customWidth="1"/>
    <col min="16" max="16" width="2.42578125" customWidth="1"/>
  </cols>
  <sheetData>
    <row r="1" spans="1:46" x14ac:dyDescent="0.2">
      <c r="A1" s="95"/>
      <c r="B1" s="96"/>
      <c r="C1" s="448" t="s">
        <v>109</v>
      </c>
      <c r="D1" s="449"/>
      <c r="E1" s="449"/>
      <c r="F1" s="449"/>
      <c r="G1" s="449"/>
      <c r="H1" s="449"/>
      <c r="I1" s="449"/>
      <c r="J1" s="449"/>
      <c r="K1" s="449"/>
      <c r="L1" s="449"/>
      <c r="M1" s="449"/>
      <c r="N1" s="449"/>
      <c r="O1" s="449"/>
      <c r="P1" s="96"/>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row>
    <row r="2" spans="1:46" x14ac:dyDescent="0.2">
      <c r="A2" s="95"/>
      <c r="B2" s="96"/>
      <c r="C2" s="84"/>
      <c r="D2" s="84"/>
      <c r="E2" s="84"/>
      <c r="F2" s="84"/>
      <c r="G2" s="84"/>
      <c r="H2" s="84"/>
      <c r="I2" s="84"/>
      <c r="J2" s="84"/>
      <c r="K2" s="84"/>
      <c r="L2" s="84"/>
      <c r="M2" s="84"/>
      <c r="N2" s="84"/>
      <c r="O2" s="100"/>
      <c r="P2" s="96"/>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row>
    <row r="3" spans="1:46" x14ac:dyDescent="0.2">
      <c r="A3" s="95"/>
      <c r="B3" s="96"/>
      <c r="C3" s="84"/>
      <c r="D3" s="101"/>
      <c r="E3" s="84"/>
      <c r="F3" s="84"/>
      <c r="G3" s="84"/>
      <c r="H3" s="84"/>
      <c r="I3" s="84"/>
      <c r="J3" s="84"/>
      <c r="K3" s="84"/>
      <c r="L3" s="84"/>
      <c r="M3" s="84"/>
      <c r="N3" s="84"/>
      <c r="O3" s="100"/>
      <c r="P3" s="96"/>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row>
    <row r="4" spans="1:46" x14ac:dyDescent="0.2">
      <c r="A4" s="95"/>
      <c r="B4" s="96"/>
      <c r="C4" s="84"/>
      <c r="D4" s="84"/>
      <c r="E4" s="84"/>
      <c r="F4" s="84"/>
      <c r="G4" s="84"/>
      <c r="H4" s="84"/>
      <c r="I4" s="84"/>
      <c r="J4" s="84"/>
      <c r="K4" s="84"/>
      <c r="L4" s="84"/>
      <c r="M4" s="84"/>
      <c r="N4" s="84"/>
      <c r="O4" s="100"/>
      <c r="P4" s="96"/>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row>
    <row r="5" spans="1:46" x14ac:dyDescent="0.2">
      <c r="A5" s="102"/>
      <c r="B5" s="103"/>
      <c r="C5" s="103"/>
      <c r="D5" s="103"/>
      <c r="E5" s="103"/>
      <c r="F5" s="103"/>
      <c r="G5" s="103"/>
      <c r="H5" s="257"/>
      <c r="I5" s="103"/>
      <c r="J5" s="103"/>
      <c r="K5" s="103"/>
      <c r="L5" s="103"/>
      <c r="M5" s="103"/>
      <c r="N5" s="103"/>
      <c r="O5" s="103"/>
      <c r="P5" s="96"/>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row>
    <row r="6" spans="1:46" ht="17.100000000000001" customHeight="1" x14ac:dyDescent="0.2">
      <c r="A6" s="265"/>
      <c r="B6" s="266"/>
      <c r="C6" s="266"/>
      <c r="D6" s="266"/>
      <c r="E6" s="266"/>
      <c r="F6" s="266"/>
      <c r="G6" s="266"/>
      <c r="H6" s="266"/>
      <c r="I6" s="266"/>
      <c r="J6" s="266"/>
      <c r="K6" s="266"/>
      <c r="L6" s="266"/>
      <c r="M6" s="266"/>
      <c r="N6" s="266"/>
      <c r="O6" s="266"/>
      <c r="P6" s="266"/>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row>
    <row r="7" spans="1:46" ht="17.100000000000001" customHeight="1" x14ac:dyDescent="0.2">
      <c r="A7" s="267" t="s">
        <v>107</v>
      </c>
      <c r="B7" s="266"/>
      <c r="C7" s="268"/>
      <c r="D7" s="269" t="str">
        <f>CONCATENATE("KWARTAALSTAAT ZVW ", jaar_id," ",kwartaal_id,"E KWARTAAL")</f>
        <v>KWARTAALSTAAT ZVW 2022 4E KWARTAAL</v>
      </c>
      <c r="E7" s="268"/>
      <c r="F7" s="268"/>
      <c r="G7" s="268"/>
      <c r="H7" s="268"/>
      <c r="I7" s="268"/>
      <c r="J7" s="268"/>
      <c r="K7" s="268"/>
      <c r="L7" s="268"/>
      <c r="M7" s="269"/>
      <c r="N7" s="269"/>
      <c r="O7" s="269"/>
      <c r="P7" s="266"/>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row>
    <row r="8" spans="1:46" ht="17.100000000000001" customHeight="1" x14ac:dyDescent="0.2">
      <c r="A8" s="270"/>
      <c r="B8" s="266"/>
      <c r="C8" s="268"/>
      <c r="D8" s="269" t="s">
        <v>350</v>
      </c>
      <c r="E8" s="268"/>
      <c r="F8" s="268"/>
      <c r="G8" s="268"/>
      <c r="H8" s="268"/>
      <c r="I8" s="268"/>
      <c r="J8" s="268"/>
      <c r="K8" s="268"/>
      <c r="L8" s="268"/>
      <c r="M8" s="268"/>
      <c r="N8" s="268"/>
      <c r="O8" s="268"/>
      <c r="P8" s="266"/>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row>
    <row r="9" spans="1:46" ht="17.100000000000001" customHeight="1" x14ac:dyDescent="0.2">
      <c r="A9" s="271"/>
      <c r="B9" s="266"/>
      <c r="C9" s="268"/>
      <c r="D9" s="269" t="str">
        <f>IF(naw_uzovi_zorgverzekeraar&lt;&gt;"0000",CONCATENATE(UPPER(naw_naam_zorgverzekeraar),", ",UPPER(naw_plaats_zorgverzekeraar)),"")</f>
        <v/>
      </c>
      <c r="E9" s="269"/>
      <c r="F9" s="269"/>
      <c r="G9" s="269"/>
      <c r="H9" s="269"/>
      <c r="I9" s="269"/>
      <c r="J9" s="269"/>
      <c r="K9" s="269"/>
      <c r="L9" s="269"/>
      <c r="M9" s="269"/>
      <c r="N9" s="272" t="str">
        <f>CONCATENATE("UZOVI: ",naw_uzovi_zorgverzekeraar)</f>
        <v>UZOVI: 0000</v>
      </c>
      <c r="O9" s="269"/>
      <c r="P9" s="266"/>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row>
    <row r="10" spans="1:46" ht="17.100000000000001" customHeight="1" x14ac:dyDescent="0.2">
      <c r="A10" s="270"/>
      <c r="B10" s="266"/>
      <c r="C10" s="268"/>
      <c r="D10" s="273" t="s">
        <v>213</v>
      </c>
      <c r="E10" s="269"/>
      <c r="F10" s="269"/>
      <c r="G10" s="269"/>
      <c r="H10" s="269"/>
      <c r="I10" s="269"/>
      <c r="J10" s="269"/>
      <c r="K10" s="269"/>
      <c r="L10" s="274"/>
      <c r="M10" s="268"/>
      <c r="N10" s="268"/>
      <c r="O10" s="268"/>
      <c r="P10" s="266"/>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row>
    <row r="11" spans="1:46" ht="24" customHeight="1" x14ac:dyDescent="0.2">
      <c r="A11" s="271"/>
      <c r="B11" s="266"/>
      <c r="C11" s="268"/>
      <c r="D11" s="275" t="s">
        <v>141</v>
      </c>
      <c r="E11" s="269"/>
      <c r="F11" s="269"/>
      <c r="G11" s="269"/>
      <c r="H11" s="269"/>
      <c r="I11" s="269"/>
      <c r="J11" s="269"/>
      <c r="K11" s="269"/>
      <c r="L11" s="269"/>
      <c r="M11" s="269"/>
      <c r="N11" s="269"/>
      <c r="O11" s="269"/>
      <c r="P11" s="266"/>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row>
    <row r="12" spans="1:46" ht="24" customHeight="1" x14ac:dyDescent="0.2">
      <c r="A12" s="271"/>
      <c r="B12" s="266"/>
      <c r="C12" s="268"/>
      <c r="D12" s="450"/>
      <c r="E12" s="451"/>
      <c r="F12" s="451"/>
      <c r="G12" s="451"/>
      <c r="H12" s="452"/>
      <c r="I12" s="459" t="s">
        <v>2547</v>
      </c>
      <c r="J12" s="460"/>
      <c r="K12" s="459" t="s">
        <v>1424</v>
      </c>
      <c r="L12" s="460"/>
      <c r="M12" s="455" t="s">
        <v>2553</v>
      </c>
      <c r="N12" s="456"/>
      <c r="O12" s="278"/>
      <c r="P12" s="266"/>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row>
    <row r="13" spans="1:46" ht="30" customHeight="1" x14ac:dyDescent="0.2">
      <c r="A13" s="271"/>
      <c r="B13" s="266"/>
      <c r="C13" s="268"/>
      <c r="D13" s="281"/>
      <c r="E13" s="282"/>
      <c r="F13" s="282"/>
      <c r="G13" s="282"/>
      <c r="H13" s="283"/>
      <c r="I13" s="457" t="s">
        <v>2548</v>
      </c>
      <c r="J13" s="457" t="s">
        <v>3666</v>
      </c>
      <c r="K13" s="457" t="s">
        <v>2551</v>
      </c>
      <c r="L13" s="457" t="s">
        <v>2542</v>
      </c>
      <c r="M13" s="457" t="s">
        <v>2554</v>
      </c>
      <c r="N13" s="453" t="s">
        <v>2545</v>
      </c>
      <c r="O13" s="278"/>
      <c r="P13" s="266"/>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row>
    <row r="14" spans="1:46" ht="30" customHeight="1" x14ac:dyDescent="0.2">
      <c r="A14" s="271"/>
      <c r="B14" s="266"/>
      <c r="C14" s="268"/>
      <c r="D14" s="281" t="s">
        <v>142</v>
      </c>
      <c r="E14" s="284"/>
      <c r="F14" s="284"/>
      <c r="G14" s="284"/>
      <c r="H14" s="360" t="s">
        <v>287</v>
      </c>
      <c r="I14" s="458"/>
      <c r="J14" s="458"/>
      <c r="K14" s="458"/>
      <c r="L14" s="458"/>
      <c r="M14" s="458"/>
      <c r="N14" s="454"/>
      <c r="O14" s="278"/>
      <c r="P14" s="266"/>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row>
    <row r="15" spans="1:46" ht="18" customHeight="1" x14ac:dyDescent="0.2">
      <c r="A15" s="271"/>
      <c r="B15" s="266"/>
      <c r="C15" s="268"/>
      <c r="D15" s="285" t="s">
        <v>321</v>
      </c>
      <c r="E15" s="286"/>
      <c r="F15" s="286"/>
      <c r="G15" s="286"/>
      <c r="H15" s="287"/>
      <c r="I15" s="288"/>
      <c r="J15" s="288"/>
      <c r="K15" s="288"/>
      <c r="L15" s="288"/>
      <c r="M15" s="288"/>
      <c r="N15" s="289"/>
      <c r="O15" s="278"/>
      <c r="P15" s="266"/>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row>
    <row r="16" spans="1:46" ht="18" customHeight="1" x14ac:dyDescent="0.2">
      <c r="A16" s="271"/>
      <c r="B16" s="266"/>
      <c r="C16" s="268"/>
      <c r="D16" s="281" t="s">
        <v>143</v>
      </c>
      <c r="E16" s="282"/>
      <c r="F16" s="282"/>
      <c r="G16" s="282"/>
      <c r="H16" s="290" t="s">
        <v>219</v>
      </c>
      <c r="I16" s="309"/>
      <c r="J16" s="309"/>
      <c r="K16" s="291"/>
      <c r="L16" s="292"/>
      <c r="M16" s="309"/>
      <c r="N16" s="293"/>
      <c r="O16" s="278"/>
      <c r="P16" s="266"/>
      <c r="Q16" s="95" t="str">
        <f>IF(OR((I16-J16)/IF(I16=0,1,I16)&lt;-10%,(K16-L16)/IF(K16=0,1,K16)&lt;-10%,(M16-N16)/IF(M16=0,1,M16)&lt;-10%),"De balans is &lt; -10%, als dit plausibel is dan vragen wij u dit nader toe te lichten bij de opmerkingen, zo niet dan dient u uw raming aan te scherpen.","")</f>
        <v/>
      </c>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44" ht="18" customHeight="1" x14ac:dyDescent="0.2">
      <c r="A17" s="271"/>
      <c r="B17" s="266"/>
      <c r="C17" s="268"/>
      <c r="D17" s="281" t="s">
        <v>144</v>
      </c>
      <c r="E17" s="282"/>
      <c r="F17" s="282"/>
      <c r="G17" s="282"/>
      <c r="H17" s="290" t="s">
        <v>220</v>
      </c>
      <c r="I17" s="309"/>
      <c r="J17" s="309"/>
      <c r="K17" s="291"/>
      <c r="L17" s="292"/>
      <c r="M17" s="291"/>
      <c r="N17" s="293"/>
      <c r="O17" s="278"/>
      <c r="P17" s="266"/>
      <c r="Q17" s="95" t="str">
        <f t="shared" ref="Q17:Q27" si="0">IF(OR((I17-J17)/IF(I17=0,1,I17)&lt;-10%,(K17-L17)/IF(K17=0,1,K17)&lt;-10%,(M17-N17)/IF(M17=0,1,M17)&lt;-10%),"De balans is &lt; -10%, als dit plausibel is dan vragen wij u dit nader toe te lichten bij de opmerkingen, zo niet dan dient u uw raming aan te scherpen.","")</f>
        <v/>
      </c>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44" ht="18" customHeight="1" x14ac:dyDescent="0.2">
      <c r="A18" s="271"/>
      <c r="B18" s="266"/>
      <c r="C18" s="268"/>
      <c r="D18" s="281" t="s">
        <v>145</v>
      </c>
      <c r="E18" s="282"/>
      <c r="F18" s="282"/>
      <c r="G18" s="282"/>
      <c r="H18" s="290" t="s">
        <v>221</v>
      </c>
      <c r="I18" s="309"/>
      <c r="J18" s="309"/>
      <c r="K18" s="291"/>
      <c r="L18" s="292"/>
      <c r="M18" s="291"/>
      <c r="N18" s="293"/>
      <c r="O18" s="278"/>
      <c r="P18" s="266"/>
      <c r="Q18" s="95" t="str">
        <f t="shared" si="0"/>
        <v/>
      </c>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row>
    <row r="19" spans="1:44" ht="18" customHeight="1" x14ac:dyDescent="0.2">
      <c r="A19" s="271"/>
      <c r="B19" s="266"/>
      <c r="C19" s="268"/>
      <c r="D19" s="281" t="s">
        <v>146</v>
      </c>
      <c r="E19" s="282"/>
      <c r="F19" s="282"/>
      <c r="G19" s="282"/>
      <c r="H19" s="290" t="s">
        <v>222</v>
      </c>
      <c r="I19" s="309"/>
      <c r="J19" s="309"/>
      <c r="K19" s="291"/>
      <c r="L19" s="292"/>
      <c r="M19" s="291"/>
      <c r="N19" s="293"/>
      <c r="O19" s="278"/>
      <c r="P19" s="266"/>
      <c r="Q19" s="95" t="str">
        <f t="shared" si="0"/>
        <v/>
      </c>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row>
    <row r="20" spans="1:44" ht="18" customHeight="1" x14ac:dyDescent="0.2">
      <c r="A20" s="271"/>
      <c r="B20" s="266"/>
      <c r="C20" s="268"/>
      <c r="D20" s="281" t="s">
        <v>310</v>
      </c>
      <c r="E20" s="282"/>
      <c r="F20" s="282"/>
      <c r="G20" s="282"/>
      <c r="H20" s="290" t="s">
        <v>308</v>
      </c>
      <c r="I20" s="309"/>
      <c r="J20" s="309"/>
      <c r="K20" s="291"/>
      <c r="L20" s="292"/>
      <c r="M20" s="291"/>
      <c r="N20" s="293"/>
      <c r="O20" s="278"/>
      <c r="P20" s="266"/>
      <c r="Q20" s="95" t="str">
        <f t="shared" si="0"/>
        <v/>
      </c>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row>
    <row r="21" spans="1:44" ht="18" customHeight="1" x14ac:dyDescent="0.2">
      <c r="A21" s="271"/>
      <c r="B21" s="266"/>
      <c r="C21" s="268"/>
      <c r="D21" s="281" t="s">
        <v>311</v>
      </c>
      <c r="E21" s="282"/>
      <c r="F21" s="282"/>
      <c r="G21" s="282"/>
      <c r="H21" s="290" t="s">
        <v>309</v>
      </c>
      <c r="I21" s="309"/>
      <c r="J21" s="309"/>
      <c r="K21" s="291"/>
      <c r="L21" s="292"/>
      <c r="M21" s="291"/>
      <c r="N21" s="293"/>
      <c r="O21" s="278"/>
      <c r="P21" s="266"/>
      <c r="Q21" s="95" t="str">
        <f t="shared" si="0"/>
        <v/>
      </c>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row>
    <row r="22" spans="1:44" ht="18" customHeight="1" x14ac:dyDescent="0.2">
      <c r="A22" s="271"/>
      <c r="B22" s="266"/>
      <c r="C22" s="268"/>
      <c r="D22" s="281" t="s">
        <v>312</v>
      </c>
      <c r="E22" s="282"/>
      <c r="F22" s="282"/>
      <c r="G22" s="282"/>
      <c r="H22" s="290" t="s">
        <v>313</v>
      </c>
      <c r="I22" s="309"/>
      <c r="J22" s="309"/>
      <c r="K22" s="291"/>
      <c r="L22" s="292"/>
      <c r="M22" s="291"/>
      <c r="N22" s="293"/>
      <c r="O22" s="278"/>
      <c r="P22" s="266"/>
      <c r="Q22" s="95" t="str">
        <f t="shared" si="0"/>
        <v/>
      </c>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row>
    <row r="23" spans="1:44" ht="18" customHeight="1" x14ac:dyDescent="0.2">
      <c r="A23" s="271"/>
      <c r="B23" s="266"/>
      <c r="C23" s="268"/>
      <c r="D23" s="281" t="s">
        <v>314</v>
      </c>
      <c r="E23" s="282"/>
      <c r="F23" s="282"/>
      <c r="G23" s="282"/>
      <c r="H23" s="290" t="s">
        <v>315</v>
      </c>
      <c r="I23" s="309"/>
      <c r="J23" s="309"/>
      <c r="K23" s="291"/>
      <c r="L23" s="292"/>
      <c r="M23" s="291"/>
      <c r="N23" s="294"/>
      <c r="O23" s="278"/>
      <c r="P23" s="266"/>
      <c r="Q23" s="95" t="str">
        <f t="shared" si="0"/>
        <v/>
      </c>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row>
    <row r="24" spans="1:44" ht="18" customHeight="1" x14ac:dyDescent="0.2">
      <c r="A24" s="271"/>
      <c r="B24" s="266"/>
      <c r="C24" s="268"/>
      <c r="D24" s="295" t="s">
        <v>1428</v>
      </c>
      <c r="E24" s="296"/>
      <c r="F24" s="296"/>
      <c r="G24" s="296"/>
      <c r="H24" s="297" t="s">
        <v>1429</v>
      </c>
      <c r="I24" s="298"/>
      <c r="J24" s="298"/>
      <c r="K24" s="298"/>
      <c r="L24" s="298"/>
      <c r="M24" s="298"/>
      <c r="N24" s="299"/>
      <c r="O24" s="278"/>
      <c r="P24" s="266"/>
      <c r="Q24" s="95" t="str">
        <f t="shared" si="0"/>
        <v/>
      </c>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row>
    <row r="25" spans="1:44" ht="18" customHeight="1" x14ac:dyDescent="0.2">
      <c r="A25" s="271"/>
      <c r="B25" s="266"/>
      <c r="C25" s="268"/>
      <c r="D25" s="295" t="s">
        <v>1430</v>
      </c>
      <c r="E25" s="296"/>
      <c r="F25" s="296"/>
      <c r="G25" s="296"/>
      <c r="H25" s="297" t="s">
        <v>1431</v>
      </c>
      <c r="I25" s="309"/>
      <c r="J25" s="309"/>
      <c r="K25" s="298"/>
      <c r="L25" s="298"/>
      <c r="M25" s="399">
        <f>'Catastr kostenverzamelst'!K24</f>
        <v>0</v>
      </c>
      <c r="N25" s="402">
        <f>'Catastr kostenverzamelst'!L24</f>
        <v>0</v>
      </c>
      <c r="O25" s="278"/>
      <c r="P25" s="266"/>
      <c r="Q25" s="95" t="str">
        <f t="shared" si="0"/>
        <v/>
      </c>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row>
    <row r="26" spans="1:44" ht="18" customHeight="1" x14ac:dyDescent="0.2">
      <c r="A26" s="271"/>
      <c r="B26" s="266"/>
      <c r="C26" s="268"/>
      <c r="D26" s="295" t="s">
        <v>1432</v>
      </c>
      <c r="E26" s="296"/>
      <c r="F26" s="296"/>
      <c r="G26" s="296"/>
      <c r="H26" s="297" t="s">
        <v>1433</v>
      </c>
      <c r="I26" s="309"/>
      <c r="J26" s="309"/>
      <c r="K26" s="298"/>
      <c r="L26" s="298"/>
      <c r="M26" s="399">
        <f>'Catastr kostenverzamelst'!K25</f>
        <v>0</v>
      </c>
      <c r="N26" s="289">
        <f>'Catastr kostenverzamelst'!L25</f>
        <v>0</v>
      </c>
      <c r="O26" s="278"/>
      <c r="P26" s="266"/>
      <c r="Q26" s="95" t="str">
        <f t="shared" si="0"/>
        <v/>
      </c>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row>
    <row r="27" spans="1:44" ht="18" customHeight="1" x14ac:dyDescent="0.2">
      <c r="A27" s="271"/>
      <c r="B27" s="266"/>
      <c r="C27" s="268"/>
      <c r="D27" s="300" t="s">
        <v>1276</v>
      </c>
      <c r="E27" s="301"/>
      <c r="F27" s="301"/>
      <c r="G27" s="301"/>
      <c r="H27" s="297" t="s">
        <v>1434</v>
      </c>
      <c r="I27" s="298"/>
      <c r="J27" s="298"/>
      <c r="K27" s="291"/>
      <c r="L27" s="292"/>
      <c r="M27" s="291"/>
      <c r="N27" s="293"/>
      <c r="O27" s="278"/>
      <c r="P27" s="266"/>
      <c r="Q27" s="95" t="str">
        <f t="shared" si="0"/>
        <v/>
      </c>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row>
    <row r="28" spans="1:44" ht="18" customHeight="1" x14ac:dyDescent="0.2">
      <c r="A28" s="271"/>
      <c r="B28" s="266"/>
      <c r="C28" s="268"/>
      <c r="D28" s="302" t="s">
        <v>147</v>
      </c>
      <c r="E28" s="284"/>
      <c r="F28" s="284"/>
      <c r="G28" s="284"/>
      <c r="H28" s="303"/>
      <c r="I28" s="304">
        <f>SUM(I16:I27)</f>
        <v>0</v>
      </c>
      <c r="J28" s="304">
        <f t="shared" ref="J28:M28" si="1">SUM(J16:J27)</f>
        <v>0</v>
      </c>
      <c r="K28" s="304">
        <f t="shared" si="1"/>
        <v>0</v>
      </c>
      <c r="L28" s="304">
        <f t="shared" si="1"/>
        <v>0</v>
      </c>
      <c r="M28" s="304">
        <f t="shared" si="1"/>
        <v>0</v>
      </c>
      <c r="N28" s="305">
        <f>SUM(N16:N27)</f>
        <v>0</v>
      </c>
      <c r="O28" s="278"/>
      <c r="P28" s="266"/>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row>
    <row r="29" spans="1:44" ht="17.100000000000001" customHeight="1" x14ac:dyDescent="0.2">
      <c r="A29" s="271"/>
      <c r="B29" s="266"/>
      <c r="C29" s="268"/>
      <c r="D29" s="285" t="s">
        <v>258</v>
      </c>
      <c r="E29" s="286"/>
      <c r="F29" s="286"/>
      <c r="G29" s="286"/>
      <c r="H29" s="287"/>
      <c r="I29" s="288"/>
      <c r="J29" s="288"/>
      <c r="K29" s="288"/>
      <c r="L29" s="288"/>
      <c r="M29" s="288"/>
      <c r="N29" s="289"/>
      <c r="O29" s="278"/>
      <c r="P29" s="266"/>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row>
    <row r="30" spans="1:44" ht="17.100000000000001" customHeight="1" x14ac:dyDescent="0.2">
      <c r="A30" s="271"/>
      <c r="B30" s="266"/>
      <c r="C30" s="268"/>
      <c r="D30" s="281" t="s">
        <v>1277</v>
      </c>
      <c r="E30" s="282"/>
      <c r="F30" s="282"/>
      <c r="G30" s="282"/>
      <c r="H30" s="306" t="s">
        <v>223</v>
      </c>
      <c r="I30" s="309"/>
      <c r="J30" s="359"/>
      <c r="K30" s="291"/>
      <c r="L30" s="291"/>
      <c r="M30" s="291"/>
      <c r="N30" s="294"/>
      <c r="O30" s="278"/>
      <c r="P30" s="266"/>
      <c r="Q30" s="95" t="str">
        <f t="shared" ref="Q30" si="2">IF(OR((I30-J30)/IF(I30=0,1,I30)&lt;-10%,(K30-L30)/IF(K30=0,1,K30)&lt;-10%,(M30-N30)/IF(M30=0,1,M30)&lt;-10%),"De balans is &lt; -10%, als dit plausibel is dan vragen wij u dit nader toe te lichten bij de opmerkingen, zo niet dan dient u uw raming aan te scherpen.","")</f>
        <v/>
      </c>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row>
    <row r="31" spans="1:44" ht="17.100000000000001" customHeight="1" x14ac:dyDescent="0.2">
      <c r="A31" s="271"/>
      <c r="B31" s="266"/>
      <c r="C31" s="268"/>
      <c r="D31" s="307" t="s">
        <v>1428</v>
      </c>
      <c r="E31" s="308"/>
      <c r="F31" s="308"/>
      <c r="G31" s="308"/>
      <c r="H31" s="297" t="s">
        <v>1435</v>
      </c>
      <c r="I31" s="298"/>
      <c r="J31" s="298"/>
      <c r="K31" s="298"/>
      <c r="L31" s="298"/>
      <c r="M31" s="298"/>
      <c r="N31" s="299"/>
      <c r="O31" s="278"/>
      <c r="P31" s="266"/>
      <c r="Q31" s="95" t="str">
        <f>IF(OR((I31-J31)/IF(I31=0,1,I31)&lt;-10%,(K31-L31)/IF(K31=0,1,K31)&lt;-10%,(M31-N31)/IF(M31=0,1,M31)&lt;-10%),"De balans is &lt; -10%, als dit plausibel is dan vragen wij u dit nader toe te lichten bij de opmerkingen, zo niet dan dient u uw raming aan te scherpen.","")</f>
        <v/>
      </c>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row>
    <row r="32" spans="1:44" ht="17.100000000000001" customHeight="1" x14ac:dyDescent="0.2">
      <c r="A32" s="271"/>
      <c r="B32" s="266"/>
      <c r="C32" s="268"/>
      <c r="D32" s="295" t="s">
        <v>1430</v>
      </c>
      <c r="E32" s="296"/>
      <c r="F32" s="296"/>
      <c r="G32" s="296"/>
      <c r="H32" s="297" t="s">
        <v>1436</v>
      </c>
      <c r="I32" s="309"/>
      <c r="J32" s="359"/>
      <c r="K32" s="298"/>
      <c r="L32" s="298"/>
      <c r="M32" s="399">
        <f>'Catastr kostenverzamelst'!K30</f>
        <v>0</v>
      </c>
      <c r="N32" s="402">
        <f>'Catastr kostenverzamelst'!L30</f>
        <v>0</v>
      </c>
      <c r="O32" s="278"/>
      <c r="P32" s="266"/>
      <c r="Q32" s="95" t="str">
        <f t="shared" ref="Q32:Q41" si="3">IF(OR((I32-J32)/IF(I32=0,1,I32)&lt;-10%,(K32-L32)/IF(K32=0,1,K32)&lt;-10%,(M32-N32)/IF(M32=0,1,M32)&lt;-10%),"De balans is &lt; -10%, als dit plausibel is dan vragen wij u dit nader toe te lichten bij de opmerkingen, zo niet dan dient u uw raming aan te scherpen.","")</f>
        <v/>
      </c>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row>
    <row r="33" spans="1:44" ht="17.100000000000001" customHeight="1" x14ac:dyDescent="0.2">
      <c r="A33" s="271"/>
      <c r="B33" s="266"/>
      <c r="C33" s="268"/>
      <c r="D33" s="295" t="s">
        <v>1432</v>
      </c>
      <c r="E33" s="296"/>
      <c r="F33" s="296"/>
      <c r="G33" s="296"/>
      <c r="H33" s="297" t="s">
        <v>1437</v>
      </c>
      <c r="I33" s="309"/>
      <c r="J33" s="359"/>
      <c r="K33" s="298"/>
      <c r="L33" s="298"/>
      <c r="M33" s="399">
        <f>'Catastr kostenverzamelst'!K31</f>
        <v>0</v>
      </c>
      <c r="N33" s="289">
        <f>'Catastr kostenverzamelst'!L31</f>
        <v>0</v>
      </c>
      <c r="O33" s="278"/>
      <c r="P33" s="266"/>
      <c r="Q33" s="95" t="str">
        <f t="shared" si="3"/>
        <v/>
      </c>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row>
    <row r="34" spans="1:44" ht="17.100000000000001" customHeight="1" x14ac:dyDescent="0.2">
      <c r="A34" s="271"/>
      <c r="B34" s="266"/>
      <c r="C34" s="268"/>
      <c r="D34" s="281" t="s">
        <v>1276</v>
      </c>
      <c r="E34" s="282"/>
      <c r="F34" s="282"/>
      <c r="G34" s="282"/>
      <c r="H34" s="297" t="s">
        <v>1438</v>
      </c>
      <c r="I34" s="298"/>
      <c r="J34" s="298"/>
      <c r="K34" s="291"/>
      <c r="L34" s="291"/>
      <c r="M34" s="291"/>
      <c r="N34" s="293"/>
      <c r="O34" s="278"/>
      <c r="P34" s="266"/>
      <c r="Q34" s="95" t="str">
        <f t="shared" si="3"/>
        <v/>
      </c>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row>
    <row r="35" spans="1:44" ht="17.100000000000001" customHeight="1" x14ac:dyDescent="0.2">
      <c r="A35" s="271"/>
      <c r="B35" s="266"/>
      <c r="C35" s="268"/>
      <c r="D35" s="302" t="s">
        <v>148</v>
      </c>
      <c r="E35" s="284"/>
      <c r="F35" s="284"/>
      <c r="G35" s="284"/>
      <c r="H35" s="290"/>
      <c r="I35" s="304">
        <f>SUM(I30:I34)</f>
        <v>0</v>
      </c>
      <c r="J35" s="304">
        <f t="shared" ref="J35:N35" si="4">SUM(J30:J34)</f>
        <v>0</v>
      </c>
      <c r="K35" s="304">
        <f t="shared" si="4"/>
        <v>0</v>
      </c>
      <c r="L35" s="304">
        <f t="shared" si="4"/>
        <v>0</v>
      </c>
      <c r="M35" s="304">
        <f t="shared" si="4"/>
        <v>0</v>
      </c>
      <c r="N35" s="305">
        <f t="shared" si="4"/>
        <v>0</v>
      </c>
      <c r="O35" s="278"/>
      <c r="P35" s="266"/>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row>
    <row r="36" spans="1:44" ht="18" customHeight="1" x14ac:dyDescent="0.2">
      <c r="A36" s="271"/>
      <c r="B36" s="266"/>
      <c r="C36" s="268"/>
      <c r="D36" s="285" t="s">
        <v>317</v>
      </c>
      <c r="E36" s="286"/>
      <c r="F36" s="286"/>
      <c r="G36" s="286"/>
      <c r="H36" s="287"/>
      <c r="I36" s="288"/>
      <c r="J36" s="288"/>
      <c r="K36" s="309"/>
      <c r="L36" s="309"/>
      <c r="M36" s="309"/>
      <c r="N36" s="310"/>
      <c r="O36" s="278"/>
      <c r="P36" s="266"/>
      <c r="Q36" s="95" t="str">
        <f t="shared" si="3"/>
        <v/>
      </c>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row>
    <row r="37" spans="1:44" ht="18" customHeight="1" x14ac:dyDescent="0.2">
      <c r="A37" s="271"/>
      <c r="B37" s="266"/>
      <c r="C37" s="268"/>
      <c r="D37" s="281" t="s">
        <v>318</v>
      </c>
      <c r="E37" s="282"/>
      <c r="F37" s="282"/>
      <c r="G37" s="282"/>
      <c r="H37" s="290" t="s">
        <v>316</v>
      </c>
      <c r="I37" s="309"/>
      <c r="J37" s="309"/>
      <c r="K37" s="291"/>
      <c r="L37" s="292"/>
      <c r="M37" s="291"/>
      <c r="N37" s="293"/>
      <c r="O37" s="278"/>
      <c r="P37" s="266"/>
      <c r="Q37" s="95" t="str">
        <f t="shared" si="3"/>
        <v/>
      </c>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row>
    <row r="38" spans="1:44" ht="18" customHeight="1" x14ac:dyDescent="0.2">
      <c r="A38" s="271"/>
      <c r="B38" s="266"/>
      <c r="C38" s="268"/>
      <c r="D38" s="281" t="s">
        <v>1428</v>
      </c>
      <c r="E38" s="282"/>
      <c r="F38" s="282"/>
      <c r="G38" s="282"/>
      <c r="H38" s="297" t="s">
        <v>1439</v>
      </c>
      <c r="I38" s="298"/>
      <c r="J38" s="298"/>
      <c r="K38" s="298"/>
      <c r="L38" s="298"/>
      <c r="M38" s="298"/>
      <c r="N38" s="299"/>
      <c r="O38" s="278"/>
      <c r="P38" s="266"/>
      <c r="Q38" s="95" t="str">
        <f t="shared" si="3"/>
        <v/>
      </c>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row>
    <row r="39" spans="1:44" ht="18" customHeight="1" x14ac:dyDescent="0.2">
      <c r="A39" s="271"/>
      <c r="B39" s="266"/>
      <c r="C39" s="268"/>
      <c r="D39" s="295" t="s">
        <v>1430</v>
      </c>
      <c r="E39" s="296"/>
      <c r="F39" s="296"/>
      <c r="G39" s="296"/>
      <c r="H39" s="297" t="s">
        <v>1440</v>
      </c>
      <c r="I39" s="309"/>
      <c r="J39" s="359"/>
      <c r="K39" s="298"/>
      <c r="L39" s="298"/>
      <c r="M39" s="399">
        <f>'Catastr kostenverzamelst'!K36</f>
        <v>0</v>
      </c>
      <c r="N39" s="402">
        <f>'Catastr kostenverzamelst'!L36</f>
        <v>0</v>
      </c>
      <c r="O39" s="278"/>
      <c r="P39" s="266"/>
      <c r="Q39" s="95" t="str">
        <f t="shared" si="3"/>
        <v/>
      </c>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row>
    <row r="40" spans="1:44" ht="18" customHeight="1" x14ac:dyDescent="0.2">
      <c r="A40" s="271"/>
      <c r="B40" s="266"/>
      <c r="C40" s="268"/>
      <c r="D40" s="295" t="s">
        <v>1432</v>
      </c>
      <c r="E40" s="296"/>
      <c r="F40" s="296"/>
      <c r="G40" s="296"/>
      <c r="H40" s="297" t="s">
        <v>1441</v>
      </c>
      <c r="I40" s="309"/>
      <c r="J40" s="359"/>
      <c r="K40" s="298"/>
      <c r="L40" s="298"/>
      <c r="M40" s="399">
        <f>'Catastr kostenverzamelst'!K37</f>
        <v>0</v>
      </c>
      <c r="N40" s="289">
        <f>'Catastr kostenverzamelst'!L37</f>
        <v>0</v>
      </c>
      <c r="O40" s="278"/>
      <c r="P40" s="266"/>
      <c r="Q40" s="95" t="str">
        <f t="shared" si="3"/>
        <v/>
      </c>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row>
    <row r="41" spans="1:44" ht="18" customHeight="1" x14ac:dyDescent="0.2">
      <c r="A41" s="271"/>
      <c r="B41" s="266"/>
      <c r="C41" s="268"/>
      <c r="D41" s="281" t="s">
        <v>1276</v>
      </c>
      <c r="E41" s="282"/>
      <c r="F41" s="282"/>
      <c r="G41" s="282"/>
      <c r="H41" s="297" t="s">
        <v>1442</v>
      </c>
      <c r="I41" s="298"/>
      <c r="J41" s="298"/>
      <c r="K41" s="291"/>
      <c r="L41" s="291"/>
      <c r="M41" s="291"/>
      <c r="N41" s="293"/>
      <c r="O41" s="278"/>
      <c r="P41" s="266"/>
      <c r="Q41" s="95" t="str">
        <f t="shared" si="3"/>
        <v/>
      </c>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row>
    <row r="42" spans="1:44" ht="18" customHeight="1" x14ac:dyDescent="0.2">
      <c r="A42" s="271"/>
      <c r="B42" s="266"/>
      <c r="C42" s="268"/>
      <c r="D42" s="302" t="s">
        <v>380</v>
      </c>
      <c r="E42" s="284"/>
      <c r="F42" s="284"/>
      <c r="G42" s="284"/>
      <c r="H42" s="303"/>
      <c r="I42" s="304">
        <f>SUM(I37:I41)</f>
        <v>0</v>
      </c>
      <c r="J42" s="304">
        <f t="shared" ref="J42:N42" si="5">SUM(J37:J41)</f>
        <v>0</v>
      </c>
      <c r="K42" s="304">
        <f t="shared" si="5"/>
        <v>0</v>
      </c>
      <c r="L42" s="304">
        <f t="shared" si="5"/>
        <v>0</v>
      </c>
      <c r="M42" s="304">
        <f t="shared" si="5"/>
        <v>0</v>
      </c>
      <c r="N42" s="305">
        <f t="shared" si="5"/>
        <v>0</v>
      </c>
      <c r="O42" s="278"/>
      <c r="P42" s="266"/>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row>
    <row r="43" spans="1:44" ht="17.100000000000001" customHeight="1" x14ac:dyDescent="0.2">
      <c r="A43" s="271"/>
      <c r="B43" s="266"/>
      <c r="C43" s="268"/>
      <c r="D43" s="285" t="s">
        <v>149</v>
      </c>
      <c r="E43" s="286"/>
      <c r="F43" s="286"/>
      <c r="G43" s="286"/>
      <c r="H43" s="287"/>
      <c r="I43" s="288"/>
      <c r="J43" s="288"/>
      <c r="K43" s="288"/>
      <c r="L43" s="288"/>
      <c r="M43" s="288"/>
      <c r="N43" s="289"/>
      <c r="O43" s="278"/>
      <c r="P43" s="266"/>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row>
    <row r="44" spans="1:44" ht="17.100000000000001" customHeight="1" x14ac:dyDescent="0.2">
      <c r="A44" s="271"/>
      <c r="B44" s="266"/>
      <c r="C44" s="268"/>
      <c r="D44" s="281" t="s">
        <v>150</v>
      </c>
      <c r="E44" s="282"/>
      <c r="F44" s="282"/>
      <c r="G44" s="282"/>
      <c r="H44" s="290" t="s">
        <v>216</v>
      </c>
      <c r="I44" s="309"/>
      <c r="J44" s="309"/>
      <c r="K44" s="291"/>
      <c r="L44" s="292"/>
      <c r="M44" s="291"/>
      <c r="N44" s="293"/>
      <c r="O44" s="278"/>
      <c r="P44" s="266"/>
      <c r="Q44" s="95" t="str">
        <f t="shared" ref="Q44:Q50" si="6">IF(OR((I44-J44)/IF(I44=0,1,I44)&lt;-10%,(K44-L44)/IF(K44=0,1,K44)&lt;-10%,(M44-N44)/IF(M44=0,1,M44)&lt;-10%),"De balans is &lt; -10%, als dit plausibel is dan vragen wij u dit nader toe te lichten bij de opmerkingen, zo niet dan dient u uw raming aan te scherpen.","")</f>
        <v/>
      </c>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row>
    <row r="45" spans="1:44" ht="17.100000000000001" customHeight="1" x14ac:dyDescent="0.2">
      <c r="A45" s="271"/>
      <c r="B45" s="266"/>
      <c r="C45" s="268"/>
      <c r="D45" s="281" t="s">
        <v>151</v>
      </c>
      <c r="E45" s="282"/>
      <c r="F45" s="282"/>
      <c r="G45" s="282"/>
      <c r="H45" s="290" t="s">
        <v>217</v>
      </c>
      <c r="I45" s="309"/>
      <c r="J45" s="309"/>
      <c r="K45" s="291"/>
      <c r="L45" s="292"/>
      <c r="M45" s="291"/>
      <c r="N45" s="293"/>
      <c r="O45" s="278"/>
      <c r="P45" s="266"/>
      <c r="Q45" s="95" t="str">
        <f t="shared" si="6"/>
        <v/>
      </c>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row>
    <row r="46" spans="1:44" ht="17.100000000000001" customHeight="1" x14ac:dyDescent="0.2">
      <c r="A46" s="271"/>
      <c r="B46" s="266"/>
      <c r="C46" s="268"/>
      <c r="D46" s="281" t="s">
        <v>243</v>
      </c>
      <c r="E46" s="282"/>
      <c r="F46" s="282"/>
      <c r="G46" s="282"/>
      <c r="H46" s="290" t="s">
        <v>218</v>
      </c>
      <c r="I46" s="309"/>
      <c r="J46" s="309"/>
      <c r="K46" s="291"/>
      <c r="L46" s="292"/>
      <c r="M46" s="291"/>
      <c r="N46" s="293"/>
      <c r="O46" s="278"/>
      <c r="P46" s="266"/>
      <c r="Q46" s="95" t="str">
        <f t="shared" si="6"/>
        <v/>
      </c>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row>
    <row r="47" spans="1:44" ht="17.100000000000001" customHeight="1" x14ac:dyDescent="0.2">
      <c r="A47" s="271"/>
      <c r="B47" s="266"/>
      <c r="C47" s="268"/>
      <c r="D47" s="307" t="s">
        <v>1428</v>
      </c>
      <c r="E47" s="308"/>
      <c r="F47" s="308"/>
      <c r="G47" s="308"/>
      <c r="H47" s="297" t="s">
        <v>1443</v>
      </c>
      <c r="I47" s="298"/>
      <c r="J47" s="298"/>
      <c r="K47" s="298"/>
      <c r="L47" s="298"/>
      <c r="M47" s="298"/>
      <c r="N47" s="299"/>
      <c r="O47" s="278"/>
      <c r="P47" s="266"/>
      <c r="Q47" s="95" t="str">
        <f t="shared" si="6"/>
        <v/>
      </c>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row>
    <row r="48" spans="1:44" ht="18" customHeight="1" x14ac:dyDescent="0.2">
      <c r="A48" s="271"/>
      <c r="B48" s="266"/>
      <c r="C48" s="268"/>
      <c r="D48" s="295" t="s">
        <v>1430</v>
      </c>
      <c r="E48" s="296"/>
      <c r="F48" s="296"/>
      <c r="G48" s="296"/>
      <c r="H48" s="297" t="s">
        <v>1444</v>
      </c>
      <c r="I48" s="309"/>
      <c r="J48" s="359"/>
      <c r="K48" s="298"/>
      <c r="L48" s="298"/>
      <c r="M48" s="399">
        <f>'Catastr kostenverzamelst'!K44</f>
        <v>0</v>
      </c>
      <c r="N48" s="402">
        <f>'Catastr kostenverzamelst'!L44</f>
        <v>0</v>
      </c>
      <c r="O48" s="278"/>
      <c r="P48" s="266"/>
      <c r="Q48" s="95" t="str">
        <f t="shared" si="6"/>
        <v/>
      </c>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row>
    <row r="49" spans="1:44" ht="18" customHeight="1" x14ac:dyDescent="0.2">
      <c r="A49" s="271"/>
      <c r="B49" s="266"/>
      <c r="C49" s="268"/>
      <c r="D49" s="295" t="s">
        <v>1432</v>
      </c>
      <c r="E49" s="296"/>
      <c r="F49" s="296"/>
      <c r="G49" s="296"/>
      <c r="H49" s="297" t="s">
        <v>1445</v>
      </c>
      <c r="I49" s="309"/>
      <c r="J49" s="359"/>
      <c r="K49" s="298"/>
      <c r="L49" s="298"/>
      <c r="M49" s="399">
        <f>'Catastr kostenverzamelst'!K45</f>
        <v>0</v>
      </c>
      <c r="N49" s="289">
        <f>'Catastr kostenverzamelst'!L45</f>
        <v>0</v>
      </c>
      <c r="O49" s="278"/>
      <c r="P49" s="266"/>
      <c r="Q49" s="95" t="str">
        <f t="shared" si="6"/>
        <v/>
      </c>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row>
    <row r="50" spans="1:44" ht="18" customHeight="1" x14ac:dyDescent="0.2">
      <c r="A50" s="271"/>
      <c r="B50" s="266"/>
      <c r="C50" s="268"/>
      <c r="D50" s="281" t="s">
        <v>1276</v>
      </c>
      <c r="E50" s="282"/>
      <c r="F50" s="282"/>
      <c r="G50" s="282"/>
      <c r="H50" s="297" t="s">
        <v>1446</v>
      </c>
      <c r="I50" s="298"/>
      <c r="J50" s="298"/>
      <c r="K50" s="291"/>
      <c r="L50" s="291"/>
      <c r="M50" s="291"/>
      <c r="N50" s="293"/>
      <c r="O50" s="278"/>
      <c r="P50" s="266"/>
      <c r="Q50" s="95" t="str">
        <f t="shared" si="6"/>
        <v/>
      </c>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row>
    <row r="51" spans="1:44" ht="18" customHeight="1" x14ac:dyDescent="0.2">
      <c r="A51" s="271"/>
      <c r="B51" s="266"/>
      <c r="C51" s="268"/>
      <c r="D51" s="302" t="s">
        <v>152</v>
      </c>
      <c r="E51" s="284"/>
      <c r="F51" s="284"/>
      <c r="G51" s="284"/>
      <c r="H51" s="303"/>
      <c r="I51" s="304">
        <f>SUM(I44:I50)</f>
        <v>0</v>
      </c>
      <c r="J51" s="304">
        <f t="shared" ref="J51:M51" si="7">SUM(J44:J50)</f>
        <v>0</v>
      </c>
      <c r="K51" s="304">
        <f t="shared" si="7"/>
        <v>0</v>
      </c>
      <c r="L51" s="304">
        <f t="shared" si="7"/>
        <v>0</v>
      </c>
      <c r="M51" s="304">
        <f t="shared" si="7"/>
        <v>0</v>
      </c>
      <c r="N51" s="305">
        <f>SUM(N44:N50)</f>
        <v>0</v>
      </c>
      <c r="O51" s="278"/>
      <c r="P51" s="266"/>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row>
    <row r="52" spans="1:44" ht="18" customHeight="1" x14ac:dyDescent="0.2">
      <c r="A52" s="271"/>
      <c r="B52" s="266"/>
      <c r="C52" s="268"/>
      <c r="D52" s="285" t="s">
        <v>260</v>
      </c>
      <c r="E52" s="286"/>
      <c r="F52" s="286"/>
      <c r="G52" s="286"/>
      <c r="H52" s="287"/>
      <c r="I52" s="288"/>
      <c r="J52" s="288"/>
      <c r="K52" s="288"/>
      <c r="L52" s="288"/>
      <c r="M52" s="288"/>
      <c r="N52" s="289"/>
      <c r="O52" s="278"/>
      <c r="P52" s="266"/>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row>
    <row r="53" spans="1:44" ht="18" customHeight="1" x14ac:dyDescent="0.2">
      <c r="A53" s="271"/>
      <c r="B53" s="266"/>
      <c r="C53" s="268"/>
      <c r="D53" s="281" t="s">
        <v>261</v>
      </c>
      <c r="E53" s="282"/>
      <c r="F53" s="282"/>
      <c r="G53" s="282"/>
      <c r="H53" s="290" t="s">
        <v>224</v>
      </c>
      <c r="I53" s="309"/>
      <c r="J53" s="309"/>
      <c r="K53" s="291"/>
      <c r="L53" s="292"/>
      <c r="M53" s="291"/>
      <c r="N53" s="293"/>
      <c r="O53" s="278"/>
      <c r="P53" s="266"/>
      <c r="Q53" s="95" t="str">
        <f t="shared" ref="Q53:Q58" si="8">IF(OR((I53-J53)/IF(I53=0,1,I53)&lt;-10%,(K53-L53)/IF(K53=0,1,K53)&lt;-10%,(M53-N53)/IF(M53=0,1,M53)&lt;-10%),"De balans is &lt; -10%, als dit plausibel is dan vragen wij u dit nader toe te lichten bij de opmerkingen, zo niet dan dient u uw raming aan te scherpen.","")</f>
        <v/>
      </c>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row>
    <row r="54" spans="1:44" ht="18" customHeight="1" x14ac:dyDescent="0.2">
      <c r="A54" s="271"/>
      <c r="B54" s="266"/>
      <c r="C54" s="268"/>
      <c r="D54" s="281" t="s">
        <v>360</v>
      </c>
      <c r="E54" s="282"/>
      <c r="F54" s="282"/>
      <c r="G54" s="282"/>
      <c r="H54" s="290" t="s">
        <v>405</v>
      </c>
      <c r="I54" s="309"/>
      <c r="J54" s="309"/>
      <c r="K54" s="309"/>
      <c r="L54" s="309"/>
      <c r="M54" s="291"/>
      <c r="N54" s="293"/>
      <c r="O54" s="278"/>
      <c r="P54" s="266"/>
      <c r="Q54" s="95" t="str">
        <f t="shared" si="8"/>
        <v/>
      </c>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row>
    <row r="55" spans="1:44" ht="18" customHeight="1" x14ac:dyDescent="0.2">
      <c r="A55" s="271"/>
      <c r="B55" s="266"/>
      <c r="C55" s="268"/>
      <c r="D55" s="307" t="s">
        <v>1428</v>
      </c>
      <c r="E55" s="308"/>
      <c r="F55" s="308"/>
      <c r="G55" s="308"/>
      <c r="H55" s="297" t="s">
        <v>1447</v>
      </c>
      <c r="I55" s="298"/>
      <c r="J55" s="298"/>
      <c r="K55" s="298"/>
      <c r="L55" s="298"/>
      <c r="M55" s="298"/>
      <c r="N55" s="299"/>
      <c r="O55" s="278"/>
      <c r="P55" s="266"/>
      <c r="Q55" s="95" t="str">
        <f t="shared" si="8"/>
        <v/>
      </c>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row>
    <row r="56" spans="1:44" ht="18" customHeight="1" x14ac:dyDescent="0.2">
      <c r="A56" s="271"/>
      <c r="B56" s="266"/>
      <c r="C56" s="268"/>
      <c r="D56" s="295" t="s">
        <v>1430</v>
      </c>
      <c r="E56" s="296"/>
      <c r="F56" s="296"/>
      <c r="G56" s="296"/>
      <c r="H56" s="297" t="s">
        <v>1448</v>
      </c>
      <c r="I56" s="309"/>
      <c r="J56" s="359"/>
      <c r="K56" s="298"/>
      <c r="L56" s="298"/>
      <c r="M56" s="399">
        <f>'Catastr kostenverzamelst'!K51</f>
        <v>0</v>
      </c>
      <c r="N56" s="402">
        <f>'Catastr kostenverzamelst'!L51</f>
        <v>0</v>
      </c>
      <c r="O56" s="278"/>
      <c r="P56" s="266"/>
      <c r="Q56" s="95" t="str">
        <f t="shared" si="8"/>
        <v/>
      </c>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row>
    <row r="57" spans="1:44" ht="18" customHeight="1" x14ac:dyDescent="0.2">
      <c r="A57" s="271"/>
      <c r="B57" s="266"/>
      <c r="C57" s="268"/>
      <c r="D57" s="295" t="s">
        <v>1432</v>
      </c>
      <c r="E57" s="296"/>
      <c r="F57" s="296"/>
      <c r="G57" s="296"/>
      <c r="H57" s="297" t="s">
        <v>1449</v>
      </c>
      <c r="I57" s="309"/>
      <c r="J57" s="359"/>
      <c r="K57" s="298"/>
      <c r="L57" s="298"/>
      <c r="M57" s="399">
        <f>'Catastr kostenverzamelst'!K52</f>
        <v>0</v>
      </c>
      <c r="N57" s="289">
        <f>'Catastr kostenverzamelst'!L52</f>
        <v>0</v>
      </c>
      <c r="O57" s="278"/>
      <c r="P57" s="266"/>
      <c r="Q57" s="95" t="str">
        <f t="shared" si="8"/>
        <v/>
      </c>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row>
    <row r="58" spans="1:44" ht="18" customHeight="1" x14ac:dyDescent="0.2">
      <c r="A58" s="271"/>
      <c r="B58" s="266"/>
      <c r="C58" s="268"/>
      <c r="D58" s="281" t="s">
        <v>1276</v>
      </c>
      <c r="E58" s="282"/>
      <c r="F58" s="282"/>
      <c r="G58" s="282"/>
      <c r="H58" s="297" t="s">
        <v>1450</v>
      </c>
      <c r="I58" s="298"/>
      <c r="J58" s="298"/>
      <c r="K58" s="291"/>
      <c r="L58" s="291"/>
      <c r="M58" s="291"/>
      <c r="N58" s="293"/>
      <c r="O58" s="278"/>
      <c r="P58" s="266"/>
      <c r="Q58" s="95" t="str">
        <f t="shared" si="8"/>
        <v/>
      </c>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row>
    <row r="59" spans="1:44" ht="18" customHeight="1" x14ac:dyDescent="0.2">
      <c r="A59" s="271"/>
      <c r="B59" s="266"/>
      <c r="C59" s="268"/>
      <c r="D59" s="311" t="s">
        <v>153</v>
      </c>
      <c r="E59" s="312"/>
      <c r="F59" s="312"/>
      <c r="G59" s="312"/>
      <c r="H59" s="313"/>
      <c r="I59" s="314">
        <f t="shared" ref="I59:N59" si="9">SUM(I53:I58)</f>
        <v>0</v>
      </c>
      <c r="J59" s="314">
        <f t="shared" si="9"/>
        <v>0</v>
      </c>
      <c r="K59" s="314">
        <f t="shared" si="9"/>
        <v>0</v>
      </c>
      <c r="L59" s="314">
        <f t="shared" si="9"/>
        <v>0</v>
      </c>
      <c r="M59" s="314">
        <f t="shared" si="9"/>
        <v>0</v>
      </c>
      <c r="N59" s="315">
        <f t="shared" si="9"/>
        <v>0</v>
      </c>
      <c r="O59" s="278"/>
      <c r="P59" s="266"/>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row>
    <row r="60" spans="1:44" x14ac:dyDescent="0.2">
      <c r="A60" s="271"/>
      <c r="B60" s="266"/>
      <c r="C60" s="268"/>
      <c r="D60" s="268"/>
      <c r="E60" s="268"/>
      <c r="F60" s="268"/>
      <c r="G60" s="268"/>
      <c r="H60" s="268"/>
      <c r="I60" s="268"/>
      <c r="J60" s="268"/>
      <c r="K60" s="268"/>
      <c r="L60" s="268"/>
      <c r="M60" s="268"/>
      <c r="N60" s="268"/>
      <c r="O60" s="278"/>
      <c r="P60" s="266"/>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row>
    <row r="61" spans="1:44" ht="19.5" customHeight="1" x14ac:dyDescent="0.2">
      <c r="A61" s="270"/>
      <c r="B61" s="266"/>
      <c r="C61" s="268"/>
      <c r="D61" s="316">
        <f ca="1">NOW()</f>
        <v>44907.637321527778</v>
      </c>
      <c r="E61" s="316"/>
      <c r="F61" s="269"/>
      <c r="G61" s="269"/>
      <c r="H61" s="269"/>
      <c r="I61" s="269"/>
      <c r="J61" s="269"/>
      <c r="K61" s="269"/>
      <c r="L61" s="269"/>
      <c r="M61" s="268"/>
      <c r="N61" s="317" t="str">
        <f>CONCATENATE("Specifieke informatie A, ",LOWER(A7))</f>
        <v>Specifieke informatie A, pagina 1</v>
      </c>
      <c r="O61" s="268"/>
      <c r="P61" s="266"/>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row>
    <row r="62" spans="1:44" ht="12.75" customHeight="1" x14ac:dyDescent="0.2">
      <c r="A62" s="265"/>
      <c r="B62" s="266"/>
      <c r="C62" s="266"/>
      <c r="D62" s="266"/>
      <c r="E62" s="266"/>
      <c r="F62" s="266"/>
      <c r="G62" s="266"/>
      <c r="H62" s="266"/>
      <c r="I62" s="266"/>
      <c r="J62" s="266"/>
      <c r="K62" s="266"/>
      <c r="L62" s="266"/>
      <c r="M62" s="266"/>
      <c r="N62" s="266"/>
      <c r="O62" s="266"/>
      <c r="P62" s="266"/>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row>
    <row r="63" spans="1:44" ht="19.5" customHeight="1" x14ac:dyDescent="0.2">
      <c r="A63" s="267" t="s">
        <v>110</v>
      </c>
      <c r="B63" s="266"/>
      <c r="C63" s="318"/>
      <c r="D63" s="269" t="str">
        <f>CONCATENATE("KWARTAALSTAAT ZVW ", jaar_id," ",kwartaal_id,"E KWARTAAL")</f>
        <v>KWARTAALSTAAT ZVW 2022 4E KWARTAAL</v>
      </c>
      <c r="E63" s="268"/>
      <c r="F63" s="268"/>
      <c r="G63" s="268"/>
      <c r="H63" s="268"/>
      <c r="I63" s="268"/>
      <c r="J63" s="268"/>
      <c r="K63" s="268"/>
      <c r="L63" s="268"/>
      <c r="M63" s="269"/>
      <c r="N63" s="269"/>
      <c r="O63" s="269"/>
      <c r="P63" s="266"/>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row>
    <row r="64" spans="1:44" ht="19.5" customHeight="1" x14ac:dyDescent="0.2">
      <c r="A64" s="270"/>
      <c r="B64" s="266"/>
      <c r="C64" s="268"/>
      <c r="D64" s="269" t="s">
        <v>350</v>
      </c>
      <c r="E64" s="268"/>
      <c r="F64" s="268"/>
      <c r="G64" s="268"/>
      <c r="H64" s="268"/>
      <c r="I64" s="268"/>
      <c r="J64" s="268"/>
      <c r="K64" s="268"/>
      <c r="L64" s="268"/>
      <c r="M64" s="268"/>
      <c r="N64" s="268"/>
      <c r="O64" s="268"/>
      <c r="P64" s="266"/>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row>
    <row r="65" spans="1:44" ht="19.5" customHeight="1" x14ac:dyDescent="0.2">
      <c r="A65" s="271"/>
      <c r="B65" s="266"/>
      <c r="C65" s="268"/>
      <c r="D65" s="269" t="str">
        <f>IF(naw_uzovi_zorgverzekeraar&lt;&gt;"0000",CONCATENATE(UPPER(naw_naam_zorgverzekeraar),", ",UPPER(naw_plaats_zorgverzekeraar)),"")</f>
        <v/>
      </c>
      <c r="E65" s="269"/>
      <c r="F65" s="269"/>
      <c r="G65" s="269"/>
      <c r="H65" s="269"/>
      <c r="I65" s="269"/>
      <c r="J65" s="269"/>
      <c r="K65" s="269"/>
      <c r="L65" s="269"/>
      <c r="M65" s="269"/>
      <c r="N65" s="272" t="str">
        <f>CONCATENATE("UZOVI: ",naw_uzovi_zorgverzekeraar)</f>
        <v>UZOVI: 0000</v>
      </c>
      <c r="O65" s="269"/>
      <c r="P65" s="266"/>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row>
    <row r="66" spans="1:44" ht="19.5" customHeight="1" x14ac:dyDescent="0.2">
      <c r="A66" s="270"/>
      <c r="B66" s="266"/>
      <c r="C66" s="268"/>
      <c r="D66" s="273" t="s">
        <v>213</v>
      </c>
      <c r="E66" s="269"/>
      <c r="F66" s="269"/>
      <c r="G66" s="269"/>
      <c r="H66" s="269"/>
      <c r="I66" s="269"/>
      <c r="J66" s="269"/>
      <c r="K66" s="269"/>
      <c r="L66" s="274"/>
      <c r="M66" s="268"/>
      <c r="N66" s="268"/>
      <c r="O66" s="268"/>
      <c r="P66" s="266"/>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row>
    <row r="67" spans="1:44" ht="19.5" customHeight="1" x14ac:dyDescent="0.2">
      <c r="A67" s="271"/>
      <c r="B67" s="266"/>
      <c r="C67" s="318"/>
      <c r="D67" s="275" t="s">
        <v>210</v>
      </c>
      <c r="E67" s="269"/>
      <c r="F67" s="269"/>
      <c r="G67" s="269"/>
      <c r="H67" s="269"/>
      <c r="I67" s="269"/>
      <c r="J67" s="269"/>
      <c r="K67" s="269"/>
      <c r="L67" s="317"/>
      <c r="M67" s="269"/>
      <c r="N67" s="269"/>
      <c r="O67" s="269"/>
      <c r="P67" s="266"/>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row>
    <row r="68" spans="1:44" ht="18" customHeight="1" x14ac:dyDescent="0.2">
      <c r="A68" s="271"/>
      <c r="B68" s="266"/>
      <c r="C68" s="268"/>
      <c r="D68" s="276"/>
      <c r="E68" s="277"/>
      <c r="F68" s="277"/>
      <c r="G68" s="277"/>
      <c r="H68" s="277"/>
      <c r="I68" s="459" t="s">
        <v>2547</v>
      </c>
      <c r="J68" s="460"/>
      <c r="K68" s="459" t="s">
        <v>1424</v>
      </c>
      <c r="L68" s="460"/>
      <c r="M68" s="455" t="s">
        <v>2553</v>
      </c>
      <c r="N68" s="456"/>
      <c r="O68" s="278"/>
      <c r="P68" s="266"/>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row>
    <row r="69" spans="1:44" ht="30" customHeight="1" x14ac:dyDescent="0.2">
      <c r="A69" s="271"/>
      <c r="B69" s="266"/>
      <c r="C69" s="268"/>
      <c r="D69" s="279"/>
      <c r="E69" s="280"/>
      <c r="F69" s="280"/>
      <c r="G69" s="280"/>
      <c r="H69" s="280"/>
      <c r="I69" s="457" t="s">
        <v>2548</v>
      </c>
      <c r="J69" s="457" t="str">
        <f>J13</f>
        <v>Ontvangen en geaccepteerde declaraties t/m 4e kwartaal 2022</v>
      </c>
      <c r="K69" s="457" t="s">
        <v>2551</v>
      </c>
      <c r="L69" s="457" t="s">
        <v>2542</v>
      </c>
      <c r="M69" s="457" t="s">
        <v>2554</v>
      </c>
      <c r="N69" s="453" t="s">
        <v>2545</v>
      </c>
      <c r="O69" s="278"/>
      <c r="P69" s="266"/>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row>
    <row r="70" spans="1:44" ht="30" customHeight="1" x14ac:dyDescent="0.2">
      <c r="A70" s="271"/>
      <c r="B70" s="266"/>
      <c r="C70" s="268"/>
      <c r="D70" s="281" t="s">
        <v>142</v>
      </c>
      <c r="E70" s="282"/>
      <c r="F70" s="282"/>
      <c r="G70" s="282"/>
      <c r="H70" s="361" t="s">
        <v>287</v>
      </c>
      <c r="I70" s="458"/>
      <c r="J70" s="458"/>
      <c r="K70" s="458"/>
      <c r="L70" s="458"/>
      <c r="M70" s="458"/>
      <c r="N70" s="454"/>
      <c r="O70" s="278"/>
      <c r="P70" s="266"/>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row>
    <row r="71" spans="1:44" ht="18" customHeight="1" x14ac:dyDescent="0.2">
      <c r="A71" s="271"/>
      <c r="B71" s="266"/>
      <c r="C71" s="318"/>
      <c r="D71" s="285" t="s">
        <v>255</v>
      </c>
      <c r="E71" s="286"/>
      <c r="F71" s="286"/>
      <c r="G71" s="286"/>
      <c r="H71" s="287"/>
      <c r="I71" s="288"/>
      <c r="J71" s="288"/>
      <c r="K71" s="288"/>
      <c r="L71" s="288"/>
      <c r="M71" s="288"/>
      <c r="N71" s="289"/>
      <c r="O71" s="278"/>
      <c r="P71" s="266"/>
      <c r="Q71" s="95" t="str">
        <f t="shared" ref="Q71:Q83" si="10">IF(OR((I71-J71)/IF(I71=0,1,I71)&lt;-10%,(K71-L71)/IF(K71=0,1,K71)&lt;-10%,(M71-N71)/IF(M71=0,1,M71)&lt;-10%),"De balans is &lt; -10%, als dit plausibel is dan vragen wij u dit nader toe te lichten bij de opmerkingen, zo niet dan dient u uw raming aan te scherpen.","")</f>
        <v/>
      </c>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row>
    <row r="72" spans="1:44" ht="18" customHeight="1" x14ac:dyDescent="0.2">
      <c r="A72" s="271"/>
      <c r="B72" s="266"/>
      <c r="C72" s="318"/>
      <c r="D72" s="281" t="s">
        <v>357</v>
      </c>
      <c r="E72" s="282"/>
      <c r="F72" s="282"/>
      <c r="G72" s="282"/>
      <c r="H72" s="290" t="s">
        <v>225</v>
      </c>
      <c r="I72" s="309"/>
      <c r="J72" s="309"/>
      <c r="K72" s="309"/>
      <c r="L72" s="309"/>
      <c r="M72" s="309"/>
      <c r="N72" s="310"/>
      <c r="O72" s="278"/>
      <c r="P72" s="266"/>
      <c r="Q72" s="95" t="str">
        <f t="shared" si="10"/>
        <v/>
      </c>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row>
    <row r="73" spans="1:44" ht="18" customHeight="1" x14ac:dyDescent="0.2">
      <c r="A73" s="271"/>
      <c r="B73" s="266"/>
      <c r="C73" s="318"/>
      <c r="D73" s="281" t="s">
        <v>154</v>
      </c>
      <c r="E73" s="282"/>
      <c r="F73" s="282"/>
      <c r="G73" s="282"/>
      <c r="H73" s="290" t="s">
        <v>226</v>
      </c>
      <c r="I73" s="309"/>
      <c r="J73" s="309"/>
      <c r="K73" s="309"/>
      <c r="L73" s="309"/>
      <c r="M73" s="309"/>
      <c r="N73" s="310"/>
      <c r="O73" s="278"/>
      <c r="P73" s="266"/>
      <c r="Q73" s="95" t="str">
        <f t="shared" si="10"/>
        <v/>
      </c>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row>
    <row r="74" spans="1:44" ht="18" customHeight="1" x14ac:dyDescent="0.2">
      <c r="A74" s="271"/>
      <c r="B74" s="266"/>
      <c r="C74" s="318"/>
      <c r="D74" s="281" t="s">
        <v>45</v>
      </c>
      <c r="E74" s="282"/>
      <c r="F74" s="282"/>
      <c r="G74" s="282"/>
      <c r="H74" s="290" t="s">
        <v>46</v>
      </c>
      <c r="I74" s="309"/>
      <c r="J74" s="309"/>
      <c r="K74" s="309"/>
      <c r="L74" s="309"/>
      <c r="M74" s="309"/>
      <c r="N74" s="310"/>
      <c r="O74" s="278"/>
      <c r="P74" s="266"/>
      <c r="Q74" s="95" t="str">
        <f t="shared" si="10"/>
        <v/>
      </c>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row>
    <row r="75" spans="1:44" ht="18" customHeight="1" x14ac:dyDescent="0.2">
      <c r="A75" s="271"/>
      <c r="B75" s="266"/>
      <c r="C75" s="318"/>
      <c r="D75" s="281" t="s">
        <v>396</v>
      </c>
      <c r="E75" s="282"/>
      <c r="F75" s="282"/>
      <c r="G75" s="282"/>
      <c r="H75" s="290" t="s">
        <v>395</v>
      </c>
      <c r="I75" s="309"/>
      <c r="J75" s="309"/>
      <c r="K75" s="309"/>
      <c r="L75" s="309"/>
      <c r="M75" s="309"/>
      <c r="N75" s="310"/>
      <c r="O75" s="278"/>
      <c r="P75" s="266"/>
      <c r="Q75" s="95" t="str">
        <f t="shared" si="10"/>
        <v/>
      </c>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row>
    <row r="76" spans="1:44" ht="18" customHeight="1" x14ac:dyDescent="0.2">
      <c r="A76" s="271"/>
      <c r="B76" s="266"/>
      <c r="C76" s="318"/>
      <c r="D76" s="281" t="s">
        <v>397</v>
      </c>
      <c r="E76" s="282"/>
      <c r="F76" s="282"/>
      <c r="G76" s="282"/>
      <c r="H76" s="290" t="s">
        <v>394</v>
      </c>
      <c r="I76" s="309"/>
      <c r="J76" s="309"/>
      <c r="K76" s="309"/>
      <c r="L76" s="309"/>
      <c r="M76" s="309"/>
      <c r="N76" s="310"/>
      <c r="O76" s="278"/>
      <c r="P76" s="266"/>
      <c r="Q76" s="95" t="str">
        <f t="shared" si="10"/>
        <v/>
      </c>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row>
    <row r="77" spans="1:44" ht="24" customHeight="1" x14ac:dyDescent="0.2">
      <c r="A77" s="271"/>
      <c r="B77" s="266"/>
      <c r="C77" s="268"/>
      <c r="D77" s="461" t="s">
        <v>43</v>
      </c>
      <c r="E77" s="462"/>
      <c r="F77" s="462"/>
      <c r="G77" s="462"/>
      <c r="H77" s="290" t="s">
        <v>1451</v>
      </c>
      <c r="I77" s="309"/>
      <c r="J77" s="309"/>
      <c r="K77" s="309"/>
      <c r="L77" s="309"/>
      <c r="M77" s="309"/>
      <c r="N77" s="310"/>
      <c r="O77" s="278"/>
      <c r="P77" s="266"/>
      <c r="Q77" s="95" t="str">
        <f t="shared" si="10"/>
        <v/>
      </c>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row>
    <row r="78" spans="1:44" ht="18" customHeight="1" x14ac:dyDescent="0.2">
      <c r="A78" s="271"/>
      <c r="B78" s="266"/>
      <c r="C78" s="268"/>
      <c r="D78" s="281" t="s">
        <v>44</v>
      </c>
      <c r="E78" s="282"/>
      <c r="F78" s="282"/>
      <c r="G78" s="282"/>
      <c r="H78" s="290" t="s">
        <v>1452</v>
      </c>
      <c r="I78" s="309"/>
      <c r="J78" s="309"/>
      <c r="K78" s="309"/>
      <c r="L78" s="309"/>
      <c r="M78" s="309"/>
      <c r="N78" s="310"/>
      <c r="O78" s="278"/>
      <c r="P78" s="266"/>
      <c r="Q78" s="95" t="str">
        <f t="shared" si="10"/>
        <v/>
      </c>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row>
    <row r="79" spans="1:44" ht="18" customHeight="1" x14ac:dyDescent="0.2">
      <c r="A79" s="271"/>
      <c r="B79" s="266"/>
      <c r="C79" s="268"/>
      <c r="D79" s="281" t="s">
        <v>356</v>
      </c>
      <c r="E79" s="282"/>
      <c r="F79" s="282"/>
      <c r="G79" s="282"/>
      <c r="H79" s="290" t="s">
        <v>227</v>
      </c>
      <c r="I79" s="309"/>
      <c r="J79" s="309"/>
      <c r="K79" s="309"/>
      <c r="L79" s="309"/>
      <c r="M79" s="309"/>
      <c r="N79" s="310"/>
      <c r="O79" s="278"/>
      <c r="P79" s="266"/>
      <c r="Q79" s="95" t="str">
        <f t="shared" si="10"/>
        <v/>
      </c>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row>
    <row r="80" spans="1:44" ht="18" customHeight="1" x14ac:dyDescent="0.2">
      <c r="A80" s="271"/>
      <c r="B80" s="266"/>
      <c r="C80" s="268"/>
      <c r="D80" s="281" t="s">
        <v>1428</v>
      </c>
      <c r="E80" s="282"/>
      <c r="F80" s="282"/>
      <c r="G80" s="282"/>
      <c r="H80" s="290" t="s">
        <v>1453</v>
      </c>
      <c r="I80" s="298"/>
      <c r="J80" s="298"/>
      <c r="K80" s="298"/>
      <c r="L80" s="298"/>
      <c r="M80" s="298"/>
      <c r="N80" s="299"/>
      <c r="O80" s="278"/>
      <c r="P80" s="266"/>
      <c r="Q80" s="95" t="str">
        <f t="shared" si="10"/>
        <v/>
      </c>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row>
    <row r="81" spans="1:44" ht="18" customHeight="1" x14ac:dyDescent="0.2">
      <c r="A81" s="271"/>
      <c r="B81" s="266"/>
      <c r="C81" s="268"/>
      <c r="D81" s="281" t="s">
        <v>1430</v>
      </c>
      <c r="E81" s="282"/>
      <c r="F81" s="282"/>
      <c r="G81" s="282"/>
      <c r="H81" s="290" t="s">
        <v>1454</v>
      </c>
      <c r="I81" s="309"/>
      <c r="J81" s="309"/>
      <c r="K81" s="298"/>
      <c r="L81" s="298"/>
      <c r="M81" s="399">
        <f>'Catastr kostenverzamelst'!K75</f>
        <v>0</v>
      </c>
      <c r="N81" s="402">
        <f>'Catastr kostenverzamelst'!L75</f>
        <v>0</v>
      </c>
      <c r="O81" s="278"/>
      <c r="P81" s="266"/>
      <c r="Q81" s="95" t="str">
        <f t="shared" si="10"/>
        <v/>
      </c>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row>
    <row r="82" spans="1:44" ht="18" customHeight="1" x14ac:dyDescent="0.2">
      <c r="A82" s="271"/>
      <c r="B82" s="266"/>
      <c r="C82" s="268"/>
      <c r="D82" s="281" t="s">
        <v>1432</v>
      </c>
      <c r="E82" s="282"/>
      <c r="F82" s="282"/>
      <c r="G82" s="282"/>
      <c r="H82" s="290" t="s">
        <v>1455</v>
      </c>
      <c r="I82" s="309"/>
      <c r="J82" s="309"/>
      <c r="K82" s="298"/>
      <c r="L82" s="298"/>
      <c r="M82" s="399">
        <f>'Catastr kostenverzamelst'!K76</f>
        <v>0</v>
      </c>
      <c r="N82" s="289">
        <f>'Catastr kostenverzamelst'!L76</f>
        <v>0</v>
      </c>
      <c r="O82" s="278"/>
      <c r="P82" s="266"/>
      <c r="Q82" s="95" t="str">
        <f t="shared" si="10"/>
        <v/>
      </c>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row>
    <row r="83" spans="1:44" ht="18" customHeight="1" x14ac:dyDescent="0.2">
      <c r="A83" s="271"/>
      <c r="B83" s="266"/>
      <c r="C83" s="268"/>
      <c r="D83" s="281" t="s">
        <v>1276</v>
      </c>
      <c r="E83" s="282"/>
      <c r="F83" s="282"/>
      <c r="G83" s="282"/>
      <c r="H83" s="290" t="s">
        <v>1456</v>
      </c>
      <c r="I83" s="298"/>
      <c r="J83" s="298"/>
      <c r="K83" s="291"/>
      <c r="L83" s="291"/>
      <c r="M83" s="291"/>
      <c r="N83" s="293"/>
      <c r="O83" s="278"/>
      <c r="P83" s="266"/>
      <c r="Q83" s="95" t="str">
        <f t="shared" si="10"/>
        <v/>
      </c>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row>
    <row r="84" spans="1:44" ht="18" customHeight="1" x14ac:dyDescent="0.2">
      <c r="A84" s="271"/>
      <c r="B84" s="266"/>
      <c r="C84" s="268"/>
      <c r="D84" s="343" t="s">
        <v>155</v>
      </c>
      <c r="E84" s="344"/>
      <c r="F84" s="344"/>
      <c r="G84" s="344"/>
      <c r="H84" s="344"/>
      <c r="I84" s="321">
        <f t="shared" ref="I84:N84" si="11">SUM(I72:I83)</f>
        <v>0</v>
      </c>
      <c r="J84" s="321">
        <f t="shared" si="11"/>
        <v>0</v>
      </c>
      <c r="K84" s="321">
        <f t="shared" si="11"/>
        <v>0</v>
      </c>
      <c r="L84" s="321">
        <f t="shared" si="11"/>
        <v>0</v>
      </c>
      <c r="M84" s="321">
        <f t="shared" si="11"/>
        <v>0</v>
      </c>
      <c r="N84" s="305">
        <f t="shared" si="11"/>
        <v>0</v>
      </c>
      <c r="O84" s="278"/>
      <c r="P84" s="266"/>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row>
    <row r="85" spans="1:44" ht="18" customHeight="1" x14ac:dyDescent="0.2">
      <c r="A85" s="271"/>
      <c r="B85" s="266"/>
      <c r="C85" s="268"/>
      <c r="D85" s="347" t="s">
        <v>257</v>
      </c>
      <c r="E85" s="348"/>
      <c r="F85" s="348"/>
      <c r="G85" s="348"/>
      <c r="H85" s="348"/>
      <c r="I85" s="324"/>
      <c r="J85" s="288"/>
      <c r="K85" s="288"/>
      <c r="L85" s="288"/>
      <c r="M85" s="288"/>
      <c r="N85" s="289"/>
      <c r="O85" s="278"/>
      <c r="P85" s="266"/>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row>
    <row r="86" spans="1:44" ht="18" customHeight="1" x14ac:dyDescent="0.2">
      <c r="A86" s="271"/>
      <c r="B86" s="266"/>
      <c r="C86" s="268"/>
      <c r="D86" s="345" t="s">
        <v>244</v>
      </c>
      <c r="E86" s="346"/>
      <c r="F86" s="346"/>
      <c r="G86" s="346"/>
      <c r="H86" s="306" t="s">
        <v>228</v>
      </c>
      <c r="I86" s="309"/>
      <c r="J86" s="309"/>
      <c r="K86" s="309"/>
      <c r="L86" s="309"/>
      <c r="M86" s="309"/>
      <c r="N86" s="310"/>
      <c r="O86" s="278"/>
      <c r="P86" s="266"/>
      <c r="Q86" s="95" t="str">
        <f t="shared" ref="Q86:Q95" si="12">IF(OR((I86-J86)/IF(I86=0,1,I86)&lt;-10%,(K86-L86)/IF(K86=0,1,K86)&lt;-10%,(M86-N86)/IF(M86=0,1,M86)&lt;-10%),"De balans is &lt; -10%, als dit plausibel is dan vragen wij u dit nader toe te lichten bij de opmerkingen, zo niet dan dient u uw raming aan te scherpen.","")</f>
        <v/>
      </c>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row>
    <row r="87" spans="1:44" ht="18" customHeight="1" x14ac:dyDescent="0.2">
      <c r="A87" s="271"/>
      <c r="B87" s="266"/>
      <c r="C87" s="268"/>
      <c r="D87" s="281" t="s">
        <v>245</v>
      </c>
      <c r="E87" s="282"/>
      <c r="F87" s="282"/>
      <c r="G87" s="282"/>
      <c r="H87" s="290" t="s">
        <v>229</v>
      </c>
      <c r="I87" s="309"/>
      <c r="J87" s="309"/>
      <c r="K87" s="309"/>
      <c r="L87" s="309"/>
      <c r="M87" s="309"/>
      <c r="N87" s="310"/>
      <c r="O87" s="278"/>
      <c r="P87" s="266"/>
      <c r="Q87" s="95" t="str">
        <f t="shared" si="12"/>
        <v/>
      </c>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row>
    <row r="88" spans="1:44" ht="18" customHeight="1" x14ac:dyDescent="0.2">
      <c r="A88" s="271"/>
      <c r="B88" s="266"/>
      <c r="C88" s="268"/>
      <c r="D88" s="281" t="s">
        <v>246</v>
      </c>
      <c r="E88" s="282"/>
      <c r="F88" s="282"/>
      <c r="G88" s="282"/>
      <c r="H88" s="290" t="s">
        <v>230</v>
      </c>
      <c r="I88" s="309"/>
      <c r="J88" s="309"/>
      <c r="K88" s="309"/>
      <c r="L88" s="309"/>
      <c r="M88" s="309"/>
      <c r="N88" s="310"/>
      <c r="O88" s="278"/>
      <c r="P88" s="266"/>
      <c r="Q88" s="95" t="str">
        <f t="shared" si="12"/>
        <v/>
      </c>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row>
    <row r="89" spans="1:44" ht="18" customHeight="1" x14ac:dyDescent="0.2">
      <c r="A89" s="271"/>
      <c r="B89" s="266"/>
      <c r="C89" s="268"/>
      <c r="D89" s="281" t="s">
        <v>247</v>
      </c>
      <c r="E89" s="282"/>
      <c r="F89" s="282"/>
      <c r="G89" s="282"/>
      <c r="H89" s="290" t="s">
        <v>231</v>
      </c>
      <c r="I89" s="309"/>
      <c r="J89" s="309"/>
      <c r="K89" s="309"/>
      <c r="L89" s="309"/>
      <c r="M89" s="309"/>
      <c r="N89" s="310"/>
      <c r="O89" s="268"/>
      <c r="P89" s="266"/>
      <c r="Q89" s="95" t="str">
        <f t="shared" si="12"/>
        <v/>
      </c>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row>
    <row r="90" spans="1:44" ht="18" customHeight="1" x14ac:dyDescent="0.2">
      <c r="A90" s="271"/>
      <c r="B90" s="266"/>
      <c r="C90" s="268"/>
      <c r="D90" s="281" t="s">
        <v>248</v>
      </c>
      <c r="E90" s="282"/>
      <c r="F90" s="282"/>
      <c r="G90" s="282"/>
      <c r="H90" s="290" t="s">
        <v>232</v>
      </c>
      <c r="I90" s="309"/>
      <c r="J90" s="309"/>
      <c r="K90" s="309"/>
      <c r="L90" s="309"/>
      <c r="M90" s="309"/>
      <c r="N90" s="310"/>
      <c r="O90" s="268"/>
      <c r="P90" s="266"/>
      <c r="Q90" s="95" t="str">
        <f t="shared" si="12"/>
        <v/>
      </c>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row>
    <row r="91" spans="1:44" ht="18" customHeight="1" x14ac:dyDescent="0.2">
      <c r="A91" s="271"/>
      <c r="B91" s="266"/>
      <c r="C91" s="268"/>
      <c r="D91" s="281" t="s">
        <v>407</v>
      </c>
      <c r="E91" s="282"/>
      <c r="F91" s="282"/>
      <c r="G91" s="282"/>
      <c r="H91" s="290" t="s">
        <v>408</v>
      </c>
      <c r="I91" s="309"/>
      <c r="J91" s="309"/>
      <c r="K91" s="309"/>
      <c r="L91" s="309"/>
      <c r="M91" s="309"/>
      <c r="N91" s="310"/>
      <c r="O91" s="268"/>
      <c r="P91" s="266"/>
      <c r="Q91" s="95" t="str">
        <f t="shared" si="12"/>
        <v/>
      </c>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row>
    <row r="92" spans="1:44" ht="18" customHeight="1" x14ac:dyDescent="0.2">
      <c r="A92" s="271"/>
      <c r="B92" s="266"/>
      <c r="C92" s="268"/>
      <c r="D92" s="281" t="s">
        <v>1428</v>
      </c>
      <c r="E92" s="282"/>
      <c r="F92" s="282"/>
      <c r="G92" s="282"/>
      <c r="H92" s="290" t="s">
        <v>1457</v>
      </c>
      <c r="I92" s="298"/>
      <c r="J92" s="298"/>
      <c r="K92" s="298"/>
      <c r="L92" s="298"/>
      <c r="M92" s="298"/>
      <c r="N92" s="299"/>
      <c r="O92" s="268"/>
      <c r="P92" s="266"/>
      <c r="Q92" s="95" t="str">
        <f t="shared" si="12"/>
        <v/>
      </c>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row>
    <row r="93" spans="1:44" ht="18" customHeight="1" x14ac:dyDescent="0.2">
      <c r="A93" s="271"/>
      <c r="B93" s="266"/>
      <c r="C93" s="268"/>
      <c r="D93" s="281" t="s">
        <v>1430</v>
      </c>
      <c r="E93" s="282"/>
      <c r="F93" s="282"/>
      <c r="G93" s="282"/>
      <c r="H93" s="290" t="s">
        <v>1458</v>
      </c>
      <c r="I93" s="309"/>
      <c r="J93" s="309"/>
      <c r="K93" s="298"/>
      <c r="L93" s="298"/>
      <c r="M93" s="399">
        <f>'Catastr kostenverzamelst'!K86</f>
        <v>0</v>
      </c>
      <c r="N93" s="402">
        <f>'Catastr kostenverzamelst'!L86</f>
        <v>0</v>
      </c>
      <c r="O93" s="268"/>
      <c r="P93" s="266"/>
      <c r="Q93" s="95" t="str">
        <f t="shared" si="12"/>
        <v/>
      </c>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row>
    <row r="94" spans="1:44" ht="18" customHeight="1" x14ac:dyDescent="0.2">
      <c r="A94" s="271"/>
      <c r="B94" s="266"/>
      <c r="C94" s="268"/>
      <c r="D94" s="281" t="s">
        <v>1432</v>
      </c>
      <c r="E94" s="282"/>
      <c r="F94" s="282"/>
      <c r="G94" s="282"/>
      <c r="H94" s="290" t="s">
        <v>1459</v>
      </c>
      <c r="I94" s="309"/>
      <c r="J94" s="309"/>
      <c r="K94" s="298"/>
      <c r="L94" s="298"/>
      <c r="M94" s="399">
        <f>'Catastr kostenverzamelst'!K87</f>
        <v>0</v>
      </c>
      <c r="N94" s="289">
        <f>'Catastr kostenverzamelst'!L87</f>
        <v>0</v>
      </c>
      <c r="O94" s="268"/>
      <c r="P94" s="266"/>
      <c r="Q94" s="95" t="str">
        <f t="shared" si="12"/>
        <v/>
      </c>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row>
    <row r="95" spans="1:44" ht="18" customHeight="1" x14ac:dyDescent="0.2">
      <c r="A95" s="271"/>
      <c r="B95" s="266"/>
      <c r="C95" s="268"/>
      <c r="D95" s="281" t="s">
        <v>1276</v>
      </c>
      <c r="E95" s="282"/>
      <c r="F95" s="282"/>
      <c r="G95" s="282"/>
      <c r="H95" s="290" t="s">
        <v>1460</v>
      </c>
      <c r="I95" s="298"/>
      <c r="J95" s="298"/>
      <c r="K95" s="291"/>
      <c r="L95" s="291"/>
      <c r="M95" s="291"/>
      <c r="N95" s="293"/>
      <c r="O95" s="268"/>
      <c r="P95" s="266"/>
      <c r="Q95" s="95" t="str">
        <f t="shared" si="12"/>
        <v/>
      </c>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row>
    <row r="96" spans="1:44" ht="18" customHeight="1" x14ac:dyDescent="0.2">
      <c r="A96" s="271"/>
      <c r="B96" s="266"/>
      <c r="C96" s="268"/>
      <c r="D96" s="307" t="s">
        <v>156</v>
      </c>
      <c r="E96" s="308"/>
      <c r="F96" s="308"/>
      <c r="G96" s="308"/>
      <c r="H96" s="308"/>
      <c r="I96" s="304">
        <f>SUM(I86:I95)</f>
        <v>0</v>
      </c>
      <c r="J96" s="304">
        <f t="shared" ref="J96:M96" si="13">SUM(J86:J95)</f>
        <v>0</v>
      </c>
      <c r="K96" s="304">
        <f t="shared" si="13"/>
        <v>0</v>
      </c>
      <c r="L96" s="304">
        <f t="shared" si="13"/>
        <v>0</v>
      </c>
      <c r="M96" s="304">
        <f t="shared" si="13"/>
        <v>0</v>
      </c>
      <c r="N96" s="305">
        <f>SUM(N86:N95)</f>
        <v>0</v>
      </c>
      <c r="O96" s="268"/>
      <c r="P96" s="266"/>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row>
    <row r="97" spans="1:44" ht="18" customHeight="1" x14ac:dyDescent="0.2">
      <c r="A97" s="271"/>
      <c r="B97" s="266"/>
      <c r="C97" s="268"/>
      <c r="D97" s="285" t="s">
        <v>259</v>
      </c>
      <c r="E97" s="286"/>
      <c r="F97" s="286"/>
      <c r="G97" s="286"/>
      <c r="H97" s="286"/>
      <c r="I97" s="288"/>
      <c r="J97" s="288"/>
      <c r="K97" s="288"/>
      <c r="L97" s="288"/>
      <c r="M97" s="288"/>
      <c r="N97" s="289"/>
      <c r="O97" s="268"/>
      <c r="P97" s="266"/>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row>
    <row r="98" spans="1:44" ht="18" customHeight="1" x14ac:dyDescent="0.2">
      <c r="A98" s="271"/>
      <c r="B98" s="266"/>
      <c r="C98" s="268"/>
      <c r="D98" s="281" t="s">
        <v>1278</v>
      </c>
      <c r="E98" s="282"/>
      <c r="F98" s="282"/>
      <c r="G98" s="282"/>
      <c r="H98" s="306" t="s">
        <v>233</v>
      </c>
      <c r="I98" s="309"/>
      <c r="J98" s="309"/>
      <c r="K98" s="291"/>
      <c r="L98" s="291"/>
      <c r="M98" s="291"/>
      <c r="N98" s="294"/>
      <c r="O98" s="268"/>
      <c r="P98" s="266"/>
      <c r="Q98" s="95" t="str">
        <f t="shared" ref="Q98:Q102" si="14">IF(OR((I98-J98)/IF(I98=0,1,I98)&lt;-10%,(K98-L98)/IF(K98=0,1,K98)&lt;-10%,(M98-N98)/IF(M98=0,1,M98)&lt;-10%),"De balans is &lt; -10%, als dit plausibel is dan vragen wij u dit nader toe te lichten bij de opmerkingen, zo niet dan dient u uw raming aan te scherpen.","")</f>
        <v/>
      </c>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row>
    <row r="99" spans="1:44" ht="18" customHeight="1" x14ac:dyDescent="0.2">
      <c r="A99" s="271"/>
      <c r="B99" s="266"/>
      <c r="C99" s="268"/>
      <c r="D99" s="281" t="s">
        <v>1428</v>
      </c>
      <c r="E99" s="282"/>
      <c r="F99" s="282"/>
      <c r="G99" s="282"/>
      <c r="H99" s="297" t="s">
        <v>1461</v>
      </c>
      <c r="I99" s="298"/>
      <c r="J99" s="298"/>
      <c r="K99" s="298"/>
      <c r="L99" s="298"/>
      <c r="M99" s="298"/>
      <c r="N99" s="299"/>
      <c r="O99" s="268"/>
      <c r="P99" s="266"/>
      <c r="Q99" s="95" t="str">
        <f t="shared" si="14"/>
        <v/>
      </c>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row>
    <row r="100" spans="1:44" ht="18" customHeight="1" x14ac:dyDescent="0.2">
      <c r="A100" s="271"/>
      <c r="B100" s="266"/>
      <c r="C100" s="268"/>
      <c r="D100" s="295" t="s">
        <v>1430</v>
      </c>
      <c r="E100" s="296"/>
      <c r="F100" s="296"/>
      <c r="G100" s="296"/>
      <c r="H100" s="297" t="s">
        <v>1462</v>
      </c>
      <c r="I100" s="309"/>
      <c r="J100" s="309"/>
      <c r="K100" s="298"/>
      <c r="L100" s="298"/>
      <c r="M100" s="399">
        <f>'Catastr kostenverzamelst'!K92</f>
        <v>0</v>
      </c>
      <c r="N100" s="402">
        <f>'Catastr kostenverzamelst'!L92</f>
        <v>0</v>
      </c>
      <c r="O100" s="268"/>
      <c r="P100" s="266"/>
      <c r="Q100" s="95" t="str">
        <f t="shared" si="14"/>
        <v/>
      </c>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row>
    <row r="101" spans="1:44" ht="18" customHeight="1" x14ac:dyDescent="0.2">
      <c r="A101" s="271"/>
      <c r="B101" s="266"/>
      <c r="C101" s="268"/>
      <c r="D101" s="295" t="s">
        <v>1432</v>
      </c>
      <c r="E101" s="296"/>
      <c r="F101" s="296"/>
      <c r="G101" s="296"/>
      <c r="H101" s="297" t="s">
        <v>1463</v>
      </c>
      <c r="I101" s="309"/>
      <c r="J101" s="309"/>
      <c r="K101" s="298"/>
      <c r="L101" s="298"/>
      <c r="M101" s="399">
        <f>'Catastr kostenverzamelst'!K93</f>
        <v>0</v>
      </c>
      <c r="N101" s="289">
        <f>'Catastr kostenverzamelst'!L93</f>
        <v>0</v>
      </c>
      <c r="O101" s="268"/>
      <c r="P101" s="266"/>
      <c r="Q101" s="95" t="str">
        <f t="shared" si="14"/>
        <v/>
      </c>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row>
    <row r="102" spans="1:44" ht="18" customHeight="1" x14ac:dyDescent="0.2">
      <c r="A102" s="271"/>
      <c r="B102" s="266"/>
      <c r="C102" s="268"/>
      <c r="D102" s="281" t="s">
        <v>1276</v>
      </c>
      <c r="E102" s="282"/>
      <c r="F102" s="282"/>
      <c r="G102" s="282"/>
      <c r="H102" s="297" t="s">
        <v>1464</v>
      </c>
      <c r="I102" s="298"/>
      <c r="J102" s="298"/>
      <c r="K102" s="291"/>
      <c r="L102" s="291"/>
      <c r="M102" s="291"/>
      <c r="N102" s="293"/>
      <c r="O102" s="268"/>
      <c r="P102" s="266"/>
      <c r="Q102" s="95" t="str">
        <f t="shared" si="14"/>
        <v/>
      </c>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row>
    <row r="103" spans="1:44" ht="18" customHeight="1" x14ac:dyDescent="0.2">
      <c r="A103" s="271"/>
      <c r="B103" s="266"/>
      <c r="C103" s="268"/>
      <c r="D103" s="307" t="s">
        <v>157</v>
      </c>
      <c r="E103" s="308"/>
      <c r="F103" s="308"/>
      <c r="G103" s="308"/>
      <c r="H103" s="308"/>
      <c r="I103" s="304">
        <f>SUM(I98:I102)</f>
        <v>0</v>
      </c>
      <c r="J103" s="304">
        <f t="shared" ref="J103:M103" si="15">SUM(J98:J102)</f>
        <v>0</v>
      </c>
      <c r="K103" s="304">
        <f t="shared" si="15"/>
        <v>0</v>
      </c>
      <c r="L103" s="304">
        <f t="shared" si="15"/>
        <v>0</v>
      </c>
      <c r="M103" s="304">
        <f t="shared" si="15"/>
        <v>0</v>
      </c>
      <c r="N103" s="305">
        <f>SUM(N98:N102)</f>
        <v>0</v>
      </c>
      <c r="O103" s="268"/>
      <c r="P103" s="266"/>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row>
    <row r="104" spans="1:44" ht="18" customHeight="1" x14ac:dyDescent="0.2">
      <c r="A104" s="271"/>
      <c r="B104" s="266"/>
      <c r="C104" s="268"/>
      <c r="D104" s="285" t="s">
        <v>158</v>
      </c>
      <c r="E104" s="286"/>
      <c r="F104" s="286"/>
      <c r="G104" s="286"/>
      <c r="H104" s="286"/>
      <c r="I104" s="288"/>
      <c r="J104" s="288"/>
      <c r="K104" s="288"/>
      <c r="L104" s="288"/>
      <c r="M104" s="288"/>
      <c r="N104" s="289"/>
      <c r="O104" s="268"/>
      <c r="P104" s="266"/>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row>
    <row r="105" spans="1:44" ht="18" customHeight="1" x14ac:dyDescent="0.2">
      <c r="A105" s="271"/>
      <c r="B105" s="266"/>
      <c r="C105" s="268"/>
      <c r="D105" s="281" t="s">
        <v>249</v>
      </c>
      <c r="E105" s="282"/>
      <c r="F105" s="282"/>
      <c r="G105" s="282"/>
      <c r="H105" s="306" t="s">
        <v>234</v>
      </c>
      <c r="I105" s="309"/>
      <c r="J105" s="309"/>
      <c r="K105" s="291"/>
      <c r="L105" s="292"/>
      <c r="M105" s="291"/>
      <c r="N105" s="293"/>
      <c r="O105" s="268"/>
      <c r="P105" s="266"/>
      <c r="Q105" s="95" t="str">
        <f t="shared" ref="Q105:Q111" si="16">IF(OR((I105-J105)/IF(I105=0,1,I105)&lt;-10%,(K105-L105)/IF(K105=0,1,K105)&lt;-10%,(M105-N105)/IF(M105=0,1,M105)&lt;-10%),"De balans is &lt; -10%, als dit plausibel is dan vragen wij u dit nader toe te lichten bij de opmerkingen, zo niet dan dient u uw raming aan te scherpen.","")</f>
        <v/>
      </c>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row>
    <row r="106" spans="1:44" ht="24" customHeight="1" x14ac:dyDescent="0.2">
      <c r="A106" s="271"/>
      <c r="B106" s="266"/>
      <c r="C106" s="268"/>
      <c r="D106" s="461" t="s">
        <v>385</v>
      </c>
      <c r="E106" s="462"/>
      <c r="F106" s="462"/>
      <c r="G106" s="462"/>
      <c r="H106" s="297" t="s">
        <v>384</v>
      </c>
      <c r="I106" s="309"/>
      <c r="J106" s="309"/>
      <c r="K106" s="291"/>
      <c r="L106" s="292"/>
      <c r="M106" s="291"/>
      <c r="N106" s="293"/>
      <c r="O106" s="268"/>
      <c r="P106" s="266"/>
      <c r="Q106" s="95" t="str">
        <f t="shared" si="16"/>
        <v/>
      </c>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row>
    <row r="107" spans="1:44" ht="18" customHeight="1" x14ac:dyDescent="0.2">
      <c r="A107" s="271"/>
      <c r="B107" s="266"/>
      <c r="C107" s="268"/>
      <c r="D107" s="295" t="s">
        <v>63</v>
      </c>
      <c r="E107" s="296"/>
      <c r="F107" s="296"/>
      <c r="G107" s="296"/>
      <c r="H107" s="297" t="s">
        <v>235</v>
      </c>
      <c r="I107" s="309"/>
      <c r="J107" s="309"/>
      <c r="K107" s="291"/>
      <c r="L107" s="292"/>
      <c r="M107" s="291"/>
      <c r="N107" s="293"/>
      <c r="O107" s="268"/>
      <c r="P107" s="266"/>
      <c r="Q107" s="95" t="str">
        <f t="shared" si="16"/>
        <v/>
      </c>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row>
    <row r="108" spans="1:44" ht="18" customHeight="1" x14ac:dyDescent="0.2">
      <c r="A108" s="271"/>
      <c r="B108" s="266"/>
      <c r="C108" s="268"/>
      <c r="D108" s="295" t="s">
        <v>1428</v>
      </c>
      <c r="E108" s="296"/>
      <c r="F108" s="296"/>
      <c r="G108" s="296"/>
      <c r="H108" s="297" t="s">
        <v>1465</v>
      </c>
      <c r="I108" s="298"/>
      <c r="J108" s="298"/>
      <c r="K108" s="298"/>
      <c r="L108" s="298"/>
      <c r="M108" s="298"/>
      <c r="N108" s="299"/>
      <c r="O108" s="268"/>
      <c r="P108" s="266"/>
      <c r="Q108" s="95" t="str">
        <f t="shared" si="16"/>
        <v/>
      </c>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row>
    <row r="109" spans="1:44" ht="18" customHeight="1" x14ac:dyDescent="0.2">
      <c r="A109" s="271"/>
      <c r="B109" s="266"/>
      <c r="C109" s="268"/>
      <c r="D109" s="281" t="s">
        <v>1430</v>
      </c>
      <c r="E109" s="282"/>
      <c r="F109" s="282"/>
      <c r="G109" s="282"/>
      <c r="H109" s="297" t="s">
        <v>1466</v>
      </c>
      <c r="I109" s="309"/>
      <c r="J109" s="309"/>
      <c r="K109" s="298"/>
      <c r="L109" s="298"/>
      <c r="M109" s="399">
        <f>'Catastr kostenverzamelst'!K100</f>
        <v>0</v>
      </c>
      <c r="N109" s="402">
        <f>'Catastr kostenverzamelst'!L100</f>
        <v>0</v>
      </c>
      <c r="O109" s="268"/>
      <c r="P109" s="266"/>
      <c r="Q109" s="95" t="str">
        <f t="shared" si="16"/>
        <v/>
      </c>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row>
    <row r="110" spans="1:44" ht="18" customHeight="1" x14ac:dyDescent="0.2">
      <c r="A110" s="271"/>
      <c r="B110" s="266"/>
      <c r="C110" s="268"/>
      <c r="D110" s="281" t="s">
        <v>1432</v>
      </c>
      <c r="E110" s="282"/>
      <c r="F110" s="282"/>
      <c r="G110" s="282"/>
      <c r="H110" s="306" t="s">
        <v>1467</v>
      </c>
      <c r="I110" s="309"/>
      <c r="J110" s="309"/>
      <c r="K110" s="298"/>
      <c r="L110" s="298"/>
      <c r="M110" s="399">
        <f>'Catastr kostenverzamelst'!K101</f>
        <v>0</v>
      </c>
      <c r="N110" s="289">
        <f>'Catastr kostenverzamelst'!L101</f>
        <v>0</v>
      </c>
      <c r="O110" s="268"/>
      <c r="P110" s="266"/>
      <c r="Q110" s="95" t="str">
        <f t="shared" si="16"/>
        <v/>
      </c>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row>
    <row r="111" spans="1:44" ht="18" customHeight="1" x14ac:dyDescent="0.2">
      <c r="A111" s="271"/>
      <c r="B111" s="266"/>
      <c r="C111" s="268"/>
      <c r="D111" s="281" t="s">
        <v>1276</v>
      </c>
      <c r="E111" s="282"/>
      <c r="F111" s="282"/>
      <c r="G111" s="282"/>
      <c r="H111" s="297" t="s">
        <v>1468</v>
      </c>
      <c r="I111" s="298"/>
      <c r="J111" s="298"/>
      <c r="K111" s="291"/>
      <c r="L111" s="291"/>
      <c r="M111" s="291"/>
      <c r="N111" s="293"/>
      <c r="O111" s="268"/>
      <c r="P111" s="266"/>
      <c r="Q111" s="95" t="str">
        <f t="shared" si="16"/>
        <v/>
      </c>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row>
    <row r="112" spans="1:44" ht="18" customHeight="1" x14ac:dyDescent="0.2">
      <c r="A112" s="271"/>
      <c r="B112" s="266"/>
      <c r="C112" s="268"/>
      <c r="D112" s="326" t="s">
        <v>159</v>
      </c>
      <c r="E112" s="327"/>
      <c r="F112" s="327"/>
      <c r="G112" s="327"/>
      <c r="H112" s="328"/>
      <c r="I112" s="314">
        <f>SUM(I105:I111)</f>
        <v>0</v>
      </c>
      <c r="J112" s="314">
        <f t="shared" ref="J112:N112" si="17">SUM(J105:J111)</f>
        <v>0</v>
      </c>
      <c r="K112" s="314">
        <f t="shared" si="17"/>
        <v>0</v>
      </c>
      <c r="L112" s="314">
        <f t="shared" si="17"/>
        <v>0</v>
      </c>
      <c r="M112" s="314">
        <f t="shared" si="17"/>
        <v>0</v>
      </c>
      <c r="N112" s="315">
        <f t="shared" si="17"/>
        <v>0</v>
      </c>
      <c r="O112" s="268"/>
      <c r="P112" s="266"/>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row>
    <row r="113" spans="1:44" x14ac:dyDescent="0.2">
      <c r="A113" s="270"/>
      <c r="B113" s="266"/>
      <c r="C113" s="268"/>
      <c r="D113" s="316">
        <f ca="1">NOW()</f>
        <v>44907.637321527778</v>
      </c>
      <c r="E113" s="316"/>
      <c r="F113" s="269"/>
      <c r="G113" s="269"/>
      <c r="H113" s="269"/>
      <c r="I113" s="269"/>
      <c r="J113" s="269"/>
      <c r="K113" s="269"/>
      <c r="L113" s="269"/>
      <c r="M113" s="268"/>
      <c r="N113" s="317" t="str">
        <f>CONCATENATE("Specifieke informatie A, ",LOWER(A63))</f>
        <v>Specifieke informatie A, pagina 2</v>
      </c>
      <c r="O113" s="268"/>
      <c r="P113" s="266"/>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row>
    <row r="114" spans="1:44" ht="27.75" customHeight="1" x14ac:dyDescent="0.2">
      <c r="A114" s="265"/>
      <c r="B114" s="266"/>
      <c r="C114" s="266"/>
      <c r="D114" s="266"/>
      <c r="E114" s="266"/>
      <c r="F114" s="266"/>
      <c r="G114" s="266"/>
      <c r="H114" s="266"/>
      <c r="I114" s="266"/>
      <c r="J114" s="266"/>
      <c r="K114" s="266"/>
      <c r="L114" s="266"/>
      <c r="M114" s="266"/>
      <c r="N114" s="266"/>
      <c r="O114" s="266"/>
      <c r="P114" s="266"/>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row>
    <row r="115" spans="1:44" ht="18" customHeight="1" x14ac:dyDescent="0.2">
      <c r="A115" s="267" t="s">
        <v>138</v>
      </c>
      <c r="B115" s="266"/>
      <c r="C115" s="318"/>
      <c r="D115" s="269" t="str">
        <f>CONCATENATE("KWARTAALSTAAT ZVW ", jaar_id," ",kwartaal_id,"E KWARTAAL")</f>
        <v>KWARTAALSTAAT ZVW 2022 4E KWARTAAL</v>
      </c>
      <c r="E115" s="268"/>
      <c r="F115" s="268"/>
      <c r="G115" s="268"/>
      <c r="H115" s="268"/>
      <c r="I115" s="268"/>
      <c r="J115" s="268"/>
      <c r="K115" s="268"/>
      <c r="L115" s="268"/>
      <c r="M115" s="269"/>
      <c r="N115" s="269"/>
      <c r="O115" s="269"/>
      <c r="P115" s="266"/>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row>
    <row r="116" spans="1:44" ht="18" customHeight="1" x14ac:dyDescent="0.2">
      <c r="A116" s="270"/>
      <c r="B116" s="266"/>
      <c r="C116" s="268"/>
      <c r="D116" s="269" t="s">
        <v>350</v>
      </c>
      <c r="E116" s="268"/>
      <c r="F116" s="268"/>
      <c r="G116" s="268"/>
      <c r="H116" s="268"/>
      <c r="I116" s="268"/>
      <c r="J116" s="268"/>
      <c r="K116" s="268"/>
      <c r="L116" s="268"/>
      <c r="M116" s="268"/>
      <c r="N116" s="268"/>
      <c r="O116" s="268"/>
      <c r="P116" s="266"/>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row>
    <row r="117" spans="1:44" ht="18" customHeight="1" x14ac:dyDescent="0.2">
      <c r="A117" s="271"/>
      <c r="B117" s="266"/>
      <c r="C117" s="268"/>
      <c r="D117" s="269" t="str">
        <f>IF(naw_uzovi_zorgverzekeraar&lt;&gt;"0000",CONCATENATE(UPPER(naw_naam_zorgverzekeraar),", ",UPPER(naw_plaats_zorgverzekeraar)),"")</f>
        <v/>
      </c>
      <c r="E117" s="269"/>
      <c r="F117" s="269"/>
      <c r="G117" s="269"/>
      <c r="H117" s="269"/>
      <c r="I117" s="269"/>
      <c r="J117" s="269"/>
      <c r="K117" s="269"/>
      <c r="L117" s="269"/>
      <c r="M117" s="269"/>
      <c r="N117" s="272" t="str">
        <f>CONCATENATE("UZOVI: ",naw_uzovi_zorgverzekeraar)</f>
        <v>UZOVI: 0000</v>
      </c>
      <c r="O117" s="269"/>
      <c r="P117" s="266"/>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row>
    <row r="118" spans="1:44" ht="18" customHeight="1" x14ac:dyDescent="0.2">
      <c r="A118" s="270"/>
      <c r="B118" s="266"/>
      <c r="C118" s="268"/>
      <c r="D118" s="273" t="s">
        <v>213</v>
      </c>
      <c r="E118" s="269"/>
      <c r="F118" s="269"/>
      <c r="G118" s="269"/>
      <c r="H118" s="269"/>
      <c r="I118" s="269"/>
      <c r="J118" s="269"/>
      <c r="K118" s="269"/>
      <c r="L118" s="274"/>
      <c r="M118" s="268"/>
      <c r="N118" s="268"/>
      <c r="O118" s="268"/>
      <c r="P118" s="266"/>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row>
    <row r="119" spans="1:44" ht="18" customHeight="1" x14ac:dyDescent="0.2">
      <c r="A119" s="271"/>
      <c r="B119" s="266"/>
      <c r="C119" s="318"/>
      <c r="D119" s="275" t="s">
        <v>210</v>
      </c>
      <c r="E119" s="269"/>
      <c r="F119" s="269"/>
      <c r="G119" s="269"/>
      <c r="H119" s="269"/>
      <c r="I119" s="269"/>
      <c r="J119" s="269"/>
      <c r="K119" s="269"/>
      <c r="L119" s="317"/>
      <c r="M119" s="269"/>
      <c r="N119" s="269"/>
      <c r="O119" s="269"/>
      <c r="P119" s="266"/>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row>
    <row r="120" spans="1:44" ht="18" customHeight="1" x14ac:dyDescent="0.2">
      <c r="A120" s="271"/>
      <c r="B120" s="266"/>
      <c r="C120" s="268"/>
      <c r="D120" s="279"/>
      <c r="E120" s="277"/>
      <c r="F120" s="277"/>
      <c r="G120" s="277"/>
      <c r="H120" s="277"/>
      <c r="I120" s="459" t="s">
        <v>2547</v>
      </c>
      <c r="J120" s="460"/>
      <c r="K120" s="459" t="s">
        <v>1424</v>
      </c>
      <c r="L120" s="460"/>
      <c r="M120" s="455" t="s">
        <v>2553</v>
      </c>
      <c r="N120" s="456"/>
      <c r="O120" s="278"/>
      <c r="P120" s="266"/>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row>
    <row r="121" spans="1:44" ht="30" customHeight="1" x14ac:dyDescent="0.2">
      <c r="A121" s="271"/>
      <c r="B121" s="266"/>
      <c r="C121" s="268"/>
      <c r="D121" s="279"/>
      <c r="E121" s="280"/>
      <c r="F121" s="280"/>
      <c r="G121" s="280"/>
      <c r="H121" s="280"/>
      <c r="I121" s="457" t="s">
        <v>2548</v>
      </c>
      <c r="J121" s="457" t="str">
        <f>J13</f>
        <v>Ontvangen en geaccepteerde declaraties t/m 4e kwartaal 2022</v>
      </c>
      <c r="K121" s="457" t="s">
        <v>2551</v>
      </c>
      <c r="L121" s="457" t="s">
        <v>2542</v>
      </c>
      <c r="M121" s="457" t="s">
        <v>2554</v>
      </c>
      <c r="N121" s="453" t="s">
        <v>2545</v>
      </c>
      <c r="O121" s="278"/>
      <c r="P121" s="266"/>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row>
    <row r="122" spans="1:44" ht="30" customHeight="1" x14ac:dyDescent="0.2">
      <c r="A122" s="271"/>
      <c r="B122" s="266"/>
      <c r="C122" s="268"/>
      <c r="D122" s="281" t="s">
        <v>142</v>
      </c>
      <c r="E122" s="282"/>
      <c r="F122" s="282"/>
      <c r="G122" s="282"/>
      <c r="H122" s="361" t="s">
        <v>287</v>
      </c>
      <c r="I122" s="458"/>
      <c r="J122" s="458"/>
      <c r="K122" s="458"/>
      <c r="L122" s="458"/>
      <c r="M122" s="458"/>
      <c r="N122" s="454"/>
      <c r="O122" s="278"/>
      <c r="P122" s="266"/>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row>
    <row r="123" spans="1:44" ht="18" customHeight="1" x14ac:dyDescent="0.2">
      <c r="A123" s="271"/>
      <c r="B123" s="266"/>
      <c r="C123" s="318"/>
      <c r="D123" s="285" t="s">
        <v>336</v>
      </c>
      <c r="E123" s="286"/>
      <c r="F123" s="286"/>
      <c r="G123" s="286"/>
      <c r="H123" s="287"/>
      <c r="I123" s="288"/>
      <c r="J123" s="288"/>
      <c r="K123" s="288"/>
      <c r="L123" s="288"/>
      <c r="M123" s="288"/>
      <c r="N123" s="289"/>
      <c r="O123" s="278"/>
      <c r="P123" s="266"/>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row>
    <row r="124" spans="1:44" ht="18" customHeight="1" x14ac:dyDescent="0.2">
      <c r="A124" s="271"/>
      <c r="B124" s="266"/>
      <c r="C124" s="318"/>
      <c r="D124" s="281" t="s">
        <v>281</v>
      </c>
      <c r="E124" s="282"/>
      <c r="F124" s="282"/>
      <c r="G124" s="282"/>
      <c r="H124" s="306" t="s">
        <v>241</v>
      </c>
      <c r="I124" s="298"/>
      <c r="J124" s="298"/>
      <c r="K124" s="309"/>
      <c r="L124" s="309"/>
      <c r="M124" s="309"/>
      <c r="N124" s="310"/>
      <c r="O124" s="278"/>
      <c r="P124" s="266"/>
      <c r="Q124" s="95" t="str">
        <f t="shared" ref="Q124:Q134" si="18">IF(OR((I124-J124)/IF(I124=0,1,I124)&lt;-10%,(K124-L124)/IF(K124=0,1,K124)&lt;-10%,(M124-N124)/IF(M124=0,1,M124)&lt;-10%),"De balans is &lt; -10%, als dit plausibel is dan vragen wij u dit nader toe te lichten bij de opmerkingen, zo niet dan dient u uw raming aan te scherpen.","")</f>
        <v/>
      </c>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row>
    <row r="125" spans="1:44" ht="18" customHeight="1" x14ac:dyDescent="0.2">
      <c r="A125" s="271"/>
      <c r="B125" s="266"/>
      <c r="C125" s="318"/>
      <c r="D125" s="281" t="s">
        <v>320</v>
      </c>
      <c r="E125" s="282"/>
      <c r="F125" s="282"/>
      <c r="G125" s="282"/>
      <c r="H125" s="306" t="s">
        <v>1469</v>
      </c>
      <c r="I125" s="298"/>
      <c r="J125" s="298"/>
      <c r="K125" s="309"/>
      <c r="L125" s="309"/>
      <c r="M125" s="309"/>
      <c r="N125" s="310"/>
      <c r="O125" s="278"/>
      <c r="P125" s="266"/>
      <c r="Q125" s="95" t="str">
        <f t="shared" si="18"/>
        <v/>
      </c>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row>
    <row r="126" spans="1:44" ht="18" customHeight="1" x14ac:dyDescent="0.2">
      <c r="A126" s="271"/>
      <c r="B126" s="266"/>
      <c r="C126" s="318"/>
      <c r="D126" s="281" t="s">
        <v>282</v>
      </c>
      <c r="E126" s="282"/>
      <c r="F126" s="282"/>
      <c r="G126" s="282"/>
      <c r="H126" s="306" t="s">
        <v>242</v>
      </c>
      <c r="I126" s="298"/>
      <c r="J126" s="298"/>
      <c r="K126" s="309"/>
      <c r="L126" s="309"/>
      <c r="M126" s="309"/>
      <c r="N126" s="310"/>
      <c r="O126" s="278"/>
      <c r="P126" s="266"/>
      <c r="Q126" s="95" t="str">
        <f t="shared" si="18"/>
        <v/>
      </c>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row>
    <row r="127" spans="1:44" ht="18" customHeight="1" x14ac:dyDescent="0.2">
      <c r="A127" s="271"/>
      <c r="B127" s="266"/>
      <c r="C127" s="318"/>
      <c r="D127" s="281" t="s">
        <v>275</v>
      </c>
      <c r="E127" s="282"/>
      <c r="F127" s="282"/>
      <c r="G127" s="282"/>
      <c r="H127" s="306" t="s">
        <v>1470</v>
      </c>
      <c r="I127" s="298"/>
      <c r="J127" s="298"/>
      <c r="K127" s="309"/>
      <c r="L127" s="309"/>
      <c r="M127" s="309"/>
      <c r="N127" s="310"/>
      <c r="O127" s="278"/>
      <c r="P127" s="266"/>
      <c r="Q127" s="95" t="str">
        <f t="shared" si="18"/>
        <v/>
      </c>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row>
    <row r="128" spans="1:44" ht="18" customHeight="1" x14ac:dyDescent="0.2">
      <c r="A128" s="271"/>
      <c r="B128" s="266"/>
      <c r="C128" s="318"/>
      <c r="D128" s="400" t="s">
        <v>2556</v>
      </c>
      <c r="E128" s="401"/>
      <c r="F128" s="401"/>
      <c r="G128" s="401"/>
      <c r="H128" s="306" t="s">
        <v>2559</v>
      </c>
      <c r="I128" s="309"/>
      <c r="J128" s="309"/>
      <c r="K128" s="298"/>
      <c r="L128" s="298"/>
      <c r="M128" s="298"/>
      <c r="N128" s="299"/>
      <c r="O128" s="278"/>
      <c r="P128" s="266"/>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row>
    <row r="129" spans="1:44" ht="18" customHeight="1" x14ac:dyDescent="0.2">
      <c r="A129" s="271"/>
      <c r="B129" s="266"/>
      <c r="C129" s="318"/>
      <c r="D129" s="400" t="s">
        <v>2557</v>
      </c>
      <c r="E129" s="401"/>
      <c r="F129" s="401"/>
      <c r="G129" s="401"/>
      <c r="H129" s="306" t="s">
        <v>2560</v>
      </c>
      <c r="I129" s="309"/>
      <c r="J129" s="309"/>
      <c r="K129" s="298"/>
      <c r="L129" s="298"/>
      <c r="M129" s="298"/>
      <c r="N129" s="299"/>
      <c r="O129" s="278"/>
      <c r="P129" s="266"/>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row>
    <row r="130" spans="1:44" ht="18" customHeight="1" x14ac:dyDescent="0.2">
      <c r="A130" s="271"/>
      <c r="B130" s="266"/>
      <c r="C130" s="318"/>
      <c r="D130" s="400" t="s">
        <v>2558</v>
      </c>
      <c r="E130" s="401"/>
      <c r="F130" s="401"/>
      <c r="G130" s="401"/>
      <c r="H130" s="306" t="s">
        <v>2561</v>
      </c>
      <c r="I130" s="309"/>
      <c r="J130" s="309"/>
      <c r="K130" s="298"/>
      <c r="L130" s="298"/>
      <c r="M130" s="298"/>
      <c r="N130" s="299"/>
      <c r="O130" s="278"/>
      <c r="P130" s="266"/>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row>
    <row r="131" spans="1:44" ht="18" customHeight="1" x14ac:dyDescent="0.2">
      <c r="A131" s="271"/>
      <c r="B131" s="266"/>
      <c r="C131" s="318"/>
      <c r="D131" s="281" t="s">
        <v>1428</v>
      </c>
      <c r="E131" s="282"/>
      <c r="F131" s="282"/>
      <c r="G131" s="282"/>
      <c r="H131" s="306" t="s">
        <v>1471</v>
      </c>
      <c r="I131" s="298"/>
      <c r="J131" s="298"/>
      <c r="K131" s="298"/>
      <c r="L131" s="298"/>
      <c r="M131" s="298"/>
      <c r="N131" s="299"/>
      <c r="O131" s="278"/>
      <c r="P131" s="266"/>
      <c r="Q131" s="95" t="str">
        <f t="shared" si="18"/>
        <v/>
      </c>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row>
    <row r="132" spans="1:44" ht="18" customHeight="1" x14ac:dyDescent="0.2">
      <c r="A132" s="271"/>
      <c r="B132" s="266"/>
      <c r="C132" s="318"/>
      <c r="D132" s="281" t="s">
        <v>1430</v>
      </c>
      <c r="E132" s="282"/>
      <c r="F132" s="282"/>
      <c r="G132" s="282"/>
      <c r="H132" s="306" t="s">
        <v>1472</v>
      </c>
      <c r="I132" s="309"/>
      <c r="J132" s="309"/>
      <c r="K132" s="298"/>
      <c r="L132" s="298"/>
      <c r="M132" s="399">
        <f>'Catastr kostenverzamelst'!K119</f>
        <v>0</v>
      </c>
      <c r="N132" s="402">
        <f>'Catastr kostenverzamelst'!L119</f>
        <v>0</v>
      </c>
      <c r="O132" s="278"/>
      <c r="P132" s="266"/>
      <c r="Q132" s="95" t="str">
        <f t="shared" si="18"/>
        <v/>
      </c>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row>
    <row r="133" spans="1:44" ht="18" customHeight="1" x14ac:dyDescent="0.2">
      <c r="A133" s="271"/>
      <c r="B133" s="266"/>
      <c r="C133" s="318"/>
      <c r="D133" s="281" t="s">
        <v>1432</v>
      </c>
      <c r="E133" s="282"/>
      <c r="F133" s="282"/>
      <c r="G133" s="282"/>
      <c r="H133" s="306" t="s">
        <v>1473</v>
      </c>
      <c r="I133" s="309"/>
      <c r="J133" s="309"/>
      <c r="K133" s="298"/>
      <c r="L133" s="298"/>
      <c r="M133" s="399">
        <f>'Catastr kostenverzamelst'!K120</f>
        <v>0</v>
      </c>
      <c r="N133" s="289">
        <f>'Catastr kostenverzamelst'!L120</f>
        <v>0</v>
      </c>
      <c r="O133" s="278"/>
      <c r="P133" s="266"/>
      <c r="Q133" s="95" t="str">
        <f t="shared" si="18"/>
        <v/>
      </c>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row>
    <row r="134" spans="1:44" ht="18" customHeight="1" x14ac:dyDescent="0.2">
      <c r="A134" s="271"/>
      <c r="B134" s="266"/>
      <c r="C134" s="318"/>
      <c r="D134" s="281" t="s">
        <v>1276</v>
      </c>
      <c r="E134" s="282"/>
      <c r="F134" s="282"/>
      <c r="G134" s="282"/>
      <c r="H134" s="306" t="s">
        <v>1474</v>
      </c>
      <c r="I134" s="298"/>
      <c r="J134" s="298"/>
      <c r="K134" s="291"/>
      <c r="L134" s="291"/>
      <c r="M134" s="291"/>
      <c r="N134" s="310"/>
      <c r="O134" s="278"/>
      <c r="P134" s="266"/>
      <c r="Q134" s="95" t="str">
        <f t="shared" si="18"/>
        <v/>
      </c>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row>
    <row r="135" spans="1:44" ht="18" customHeight="1" x14ac:dyDescent="0.2">
      <c r="A135" s="271"/>
      <c r="B135" s="266"/>
      <c r="C135" s="318"/>
      <c r="D135" s="307" t="s">
        <v>240</v>
      </c>
      <c r="E135" s="308"/>
      <c r="F135" s="308"/>
      <c r="G135" s="308"/>
      <c r="H135" s="308"/>
      <c r="I135" s="321">
        <f>SUM(I124:I134)</f>
        <v>0</v>
      </c>
      <c r="J135" s="321">
        <f t="shared" ref="J135:M135" si="19">SUM(J124:J134)</f>
        <v>0</v>
      </c>
      <c r="K135" s="321">
        <f t="shared" si="19"/>
        <v>0</v>
      </c>
      <c r="L135" s="321">
        <f t="shared" si="19"/>
        <v>0</v>
      </c>
      <c r="M135" s="321">
        <f t="shared" si="19"/>
        <v>0</v>
      </c>
      <c r="N135" s="305">
        <f>SUM(N124:N134)</f>
        <v>0</v>
      </c>
      <c r="O135" s="278"/>
      <c r="P135" s="266"/>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row>
    <row r="136" spans="1:44" ht="18" customHeight="1" x14ac:dyDescent="0.2">
      <c r="A136" s="271"/>
      <c r="B136" s="266"/>
      <c r="C136" s="318"/>
      <c r="D136" s="285" t="s">
        <v>413</v>
      </c>
      <c r="E136" s="286"/>
      <c r="F136" s="286"/>
      <c r="G136" s="286"/>
      <c r="H136" s="286"/>
      <c r="I136" s="288"/>
      <c r="J136" s="288"/>
      <c r="K136" s="288"/>
      <c r="L136" s="288"/>
      <c r="M136" s="288"/>
      <c r="N136" s="289"/>
      <c r="O136" s="278"/>
      <c r="P136" s="266"/>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row>
    <row r="137" spans="1:44" ht="18" customHeight="1" x14ac:dyDescent="0.2">
      <c r="A137" s="271"/>
      <c r="B137" s="266"/>
      <c r="C137" s="318"/>
      <c r="D137" s="281" t="s">
        <v>415</v>
      </c>
      <c r="E137" s="282"/>
      <c r="F137" s="282"/>
      <c r="G137" s="282"/>
      <c r="H137" s="306" t="s">
        <v>41</v>
      </c>
      <c r="I137" s="309"/>
      <c r="J137" s="309"/>
      <c r="K137" s="291"/>
      <c r="L137" s="291"/>
      <c r="M137" s="291"/>
      <c r="N137" s="294"/>
      <c r="O137" s="278"/>
      <c r="P137" s="266"/>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row>
    <row r="138" spans="1:44" ht="18" customHeight="1" x14ac:dyDescent="0.2">
      <c r="A138" s="271"/>
      <c r="B138" s="266"/>
      <c r="C138" s="318"/>
      <c r="D138" s="281" t="s">
        <v>1428</v>
      </c>
      <c r="E138" s="282"/>
      <c r="F138" s="282"/>
      <c r="G138" s="282"/>
      <c r="H138" s="306" t="s">
        <v>1279</v>
      </c>
      <c r="I138" s="298"/>
      <c r="J138" s="298"/>
      <c r="K138" s="298"/>
      <c r="L138" s="298"/>
      <c r="M138" s="298"/>
      <c r="N138" s="299"/>
      <c r="O138" s="278"/>
      <c r="P138" s="266"/>
      <c r="Q138" s="95" t="str">
        <f t="shared" ref="Q138:Q151" si="20">IF(OR((I138-J138)/IF(I138=0,1,I138)&lt;-10%,(K138-L138)/IF(K138=0,1,K138)&lt;-10%,(M138-N138)/IF(M138=0,1,M138)&lt;-10%),"De balans is &lt; -10%, als dit plausibel is dan vragen wij u dit nader toe te lichten bij de opmerkingen, zo niet dan dient u uw raming aan te scherpen.","")</f>
        <v/>
      </c>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row>
    <row r="139" spans="1:44" ht="18" customHeight="1" x14ac:dyDescent="0.2">
      <c r="A139" s="271"/>
      <c r="B139" s="266"/>
      <c r="C139" s="318"/>
      <c r="D139" s="281" t="s">
        <v>1430</v>
      </c>
      <c r="E139" s="282"/>
      <c r="F139" s="282"/>
      <c r="G139" s="282"/>
      <c r="H139" s="306" t="s">
        <v>1475</v>
      </c>
      <c r="I139" s="309"/>
      <c r="J139" s="309"/>
      <c r="K139" s="298"/>
      <c r="L139" s="298"/>
      <c r="M139" s="399">
        <f>'Catastr kostenverzamelst'!K125</f>
        <v>0</v>
      </c>
      <c r="N139" s="402">
        <f>'Catastr kostenverzamelst'!L125</f>
        <v>0</v>
      </c>
      <c r="O139" s="278"/>
      <c r="P139" s="266"/>
      <c r="Q139" s="95" t="str">
        <f t="shared" si="20"/>
        <v/>
      </c>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row>
    <row r="140" spans="1:44" ht="18" customHeight="1" x14ac:dyDescent="0.2">
      <c r="A140" s="271"/>
      <c r="B140" s="266"/>
      <c r="C140" s="318"/>
      <c r="D140" s="281" t="s">
        <v>1432</v>
      </c>
      <c r="E140" s="282"/>
      <c r="F140" s="282"/>
      <c r="G140" s="282"/>
      <c r="H140" s="306" t="s">
        <v>1476</v>
      </c>
      <c r="I140" s="309"/>
      <c r="J140" s="309"/>
      <c r="K140" s="298"/>
      <c r="L140" s="298"/>
      <c r="M140" s="399">
        <f>'Catastr kostenverzamelst'!K126</f>
        <v>0</v>
      </c>
      <c r="N140" s="289">
        <f>'Catastr kostenverzamelst'!L126</f>
        <v>0</v>
      </c>
      <c r="O140" s="278"/>
      <c r="P140" s="266"/>
      <c r="Q140" s="95" t="str">
        <f t="shared" si="20"/>
        <v/>
      </c>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row>
    <row r="141" spans="1:44" ht="18" customHeight="1" x14ac:dyDescent="0.2">
      <c r="A141" s="271"/>
      <c r="B141" s="266"/>
      <c r="C141" s="318"/>
      <c r="D141" s="281" t="s">
        <v>1276</v>
      </c>
      <c r="E141" s="282"/>
      <c r="F141" s="282"/>
      <c r="G141" s="282"/>
      <c r="H141" s="306" t="s">
        <v>1280</v>
      </c>
      <c r="I141" s="298"/>
      <c r="J141" s="298"/>
      <c r="K141" s="291"/>
      <c r="L141" s="291"/>
      <c r="M141" s="291"/>
      <c r="N141" s="310"/>
      <c r="O141" s="278"/>
      <c r="P141" s="266"/>
      <c r="Q141" s="95" t="str">
        <f t="shared" si="20"/>
        <v/>
      </c>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row>
    <row r="142" spans="1:44" ht="18" customHeight="1" x14ac:dyDescent="0.2">
      <c r="A142" s="271"/>
      <c r="B142" s="266"/>
      <c r="C142" s="318"/>
      <c r="D142" s="281" t="s">
        <v>414</v>
      </c>
      <c r="E142" s="282"/>
      <c r="F142" s="282"/>
      <c r="G142" s="282"/>
      <c r="H142" s="306" t="s">
        <v>369</v>
      </c>
      <c r="I142" s="309"/>
      <c r="J142" s="309"/>
      <c r="K142" s="291"/>
      <c r="L142" s="291"/>
      <c r="M142" s="291"/>
      <c r="N142" s="294"/>
      <c r="O142" s="278"/>
      <c r="P142" s="266"/>
      <c r="Q142" s="95" t="str">
        <f t="shared" si="20"/>
        <v/>
      </c>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row>
    <row r="143" spans="1:44" ht="18" customHeight="1" x14ac:dyDescent="0.2">
      <c r="A143" s="271"/>
      <c r="B143" s="266"/>
      <c r="C143" s="318"/>
      <c r="D143" s="281" t="s">
        <v>1428</v>
      </c>
      <c r="E143" s="282"/>
      <c r="F143" s="282"/>
      <c r="G143" s="282"/>
      <c r="H143" s="306" t="s">
        <v>1281</v>
      </c>
      <c r="I143" s="298"/>
      <c r="J143" s="298"/>
      <c r="K143" s="298"/>
      <c r="L143" s="298"/>
      <c r="M143" s="298"/>
      <c r="N143" s="299"/>
      <c r="O143" s="278"/>
      <c r="P143" s="266"/>
      <c r="Q143" s="95" t="str">
        <f t="shared" si="20"/>
        <v/>
      </c>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row>
    <row r="144" spans="1:44" ht="18" customHeight="1" x14ac:dyDescent="0.2">
      <c r="A144" s="271"/>
      <c r="B144" s="266"/>
      <c r="C144" s="318"/>
      <c r="D144" s="281" t="s">
        <v>1430</v>
      </c>
      <c r="E144" s="282"/>
      <c r="F144" s="282"/>
      <c r="G144" s="282"/>
      <c r="H144" s="306" t="s">
        <v>1477</v>
      </c>
      <c r="I144" s="309"/>
      <c r="J144" s="309"/>
      <c r="K144" s="298"/>
      <c r="L144" s="298"/>
      <c r="M144" s="399">
        <f>'Catastr kostenverzamelst'!K129</f>
        <v>0</v>
      </c>
      <c r="N144" s="402">
        <f>'Catastr kostenverzamelst'!L129</f>
        <v>0</v>
      </c>
      <c r="O144" s="278"/>
      <c r="P144" s="266"/>
      <c r="Q144" s="95" t="str">
        <f t="shared" si="20"/>
        <v/>
      </c>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row>
    <row r="145" spans="1:44" ht="18" customHeight="1" x14ac:dyDescent="0.2">
      <c r="A145" s="271"/>
      <c r="B145" s="266"/>
      <c r="C145" s="318"/>
      <c r="D145" s="281" t="s">
        <v>1432</v>
      </c>
      <c r="E145" s="282"/>
      <c r="F145" s="282"/>
      <c r="G145" s="282"/>
      <c r="H145" s="306" t="s">
        <v>1478</v>
      </c>
      <c r="I145" s="309"/>
      <c r="J145" s="309"/>
      <c r="K145" s="298"/>
      <c r="L145" s="298"/>
      <c r="M145" s="399">
        <f>'Catastr kostenverzamelst'!K130</f>
        <v>0</v>
      </c>
      <c r="N145" s="289">
        <f>'Catastr kostenverzamelst'!L130</f>
        <v>0</v>
      </c>
      <c r="O145" s="278"/>
      <c r="P145" s="266"/>
      <c r="Q145" s="95" t="str">
        <f t="shared" si="20"/>
        <v/>
      </c>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row>
    <row r="146" spans="1:44" ht="18" customHeight="1" x14ac:dyDescent="0.2">
      <c r="A146" s="271"/>
      <c r="B146" s="266"/>
      <c r="C146" s="318"/>
      <c r="D146" s="281" t="s">
        <v>1276</v>
      </c>
      <c r="E146" s="282"/>
      <c r="F146" s="282"/>
      <c r="G146" s="282"/>
      <c r="H146" s="306" t="s">
        <v>1282</v>
      </c>
      <c r="I146" s="298"/>
      <c r="J146" s="298"/>
      <c r="K146" s="291"/>
      <c r="L146" s="291"/>
      <c r="M146" s="291"/>
      <c r="N146" s="310"/>
      <c r="O146" s="278"/>
      <c r="P146" s="266"/>
      <c r="Q146" s="95" t="str">
        <f t="shared" si="20"/>
        <v/>
      </c>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row>
    <row r="147" spans="1:44" ht="24" customHeight="1" x14ac:dyDescent="0.2">
      <c r="A147" s="271"/>
      <c r="B147" s="266"/>
      <c r="C147" s="318"/>
      <c r="D147" s="446" t="s">
        <v>2603</v>
      </c>
      <c r="E147" s="447"/>
      <c r="F147" s="447"/>
      <c r="G147" s="447"/>
      <c r="H147" s="306" t="s">
        <v>409</v>
      </c>
      <c r="I147" s="309"/>
      <c r="J147" s="309"/>
      <c r="K147" s="291"/>
      <c r="L147" s="291"/>
      <c r="M147" s="291"/>
      <c r="N147" s="294"/>
      <c r="O147" s="278"/>
      <c r="P147" s="266"/>
      <c r="Q147" s="95" t="str">
        <f t="shared" si="20"/>
        <v/>
      </c>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row>
    <row r="148" spans="1:44" ht="18" customHeight="1" x14ac:dyDescent="0.2">
      <c r="A148" s="271"/>
      <c r="B148" s="266"/>
      <c r="C148" s="318"/>
      <c r="D148" s="281" t="s">
        <v>1428</v>
      </c>
      <c r="E148" s="282"/>
      <c r="F148" s="282"/>
      <c r="G148" s="282"/>
      <c r="H148" s="306" t="s">
        <v>1283</v>
      </c>
      <c r="I148" s="298"/>
      <c r="J148" s="298"/>
      <c r="K148" s="298"/>
      <c r="L148" s="298"/>
      <c r="M148" s="298"/>
      <c r="N148" s="299"/>
      <c r="O148" s="278"/>
      <c r="P148" s="266"/>
      <c r="Q148" s="95" t="str">
        <f t="shared" si="20"/>
        <v/>
      </c>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row>
    <row r="149" spans="1:44" ht="18" customHeight="1" x14ac:dyDescent="0.2">
      <c r="A149" s="271"/>
      <c r="B149" s="266"/>
      <c r="C149" s="318"/>
      <c r="D149" s="281" t="s">
        <v>1430</v>
      </c>
      <c r="E149" s="282"/>
      <c r="F149" s="282"/>
      <c r="G149" s="282"/>
      <c r="H149" s="306" t="s">
        <v>1479</v>
      </c>
      <c r="I149" s="309"/>
      <c r="J149" s="309"/>
      <c r="K149" s="298"/>
      <c r="L149" s="298"/>
      <c r="M149" s="399">
        <f>'Catastr kostenverzamelst'!K133</f>
        <v>0</v>
      </c>
      <c r="N149" s="402">
        <f>'Catastr kostenverzamelst'!L133</f>
        <v>0</v>
      </c>
      <c r="O149" s="278"/>
      <c r="P149" s="266"/>
      <c r="Q149" s="95" t="str">
        <f t="shared" si="20"/>
        <v/>
      </c>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row>
    <row r="150" spans="1:44" ht="18" customHeight="1" x14ac:dyDescent="0.2">
      <c r="A150" s="271"/>
      <c r="B150" s="266"/>
      <c r="C150" s="318"/>
      <c r="D150" s="281" t="s">
        <v>1432</v>
      </c>
      <c r="E150" s="282"/>
      <c r="F150" s="282"/>
      <c r="G150" s="282"/>
      <c r="H150" s="306" t="s">
        <v>1480</v>
      </c>
      <c r="I150" s="309"/>
      <c r="J150" s="309"/>
      <c r="K150" s="298"/>
      <c r="L150" s="298"/>
      <c r="M150" s="399">
        <f>'Catastr kostenverzamelst'!K134</f>
        <v>0</v>
      </c>
      <c r="N150" s="289">
        <f>'Catastr kostenverzamelst'!L134</f>
        <v>0</v>
      </c>
      <c r="O150" s="278"/>
      <c r="P150" s="266"/>
      <c r="Q150" s="95" t="str">
        <f t="shared" si="20"/>
        <v/>
      </c>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row>
    <row r="151" spans="1:44" ht="18" customHeight="1" x14ac:dyDescent="0.2">
      <c r="A151" s="271"/>
      <c r="B151" s="266"/>
      <c r="C151" s="318"/>
      <c r="D151" s="281" t="s">
        <v>1276</v>
      </c>
      <c r="E151" s="282"/>
      <c r="F151" s="282"/>
      <c r="G151" s="282"/>
      <c r="H151" s="306" t="s">
        <v>1284</v>
      </c>
      <c r="I151" s="298"/>
      <c r="J151" s="298"/>
      <c r="K151" s="291"/>
      <c r="L151" s="291"/>
      <c r="M151" s="291"/>
      <c r="N151" s="310"/>
      <c r="O151" s="278"/>
      <c r="P151" s="266"/>
      <c r="Q151" s="95" t="str">
        <f t="shared" si="20"/>
        <v/>
      </c>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row>
    <row r="152" spans="1:44" ht="18" customHeight="1" x14ac:dyDescent="0.2">
      <c r="A152" s="271"/>
      <c r="B152" s="266"/>
      <c r="C152" s="318"/>
      <c r="D152" s="307" t="s">
        <v>42</v>
      </c>
      <c r="E152" s="308"/>
      <c r="F152" s="308"/>
      <c r="G152" s="308"/>
      <c r="H152" s="308"/>
      <c r="I152" s="321">
        <f>SUM(I137:I151)</f>
        <v>0</v>
      </c>
      <c r="J152" s="321">
        <f t="shared" ref="J152:M152" si="21">SUM(J137:J151)</f>
        <v>0</v>
      </c>
      <c r="K152" s="321">
        <f t="shared" si="21"/>
        <v>0</v>
      </c>
      <c r="L152" s="321">
        <f t="shared" si="21"/>
        <v>0</v>
      </c>
      <c r="M152" s="321">
        <f t="shared" si="21"/>
        <v>0</v>
      </c>
      <c r="N152" s="305">
        <f>SUM(N137:N151)</f>
        <v>0</v>
      </c>
      <c r="O152" s="278"/>
      <c r="P152" s="266"/>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row>
    <row r="153" spans="1:44" ht="18" customHeight="1" x14ac:dyDescent="0.2">
      <c r="A153" s="271"/>
      <c r="B153" s="266"/>
      <c r="C153" s="318"/>
      <c r="D153" s="285" t="s">
        <v>160</v>
      </c>
      <c r="E153" s="286"/>
      <c r="F153" s="286"/>
      <c r="G153" s="286"/>
      <c r="H153" s="286"/>
      <c r="I153" s="288"/>
      <c r="J153" s="288"/>
      <c r="K153" s="288"/>
      <c r="L153" s="288"/>
      <c r="M153" s="288"/>
      <c r="N153" s="289"/>
      <c r="O153" s="278"/>
      <c r="P153" s="266"/>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row>
    <row r="154" spans="1:44" ht="18" customHeight="1" x14ac:dyDescent="0.2">
      <c r="A154" s="271"/>
      <c r="B154" s="266"/>
      <c r="C154" s="318"/>
      <c r="D154" s="281" t="s">
        <v>1285</v>
      </c>
      <c r="E154" s="282"/>
      <c r="F154" s="282"/>
      <c r="G154" s="282"/>
      <c r="H154" s="306" t="s">
        <v>236</v>
      </c>
      <c r="I154" s="309"/>
      <c r="J154" s="309"/>
      <c r="K154" s="291"/>
      <c r="L154" s="291"/>
      <c r="M154" s="291"/>
      <c r="N154" s="294"/>
      <c r="O154" s="278"/>
      <c r="P154" s="266"/>
      <c r="Q154" s="95" t="str">
        <f t="shared" ref="Q154:Q158" si="22">IF(OR((I154-J154)/IF(I154=0,1,I154)&lt;-10%,(K154-L154)/IF(K154=0,1,K154)&lt;-10%,(M154-N154)/IF(M154=0,1,M154)&lt;-10%),"De balans is &lt; -10%, als dit plausibel is dan vragen wij u dit nader toe te lichten bij de opmerkingen, zo niet dan dient u uw raming aan te scherpen.","")</f>
        <v/>
      </c>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row>
    <row r="155" spans="1:44" ht="18" customHeight="1" x14ac:dyDescent="0.2">
      <c r="A155" s="271"/>
      <c r="B155" s="266"/>
      <c r="C155" s="318"/>
      <c r="D155" s="307" t="s">
        <v>1428</v>
      </c>
      <c r="E155" s="308"/>
      <c r="F155" s="308"/>
      <c r="G155" s="308"/>
      <c r="H155" s="306" t="s">
        <v>1481</v>
      </c>
      <c r="I155" s="298"/>
      <c r="J155" s="298"/>
      <c r="K155" s="298"/>
      <c r="L155" s="298"/>
      <c r="M155" s="298"/>
      <c r="N155" s="299"/>
      <c r="O155" s="278"/>
      <c r="P155" s="266"/>
      <c r="Q155" s="95" t="str">
        <f t="shared" si="22"/>
        <v/>
      </c>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row>
    <row r="156" spans="1:44" ht="18" customHeight="1" x14ac:dyDescent="0.2">
      <c r="A156" s="271"/>
      <c r="B156" s="266"/>
      <c r="C156" s="318"/>
      <c r="D156" s="295" t="s">
        <v>1430</v>
      </c>
      <c r="E156" s="296"/>
      <c r="F156" s="296"/>
      <c r="G156" s="296"/>
      <c r="H156" s="306" t="s">
        <v>1482</v>
      </c>
      <c r="I156" s="309"/>
      <c r="J156" s="309"/>
      <c r="K156" s="298"/>
      <c r="L156" s="298"/>
      <c r="M156" s="399">
        <f>'Catastr kostenverzamelst'!K139</f>
        <v>0</v>
      </c>
      <c r="N156" s="402">
        <f>'Catastr kostenverzamelst'!L139</f>
        <v>0</v>
      </c>
      <c r="O156" s="278"/>
      <c r="P156" s="266"/>
      <c r="Q156" s="95" t="str">
        <f t="shared" si="22"/>
        <v/>
      </c>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row>
    <row r="157" spans="1:44" ht="18" customHeight="1" x14ac:dyDescent="0.2">
      <c r="A157" s="271"/>
      <c r="B157" s="266"/>
      <c r="C157" s="318"/>
      <c r="D157" s="295" t="s">
        <v>1432</v>
      </c>
      <c r="E157" s="296"/>
      <c r="F157" s="296"/>
      <c r="G157" s="296"/>
      <c r="H157" s="306" t="s">
        <v>1483</v>
      </c>
      <c r="I157" s="309"/>
      <c r="J157" s="309"/>
      <c r="K157" s="298"/>
      <c r="L157" s="298"/>
      <c r="M157" s="399">
        <f>'Catastr kostenverzamelst'!K140</f>
        <v>0</v>
      </c>
      <c r="N157" s="289">
        <f>'Catastr kostenverzamelst'!L140</f>
        <v>0</v>
      </c>
      <c r="O157" s="278"/>
      <c r="P157" s="266"/>
      <c r="Q157" s="95" t="str">
        <f t="shared" si="22"/>
        <v/>
      </c>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row>
    <row r="158" spans="1:44" ht="18" customHeight="1" x14ac:dyDescent="0.2">
      <c r="A158" s="271"/>
      <c r="B158" s="266"/>
      <c r="C158" s="318"/>
      <c r="D158" s="281" t="s">
        <v>1276</v>
      </c>
      <c r="E158" s="282"/>
      <c r="F158" s="282"/>
      <c r="G158" s="282"/>
      <c r="H158" s="306" t="s">
        <v>1484</v>
      </c>
      <c r="I158" s="298"/>
      <c r="J158" s="298"/>
      <c r="K158" s="291"/>
      <c r="L158" s="291"/>
      <c r="M158" s="291"/>
      <c r="N158" s="310"/>
      <c r="O158" s="278"/>
      <c r="P158" s="266"/>
      <c r="Q158" s="95" t="str">
        <f t="shared" si="22"/>
        <v/>
      </c>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row>
    <row r="159" spans="1:44" ht="18" customHeight="1" x14ac:dyDescent="0.2">
      <c r="A159" s="271"/>
      <c r="B159" s="266"/>
      <c r="C159" s="318"/>
      <c r="D159" s="307" t="s">
        <v>161</v>
      </c>
      <c r="E159" s="308"/>
      <c r="F159" s="308"/>
      <c r="G159" s="308"/>
      <c r="H159" s="308"/>
      <c r="I159" s="321">
        <f>SUM(I154:I158)</f>
        <v>0</v>
      </c>
      <c r="J159" s="321">
        <f t="shared" ref="J159:N159" si="23">SUM(J154:J158)</f>
        <v>0</v>
      </c>
      <c r="K159" s="321">
        <f t="shared" si="23"/>
        <v>0</v>
      </c>
      <c r="L159" s="321">
        <f t="shared" si="23"/>
        <v>0</v>
      </c>
      <c r="M159" s="321">
        <f t="shared" si="23"/>
        <v>0</v>
      </c>
      <c r="N159" s="305">
        <f t="shared" si="23"/>
        <v>0</v>
      </c>
      <c r="O159" s="278"/>
      <c r="P159" s="266"/>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row>
    <row r="160" spans="1:44" ht="18" customHeight="1" x14ac:dyDescent="0.2">
      <c r="A160" s="271"/>
      <c r="B160" s="266"/>
      <c r="C160" s="318"/>
      <c r="D160" s="285" t="s">
        <v>354</v>
      </c>
      <c r="E160" s="286"/>
      <c r="F160" s="286"/>
      <c r="G160" s="286"/>
      <c r="H160" s="286"/>
      <c r="I160" s="288"/>
      <c r="J160" s="288"/>
      <c r="K160" s="288"/>
      <c r="L160" s="288"/>
      <c r="M160" s="288"/>
      <c r="N160" s="289"/>
      <c r="O160" s="278"/>
      <c r="P160" s="266"/>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row>
    <row r="161" spans="1:44" ht="18" customHeight="1" x14ac:dyDescent="0.2">
      <c r="A161" s="271"/>
      <c r="B161" s="266"/>
      <c r="C161" s="318"/>
      <c r="D161" s="307" t="s">
        <v>25</v>
      </c>
      <c r="E161" s="282"/>
      <c r="F161" s="282"/>
      <c r="G161" s="282"/>
      <c r="H161" s="306" t="s">
        <v>237</v>
      </c>
      <c r="I161" s="309"/>
      <c r="J161" s="309"/>
      <c r="K161" s="291"/>
      <c r="L161" s="291"/>
      <c r="M161" s="291"/>
      <c r="N161" s="294"/>
      <c r="O161" s="278"/>
      <c r="P161" s="266"/>
      <c r="Q161" s="95" t="str">
        <f t="shared" ref="Q161:Q167" si="24">IF(OR((I161-J161)/IF(I161=0,1,I161)&lt;-10%,(K161-L161)/IF(K161=0,1,K161)&lt;-10%,(M161-N161)/IF(M161=0,1,M161)&lt;-10%),"De balans is &lt; -10%, als dit plausibel is dan vragen wij u dit nader toe te lichten bij de opmerkingen, zo niet dan dient u uw raming aan te scherpen.","")</f>
        <v/>
      </c>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row>
    <row r="162" spans="1:44" ht="18" customHeight="1" x14ac:dyDescent="0.2">
      <c r="A162" s="271"/>
      <c r="B162" s="266"/>
      <c r="C162" s="318"/>
      <c r="D162" s="307" t="s">
        <v>274</v>
      </c>
      <c r="E162" s="282"/>
      <c r="F162" s="282"/>
      <c r="G162" s="282"/>
      <c r="H162" s="306" t="s">
        <v>1485</v>
      </c>
      <c r="I162" s="309"/>
      <c r="J162" s="309"/>
      <c r="K162" s="291"/>
      <c r="L162" s="291"/>
      <c r="M162" s="291"/>
      <c r="N162" s="294"/>
      <c r="O162" s="278"/>
      <c r="P162" s="266"/>
      <c r="Q162" s="95" t="str">
        <f t="shared" si="24"/>
        <v/>
      </c>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row>
    <row r="163" spans="1:44" ht="18" customHeight="1" x14ac:dyDescent="0.2">
      <c r="A163" s="271"/>
      <c r="B163" s="266"/>
      <c r="C163" s="318"/>
      <c r="D163" s="281" t="s">
        <v>319</v>
      </c>
      <c r="E163" s="282"/>
      <c r="F163" s="282"/>
      <c r="G163" s="282"/>
      <c r="H163" s="306" t="s">
        <v>1486</v>
      </c>
      <c r="I163" s="309"/>
      <c r="J163" s="309"/>
      <c r="K163" s="291"/>
      <c r="L163" s="291"/>
      <c r="M163" s="291"/>
      <c r="N163" s="294"/>
      <c r="O163" s="278"/>
      <c r="P163" s="266"/>
      <c r="Q163" s="95" t="str">
        <f t="shared" si="24"/>
        <v/>
      </c>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row>
    <row r="164" spans="1:44" ht="18" customHeight="1" x14ac:dyDescent="0.2">
      <c r="A164" s="271"/>
      <c r="B164" s="266"/>
      <c r="C164" s="318"/>
      <c r="D164" s="307" t="s">
        <v>1428</v>
      </c>
      <c r="E164" s="308"/>
      <c r="F164" s="308"/>
      <c r="G164" s="308"/>
      <c r="H164" s="306" t="s">
        <v>1487</v>
      </c>
      <c r="I164" s="298"/>
      <c r="J164" s="298"/>
      <c r="K164" s="298"/>
      <c r="L164" s="298"/>
      <c r="M164" s="298"/>
      <c r="N164" s="299"/>
      <c r="O164" s="278"/>
      <c r="P164" s="266"/>
      <c r="Q164" s="95" t="str">
        <f t="shared" si="24"/>
        <v/>
      </c>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row>
    <row r="165" spans="1:44" ht="18" customHeight="1" x14ac:dyDescent="0.2">
      <c r="A165" s="271"/>
      <c r="B165" s="266"/>
      <c r="C165" s="318"/>
      <c r="D165" s="295" t="s">
        <v>1430</v>
      </c>
      <c r="E165" s="296"/>
      <c r="F165" s="296"/>
      <c r="G165" s="296"/>
      <c r="H165" s="306" t="s">
        <v>1488</v>
      </c>
      <c r="I165" s="309"/>
      <c r="J165" s="309"/>
      <c r="K165" s="298"/>
      <c r="L165" s="298"/>
      <c r="M165" s="399">
        <f>'Catastr kostenverzamelst'!K147</f>
        <v>0</v>
      </c>
      <c r="N165" s="402">
        <f>'Catastr kostenverzamelst'!L147</f>
        <v>0</v>
      </c>
      <c r="O165" s="278"/>
      <c r="P165" s="266"/>
      <c r="Q165" s="95" t="str">
        <f t="shared" si="24"/>
        <v/>
      </c>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row>
    <row r="166" spans="1:44" ht="18" customHeight="1" x14ac:dyDescent="0.2">
      <c r="A166" s="271"/>
      <c r="B166" s="266"/>
      <c r="C166" s="318"/>
      <c r="D166" s="295" t="s">
        <v>1432</v>
      </c>
      <c r="E166" s="296"/>
      <c r="F166" s="296"/>
      <c r="G166" s="296"/>
      <c r="H166" s="306" t="s">
        <v>1489</v>
      </c>
      <c r="I166" s="309"/>
      <c r="J166" s="309"/>
      <c r="K166" s="298"/>
      <c r="L166" s="298"/>
      <c r="M166" s="399">
        <f>'Catastr kostenverzamelst'!K148</f>
        <v>0</v>
      </c>
      <c r="N166" s="289">
        <f>'Catastr kostenverzamelst'!L148</f>
        <v>0</v>
      </c>
      <c r="O166" s="278"/>
      <c r="P166" s="266"/>
      <c r="Q166" s="95" t="str">
        <f t="shared" si="24"/>
        <v/>
      </c>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row>
    <row r="167" spans="1:44" ht="18" customHeight="1" x14ac:dyDescent="0.2">
      <c r="A167" s="271"/>
      <c r="B167" s="266"/>
      <c r="C167" s="318"/>
      <c r="D167" s="281" t="s">
        <v>1276</v>
      </c>
      <c r="E167" s="282"/>
      <c r="F167" s="282"/>
      <c r="G167" s="282"/>
      <c r="H167" s="306" t="s">
        <v>1490</v>
      </c>
      <c r="I167" s="298"/>
      <c r="J167" s="298"/>
      <c r="K167" s="291"/>
      <c r="L167" s="291"/>
      <c r="M167" s="291"/>
      <c r="N167" s="310"/>
      <c r="O167" s="278"/>
      <c r="P167" s="266"/>
      <c r="Q167" s="95" t="str">
        <f t="shared" si="24"/>
        <v/>
      </c>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row>
    <row r="168" spans="1:44" ht="18" customHeight="1" x14ac:dyDescent="0.2">
      <c r="A168" s="271"/>
      <c r="B168" s="266"/>
      <c r="C168" s="318"/>
      <c r="D168" s="307" t="s">
        <v>47</v>
      </c>
      <c r="E168" s="308"/>
      <c r="F168" s="308"/>
      <c r="G168" s="308"/>
      <c r="H168" s="329"/>
      <c r="I168" s="330">
        <f>SUM(I161:I167)</f>
        <v>0</v>
      </c>
      <c r="J168" s="330">
        <f t="shared" ref="J168:M168" si="25">SUM(J161:J167)</f>
        <v>0</v>
      </c>
      <c r="K168" s="330">
        <f t="shared" si="25"/>
        <v>0</v>
      </c>
      <c r="L168" s="330">
        <f t="shared" si="25"/>
        <v>0</v>
      </c>
      <c r="M168" s="330">
        <f t="shared" si="25"/>
        <v>0</v>
      </c>
      <c r="N168" s="331">
        <f>SUM(N161:N167)</f>
        <v>0</v>
      </c>
      <c r="O168" s="278"/>
      <c r="P168" s="266"/>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row>
    <row r="169" spans="1:44" ht="18" customHeight="1" x14ac:dyDescent="0.2">
      <c r="A169" s="271"/>
      <c r="B169" s="266"/>
      <c r="C169" s="318"/>
      <c r="D169" s="285" t="s">
        <v>162</v>
      </c>
      <c r="E169" s="286"/>
      <c r="F169" s="286"/>
      <c r="G169" s="286"/>
      <c r="H169" s="286"/>
      <c r="I169" s="288"/>
      <c r="J169" s="288"/>
      <c r="K169" s="288"/>
      <c r="L169" s="288"/>
      <c r="M169" s="288"/>
      <c r="N169" s="289"/>
      <c r="O169" s="278"/>
      <c r="P169" s="266"/>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row>
    <row r="170" spans="1:44" ht="18" customHeight="1" x14ac:dyDescent="0.2">
      <c r="A170" s="271"/>
      <c r="B170" s="266"/>
      <c r="C170" s="318"/>
      <c r="D170" s="307" t="s">
        <v>398</v>
      </c>
      <c r="E170" s="308"/>
      <c r="F170" s="308"/>
      <c r="G170" s="308"/>
      <c r="H170" s="332" t="s">
        <v>1491</v>
      </c>
      <c r="I170" s="309"/>
      <c r="J170" s="309"/>
      <c r="K170" s="291"/>
      <c r="L170" s="291"/>
      <c r="M170" s="291"/>
      <c r="N170" s="294"/>
      <c r="O170" s="278"/>
      <c r="P170" s="266"/>
      <c r="Q170" s="95" t="str">
        <f t="shared" ref="Q170:Q171" si="26">IF(OR((I170-J170)/IF(I170=0,1,I170)&lt;-10%,(K170-L170)/IF(K170=0,1,K170)&lt;-10%,(M170-N170)/IF(M170=0,1,M170)&lt;-10%),"De balans is &lt; -10%, als dit plausibel is dan vragen wij u dit nader toe te lichten bij de opmerkingen, zo niet dan dient u uw raming aan te scherpen.","")</f>
        <v/>
      </c>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row>
    <row r="171" spans="1:44" ht="18" customHeight="1" x14ac:dyDescent="0.2">
      <c r="A171" s="271"/>
      <c r="B171" s="266"/>
      <c r="C171" s="318"/>
      <c r="D171" s="307" t="s">
        <v>399</v>
      </c>
      <c r="E171" s="308"/>
      <c r="F171" s="308"/>
      <c r="G171" s="308"/>
      <c r="H171" s="332" t="s">
        <v>1492</v>
      </c>
      <c r="I171" s="309"/>
      <c r="J171" s="309"/>
      <c r="K171" s="291"/>
      <c r="L171" s="291"/>
      <c r="M171" s="291"/>
      <c r="N171" s="294"/>
      <c r="O171" s="278"/>
      <c r="P171" s="266"/>
      <c r="Q171" s="95" t="str">
        <f t="shared" si="26"/>
        <v/>
      </c>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row>
    <row r="172" spans="1:44" ht="18" customHeight="1" x14ac:dyDescent="0.2">
      <c r="A172" s="271"/>
      <c r="B172" s="266"/>
      <c r="C172" s="318"/>
      <c r="D172" s="333" t="s">
        <v>163</v>
      </c>
      <c r="E172" s="334"/>
      <c r="F172" s="334"/>
      <c r="G172" s="334"/>
      <c r="H172" s="284"/>
      <c r="I172" s="330">
        <f t="shared" ref="I172:N172" si="27">SUM(I170:I171)</f>
        <v>0</v>
      </c>
      <c r="J172" s="330">
        <f t="shared" si="27"/>
        <v>0</v>
      </c>
      <c r="K172" s="330">
        <f t="shared" si="27"/>
        <v>0</v>
      </c>
      <c r="L172" s="330">
        <f t="shared" si="27"/>
        <v>0</v>
      </c>
      <c r="M172" s="330">
        <f t="shared" si="27"/>
        <v>0</v>
      </c>
      <c r="N172" s="331">
        <f t="shared" si="27"/>
        <v>0</v>
      </c>
      <c r="O172" s="278"/>
      <c r="P172" s="266"/>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row>
    <row r="173" spans="1:44" ht="18" customHeight="1" x14ac:dyDescent="0.2">
      <c r="A173" s="271"/>
      <c r="B173" s="266"/>
      <c r="C173" s="318"/>
      <c r="D173" s="285" t="s">
        <v>273</v>
      </c>
      <c r="E173" s="286"/>
      <c r="F173" s="286"/>
      <c r="G173" s="286"/>
      <c r="H173" s="286"/>
      <c r="I173" s="288"/>
      <c r="J173" s="288"/>
      <c r="K173" s="288"/>
      <c r="L173" s="288"/>
      <c r="M173" s="288"/>
      <c r="N173" s="289"/>
      <c r="O173" s="278"/>
      <c r="P173" s="266"/>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row>
    <row r="174" spans="1:44" ht="18" customHeight="1" x14ac:dyDescent="0.2">
      <c r="A174" s="271"/>
      <c r="B174" s="266"/>
      <c r="C174" s="318"/>
      <c r="D174" s="307" t="s">
        <v>1286</v>
      </c>
      <c r="E174" s="308"/>
      <c r="F174" s="308"/>
      <c r="G174" s="308"/>
      <c r="H174" s="297" t="s">
        <v>238</v>
      </c>
      <c r="I174" s="291"/>
      <c r="J174" s="291"/>
      <c r="K174" s="291"/>
      <c r="L174" s="291"/>
      <c r="M174" s="291"/>
      <c r="N174" s="294"/>
      <c r="O174" s="278"/>
      <c r="P174" s="266"/>
      <c r="Q174" s="95" t="str">
        <f t="shared" ref="Q174" si="28">IF(OR((I174-J174)/IF(I174=0,1,I174)&lt;-10%,(K174-L174)/IF(K174=0,1,K174)&lt;-10%,(M174-N174)/IF(M174=0,1,M174)&lt;-10%),"De balans is &lt; -10%, als dit plausibel is dan vragen wij u dit nader toe te lichten bij de opmerkingen, zo niet dan dient u uw raming aan te scherpen.","")</f>
        <v/>
      </c>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row>
    <row r="175" spans="1:44" ht="18" customHeight="1" x14ac:dyDescent="0.2">
      <c r="A175" s="271"/>
      <c r="B175" s="266"/>
      <c r="C175" s="318"/>
      <c r="D175" s="333" t="s">
        <v>164</v>
      </c>
      <c r="E175" s="334"/>
      <c r="F175" s="334"/>
      <c r="G175" s="334"/>
      <c r="H175" s="334"/>
      <c r="I175" s="330">
        <f>SUM(I174:I174)</f>
        <v>0</v>
      </c>
      <c r="J175" s="330">
        <f t="shared" ref="J175:N175" si="29">SUM(J174:J174)</f>
        <v>0</v>
      </c>
      <c r="K175" s="330">
        <f t="shared" si="29"/>
        <v>0</v>
      </c>
      <c r="L175" s="330">
        <f t="shared" si="29"/>
        <v>0</v>
      </c>
      <c r="M175" s="330">
        <f t="shared" si="29"/>
        <v>0</v>
      </c>
      <c r="N175" s="331">
        <f t="shared" si="29"/>
        <v>0</v>
      </c>
      <c r="O175" s="278"/>
      <c r="P175" s="266"/>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row>
    <row r="176" spans="1:44" ht="18" customHeight="1" x14ac:dyDescent="0.2">
      <c r="A176" s="271"/>
      <c r="B176" s="266"/>
      <c r="C176" s="318"/>
      <c r="D176" s="311" t="s">
        <v>288</v>
      </c>
      <c r="E176" s="312"/>
      <c r="F176" s="312"/>
      <c r="G176" s="312"/>
      <c r="H176" s="312"/>
      <c r="I176" s="314">
        <f t="shared" ref="I176:N176" si="30">SUM(I28,I35,I42,I51,I59,I84,I96,I103,I112,I135,I152,I159,I168,I172,I175)</f>
        <v>0</v>
      </c>
      <c r="J176" s="314">
        <f t="shared" si="30"/>
        <v>0</v>
      </c>
      <c r="K176" s="314">
        <f t="shared" si="30"/>
        <v>0</v>
      </c>
      <c r="L176" s="314">
        <f t="shared" si="30"/>
        <v>0</v>
      </c>
      <c r="M176" s="314">
        <f t="shared" si="30"/>
        <v>0</v>
      </c>
      <c r="N176" s="315">
        <f t="shared" si="30"/>
        <v>0</v>
      </c>
      <c r="O176" s="278"/>
      <c r="P176" s="266"/>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row>
    <row r="177" spans="1:44" x14ac:dyDescent="0.2">
      <c r="A177" s="270"/>
      <c r="B177" s="266"/>
      <c r="C177" s="268"/>
      <c r="D177" s="316">
        <f ca="1">NOW()</f>
        <v>44907.637321527778</v>
      </c>
      <c r="E177" s="316"/>
      <c r="F177" s="269"/>
      <c r="G177" s="269"/>
      <c r="H177" s="269"/>
      <c r="I177" s="269"/>
      <c r="J177" s="269"/>
      <c r="K177" s="269"/>
      <c r="L177" s="269"/>
      <c r="M177" s="268"/>
      <c r="N177" s="317" t="str">
        <f>CONCATENATE("Specifieke informatie A, ",LOWER(A115))</f>
        <v>Specifieke informatie A, pagina 3</v>
      </c>
      <c r="O177" s="268"/>
      <c r="P177" s="266"/>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row>
    <row r="178" spans="1:44" x14ac:dyDescent="0.2">
      <c r="A178" s="265"/>
      <c r="B178" s="266"/>
      <c r="C178" s="266"/>
      <c r="D178" s="266"/>
      <c r="E178" s="266"/>
      <c r="F178" s="266"/>
      <c r="G178" s="266"/>
      <c r="H178" s="266"/>
      <c r="I178" s="266"/>
      <c r="J178" s="266"/>
      <c r="K178" s="266"/>
      <c r="L178" s="266"/>
      <c r="M178" s="266"/>
      <c r="N178" s="266"/>
      <c r="O178" s="266"/>
      <c r="P178" s="266"/>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row>
    <row r="179" spans="1:44" ht="18" customHeight="1" x14ac:dyDescent="0.2">
      <c r="A179" s="267" t="s">
        <v>139</v>
      </c>
      <c r="B179" s="266"/>
      <c r="C179" s="318"/>
      <c r="D179" s="269" t="str">
        <f>CONCATENATE("KWARTAALSTAAT ZVW ", jaar_id," ",kwartaal_id,"E KWARTAAL")</f>
        <v>KWARTAALSTAAT ZVW 2022 4E KWARTAAL</v>
      </c>
      <c r="E179" s="268"/>
      <c r="F179" s="268"/>
      <c r="G179" s="268"/>
      <c r="H179" s="268"/>
      <c r="I179" s="268"/>
      <c r="J179" s="268"/>
      <c r="K179" s="268"/>
      <c r="L179" s="268"/>
      <c r="M179" s="269"/>
      <c r="N179" s="269"/>
      <c r="O179" s="269"/>
      <c r="P179" s="266"/>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row>
    <row r="180" spans="1:44" ht="18" customHeight="1" x14ac:dyDescent="0.2">
      <c r="A180" s="270"/>
      <c r="B180" s="266"/>
      <c r="C180" s="268"/>
      <c r="D180" s="269" t="s">
        <v>350</v>
      </c>
      <c r="E180" s="268"/>
      <c r="F180" s="268"/>
      <c r="G180" s="268"/>
      <c r="H180" s="268"/>
      <c r="I180" s="268"/>
      <c r="J180" s="268"/>
      <c r="K180" s="268"/>
      <c r="L180" s="268"/>
      <c r="M180" s="268"/>
      <c r="N180" s="268"/>
      <c r="O180" s="268"/>
      <c r="P180" s="266"/>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row>
    <row r="181" spans="1:44" ht="18" customHeight="1" x14ac:dyDescent="0.2">
      <c r="A181" s="271"/>
      <c r="B181" s="266"/>
      <c r="C181" s="268"/>
      <c r="D181" s="269" t="str">
        <f>IF(naw_uzovi_zorgverzekeraar&lt;&gt;"0000",CONCATENATE(UPPER(naw_naam_zorgverzekeraar),", ",UPPER(naw_plaats_zorgverzekeraar)),"")</f>
        <v/>
      </c>
      <c r="E181" s="269"/>
      <c r="F181" s="269"/>
      <c r="G181" s="269"/>
      <c r="H181" s="269"/>
      <c r="I181" s="269"/>
      <c r="J181" s="269"/>
      <c r="K181" s="269"/>
      <c r="L181" s="269"/>
      <c r="M181" s="269"/>
      <c r="N181" s="272" t="str">
        <f>CONCATENATE("UZOVI: ",naw_uzovi_zorgverzekeraar)</f>
        <v>UZOVI: 0000</v>
      </c>
      <c r="O181" s="269"/>
      <c r="P181" s="266"/>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row>
    <row r="182" spans="1:44" ht="18" customHeight="1" x14ac:dyDescent="0.2">
      <c r="A182" s="270"/>
      <c r="B182" s="266"/>
      <c r="C182" s="268"/>
      <c r="D182" s="273" t="s">
        <v>213</v>
      </c>
      <c r="E182" s="269"/>
      <c r="F182" s="269"/>
      <c r="G182" s="269"/>
      <c r="H182" s="269"/>
      <c r="I182" s="269"/>
      <c r="J182" s="269"/>
      <c r="K182" s="269"/>
      <c r="L182" s="274"/>
      <c r="M182" s="268"/>
      <c r="N182" s="268"/>
      <c r="O182" s="268"/>
      <c r="P182" s="266"/>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row>
    <row r="183" spans="1:44" ht="18" customHeight="1" x14ac:dyDescent="0.2">
      <c r="A183" s="271"/>
      <c r="B183" s="266"/>
      <c r="C183" s="318"/>
      <c r="D183" s="275" t="s">
        <v>210</v>
      </c>
      <c r="E183" s="269"/>
      <c r="F183" s="269"/>
      <c r="G183" s="269"/>
      <c r="H183" s="269"/>
      <c r="I183" s="269"/>
      <c r="J183" s="269"/>
      <c r="K183" s="269"/>
      <c r="L183" s="317"/>
      <c r="M183" s="269"/>
      <c r="N183" s="269"/>
      <c r="O183" s="269"/>
      <c r="P183" s="266"/>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row>
    <row r="184" spans="1:44" s="99" customFormat="1" ht="42" x14ac:dyDescent="0.2">
      <c r="A184" s="271"/>
      <c r="B184" s="266"/>
      <c r="C184" s="318"/>
      <c r="D184" s="355"/>
      <c r="E184" s="356"/>
      <c r="F184" s="356"/>
      <c r="G184" s="356"/>
      <c r="H184" s="356"/>
      <c r="I184" s="362" t="s">
        <v>2549</v>
      </c>
      <c r="J184" s="362" t="s">
        <v>2550</v>
      </c>
      <c r="K184" s="362" t="s">
        <v>1493</v>
      </c>
      <c r="L184" s="362" t="s">
        <v>2552</v>
      </c>
      <c r="M184" s="362" t="s">
        <v>404</v>
      </c>
      <c r="N184" s="363" t="s">
        <v>2555</v>
      </c>
      <c r="O184" s="278"/>
      <c r="P184" s="266"/>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row>
    <row r="185" spans="1:44" ht="18" customHeight="1" x14ac:dyDescent="0.2">
      <c r="A185" s="271"/>
      <c r="B185" s="266"/>
      <c r="C185" s="318"/>
      <c r="D185" s="279" t="s">
        <v>386</v>
      </c>
      <c r="E185" s="280"/>
      <c r="F185" s="280"/>
      <c r="G185" s="280"/>
      <c r="H185" s="280" t="s">
        <v>287</v>
      </c>
      <c r="I185" s="350"/>
      <c r="J185" s="350"/>
      <c r="K185" s="350"/>
      <c r="L185" s="350"/>
      <c r="M185" s="350"/>
      <c r="N185" s="349"/>
      <c r="O185" s="278"/>
      <c r="P185" s="266"/>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row>
    <row r="186" spans="1:44" ht="18" customHeight="1" x14ac:dyDescent="0.2">
      <c r="A186" s="271"/>
      <c r="B186" s="266"/>
      <c r="C186" s="318"/>
      <c r="D186" s="357" t="s">
        <v>37</v>
      </c>
      <c r="E186" s="358"/>
      <c r="F186" s="358"/>
      <c r="G186" s="358"/>
      <c r="H186" s="335" t="s">
        <v>337</v>
      </c>
      <c r="I186" s="309"/>
      <c r="J186" s="309"/>
      <c r="K186" s="291"/>
      <c r="L186" s="291"/>
      <c r="M186" s="291"/>
      <c r="N186" s="294"/>
      <c r="O186" s="268"/>
      <c r="P186" s="266"/>
      <c r="Q186" s="95" t="str">
        <f t="shared" ref="Q186:Q189" si="31">IF(OR((I186-J186)/IF(I186=0,1,I186)&lt;-10%,(K186-L186)/IF(K186=0,1,K186)&lt;-10%,(M186-N186)/IF(M186=0,1,M186)&lt;-10%),"De balans is &lt; -10%, als dit plausibel is dan vragen wij u dit nader toe te lichten bij de opmerkingen, zo niet dan dient u uw raming aan te scherpen.","")</f>
        <v/>
      </c>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row>
    <row r="187" spans="1:44" ht="18" customHeight="1" x14ac:dyDescent="0.2">
      <c r="A187" s="271"/>
      <c r="B187" s="266"/>
      <c r="C187" s="318"/>
      <c r="D187" s="353" t="s">
        <v>38</v>
      </c>
      <c r="E187" s="354"/>
      <c r="F187" s="354"/>
      <c r="G187" s="354"/>
      <c r="H187" s="336" t="s">
        <v>262</v>
      </c>
      <c r="I187" s="309"/>
      <c r="J187" s="309"/>
      <c r="K187" s="291"/>
      <c r="L187" s="291"/>
      <c r="M187" s="291"/>
      <c r="N187" s="294"/>
      <c r="O187" s="268"/>
      <c r="P187" s="266"/>
      <c r="Q187" s="95" t="str">
        <f t="shared" si="31"/>
        <v/>
      </c>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row>
    <row r="188" spans="1:44" ht="18" customHeight="1" x14ac:dyDescent="0.2">
      <c r="A188" s="271"/>
      <c r="B188" s="266"/>
      <c r="C188" s="318"/>
      <c r="D188" s="353" t="s">
        <v>39</v>
      </c>
      <c r="E188" s="354"/>
      <c r="F188" s="354"/>
      <c r="G188" s="354"/>
      <c r="H188" s="336" t="s">
        <v>263</v>
      </c>
      <c r="I188" s="309"/>
      <c r="J188" s="309"/>
      <c r="K188" s="291"/>
      <c r="L188" s="291"/>
      <c r="M188" s="291"/>
      <c r="N188" s="294"/>
      <c r="O188" s="268"/>
      <c r="P188" s="266"/>
      <c r="Q188" s="95" t="str">
        <f t="shared" si="31"/>
        <v/>
      </c>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row>
    <row r="189" spans="1:44" ht="18" customHeight="1" x14ac:dyDescent="0.2">
      <c r="A189" s="271"/>
      <c r="B189" s="266"/>
      <c r="C189" s="268"/>
      <c r="D189" s="351" t="s">
        <v>410</v>
      </c>
      <c r="E189" s="352"/>
      <c r="F189" s="352"/>
      <c r="G189" s="352"/>
      <c r="H189" s="337" t="s">
        <v>402</v>
      </c>
      <c r="I189" s="338"/>
      <c r="J189" s="338"/>
      <c r="K189" s="338"/>
      <c r="L189" s="338"/>
      <c r="M189" s="338"/>
      <c r="N189" s="339"/>
      <c r="O189" s="268"/>
      <c r="P189" s="266"/>
      <c r="Q189" s="95" t="str">
        <f t="shared" si="31"/>
        <v/>
      </c>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row>
    <row r="190" spans="1:44" ht="18" customHeight="1" x14ac:dyDescent="0.2">
      <c r="A190" s="271"/>
      <c r="B190" s="266"/>
      <c r="C190" s="268"/>
      <c r="D190" s="268"/>
      <c r="E190" s="268"/>
      <c r="F190" s="268"/>
      <c r="G190" s="268"/>
      <c r="H190" s="268"/>
      <c r="I190" s="268"/>
      <c r="J190" s="268"/>
      <c r="K190" s="268"/>
      <c r="L190" s="268"/>
      <c r="M190" s="268"/>
      <c r="N190" s="268"/>
      <c r="O190" s="268"/>
      <c r="P190" s="266"/>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row>
    <row r="191" spans="1:44" ht="18" customHeight="1" x14ac:dyDescent="0.2">
      <c r="A191" s="271"/>
      <c r="B191" s="266"/>
      <c r="C191" s="268"/>
      <c r="D191" s="268"/>
      <c r="E191" s="268"/>
      <c r="F191" s="268"/>
      <c r="G191" s="268"/>
      <c r="H191" s="268"/>
      <c r="I191" s="268"/>
      <c r="J191" s="268"/>
      <c r="K191" s="268"/>
      <c r="L191" s="268"/>
      <c r="M191" s="268"/>
      <c r="N191" s="268"/>
      <c r="O191" s="268"/>
      <c r="P191" s="266"/>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row>
    <row r="192" spans="1:44" ht="18" customHeight="1" x14ac:dyDescent="0.2">
      <c r="A192" s="271"/>
      <c r="B192" s="266"/>
      <c r="C192" s="268"/>
      <c r="D192" s="268"/>
      <c r="E192" s="268"/>
      <c r="F192" s="268"/>
      <c r="G192" s="268"/>
      <c r="H192" s="268"/>
      <c r="I192" s="268"/>
      <c r="J192" s="268"/>
      <c r="K192" s="268"/>
      <c r="L192" s="268"/>
      <c r="M192" s="268"/>
      <c r="N192" s="268"/>
      <c r="O192" s="268"/>
      <c r="P192" s="266"/>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row>
    <row r="193" spans="1:44" ht="18" customHeight="1" x14ac:dyDescent="0.2">
      <c r="A193" s="271"/>
      <c r="B193" s="266"/>
      <c r="C193" s="268"/>
      <c r="D193" s="268"/>
      <c r="E193" s="268"/>
      <c r="F193" s="268"/>
      <c r="G193" s="268"/>
      <c r="H193" s="268"/>
      <c r="I193" s="268"/>
      <c r="J193" s="268"/>
      <c r="K193" s="268"/>
      <c r="L193" s="268"/>
      <c r="M193" s="268"/>
      <c r="N193" s="268"/>
      <c r="O193" s="268"/>
      <c r="P193" s="266"/>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row>
    <row r="194" spans="1:44" ht="18" customHeight="1" x14ac:dyDescent="0.2">
      <c r="A194" s="271"/>
      <c r="B194" s="266"/>
      <c r="C194" s="268"/>
      <c r="D194" s="268"/>
      <c r="E194" s="268"/>
      <c r="F194" s="268"/>
      <c r="G194" s="268"/>
      <c r="H194" s="268"/>
      <c r="I194" s="268"/>
      <c r="J194" s="268"/>
      <c r="K194" s="268"/>
      <c r="L194" s="268"/>
      <c r="M194" s="268"/>
      <c r="N194" s="268"/>
      <c r="O194" s="268"/>
      <c r="P194" s="266"/>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row>
    <row r="195" spans="1:44" ht="18" customHeight="1" x14ac:dyDescent="0.2">
      <c r="A195" s="271"/>
      <c r="B195" s="266"/>
      <c r="C195" s="268"/>
      <c r="D195" s="268"/>
      <c r="E195" s="268"/>
      <c r="F195" s="268"/>
      <c r="G195" s="268"/>
      <c r="H195" s="268"/>
      <c r="I195" s="268"/>
      <c r="J195" s="268"/>
      <c r="K195" s="268"/>
      <c r="L195" s="268"/>
      <c r="M195" s="268"/>
      <c r="N195" s="268"/>
      <c r="O195" s="268"/>
      <c r="P195" s="266"/>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row>
    <row r="196" spans="1:44" ht="18" customHeight="1" x14ac:dyDescent="0.2">
      <c r="A196" s="271"/>
      <c r="B196" s="266"/>
      <c r="C196" s="268"/>
      <c r="D196" s="268"/>
      <c r="E196" s="268"/>
      <c r="F196" s="268"/>
      <c r="G196" s="268"/>
      <c r="H196" s="268"/>
      <c r="I196" s="268"/>
      <c r="J196" s="268"/>
      <c r="K196" s="268"/>
      <c r="L196" s="268"/>
      <c r="M196" s="268"/>
      <c r="N196" s="268"/>
      <c r="O196" s="268"/>
      <c r="P196" s="266"/>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row>
    <row r="197" spans="1:44" ht="18" customHeight="1" x14ac:dyDescent="0.2">
      <c r="A197" s="271"/>
      <c r="B197" s="266"/>
      <c r="C197" s="268"/>
      <c r="D197" s="268"/>
      <c r="E197" s="268"/>
      <c r="F197" s="268"/>
      <c r="G197" s="268"/>
      <c r="H197" s="268"/>
      <c r="I197" s="268"/>
      <c r="J197" s="268"/>
      <c r="K197" s="268"/>
      <c r="L197" s="268"/>
      <c r="M197" s="268"/>
      <c r="N197" s="268"/>
      <c r="O197" s="268"/>
      <c r="P197" s="266"/>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row>
    <row r="198" spans="1:44" ht="18" customHeight="1" x14ac:dyDescent="0.2">
      <c r="A198" s="271"/>
      <c r="B198" s="266"/>
      <c r="C198" s="268"/>
      <c r="D198" s="268"/>
      <c r="E198" s="268"/>
      <c r="F198" s="268"/>
      <c r="G198" s="268"/>
      <c r="H198" s="268"/>
      <c r="I198" s="268"/>
      <c r="J198" s="268"/>
      <c r="K198" s="268"/>
      <c r="L198" s="268"/>
      <c r="M198" s="268"/>
      <c r="N198" s="268"/>
      <c r="O198" s="268"/>
      <c r="P198" s="266"/>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row>
    <row r="199" spans="1:44" ht="18" customHeight="1" x14ac:dyDescent="0.2">
      <c r="A199" s="271"/>
      <c r="B199" s="266"/>
      <c r="C199" s="268"/>
      <c r="D199" s="268"/>
      <c r="E199" s="268"/>
      <c r="F199" s="268"/>
      <c r="G199" s="268"/>
      <c r="H199" s="268"/>
      <c r="I199" s="268"/>
      <c r="J199" s="268"/>
      <c r="K199" s="268"/>
      <c r="L199" s="268"/>
      <c r="M199" s="268"/>
      <c r="N199" s="268"/>
      <c r="O199" s="268"/>
      <c r="P199" s="266"/>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row>
    <row r="200" spans="1:44" ht="18" customHeight="1" x14ac:dyDescent="0.2">
      <c r="A200" s="271"/>
      <c r="B200" s="266"/>
      <c r="C200" s="268"/>
      <c r="D200" s="268"/>
      <c r="E200" s="268"/>
      <c r="F200" s="268"/>
      <c r="G200" s="268"/>
      <c r="H200" s="268"/>
      <c r="I200" s="268"/>
      <c r="J200" s="268"/>
      <c r="K200" s="268"/>
      <c r="L200" s="268"/>
      <c r="M200" s="268"/>
      <c r="N200" s="268"/>
      <c r="O200" s="268"/>
      <c r="P200" s="266"/>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row>
    <row r="201" spans="1:44" ht="18" customHeight="1" x14ac:dyDescent="0.2">
      <c r="A201" s="271"/>
      <c r="B201" s="266"/>
      <c r="C201" s="268"/>
      <c r="D201" s="268"/>
      <c r="E201" s="268"/>
      <c r="F201" s="268"/>
      <c r="G201" s="268"/>
      <c r="H201" s="268"/>
      <c r="I201" s="268"/>
      <c r="J201" s="268"/>
      <c r="K201" s="268"/>
      <c r="L201" s="268"/>
      <c r="M201" s="268"/>
      <c r="N201" s="268"/>
      <c r="O201" s="268"/>
      <c r="P201" s="266"/>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row>
    <row r="202" spans="1:44" ht="18" customHeight="1" x14ac:dyDescent="0.2">
      <c r="A202" s="271"/>
      <c r="B202" s="266"/>
      <c r="C202" s="268"/>
      <c r="D202" s="268"/>
      <c r="E202" s="268"/>
      <c r="F202" s="268"/>
      <c r="G202" s="268"/>
      <c r="H202" s="268"/>
      <c r="I202" s="268"/>
      <c r="J202" s="268"/>
      <c r="K202" s="268"/>
      <c r="L202" s="268"/>
      <c r="M202" s="268"/>
      <c r="N202" s="268"/>
      <c r="O202" s="268"/>
      <c r="P202" s="266"/>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row>
    <row r="203" spans="1:44" ht="18" customHeight="1" x14ac:dyDescent="0.2">
      <c r="A203" s="271"/>
      <c r="B203" s="266"/>
      <c r="C203" s="268"/>
      <c r="D203" s="268"/>
      <c r="E203" s="268"/>
      <c r="F203" s="268"/>
      <c r="G203" s="268"/>
      <c r="H203" s="268"/>
      <c r="I203" s="268"/>
      <c r="J203" s="268"/>
      <c r="K203" s="268"/>
      <c r="L203" s="268"/>
      <c r="M203" s="268"/>
      <c r="N203" s="268"/>
      <c r="O203" s="268"/>
      <c r="P203" s="266"/>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row>
    <row r="204" spans="1:44" ht="18" customHeight="1" x14ac:dyDescent="0.2">
      <c r="A204" s="271"/>
      <c r="B204" s="266"/>
      <c r="C204" s="268"/>
      <c r="D204" s="268"/>
      <c r="E204" s="268"/>
      <c r="F204" s="268"/>
      <c r="G204" s="268"/>
      <c r="H204" s="268"/>
      <c r="I204" s="268"/>
      <c r="J204" s="268"/>
      <c r="K204" s="268"/>
      <c r="L204" s="268"/>
      <c r="M204" s="268"/>
      <c r="N204" s="268"/>
      <c r="O204" s="268"/>
      <c r="P204" s="266"/>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row>
    <row r="205" spans="1:44" ht="18" customHeight="1" x14ac:dyDescent="0.2">
      <c r="A205" s="271"/>
      <c r="B205" s="266"/>
      <c r="C205" s="268"/>
      <c r="D205" s="268"/>
      <c r="E205" s="268"/>
      <c r="F205" s="268"/>
      <c r="G205" s="268"/>
      <c r="H205" s="268"/>
      <c r="I205" s="268"/>
      <c r="J205" s="268"/>
      <c r="K205" s="268"/>
      <c r="L205" s="268"/>
      <c r="M205" s="268"/>
      <c r="N205" s="268"/>
      <c r="O205" s="268"/>
      <c r="P205" s="266"/>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row>
    <row r="206" spans="1:44" ht="18" customHeight="1" x14ac:dyDescent="0.2">
      <c r="A206" s="271"/>
      <c r="B206" s="266"/>
      <c r="C206" s="268"/>
      <c r="D206" s="268"/>
      <c r="E206" s="268"/>
      <c r="F206" s="268"/>
      <c r="G206" s="268"/>
      <c r="H206" s="268"/>
      <c r="I206" s="268"/>
      <c r="J206" s="268"/>
      <c r="K206" s="268"/>
      <c r="L206" s="268"/>
      <c r="M206" s="268"/>
      <c r="N206" s="268"/>
      <c r="O206" s="268"/>
      <c r="P206" s="266"/>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row>
    <row r="207" spans="1:44" ht="18" customHeight="1" x14ac:dyDescent="0.2">
      <c r="A207" s="271"/>
      <c r="B207" s="266"/>
      <c r="C207" s="268"/>
      <c r="D207" s="268"/>
      <c r="E207" s="268"/>
      <c r="F207" s="268"/>
      <c r="G207" s="268"/>
      <c r="H207" s="268"/>
      <c r="I207" s="268"/>
      <c r="J207" s="268"/>
      <c r="K207" s="268"/>
      <c r="L207" s="268"/>
      <c r="M207" s="268"/>
      <c r="N207" s="268"/>
      <c r="O207" s="268"/>
      <c r="P207" s="266"/>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row>
    <row r="208" spans="1:44" ht="18" customHeight="1" x14ac:dyDescent="0.2">
      <c r="A208" s="271"/>
      <c r="B208" s="266"/>
      <c r="C208" s="268"/>
      <c r="D208" s="268"/>
      <c r="E208" s="268"/>
      <c r="F208" s="268"/>
      <c r="G208" s="268"/>
      <c r="H208" s="268"/>
      <c r="I208" s="268"/>
      <c r="J208" s="268"/>
      <c r="K208" s="268"/>
      <c r="L208" s="268"/>
      <c r="M208" s="268"/>
      <c r="N208" s="268"/>
      <c r="O208" s="268"/>
      <c r="P208" s="266"/>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row>
    <row r="209" spans="1:44" ht="18" customHeight="1" x14ac:dyDescent="0.2">
      <c r="A209" s="271"/>
      <c r="B209" s="266"/>
      <c r="C209" s="268"/>
      <c r="D209" s="268"/>
      <c r="E209" s="268"/>
      <c r="F209" s="268"/>
      <c r="G209" s="268"/>
      <c r="H209" s="268"/>
      <c r="I209" s="268"/>
      <c r="J209" s="268"/>
      <c r="K209" s="268"/>
      <c r="L209" s="268"/>
      <c r="M209" s="268"/>
      <c r="N209" s="268"/>
      <c r="O209" s="268"/>
      <c r="P209" s="266"/>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row>
    <row r="210" spans="1:44" ht="18" customHeight="1" x14ac:dyDescent="0.2">
      <c r="A210" s="271"/>
      <c r="B210" s="266"/>
      <c r="C210" s="268"/>
      <c r="D210" s="268"/>
      <c r="E210" s="268"/>
      <c r="F210" s="268"/>
      <c r="G210" s="268"/>
      <c r="H210" s="268"/>
      <c r="I210" s="268"/>
      <c r="J210" s="268"/>
      <c r="K210" s="268"/>
      <c r="L210" s="268"/>
      <c r="M210" s="268"/>
      <c r="N210" s="268"/>
      <c r="O210" s="268"/>
      <c r="P210" s="266"/>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row>
    <row r="211" spans="1:44" ht="18" customHeight="1" x14ac:dyDescent="0.2">
      <c r="A211" s="271"/>
      <c r="B211" s="266"/>
      <c r="C211" s="268"/>
      <c r="D211" s="268"/>
      <c r="E211" s="268"/>
      <c r="F211" s="268"/>
      <c r="G211" s="268"/>
      <c r="H211" s="268"/>
      <c r="I211" s="268"/>
      <c r="J211" s="268"/>
      <c r="K211" s="268"/>
      <c r="L211" s="268"/>
      <c r="M211" s="268"/>
      <c r="N211" s="268"/>
      <c r="O211" s="268"/>
      <c r="P211" s="266"/>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row>
    <row r="212" spans="1:44" ht="18" customHeight="1" x14ac:dyDescent="0.2">
      <c r="A212" s="270"/>
      <c r="B212" s="266"/>
      <c r="C212" s="268"/>
      <c r="D212" s="316">
        <f ca="1">NOW()</f>
        <v>44907.637321527778</v>
      </c>
      <c r="E212" s="316"/>
      <c r="F212" s="269"/>
      <c r="G212" s="269"/>
      <c r="H212" s="269"/>
      <c r="I212" s="269"/>
      <c r="J212" s="269"/>
      <c r="K212" s="269"/>
      <c r="L212" s="269"/>
      <c r="M212" s="269"/>
      <c r="N212" s="317" t="str">
        <f>CONCATENATE("Specifieke informatie A, ",LOWER(A179))</f>
        <v>Specifieke informatie A, pagina 4</v>
      </c>
      <c r="O212" s="268"/>
      <c r="P212" s="266"/>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row>
    <row r="213" spans="1:44" x14ac:dyDescent="0.2">
      <c r="A213" s="265"/>
      <c r="B213" s="266"/>
      <c r="C213" s="266"/>
      <c r="D213" s="266"/>
      <c r="E213" s="266"/>
      <c r="F213" s="266"/>
      <c r="G213" s="266"/>
      <c r="H213" s="266"/>
      <c r="I213" s="266"/>
      <c r="J213" s="266"/>
      <c r="K213" s="266"/>
      <c r="L213" s="266"/>
      <c r="M213" s="266"/>
      <c r="N213" s="266"/>
      <c r="O213" s="266"/>
      <c r="P213" s="266"/>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row>
    <row r="214" spans="1:44" x14ac:dyDescent="0.2">
      <c r="M214" s="108"/>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row>
    <row r="215" spans="1:44" x14ac:dyDescent="0.2">
      <c r="M215" s="108"/>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row>
    <row r="216" spans="1:44" x14ac:dyDescent="0.2">
      <c r="M216" s="108"/>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row>
    <row r="217" spans="1:44" x14ac:dyDescent="0.2">
      <c r="M217" s="108"/>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row>
    <row r="218" spans="1:44" x14ac:dyDescent="0.2">
      <c r="M218" s="108"/>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row>
    <row r="219" spans="1:44" x14ac:dyDescent="0.2">
      <c r="M219" s="108"/>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row>
    <row r="220" spans="1:44" x14ac:dyDescent="0.2">
      <c r="M220" s="108"/>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row>
    <row r="221" spans="1:44" x14ac:dyDescent="0.2">
      <c r="M221" s="108"/>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row>
    <row r="222" spans="1:44" x14ac:dyDescent="0.2">
      <c r="M222" s="108"/>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row>
    <row r="223" spans="1:44" x14ac:dyDescent="0.2">
      <c r="M223" s="108"/>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row>
    <row r="224" spans="1:44" x14ac:dyDescent="0.2">
      <c r="M224" s="108"/>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row>
    <row r="225" spans="13:44" x14ac:dyDescent="0.2">
      <c r="M225" s="108"/>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row>
    <row r="226" spans="13:44" x14ac:dyDescent="0.2">
      <c r="M226" s="108"/>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row>
    <row r="227" spans="13:44" x14ac:dyDescent="0.2">
      <c r="M227" s="108"/>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row>
    <row r="228" spans="13:44" x14ac:dyDescent="0.2">
      <c r="M228" s="108"/>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row>
    <row r="229" spans="13:44" x14ac:dyDescent="0.2">
      <c r="M229" s="108"/>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row>
    <row r="230" spans="13:44" x14ac:dyDescent="0.2">
      <c r="M230" s="108"/>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row>
    <row r="231" spans="13:44" x14ac:dyDescent="0.2">
      <c r="M231" s="108"/>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row>
    <row r="232" spans="13:44" x14ac:dyDescent="0.2">
      <c r="M232" s="108"/>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row>
    <row r="233" spans="13:44" x14ac:dyDescent="0.2">
      <c r="M233" s="108"/>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row>
    <row r="234" spans="13:44" x14ac:dyDescent="0.2">
      <c r="M234" s="108"/>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row>
    <row r="235" spans="13:44" x14ac:dyDescent="0.2">
      <c r="M235" s="108"/>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row>
    <row r="236" spans="13:44" x14ac:dyDescent="0.2">
      <c r="M236" s="108"/>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row>
    <row r="237" spans="13:44" x14ac:dyDescent="0.2">
      <c r="M237" s="108"/>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row>
    <row r="238" spans="13:44" x14ac:dyDescent="0.2">
      <c r="M238" s="108"/>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row>
    <row r="239" spans="13:44" x14ac:dyDescent="0.2">
      <c r="M239" s="108"/>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row>
    <row r="240" spans="13:44" x14ac:dyDescent="0.2">
      <c r="M240" s="108"/>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row>
    <row r="241" spans="13:44" x14ac:dyDescent="0.2">
      <c r="M241" s="108"/>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row>
    <row r="242" spans="13:44" x14ac:dyDescent="0.2">
      <c r="M242" s="108"/>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row>
    <row r="243" spans="13:44" x14ac:dyDescent="0.2">
      <c r="M243" s="108"/>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row>
    <row r="244" spans="13:44" x14ac:dyDescent="0.2">
      <c r="M244" s="108"/>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row>
    <row r="245" spans="13:44" x14ac:dyDescent="0.2">
      <c r="M245" s="108"/>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row>
    <row r="246" spans="13:44" x14ac:dyDescent="0.2">
      <c r="M246" s="108"/>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row>
    <row r="247" spans="13:44" x14ac:dyDescent="0.2">
      <c r="M247" s="108"/>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row>
    <row r="248" spans="13:44" x14ac:dyDescent="0.2">
      <c r="M248" s="108"/>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row>
    <row r="249" spans="13:44" x14ac:dyDescent="0.2">
      <c r="M249" s="108"/>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row>
    <row r="250" spans="13:44" x14ac:dyDescent="0.2">
      <c r="M250" s="108"/>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row>
    <row r="251" spans="13:44" x14ac:dyDescent="0.2">
      <c r="M251" s="108"/>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row>
    <row r="252" spans="13:44" x14ac:dyDescent="0.2">
      <c r="M252" s="108"/>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row>
    <row r="253" spans="13:44" x14ac:dyDescent="0.2">
      <c r="M253" s="108"/>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row>
    <row r="254" spans="13:44" x14ac:dyDescent="0.2">
      <c r="M254" s="108"/>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row>
    <row r="255" spans="13:44" x14ac:dyDescent="0.2">
      <c r="M255" s="108"/>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row>
    <row r="256" spans="13:44" x14ac:dyDescent="0.2">
      <c r="M256" s="108"/>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row>
    <row r="257" spans="13:44" x14ac:dyDescent="0.2">
      <c r="M257" s="108"/>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row>
    <row r="258" spans="13:44" x14ac:dyDescent="0.2">
      <c r="M258" s="108"/>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row>
    <row r="259" spans="13:44" x14ac:dyDescent="0.2">
      <c r="M259" s="108"/>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row>
    <row r="260" spans="13:44" x14ac:dyDescent="0.2">
      <c r="M260" s="108"/>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row>
    <row r="261" spans="13:44" x14ac:dyDescent="0.2">
      <c r="M261" s="108"/>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row>
    <row r="262" spans="13:44" x14ac:dyDescent="0.2">
      <c r="M262" s="108"/>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row>
    <row r="263" spans="13:44" x14ac:dyDescent="0.2">
      <c r="M263" s="108"/>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row>
    <row r="264" spans="13:44" x14ac:dyDescent="0.2">
      <c r="M264" s="108"/>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row>
    <row r="265" spans="13:44" x14ac:dyDescent="0.2">
      <c r="M265" s="108"/>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row>
    <row r="266" spans="13:44" x14ac:dyDescent="0.2">
      <c r="M266" s="108"/>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row>
    <row r="267" spans="13:44" x14ac:dyDescent="0.2">
      <c r="M267" s="108"/>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row>
    <row r="268" spans="13:44" x14ac:dyDescent="0.2">
      <c r="M268" s="108"/>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row>
    <row r="269" spans="13:44" x14ac:dyDescent="0.2">
      <c r="M269" s="108"/>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row>
    <row r="270" spans="13:44" x14ac:dyDescent="0.2">
      <c r="M270" s="108"/>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row>
    <row r="271" spans="13:44" x14ac:dyDescent="0.2">
      <c r="M271" s="108"/>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row>
    <row r="272" spans="13:44" x14ac:dyDescent="0.2">
      <c r="M272" s="108"/>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row>
    <row r="273" spans="13:44" x14ac:dyDescent="0.2">
      <c r="M273" s="108"/>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row>
    <row r="274" spans="13:44" x14ac:dyDescent="0.2">
      <c r="M274" s="108"/>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row>
    <row r="275" spans="13:44" x14ac:dyDescent="0.2">
      <c r="M275" s="108"/>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row>
    <row r="276" spans="13:44" x14ac:dyDescent="0.2">
      <c r="M276" s="108"/>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row>
    <row r="277" spans="13:44" x14ac:dyDescent="0.2">
      <c r="M277" s="108"/>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row>
    <row r="278" spans="13:44" x14ac:dyDescent="0.2">
      <c r="M278" s="108"/>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row>
    <row r="279" spans="13:44" x14ac:dyDescent="0.2">
      <c r="M279" s="108"/>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row>
    <row r="280" spans="13:44" x14ac:dyDescent="0.2">
      <c r="M280" s="108"/>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row>
    <row r="281" spans="13:44" x14ac:dyDescent="0.2">
      <c r="M281" s="108"/>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row>
    <row r="282" spans="13:44" x14ac:dyDescent="0.2">
      <c r="M282" s="108"/>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row>
    <row r="283" spans="13:44" x14ac:dyDescent="0.2">
      <c r="M283" s="108"/>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row>
    <row r="284" spans="13:44" x14ac:dyDescent="0.2">
      <c r="M284" s="108"/>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row>
    <row r="285" spans="13:44" x14ac:dyDescent="0.2">
      <c r="M285" s="108"/>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row>
    <row r="286" spans="13:44" x14ac:dyDescent="0.2">
      <c r="M286" s="108"/>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row>
    <row r="287" spans="13:44" x14ac:dyDescent="0.2">
      <c r="M287" s="108"/>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row>
    <row r="288" spans="13:44" x14ac:dyDescent="0.2">
      <c r="M288" s="108"/>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row>
    <row r="289" spans="13:44" x14ac:dyDescent="0.2">
      <c r="M289" s="108"/>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row>
    <row r="290" spans="13:44" x14ac:dyDescent="0.2">
      <c r="M290" s="108"/>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row>
    <row r="291" spans="13:44" x14ac:dyDescent="0.2">
      <c r="M291" s="108"/>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row>
    <row r="292" spans="13:44" x14ac:dyDescent="0.2">
      <c r="M292" s="108"/>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row>
    <row r="293" spans="13:44" x14ac:dyDescent="0.2">
      <c r="M293" s="108"/>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row>
    <row r="294" spans="13:44" x14ac:dyDescent="0.2">
      <c r="M294" s="108"/>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row>
    <row r="295" spans="13:44" x14ac:dyDescent="0.2">
      <c r="M295" s="108"/>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row>
    <row r="296" spans="13:44" x14ac:dyDescent="0.2">
      <c r="M296" s="108"/>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row>
    <row r="297" spans="13:44" x14ac:dyDescent="0.2">
      <c r="M297" s="108"/>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row>
    <row r="298" spans="13:44" x14ac:dyDescent="0.2">
      <c r="M298" s="108"/>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row>
    <row r="299" spans="13:44" x14ac:dyDescent="0.2">
      <c r="M299" s="108"/>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row>
    <row r="300" spans="13:44" x14ac:dyDescent="0.2">
      <c r="M300" s="108"/>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row>
    <row r="301" spans="13:44" x14ac:dyDescent="0.2">
      <c r="M301" s="108"/>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row>
    <row r="302" spans="13:44" x14ac:dyDescent="0.2">
      <c r="M302" s="108"/>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row>
    <row r="303" spans="13:44" x14ac:dyDescent="0.2">
      <c r="M303" s="108"/>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row>
    <row r="304" spans="13:44" x14ac:dyDescent="0.2">
      <c r="M304" s="108"/>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row>
    <row r="305" spans="13:44" x14ac:dyDescent="0.2">
      <c r="M305" s="108"/>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row>
    <row r="306" spans="13:44" x14ac:dyDescent="0.2">
      <c r="M306" s="108"/>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row>
    <row r="307" spans="13:44" x14ac:dyDescent="0.2">
      <c r="M307" s="108"/>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row>
    <row r="308" spans="13:44" x14ac:dyDescent="0.2">
      <c r="M308" s="108"/>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row>
    <row r="309" spans="13:44" x14ac:dyDescent="0.2">
      <c r="M309" s="108"/>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row>
    <row r="310" spans="13:44" x14ac:dyDescent="0.2">
      <c r="M310" s="108"/>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row>
    <row r="311" spans="13:44" x14ac:dyDescent="0.2">
      <c r="M311" s="108"/>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row>
    <row r="312" spans="13:44" x14ac:dyDescent="0.2">
      <c r="M312" s="108"/>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row>
    <row r="313" spans="13:44" x14ac:dyDescent="0.2">
      <c r="M313" s="108"/>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row>
    <row r="314" spans="13:44" x14ac:dyDescent="0.2">
      <c r="M314" s="108"/>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row>
    <row r="315" spans="13:44" x14ac:dyDescent="0.2">
      <c r="M315" s="108"/>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row>
    <row r="316" spans="13:44" x14ac:dyDescent="0.2">
      <c r="M316" s="108"/>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row>
    <row r="317" spans="13:44" x14ac:dyDescent="0.2">
      <c r="M317" s="108"/>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row>
    <row r="318" spans="13:44" x14ac:dyDescent="0.2">
      <c r="M318" s="108"/>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row>
    <row r="319" spans="13:44" x14ac:dyDescent="0.2">
      <c r="M319" s="108"/>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row>
    <row r="320" spans="13:44" x14ac:dyDescent="0.2">
      <c r="M320" s="108"/>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row>
    <row r="321" spans="13:44" x14ac:dyDescent="0.2">
      <c r="M321" s="108"/>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row>
    <row r="322" spans="13:44" x14ac:dyDescent="0.2">
      <c r="M322" s="108"/>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row>
    <row r="323" spans="13:44" x14ac:dyDescent="0.2">
      <c r="M323" s="108"/>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row>
    <row r="324" spans="13:44" x14ac:dyDescent="0.2">
      <c r="M324" s="108"/>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row>
    <row r="325" spans="13:44" x14ac:dyDescent="0.2">
      <c r="M325" s="108"/>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row>
    <row r="326" spans="13:44" x14ac:dyDescent="0.2">
      <c r="M326" s="108"/>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row>
    <row r="327" spans="13:44" x14ac:dyDescent="0.2">
      <c r="M327" s="108"/>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row>
    <row r="328" spans="13:44" x14ac:dyDescent="0.2">
      <c r="M328" s="108"/>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row>
    <row r="329" spans="13:44" x14ac:dyDescent="0.2">
      <c r="M329" s="108"/>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row>
    <row r="330" spans="13:44" x14ac:dyDescent="0.2">
      <c r="M330" s="108"/>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row>
    <row r="331" spans="13:44" x14ac:dyDescent="0.2">
      <c r="M331" s="108"/>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row>
    <row r="332" spans="13:44" x14ac:dyDescent="0.2">
      <c r="M332" s="108"/>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row>
    <row r="333" spans="13:44" x14ac:dyDescent="0.2">
      <c r="M333" s="108"/>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row>
    <row r="334" spans="13:44" x14ac:dyDescent="0.2">
      <c r="M334" s="108"/>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row>
    <row r="335" spans="13:44" x14ac:dyDescent="0.2">
      <c r="M335" s="108"/>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row>
    <row r="336" spans="13:44" x14ac:dyDescent="0.2">
      <c r="M336" s="108"/>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row>
    <row r="337" spans="13:44" x14ac:dyDescent="0.2">
      <c r="M337" s="108"/>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row>
    <row r="338" spans="13:44" x14ac:dyDescent="0.2">
      <c r="M338" s="108"/>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row>
    <row r="339" spans="13:44" x14ac:dyDescent="0.2">
      <c r="M339" s="108"/>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row>
    <row r="340" spans="13:44" x14ac:dyDescent="0.2">
      <c r="M340" s="108"/>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row>
    <row r="341" spans="13:44" x14ac:dyDescent="0.2">
      <c r="M341" s="108"/>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row>
    <row r="342" spans="13:44" x14ac:dyDescent="0.2">
      <c r="M342" s="108"/>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row>
    <row r="343" spans="13:44" x14ac:dyDescent="0.2">
      <c r="M343" s="108"/>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row>
    <row r="344" spans="13:44" x14ac:dyDescent="0.2">
      <c r="M344" s="108"/>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row>
    <row r="345" spans="13:44" x14ac:dyDescent="0.2">
      <c r="M345" s="108"/>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row>
    <row r="346" spans="13:44" x14ac:dyDescent="0.2">
      <c r="M346" s="108"/>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row>
    <row r="347" spans="13:44" x14ac:dyDescent="0.2">
      <c r="M347" s="108"/>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row>
    <row r="348" spans="13:44" x14ac:dyDescent="0.2">
      <c r="M348" s="108"/>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row>
    <row r="349" spans="13:44" x14ac:dyDescent="0.2">
      <c r="M349" s="108"/>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row>
    <row r="350" spans="13:44" x14ac:dyDescent="0.2">
      <c r="M350" s="108"/>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row>
    <row r="351" spans="13:44" x14ac:dyDescent="0.2">
      <c r="M351" s="108"/>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row>
    <row r="352" spans="13:44" x14ac:dyDescent="0.2">
      <c r="M352" s="108"/>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row>
    <row r="353" spans="13:44" x14ac:dyDescent="0.2">
      <c r="M353" s="108"/>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row>
    <row r="354" spans="13:44" x14ac:dyDescent="0.2">
      <c r="M354" s="108"/>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row>
    <row r="355" spans="13:44" x14ac:dyDescent="0.2">
      <c r="M355" s="108"/>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row>
    <row r="356" spans="13:44" x14ac:dyDescent="0.2">
      <c r="M356" s="108"/>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row>
    <row r="357" spans="13:44" x14ac:dyDescent="0.2">
      <c r="M357" s="108"/>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row>
    <row r="358" spans="13:44" x14ac:dyDescent="0.2">
      <c r="M358" s="108"/>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row>
    <row r="359" spans="13:44" x14ac:dyDescent="0.2">
      <c r="M359" s="108"/>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row>
    <row r="360" spans="13:44" x14ac:dyDescent="0.2">
      <c r="M360" s="108"/>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row>
    <row r="361" spans="13:44" x14ac:dyDescent="0.2">
      <c r="M361" s="108"/>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row>
    <row r="362" spans="13:44" x14ac:dyDescent="0.2">
      <c r="M362" s="108"/>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row>
    <row r="363" spans="13:44" x14ac:dyDescent="0.2">
      <c r="M363" s="108"/>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row>
    <row r="364" spans="13:44" x14ac:dyDescent="0.2">
      <c r="M364" s="108"/>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row>
    <row r="365" spans="13:44" x14ac:dyDescent="0.2">
      <c r="M365" s="108"/>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row>
    <row r="366" spans="13:44" x14ac:dyDescent="0.2">
      <c r="M366" s="108"/>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row>
    <row r="367" spans="13:44" x14ac:dyDescent="0.2">
      <c r="M367" s="108"/>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row>
    <row r="368" spans="13:44" x14ac:dyDescent="0.2">
      <c r="M368" s="108"/>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row>
    <row r="369" spans="13:44" x14ac:dyDescent="0.2">
      <c r="M369" s="108"/>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row>
    <row r="370" spans="13:44" x14ac:dyDescent="0.2">
      <c r="M370" s="108"/>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row>
    <row r="371" spans="13:44" x14ac:dyDescent="0.2">
      <c r="M371" s="108"/>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row>
    <row r="372" spans="13:44" x14ac:dyDescent="0.2">
      <c r="M372" s="108"/>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row>
    <row r="373" spans="13:44" x14ac:dyDescent="0.2">
      <c r="M373" s="108"/>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row>
    <row r="374" spans="13:44" x14ac:dyDescent="0.2">
      <c r="M374" s="108"/>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row>
    <row r="375" spans="13:44" x14ac:dyDescent="0.2">
      <c r="M375" s="108"/>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row>
    <row r="376" spans="13:44" x14ac:dyDescent="0.2">
      <c r="M376" s="108"/>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row>
    <row r="377" spans="13:44" x14ac:dyDescent="0.2">
      <c r="M377" s="108"/>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row>
    <row r="378" spans="13:44" x14ac:dyDescent="0.2">
      <c r="M378" s="108"/>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row>
    <row r="379" spans="13:44" x14ac:dyDescent="0.2">
      <c r="M379" s="108"/>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row>
    <row r="380" spans="13:44" x14ac:dyDescent="0.2">
      <c r="M380" s="108"/>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row>
    <row r="381" spans="13:44" x14ac:dyDescent="0.2">
      <c r="M381" s="108"/>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row>
    <row r="382" spans="13:44" x14ac:dyDescent="0.2">
      <c r="M382" s="108"/>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row>
    <row r="383" spans="13:44" x14ac:dyDescent="0.2">
      <c r="M383" s="108"/>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row>
    <row r="384" spans="13:44" x14ac:dyDescent="0.2">
      <c r="M384" s="108"/>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row>
    <row r="385" spans="13:44" x14ac:dyDescent="0.2">
      <c r="M385" s="108"/>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row>
    <row r="386" spans="13:44" x14ac:dyDescent="0.2">
      <c r="M386" s="108"/>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row>
    <row r="387" spans="13:44" x14ac:dyDescent="0.2">
      <c r="M387" s="108"/>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row>
    <row r="388" spans="13:44" x14ac:dyDescent="0.2">
      <c r="M388" s="108"/>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row>
    <row r="389" spans="13:44" x14ac:dyDescent="0.2">
      <c r="M389" s="108"/>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row>
    <row r="390" spans="13:44" x14ac:dyDescent="0.2">
      <c r="M390" s="108"/>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row>
    <row r="391" spans="13:44" x14ac:dyDescent="0.2">
      <c r="M391" s="108"/>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row>
    <row r="392" spans="13:44" x14ac:dyDescent="0.2">
      <c r="M392" s="108"/>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row>
    <row r="393" spans="13:44" x14ac:dyDescent="0.2">
      <c r="M393" s="108"/>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row>
    <row r="394" spans="13:44" x14ac:dyDescent="0.2">
      <c r="M394" s="108"/>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row>
    <row r="395" spans="13:44" x14ac:dyDescent="0.2">
      <c r="M395" s="108"/>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row>
    <row r="396" spans="13:44" x14ac:dyDescent="0.2">
      <c r="M396" s="108"/>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row>
    <row r="397" spans="13:44" x14ac:dyDescent="0.2">
      <c r="M397" s="108"/>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row>
    <row r="398" spans="13:44" x14ac:dyDescent="0.2">
      <c r="M398" s="108"/>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row>
    <row r="399" spans="13:44" x14ac:dyDescent="0.2">
      <c r="M399" s="108"/>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row>
    <row r="400" spans="13:44" x14ac:dyDescent="0.2">
      <c r="M400" s="108"/>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row>
    <row r="401" spans="13:44" x14ac:dyDescent="0.2">
      <c r="M401" s="108"/>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row>
    <row r="402" spans="13:44" x14ac:dyDescent="0.2">
      <c r="M402" s="108"/>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row>
    <row r="403" spans="13:44" x14ac:dyDescent="0.2">
      <c r="M403" s="108"/>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row>
    <row r="404" spans="13:44" x14ac:dyDescent="0.2">
      <c r="M404" s="108"/>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row>
    <row r="405" spans="13:44" x14ac:dyDescent="0.2">
      <c r="M405" s="108"/>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row>
    <row r="406" spans="13:44" x14ac:dyDescent="0.2">
      <c r="M406" s="108"/>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row>
    <row r="407" spans="13:44" x14ac:dyDescent="0.2">
      <c r="M407" s="108"/>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row>
    <row r="408" spans="13:44" x14ac:dyDescent="0.2">
      <c r="M408" s="108"/>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row>
    <row r="409" spans="13:44" x14ac:dyDescent="0.2">
      <c r="M409" s="108"/>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row>
    <row r="410" spans="13:44" x14ac:dyDescent="0.2">
      <c r="M410" s="108"/>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row>
    <row r="411" spans="13:44" x14ac:dyDescent="0.2">
      <c r="M411" s="108"/>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row>
    <row r="412" spans="13:44" x14ac:dyDescent="0.2">
      <c r="M412" s="108"/>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row>
    <row r="413" spans="13:44" x14ac:dyDescent="0.2">
      <c r="M413" s="108"/>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row>
    <row r="414" spans="13:44" x14ac:dyDescent="0.2">
      <c r="M414" s="108"/>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row>
    <row r="415" spans="13:44" x14ac:dyDescent="0.2">
      <c r="M415" s="108"/>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row>
    <row r="416" spans="13:44" x14ac:dyDescent="0.2">
      <c r="M416" s="108"/>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row>
    <row r="417" spans="13:44" x14ac:dyDescent="0.2">
      <c r="M417" s="108"/>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row>
    <row r="418" spans="13:44" x14ac:dyDescent="0.2">
      <c r="M418" s="108"/>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row>
    <row r="419" spans="13:44" x14ac:dyDescent="0.2">
      <c r="M419" s="108"/>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row>
    <row r="420" spans="13:44" x14ac:dyDescent="0.2">
      <c r="M420" s="108"/>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row>
    <row r="421" spans="13:44" x14ac:dyDescent="0.2">
      <c r="M421" s="108"/>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row>
    <row r="422" spans="13:44" x14ac:dyDescent="0.2">
      <c r="M422" s="108"/>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row>
    <row r="423" spans="13:44" x14ac:dyDescent="0.2">
      <c r="M423" s="108"/>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row>
    <row r="424" spans="13:44" x14ac:dyDescent="0.2">
      <c r="M424" s="108"/>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row>
    <row r="425" spans="13:44" x14ac:dyDescent="0.2">
      <c r="M425" s="108"/>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row>
    <row r="426" spans="13:44" x14ac:dyDescent="0.2">
      <c r="M426" s="108"/>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row>
    <row r="427" spans="13:44" x14ac:dyDescent="0.2">
      <c r="M427" s="108"/>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row>
    <row r="428" spans="13:44" x14ac:dyDescent="0.2">
      <c r="M428" s="108"/>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row>
    <row r="429" spans="13:44" x14ac:dyDescent="0.2">
      <c r="M429" s="108"/>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row>
    <row r="430" spans="13:44" x14ac:dyDescent="0.2">
      <c r="M430" s="108"/>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row>
    <row r="431" spans="13:44" x14ac:dyDescent="0.2">
      <c r="M431" s="108"/>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row>
    <row r="432" spans="13:44" x14ac:dyDescent="0.2">
      <c r="M432" s="108"/>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row>
    <row r="433" spans="13:44" x14ac:dyDescent="0.2">
      <c r="M433" s="108"/>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row>
    <row r="434" spans="13:44" x14ac:dyDescent="0.2">
      <c r="M434" s="108"/>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row>
    <row r="435" spans="13:44" x14ac:dyDescent="0.2">
      <c r="M435" s="108"/>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row>
    <row r="436" spans="13:44" x14ac:dyDescent="0.2">
      <c r="M436" s="108"/>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row>
    <row r="437" spans="13:44" x14ac:dyDescent="0.2">
      <c r="M437" s="108"/>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row>
    <row r="438" spans="13:44" x14ac:dyDescent="0.2">
      <c r="M438" s="108"/>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row>
    <row r="439" spans="13:44" x14ac:dyDescent="0.2">
      <c r="M439" s="108"/>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row>
    <row r="440" spans="13:44" x14ac:dyDescent="0.2">
      <c r="M440" s="108"/>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row>
    <row r="441" spans="13:44" x14ac:dyDescent="0.2">
      <c r="M441" s="108"/>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row>
    <row r="442" spans="13:44" x14ac:dyDescent="0.2">
      <c r="M442" s="108"/>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row>
    <row r="443" spans="13:44" x14ac:dyDescent="0.2">
      <c r="M443" s="108"/>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row>
    <row r="444" spans="13:44" x14ac:dyDescent="0.2">
      <c r="M444" s="108"/>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row>
    <row r="445" spans="13:44" x14ac:dyDescent="0.2">
      <c r="M445" s="108"/>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row>
    <row r="446" spans="13:44" x14ac:dyDescent="0.2">
      <c r="M446" s="108"/>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row>
    <row r="447" spans="13:44" x14ac:dyDescent="0.2">
      <c r="M447" s="108"/>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row>
    <row r="448" spans="13:44" x14ac:dyDescent="0.2">
      <c r="M448" s="108"/>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row>
    <row r="449" spans="13:44" x14ac:dyDescent="0.2">
      <c r="M449" s="108"/>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row>
    <row r="450" spans="13:44" x14ac:dyDescent="0.2">
      <c r="M450" s="108"/>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row>
    <row r="451" spans="13:44" x14ac:dyDescent="0.2">
      <c r="M451" s="108"/>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row>
    <row r="452" spans="13:44" x14ac:dyDescent="0.2">
      <c r="M452" s="108"/>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row>
    <row r="453" spans="13:44" x14ac:dyDescent="0.2">
      <c r="M453" s="108"/>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row>
    <row r="454" spans="13:44" x14ac:dyDescent="0.2">
      <c r="M454" s="108"/>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row>
    <row r="455" spans="13:44" x14ac:dyDescent="0.2">
      <c r="M455" s="108"/>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row>
    <row r="456" spans="13:44" x14ac:dyDescent="0.2">
      <c r="M456" s="108"/>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row>
    <row r="457" spans="13:44" x14ac:dyDescent="0.2">
      <c r="M457" s="108"/>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row>
    <row r="458" spans="13:44" x14ac:dyDescent="0.2">
      <c r="M458" s="108"/>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row>
    <row r="459" spans="13:44" x14ac:dyDescent="0.2">
      <c r="M459" s="108"/>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row>
    <row r="460" spans="13:44" x14ac:dyDescent="0.2">
      <c r="M460" s="108"/>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row>
    <row r="461" spans="13:44" x14ac:dyDescent="0.2">
      <c r="M461" s="108"/>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row>
    <row r="462" spans="13:44" x14ac:dyDescent="0.2">
      <c r="M462" s="108"/>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row>
    <row r="463" spans="13:44" x14ac:dyDescent="0.2">
      <c r="M463" s="108"/>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row>
    <row r="464" spans="13:44" x14ac:dyDescent="0.2">
      <c r="M464" s="108"/>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row>
    <row r="465" spans="13:44" x14ac:dyDescent="0.2">
      <c r="M465" s="108"/>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row>
    <row r="466" spans="13:44" x14ac:dyDescent="0.2">
      <c r="M466" s="108"/>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row>
    <row r="467" spans="13:44" x14ac:dyDescent="0.2">
      <c r="M467" s="108"/>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row>
    <row r="468" spans="13:44" x14ac:dyDescent="0.2">
      <c r="M468" s="108"/>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row>
    <row r="469" spans="13:44" x14ac:dyDescent="0.2">
      <c r="M469" s="108"/>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row>
    <row r="470" spans="13:44" x14ac:dyDescent="0.2">
      <c r="M470" s="108"/>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row>
    <row r="471" spans="13:44" x14ac:dyDescent="0.2">
      <c r="M471" s="108"/>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row>
    <row r="472" spans="13:44" x14ac:dyDescent="0.2">
      <c r="M472" s="108"/>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row>
    <row r="473" spans="13:44" x14ac:dyDescent="0.2">
      <c r="M473" s="108"/>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row>
    <row r="474" spans="13:44" x14ac:dyDescent="0.2">
      <c r="M474" s="108"/>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row>
    <row r="475" spans="13:44" x14ac:dyDescent="0.2">
      <c r="M475" s="108"/>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row>
    <row r="476" spans="13:44" x14ac:dyDescent="0.2">
      <c r="M476" s="108"/>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row>
    <row r="477" spans="13:44" x14ac:dyDescent="0.2">
      <c r="M477" s="108"/>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row>
    <row r="478" spans="13:44" x14ac:dyDescent="0.2">
      <c r="M478" s="108"/>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row>
    <row r="479" spans="13:44" x14ac:dyDescent="0.2">
      <c r="M479" s="108"/>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row>
    <row r="480" spans="13:44" x14ac:dyDescent="0.2">
      <c r="M480" s="108"/>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row>
    <row r="481" spans="13:44" x14ac:dyDescent="0.2">
      <c r="M481" s="108"/>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row>
    <row r="482" spans="13:44" x14ac:dyDescent="0.2">
      <c r="M482" s="108"/>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row>
    <row r="483" spans="13:44" x14ac:dyDescent="0.2">
      <c r="M483" s="108"/>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row>
    <row r="484" spans="13:44" x14ac:dyDescent="0.2">
      <c r="M484" s="108"/>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row>
    <row r="485" spans="13:44" x14ac:dyDescent="0.2">
      <c r="M485" s="108"/>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row>
    <row r="486" spans="13:44" x14ac:dyDescent="0.2">
      <c r="M486" s="108"/>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row>
    <row r="487" spans="13:44" x14ac:dyDescent="0.2">
      <c r="M487" s="108"/>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row>
    <row r="488" spans="13:44" x14ac:dyDescent="0.2">
      <c r="M488" s="108"/>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row>
    <row r="489" spans="13:44" x14ac:dyDescent="0.2">
      <c r="M489" s="108"/>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row>
    <row r="490" spans="13:44" x14ac:dyDescent="0.2">
      <c r="M490" s="108"/>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row>
    <row r="491" spans="13:44" x14ac:dyDescent="0.2">
      <c r="M491" s="108"/>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row>
    <row r="492" spans="13:44" x14ac:dyDescent="0.2">
      <c r="M492" s="108"/>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row>
    <row r="493" spans="13:44" x14ac:dyDescent="0.2">
      <c r="M493" s="108"/>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row>
    <row r="494" spans="13:44" x14ac:dyDescent="0.2">
      <c r="M494" s="108"/>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row>
    <row r="495" spans="13:44" x14ac:dyDescent="0.2">
      <c r="M495" s="108"/>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row>
    <row r="496" spans="13:44" x14ac:dyDescent="0.2">
      <c r="M496" s="108"/>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row>
    <row r="497" spans="13:44" x14ac:dyDescent="0.2">
      <c r="M497" s="108"/>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row>
    <row r="498" spans="13:44" x14ac:dyDescent="0.2">
      <c r="M498" s="108"/>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row>
    <row r="499" spans="13:44" x14ac:dyDescent="0.2">
      <c r="M499" s="108"/>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row>
    <row r="500" spans="13:44" x14ac:dyDescent="0.2">
      <c r="M500" s="108"/>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row>
    <row r="501" spans="13:44" x14ac:dyDescent="0.2">
      <c r="M501" s="108"/>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row>
    <row r="502" spans="13:44" x14ac:dyDescent="0.2">
      <c r="M502" s="108"/>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row>
    <row r="503" spans="13:44" x14ac:dyDescent="0.2">
      <c r="M503" s="108"/>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row>
    <row r="504" spans="13:44" x14ac:dyDescent="0.2">
      <c r="M504" s="108"/>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row>
    <row r="505" spans="13:44" x14ac:dyDescent="0.2">
      <c r="M505" s="108"/>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row>
    <row r="506" spans="13:44" x14ac:dyDescent="0.2">
      <c r="M506" s="108"/>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row>
    <row r="507" spans="13:44" x14ac:dyDescent="0.2">
      <c r="M507" s="108"/>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row>
    <row r="508" spans="13:44" x14ac:dyDescent="0.2">
      <c r="M508" s="108"/>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row>
    <row r="509" spans="13:44" x14ac:dyDescent="0.2">
      <c r="M509" s="108"/>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row>
    <row r="510" spans="13:44" x14ac:dyDescent="0.2">
      <c r="M510" s="108"/>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row>
    <row r="511" spans="13:44" x14ac:dyDescent="0.2">
      <c r="M511" s="108"/>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row>
    <row r="512" spans="13:44" x14ac:dyDescent="0.2">
      <c r="M512" s="108"/>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row>
    <row r="513" spans="13:44" x14ac:dyDescent="0.2">
      <c r="M513" s="108"/>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row>
    <row r="514" spans="13:44" x14ac:dyDescent="0.2">
      <c r="M514" s="108"/>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row>
    <row r="515" spans="13:44" x14ac:dyDescent="0.2">
      <c r="M515" s="108"/>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row>
    <row r="516" spans="13:44" x14ac:dyDescent="0.2">
      <c r="M516" s="108"/>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row>
    <row r="517" spans="13:44" x14ac:dyDescent="0.2">
      <c r="M517" s="108"/>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row>
    <row r="518" spans="13:44" x14ac:dyDescent="0.2">
      <c r="M518" s="108"/>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row>
    <row r="519" spans="13:44" x14ac:dyDescent="0.2">
      <c r="M519" s="108"/>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row>
    <row r="520" spans="13:44" x14ac:dyDescent="0.2">
      <c r="M520" s="108"/>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row>
    <row r="521" spans="13:44" x14ac:dyDescent="0.2">
      <c r="M521" s="108"/>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row>
    <row r="522" spans="13:44" x14ac:dyDescent="0.2">
      <c r="M522" s="108"/>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row>
    <row r="523" spans="13:44" x14ac:dyDescent="0.2">
      <c r="M523" s="108"/>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row>
    <row r="524" spans="13:44" x14ac:dyDescent="0.2">
      <c r="M524" s="108"/>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row>
    <row r="525" spans="13:44" x14ac:dyDescent="0.2">
      <c r="M525" s="108"/>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row>
    <row r="526" spans="13:44" x14ac:dyDescent="0.2">
      <c r="M526" s="108"/>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row>
    <row r="527" spans="13:44" x14ac:dyDescent="0.2">
      <c r="M527" s="108"/>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row>
    <row r="528" spans="13:44" x14ac:dyDescent="0.2">
      <c r="M528" s="108"/>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row>
    <row r="529" spans="13:44" x14ac:dyDescent="0.2">
      <c r="M529" s="108"/>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row>
    <row r="530" spans="13:44" x14ac:dyDescent="0.2">
      <c r="M530" s="108"/>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row>
    <row r="531" spans="13:44" x14ac:dyDescent="0.2">
      <c r="M531" s="108"/>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row>
    <row r="532" spans="13:44" x14ac:dyDescent="0.2">
      <c r="M532" s="108"/>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row>
    <row r="533" spans="13:44" x14ac:dyDescent="0.2">
      <c r="M533" s="108"/>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row>
    <row r="534" spans="13:44" x14ac:dyDescent="0.2">
      <c r="M534" s="108"/>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row>
    <row r="535" spans="13:44" x14ac:dyDescent="0.2">
      <c r="M535" s="108"/>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row>
    <row r="536" spans="13:44" x14ac:dyDescent="0.2">
      <c r="M536" s="108"/>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row>
    <row r="537" spans="13:44" x14ac:dyDescent="0.2">
      <c r="M537" s="108"/>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row>
    <row r="538" spans="13:44" x14ac:dyDescent="0.2">
      <c r="M538" s="108"/>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row>
    <row r="539" spans="13:44" x14ac:dyDescent="0.2">
      <c r="M539" s="108"/>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row>
    <row r="540" spans="13:44" x14ac:dyDescent="0.2">
      <c r="M540" s="108"/>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row>
    <row r="541" spans="13:44" x14ac:dyDescent="0.2">
      <c r="M541" s="108"/>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row>
    <row r="542" spans="13:44" x14ac:dyDescent="0.2">
      <c r="M542" s="108"/>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row>
    <row r="543" spans="13:44" x14ac:dyDescent="0.2">
      <c r="M543" s="108"/>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row>
    <row r="544" spans="13:44" x14ac:dyDescent="0.2">
      <c r="M544" s="108"/>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row>
    <row r="545" spans="13:44" x14ac:dyDescent="0.2">
      <c r="M545" s="108"/>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row>
    <row r="546" spans="13:44" x14ac:dyDescent="0.2">
      <c r="M546" s="108"/>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row>
    <row r="547" spans="13:44" x14ac:dyDescent="0.2">
      <c r="M547" s="108"/>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row>
    <row r="548" spans="13:44" x14ac:dyDescent="0.2">
      <c r="M548" s="108"/>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row>
    <row r="549" spans="13:44" x14ac:dyDescent="0.2">
      <c r="M549" s="108"/>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row>
    <row r="550" spans="13:44" x14ac:dyDescent="0.2">
      <c r="M550" s="108"/>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row>
    <row r="551" spans="13:44" x14ac:dyDescent="0.2">
      <c r="M551" s="108"/>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row>
    <row r="552" spans="13:44" x14ac:dyDescent="0.2">
      <c r="M552" s="108"/>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row>
    <row r="553" spans="13:44" x14ac:dyDescent="0.2">
      <c r="M553" s="108"/>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row>
    <row r="554" spans="13:44" x14ac:dyDescent="0.2">
      <c r="M554" s="108"/>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row>
    <row r="555" spans="13:44" x14ac:dyDescent="0.2">
      <c r="M555" s="108"/>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row>
    <row r="556" spans="13:44" x14ac:dyDescent="0.2">
      <c r="M556" s="108"/>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row>
    <row r="557" spans="13:44" x14ac:dyDescent="0.2">
      <c r="M557" s="108"/>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row>
    <row r="558" spans="13:44" x14ac:dyDescent="0.2">
      <c r="M558" s="108"/>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row>
    <row r="559" spans="13:44" x14ac:dyDescent="0.2">
      <c r="M559" s="108"/>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row>
    <row r="560" spans="13:44" x14ac:dyDescent="0.2">
      <c r="M560" s="108"/>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row>
    <row r="561" spans="13:44" x14ac:dyDescent="0.2">
      <c r="M561" s="108"/>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row>
    <row r="562" spans="13:44" x14ac:dyDescent="0.2">
      <c r="M562" s="108"/>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row>
    <row r="563" spans="13:44" x14ac:dyDescent="0.2">
      <c r="M563" s="108"/>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row>
    <row r="564" spans="13:44" x14ac:dyDescent="0.2">
      <c r="M564" s="108"/>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row>
    <row r="565" spans="13:44" x14ac:dyDescent="0.2">
      <c r="M565" s="108"/>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row>
    <row r="566" spans="13:44" x14ac:dyDescent="0.2">
      <c r="M566" s="108"/>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row>
    <row r="567" spans="13:44" x14ac:dyDescent="0.2">
      <c r="M567" s="108"/>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row>
    <row r="568" spans="13:44" x14ac:dyDescent="0.2">
      <c r="M568" s="108"/>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row>
    <row r="569" spans="13:44" x14ac:dyDescent="0.2">
      <c r="M569" s="108"/>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row>
    <row r="570" spans="13:44" x14ac:dyDescent="0.2">
      <c r="M570" s="108"/>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row>
    <row r="571" spans="13:44" x14ac:dyDescent="0.2">
      <c r="M571" s="108"/>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row>
    <row r="572" spans="13:44" x14ac:dyDescent="0.2">
      <c r="M572" s="108"/>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row>
    <row r="573" spans="13:44" x14ac:dyDescent="0.2">
      <c r="M573" s="108"/>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row>
    <row r="574" spans="13:44" x14ac:dyDescent="0.2">
      <c r="M574" s="108"/>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row>
    <row r="575" spans="13:44" x14ac:dyDescent="0.2">
      <c r="M575" s="108"/>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row>
    <row r="576" spans="13:44" x14ac:dyDescent="0.2">
      <c r="M576" s="108"/>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row>
    <row r="577" spans="13:44" x14ac:dyDescent="0.2">
      <c r="M577" s="108"/>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row>
    <row r="578" spans="13:44" x14ac:dyDescent="0.2">
      <c r="M578" s="108"/>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row>
    <row r="579" spans="13:44" x14ac:dyDescent="0.2">
      <c r="M579" s="108"/>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row>
    <row r="580" spans="13:44" x14ac:dyDescent="0.2">
      <c r="M580" s="108"/>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row>
    <row r="581" spans="13:44" x14ac:dyDescent="0.2">
      <c r="M581" s="108"/>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row>
    <row r="582" spans="13:44" x14ac:dyDescent="0.2">
      <c r="M582" s="108"/>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row>
    <row r="583" spans="13:44" x14ac:dyDescent="0.2">
      <c r="M583" s="108"/>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row>
    <row r="584" spans="13:44" x14ac:dyDescent="0.2">
      <c r="M584" s="108"/>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row>
    <row r="585" spans="13:44" x14ac:dyDescent="0.2">
      <c r="M585" s="108"/>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row>
    <row r="586" spans="13:44" x14ac:dyDescent="0.2">
      <c r="M586" s="108"/>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row>
    <row r="587" spans="13:44" x14ac:dyDescent="0.2">
      <c r="M587" s="108"/>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row>
    <row r="588" spans="13:44" x14ac:dyDescent="0.2">
      <c r="M588" s="108"/>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row>
    <row r="589" spans="13:44" x14ac:dyDescent="0.2">
      <c r="M589" s="108"/>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row>
    <row r="590" spans="13:44" x14ac:dyDescent="0.2">
      <c r="M590" s="108"/>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row>
    <row r="591" spans="13:44" x14ac:dyDescent="0.2">
      <c r="M591" s="108"/>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row>
    <row r="592" spans="13:44" x14ac:dyDescent="0.2">
      <c r="M592" s="108"/>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row>
    <row r="593" spans="13:44" x14ac:dyDescent="0.2">
      <c r="M593" s="108"/>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row>
    <row r="594" spans="13:44" x14ac:dyDescent="0.2">
      <c r="M594" s="108"/>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row>
    <row r="595" spans="13:44" x14ac:dyDescent="0.2">
      <c r="M595" s="108"/>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row>
    <row r="596" spans="13:44" x14ac:dyDescent="0.2">
      <c r="M596" s="108"/>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row>
    <row r="597" spans="13:44" x14ac:dyDescent="0.2">
      <c r="M597" s="108"/>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row>
    <row r="598" spans="13:44" x14ac:dyDescent="0.2">
      <c r="M598" s="108"/>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row>
    <row r="599" spans="13:44" x14ac:dyDescent="0.2">
      <c r="M599" s="108"/>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row>
    <row r="600" spans="13:44" x14ac:dyDescent="0.2">
      <c r="M600" s="108"/>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row>
    <row r="601" spans="13:44" x14ac:dyDescent="0.2">
      <c r="M601" s="108"/>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row>
    <row r="602" spans="13:44" x14ac:dyDescent="0.2">
      <c r="M602" s="108"/>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row>
    <row r="603" spans="13:44" x14ac:dyDescent="0.2">
      <c r="M603" s="108"/>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row>
    <row r="604" spans="13:44" x14ac:dyDescent="0.2">
      <c r="M604" s="108"/>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row>
    <row r="605" spans="13:44" x14ac:dyDescent="0.2">
      <c r="M605" s="108"/>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row>
    <row r="606" spans="13:44" x14ac:dyDescent="0.2">
      <c r="M606" s="108"/>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row>
    <row r="607" spans="13:44" x14ac:dyDescent="0.2">
      <c r="M607" s="108"/>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row>
    <row r="608" spans="13:44" x14ac:dyDescent="0.2">
      <c r="M608" s="108"/>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row>
    <row r="609" spans="13:44" x14ac:dyDescent="0.2">
      <c r="M609" s="108"/>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row>
    <row r="610" spans="13:44" x14ac:dyDescent="0.2">
      <c r="M610" s="108"/>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row>
    <row r="611" spans="13:44" x14ac:dyDescent="0.2">
      <c r="M611" s="108"/>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row>
    <row r="612" spans="13:44" x14ac:dyDescent="0.2">
      <c r="M612" s="108"/>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row>
    <row r="613" spans="13:44" x14ac:dyDescent="0.2">
      <c r="M613" s="108"/>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row>
    <row r="614" spans="13:44" x14ac:dyDescent="0.2">
      <c r="M614" s="108"/>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row>
    <row r="615" spans="13:44" x14ac:dyDescent="0.2">
      <c r="M615" s="108"/>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row>
    <row r="616" spans="13:44" x14ac:dyDescent="0.2">
      <c r="M616" s="108"/>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row>
    <row r="617" spans="13:44" x14ac:dyDescent="0.2">
      <c r="M617" s="108"/>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row>
    <row r="618" spans="13:44" x14ac:dyDescent="0.2">
      <c r="M618" s="108"/>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row>
    <row r="619" spans="13:44" x14ac:dyDescent="0.2">
      <c r="M619" s="108"/>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row>
    <row r="620" spans="13:44" x14ac:dyDescent="0.2">
      <c r="M620" s="108"/>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row>
    <row r="621" spans="13:44" x14ac:dyDescent="0.2">
      <c r="M621" s="108"/>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row>
    <row r="622" spans="13:44" x14ac:dyDescent="0.2">
      <c r="M622" s="108"/>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row>
    <row r="623" spans="13:44" x14ac:dyDescent="0.2">
      <c r="M623" s="108"/>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row>
    <row r="624" spans="13:44" x14ac:dyDescent="0.2">
      <c r="M624" s="108"/>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row>
    <row r="625" spans="13:44" x14ac:dyDescent="0.2">
      <c r="M625" s="108"/>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row>
    <row r="626" spans="13:44" x14ac:dyDescent="0.2">
      <c r="M626" s="108"/>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row>
    <row r="627" spans="13:44" x14ac:dyDescent="0.2">
      <c r="M627" s="108"/>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row>
    <row r="628" spans="13:44" x14ac:dyDescent="0.2">
      <c r="M628" s="108"/>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row>
    <row r="629" spans="13:44" x14ac:dyDescent="0.2">
      <c r="M629" s="108"/>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row>
    <row r="630" spans="13:44" x14ac:dyDescent="0.2">
      <c r="M630" s="108"/>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row>
    <row r="631" spans="13:44" x14ac:dyDescent="0.2">
      <c r="M631" s="108"/>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row>
    <row r="632" spans="13:44" x14ac:dyDescent="0.2">
      <c r="M632" s="108"/>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row>
    <row r="633" spans="13:44" x14ac:dyDescent="0.2">
      <c r="M633" s="108"/>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row>
    <row r="634" spans="13:44" x14ac:dyDescent="0.2">
      <c r="M634" s="108"/>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row>
    <row r="635" spans="13:44" x14ac:dyDescent="0.2">
      <c r="M635" s="108"/>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row>
    <row r="636" spans="13:44" x14ac:dyDescent="0.2">
      <c r="M636" s="108"/>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row>
    <row r="637" spans="13:44" x14ac:dyDescent="0.2">
      <c r="M637" s="108"/>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row>
    <row r="638" spans="13:44" x14ac:dyDescent="0.2">
      <c r="M638" s="108"/>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row>
    <row r="639" spans="13:44" x14ac:dyDescent="0.2">
      <c r="M639" s="108"/>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row>
    <row r="640" spans="13:44" x14ac:dyDescent="0.2">
      <c r="M640" s="108"/>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row>
    <row r="641" spans="13:44" x14ac:dyDescent="0.2">
      <c r="M641" s="108"/>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row>
    <row r="642" spans="13:44" x14ac:dyDescent="0.2">
      <c r="M642" s="108"/>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row>
    <row r="643" spans="13:44" x14ac:dyDescent="0.2">
      <c r="M643" s="108"/>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row>
    <row r="644" spans="13:44" x14ac:dyDescent="0.2">
      <c r="M644" s="108"/>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row>
    <row r="645" spans="13:44" x14ac:dyDescent="0.2">
      <c r="M645" s="108"/>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row>
    <row r="646" spans="13:44" x14ac:dyDescent="0.2">
      <c r="M646" s="108"/>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row>
    <row r="647" spans="13:44" x14ac:dyDescent="0.2">
      <c r="M647" s="108"/>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row>
    <row r="648" spans="13:44" x14ac:dyDescent="0.2">
      <c r="M648" s="108"/>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row>
    <row r="649" spans="13:44" x14ac:dyDescent="0.2">
      <c r="M649" s="108"/>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row>
    <row r="650" spans="13:44" x14ac:dyDescent="0.2">
      <c r="M650" s="108"/>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row>
    <row r="651" spans="13:44" x14ac:dyDescent="0.2">
      <c r="M651" s="108"/>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row>
    <row r="652" spans="13:44" x14ac:dyDescent="0.2">
      <c r="M652" s="108"/>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row>
    <row r="653" spans="13:44" x14ac:dyDescent="0.2">
      <c r="M653" s="108"/>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row>
    <row r="654" spans="13:44" x14ac:dyDescent="0.2">
      <c r="M654" s="108"/>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row>
    <row r="655" spans="13:44" x14ac:dyDescent="0.2">
      <c r="M655" s="108"/>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row>
    <row r="656" spans="13:44" x14ac:dyDescent="0.2">
      <c r="M656" s="108"/>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row>
    <row r="657" spans="13:44" x14ac:dyDescent="0.2">
      <c r="M657" s="108"/>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row>
    <row r="658" spans="13:44" x14ac:dyDescent="0.2">
      <c r="M658" s="108"/>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row>
    <row r="659" spans="13:44" x14ac:dyDescent="0.2">
      <c r="M659" s="108"/>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row>
    <row r="660" spans="13:44" x14ac:dyDescent="0.2">
      <c r="M660" s="108"/>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row>
    <row r="661" spans="13:44" x14ac:dyDescent="0.2">
      <c r="M661" s="108"/>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row>
    <row r="662" spans="13:44" x14ac:dyDescent="0.2">
      <c r="M662" s="108"/>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row>
    <row r="663" spans="13:44" x14ac:dyDescent="0.2">
      <c r="M663" s="108"/>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row>
    <row r="664" spans="13:44" x14ac:dyDescent="0.2">
      <c r="M664" s="108"/>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row>
    <row r="665" spans="13:44" x14ac:dyDescent="0.2">
      <c r="M665" s="108"/>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row>
    <row r="666" spans="13:44" x14ac:dyDescent="0.2">
      <c r="M666" s="108"/>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row>
    <row r="667" spans="13:44" x14ac:dyDescent="0.2">
      <c r="M667" s="108"/>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row>
    <row r="668" spans="13:44" x14ac:dyDescent="0.2">
      <c r="M668" s="108"/>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row>
    <row r="669" spans="13:44" x14ac:dyDescent="0.2">
      <c r="M669" s="108"/>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row>
    <row r="670" spans="13:44" x14ac:dyDescent="0.2">
      <c r="M670" s="108"/>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row>
    <row r="671" spans="13:44" x14ac:dyDescent="0.2">
      <c r="M671" s="108"/>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row>
    <row r="672" spans="13:44" x14ac:dyDescent="0.2">
      <c r="M672" s="108"/>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row>
    <row r="673" spans="13:44" x14ac:dyDescent="0.2">
      <c r="M673" s="108"/>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row>
    <row r="674" spans="13:44" x14ac:dyDescent="0.2">
      <c r="M674" s="108"/>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row>
    <row r="675" spans="13:44" x14ac:dyDescent="0.2">
      <c r="M675" s="108"/>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row>
    <row r="676" spans="13:44" x14ac:dyDescent="0.2">
      <c r="M676" s="108"/>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row>
    <row r="677" spans="13:44" x14ac:dyDescent="0.2">
      <c r="M677" s="108"/>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row>
    <row r="678" spans="13:44" x14ac:dyDescent="0.2">
      <c r="M678" s="108"/>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row>
    <row r="679" spans="13:44" x14ac:dyDescent="0.2">
      <c r="M679" s="108"/>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row>
    <row r="680" spans="13:44" x14ac:dyDescent="0.2">
      <c r="M680" s="108"/>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row>
    <row r="681" spans="13:44" x14ac:dyDescent="0.2">
      <c r="M681" s="108"/>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row>
    <row r="682" spans="13:44" x14ac:dyDescent="0.2">
      <c r="M682" s="108"/>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row>
    <row r="683" spans="13:44" x14ac:dyDescent="0.2">
      <c r="M683" s="108"/>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row>
    <row r="684" spans="13:44" x14ac:dyDescent="0.2">
      <c r="M684" s="108"/>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row>
    <row r="685" spans="13:44" x14ac:dyDescent="0.2">
      <c r="M685" s="108"/>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row>
    <row r="686" spans="13:44" x14ac:dyDescent="0.2">
      <c r="M686" s="108"/>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row>
    <row r="687" spans="13:44" x14ac:dyDescent="0.2">
      <c r="M687" s="108"/>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row>
    <row r="688" spans="13:44" x14ac:dyDescent="0.2">
      <c r="M688" s="108"/>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row>
    <row r="689" spans="13:44" x14ac:dyDescent="0.2">
      <c r="M689" s="108"/>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row>
    <row r="690" spans="13:44" x14ac:dyDescent="0.2">
      <c r="M690" s="108"/>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row>
    <row r="691" spans="13:44" x14ac:dyDescent="0.2">
      <c r="M691" s="108"/>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row>
    <row r="692" spans="13:44" x14ac:dyDescent="0.2">
      <c r="M692" s="108"/>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row>
    <row r="693" spans="13:44" x14ac:dyDescent="0.2">
      <c r="M693" s="108"/>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row>
    <row r="694" spans="13:44" x14ac:dyDescent="0.2">
      <c r="M694" s="108"/>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row>
    <row r="695" spans="13:44" x14ac:dyDescent="0.2">
      <c r="M695" s="108"/>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row>
    <row r="696" spans="13:44" x14ac:dyDescent="0.2">
      <c r="M696" s="108"/>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row>
    <row r="697" spans="13:44" x14ac:dyDescent="0.2">
      <c r="M697" s="108"/>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row>
    <row r="698" spans="13:44" x14ac:dyDescent="0.2">
      <c r="M698" s="108"/>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row>
    <row r="699" spans="13:44" x14ac:dyDescent="0.2">
      <c r="M699" s="108"/>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row>
    <row r="700" spans="13:44" x14ac:dyDescent="0.2">
      <c r="M700" s="108"/>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row>
    <row r="701" spans="13:44" x14ac:dyDescent="0.2">
      <c r="M701" s="108"/>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row>
    <row r="702" spans="13:44" x14ac:dyDescent="0.2">
      <c r="M702" s="108"/>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row>
    <row r="703" spans="13:44" x14ac:dyDescent="0.2">
      <c r="M703" s="108"/>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row>
    <row r="704" spans="13:44" x14ac:dyDescent="0.2">
      <c r="M704" s="108"/>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row>
    <row r="705" spans="13:44" x14ac:dyDescent="0.2">
      <c r="M705" s="108"/>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row>
    <row r="706" spans="13:44" x14ac:dyDescent="0.2">
      <c r="M706" s="108"/>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row>
    <row r="707" spans="13:44" x14ac:dyDescent="0.2">
      <c r="M707" s="108"/>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row>
    <row r="708" spans="13:44" x14ac:dyDescent="0.2">
      <c r="M708" s="108"/>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row>
    <row r="709" spans="13:44" x14ac:dyDescent="0.2">
      <c r="M709" s="108"/>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row>
    <row r="710" spans="13:44" x14ac:dyDescent="0.2">
      <c r="M710" s="108"/>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row>
    <row r="711" spans="13:44" x14ac:dyDescent="0.2">
      <c r="M711" s="108"/>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row>
    <row r="712" spans="13:44" x14ac:dyDescent="0.2">
      <c r="M712" s="108"/>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row>
    <row r="713" spans="13:44" x14ac:dyDescent="0.2">
      <c r="M713" s="108"/>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row>
    <row r="714" spans="13:44" x14ac:dyDescent="0.2">
      <c r="M714" s="108"/>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row>
    <row r="715" spans="13:44" x14ac:dyDescent="0.2">
      <c r="M715" s="108"/>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row>
    <row r="716" spans="13:44" x14ac:dyDescent="0.2">
      <c r="M716" s="108"/>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row>
    <row r="717" spans="13:44" x14ac:dyDescent="0.2">
      <c r="M717" s="108"/>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row>
    <row r="718" spans="13:44" x14ac:dyDescent="0.2">
      <c r="M718" s="108"/>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row>
    <row r="719" spans="13:44" x14ac:dyDescent="0.2">
      <c r="M719" s="108"/>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row>
    <row r="720" spans="13:44" x14ac:dyDescent="0.2">
      <c r="M720" s="108"/>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row>
    <row r="721" spans="13:44" x14ac:dyDescent="0.2">
      <c r="M721" s="108"/>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row>
    <row r="722" spans="13:44" x14ac:dyDescent="0.2">
      <c r="M722" s="108"/>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row>
    <row r="723" spans="13:44" x14ac:dyDescent="0.2">
      <c r="M723" s="108"/>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row>
    <row r="724" spans="13:44" x14ac:dyDescent="0.2">
      <c r="M724" s="108"/>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row>
    <row r="725" spans="13:44" x14ac:dyDescent="0.2">
      <c r="M725" s="108"/>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row>
    <row r="726" spans="13:44" x14ac:dyDescent="0.2">
      <c r="M726" s="108"/>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row>
    <row r="727" spans="13:44" x14ac:dyDescent="0.2">
      <c r="M727" s="108"/>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row>
    <row r="728" spans="13:44" x14ac:dyDescent="0.2">
      <c r="M728" s="108"/>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row>
    <row r="729" spans="13:44" x14ac:dyDescent="0.2">
      <c r="M729" s="108"/>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row>
    <row r="730" spans="13:44" x14ac:dyDescent="0.2">
      <c r="M730" s="108"/>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row>
    <row r="731" spans="13:44" x14ac:dyDescent="0.2">
      <c r="M731" s="108"/>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row>
    <row r="732" spans="13:44" x14ac:dyDescent="0.2">
      <c r="M732" s="108"/>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row>
    <row r="733" spans="13:44" x14ac:dyDescent="0.2">
      <c r="M733" s="108"/>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row>
    <row r="734" spans="13:44" x14ac:dyDescent="0.2">
      <c r="M734" s="108"/>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row>
    <row r="735" spans="13:44" x14ac:dyDescent="0.2">
      <c r="M735" s="108"/>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row>
    <row r="736" spans="13:44" x14ac:dyDescent="0.2">
      <c r="M736" s="108"/>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row>
    <row r="737" spans="13:44" x14ac:dyDescent="0.2">
      <c r="M737" s="108"/>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row>
    <row r="738" spans="13:44" x14ac:dyDescent="0.2">
      <c r="M738" s="108"/>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row>
    <row r="739" spans="13:44" x14ac:dyDescent="0.2">
      <c r="M739" s="108"/>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row>
    <row r="740" spans="13:44" x14ac:dyDescent="0.2">
      <c r="M740" s="108"/>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row>
    <row r="741" spans="13:44" x14ac:dyDescent="0.2">
      <c r="M741" s="108"/>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row>
    <row r="742" spans="13:44" x14ac:dyDescent="0.2">
      <c r="M742" s="108"/>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row>
    <row r="743" spans="13:44" x14ac:dyDescent="0.2">
      <c r="M743" s="108"/>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row>
    <row r="744" spans="13:44" x14ac:dyDescent="0.2">
      <c r="M744" s="108"/>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row>
    <row r="745" spans="13:44" x14ac:dyDescent="0.2">
      <c r="M745" s="108"/>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row>
    <row r="746" spans="13:44" x14ac:dyDescent="0.2">
      <c r="M746" s="108"/>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row>
    <row r="747" spans="13:44" x14ac:dyDescent="0.2">
      <c r="M747" s="108"/>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row>
    <row r="748" spans="13:44" x14ac:dyDescent="0.2">
      <c r="M748" s="108"/>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row>
    <row r="749" spans="13:44" x14ac:dyDescent="0.2">
      <c r="M749" s="108"/>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row>
    <row r="750" spans="13:44" x14ac:dyDescent="0.2">
      <c r="M750" s="108"/>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row>
    <row r="751" spans="13:44" x14ac:dyDescent="0.2">
      <c r="M751" s="108"/>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row>
    <row r="752" spans="13:44" x14ac:dyDescent="0.2">
      <c r="M752" s="108"/>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row>
    <row r="753" spans="13:44" x14ac:dyDescent="0.2">
      <c r="M753" s="108"/>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row>
    <row r="754" spans="13:44" x14ac:dyDescent="0.2">
      <c r="M754" s="108"/>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row>
    <row r="755" spans="13:44" x14ac:dyDescent="0.2">
      <c r="M755" s="108"/>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row>
    <row r="756" spans="13:44" x14ac:dyDescent="0.2">
      <c r="M756" s="108"/>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row>
    <row r="757" spans="13:44" x14ac:dyDescent="0.2">
      <c r="M757" s="108"/>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row>
    <row r="758" spans="13:44" x14ac:dyDescent="0.2">
      <c r="M758" s="108"/>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row>
    <row r="759" spans="13:44" x14ac:dyDescent="0.2">
      <c r="M759" s="108"/>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row>
    <row r="760" spans="13:44" x14ac:dyDescent="0.2">
      <c r="M760" s="108"/>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row>
    <row r="761" spans="13:44" x14ac:dyDescent="0.2">
      <c r="M761" s="108"/>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row>
    <row r="762" spans="13:44" x14ac:dyDescent="0.2">
      <c r="M762" s="108"/>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row>
    <row r="763" spans="13:44" x14ac:dyDescent="0.2">
      <c r="M763" s="108"/>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row>
    <row r="764" spans="13:44" x14ac:dyDescent="0.2">
      <c r="M764" s="108"/>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row>
    <row r="765" spans="13:44" x14ac:dyDescent="0.2">
      <c r="M765" s="108"/>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row>
    <row r="766" spans="13:44" x14ac:dyDescent="0.2">
      <c r="M766" s="108"/>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row>
    <row r="767" spans="13:44" x14ac:dyDescent="0.2">
      <c r="M767" s="108"/>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row>
    <row r="768" spans="13:44" x14ac:dyDescent="0.2">
      <c r="M768" s="108"/>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row>
    <row r="769" spans="13:44" x14ac:dyDescent="0.2">
      <c r="M769" s="108"/>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row>
    <row r="770" spans="13:44" x14ac:dyDescent="0.2">
      <c r="M770" s="108"/>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row>
    <row r="771" spans="13:44" x14ac:dyDescent="0.2">
      <c r="M771" s="108"/>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row>
    <row r="772" spans="13:44" x14ac:dyDescent="0.2">
      <c r="M772" s="108"/>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row>
    <row r="773" spans="13:44" x14ac:dyDescent="0.2">
      <c r="M773" s="108"/>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row>
    <row r="774" spans="13:44" x14ac:dyDescent="0.2">
      <c r="M774" s="108"/>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row>
    <row r="775" spans="13:44" x14ac:dyDescent="0.2">
      <c r="M775" s="108"/>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row>
    <row r="776" spans="13:44" x14ac:dyDescent="0.2">
      <c r="M776" s="108"/>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row>
    <row r="777" spans="13:44" x14ac:dyDescent="0.2">
      <c r="M777" s="108"/>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row>
    <row r="778" spans="13:44" x14ac:dyDescent="0.2">
      <c r="M778" s="108"/>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row>
    <row r="779" spans="13:44" x14ac:dyDescent="0.2">
      <c r="M779" s="108"/>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row>
    <row r="780" spans="13:44" x14ac:dyDescent="0.2">
      <c r="M780" s="108"/>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row>
    <row r="781" spans="13:44" x14ac:dyDescent="0.2">
      <c r="M781" s="108"/>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row>
    <row r="782" spans="13:44" x14ac:dyDescent="0.2">
      <c r="M782" s="108"/>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row>
    <row r="783" spans="13:44" x14ac:dyDescent="0.2">
      <c r="M783" s="108"/>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row>
    <row r="784" spans="13:44" x14ac:dyDescent="0.2">
      <c r="M784" s="108"/>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row>
    <row r="785" spans="13:44" x14ac:dyDescent="0.2">
      <c r="M785" s="108"/>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row>
    <row r="786" spans="13:44" x14ac:dyDescent="0.2">
      <c r="M786" s="108"/>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row>
    <row r="787" spans="13:44" x14ac:dyDescent="0.2">
      <c r="M787" s="108"/>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row>
    <row r="788" spans="13:44" x14ac:dyDescent="0.2">
      <c r="M788" s="108"/>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row>
    <row r="789" spans="13:44" x14ac:dyDescent="0.2">
      <c r="M789" s="108"/>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row>
    <row r="790" spans="13:44" x14ac:dyDescent="0.2">
      <c r="M790" s="108"/>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row>
    <row r="791" spans="13:44" x14ac:dyDescent="0.2">
      <c r="M791" s="108"/>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row>
    <row r="792" spans="13:44" x14ac:dyDescent="0.2">
      <c r="M792" s="108"/>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row>
    <row r="793" spans="13:44" x14ac:dyDescent="0.2">
      <c r="M793" s="108"/>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row>
    <row r="794" spans="13:44" x14ac:dyDescent="0.2">
      <c r="M794" s="108"/>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row>
    <row r="795" spans="13:44" x14ac:dyDescent="0.2">
      <c r="M795" s="108"/>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row>
    <row r="796" spans="13:44" x14ac:dyDescent="0.2">
      <c r="M796" s="108"/>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row>
    <row r="797" spans="13:44" x14ac:dyDescent="0.2">
      <c r="M797" s="108"/>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row>
    <row r="798" spans="13:44" x14ac:dyDescent="0.2">
      <c r="M798" s="108"/>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row>
    <row r="799" spans="13:44" x14ac:dyDescent="0.2">
      <c r="M799" s="108"/>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row>
    <row r="800" spans="13:44" x14ac:dyDescent="0.2">
      <c r="M800" s="108"/>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row>
    <row r="801" spans="13:44" x14ac:dyDescent="0.2">
      <c r="M801" s="108"/>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row>
    <row r="802" spans="13:44" x14ac:dyDescent="0.2">
      <c r="M802" s="108"/>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row>
    <row r="803" spans="13:44" x14ac:dyDescent="0.2">
      <c r="M803" s="108"/>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row>
    <row r="804" spans="13:44" x14ac:dyDescent="0.2">
      <c r="M804" s="108"/>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row>
    <row r="805" spans="13:44" x14ac:dyDescent="0.2">
      <c r="M805" s="108"/>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row>
    <row r="806" spans="13:44" x14ac:dyDescent="0.2">
      <c r="M806" s="108"/>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row>
    <row r="807" spans="13:44" x14ac:dyDescent="0.2">
      <c r="M807" s="108"/>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row>
    <row r="808" spans="13:44" x14ac:dyDescent="0.2">
      <c r="M808" s="108"/>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row>
    <row r="809" spans="13:44" x14ac:dyDescent="0.2">
      <c r="M809" s="108"/>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row>
    <row r="810" spans="13:44" x14ac:dyDescent="0.2">
      <c r="M810" s="108"/>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row>
    <row r="811" spans="13:44" x14ac:dyDescent="0.2">
      <c r="M811" s="108"/>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row>
    <row r="812" spans="13:44" x14ac:dyDescent="0.2">
      <c r="M812" s="108"/>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row>
    <row r="813" spans="13:44" x14ac:dyDescent="0.2">
      <c r="M813" s="108"/>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row>
    <row r="814" spans="13:44" x14ac:dyDescent="0.2">
      <c r="M814" s="108"/>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row>
    <row r="815" spans="13:44" x14ac:dyDescent="0.2">
      <c r="M815" s="108"/>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row>
    <row r="816" spans="13:44" x14ac:dyDescent="0.2">
      <c r="M816" s="108"/>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row>
    <row r="817" spans="13:44" x14ac:dyDescent="0.2">
      <c r="M817" s="108"/>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row>
    <row r="818" spans="13:44" x14ac:dyDescent="0.2">
      <c r="M818" s="108"/>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row>
    <row r="819" spans="13:44" x14ac:dyDescent="0.2">
      <c r="M819" s="108"/>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row>
    <row r="820" spans="13:44" x14ac:dyDescent="0.2">
      <c r="M820" s="108"/>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row>
    <row r="821" spans="13:44" x14ac:dyDescent="0.2">
      <c r="M821" s="108"/>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row>
    <row r="822" spans="13:44" x14ac:dyDescent="0.2">
      <c r="M822" s="108"/>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row>
    <row r="823" spans="13:44" x14ac:dyDescent="0.2">
      <c r="M823" s="108"/>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row>
    <row r="824" spans="13:44" x14ac:dyDescent="0.2">
      <c r="M824" s="108"/>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row>
    <row r="825" spans="13:44" x14ac:dyDescent="0.2">
      <c r="M825" s="108"/>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row>
    <row r="826" spans="13:44" x14ac:dyDescent="0.2">
      <c r="M826" s="108"/>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row>
    <row r="827" spans="13:44" x14ac:dyDescent="0.2">
      <c r="M827" s="108"/>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row>
    <row r="828" spans="13:44" x14ac:dyDescent="0.2">
      <c r="M828" s="108"/>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row>
    <row r="829" spans="13:44" x14ac:dyDescent="0.2">
      <c r="M829" s="108"/>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row>
    <row r="830" spans="13:44" x14ac:dyDescent="0.2">
      <c r="M830" s="108"/>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row>
    <row r="831" spans="13:44" x14ac:dyDescent="0.2">
      <c r="M831" s="108"/>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row>
    <row r="832" spans="13:44" x14ac:dyDescent="0.2">
      <c r="M832" s="108"/>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row>
    <row r="833" spans="13:44" x14ac:dyDescent="0.2">
      <c r="M833" s="108"/>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row>
    <row r="834" spans="13:44" x14ac:dyDescent="0.2">
      <c r="M834" s="108"/>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row>
    <row r="835" spans="13:44" x14ac:dyDescent="0.2">
      <c r="M835" s="108"/>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row>
    <row r="836" spans="13:44" x14ac:dyDescent="0.2">
      <c r="M836" s="108"/>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row>
    <row r="837" spans="13:44" x14ac:dyDescent="0.2">
      <c r="M837" s="108"/>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row>
    <row r="838" spans="13:44" x14ac:dyDescent="0.2">
      <c r="M838" s="108"/>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row>
    <row r="839" spans="13:44" x14ac:dyDescent="0.2">
      <c r="M839" s="108"/>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row>
    <row r="840" spans="13:44" x14ac:dyDescent="0.2">
      <c r="M840" s="108"/>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row>
    <row r="841" spans="13:44" x14ac:dyDescent="0.2">
      <c r="M841" s="108"/>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row>
    <row r="842" spans="13:44" x14ac:dyDescent="0.2">
      <c r="M842" s="108"/>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row>
    <row r="843" spans="13:44" x14ac:dyDescent="0.2">
      <c r="M843" s="108"/>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row>
    <row r="844" spans="13:44" x14ac:dyDescent="0.2">
      <c r="M844" s="108"/>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row>
    <row r="845" spans="13:44" x14ac:dyDescent="0.2">
      <c r="M845" s="108"/>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row>
    <row r="846" spans="13:44" x14ac:dyDescent="0.2">
      <c r="M846" s="108"/>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row>
    <row r="847" spans="13:44" x14ac:dyDescent="0.2">
      <c r="M847" s="108"/>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row>
    <row r="848" spans="13:44" x14ac:dyDescent="0.2">
      <c r="M848" s="108"/>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row>
    <row r="849" spans="13:44" x14ac:dyDescent="0.2">
      <c r="M849" s="108"/>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row>
    <row r="850" spans="13:44" x14ac:dyDescent="0.2">
      <c r="M850" s="108"/>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row>
    <row r="851" spans="13:44" x14ac:dyDescent="0.2">
      <c r="M851" s="108"/>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row>
    <row r="852" spans="13:44" x14ac:dyDescent="0.2">
      <c r="M852" s="108"/>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row>
    <row r="853" spans="13:44" x14ac:dyDescent="0.2">
      <c r="M853" s="108"/>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row>
    <row r="854" spans="13:44" x14ac:dyDescent="0.2">
      <c r="M854" s="108"/>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row>
    <row r="855" spans="13:44" x14ac:dyDescent="0.2">
      <c r="M855" s="108"/>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row>
    <row r="856" spans="13:44" x14ac:dyDescent="0.2">
      <c r="M856" s="108"/>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row>
    <row r="857" spans="13:44" x14ac:dyDescent="0.2">
      <c r="M857" s="108"/>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row>
    <row r="858" spans="13:44" x14ac:dyDescent="0.2">
      <c r="M858" s="108"/>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row>
    <row r="859" spans="13:44" x14ac:dyDescent="0.2">
      <c r="M859" s="108"/>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row>
    <row r="860" spans="13:44" x14ac:dyDescent="0.2">
      <c r="M860" s="108"/>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row>
    <row r="861" spans="13:44" x14ac:dyDescent="0.2">
      <c r="M861" s="108"/>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row>
    <row r="862" spans="13:44" x14ac:dyDescent="0.2">
      <c r="M862" s="108"/>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row>
    <row r="863" spans="13:44" x14ac:dyDescent="0.2">
      <c r="M863" s="108"/>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row>
    <row r="864" spans="13:44" x14ac:dyDescent="0.2">
      <c r="M864" s="108"/>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row>
    <row r="865" spans="13:44" x14ac:dyDescent="0.2">
      <c r="M865" s="108"/>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row>
    <row r="866" spans="13:44" x14ac:dyDescent="0.2">
      <c r="M866" s="108"/>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row>
    <row r="867" spans="13:44" x14ac:dyDescent="0.2">
      <c r="M867" s="108"/>
      <c r="O867" s="95"/>
      <c r="P867" s="95"/>
      <c r="Q867" s="95"/>
      <c r="R867" s="95"/>
      <c r="S867" s="95"/>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c r="AQ867" s="95"/>
      <c r="AR867" s="95"/>
    </row>
    <row r="868" spans="13:44" x14ac:dyDescent="0.2">
      <c r="M868" s="108"/>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row>
    <row r="869" spans="13:44" x14ac:dyDescent="0.2">
      <c r="M869" s="108"/>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row>
    <row r="870" spans="13:44" x14ac:dyDescent="0.2">
      <c r="M870" s="108"/>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row>
    <row r="871" spans="13:44" x14ac:dyDescent="0.2">
      <c r="M871" s="108"/>
      <c r="O871" s="95"/>
      <c r="P871" s="95"/>
      <c r="Q871" s="95"/>
      <c r="R871" s="95"/>
      <c r="S871" s="95"/>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c r="AQ871" s="95"/>
      <c r="AR871" s="95"/>
    </row>
    <row r="872" spans="13:44" x14ac:dyDescent="0.2">
      <c r="M872" s="108"/>
      <c r="O872" s="95"/>
      <c r="P872" s="95"/>
      <c r="Q872" s="95"/>
      <c r="R872" s="95"/>
      <c r="S872" s="95"/>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c r="AQ872" s="95"/>
      <c r="AR872" s="95"/>
    </row>
    <row r="873" spans="13:44" x14ac:dyDescent="0.2">
      <c r="M873" s="108"/>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row>
    <row r="874" spans="13:44" x14ac:dyDescent="0.2">
      <c r="M874" s="108"/>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row>
    <row r="875" spans="13:44" x14ac:dyDescent="0.2">
      <c r="M875" s="108"/>
      <c r="O875" s="95"/>
      <c r="P875" s="95"/>
      <c r="Q875" s="95"/>
      <c r="R875" s="95"/>
      <c r="S875" s="95"/>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c r="AQ875" s="95"/>
      <c r="AR875" s="95"/>
    </row>
    <row r="876" spans="13:44" x14ac:dyDescent="0.2">
      <c r="M876" s="108"/>
      <c r="O876" s="95"/>
      <c r="P876" s="95"/>
      <c r="Q876" s="95"/>
      <c r="R876" s="95"/>
      <c r="S876" s="95"/>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c r="AQ876" s="95"/>
      <c r="AR876" s="95"/>
    </row>
    <row r="877" spans="13:44" x14ac:dyDescent="0.2">
      <c r="M877" s="108"/>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row>
    <row r="878" spans="13:44" x14ac:dyDescent="0.2">
      <c r="M878" s="108"/>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row>
    <row r="879" spans="13:44" x14ac:dyDescent="0.2">
      <c r="M879" s="108"/>
      <c r="O879" s="95"/>
      <c r="P879" s="95"/>
      <c r="Q879" s="95"/>
      <c r="R879" s="95"/>
      <c r="S879" s="95"/>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c r="AQ879" s="95"/>
      <c r="AR879" s="95"/>
    </row>
    <row r="880" spans="13:44" x14ac:dyDescent="0.2">
      <c r="M880" s="108"/>
      <c r="O880" s="95"/>
      <c r="P880" s="95"/>
      <c r="Q880" s="95"/>
      <c r="R880" s="95"/>
      <c r="S880" s="95"/>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c r="AQ880" s="95"/>
      <c r="AR880" s="95"/>
    </row>
    <row r="881" spans="13:44" x14ac:dyDescent="0.2">
      <c r="M881" s="108"/>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row>
    <row r="882" spans="13:44" x14ac:dyDescent="0.2">
      <c r="M882" s="108"/>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row>
    <row r="883" spans="13:44" x14ac:dyDescent="0.2">
      <c r="M883" s="108"/>
      <c r="O883" s="95"/>
      <c r="P883" s="95"/>
      <c r="Q883" s="95"/>
      <c r="R883" s="95"/>
      <c r="S883" s="95"/>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c r="AQ883" s="95"/>
      <c r="AR883" s="95"/>
    </row>
    <row r="884" spans="13:44" x14ac:dyDescent="0.2">
      <c r="M884" s="108"/>
      <c r="O884" s="95"/>
      <c r="P884" s="95"/>
      <c r="Q884" s="95"/>
      <c r="R884" s="95"/>
      <c r="S884" s="95"/>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c r="AQ884" s="95"/>
      <c r="AR884" s="95"/>
    </row>
    <row r="885" spans="13:44" x14ac:dyDescent="0.2">
      <c r="M885" s="108"/>
      <c r="O885" s="95"/>
      <c r="P885" s="95"/>
      <c r="Q885" s="95"/>
      <c r="R885" s="95"/>
      <c r="S885" s="95"/>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c r="AQ885" s="95"/>
      <c r="AR885" s="95"/>
    </row>
    <row r="886" spans="13:44" x14ac:dyDescent="0.2">
      <c r="M886" s="108"/>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row>
    <row r="887" spans="13:44" x14ac:dyDescent="0.2">
      <c r="M887" s="108"/>
      <c r="O887" s="95"/>
      <c r="P887" s="95"/>
      <c r="Q887" s="95"/>
      <c r="R887" s="95"/>
      <c r="S887" s="95"/>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c r="AQ887" s="95"/>
      <c r="AR887" s="95"/>
    </row>
    <row r="888" spans="13:44" x14ac:dyDescent="0.2">
      <c r="M888" s="108"/>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row>
    <row r="889" spans="13:44" x14ac:dyDescent="0.2">
      <c r="M889" s="108"/>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row>
    <row r="890" spans="13:44" x14ac:dyDescent="0.2">
      <c r="M890" s="108"/>
      <c r="O890" s="95"/>
      <c r="P890" s="95"/>
      <c r="Q890" s="95"/>
      <c r="R890" s="95"/>
      <c r="S890" s="95"/>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c r="AQ890" s="95"/>
      <c r="AR890" s="95"/>
    </row>
    <row r="891" spans="13:44" x14ac:dyDescent="0.2">
      <c r="M891" s="108"/>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c r="AQ891" s="95"/>
      <c r="AR891" s="95"/>
    </row>
    <row r="892" spans="13:44" x14ac:dyDescent="0.2">
      <c r="M892" s="108"/>
      <c r="O892" s="95"/>
      <c r="P892" s="95"/>
      <c r="Q892" s="95"/>
      <c r="R892" s="95"/>
      <c r="S892" s="95"/>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c r="AQ892" s="95"/>
      <c r="AR892" s="95"/>
    </row>
    <row r="893" spans="13:44" x14ac:dyDescent="0.2">
      <c r="M893" s="108"/>
      <c r="O893" s="95"/>
      <c r="P893" s="95"/>
      <c r="Q893" s="95"/>
      <c r="R893" s="95"/>
      <c r="S893" s="95"/>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c r="AQ893" s="95"/>
      <c r="AR893" s="95"/>
    </row>
    <row r="894" spans="13:44" x14ac:dyDescent="0.2">
      <c r="M894" s="108"/>
      <c r="O894" s="95"/>
      <c r="P894" s="95"/>
      <c r="Q894" s="95"/>
      <c r="R894" s="95"/>
      <c r="S894" s="95"/>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c r="AQ894" s="95"/>
      <c r="AR894" s="95"/>
    </row>
    <row r="895" spans="13:44" x14ac:dyDescent="0.2">
      <c r="M895" s="108"/>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row>
    <row r="896" spans="13:44" x14ac:dyDescent="0.2">
      <c r="M896" s="108"/>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row>
    <row r="897" spans="13:44" x14ac:dyDescent="0.2">
      <c r="M897" s="108"/>
      <c r="O897" s="95"/>
      <c r="P897" s="95"/>
      <c r="Q897" s="95"/>
      <c r="R897" s="95"/>
      <c r="S897" s="95"/>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c r="AQ897" s="95"/>
      <c r="AR897" s="95"/>
    </row>
    <row r="898" spans="13:44" x14ac:dyDescent="0.2">
      <c r="M898" s="108"/>
      <c r="O898" s="95"/>
      <c r="P898" s="95"/>
      <c r="Q898" s="95"/>
      <c r="R898" s="95"/>
      <c r="S898" s="95"/>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c r="AQ898" s="95"/>
      <c r="AR898" s="95"/>
    </row>
    <row r="899" spans="13:44" x14ac:dyDescent="0.2">
      <c r="M899" s="108"/>
      <c r="O899" s="95"/>
      <c r="P899" s="95"/>
      <c r="Q899" s="95"/>
      <c r="R899" s="95"/>
      <c r="S899" s="95"/>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c r="AQ899" s="95"/>
      <c r="AR899" s="95"/>
    </row>
    <row r="900" spans="13:44" x14ac:dyDescent="0.2">
      <c r="M900" s="108"/>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c r="AQ900" s="95"/>
      <c r="AR900" s="95"/>
    </row>
    <row r="901" spans="13:44" x14ac:dyDescent="0.2">
      <c r="M901" s="108"/>
      <c r="O901" s="95"/>
      <c r="P901" s="95"/>
      <c r="Q901" s="95"/>
      <c r="R901" s="95"/>
      <c r="S901" s="95"/>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c r="AQ901" s="95"/>
      <c r="AR901" s="95"/>
    </row>
    <row r="902" spans="13:44" x14ac:dyDescent="0.2">
      <c r="M902" s="108"/>
      <c r="O902" s="95"/>
      <c r="P902" s="95"/>
      <c r="Q902" s="95"/>
      <c r="R902" s="95"/>
      <c r="S902" s="95"/>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c r="AQ902" s="95"/>
      <c r="AR902" s="95"/>
    </row>
    <row r="903" spans="13:44" x14ac:dyDescent="0.2">
      <c r="M903" s="108"/>
      <c r="O903" s="95"/>
      <c r="P903" s="95"/>
      <c r="Q903" s="95"/>
      <c r="R903" s="95"/>
      <c r="S903" s="95"/>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c r="AQ903" s="95"/>
      <c r="AR903" s="95"/>
    </row>
    <row r="904" spans="13:44" x14ac:dyDescent="0.2">
      <c r="M904" s="108"/>
      <c r="O904" s="95"/>
      <c r="P904" s="95"/>
      <c r="Q904" s="95"/>
      <c r="R904" s="95"/>
      <c r="S904" s="95"/>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c r="AQ904" s="95"/>
      <c r="AR904" s="95"/>
    </row>
    <row r="905" spans="13:44" x14ac:dyDescent="0.2">
      <c r="M905" s="108"/>
      <c r="O905" s="95"/>
      <c r="P905" s="95"/>
      <c r="Q905" s="95"/>
      <c r="R905" s="95"/>
      <c r="S905" s="95"/>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c r="AQ905" s="95"/>
      <c r="AR905" s="95"/>
    </row>
    <row r="906" spans="13:44" x14ac:dyDescent="0.2">
      <c r="M906" s="108"/>
      <c r="O906" s="95"/>
      <c r="P906" s="95"/>
      <c r="Q906" s="95"/>
      <c r="R906" s="95"/>
      <c r="S906" s="95"/>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c r="AQ906" s="95"/>
      <c r="AR906" s="95"/>
    </row>
    <row r="907" spans="13:44" x14ac:dyDescent="0.2">
      <c r="M907" s="108"/>
      <c r="O907" s="95"/>
      <c r="P907" s="95"/>
      <c r="Q907" s="95"/>
      <c r="R907" s="95"/>
      <c r="S907" s="95"/>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c r="AQ907" s="95"/>
      <c r="AR907" s="95"/>
    </row>
    <row r="908" spans="13:44" x14ac:dyDescent="0.2">
      <c r="M908" s="108"/>
      <c r="O908" s="95"/>
      <c r="P908" s="95"/>
      <c r="Q908" s="95"/>
      <c r="R908" s="95"/>
      <c r="S908" s="95"/>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c r="AQ908" s="95"/>
      <c r="AR908" s="95"/>
    </row>
    <row r="909" spans="13:44" x14ac:dyDescent="0.2">
      <c r="M909" s="108"/>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row>
    <row r="910" spans="13:44" x14ac:dyDescent="0.2">
      <c r="M910" s="108"/>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row>
    <row r="911" spans="13:44" x14ac:dyDescent="0.2">
      <c r="M911" s="108"/>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row>
    <row r="912" spans="13:44" x14ac:dyDescent="0.2">
      <c r="M912" s="108"/>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row>
    <row r="913" spans="13:44" x14ac:dyDescent="0.2">
      <c r="M913" s="108"/>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row>
    <row r="914" spans="13:44" x14ac:dyDescent="0.2">
      <c r="M914" s="108"/>
      <c r="O914" s="95"/>
      <c r="P914" s="95"/>
      <c r="Q914" s="95"/>
      <c r="R914" s="95"/>
      <c r="S914" s="95"/>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c r="AQ914" s="95"/>
      <c r="AR914" s="95"/>
    </row>
    <row r="915" spans="13:44" x14ac:dyDescent="0.2">
      <c r="M915" s="108"/>
      <c r="O915" s="95"/>
      <c r="P915" s="95"/>
      <c r="Q915" s="95"/>
      <c r="R915" s="95"/>
      <c r="S915" s="95"/>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c r="AQ915" s="95"/>
      <c r="AR915" s="95"/>
    </row>
    <row r="916" spans="13:44" x14ac:dyDescent="0.2">
      <c r="M916" s="108"/>
      <c r="O916" s="95"/>
      <c r="P916" s="95"/>
      <c r="Q916" s="95"/>
      <c r="R916" s="95"/>
      <c r="S916" s="95"/>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c r="AQ916" s="95"/>
      <c r="AR916" s="95"/>
    </row>
    <row r="917" spans="13:44" x14ac:dyDescent="0.2">
      <c r="M917" s="108"/>
      <c r="O917" s="95"/>
      <c r="P917" s="95"/>
      <c r="Q917" s="95"/>
      <c r="R917" s="95"/>
      <c r="S917" s="95"/>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c r="AQ917" s="95"/>
      <c r="AR917" s="95"/>
    </row>
    <row r="918" spans="13:44" x14ac:dyDescent="0.2">
      <c r="M918" s="108"/>
      <c r="O918" s="95"/>
      <c r="P918" s="95"/>
      <c r="Q918" s="95"/>
      <c r="R918" s="95"/>
      <c r="S918" s="95"/>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c r="AQ918" s="95"/>
      <c r="AR918" s="95"/>
    </row>
    <row r="919" spans="13:44" x14ac:dyDescent="0.2">
      <c r="M919" s="108"/>
      <c r="O919" s="95"/>
      <c r="P919" s="95"/>
      <c r="Q919" s="95"/>
      <c r="R919" s="95"/>
      <c r="S919" s="95"/>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c r="AQ919" s="95"/>
      <c r="AR919" s="95"/>
    </row>
    <row r="920" spans="13:44" x14ac:dyDescent="0.2">
      <c r="M920" s="108"/>
      <c r="O920" s="95"/>
      <c r="P920" s="95"/>
      <c r="Q920" s="95"/>
      <c r="R920" s="95"/>
      <c r="S920" s="95"/>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c r="AQ920" s="95"/>
      <c r="AR920" s="95"/>
    </row>
    <row r="921" spans="13:44" x14ac:dyDescent="0.2">
      <c r="M921" s="108"/>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row>
    <row r="922" spans="13:44" x14ac:dyDescent="0.2">
      <c r="M922" s="108"/>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row>
    <row r="923" spans="13:44" x14ac:dyDescent="0.2">
      <c r="M923" s="108"/>
      <c r="O923" s="95"/>
      <c r="P923" s="95"/>
      <c r="Q923" s="95"/>
      <c r="R923" s="95"/>
      <c r="S923" s="95"/>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c r="AQ923" s="95"/>
      <c r="AR923" s="95"/>
    </row>
    <row r="924" spans="13:44" x14ac:dyDescent="0.2">
      <c r="M924" s="108"/>
      <c r="O924" s="95"/>
      <c r="P924" s="95"/>
      <c r="Q924" s="95"/>
      <c r="R924" s="95"/>
      <c r="S924" s="95"/>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c r="AQ924" s="95"/>
      <c r="AR924" s="95"/>
    </row>
    <row r="925" spans="13:44" x14ac:dyDescent="0.2">
      <c r="M925" s="108"/>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row>
    <row r="926" spans="13:44" x14ac:dyDescent="0.2">
      <c r="M926" s="108"/>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row>
    <row r="927" spans="13:44" x14ac:dyDescent="0.2">
      <c r="M927" s="108"/>
      <c r="O927" s="95"/>
      <c r="P927" s="95"/>
      <c r="Q927" s="95"/>
      <c r="R927" s="95"/>
      <c r="S927" s="95"/>
      <c r="T927" s="95"/>
      <c r="U927" s="95"/>
      <c r="V927" s="95"/>
      <c r="W927" s="95"/>
      <c r="X927" s="95"/>
      <c r="Y927" s="95"/>
      <c r="Z927" s="95"/>
      <c r="AA927" s="95"/>
      <c r="AB927" s="95"/>
      <c r="AC927" s="95"/>
      <c r="AD927" s="95"/>
      <c r="AE927" s="95"/>
      <c r="AF927" s="95"/>
      <c r="AG927" s="95"/>
      <c r="AH927" s="95"/>
      <c r="AI927" s="95"/>
      <c r="AJ927" s="95"/>
      <c r="AK927" s="95"/>
      <c r="AL927" s="95"/>
      <c r="AM927" s="95"/>
      <c r="AN927" s="95"/>
      <c r="AO927" s="95"/>
      <c r="AP927" s="95"/>
      <c r="AQ927" s="95"/>
      <c r="AR927" s="95"/>
    </row>
    <row r="928" spans="13:44" x14ac:dyDescent="0.2">
      <c r="M928" s="108"/>
      <c r="O928" s="95"/>
      <c r="P928" s="95"/>
      <c r="Q928" s="95"/>
      <c r="R928" s="95"/>
      <c r="S928" s="95"/>
      <c r="T928" s="95"/>
      <c r="U928" s="95"/>
      <c r="V928" s="95"/>
      <c r="W928" s="95"/>
      <c r="X928" s="95"/>
      <c r="Y928" s="95"/>
      <c r="Z928" s="95"/>
      <c r="AA928" s="95"/>
      <c r="AB928" s="95"/>
      <c r="AC928" s="95"/>
      <c r="AD928" s="95"/>
      <c r="AE928" s="95"/>
      <c r="AF928" s="95"/>
      <c r="AG928" s="95"/>
      <c r="AH928" s="95"/>
      <c r="AI928" s="95"/>
      <c r="AJ928" s="95"/>
      <c r="AK928" s="95"/>
      <c r="AL928" s="95"/>
      <c r="AM928" s="95"/>
      <c r="AN928" s="95"/>
      <c r="AO928" s="95"/>
      <c r="AP928" s="95"/>
      <c r="AQ928" s="95"/>
      <c r="AR928" s="95"/>
    </row>
    <row r="929" spans="13:44" x14ac:dyDescent="0.2">
      <c r="M929" s="108"/>
      <c r="O929" s="95"/>
      <c r="P929" s="95"/>
      <c r="Q929" s="95"/>
      <c r="R929" s="95"/>
      <c r="S929" s="95"/>
      <c r="T929" s="95"/>
      <c r="U929" s="95"/>
      <c r="V929" s="95"/>
      <c r="W929" s="95"/>
      <c r="X929" s="95"/>
      <c r="Y929" s="95"/>
      <c r="Z929" s="95"/>
      <c r="AA929" s="95"/>
      <c r="AB929" s="95"/>
      <c r="AC929" s="95"/>
      <c r="AD929" s="95"/>
      <c r="AE929" s="95"/>
      <c r="AF929" s="95"/>
      <c r="AG929" s="95"/>
      <c r="AH929" s="95"/>
      <c r="AI929" s="95"/>
      <c r="AJ929" s="95"/>
      <c r="AK929" s="95"/>
      <c r="AL929" s="95"/>
      <c r="AM929" s="95"/>
      <c r="AN929" s="95"/>
      <c r="AO929" s="95"/>
      <c r="AP929" s="95"/>
      <c r="AQ929" s="95"/>
      <c r="AR929" s="95"/>
    </row>
    <row r="930" spans="13:44" x14ac:dyDescent="0.2">
      <c r="M930" s="108"/>
      <c r="O930" s="95"/>
      <c r="P930" s="95"/>
      <c r="Q930" s="95"/>
      <c r="R930" s="95"/>
      <c r="S930" s="95"/>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c r="AQ930" s="95"/>
      <c r="AR930" s="95"/>
    </row>
    <row r="931" spans="13:44" x14ac:dyDescent="0.2">
      <c r="M931" s="108"/>
      <c r="O931" s="95"/>
      <c r="P931" s="95"/>
      <c r="Q931" s="95"/>
      <c r="R931" s="95"/>
      <c r="S931" s="95"/>
      <c r="T931" s="95"/>
      <c r="U931" s="95"/>
      <c r="V931" s="95"/>
      <c r="W931" s="95"/>
      <c r="X931" s="95"/>
      <c r="Y931" s="95"/>
      <c r="Z931" s="95"/>
      <c r="AA931" s="95"/>
      <c r="AB931" s="95"/>
      <c r="AC931" s="95"/>
      <c r="AD931" s="95"/>
      <c r="AE931" s="95"/>
      <c r="AF931" s="95"/>
      <c r="AG931" s="95"/>
      <c r="AH931" s="95"/>
      <c r="AI931" s="95"/>
      <c r="AJ931" s="95"/>
      <c r="AK931" s="95"/>
      <c r="AL931" s="95"/>
      <c r="AM931" s="95"/>
      <c r="AN931" s="95"/>
      <c r="AO931" s="95"/>
      <c r="AP931" s="95"/>
      <c r="AQ931" s="95"/>
      <c r="AR931" s="95"/>
    </row>
    <row r="932" spans="13:44" x14ac:dyDescent="0.2">
      <c r="M932" s="108"/>
      <c r="O932" s="95"/>
      <c r="P932" s="95"/>
      <c r="Q932" s="95"/>
      <c r="R932" s="95"/>
      <c r="S932" s="95"/>
      <c r="T932" s="95"/>
      <c r="U932" s="95"/>
      <c r="V932" s="95"/>
      <c r="W932" s="95"/>
      <c r="X932" s="95"/>
      <c r="Y932" s="95"/>
      <c r="Z932" s="95"/>
      <c r="AA932" s="95"/>
      <c r="AB932" s="95"/>
      <c r="AC932" s="95"/>
      <c r="AD932" s="95"/>
      <c r="AE932" s="95"/>
      <c r="AF932" s="95"/>
      <c r="AG932" s="95"/>
      <c r="AH932" s="95"/>
      <c r="AI932" s="95"/>
      <c r="AJ932" s="95"/>
      <c r="AK932" s="95"/>
      <c r="AL932" s="95"/>
      <c r="AM932" s="95"/>
      <c r="AN932" s="95"/>
      <c r="AO932" s="95"/>
      <c r="AP932" s="95"/>
      <c r="AQ932" s="95"/>
      <c r="AR932" s="95"/>
    </row>
    <row r="933" spans="13:44" x14ac:dyDescent="0.2">
      <c r="M933" s="108"/>
      <c r="O933" s="95"/>
      <c r="P933" s="95"/>
      <c r="Q933" s="95"/>
      <c r="R933" s="95"/>
      <c r="S933" s="95"/>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c r="AQ933" s="95"/>
      <c r="AR933" s="95"/>
    </row>
    <row r="934" spans="13:44" x14ac:dyDescent="0.2">
      <c r="M934" s="108"/>
      <c r="O934" s="95"/>
      <c r="P934" s="95"/>
      <c r="Q934" s="95"/>
      <c r="R934" s="95"/>
      <c r="S934" s="95"/>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c r="AQ934" s="95"/>
      <c r="AR934" s="95"/>
    </row>
    <row r="935" spans="13:44" x14ac:dyDescent="0.2">
      <c r="M935" s="108"/>
      <c r="O935" s="95"/>
      <c r="P935" s="95"/>
      <c r="Q935" s="95"/>
      <c r="R935" s="95"/>
      <c r="S935" s="95"/>
      <c r="T935" s="95"/>
      <c r="U935" s="95"/>
      <c r="V935" s="95"/>
      <c r="W935" s="95"/>
      <c r="X935" s="95"/>
      <c r="Y935" s="95"/>
      <c r="Z935" s="95"/>
      <c r="AA935" s="95"/>
      <c r="AB935" s="95"/>
      <c r="AC935" s="95"/>
      <c r="AD935" s="95"/>
      <c r="AE935" s="95"/>
      <c r="AF935" s="95"/>
      <c r="AG935" s="95"/>
      <c r="AH935" s="95"/>
      <c r="AI935" s="95"/>
      <c r="AJ935" s="95"/>
      <c r="AK935" s="95"/>
      <c r="AL935" s="95"/>
      <c r="AM935" s="95"/>
      <c r="AN935" s="95"/>
      <c r="AO935" s="95"/>
      <c r="AP935" s="95"/>
      <c r="AQ935" s="95"/>
      <c r="AR935" s="95"/>
    </row>
    <row r="936" spans="13:44" x14ac:dyDescent="0.2">
      <c r="M936" s="108"/>
      <c r="O936" s="95"/>
      <c r="P936" s="95"/>
      <c r="Q936" s="95"/>
      <c r="R936" s="95"/>
      <c r="S936" s="95"/>
      <c r="T936" s="95"/>
      <c r="U936" s="95"/>
      <c r="V936" s="95"/>
      <c r="W936" s="95"/>
      <c r="X936" s="95"/>
      <c r="Y936" s="95"/>
      <c r="Z936" s="95"/>
      <c r="AA936" s="95"/>
      <c r="AB936" s="95"/>
      <c r="AC936" s="95"/>
      <c r="AD936" s="95"/>
      <c r="AE936" s="95"/>
      <c r="AF936" s="95"/>
      <c r="AG936" s="95"/>
      <c r="AH936" s="95"/>
      <c r="AI936" s="95"/>
      <c r="AJ936" s="95"/>
      <c r="AK936" s="95"/>
      <c r="AL936" s="95"/>
      <c r="AM936" s="95"/>
      <c r="AN936" s="95"/>
      <c r="AO936" s="95"/>
      <c r="AP936" s="95"/>
      <c r="AQ936" s="95"/>
      <c r="AR936" s="95"/>
    </row>
    <row r="937" spans="13:44" x14ac:dyDescent="0.2">
      <c r="M937" s="108"/>
      <c r="O937" s="95"/>
      <c r="P937" s="95"/>
      <c r="Q937" s="95"/>
      <c r="R937" s="95"/>
      <c r="S937" s="95"/>
      <c r="T937" s="95"/>
      <c r="U937" s="95"/>
      <c r="V937" s="95"/>
      <c r="W937" s="95"/>
      <c r="X937" s="95"/>
      <c r="Y937" s="95"/>
      <c r="Z937" s="95"/>
      <c r="AA937" s="95"/>
      <c r="AB937" s="95"/>
      <c r="AC937" s="95"/>
      <c r="AD937" s="95"/>
      <c r="AE937" s="95"/>
      <c r="AF937" s="95"/>
      <c r="AG937" s="95"/>
      <c r="AH937" s="95"/>
      <c r="AI937" s="95"/>
      <c r="AJ937" s="95"/>
      <c r="AK937" s="95"/>
      <c r="AL937" s="95"/>
      <c r="AM937" s="95"/>
      <c r="AN937" s="95"/>
      <c r="AO937" s="95"/>
      <c r="AP937" s="95"/>
      <c r="AQ937" s="95"/>
      <c r="AR937" s="95"/>
    </row>
    <row r="938" spans="13:44" x14ac:dyDescent="0.2">
      <c r="M938" s="108"/>
      <c r="O938" s="95"/>
      <c r="P938" s="95"/>
      <c r="Q938" s="95"/>
      <c r="R938" s="95"/>
      <c r="S938" s="95"/>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c r="AQ938" s="95"/>
      <c r="AR938" s="95"/>
    </row>
    <row r="939" spans="13:44" x14ac:dyDescent="0.2">
      <c r="M939" s="108"/>
      <c r="O939" s="95"/>
      <c r="P939" s="95"/>
      <c r="Q939" s="95"/>
      <c r="R939" s="95"/>
      <c r="S939" s="95"/>
      <c r="T939" s="95"/>
      <c r="U939" s="95"/>
      <c r="V939" s="95"/>
      <c r="W939" s="95"/>
      <c r="X939" s="95"/>
      <c r="Y939" s="95"/>
      <c r="Z939" s="95"/>
      <c r="AA939" s="95"/>
      <c r="AB939" s="95"/>
      <c r="AC939" s="95"/>
      <c r="AD939" s="95"/>
      <c r="AE939" s="95"/>
      <c r="AF939" s="95"/>
      <c r="AG939" s="95"/>
      <c r="AH939" s="95"/>
      <c r="AI939" s="95"/>
      <c r="AJ939" s="95"/>
      <c r="AK939" s="95"/>
      <c r="AL939" s="95"/>
      <c r="AM939" s="95"/>
      <c r="AN939" s="95"/>
      <c r="AO939" s="95"/>
      <c r="AP939" s="95"/>
      <c r="AQ939" s="95"/>
      <c r="AR939" s="95"/>
    </row>
    <row r="940" spans="13:44" x14ac:dyDescent="0.2">
      <c r="M940" s="108"/>
      <c r="O940" s="95"/>
      <c r="P940" s="95"/>
      <c r="Q940" s="95"/>
      <c r="R940" s="95"/>
      <c r="S940" s="95"/>
      <c r="T940" s="95"/>
      <c r="U940" s="95"/>
      <c r="V940" s="95"/>
      <c r="W940" s="95"/>
      <c r="X940" s="95"/>
      <c r="Y940" s="95"/>
      <c r="Z940" s="95"/>
      <c r="AA940" s="95"/>
      <c r="AB940" s="95"/>
      <c r="AC940" s="95"/>
      <c r="AD940" s="95"/>
      <c r="AE940" s="95"/>
      <c r="AF940" s="95"/>
      <c r="AG940" s="95"/>
      <c r="AH940" s="95"/>
      <c r="AI940" s="95"/>
      <c r="AJ940" s="95"/>
      <c r="AK940" s="95"/>
      <c r="AL940" s="95"/>
      <c r="AM940" s="95"/>
      <c r="AN940" s="95"/>
      <c r="AO940" s="95"/>
      <c r="AP940" s="95"/>
      <c r="AQ940" s="95"/>
      <c r="AR940" s="95"/>
    </row>
    <row r="941" spans="13:44" x14ac:dyDescent="0.2">
      <c r="M941" s="108"/>
      <c r="O941" s="95"/>
      <c r="P941" s="95"/>
      <c r="Q941" s="95"/>
      <c r="R941" s="95"/>
      <c r="S941" s="95"/>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c r="AQ941" s="95"/>
      <c r="AR941" s="95"/>
    </row>
    <row r="942" spans="13:44" x14ac:dyDescent="0.2">
      <c r="M942" s="108"/>
      <c r="O942" s="95"/>
      <c r="P942" s="95"/>
      <c r="Q942" s="95"/>
      <c r="R942" s="95"/>
      <c r="S942" s="95"/>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c r="AQ942" s="95"/>
      <c r="AR942" s="95"/>
    </row>
    <row r="943" spans="13:44" x14ac:dyDescent="0.2">
      <c r="M943" s="108"/>
      <c r="O943" s="95"/>
      <c r="P943" s="95"/>
      <c r="Q943" s="95"/>
      <c r="R943" s="95"/>
      <c r="S943" s="95"/>
      <c r="T943" s="95"/>
      <c r="U943" s="95"/>
      <c r="V943" s="95"/>
      <c r="W943" s="95"/>
      <c r="X943" s="95"/>
      <c r="Y943" s="95"/>
      <c r="Z943" s="95"/>
      <c r="AA943" s="95"/>
      <c r="AB943" s="95"/>
      <c r="AC943" s="95"/>
      <c r="AD943" s="95"/>
      <c r="AE943" s="95"/>
      <c r="AF943" s="95"/>
      <c r="AG943" s="95"/>
      <c r="AH943" s="95"/>
      <c r="AI943" s="95"/>
      <c r="AJ943" s="95"/>
      <c r="AK943" s="95"/>
      <c r="AL943" s="95"/>
      <c r="AM943" s="95"/>
      <c r="AN943" s="95"/>
      <c r="AO943" s="95"/>
      <c r="AP943" s="95"/>
      <c r="AQ943" s="95"/>
      <c r="AR943" s="95"/>
    </row>
    <row r="944" spans="13:44" x14ac:dyDescent="0.2">
      <c r="M944" s="108"/>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c r="AL944" s="95"/>
      <c r="AM944" s="95"/>
      <c r="AN944" s="95"/>
      <c r="AO944" s="95"/>
      <c r="AP944" s="95"/>
      <c r="AQ944" s="95"/>
      <c r="AR944" s="95"/>
    </row>
    <row r="945" spans="13:44" x14ac:dyDescent="0.2">
      <c r="M945" s="108"/>
      <c r="O945" s="95"/>
      <c r="P945" s="95"/>
      <c r="Q945" s="95"/>
      <c r="R945" s="95"/>
      <c r="S945" s="95"/>
      <c r="T945" s="95"/>
      <c r="U945" s="95"/>
      <c r="V945" s="95"/>
      <c r="W945" s="95"/>
      <c r="X945" s="95"/>
      <c r="Y945" s="95"/>
      <c r="Z945" s="95"/>
      <c r="AA945" s="95"/>
      <c r="AB945" s="95"/>
      <c r="AC945" s="95"/>
      <c r="AD945" s="95"/>
      <c r="AE945" s="95"/>
      <c r="AF945" s="95"/>
      <c r="AG945" s="95"/>
      <c r="AH945" s="95"/>
      <c r="AI945" s="95"/>
      <c r="AJ945" s="95"/>
      <c r="AK945" s="95"/>
      <c r="AL945" s="95"/>
      <c r="AM945" s="95"/>
      <c r="AN945" s="95"/>
      <c r="AO945" s="95"/>
      <c r="AP945" s="95"/>
      <c r="AQ945" s="95"/>
      <c r="AR945" s="95"/>
    </row>
    <row r="946" spans="13:44" x14ac:dyDescent="0.2">
      <c r="M946" s="108"/>
      <c r="O946" s="95"/>
      <c r="P946" s="95"/>
      <c r="Q946" s="95"/>
      <c r="R946" s="95"/>
      <c r="S946" s="95"/>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c r="AQ946" s="95"/>
      <c r="AR946" s="95"/>
    </row>
    <row r="947" spans="13:44" x14ac:dyDescent="0.2">
      <c r="M947" s="108"/>
      <c r="O947" s="95"/>
      <c r="P947" s="95"/>
      <c r="Q947" s="95"/>
      <c r="R947" s="95"/>
      <c r="S947" s="95"/>
      <c r="T947" s="95"/>
      <c r="U947" s="95"/>
      <c r="V947" s="95"/>
      <c r="W947" s="95"/>
      <c r="X947" s="95"/>
      <c r="Y947" s="95"/>
      <c r="Z947" s="95"/>
      <c r="AA947" s="95"/>
      <c r="AB947" s="95"/>
      <c r="AC947" s="95"/>
      <c r="AD947" s="95"/>
      <c r="AE947" s="95"/>
      <c r="AF947" s="95"/>
      <c r="AG947" s="95"/>
      <c r="AH947" s="95"/>
      <c r="AI947" s="95"/>
      <c r="AJ947" s="95"/>
      <c r="AK947" s="95"/>
      <c r="AL947" s="95"/>
      <c r="AM947" s="95"/>
      <c r="AN947" s="95"/>
      <c r="AO947" s="95"/>
      <c r="AP947" s="95"/>
      <c r="AQ947" s="95"/>
      <c r="AR947" s="95"/>
    </row>
    <row r="948" spans="13:44" x14ac:dyDescent="0.2">
      <c r="M948" s="108"/>
      <c r="O948" s="95"/>
      <c r="P948" s="95"/>
      <c r="Q948" s="95"/>
      <c r="R948" s="95"/>
      <c r="S948" s="95"/>
      <c r="T948" s="95"/>
      <c r="U948" s="95"/>
      <c r="V948" s="95"/>
      <c r="W948" s="95"/>
      <c r="X948" s="95"/>
      <c r="Y948" s="95"/>
      <c r="Z948" s="95"/>
      <c r="AA948" s="95"/>
      <c r="AB948" s="95"/>
      <c r="AC948" s="95"/>
      <c r="AD948" s="95"/>
      <c r="AE948" s="95"/>
      <c r="AF948" s="95"/>
      <c r="AG948" s="95"/>
      <c r="AH948" s="95"/>
      <c r="AI948" s="95"/>
      <c r="AJ948" s="95"/>
      <c r="AK948" s="95"/>
      <c r="AL948" s="95"/>
      <c r="AM948" s="95"/>
      <c r="AN948" s="95"/>
      <c r="AO948" s="95"/>
      <c r="AP948" s="95"/>
      <c r="AQ948" s="95"/>
      <c r="AR948" s="95"/>
    </row>
    <row r="949" spans="13:44" x14ac:dyDescent="0.2">
      <c r="M949" s="108"/>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row>
    <row r="950" spans="13:44" x14ac:dyDescent="0.2">
      <c r="M950" s="108"/>
      <c r="O950" s="95"/>
      <c r="P950" s="95"/>
      <c r="Q950" s="95"/>
      <c r="R950" s="95"/>
      <c r="S950" s="95"/>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c r="AQ950" s="95"/>
      <c r="AR950" s="95"/>
    </row>
    <row r="951" spans="13:44" x14ac:dyDescent="0.2">
      <c r="M951" s="108"/>
      <c r="O951" s="95"/>
      <c r="P951" s="95"/>
      <c r="Q951" s="95"/>
      <c r="R951" s="95"/>
      <c r="S951" s="95"/>
      <c r="T951" s="95"/>
      <c r="U951" s="95"/>
      <c r="V951" s="95"/>
      <c r="W951" s="95"/>
      <c r="X951" s="95"/>
      <c r="Y951" s="95"/>
      <c r="Z951" s="95"/>
      <c r="AA951" s="95"/>
      <c r="AB951" s="95"/>
      <c r="AC951" s="95"/>
      <c r="AD951" s="95"/>
      <c r="AE951" s="95"/>
      <c r="AF951" s="95"/>
      <c r="AG951" s="95"/>
      <c r="AH951" s="95"/>
      <c r="AI951" s="95"/>
      <c r="AJ951" s="95"/>
      <c r="AK951" s="95"/>
      <c r="AL951" s="95"/>
      <c r="AM951" s="95"/>
      <c r="AN951" s="95"/>
      <c r="AO951" s="95"/>
      <c r="AP951" s="95"/>
      <c r="AQ951" s="95"/>
      <c r="AR951" s="95"/>
    </row>
    <row r="952" spans="13:44" x14ac:dyDescent="0.2">
      <c r="M952" s="108"/>
      <c r="O952" s="95"/>
      <c r="P952" s="95"/>
      <c r="Q952" s="95"/>
      <c r="R952" s="95"/>
      <c r="S952" s="95"/>
      <c r="T952" s="95"/>
      <c r="U952" s="95"/>
      <c r="V952" s="95"/>
      <c r="W952" s="95"/>
      <c r="X952" s="95"/>
      <c r="Y952" s="95"/>
      <c r="Z952" s="95"/>
      <c r="AA952" s="95"/>
      <c r="AB952" s="95"/>
      <c r="AC952" s="95"/>
      <c r="AD952" s="95"/>
      <c r="AE952" s="95"/>
      <c r="AF952" s="95"/>
      <c r="AG952" s="95"/>
      <c r="AH952" s="95"/>
      <c r="AI952" s="95"/>
      <c r="AJ952" s="95"/>
      <c r="AK952" s="95"/>
      <c r="AL952" s="95"/>
      <c r="AM952" s="95"/>
      <c r="AN952" s="95"/>
      <c r="AO952" s="95"/>
      <c r="AP952" s="95"/>
      <c r="AQ952" s="95"/>
      <c r="AR952" s="95"/>
    </row>
    <row r="953" spans="13:44" x14ac:dyDescent="0.2">
      <c r="M953" s="108"/>
      <c r="O953" s="95"/>
      <c r="P953" s="95"/>
      <c r="Q953" s="95"/>
      <c r="R953" s="95"/>
      <c r="S953" s="95"/>
      <c r="T953" s="95"/>
      <c r="U953" s="95"/>
      <c r="V953" s="95"/>
      <c r="W953" s="95"/>
      <c r="X953" s="95"/>
      <c r="Y953" s="95"/>
      <c r="Z953" s="95"/>
      <c r="AA953" s="95"/>
      <c r="AB953" s="95"/>
      <c r="AC953" s="95"/>
      <c r="AD953" s="95"/>
      <c r="AE953" s="95"/>
      <c r="AF953" s="95"/>
      <c r="AG953" s="95"/>
      <c r="AH953" s="95"/>
      <c r="AI953" s="95"/>
      <c r="AJ953" s="95"/>
      <c r="AK953" s="95"/>
      <c r="AL953" s="95"/>
      <c r="AM953" s="95"/>
      <c r="AN953" s="95"/>
      <c r="AO953" s="95"/>
      <c r="AP953" s="95"/>
      <c r="AQ953" s="95"/>
      <c r="AR953" s="95"/>
    </row>
    <row r="954" spans="13:44" x14ac:dyDescent="0.2">
      <c r="M954" s="108"/>
      <c r="O954" s="95"/>
      <c r="P954" s="95"/>
      <c r="Q954" s="95"/>
      <c r="R954" s="95"/>
      <c r="S954" s="95"/>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c r="AQ954" s="95"/>
      <c r="AR954" s="95"/>
    </row>
    <row r="955" spans="13:44" x14ac:dyDescent="0.2">
      <c r="M955" s="108"/>
      <c r="O955" s="95"/>
      <c r="P955" s="95"/>
      <c r="Q955" s="95"/>
      <c r="R955" s="95"/>
      <c r="S955" s="95"/>
      <c r="T955" s="95"/>
      <c r="U955" s="95"/>
      <c r="V955" s="95"/>
      <c r="W955" s="95"/>
      <c r="X955" s="95"/>
      <c r="Y955" s="95"/>
      <c r="Z955" s="95"/>
      <c r="AA955" s="95"/>
      <c r="AB955" s="95"/>
      <c r="AC955" s="95"/>
      <c r="AD955" s="95"/>
      <c r="AE955" s="95"/>
      <c r="AF955" s="95"/>
      <c r="AG955" s="95"/>
      <c r="AH955" s="95"/>
      <c r="AI955" s="95"/>
      <c r="AJ955" s="95"/>
      <c r="AK955" s="95"/>
      <c r="AL955" s="95"/>
      <c r="AM955" s="95"/>
      <c r="AN955" s="95"/>
      <c r="AO955" s="95"/>
      <c r="AP955" s="95"/>
      <c r="AQ955" s="95"/>
      <c r="AR955" s="95"/>
    </row>
    <row r="956" spans="13:44" x14ac:dyDescent="0.2">
      <c r="M956" s="108"/>
      <c r="O956" s="95"/>
      <c r="P956" s="95"/>
      <c r="Q956" s="95"/>
      <c r="R956" s="95"/>
      <c r="S956" s="95"/>
      <c r="T956" s="95"/>
      <c r="U956" s="95"/>
      <c r="V956" s="95"/>
      <c r="W956" s="95"/>
      <c r="X956" s="95"/>
      <c r="Y956" s="95"/>
      <c r="Z956" s="95"/>
      <c r="AA956" s="95"/>
      <c r="AB956" s="95"/>
      <c r="AC956" s="95"/>
      <c r="AD956" s="95"/>
      <c r="AE956" s="95"/>
      <c r="AF956" s="95"/>
      <c r="AG956" s="95"/>
      <c r="AH956" s="95"/>
      <c r="AI956" s="95"/>
      <c r="AJ956" s="95"/>
      <c r="AK956" s="95"/>
      <c r="AL956" s="95"/>
      <c r="AM956" s="95"/>
      <c r="AN956" s="95"/>
      <c r="AO956" s="95"/>
      <c r="AP956" s="95"/>
      <c r="AQ956" s="95"/>
      <c r="AR956" s="95"/>
    </row>
    <row r="957" spans="13:44" x14ac:dyDescent="0.2">
      <c r="M957" s="108"/>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row>
    <row r="958" spans="13:44" x14ac:dyDescent="0.2">
      <c r="M958" s="108"/>
      <c r="O958" s="95"/>
      <c r="P958" s="95"/>
      <c r="Q958" s="95"/>
      <c r="R958" s="95"/>
      <c r="S958" s="95"/>
      <c r="T958" s="95"/>
      <c r="U958" s="95"/>
      <c r="V958" s="95"/>
      <c r="W958" s="95"/>
      <c r="X958" s="95"/>
      <c r="Y958" s="95"/>
      <c r="Z958" s="95"/>
      <c r="AA958" s="95"/>
      <c r="AB958" s="95"/>
      <c r="AC958" s="95"/>
      <c r="AD958" s="95"/>
      <c r="AE958" s="95"/>
      <c r="AF958" s="95"/>
      <c r="AG958" s="95"/>
      <c r="AH958" s="95"/>
      <c r="AI958" s="95"/>
      <c r="AJ958" s="95"/>
      <c r="AK958" s="95"/>
      <c r="AL958" s="95"/>
      <c r="AM958" s="95"/>
      <c r="AN958" s="95"/>
      <c r="AO958" s="95"/>
      <c r="AP958" s="95"/>
      <c r="AQ958" s="95"/>
      <c r="AR958" s="95"/>
    </row>
    <row r="959" spans="13:44" x14ac:dyDescent="0.2">
      <c r="M959" s="108"/>
      <c r="O959" s="95"/>
      <c r="P959" s="95"/>
      <c r="Q959" s="95"/>
      <c r="R959" s="95"/>
      <c r="S959" s="95"/>
      <c r="T959" s="95"/>
      <c r="U959" s="95"/>
      <c r="V959" s="95"/>
      <c r="W959" s="95"/>
      <c r="X959" s="95"/>
      <c r="Y959" s="95"/>
      <c r="Z959" s="95"/>
      <c r="AA959" s="95"/>
      <c r="AB959" s="95"/>
      <c r="AC959" s="95"/>
      <c r="AD959" s="95"/>
      <c r="AE959" s="95"/>
      <c r="AF959" s="95"/>
      <c r="AG959" s="95"/>
      <c r="AH959" s="95"/>
      <c r="AI959" s="95"/>
      <c r="AJ959" s="95"/>
      <c r="AK959" s="95"/>
      <c r="AL959" s="95"/>
      <c r="AM959" s="95"/>
      <c r="AN959" s="95"/>
      <c r="AO959" s="95"/>
      <c r="AP959" s="95"/>
      <c r="AQ959" s="95"/>
      <c r="AR959" s="95"/>
    </row>
    <row r="960" spans="13:44" x14ac:dyDescent="0.2">
      <c r="M960" s="108"/>
      <c r="O960" s="95"/>
      <c r="P960" s="95"/>
      <c r="Q960" s="95"/>
      <c r="R960" s="95"/>
      <c r="S960" s="95"/>
      <c r="T960" s="95"/>
      <c r="U960" s="95"/>
      <c r="V960" s="95"/>
      <c r="W960" s="95"/>
      <c r="X960" s="95"/>
      <c r="Y960" s="95"/>
      <c r="Z960" s="95"/>
      <c r="AA960" s="95"/>
      <c r="AB960" s="95"/>
      <c r="AC960" s="95"/>
      <c r="AD960" s="95"/>
      <c r="AE960" s="95"/>
      <c r="AF960" s="95"/>
      <c r="AG960" s="95"/>
      <c r="AH960" s="95"/>
      <c r="AI960" s="95"/>
      <c r="AJ960" s="95"/>
      <c r="AK960" s="95"/>
      <c r="AL960" s="95"/>
      <c r="AM960" s="95"/>
      <c r="AN960" s="95"/>
      <c r="AO960" s="95"/>
      <c r="AP960" s="95"/>
      <c r="AQ960" s="95"/>
      <c r="AR960" s="95"/>
    </row>
    <row r="961" spans="13:44" x14ac:dyDescent="0.2">
      <c r="M961" s="108"/>
      <c r="O961" s="95"/>
      <c r="P961" s="95"/>
      <c r="Q961" s="95"/>
      <c r="R961" s="95"/>
      <c r="S961" s="95"/>
      <c r="T961" s="95"/>
      <c r="U961" s="95"/>
      <c r="V961" s="95"/>
      <c r="W961" s="95"/>
      <c r="X961" s="95"/>
      <c r="Y961" s="95"/>
      <c r="Z961" s="95"/>
      <c r="AA961" s="95"/>
      <c r="AB961" s="95"/>
      <c r="AC961" s="95"/>
      <c r="AD961" s="95"/>
      <c r="AE961" s="95"/>
      <c r="AF961" s="95"/>
      <c r="AG961" s="95"/>
      <c r="AH961" s="95"/>
      <c r="AI961" s="95"/>
      <c r="AJ961" s="95"/>
      <c r="AK961" s="95"/>
      <c r="AL961" s="95"/>
      <c r="AM961" s="95"/>
      <c r="AN961" s="95"/>
      <c r="AO961" s="95"/>
      <c r="AP961" s="95"/>
      <c r="AQ961" s="95"/>
      <c r="AR961" s="95"/>
    </row>
    <row r="962" spans="13:44" x14ac:dyDescent="0.2">
      <c r="M962" s="108"/>
      <c r="O962" s="95"/>
      <c r="P962" s="95"/>
      <c r="Q962" s="95"/>
      <c r="R962" s="95"/>
      <c r="S962" s="95"/>
      <c r="T962" s="95"/>
      <c r="U962" s="95"/>
      <c r="V962" s="95"/>
      <c r="W962" s="95"/>
      <c r="X962" s="95"/>
      <c r="Y962" s="95"/>
      <c r="Z962" s="95"/>
      <c r="AA962" s="95"/>
      <c r="AB962" s="95"/>
      <c r="AC962" s="95"/>
      <c r="AD962" s="95"/>
      <c r="AE962" s="95"/>
      <c r="AF962" s="95"/>
      <c r="AG962" s="95"/>
      <c r="AH962" s="95"/>
      <c r="AI962" s="95"/>
      <c r="AJ962" s="95"/>
      <c r="AK962" s="95"/>
      <c r="AL962" s="95"/>
      <c r="AM962" s="95"/>
      <c r="AN962" s="95"/>
      <c r="AO962" s="95"/>
      <c r="AP962" s="95"/>
      <c r="AQ962" s="95"/>
      <c r="AR962" s="95"/>
    </row>
    <row r="963" spans="13:44" x14ac:dyDescent="0.2">
      <c r="M963" s="108"/>
      <c r="O963" s="95"/>
      <c r="P963" s="95"/>
      <c r="Q963" s="95"/>
      <c r="R963" s="95"/>
      <c r="S963" s="95"/>
      <c r="T963" s="95"/>
      <c r="U963" s="95"/>
      <c r="V963" s="95"/>
      <c r="W963" s="95"/>
      <c r="X963" s="95"/>
      <c r="Y963" s="95"/>
      <c r="Z963" s="95"/>
      <c r="AA963" s="95"/>
      <c r="AB963" s="95"/>
      <c r="AC963" s="95"/>
      <c r="AD963" s="95"/>
      <c r="AE963" s="95"/>
      <c r="AF963" s="95"/>
      <c r="AG963" s="95"/>
      <c r="AH963" s="95"/>
      <c r="AI963" s="95"/>
      <c r="AJ963" s="95"/>
      <c r="AK963" s="95"/>
      <c r="AL963" s="95"/>
      <c r="AM963" s="95"/>
      <c r="AN963" s="95"/>
      <c r="AO963" s="95"/>
      <c r="AP963" s="95"/>
      <c r="AQ963" s="95"/>
      <c r="AR963" s="95"/>
    </row>
    <row r="964" spans="13:44" x14ac:dyDescent="0.2">
      <c r="M964" s="108"/>
      <c r="O964" s="95"/>
      <c r="P964" s="95"/>
      <c r="Q964" s="95"/>
      <c r="R964" s="95"/>
      <c r="S964" s="95"/>
      <c r="T964" s="95"/>
      <c r="U964" s="95"/>
      <c r="V964" s="95"/>
      <c r="W964" s="95"/>
      <c r="X964" s="95"/>
      <c r="Y964" s="95"/>
      <c r="Z964" s="95"/>
      <c r="AA964" s="95"/>
      <c r="AB964" s="95"/>
      <c r="AC964" s="95"/>
      <c r="AD964" s="95"/>
      <c r="AE964" s="95"/>
      <c r="AF964" s="95"/>
      <c r="AG964" s="95"/>
      <c r="AH964" s="95"/>
      <c r="AI964" s="95"/>
      <c r="AJ964" s="95"/>
      <c r="AK964" s="95"/>
      <c r="AL964" s="95"/>
      <c r="AM964" s="95"/>
      <c r="AN964" s="95"/>
      <c r="AO964" s="95"/>
      <c r="AP964" s="95"/>
      <c r="AQ964" s="95"/>
      <c r="AR964" s="95"/>
    </row>
    <row r="965" spans="13:44" x14ac:dyDescent="0.2">
      <c r="M965" s="108"/>
      <c r="O965" s="95"/>
      <c r="P965" s="95"/>
      <c r="Q965" s="95"/>
      <c r="R965" s="95"/>
      <c r="S965" s="95"/>
      <c r="T965" s="95"/>
      <c r="U965" s="95"/>
      <c r="V965" s="95"/>
      <c r="W965" s="95"/>
      <c r="X965" s="95"/>
      <c r="Y965" s="95"/>
      <c r="Z965" s="95"/>
      <c r="AA965" s="95"/>
      <c r="AB965" s="95"/>
      <c r="AC965" s="95"/>
      <c r="AD965" s="95"/>
      <c r="AE965" s="95"/>
      <c r="AF965" s="95"/>
      <c r="AG965" s="95"/>
      <c r="AH965" s="95"/>
      <c r="AI965" s="95"/>
      <c r="AJ965" s="95"/>
      <c r="AK965" s="95"/>
      <c r="AL965" s="95"/>
      <c r="AM965" s="95"/>
      <c r="AN965" s="95"/>
      <c r="AO965" s="95"/>
      <c r="AP965" s="95"/>
      <c r="AQ965" s="95"/>
      <c r="AR965" s="95"/>
    </row>
    <row r="966" spans="13:44" x14ac:dyDescent="0.2">
      <c r="M966" s="108"/>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c r="AQ966" s="95"/>
      <c r="AR966" s="95"/>
    </row>
    <row r="967" spans="13:44" x14ac:dyDescent="0.2">
      <c r="M967" s="108"/>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row>
    <row r="968" spans="13:44" x14ac:dyDescent="0.2">
      <c r="M968" s="108"/>
      <c r="O968" s="95"/>
      <c r="P968" s="95"/>
      <c r="Q968" s="95"/>
      <c r="R968" s="95"/>
      <c r="S968" s="95"/>
      <c r="T968" s="95"/>
      <c r="U968" s="95"/>
      <c r="V968" s="95"/>
      <c r="W968" s="95"/>
      <c r="X968" s="95"/>
      <c r="Y968" s="95"/>
      <c r="Z968" s="95"/>
      <c r="AA968" s="95"/>
      <c r="AB968" s="95"/>
      <c r="AC968" s="95"/>
      <c r="AD968" s="95"/>
      <c r="AE968" s="95"/>
      <c r="AF968" s="95"/>
      <c r="AG968" s="95"/>
      <c r="AH968" s="95"/>
      <c r="AI968" s="95"/>
      <c r="AJ968" s="95"/>
      <c r="AK968" s="95"/>
      <c r="AL968" s="95"/>
      <c r="AM968" s="95"/>
      <c r="AN968" s="95"/>
      <c r="AO968" s="95"/>
      <c r="AP968" s="95"/>
      <c r="AQ968" s="95"/>
      <c r="AR968" s="95"/>
    </row>
    <row r="969" spans="13:44" x14ac:dyDescent="0.2">
      <c r="M969" s="108"/>
      <c r="O969" s="95"/>
      <c r="P969" s="95"/>
      <c r="Q969" s="95"/>
      <c r="R969" s="95"/>
      <c r="S969" s="95"/>
      <c r="T969" s="95"/>
      <c r="U969" s="95"/>
      <c r="V969" s="95"/>
      <c r="W969" s="95"/>
      <c r="X969" s="95"/>
      <c r="Y969" s="95"/>
      <c r="Z969" s="95"/>
      <c r="AA969" s="95"/>
      <c r="AB969" s="95"/>
      <c r="AC969" s="95"/>
      <c r="AD969" s="95"/>
      <c r="AE969" s="95"/>
      <c r="AF969" s="95"/>
      <c r="AG969" s="95"/>
      <c r="AH969" s="95"/>
      <c r="AI969" s="95"/>
      <c r="AJ969" s="95"/>
      <c r="AK969" s="95"/>
      <c r="AL969" s="95"/>
      <c r="AM969" s="95"/>
      <c r="AN969" s="95"/>
      <c r="AO969" s="95"/>
      <c r="AP969" s="95"/>
      <c r="AQ969" s="95"/>
      <c r="AR969" s="95"/>
    </row>
    <row r="970" spans="13:44" x14ac:dyDescent="0.2">
      <c r="M970" s="108"/>
      <c r="O970" s="95"/>
      <c r="P970" s="95"/>
      <c r="Q970" s="95"/>
      <c r="R970" s="95"/>
      <c r="S970" s="95"/>
      <c r="T970" s="95"/>
      <c r="U970" s="95"/>
      <c r="V970" s="95"/>
      <c r="W970" s="95"/>
      <c r="X970" s="95"/>
      <c r="Y970" s="95"/>
      <c r="Z970" s="95"/>
      <c r="AA970" s="95"/>
      <c r="AB970" s="95"/>
      <c r="AC970" s="95"/>
      <c r="AD970" s="95"/>
      <c r="AE970" s="95"/>
      <c r="AF970" s="95"/>
      <c r="AG970" s="95"/>
      <c r="AH970" s="95"/>
      <c r="AI970" s="95"/>
      <c r="AJ970" s="95"/>
      <c r="AK970" s="95"/>
      <c r="AL970" s="95"/>
      <c r="AM970" s="95"/>
      <c r="AN970" s="95"/>
      <c r="AO970" s="95"/>
      <c r="AP970" s="95"/>
      <c r="AQ970" s="95"/>
      <c r="AR970" s="95"/>
    </row>
    <row r="971" spans="13:44" x14ac:dyDescent="0.2">
      <c r="M971" s="108"/>
      <c r="O971" s="95"/>
      <c r="P971" s="95"/>
      <c r="Q971" s="95"/>
      <c r="R971" s="95"/>
      <c r="S971" s="95"/>
      <c r="T971" s="95"/>
      <c r="U971" s="95"/>
      <c r="V971" s="95"/>
      <c r="W971" s="95"/>
      <c r="X971" s="95"/>
      <c r="Y971" s="95"/>
      <c r="Z971" s="95"/>
      <c r="AA971" s="95"/>
      <c r="AB971" s="95"/>
      <c r="AC971" s="95"/>
      <c r="AD971" s="95"/>
      <c r="AE971" s="95"/>
      <c r="AF971" s="95"/>
      <c r="AG971" s="95"/>
      <c r="AH971" s="95"/>
      <c r="AI971" s="95"/>
      <c r="AJ971" s="95"/>
      <c r="AK971" s="95"/>
      <c r="AL971" s="95"/>
      <c r="AM971" s="95"/>
      <c r="AN971" s="95"/>
      <c r="AO971" s="95"/>
      <c r="AP971" s="95"/>
      <c r="AQ971" s="95"/>
      <c r="AR971" s="95"/>
    </row>
    <row r="972" spans="13:44" x14ac:dyDescent="0.2">
      <c r="M972" s="108"/>
      <c r="O972" s="95"/>
      <c r="P972" s="95"/>
      <c r="Q972" s="95"/>
      <c r="R972" s="95"/>
      <c r="S972" s="95"/>
      <c r="T972" s="95"/>
      <c r="U972" s="95"/>
      <c r="V972" s="95"/>
      <c r="W972" s="95"/>
      <c r="X972" s="95"/>
      <c r="Y972" s="95"/>
      <c r="Z972" s="95"/>
      <c r="AA972" s="95"/>
      <c r="AB972" s="95"/>
      <c r="AC972" s="95"/>
      <c r="AD972" s="95"/>
      <c r="AE972" s="95"/>
      <c r="AF972" s="95"/>
      <c r="AG972" s="95"/>
      <c r="AH972" s="95"/>
      <c r="AI972" s="95"/>
      <c r="AJ972" s="95"/>
      <c r="AK972" s="95"/>
      <c r="AL972" s="95"/>
      <c r="AM972" s="95"/>
      <c r="AN972" s="95"/>
      <c r="AO972" s="95"/>
      <c r="AP972" s="95"/>
      <c r="AQ972" s="95"/>
      <c r="AR972" s="95"/>
    </row>
    <row r="973" spans="13:44" x14ac:dyDescent="0.2">
      <c r="M973" s="108"/>
      <c r="O973" s="95"/>
      <c r="P973" s="95"/>
      <c r="Q973" s="95"/>
      <c r="R973" s="95"/>
      <c r="S973" s="95"/>
      <c r="T973" s="95"/>
      <c r="U973" s="95"/>
      <c r="V973" s="95"/>
      <c r="W973" s="95"/>
      <c r="X973" s="95"/>
      <c r="Y973" s="95"/>
      <c r="Z973" s="95"/>
      <c r="AA973" s="95"/>
      <c r="AB973" s="95"/>
      <c r="AC973" s="95"/>
      <c r="AD973" s="95"/>
      <c r="AE973" s="95"/>
      <c r="AF973" s="95"/>
      <c r="AG973" s="95"/>
      <c r="AH973" s="95"/>
      <c r="AI973" s="95"/>
      <c r="AJ973" s="95"/>
      <c r="AK973" s="95"/>
      <c r="AL973" s="95"/>
      <c r="AM973" s="95"/>
      <c r="AN973" s="95"/>
      <c r="AO973" s="95"/>
      <c r="AP973" s="95"/>
      <c r="AQ973" s="95"/>
      <c r="AR973" s="95"/>
    </row>
    <row r="974" spans="13:44" x14ac:dyDescent="0.2">
      <c r="M974" s="108"/>
      <c r="O974" s="95"/>
      <c r="P974" s="95"/>
      <c r="Q974" s="95"/>
      <c r="R974" s="95"/>
      <c r="S974" s="95"/>
      <c r="T974" s="95"/>
      <c r="U974" s="95"/>
      <c r="V974" s="95"/>
      <c r="W974" s="95"/>
      <c r="X974" s="95"/>
      <c r="Y974" s="95"/>
      <c r="Z974" s="95"/>
      <c r="AA974" s="95"/>
      <c r="AB974" s="95"/>
      <c r="AC974" s="95"/>
      <c r="AD974" s="95"/>
      <c r="AE974" s="95"/>
      <c r="AF974" s="95"/>
      <c r="AG974" s="95"/>
      <c r="AH974" s="95"/>
      <c r="AI974" s="95"/>
      <c r="AJ974" s="95"/>
      <c r="AK974" s="95"/>
      <c r="AL974" s="95"/>
      <c r="AM974" s="95"/>
      <c r="AN974" s="95"/>
      <c r="AO974" s="95"/>
      <c r="AP974" s="95"/>
      <c r="AQ974" s="95"/>
      <c r="AR974" s="95"/>
    </row>
    <row r="975" spans="13:44" x14ac:dyDescent="0.2">
      <c r="M975" s="108"/>
      <c r="O975" s="95"/>
      <c r="P975" s="95"/>
      <c r="Q975" s="95"/>
      <c r="R975" s="95"/>
      <c r="S975" s="95"/>
      <c r="T975" s="95"/>
      <c r="U975" s="95"/>
      <c r="V975" s="95"/>
      <c r="W975" s="95"/>
      <c r="X975" s="95"/>
      <c r="Y975" s="95"/>
      <c r="Z975" s="95"/>
      <c r="AA975" s="95"/>
      <c r="AB975" s="95"/>
      <c r="AC975" s="95"/>
      <c r="AD975" s="95"/>
      <c r="AE975" s="95"/>
      <c r="AF975" s="95"/>
      <c r="AG975" s="95"/>
      <c r="AH975" s="95"/>
      <c r="AI975" s="95"/>
      <c r="AJ975" s="95"/>
      <c r="AK975" s="95"/>
      <c r="AL975" s="95"/>
      <c r="AM975" s="95"/>
      <c r="AN975" s="95"/>
      <c r="AO975" s="95"/>
      <c r="AP975" s="95"/>
      <c r="AQ975" s="95"/>
      <c r="AR975" s="95"/>
    </row>
    <row r="976" spans="13:44" x14ac:dyDescent="0.2">
      <c r="M976" s="108"/>
      <c r="O976" s="95"/>
      <c r="P976" s="95"/>
      <c r="Q976" s="95"/>
      <c r="R976" s="95"/>
      <c r="S976" s="95"/>
      <c r="T976" s="95"/>
      <c r="U976" s="95"/>
      <c r="V976" s="95"/>
      <c r="W976" s="95"/>
      <c r="X976" s="95"/>
      <c r="Y976" s="95"/>
      <c r="Z976" s="95"/>
      <c r="AA976" s="95"/>
      <c r="AB976" s="95"/>
      <c r="AC976" s="95"/>
      <c r="AD976" s="95"/>
      <c r="AE976" s="95"/>
      <c r="AF976" s="95"/>
      <c r="AG976" s="95"/>
      <c r="AH976" s="95"/>
      <c r="AI976" s="95"/>
      <c r="AJ976" s="95"/>
      <c r="AK976" s="95"/>
      <c r="AL976" s="95"/>
      <c r="AM976" s="95"/>
      <c r="AN976" s="95"/>
      <c r="AO976" s="95"/>
      <c r="AP976" s="95"/>
      <c r="AQ976" s="95"/>
      <c r="AR976" s="95"/>
    </row>
    <row r="977" spans="13:44" x14ac:dyDescent="0.2">
      <c r="M977" s="108"/>
      <c r="O977" s="95"/>
      <c r="P977" s="95"/>
      <c r="Q977" s="95"/>
      <c r="R977" s="95"/>
      <c r="S977" s="95"/>
      <c r="T977" s="95"/>
      <c r="U977" s="95"/>
      <c r="V977" s="95"/>
      <c r="W977" s="95"/>
      <c r="X977" s="95"/>
      <c r="Y977" s="95"/>
      <c r="Z977" s="95"/>
      <c r="AA977" s="95"/>
      <c r="AB977" s="95"/>
      <c r="AC977" s="95"/>
      <c r="AD977" s="95"/>
      <c r="AE977" s="95"/>
      <c r="AF977" s="95"/>
      <c r="AG977" s="95"/>
      <c r="AH977" s="95"/>
      <c r="AI977" s="95"/>
      <c r="AJ977" s="95"/>
      <c r="AK977" s="95"/>
      <c r="AL977" s="95"/>
      <c r="AM977" s="95"/>
      <c r="AN977" s="95"/>
      <c r="AO977" s="95"/>
      <c r="AP977" s="95"/>
      <c r="AQ977" s="95"/>
      <c r="AR977" s="95"/>
    </row>
    <row r="978" spans="13:44" x14ac:dyDescent="0.2">
      <c r="M978" s="108"/>
      <c r="O978" s="95"/>
      <c r="P978" s="95"/>
      <c r="Q978" s="95"/>
      <c r="R978" s="95"/>
      <c r="S978" s="95"/>
      <c r="T978" s="95"/>
      <c r="U978" s="95"/>
      <c r="V978" s="95"/>
      <c r="W978" s="95"/>
      <c r="X978" s="95"/>
      <c r="Y978" s="95"/>
      <c r="Z978" s="95"/>
      <c r="AA978" s="95"/>
      <c r="AB978" s="95"/>
      <c r="AC978" s="95"/>
      <c r="AD978" s="95"/>
      <c r="AE978" s="95"/>
      <c r="AF978" s="95"/>
      <c r="AG978" s="95"/>
      <c r="AH978" s="95"/>
      <c r="AI978" s="95"/>
      <c r="AJ978" s="95"/>
      <c r="AK978" s="95"/>
      <c r="AL978" s="95"/>
      <c r="AM978" s="95"/>
      <c r="AN978" s="95"/>
      <c r="AO978" s="95"/>
      <c r="AP978" s="95"/>
      <c r="AQ978" s="95"/>
      <c r="AR978" s="95"/>
    </row>
    <row r="979" spans="13:44" x14ac:dyDescent="0.2">
      <c r="M979" s="108"/>
      <c r="O979" s="95"/>
      <c r="P979" s="95"/>
      <c r="Q979" s="95"/>
      <c r="R979" s="95"/>
      <c r="S979" s="95"/>
      <c r="T979" s="95"/>
      <c r="U979" s="95"/>
      <c r="V979" s="95"/>
      <c r="W979" s="95"/>
      <c r="X979" s="95"/>
      <c r="Y979" s="95"/>
      <c r="Z979" s="95"/>
      <c r="AA979" s="95"/>
      <c r="AB979" s="95"/>
      <c r="AC979" s="95"/>
      <c r="AD979" s="95"/>
      <c r="AE979" s="95"/>
      <c r="AF979" s="95"/>
      <c r="AG979" s="95"/>
      <c r="AH979" s="95"/>
      <c r="AI979" s="95"/>
      <c r="AJ979" s="95"/>
      <c r="AK979" s="95"/>
      <c r="AL979" s="95"/>
      <c r="AM979" s="95"/>
      <c r="AN979" s="95"/>
      <c r="AO979" s="95"/>
      <c r="AP979" s="95"/>
      <c r="AQ979" s="95"/>
      <c r="AR979" s="95"/>
    </row>
    <row r="980" spans="13:44" x14ac:dyDescent="0.2">
      <c r="M980" s="108"/>
      <c r="O980" s="95"/>
      <c r="P980" s="95"/>
      <c r="Q980" s="95"/>
      <c r="R980" s="95"/>
      <c r="S980" s="95"/>
      <c r="T980" s="95"/>
      <c r="U980" s="95"/>
      <c r="V980" s="95"/>
      <c r="W980" s="95"/>
      <c r="X980" s="95"/>
      <c r="Y980" s="95"/>
      <c r="Z980" s="95"/>
      <c r="AA980" s="95"/>
      <c r="AB980" s="95"/>
      <c r="AC980" s="95"/>
      <c r="AD980" s="95"/>
      <c r="AE980" s="95"/>
      <c r="AF980" s="95"/>
      <c r="AG980" s="95"/>
      <c r="AH980" s="95"/>
      <c r="AI980" s="95"/>
      <c r="AJ980" s="95"/>
      <c r="AK980" s="95"/>
      <c r="AL980" s="95"/>
      <c r="AM980" s="95"/>
      <c r="AN980" s="95"/>
      <c r="AO980" s="95"/>
      <c r="AP980" s="95"/>
      <c r="AQ980" s="95"/>
      <c r="AR980" s="95"/>
    </row>
    <row r="981" spans="13:44" x14ac:dyDescent="0.2">
      <c r="M981" s="108"/>
      <c r="O981" s="95"/>
      <c r="P981" s="95"/>
      <c r="Q981" s="95"/>
      <c r="R981" s="95"/>
      <c r="S981" s="95"/>
      <c r="T981" s="95"/>
      <c r="U981" s="95"/>
      <c r="V981" s="95"/>
      <c r="W981" s="95"/>
      <c r="X981" s="95"/>
      <c r="Y981" s="95"/>
      <c r="Z981" s="95"/>
      <c r="AA981" s="95"/>
      <c r="AB981" s="95"/>
      <c r="AC981" s="95"/>
      <c r="AD981" s="95"/>
      <c r="AE981" s="95"/>
      <c r="AF981" s="95"/>
      <c r="AG981" s="95"/>
      <c r="AH981" s="95"/>
      <c r="AI981" s="95"/>
      <c r="AJ981" s="95"/>
      <c r="AK981" s="95"/>
      <c r="AL981" s="95"/>
      <c r="AM981" s="95"/>
      <c r="AN981" s="95"/>
      <c r="AO981" s="95"/>
      <c r="AP981" s="95"/>
      <c r="AQ981" s="95"/>
      <c r="AR981" s="95"/>
    </row>
    <row r="982" spans="13:44" x14ac:dyDescent="0.2">
      <c r="M982" s="108"/>
      <c r="O982" s="95"/>
      <c r="P982" s="95"/>
      <c r="Q982" s="95"/>
      <c r="R982" s="95"/>
      <c r="S982" s="95"/>
      <c r="T982" s="95"/>
      <c r="U982" s="95"/>
      <c r="V982" s="95"/>
      <c r="W982" s="95"/>
      <c r="X982" s="95"/>
      <c r="Y982" s="95"/>
      <c r="Z982" s="95"/>
      <c r="AA982" s="95"/>
      <c r="AB982" s="95"/>
      <c r="AC982" s="95"/>
      <c r="AD982" s="95"/>
      <c r="AE982" s="95"/>
      <c r="AF982" s="95"/>
      <c r="AG982" s="95"/>
      <c r="AH982" s="95"/>
      <c r="AI982" s="95"/>
      <c r="AJ982" s="95"/>
      <c r="AK982" s="95"/>
      <c r="AL982" s="95"/>
      <c r="AM982" s="95"/>
      <c r="AN982" s="95"/>
      <c r="AO982" s="95"/>
      <c r="AP982" s="95"/>
      <c r="AQ982" s="95"/>
      <c r="AR982" s="95"/>
    </row>
    <row r="983" spans="13:44" x14ac:dyDescent="0.2">
      <c r="M983" s="108"/>
      <c r="O983" s="95"/>
      <c r="P983" s="95"/>
      <c r="Q983" s="95"/>
      <c r="R983" s="95"/>
      <c r="S983" s="95"/>
      <c r="T983" s="95"/>
      <c r="U983" s="95"/>
      <c r="V983" s="95"/>
      <c r="W983" s="95"/>
      <c r="X983" s="95"/>
      <c r="Y983" s="95"/>
      <c r="Z983" s="95"/>
      <c r="AA983" s="95"/>
      <c r="AB983" s="95"/>
      <c r="AC983" s="95"/>
      <c r="AD983" s="95"/>
      <c r="AE983" s="95"/>
      <c r="AF983" s="95"/>
      <c r="AG983" s="95"/>
      <c r="AH983" s="95"/>
      <c r="AI983" s="95"/>
      <c r="AJ983" s="95"/>
      <c r="AK983" s="95"/>
      <c r="AL983" s="95"/>
      <c r="AM983" s="95"/>
      <c r="AN983" s="95"/>
      <c r="AO983" s="95"/>
      <c r="AP983" s="95"/>
      <c r="AQ983" s="95"/>
      <c r="AR983" s="95"/>
    </row>
    <row r="984" spans="13:44" x14ac:dyDescent="0.2">
      <c r="M984" s="108"/>
      <c r="O984" s="95"/>
      <c r="P984" s="95"/>
      <c r="Q984" s="95"/>
      <c r="R984" s="95"/>
      <c r="S984" s="95"/>
      <c r="T984" s="95"/>
      <c r="U984" s="95"/>
      <c r="V984" s="95"/>
      <c r="W984" s="95"/>
      <c r="X984" s="95"/>
      <c r="Y984" s="95"/>
      <c r="Z984" s="95"/>
      <c r="AA984" s="95"/>
      <c r="AB984" s="95"/>
      <c r="AC984" s="95"/>
      <c r="AD984" s="95"/>
      <c r="AE984" s="95"/>
      <c r="AF984" s="95"/>
      <c r="AG984" s="95"/>
      <c r="AH984" s="95"/>
      <c r="AI984" s="95"/>
      <c r="AJ984" s="95"/>
      <c r="AK984" s="95"/>
      <c r="AL984" s="95"/>
      <c r="AM984" s="95"/>
      <c r="AN984" s="95"/>
      <c r="AO984" s="95"/>
      <c r="AP984" s="95"/>
      <c r="AQ984" s="95"/>
      <c r="AR984" s="95"/>
    </row>
    <row r="985" spans="13:44" x14ac:dyDescent="0.2">
      <c r="M985" s="108"/>
      <c r="O985" s="95"/>
      <c r="P985" s="95"/>
      <c r="Q985" s="95"/>
      <c r="R985" s="95"/>
      <c r="S985" s="95"/>
      <c r="T985" s="95"/>
      <c r="U985" s="95"/>
      <c r="V985" s="95"/>
      <c r="W985" s="95"/>
      <c r="X985" s="95"/>
      <c r="Y985" s="95"/>
      <c r="Z985" s="95"/>
      <c r="AA985" s="95"/>
      <c r="AB985" s="95"/>
      <c r="AC985" s="95"/>
      <c r="AD985" s="95"/>
      <c r="AE985" s="95"/>
      <c r="AF985" s="95"/>
      <c r="AG985" s="95"/>
      <c r="AH985" s="95"/>
      <c r="AI985" s="95"/>
      <c r="AJ985" s="95"/>
      <c r="AK985" s="95"/>
      <c r="AL985" s="95"/>
      <c r="AM985" s="95"/>
      <c r="AN985" s="95"/>
      <c r="AO985" s="95"/>
      <c r="AP985" s="95"/>
      <c r="AQ985" s="95"/>
      <c r="AR985" s="95"/>
    </row>
    <row r="986" spans="13:44" x14ac:dyDescent="0.2">
      <c r="M986" s="108"/>
      <c r="O986" s="95"/>
      <c r="P986" s="95"/>
      <c r="Q986" s="95"/>
      <c r="R986" s="95"/>
      <c r="S986" s="95"/>
      <c r="T986" s="95"/>
      <c r="U986" s="95"/>
      <c r="V986" s="95"/>
      <c r="W986" s="95"/>
      <c r="X986" s="95"/>
      <c r="Y986" s="95"/>
      <c r="Z986" s="95"/>
      <c r="AA986" s="95"/>
      <c r="AB986" s="95"/>
      <c r="AC986" s="95"/>
      <c r="AD986" s="95"/>
      <c r="AE986" s="95"/>
      <c r="AF986" s="95"/>
      <c r="AG986" s="95"/>
      <c r="AH986" s="95"/>
      <c r="AI986" s="95"/>
      <c r="AJ986" s="95"/>
      <c r="AK986" s="95"/>
      <c r="AL986" s="95"/>
      <c r="AM986" s="95"/>
      <c r="AN986" s="95"/>
      <c r="AO986" s="95"/>
      <c r="AP986" s="95"/>
      <c r="AQ986" s="95"/>
      <c r="AR986" s="95"/>
    </row>
    <row r="987" spans="13:44" x14ac:dyDescent="0.2">
      <c r="M987" s="108"/>
      <c r="O987" s="95"/>
      <c r="P987" s="95"/>
      <c r="Q987" s="95"/>
      <c r="R987" s="95"/>
      <c r="S987" s="95"/>
      <c r="T987" s="95"/>
      <c r="U987" s="95"/>
      <c r="V987" s="95"/>
      <c r="W987" s="95"/>
      <c r="X987" s="95"/>
      <c r="Y987" s="95"/>
      <c r="Z987" s="95"/>
      <c r="AA987" s="95"/>
      <c r="AB987" s="95"/>
      <c r="AC987" s="95"/>
      <c r="AD987" s="95"/>
      <c r="AE987" s="95"/>
      <c r="AF987" s="95"/>
      <c r="AG987" s="95"/>
      <c r="AH987" s="95"/>
      <c r="AI987" s="95"/>
      <c r="AJ987" s="95"/>
      <c r="AK987" s="95"/>
      <c r="AL987" s="95"/>
      <c r="AM987" s="95"/>
      <c r="AN987" s="95"/>
      <c r="AO987" s="95"/>
      <c r="AP987" s="95"/>
      <c r="AQ987" s="95"/>
      <c r="AR987" s="95"/>
    </row>
    <row r="988" spans="13:44" x14ac:dyDescent="0.2">
      <c r="M988" s="108"/>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c r="AL988" s="95"/>
      <c r="AM988" s="95"/>
      <c r="AN988" s="95"/>
      <c r="AO988" s="95"/>
      <c r="AP988" s="95"/>
      <c r="AQ988" s="95"/>
      <c r="AR988" s="95"/>
    </row>
    <row r="989" spans="13:44" x14ac:dyDescent="0.2">
      <c r="M989" s="108"/>
      <c r="O989" s="95"/>
      <c r="P989" s="95"/>
      <c r="Q989" s="95"/>
      <c r="R989" s="95"/>
      <c r="S989" s="95"/>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c r="AQ989" s="95"/>
      <c r="AR989" s="95"/>
    </row>
    <row r="990" spans="13:44" x14ac:dyDescent="0.2">
      <c r="M990" s="108"/>
      <c r="O990" s="95"/>
      <c r="P990" s="95"/>
      <c r="Q990" s="95"/>
      <c r="R990" s="95"/>
      <c r="S990" s="95"/>
      <c r="T990" s="95"/>
      <c r="U990" s="95"/>
      <c r="V990" s="95"/>
      <c r="W990" s="95"/>
      <c r="X990" s="95"/>
      <c r="Y990" s="95"/>
      <c r="Z990" s="95"/>
      <c r="AA990" s="95"/>
      <c r="AB990" s="95"/>
      <c r="AC990" s="95"/>
      <c r="AD990" s="95"/>
      <c r="AE990" s="95"/>
      <c r="AF990" s="95"/>
      <c r="AG990" s="95"/>
      <c r="AH990" s="95"/>
      <c r="AI990" s="95"/>
      <c r="AJ990" s="95"/>
      <c r="AK990" s="95"/>
      <c r="AL990" s="95"/>
      <c r="AM990" s="95"/>
      <c r="AN990" s="95"/>
      <c r="AO990" s="95"/>
      <c r="AP990" s="95"/>
      <c r="AQ990" s="95"/>
      <c r="AR990" s="95"/>
    </row>
    <row r="991" spans="13:44" x14ac:dyDescent="0.2">
      <c r="M991" s="108"/>
      <c r="O991" s="95"/>
      <c r="P991" s="95"/>
      <c r="Q991" s="95"/>
      <c r="R991" s="95"/>
      <c r="S991" s="95"/>
      <c r="T991" s="95"/>
      <c r="U991" s="95"/>
      <c r="V991" s="95"/>
      <c r="W991" s="95"/>
      <c r="X991" s="95"/>
      <c r="Y991" s="95"/>
      <c r="Z991" s="95"/>
      <c r="AA991" s="95"/>
      <c r="AB991" s="95"/>
      <c r="AC991" s="95"/>
      <c r="AD991" s="95"/>
      <c r="AE991" s="95"/>
      <c r="AF991" s="95"/>
      <c r="AG991" s="95"/>
      <c r="AH991" s="95"/>
      <c r="AI991" s="95"/>
      <c r="AJ991" s="95"/>
      <c r="AK991" s="95"/>
      <c r="AL991" s="95"/>
      <c r="AM991" s="95"/>
      <c r="AN991" s="95"/>
      <c r="AO991" s="95"/>
      <c r="AP991" s="95"/>
      <c r="AQ991" s="95"/>
      <c r="AR991" s="95"/>
    </row>
    <row r="992" spans="13:44" x14ac:dyDescent="0.2">
      <c r="M992" s="108"/>
      <c r="O992" s="95"/>
      <c r="P992" s="95"/>
      <c r="Q992" s="95"/>
      <c r="R992" s="95"/>
      <c r="S992" s="95"/>
      <c r="T992" s="95"/>
      <c r="U992" s="95"/>
      <c r="V992" s="95"/>
      <c r="W992" s="95"/>
      <c r="X992" s="95"/>
      <c r="Y992" s="95"/>
      <c r="Z992" s="95"/>
      <c r="AA992" s="95"/>
      <c r="AB992" s="95"/>
      <c r="AC992" s="95"/>
      <c r="AD992" s="95"/>
      <c r="AE992" s="95"/>
      <c r="AF992" s="95"/>
      <c r="AG992" s="95"/>
      <c r="AH992" s="95"/>
      <c r="AI992" s="95"/>
      <c r="AJ992" s="95"/>
      <c r="AK992" s="95"/>
      <c r="AL992" s="95"/>
      <c r="AM992" s="95"/>
      <c r="AN992" s="95"/>
      <c r="AO992" s="95"/>
      <c r="AP992" s="95"/>
      <c r="AQ992" s="95"/>
      <c r="AR992" s="95"/>
    </row>
    <row r="993" spans="13:44" x14ac:dyDescent="0.2">
      <c r="M993" s="108"/>
      <c r="O993" s="95"/>
      <c r="P993" s="95"/>
      <c r="Q993" s="95"/>
      <c r="R993" s="95"/>
      <c r="S993" s="95"/>
      <c r="T993" s="95"/>
      <c r="U993" s="95"/>
      <c r="V993" s="95"/>
      <c r="W993" s="95"/>
      <c r="X993" s="95"/>
      <c r="Y993" s="95"/>
      <c r="Z993" s="95"/>
      <c r="AA993" s="95"/>
      <c r="AB993" s="95"/>
      <c r="AC993" s="95"/>
      <c r="AD993" s="95"/>
      <c r="AE993" s="95"/>
      <c r="AF993" s="95"/>
      <c r="AG993" s="95"/>
      <c r="AH993" s="95"/>
      <c r="AI993" s="95"/>
      <c r="AJ993" s="95"/>
      <c r="AK993" s="95"/>
      <c r="AL993" s="95"/>
      <c r="AM993" s="95"/>
      <c r="AN993" s="95"/>
      <c r="AO993" s="95"/>
      <c r="AP993" s="95"/>
      <c r="AQ993" s="95"/>
      <c r="AR993" s="95"/>
    </row>
    <row r="994" spans="13:44" x14ac:dyDescent="0.2">
      <c r="M994" s="108"/>
      <c r="O994" s="95"/>
      <c r="P994" s="95"/>
      <c r="Q994" s="95"/>
      <c r="R994" s="95"/>
      <c r="S994" s="95"/>
      <c r="T994" s="95"/>
      <c r="U994" s="95"/>
      <c r="V994" s="95"/>
      <c r="W994" s="95"/>
      <c r="X994" s="95"/>
      <c r="Y994" s="95"/>
      <c r="Z994" s="95"/>
      <c r="AA994" s="95"/>
      <c r="AB994" s="95"/>
      <c r="AC994" s="95"/>
      <c r="AD994" s="95"/>
      <c r="AE994" s="95"/>
      <c r="AF994" s="95"/>
      <c r="AG994" s="95"/>
      <c r="AH994" s="95"/>
      <c r="AI994" s="95"/>
      <c r="AJ994" s="95"/>
      <c r="AK994" s="95"/>
      <c r="AL994" s="95"/>
      <c r="AM994" s="95"/>
      <c r="AN994" s="95"/>
      <c r="AO994" s="95"/>
      <c r="AP994" s="95"/>
      <c r="AQ994" s="95"/>
      <c r="AR994" s="95"/>
    </row>
    <row r="995" spans="13:44" x14ac:dyDescent="0.2">
      <c r="M995" s="108"/>
      <c r="O995" s="95"/>
      <c r="P995" s="95"/>
      <c r="Q995" s="95"/>
      <c r="R995" s="95"/>
      <c r="S995" s="95"/>
      <c r="T995" s="95"/>
      <c r="U995" s="95"/>
      <c r="V995" s="95"/>
      <c r="W995" s="95"/>
      <c r="X995" s="95"/>
      <c r="Y995" s="95"/>
      <c r="Z995" s="95"/>
      <c r="AA995" s="95"/>
      <c r="AB995" s="95"/>
      <c r="AC995" s="95"/>
      <c r="AD995" s="95"/>
      <c r="AE995" s="95"/>
      <c r="AF995" s="95"/>
      <c r="AG995" s="95"/>
      <c r="AH995" s="95"/>
      <c r="AI995" s="95"/>
      <c r="AJ995" s="95"/>
      <c r="AK995" s="95"/>
      <c r="AL995" s="95"/>
      <c r="AM995" s="95"/>
      <c r="AN995" s="95"/>
      <c r="AO995" s="95"/>
      <c r="AP995" s="95"/>
      <c r="AQ995" s="95"/>
      <c r="AR995" s="95"/>
    </row>
    <row r="996" spans="13:44" x14ac:dyDescent="0.2">
      <c r="M996" s="108"/>
      <c r="O996" s="95"/>
      <c r="P996" s="95"/>
      <c r="Q996" s="95"/>
      <c r="R996" s="95"/>
      <c r="S996" s="95"/>
      <c r="T996" s="95"/>
      <c r="U996" s="95"/>
      <c r="V996" s="95"/>
      <c r="W996" s="95"/>
      <c r="X996" s="95"/>
      <c r="Y996" s="95"/>
      <c r="Z996" s="95"/>
      <c r="AA996" s="95"/>
      <c r="AB996" s="95"/>
      <c r="AC996" s="95"/>
      <c r="AD996" s="95"/>
      <c r="AE996" s="95"/>
      <c r="AF996" s="95"/>
      <c r="AG996" s="95"/>
      <c r="AH996" s="95"/>
      <c r="AI996" s="95"/>
      <c r="AJ996" s="95"/>
      <c r="AK996" s="95"/>
      <c r="AL996" s="95"/>
      <c r="AM996" s="95"/>
      <c r="AN996" s="95"/>
      <c r="AO996" s="95"/>
      <c r="AP996" s="95"/>
      <c r="AQ996" s="95"/>
      <c r="AR996" s="95"/>
    </row>
    <row r="997" spans="13:44" x14ac:dyDescent="0.2">
      <c r="M997" s="108"/>
      <c r="O997" s="95"/>
      <c r="P997" s="95"/>
      <c r="Q997" s="95"/>
      <c r="R997" s="95"/>
      <c r="S997" s="95"/>
      <c r="T997" s="95"/>
      <c r="U997" s="95"/>
      <c r="V997" s="95"/>
      <c r="W997" s="95"/>
      <c r="X997" s="95"/>
      <c r="Y997" s="95"/>
      <c r="Z997" s="95"/>
      <c r="AA997" s="95"/>
      <c r="AB997" s="95"/>
      <c r="AC997" s="95"/>
      <c r="AD997" s="95"/>
      <c r="AE997" s="95"/>
      <c r="AF997" s="95"/>
      <c r="AG997" s="95"/>
      <c r="AH997" s="95"/>
      <c r="AI997" s="95"/>
      <c r="AJ997" s="95"/>
      <c r="AK997" s="95"/>
      <c r="AL997" s="95"/>
      <c r="AM997" s="95"/>
      <c r="AN997" s="95"/>
      <c r="AO997" s="95"/>
      <c r="AP997" s="95"/>
      <c r="AQ997" s="95"/>
      <c r="AR997" s="95"/>
    </row>
    <row r="998" spans="13:44" x14ac:dyDescent="0.2">
      <c r="M998" s="108"/>
      <c r="O998" s="95"/>
      <c r="P998" s="95"/>
      <c r="Q998" s="95"/>
      <c r="R998" s="95"/>
      <c r="S998" s="95"/>
      <c r="T998" s="95"/>
      <c r="U998" s="95"/>
      <c r="V998" s="95"/>
      <c r="W998" s="95"/>
      <c r="X998" s="95"/>
      <c r="Y998" s="95"/>
      <c r="Z998" s="95"/>
      <c r="AA998" s="95"/>
      <c r="AB998" s="95"/>
      <c r="AC998" s="95"/>
      <c r="AD998" s="95"/>
      <c r="AE998" s="95"/>
      <c r="AF998" s="95"/>
      <c r="AG998" s="95"/>
      <c r="AH998" s="95"/>
      <c r="AI998" s="95"/>
      <c r="AJ998" s="95"/>
      <c r="AK998" s="95"/>
      <c r="AL998" s="95"/>
      <c r="AM998" s="95"/>
      <c r="AN998" s="95"/>
      <c r="AO998" s="95"/>
      <c r="AP998" s="95"/>
      <c r="AQ998" s="95"/>
      <c r="AR998" s="95"/>
    </row>
    <row r="999" spans="13:44" x14ac:dyDescent="0.2">
      <c r="M999" s="108"/>
      <c r="O999" s="95"/>
      <c r="P999" s="95"/>
      <c r="Q999" s="95"/>
      <c r="R999" s="95"/>
      <c r="S999" s="95"/>
      <c r="T999" s="95"/>
      <c r="U999" s="95"/>
      <c r="V999" s="95"/>
      <c r="W999" s="95"/>
      <c r="X999" s="95"/>
      <c r="Y999" s="95"/>
      <c r="Z999" s="95"/>
      <c r="AA999" s="95"/>
      <c r="AB999" s="95"/>
      <c r="AC999" s="95"/>
      <c r="AD999" s="95"/>
      <c r="AE999" s="95"/>
      <c r="AF999" s="95"/>
      <c r="AG999" s="95"/>
      <c r="AH999" s="95"/>
      <c r="AI999" s="95"/>
      <c r="AJ999" s="95"/>
      <c r="AK999" s="95"/>
      <c r="AL999" s="95"/>
      <c r="AM999" s="95"/>
      <c r="AN999" s="95"/>
      <c r="AO999" s="95"/>
      <c r="AP999" s="95"/>
      <c r="AQ999" s="95"/>
      <c r="AR999" s="95"/>
    </row>
    <row r="1000" spans="13:44" x14ac:dyDescent="0.2">
      <c r="M1000" s="108"/>
      <c r="O1000" s="95"/>
      <c r="P1000" s="95"/>
      <c r="Q1000" s="95"/>
      <c r="R1000" s="95"/>
      <c r="S1000" s="95"/>
      <c r="T1000" s="95"/>
      <c r="U1000" s="95"/>
      <c r="V1000" s="95"/>
      <c r="W1000" s="95"/>
      <c r="X1000" s="95"/>
      <c r="Y1000" s="95"/>
      <c r="Z1000" s="95"/>
      <c r="AA1000" s="95"/>
      <c r="AB1000" s="95"/>
      <c r="AC1000" s="95"/>
      <c r="AD1000" s="95"/>
      <c r="AE1000" s="95"/>
      <c r="AF1000" s="95"/>
      <c r="AG1000" s="95"/>
      <c r="AH1000" s="95"/>
      <c r="AI1000" s="95"/>
      <c r="AJ1000" s="95"/>
      <c r="AK1000" s="95"/>
      <c r="AL1000" s="95"/>
      <c r="AM1000" s="95"/>
      <c r="AN1000" s="95"/>
      <c r="AO1000" s="95"/>
      <c r="AP1000" s="95"/>
      <c r="AQ1000" s="95"/>
      <c r="AR1000" s="95"/>
    </row>
    <row r="1001" spans="13:44" x14ac:dyDescent="0.2">
      <c r="M1001" s="108"/>
      <c r="O1001" s="95"/>
      <c r="P1001" s="95"/>
      <c r="Q1001" s="95"/>
      <c r="R1001" s="95"/>
      <c r="S1001" s="95"/>
      <c r="T1001" s="95"/>
      <c r="U1001" s="95"/>
      <c r="V1001" s="95"/>
      <c r="W1001" s="95"/>
      <c r="X1001" s="95"/>
      <c r="Y1001" s="95"/>
      <c r="Z1001" s="95"/>
      <c r="AA1001" s="95"/>
      <c r="AB1001" s="95"/>
      <c r="AC1001" s="95"/>
      <c r="AD1001" s="95"/>
      <c r="AE1001" s="95"/>
      <c r="AF1001" s="95"/>
      <c r="AG1001" s="95"/>
      <c r="AH1001" s="95"/>
      <c r="AI1001" s="95"/>
      <c r="AJ1001" s="95"/>
      <c r="AK1001" s="95"/>
      <c r="AL1001" s="95"/>
      <c r="AM1001" s="95"/>
      <c r="AN1001" s="95"/>
      <c r="AO1001" s="95"/>
      <c r="AP1001" s="95"/>
      <c r="AQ1001" s="95"/>
      <c r="AR1001" s="95"/>
    </row>
    <row r="1002" spans="13:44" x14ac:dyDescent="0.2">
      <c r="M1002" s="108"/>
      <c r="O1002" s="95"/>
      <c r="P1002" s="95"/>
      <c r="Q1002" s="95"/>
      <c r="R1002" s="95"/>
      <c r="S1002" s="95"/>
      <c r="T1002" s="95"/>
      <c r="U1002" s="95"/>
      <c r="V1002" s="95"/>
      <c r="W1002" s="95"/>
      <c r="X1002" s="95"/>
      <c r="Y1002" s="95"/>
      <c r="Z1002" s="95"/>
      <c r="AA1002" s="95"/>
      <c r="AB1002" s="95"/>
      <c r="AC1002" s="95"/>
      <c r="AD1002" s="95"/>
      <c r="AE1002" s="95"/>
      <c r="AF1002" s="95"/>
      <c r="AG1002" s="95"/>
      <c r="AH1002" s="95"/>
      <c r="AI1002" s="95"/>
      <c r="AJ1002" s="95"/>
      <c r="AK1002" s="95"/>
      <c r="AL1002" s="95"/>
      <c r="AM1002" s="95"/>
      <c r="AN1002" s="95"/>
      <c r="AO1002" s="95"/>
      <c r="AP1002" s="95"/>
      <c r="AQ1002" s="95"/>
      <c r="AR1002" s="95"/>
    </row>
    <row r="1003" spans="13:44" x14ac:dyDescent="0.2">
      <c r="M1003" s="108"/>
      <c r="O1003" s="95"/>
      <c r="P1003" s="95"/>
      <c r="Q1003" s="95"/>
      <c r="R1003" s="95"/>
      <c r="S1003" s="95"/>
      <c r="T1003" s="95"/>
      <c r="U1003" s="95"/>
      <c r="V1003" s="95"/>
      <c r="W1003" s="95"/>
      <c r="X1003" s="95"/>
      <c r="Y1003" s="95"/>
      <c r="Z1003" s="95"/>
      <c r="AA1003" s="95"/>
      <c r="AB1003" s="95"/>
      <c r="AC1003" s="95"/>
      <c r="AD1003" s="95"/>
      <c r="AE1003" s="95"/>
      <c r="AF1003" s="95"/>
      <c r="AG1003" s="95"/>
      <c r="AH1003" s="95"/>
      <c r="AI1003" s="95"/>
      <c r="AJ1003" s="95"/>
      <c r="AK1003" s="95"/>
      <c r="AL1003" s="95"/>
      <c r="AM1003" s="95"/>
      <c r="AN1003" s="95"/>
      <c r="AO1003" s="95"/>
      <c r="AP1003" s="95"/>
      <c r="AQ1003" s="95"/>
      <c r="AR1003" s="95"/>
    </row>
    <row r="1004" spans="13:44" x14ac:dyDescent="0.2">
      <c r="M1004" s="108"/>
      <c r="O1004" s="95"/>
      <c r="P1004" s="95"/>
      <c r="Q1004" s="95"/>
      <c r="R1004" s="95"/>
      <c r="S1004" s="95"/>
      <c r="T1004" s="95"/>
      <c r="U1004" s="95"/>
      <c r="V1004" s="95"/>
      <c r="W1004" s="95"/>
      <c r="X1004" s="95"/>
      <c r="Y1004" s="95"/>
      <c r="Z1004" s="95"/>
      <c r="AA1004" s="95"/>
      <c r="AB1004" s="95"/>
      <c r="AC1004" s="95"/>
      <c r="AD1004" s="95"/>
      <c r="AE1004" s="95"/>
      <c r="AF1004" s="95"/>
      <c r="AG1004" s="95"/>
      <c r="AH1004" s="95"/>
      <c r="AI1004" s="95"/>
      <c r="AJ1004" s="95"/>
      <c r="AK1004" s="95"/>
      <c r="AL1004" s="95"/>
      <c r="AM1004" s="95"/>
      <c r="AN1004" s="95"/>
      <c r="AO1004" s="95"/>
      <c r="AP1004" s="95"/>
      <c r="AQ1004" s="95"/>
      <c r="AR1004" s="95"/>
    </row>
    <row r="1005" spans="13:44" x14ac:dyDescent="0.2">
      <c r="M1005" s="108"/>
      <c r="O1005" s="95"/>
      <c r="P1005" s="95"/>
      <c r="Q1005" s="95"/>
      <c r="R1005" s="95"/>
      <c r="S1005" s="95"/>
      <c r="T1005" s="95"/>
      <c r="U1005" s="95"/>
      <c r="V1005" s="95"/>
      <c r="W1005" s="95"/>
      <c r="X1005" s="95"/>
      <c r="Y1005" s="95"/>
      <c r="Z1005" s="95"/>
      <c r="AA1005" s="95"/>
      <c r="AB1005" s="95"/>
      <c r="AC1005" s="95"/>
      <c r="AD1005" s="95"/>
      <c r="AE1005" s="95"/>
      <c r="AF1005" s="95"/>
      <c r="AG1005" s="95"/>
      <c r="AH1005" s="95"/>
      <c r="AI1005" s="95"/>
      <c r="AJ1005" s="95"/>
      <c r="AK1005" s="95"/>
      <c r="AL1005" s="95"/>
      <c r="AM1005" s="95"/>
      <c r="AN1005" s="95"/>
      <c r="AO1005" s="95"/>
      <c r="AP1005" s="95"/>
      <c r="AQ1005" s="95"/>
      <c r="AR1005" s="95"/>
    </row>
    <row r="1006" spans="13:44" x14ac:dyDescent="0.2">
      <c r="M1006" s="108"/>
      <c r="O1006" s="95"/>
      <c r="P1006" s="95"/>
      <c r="Q1006" s="95"/>
      <c r="R1006" s="95"/>
      <c r="S1006" s="95"/>
      <c r="T1006" s="95"/>
      <c r="U1006" s="95"/>
      <c r="V1006" s="95"/>
      <c r="W1006" s="95"/>
      <c r="X1006" s="95"/>
      <c r="Y1006" s="95"/>
      <c r="Z1006" s="95"/>
      <c r="AA1006" s="95"/>
      <c r="AB1006" s="95"/>
      <c r="AC1006" s="95"/>
      <c r="AD1006" s="95"/>
      <c r="AE1006" s="95"/>
      <c r="AF1006" s="95"/>
      <c r="AG1006" s="95"/>
      <c r="AH1006" s="95"/>
      <c r="AI1006" s="95"/>
      <c r="AJ1006" s="95"/>
      <c r="AK1006" s="95"/>
      <c r="AL1006" s="95"/>
      <c r="AM1006" s="95"/>
      <c r="AN1006" s="95"/>
      <c r="AO1006" s="95"/>
      <c r="AP1006" s="95"/>
      <c r="AQ1006" s="95"/>
      <c r="AR1006" s="95"/>
    </row>
    <row r="1007" spans="13:44" x14ac:dyDescent="0.2">
      <c r="M1007" s="108"/>
      <c r="O1007" s="95"/>
      <c r="P1007" s="95"/>
      <c r="Q1007" s="95"/>
      <c r="R1007" s="95"/>
      <c r="S1007" s="95"/>
      <c r="T1007" s="95"/>
      <c r="U1007" s="95"/>
      <c r="V1007" s="95"/>
      <c r="W1007" s="95"/>
      <c r="X1007" s="95"/>
      <c r="Y1007" s="95"/>
      <c r="Z1007" s="95"/>
      <c r="AA1007" s="95"/>
      <c r="AB1007" s="95"/>
      <c r="AC1007" s="95"/>
      <c r="AD1007" s="95"/>
      <c r="AE1007" s="95"/>
      <c r="AF1007" s="95"/>
      <c r="AG1007" s="95"/>
      <c r="AH1007" s="95"/>
      <c r="AI1007" s="95"/>
      <c r="AJ1007" s="95"/>
      <c r="AK1007" s="95"/>
      <c r="AL1007" s="95"/>
      <c r="AM1007" s="95"/>
      <c r="AN1007" s="95"/>
      <c r="AO1007" s="95"/>
      <c r="AP1007" s="95"/>
      <c r="AQ1007" s="95"/>
      <c r="AR1007" s="95"/>
    </row>
    <row r="1008" spans="13:44" x14ac:dyDescent="0.2">
      <c r="M1008" s="108"/>
      <c r="O1008" s="95"/>
      <c r="P1008" s="95"/>
      <c r="Q1008" s="95"/>
      <c r="R1008" s="95"/>
      <c r="S1008" s="95"/>
      <c r="T1008" s="95"/>
      <c r="U1008" s="95"/>
      <c r="V1008" s="95"/>
      <c r="W1008" s="95"/>
      <c r="X1008" s="95"/>
      <c r="Y1008" s="95"/>
      <c r="Z1008" s="95"/>
      <c r="AA1008" s="95"/>
      <c r="AB1008" s="95"/>
      <c r="AC1008" s="95"/>
      <c r="AD1008" s="95"/>
      <c r="AE1008" s="95"/>
      <c r="AF1008" s="95"/>
      <c r="AG1008" s="95"/>
      <c r="AH1008" s="95"/>
      <c r="AI1008" s="95"/>
      <c r="AJ1008" s="95"/>
      <c r="AK1008" s="95"/>
      <c r="AL1008" s="95"/>
      <c r="AM1008" s="95"/>
      <c r="AN1008" s="95"/>
      <c r="AO1008" s="95"/>
      <c r="AP1008" s="95"/>
      <c r="AQ1008" s="95"/>
      <c r="AR1008" s="95"/>
    </row>
    <row r="1009" spans="13:44" x14ac:dyDescent="0.2">
      <c r="M1009" s="108"/>
      <c r="O1009" s="95"/>
      <c r="P1009" s="95"/>
      <c r="Q1009" s="95"/>
      <c r="R1009" s="95"/>
      <c r="S1009" s="95"/>
      <c r="T1009" s="95"/>
      <c r="U1009" s="95"/>
      <c r="V1009" s="95"/>
      <c r="W1009" s="95"/>
      <c r="X1009" s="95"/>
      <c r="Y1009" s="95"/>
      <c r="Z1009" s="95"/>
      <c r="AA1009" s="95"/>
      <c r="AB1009" s="95"/>
      <c r="AC1009" s="95"/>
      <c r="AD1009" s="95"/>
      <c r="AE1009" s="95"/>
      <c r="AF1009" s="95"/>
      <c r="AG1009" s="95"/>
      <c r="AH1009" s="95"/>
      <c r="AI1009" s="95"/>
      <c r="AJ1009" s="95"/>
      <c r="AK1009" s="95"/>
      <c r="AL1009" s="95"/>
      <c r="AM1009" s="95"/>
      <c r="AN1009" s="95"/>
      <c r="AO1009" s="95"/>
      <c r="AP1009" s="95"/>
      <c r="AQ1009" s="95"/>
      <c r="AR1009" s="95"/>
    </row>
    <row r="1010" spans="13:44" x14ac:dyDescent="0.2">
      <c r="M1010" s="108"/>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c r="AL1010" s="95"/>
      <c r="AM1010" s="95"/>
      <c r="AN1010" s="95"/>
      <c r="AO1010" s="95"/>
      <c r="AP1010" s="95"/>
      <c r="AQ1010" s="95"/>
      <c r="AR1010" s="95"/>
    </row>
    <row r="1011" spans="13:44" x14ac:dyDescent="0.2">
      <c r="M1011" s="108"/>
      <c r="O1011" s="95"/>
      <c r="P1011" s="95"/>
      <c r="Q1011" s="95"/>
      <c r="R1011" s="95"/>
      <c r="S1011" s="95"/>
      <c r="T1011" s="95"/>
      <c r="U1011" s="95"/>
      <c r="V1011" s="95"/>
      <c r="W1011" s="95"/>
      <c r="X1011" s="95"/>
      <c r="Y1011" s="95"/>
      <c r="Z1011" s="95"/>
      <c r="AA1011" s="95"/>
      <c r="AB1011" s="95"/>
      <c r="AC1011" s="95"/>
      <c r="AD1011" s="95"/>
      <c r="AE1011" s="95"/>
      <c r="AF1011" s="95"/>
      <c r="AG1011" s="95"/>
      <c r="AH1011" s="95"/>
      <c r="AI1011" s="95"/>
      <c r="AJ1011" s="95"/>
      <c r="AK1011" s="95"/>
      <c r="AL1011" s="95"/>
      <c r="AM1011" s="95"/>
      <c r="AN1011" s="95"/>
      <c r="AO1011" s="95"/>
      <c r="AP1011" s="95"/>
      <c r="AQ1011" s="95"/>
      <c r="AR1011" s="95"/>
    </row>
    <row r="1012" spans="13:44" x14ac:dyDescent="0.2">
      <c r="M1012" s="108"/>
      <c r="O1012" s="95"/>
      <c r="P1012" s="95"/>
      <c r="Q1012" s="95"/>
      <c r="R1012" s="95"/>
      <c r="S1012" s="95"/>
      <c r="T1012" s="95"/>
      <c r="U1012" s="95"/>
      <c r="V1012" s="95"/>
      <c r="W1012" s="95"/>
      <c r="X1012" s="95"/>
      <c r="Y1012" s="95"/>
      <c r="Z1012" s="95"/>
      <c r="AA1012" s="95"/>
      <c r="AB1012" s="95"/>
      <c r="AC1012" s="95"/>
      <c r="AD1012" s="95"/>
      <c r="AE1012" s="95"/>
      <c r="AF1012" s="95"/>
      <c r="AG1012" s="95"/>
      <c r="AH1012" s="95"/>
      <c r="AI1012" s="95"/>
      <c r="AJ1012" s="95"/>
      <c r="AK1012" s="95"/>
      <c r="AL1012" s="95"/>
      <c r="AM1012" s="95"/>
      <c r="AN1012" s="95"/>
      <c r="AO1012" s="95"/>
      <c r="AP1012" s="95"/>
      <c r="AQ1012" s="95"/>
      <c r="AR1012" s="95"/>
    </row>
    <row r="1013" spans="13:44" x14ac:dyDescent="0.2">
      <c r="M1013" s="108"/>
      <c r="O1013" s="95"/>
      <c r="P1013" s="95"/>
      <c r="Q1013" s="95"/>
      <c r="R1013" s="95"/>
      <c r="S1013" s="95"/>
      <c r="T1013" s="95"/>
      <c r="U1013" s="95"/>
      <c r="V1013" s="95"/>
      <c r="W1013" s="95"/>
      <c r="X1013" s="95"/>
      <c r="Y1013" s="95"/>
      <c r="Z1013" s="95"/>
      <c r="AA1013" s="95"/>
      <c r="AB1013" s="95"/>
      <c r="AC1013" s="95"/>
      <c r="AD1013" s="95"/>
      <c r="AE1013" s="95"/>
      <c r="AF1013" s="95"/>
      <c r="AG1013" s="95"/>
      <c r="AH1013" s="95"/>
      <c r="AI1013" s="95"/>
      <c r="AJ1013" s="95"/>
      <c r="AK1013" s="95"/>
      <c r="AL1013" s="95"/>
      <c r="AM1013" s="95"/>
      <c r="AN1013" s="95"/>
      <c r="AO1013" s="95"/>
      <c r="AP1013" s="95"/>
      <c r="AQ1013" s="95"/>
      <c r="AR1013" s="95"/>
    </row>
    <row r="1014" spans="13:44" x14ac:dyDescent="0.2">
      <c r="M1014" s="108"/>
      <c r="O1014" s="95"/>
      <c r="P1014" s="95"/>
      <c r="Q1014" s="95"/>
      <c r="R1014" s="95"/>
      <c r="S1014" s="95"/>
      <c r="T1014" s="95"/>
      <c r="U1014" s="95"/>
      <c r="V1014" s="95"/>
      <c r="W1014" s="95"/>
      <c r="X1014" s="95"/>
      <c r="Y1014" s="95"/>
      <c r="Z1014" s="95"/>
      <c r="AA1014" s="95"/>
      <c r="AB1014" s="95"/>
      <c r="AC1014" s="95"/>
      <c r="AD1014" s="95"/>
      <c r="AE1014" s="95"/>
      <c r="AF1014" s="95"/>
      <c r="AG1014" s="95"/>
      <c r="AH1014" s="95"/>
      <c r="AI1014" s="95"/>
      <c r="AJ1014" s="95"/>
      <c r="AK1014" s="95"/>
      <c r="AL1014" s="95"/>
      <c r="AM1014" s="95"/>
      <c r="AN1014" s="95"/>
      <c r="AO1014" s="95"/>
      <c r="AP1014" s="95"/>
      <c r="AQ1014" s="95"/>
      <c r="AR1014" s="95"/>
    </row>
    <row r="1015" spans="13:44" x14ac:dyDescent="0.2">
      <c r="M1015" s="108"/>
      <c r="O1015" s="95"/>
      <c r="P1015" s="95"/>
      <c r="Q1015" s="95"/>
      <c r="R1015" s="95"/>
      <c r="S1015" s="95"/>
      <c r="T1015" s="95"/>
      <c r="U1015" s="95"/>
      <c r="V1015" s="95"/>
      <c r="W1015" s="95"/>
      <c r="X1015" s="95"/>
      <c r="Y1015" s="95"/>
      <c r="Z1015" s="95"/>
      <c r="AA1015" s="95"/>
      <c r="AB1015" s="95"/>
      <c r="AC1015" s="95"/>
      <c r="AD1015" s="95"/>
      <c r="AE1015" s="95"/>
      <c r="AF1015" s="95"/>
      <c r="AG1015" s="95"/>
      <c r="AH1015" s="95"/>
      <c r="AI1015" s="95"/>
      <c r="AJ1015" s="95"/>
      <c r="AK1015" s="95"/>
      <c r="AL1015" s="95"/>
      <c r="AM1015" s="95"/>
      <c r="AN1015" s="95"/>
      <c r="AO1015" s="95"/>
      <c r="AP1015" s="95"/>
      <c r="AQ1015" s="95"/>
      <c r="AR1015" s="95"/>
    </row>
    <row r="1016" spans="13:44" x14ac:dyDescent="0.2">
      <c r="M1016" s="108"/>
      <c r="O1016" s="95"/>
      <c r="P1016" s="95"/>
      <c r="Q1016" s="95"/>
      <c r="R1016" s="95"/>
      <c r="S1016" s="95"/>
      <c r="T1016" s="95"/>
      <c r="U1016" s="95"/>
      <c r="V1016" s="95"/>
      <c r="W1016" s="95"/>
      <c r="X1016" s="95"/>
      <c r="Y1016" s="95"/>
      <c r="Z1016" s="95"/>
      <c r="AA1016" s="95"/>
      <c r="AB1016" s="95"/>
      <c r="AC1016" s="95"/>
      <c r="AD1016" s="95"/>
      <c r="AE1016" s="95"/>
      <c r="AF1016" s="95"/>
      <c r="AG1016" s="95"/>
      <c r="AH1016" s="95"/>
      <c r="AI1016" s="95"/>
      <c r="AJ1016" s="95"/>
      <c r="AK1016" s="95"/>
      <c r="AL1016" s="95"/>
      <c r="AM1016" s="95"/>
      <c r="AN1016" s="95"/>
      <c r="AO1016" s="95"/>
      <c r="AP1016" s="95"/>
      <c r="AQ1016" s="95"/>
      <c r="AR1016" s="95"/>
    </row>
    <row r="1017" spans="13:44" x14ac:dyDescent="0.2">
      <c r="M1017" s="108"/>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row>
    <row r="1018" spans="13:44" x14ac:dyDescent="0.2">
      <c r="M1018" s="108"/>
      <c r="O1018" s="95"/>
      <c r="P1018" s="95"/>
      <c r="Q1018" s="95"/>
      <c r="R1018" s="95"/>
      <c r="S1018" s="95"/>
      <c r="T1018" s="95"/>
      <c r="U1018" s="95"/>
      <c r="V1018" s="95"/>
      <c r="W1018" s="95"/>
      <c r="X1018" s="95"/>
      <c r="Y1018" s="95"/>
      <c r="Z1018" s="95"/>
      <c r="AA1018" s="95"/>
      <c r="AB1018" s="95"/>
      <c r="AC1018" s="95"/>
      <c r="AD1018" s="95"/>
      <c r="AE1018" s="95"/>
      <c r="AF1018" s="95"/>
      <c r="AG1018" s="95"/>
      <c r="AH1018" s="95"/>
      <c r="AI1018" s="95"/>
      <c r="AJ1018" s="95"/>
      <c r="AK1018" s="95"/>
      <c r="AL1018" s="95"/>
      <c r="AM1018" s="95"/>
      <c r="AN1018" s="95"/>
      <c r="AO1018" s="95"/>
      <c r="AP1018" s="95"/>
      <c r="AQ1018" s="95"/>
      <c r="AR1018" s="95"/>
    </row>
    <row r="1019" spans="13:44" x14ac:dyDescent="0.2">
      <c r="M1019" s="108"/>
      <c r="O1019" s="95"/>
      <c r="P1019" s="95"/>
      <c r="Q1019" s="95"/>
      <c r="R1019" s="95"/>
      <c r="S1019" s="95"/>
      <c r="T1019" s="95"/>
      <c r="U1019" s="95"/>
      <c r="V1019" s="95"/>
      <c r="W1019" s="95"/>
      <c r="X1019" s="95"/>
      <c r="Y1019" s="95"/>
      <c r="Z1019" s="95"/>
      <c r="AA1019" s="95"/>
      <c r="AB1019" s="95"/>
      <c r="AC1019" s="95"/>
      <c r="AD1019" s="95"/>
      <c r="AE1019" s="95"/>
      <c r="AF1019" s="95"/>
      <c r="AG1019" s="95"/>
      <c r="AH1019" s="95"/>
      <c r="AI1019" s="95"/>
      <c r="AJ1019" s="95"/>
      <c r="AK1019" s="95"/>
      <c r="AL1019" s="95"/>
      <c r="AM1019" s="95"/>
      <c r="AN1019" s="95"/>
      <c r="AO1019" s="95"/>
      <c r="AP1019" s="95"/>
      <c r="AQ1019" s="95"/>
      <c r="AR1019" s="95"/>
    </row>
    <row r="1020" spans="13:44" x14ac:dyDescent="0.2">
      <c r="M1020" s="108"/>
      <c r="O1020" s="95"/>
      <c r="P1020" s="95"/>
      <c r="Q1020" s="95"/>
      <c r="R1020" s="95"/>
      <c r="S1020" s="95"/>
      <c r="T1020" s="95"/>
      <c r="U1020" s="95"/>
      <c r="V1020" s="95"/>
      <c r="W1020" s="95"/>
      <c r="X1020" s="95"/>
      <c r="Y1020" s="95"/>
      <c r="Z1020" s="95"/>
      <c r="AA1020" s="95"/>
      <c r="AB1020" s="95"/>
      <c r="AC1020" s="95"/>
      <c r="AD1020" s="95"/>
      <c r="AE1020" s="95"/>
      <c r="AF1020" s="95"/>
      <c r="AG1020" s="95"/>
      <c r="AH1020" s="95"/>
      <c r="AI1020" s="95"/>
      <c r="AJ1020" s="95"/>
      <c r="AK1020" s="95"/>
      <c r="AL1020" s="95"/>
      <c r="AM1020" s="95"/>
      <c r="AN1020" s="95"/>
      <c r="AO1020" s="95"/>
      <c r="AP1020" s="95"/>
      <c r="AQ1020" s="95"/>
      <c r="AR1020" s="95"/>
    </row>
    <row r="1021" spans="13:44" x14ac:dyDescent="0.2">
      <c r="M1021" s="108"/>
      <c r="O1021" s="95"/>
      <c r="P1021" s="95"/>
      <c r="Q1021" s="95"/>
      <c r="R1021" s="95"/>
      <c r="S1021" s="95"/>
      <c r="T1021" s="95"/>
      <c r="U1021" s="95"/>
      <c r="V1021" s="95"/>
      <c r="W1021" s="95"/>
      <c r="X1021" s="95"/>
      <c r="Y1021" s="95"/>
      <c r="Z1021" s="95"/>
      <c r="AA1021" s="95"/>
      <c r="AB1021" s="95"/>
      <c r="AC1021" s="95"/>
      <c r="AD1021" s="95"/>
      <c r="AE1021" s="95"/>
      <c r="AF1021" s="95"/>
      <c r="AG1021" s="95"/>
      <c r="AH1021" s="95"/>
      <c r="AI1021" s="95"/>
      <c r="AJ1021" s="95"/>
      <c r="AK1021" s="95"/>
      <c r="AL1021" s="95"/>
      <c r="AM1021" s="95"/>
      <c r="AN1021" s="95"/>
      <c r="AO1021" s="95"/>
      <c r="AP1021" s="95"/>
      <c r="AQ1021" s="95"/>
      <c r="AR1021" s="95"/>
    </row>
    <row r="1022" spans="13:44" x14ac:dyDescent="0.2">
      <c r="M1022" s="108"/>
      <c r="O1022" s="95"/>
      <c r="P1022" s="95"/>
      <c r="Q1022" s="95"/>
      <c r="R1022" s="95"/>
      <c r="S1022" s="95"/>
      <c r="T1022" s="95"/>
      <c r="U1022" s="95"/>
      <c r="V1022" s="95"/>
      <c r="W1022" s="95"/>
      <c r="X1022" s="95"/>
      <c r="Y1022" s="95"/>
      <c r="Z1022" s="95"/>
      <c r="AA1022" s="95"/>
      <c r="AB1022" s="95"/>
      <c r="AC1022" s="95"/>
      <c r="AD1022" s="95"/>
      <c r="AE1022" s="95"/>
      <c r="AF1022" s="95"/>
      <c r="AG1022" s="95"/>
      <c r="AH1022" s="95"/>
      <c r="AI1022" s="95"/>
      <c r="AJ1022" s="95"/>
      <c r="AK1022" s="95"/>
      <c r="AL1022" s="95"/>
      <c r="AM1022" s="95"/>
      <c r="AN1022" s="95"/>
      <c r="AO1022" s="95"/>
      <c r="AP1022" s="95"/>
      <c r="AQ1022" s="95"/>
      <c r="AR1022" s="95"/>
    </row>
    <row r="1023" spans="13:44" x14ac:dyDescent="0.2">
      <c r="M1023" s="108"/>
      <c r="O1023" s="95"/>
      <c r="P1023" s="95"/>
      <c r="Q1023" s="95"/>
      <c r="R1023" s="95"/>
      <c r="S1023" s="95"/>
      <c r="T1023" s="95"/>
      <c r="U1023" s="95"/>
      <c r="V1023" s="95"/>
      <c r="W1023" s="95"/>
      <c r="X1023" s="95"/>
      <c r="Y1023" s="95"/>
      <c r="Z1023" s="95"/>
      <c r="AA1023" s="95"/>
      <c r="AB1023" s="95"/>
      <c r="AC1023" s="95"/>
      <c r="AD1023" s="95"/>
      <c r="AE1023" s="95"/>
      <c r="AF1023" s="95"/>
      <c r="AG1023" s="95"/>
      <c r="AH1023" s="95"/>
      <c r="AI1023" s="95"/>
      <c r="AJ1023" s="95"/>
      <c r="AK1023" s="95"/>
      <c r="AL1023" s="95"/>
      <c r="AM1023" s="95"/>
      <c r="AN1023" s="95"/>
      <c r="AO1023" s="95"/>
      <c r="AP1023" s="95"/>
      <c r="AQ1023" s="95"/>
      <c r="AR1023" s="95"/>
    </row>
    <row r="1024" spans="13:44" x14ac:dyDescent="0.2">
      <c r="M1024" s="108"/>
      <c r="O1024" s="95"/>
      <c r="P1024" s="95"/>
      <c r="Q1024" s="95"/>
      <c r="R1024" s="95"/>
      <c r="S1024" s="95"/>
      <c r="T1024" s="95"/>
      <c r="U1024" s="95"/>
      <c r="V1024" s="95"/>
      <c r="W1024" s="95"/>
      <c r="X1024" s="95"/>
      <c r="Y1024" s="95"/>
      <c r="Z1024" s="95"/>
      <c r="AA1024" s="95"/>
      <c r="AB1024" s="95"/>
      <c r="AC1024" s="95"/>
      <c r="AD1024" s="95"/>
      <c r="AE1024" s="95"/>
      <c r="AF1024" s="95"/>
      <c r="AG1024" s="95"/>
      <c r="AH1024" s="95"/>
      <c r="AI1024" s="95"/>
      <c r="AJ1024" s="95"/>
      <c r="AK1024" s="95"/>
      <c r="AL1024" s="95"/>
      <c r="AM1024" s="95"/>
      <c r="AN1024" s="95"/>
      <c r="AO1024" s="95"/>
      <c r="AP1024" s="95"/>
      <c r="AQ1024" s="95"/>
      <c r="AR1024" s="95"/>
    </row>
    <row r="1025" spans="13:44" x14ac:dyDescent="0.2">
      <c r="M1025" s="108"/>
      <c r="O1025" s="95"/>
      <c r="P1025" s="95"/>
      <c r="Q1025" s="95"/>
      <c r="R1025" s="95"/>
      <c r="S1025" s="95"/>
      <c r="T1025" s="95"/>
      <c r="U1025" s="95"/>
      <c r="V1025" s="95"/>
      <c r="W1025" s="95"/>
      <c r="X1025" s="95"/>
      <c r="Y1025" s="95"/>
      <c r="Z1025" s="95"/>
      <c r="AA1025" s="95"/>
      <c r="AB1025" s="95"/>
      <c r="AC1025" s="95"/>
      <c r="AD1025" s="95"/>
      <c r="AE1025" s="95"/>
      <c r="AF1025" s="95"/>
      <c r="AG1025" s="95"/>
      <c r="AH1025" s="95"/>
      <c r="AI1025" s="95"/>
      <c r="AJ1025" s="95"/>
      <c r="AK1025" s="95"/>
      <c r="AL1025" s="95"/>
      <c r="AM1025" s="95"/>
      <c r="AN1025" s="95"/>
      <c r="AO1025" s="95"/>
      <c r="AP1025" s="95"/>
      <c r="AQ1025" s="95"/>
      <c r="AR1025" s="95"/>
    </row>
    <row r="1026" spans="13:44" x14ac:dyDescent="0.2">
      <c r="M1026" s="108"/>
      <c r="O1026" s="95"/>
      <c r="P1026" s="95"/>
      <c r="Q1026" s="95"/>
      <c r="R1026" s="95"/>
      <c r="S1026" s="95"/>
      <c r="T1026" s="95"/>
      <c r="U1026" s="95"/>
      <c r="V1026" s="95"/>
      <c r="W1026" s="95"/>
      <c r="X1026" s="95"/>
      <c r="Y1026" s="95"/>
      <c r="Z1026" s="95"/>
      <c r="AA1026" s="95"/>
      <c r="AB1026" s="95"/>
      <c r="AC1026" s="95"/>
      <c r="AD1026" s="95"/>
      <c r="AE1026" s="95"/>
      <c r="AF1026" s="95"/>
      <c r="AG1026" s="95"/>
      <c r="AH1026" s="95"/>
      <c r="AI1026" s="95"/>
      <c r="AJ1026" s="95"/>
      <c r="AK1026" s="95"/>
      <c r="AL1026" s="95"/>
      <c r="AM1026" s="95"/>
      <c r="AN1026" s="95"/>
      <c r="AO1026" s="95"/>
      <c r="AP1026" s="95"/>
      <c r="AQ1026" s="95"/>
      <c r="AR1026" s="95"/>
    </row>
    <row r="1027" spans="13:44" x14ac:dyDescent="0.2">
      <c r="M1027" s="108"/>
      <c r="O1027" s="95"/>
      <c r="P1027" s="95"/>
      <c r="Q1027" s="95"/>
      <c r="R1027" s="95"/>
      <c r="S1027" s="95"/>
      <c r="T1027" s="95"/>
      <c r="U1027" s="95"/>
      <c r="V1027" s="95"/>
      <c r="W1027" s="95"/>
      <c r="X1027" s="95"/>
      <c r="Y1027" s="95"/>
      <c r="Z1027" s="95"/>
      <c r="AA1027" s="95"/>
      <c r="AB1027" s="95"/>
      <c r="AC1027" s="95"/>
      <c r="AD1027" s="95"/>
      <c r="AE1027" s="95"/>
      <c r="AF1027" s="95"/>
      <c r="AG1027" s="95"/>
      <c r="AH1027" s="95"/>
      <c r="AI1027" s="95"/>
      <c r="AJ1027" s="95"/>
      <c r="AK1027" s="95"/>
      <c r="AL1027" s="95"/>
      <c r="AM1027" s="95"/>
      <c r="AN1027" s="95"/>
      <c r="AO1027" s="95"/>
      <c r="AP1027" s="95"/>
      <c r="AQ1027" s="95"/>
      <c r="AR1027" s="95"/>
    </row>
    <row r="1028" spans="13:44" x14ac:dyDescent="0.2">
      <c r="M1028" s="108"/>
      <c r="O1028" s="95"/>
      <c r="P1028" s="95"/>
      <c r="Q1028" s="95"/>
      <c r="R1028" s="95"/>
      <c r="S1028" s="95"/>
      <c r="T1028" s="95"/>
      <c r="U1028" s="95"/>
      <c r="V1028" s="95"/>
      <c r="W1028" s="95"/>
      <c r="X1028" s="95"/>
      <c r="Y1028" s="95"/>
      <c r="Z1028" s="95"/>
      <c r="AA1028" s="95"/>
      <c r="AB1028" s="95"/>
      <c r="AC1028" s="95"/>
      <c r="AD1028" s="95"/>
      <c r="AE1028" s="95"/>
      <c r="AF1028" s="95"/>
      <c r="AG1028" s="95"/>
      <c r="AH1028" s="95"/>
      <c r="AI1028" s="95"/>
      <c r="AJ1028" s="95"/>
      <c r="AK1028" s="95"/>
      <c r="AL1028" s="95"/>
      <c r="AM1028" s="95"/>
      <c r="AN1028" s="95"/>
      <c r="AO1028" s="95"/>
      <c r="AP1028" s="95"/>
      <c r="AQ1028" s="95"/>
      <c r="AR1028" s="95"/>
    </row>
    <row r="1029" spans="13:44" x14ac:dyDescent="0.2">
      <c r="M1029" s="108"/>
      <c r="O1029" s="95"/>
      <c r="P1029" s="95"/>
      <c r="Q1029" s="95"/>
      <c r="R1029" s="95"/>
      <c r="S1029" s="95"/>
      <c r="T1029" s="95"/>
      <c r="U1029" s="95"/>
      <c r="V1029" s="95"/>
      <c r="W1029" s="95"/>
      <c r="X1029" s="95"/>
      <c r="Y1029" s="95"/>
      <c r="Z1029" s="95"/>
      <c r="AA1029" s="95"/>
      <c r="AB1029" s="95"/>
      <c r="AC1029" s="95"/>
      <c r="AD1029" s="95"/>
      <c r="AE1029" s="95"/>
      <c r="AF1029" s="95"/>
      <c r="AG1029" s="95"/>
      <c r="AH1029" s="95"/>
      <c r="AI1029" s="95"/>
      <c r="AJ1029" s="95"/>
      <c r="AK1029" s="95"/>
      <c r="AL1029" s="95"/>
      <c r="AM1029" s="95"/>
      <c r="AN1029" s="95"/>
      <c r="AO1029" s="95"/>
      <c r="AP1029" s="95"/>
      <c r="AQ1029" s="95"/>
      <c r="AR1029" s="95"/>
    </row>
    <row r="1030" spans="13:44" x14ac:dyDescent="0.2">
      <c r="M1030" s="108"/>
      <c r="O1030" s="95"/>
      <c r="P1030" s="95"/>
      <c r="Q1030" s="95"/>
      <c r="R1030" s="95"/>
      <c r="S1030" s="95"/>
      <c r="T1030" s="95"/>
      <c r="U1030" s="95"/>
      <c r="V1030" s="95"/>
      <c r="W1030" s="95"/>
      <c r="X1030" s="95"/>
      <c r="Y1030" s="95"/>
      <c r="Z1030" s="95"/>
      <c r="AA1030" s="95"/>
      <c r="AB1030" s="95"/>
      <c r="AC1030" s="95"/>
      <c r="AD1030" s="95"/>
      <c r="AE1030" s="95"/>
      <c r="AF1030" s="95"/>
      <c r="AG1030" s="95"/>
      <c r="AH1030" s="95"/>
      <c r="AI1030" s="95"/>
      <c r="AJ1030" s="95"/>
      <c r="AK1030" s="95"/>
      <c r="AL1030" s="95"/>
      <c r="AM1030" s="95"/>
      <c r="AN1030" s="95"/>
      <c r="AO1030" s="95"/>
      <c r="AP1030" s="95"/>
      <c r="AQ1030" s="95"/>
      <c r="AR1030" s="95"/>
    </row>
    <row r="1031" spans="13:44" x14ac:dyDescent="0.2">
      <c r="M1031" s="108"/>
      <c r="O1031" s="95"/>
      <c r="P1031" s="95"/>
      <c r="Q1031" s="95"/>
      <c r="R1031" s="95"/>
      <c r="S1031" s="95"/>
      <c r="T1031" s="95"/>
      <c r="U1031" s="95"/>
      <c r="V1031" s="95"/>
      <c r="W1031" s="95"/>
      <c r="X1031" s="95"/>
      <c r="Y1031" s="95"/>
      <c r="Z1031" s="95"/>
      <c r="AA1031" s="95"/>
      <c r="AB1031" s="95"/>
      <c r="AC1031" s="95"/>
      <c r="AD1031" s="95"/>
      <c r="AE1031" s="95"/>
      <c r="AF1031" s="95"/>
      <c r="AG1031" s="95"/>
      <c r="AH1031" s="95"/>
      <c r="AI1031" s="95"/>
      <c r="AJ1031" s="95"/>
      <c r="AK1031" s="95"/>
      <c r="AL1031" s="95"/>
      <c r="AM1031" s="95"/>
      <c r="AN1031" s="95"/>
      <c r="AO1031" s="95"/>
      <c r="AP1031" s="95"/>
      <c r="AQ1031" s="95"/>
      <c r="AR1031" s="95"/>
    </row>
    <row r="1032" spans="13:44" x14ac:dyDescent="0.2">
      <c r="M1032" s="108"/>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c r="AL1032" s="95"/>
      <c r="AM1032" s="95"/>
      <c r="AN1032" s="95"/>
      <c r="AO1032" s="95"/>
      <c r="AP1032" s="95"/>
      <c r="AQ1032" s="95"/>
      <c r="AR1032" s="95"/>
    </row>
    <row r="1033" spans="13:44" x14ac:dyDescent="0.2">
      <c r="M1033" s="108"/>
      <c r="O1033" s="95"/>
      <c r="P1033" s="95"/>
      <c r="Q1033" s="95"/>
      <c r="R1033" s="95"/>
      <c r="S1033" s="95"/>
      <c r="T1033" s="95"/>
      <c r="U1033" s="95"/>
      <c r="V1033" s="95"/>
      <c r="W1033" s="95"/>
      <c r="X1033" s="95"/>
      <c r="Y1033" s="95"/>
      <c r="Z1033" s="95"/>
      <c r="AA1033" s="95"/>
      <c r="AB1033" s="95"/>
      <c r="AC1033" s="95"/>
      <c r="AD1033" s="95"/>
      <c r="AE1033" s="95"/>
      <c r="AF1033" s="95"/>
      <c r="AG1033" s="95"/>
      <c r="AH1033" s="95"/>
      <c r="AI1033" s="95"/>
      <c r="AJ1033" s="95"/>
      <c r="AK1033" s="95"/>
      <c r="AL1033" s="95"/>
      <c r="AM1033" s="95"/>
      <c r="AN1033" s="95"/>
      <c r="AO1033" s="95"/>
      <c r="AP1033" s="95"/>
      <c r="AQ1033" s="95"/>
      <c r="AR1033" s="95"/>
    </row>
    <row r="1034" spans="13:44" x14ac:dyDescent="0.2">
      <c r="M1034" s="108"/>
      <c r="O1034" s="95"/>
      <c r="P1034" s="95"/>
      <c r="Q1034" s="95"/>
      <c r="R1034" s="95"/>
      <c r="S1034" s="95"/>
      <c r="T1034" s="95"/>
      <c r="U1034" s="95"/>
      <c r="V1034" s="95"/>
      <c r="W1034" s="95"/>
      <c r="X1034" s="95"/>
      <c r="Y1034" s="95"/>
      <c r="Z1034" s="95"/>
      <c r="AA1034" s="95"/>
      <c r="AB1034" s="95"/>
      <c r="AC1034" s="95"/>
      <c r="AD1034" s="95"/>
      <c r="AE1034" s="95"/>
      <c r="AF1034" s="95"/>
      <c r="AG1034" s="95"/>
      <c r="AH1034" s="95"/>
      <c r="AI1034" s="95"/>
      <c r="AJ1034" s="95"/>
      <c r="AK1034" s="95"/>
      <c r="AL1034" s="95"/>
      <c r="AM1034" s="95"/>
      <c r="AN1034" s="95"/>
      <c r="AO1034" s="95"/>
      <c r="AP1034" s="95"/>
      <c r="AQ1034" s="95"/>
      <c r="AR1034" s="95"/>
    </row>
    <row r="1035" spans="13:44" x14ac:dyDescent="0.2">
      <c r="M1035" s="108"/>
      <c r="O1035" s="95"/>
      <c r="P1035" s="95"/>
      <c r="Q1035" s="95"/>
      <c r="R1035" s="95"/>
      <c r="S1035" s="95"/>
      <c r="T1035" s="95"/>
      <c r="U1035" s="95"/>
      <c r="V1035" s="95"/>
      <c r="W1035" s="95"/>
      <c r="X1035" s="95"/>
      <c r="Y1035" s="95"/>
      <c r="Z1035" s="95"/>
      <c r="AA1035" s="95"/>
      <c r="AB1035" s="95"/>
      <c r="AC1035" s="95"/>
      <c r="AD1035" s="95"/>
      <c r="AE1035" s="95"/>
      <c r="AF1035" s="95"/>
      <c r="AG1035" s="95"/>
      <c r="AH1035" s="95"/>
      <c r="AI1035" s="95"/>
      <c r="AJ1035" s="95"/>
      <c r="AK1035" s="95"/>
      <c r="AL1035" s="95"/>
      <c r="AM1035" s="95"/>
      <c r="AN1035" s="95"/>
      <c r="AO1035" s="95"/>
      <c r="AP1035" s="95"/>
      <c r="AQ1035" s="95"/>
      <c r="AR1035" s="95"/>
    </row>
    <row r="1036" spans="13:44" x14ac:dyDescent="0.2">
      <c r="M1036" s="108"/>
      <c r="O1036" s="95"/>
      <c r="P1036" s="95"/>
      <c r="Q1036" s="95"/>
      <c r="R1036" s="95"/>
      <c r="S1036" s="95"/>
      <c r="T1036" s="95"/>
      <c r="U1036" s="95"/>
      <c r="V1036" s="95"/>
      <c r="W1036" s="95"/>
      <c r="X1036" s="95"/>
      <c r="Y1036" s="95"/>
      <c r="Z1036" s="95"/>
      <c r="AA1036" s="95"/>
      <c r="AB1036" s="95"/>
      <c r="AC1036" s="95"/>
      <c r="AD1036" s="95"/>
      <c r="AE1036" s="95"/>
      <c r="AF1036" s="95"/>
      <c r="AG1036" s="95"/>
      <c r="AH1036" s="95"/>
      <c r="AI1036" s="95"/>
      <c r="AJ1036" s="95"/>
      <c r="AK1036" s="95"/>
      <c r="AL1036" s="95"/>
      <c r="AM1036" s="95"/>
      <c r="AN1036" s="95"/>
      <c r="AO1036" s="95"/>
      <c r="AP1036" s="95"/>
      <c r="AQ1036" s="95"/>
      <c r="AR1036" s="95"/>
    </row>
    <row r="1037" spans="13:44" x14ac:dyDescent="0.2">
      <c r="M1037" s="108"/>
      <c r="O1037" s="95"/>
      <c r="P1037" s="95"/>
      <c r="Q1037" s="95"/>
      <c r="R1037" s="95"/>
      <c r="S1037" s="95"/>
      <c r="T1037" s="95"/>
      <c r="U1037" s="95"/>
      <c r="V1037" s="95"/>
      <c r="W1037" s="95"/>
      <c r="X1037" s="95"/>
      <c r="Y1037" s="95"/>
      <c r="Z1037" s="95"/>
      <c r="AA1037" s="95"/>
      <c r="AB1037" s="95"/>
      <c r="AC1037" s="95"/>
      <c r="AD1037" s="95"/>
      <c r="AE1037" s="95"/>
      <c r="AF1037" s="95"/>
      <c r="AG1037" s="95"/>
      <c r="AH1037" s="95"/>
      <c r="AI1037" s="95"/>
      <c r="AJ1037" s="95"/>
      <c r="AK1037" s="95"/>
      <c r="AL1037" s="95"/>
      <c r="AM1037" s="95"/>
      <c r="AN1037" s="95"/>
      <c r="AO1037" s="95"/>
      <c r="AP1037" s="95"/>
      <c r="AQ1037" s="95"/>
      <c r="AR1037" s="95"/>
    </row>
    <row r="1038" spans="13:44" x14ac:dyDescent="0.2">
      <c r="M1038" s="108"/>
      <c r="O1038" s="95"/>
      <c r="P1038" s="95"/>
      <c r="Q1038" s="95"/>
      <c r="R1038" s="95"/>
      <c r="S1038" s="95"/>
      <c r="T1038" s="95"/>
      <c r="U1038" s="95"/>
      <c r="V1038" s="95"/>
      <c r="W1038" s="95"/>
      <c r="X1038" s="95"/>
      <c r="Y1038" s="95"/>
      <c r="Z1038" s="95"/>
      <c r="AA1038" s="95"/>
      <c r="AB1038" s="95"/>
      <c r="AC1038" s="95"/>
      <c r="AD1038" s="95"/>
      <c r="AE1038" s="95"/>
      <c r="AF1038" s="95"/>
      <c r="AG1038" s="95"/>
      <c r="AH1038" s="95"/>
      <c r="AI1038" s="95"/>
      <c r="AJ1038" s="95"/>
      <c r="AK1038" s="95"/>
      <c r="AL1038" s="95"/>
      <c r="AM1038" s="95"/>
      <c r="AN1038" s="95"/>
      <c r="AO1038" s="95"/>
      <c r="AP1038" s="95"/>
      <c r="AQ1038" s="95"/>
      <c r="AR1038" s="95"/>
    </row>
    <row r="1039" spans="13:44" x14ac:dyDescent="0.2">
      <c r="M1039" s="108"/>
      <c r="O1039" s="95"/>
      <c r="P1039" s="95"/>
      <c r="Q1039" s="95"/>
      <c r="R1039" s="95"/>
      <c r="S1039" s="95"/>
      <c r="T1039" s="95"/>
      <c r="U1039" s="95"/>
      <c r="V1039" s="95"/>
      <c r="W1039" s="95"/>
      <c r="X1039" s="95"/>
      <c r="Y1039" s="95"/>
      <c r="Z1039" s="95"/>
      <c r="AA1039" s="95"/>
      <c r="AB1039" s="95"/>
      <c r="AC1039" s="95"/>
      <c r="AD1039" s="95"/>
      <c r="AE1039" s="95"/>
      <c r="AF1039" s="95"/>
      <c r="AG1039" s="95"/>
      <c r="AH1039" s="95"/>
      <c r="AI1039" s="95"/>
      <c r="AJ1039" s="95"/>
      <c r="AK1039" s="95"/>
      <c r="AL1039" s="95"/>
      <c r="AM1039" s="95"/>
      <c r="AN1039" s="95"/>
      <c r="AO1039" s="95"/>
      <c r="AP1039" s="95"/>
      <c r="AQ1039" s="95"/>
      <c r="AR1039" s="95"/>
    </row>
    <row r="1040" spans="13:44" x14ac:dyDescent="0.2">
      <c r="M1040" s="108"/>
      <c r="O1040" s="95"/>
      <c r="P1040" s="95"/>
      <c r="Q1040" s="95"/>
      <c r="R1040" s="95"/>
      <c r="S1040" s="95"/>
      <c r="T1040" s="95"/>
      <c r="U1040" s="95"/>
      <c r="V1040" s="95"/>
      <c r="W1040" s="95"/>
      <c r="X1040" s="95"/>
      <c r="Y1040" s="95"/>
      <c r="Z1040" s="95"/>
      <c r="AA1040" s="95"/>
      <c r="AB1040" s="95"/>
      <c r="AC1040" s="95"/>
      <c r="AD1040" s="95"/>
      <c r="AE1040" s="95"/>
      <c r="AF1040" s="95"/>
      <c r="AG1040" s="95"/>
      <c r="AH1040" s="95"/>
      <c r="AI1040" s="95"/>
      <c r="AJ1040" s="95"/>
      <c r="AK1040" s="95"/>
      <c r="AL1040" s="95"/>
      <c r="AM1040" s="95"/>
      <c r="AN1040" s="95"/>
      <c r="AO1040" s="95"/>
      <c r="AP1040" s="95"/>
      <c r="AQ1040" s="95"/>
      <c r="AR1040" s="95"/>
    </row>
    <row r="1041" spans="13:44" x14ac:dyDescent="0.2">
      <c r="M1041" s="108"/>
      <c r="O1041" s="95"/>
      <c r="P1041" s="95"/>
      <c r="Q1041" s="95"/>
      <c r="R1041" s="95"/>
      <c r="S1041" s="95"/>
      <c r="T1041" s="95"/>
      <c r="U1041" s="95"/>
      <c r="V1041" s="95"/>
      <c r="W1041" s="95"/>
      <c r="X1041" s="95"/>
      <c r="Y1041" s="95"/>
      <c r="Z1041" s="95"/>
      <c r="AA1041" s="95"/>
      <c r="AB1041" s="95"/>
      <c r="AC1041" s="95"/>
      <c r="AD1041" s="95"/>
      <c r="AE1041" s="95"/>
      <c r="AF1041" s="95"/>
      <c r="AG1041" s="95"/>
      <c r="AH1041" s="95"/>
      <c r="AI1041" s="95"/>
      <c r="AJ1041" s="95"/>
      <c r="AK1041" s="95"/>
      <c r="AL1041" s="95"/>
      <c r="AM1041" s="95"/>
      <c r="AN1041" s="95"/>
      <c r="AO1041" s="95"/>
      <c r="AP1041" s="95"/>
      <c r="AQ1041" s="95"/>
      <c r="AR1041" s="95"/>
    </row>
    <row r="1042" spans="13:44" x14ac:dyDescent="0.2">
      <c r="M1042" s="108"/>
      <c r="O1042" s="95"/>
      <c r="P1042" s="95"/>
      <c r="Q1042" s="95"/>
      <c r="R1042" s="95"/>
      <c r="S1042" s="95"/>
      <c r="T1042" s="95"/>
      <c r="U1042" s="95"/>
      <c r="V1042" s="95"/>
      <c r="W1042" s="95"/>
      <c r="X1042" s="95"/>
      <c r="Y1042" s="95"/>
      <c r="Z1042" s="95"/>
      <c r="AA1042" s="95"/>
      <c r="AB1042" s="95"/>
      <c r="AC1042" s="95"/>
      <c r="AD1042" s="95"/>
      <c r="AE1042" s="95"/>
      <c r="AF1042" s="95"/>
      <c r="AG1042" s="95"/>
      <c r="AH1042" s="95"/>
      <c r="AI1042" s="95"/>
      <c r="AJ1042" s="95"/>
      <c r="AK1042" s="95"/>
      <c r="AL1042" s="95"/>
      <c r="AM1042" s="95"/>
      <c r="AN1042" s="95"/>
      <c r="AO1042" s="95"/>
      <c r="AP1042" s="95"/>
      <c r="AQ1042" s="95"/>
      <c r="AR1042" s="95"/>
    </row>
    <row r="1043" spans="13:44" x14ac:dyDescent="0.2">
      <c r="M1043" s="108"/>
      <c r="O1043" s="95"/>
      <c r="P1043" s="95"/>
      <c r="Q1043" s="95"/>
      <c r="R1043" s="95"/>
      <c r="S1043" s="95"/>
      <c r="T1043" s="95"/>
      <c r="U1043" s="95"/>
      <c r="V1043" s="95"/>
      <c r="W1043" s="95"/>
      <c r="X1043" s="95"/>
      <c r="Y1043" s="95"/>
      <c r="Z1043" s="95"/>
      <c r="AA1043" s="95"/>
      <c r="AB1043" s="95"/>
      <c r="AC1043" s="95"/>
      <c r="AD1043" s="95"/>
      <c r="AE1043" s="95"/>
      <c r="AF1043" s="95"/>
      <c r="AG1043" s="95"/>
      <c r="AH1043" s="95"/>
      <c r="AI1043" s="95"/>
      <c r="AJ1043" s="95"/>
      <c r="AK1043" s="95"/>
      <c r="AL1043" s="95"/>
      <c r="AM1043" s="95"/>
      <c r="AN1043" s="95"/>
      <c r="AO1043" s="95"/>
      <c r="AP1043" s="95"/>
      <c r="AQ1043" s="95"/>
      <c r="AR1043" s="95"/>
    </row>
    <row r="1044" spans="13:44" x14ac:dyDescent="0.2">
      <c r="M1044" s="108"/>
      <c r="O1044" s="95"/>
      <c r="P1044" s="95"/>
      <c r="Q1044" s="95"/>
      <c r="R1044" s="95"/>
      <c r="S1044" s="95"/>
      <c r="T1044" s="95"/>
      <c r="U1044" s="95"/>
      <c r="V1044" s="95"/>
      <c r="W1044" s="95"/>
      <c r="X1044" s="95"/>
      <c r="Y1044" s="95"/>
      <c r="Z1044" s="95"/>
      <c r="AA1044" s="95"/>
      <c r="AB1044" s="95"/>
      <c r="AC1044" s="95"/>
      <c r="AD1044" s="95"/>
      <c r="AE1044" s="95"/>
      <c r="AF1044" s="95"/>
      <c r="AG1044" s="95"/>
      <c r="AH1044" s="95"/>
      <c r="AI1044" s="95"/>
      <c r="AJ1044" s="95"/>
      <c r="AK1044" s="95"/>
      <c r="AL1044" s="95"/>
      <c r="AM1044" s="95"/>
      <c r="AN1044" s="95"/>
      <c r="AO1044" s="95"/>
      <c r="AP1044" s="95"/>
      <c r="AQ1044" s="95"/>
      <c r="AR1044" s="95"/>
    </row>
    <row r="1045" spans="13:44" x14ac:dyDescent="0.2">
      <c r="M1045" s="108"/>
      <c r="O1045" s="95"/>
      <c r="P1045" s="95"/>
      <c r="Q1045" s="95"/>
      <c r="R1045" s="95"/>
      <c r="S1045" s="95"/>
      <c r="T1045" s="95"/>
      <c r="U1045" s="95"/>
      <c r="V1045" s="95"/>
      <c r="W1045" s="95"/>
      <c r="X1045" s="95"/>
      <c r="Y1045" s="95"/>
      <c r="Z1045" s="95"/>
      <c r="AA1045" s="95"/>
      <c r="AB1045" s="95"/>
      <c r="AC1045" s="95"/>
      <c r="AD1045" s="95"/>
      <c r="AE1045" s="95"/>
      <c r="AF1045" s="95"/>
      <c r="AG1045" s="95"/>
      <c r="AH1045" s="95"/>
      <c r="AI1045" s="95"/>
      <c r="AJ1045" s="95"/>
      <c r="AK1045" s="95"/>
      <c r="AL1045" s="95"/>
      <c r="AM1045" s="95"/>
      <c r="AN1045" s="95"/>
      <c r="AO1045" s="95"/>
      <c r="AP1045" s="95"/>
      <c r="AQ1045" s="95"/>
      <c r="AR1045" s="95"/>
    </row>
    <row r="1046" spans="13:44" x14ac:dyDescent="0.2">
      <c r="M1046" s="108"/>
      <c r="O1046" s="95"/>
      <c r="P1046" s="95"/>
      <c r="Q1046" s="95"/>
      <c r="R1046" s="95"/>
      <c r="S1046" s="95"/>
      <c r="T1046" s="95"/>
      <c r="U1046" s="95"/>
      <c r="V1046" s="95"/>
      <c r="W1046" s="95"/>
      <c r="X1046" s="95"/>
      <c r="Y1046" s="95"/>
      <c r="Z1046" s="95"/>
      <c r="AA1046" s="95"/>
      <c r="AB1046" s="95"/>
      <c r="AC1046" s="95"/>
      <c r="AD1046" s="95"/>
      <c r="AE1046" s="95"/>
      <c r="AF1046" s="95"/>
      <c r="AG1046" s="95"/>
      <c r="AH1046" s="95"/>
      <c r="AI1046" s="95"/>
      <c r="AJ1046" s="95"/>
      <c r="AK1046" s="95"/>
      <c r="AL1046" s="95"/>
      <c r="AM1046" s="95"/>
      <c r="AN1046" s="95"/>
      <c r="AO1046" s="95"/>
      <c r="AP1046" s="95"/>
      <c r="AQ1046" s="95"/>
      <c r="AR1046" s="95"/>
    </row>
    <row r="1047" spans="13:44" x14ac:dyDescent="0.2">
      <c r="M1047" s="108"/>
      <c r="O1047" s="95"/>
      <c r="P1047" s="95"/>
      <c r="Q1047" s="95"/>
      <c r="R1047" s="95"/>
      <c r="S1047" s="95"/>
      <c r="T1047" s="95"/>
      <c r="U1047" s="95"/>
      <c r="V1047" s="95"/>
      <c r="W1047" s="95"/>
      <c r="X1047" s="95"/>
      <c r="Y1047" s="95"/>
      <c r="Z1047" s="95"/>
      <c r="AA1047" s="95"/>
      <c r="AB1047" s="95"/>
      <c r="AC1047" s="95"/>
      <c r="AD1047" s="95"/>
      <c r="AE1047" s="95"/>
      <c r="AF1047" s="95"/>
      <c r="AG1047" s="95"/>
      <c r="AH1047" s="95"/>
      <c r="AI1047" s="95"/>
      <c r="AJ1047" s="95"/>
      <c r="AK1047" s="95"/>
      <c r="AL1047" s="95"/>
      <c r="AM1047" s="95"/>
      <c r="AN1047" s="95"/>
      <c r="AO1047" s="95"/>
      <c r="AP1047" s="95"/>
      <c r="AQ1047" s="95"/>
      <c r="AR1047" s="95"/>
    </row>
    <row r="1048" spans="13:44" x14ac:dyDescent="0.2">
      <c r="M1048" s="108"/>
      <c r="O1048" s="95"/>
      <c r="P1048" s="95"/>
      <c r="Q1048" s="95"/>
      <c r="R1048" s="95"/>
      <c r="S1048" s="95"/>
      <c r="T1048" s="95"/>
      <c r="U1048" s="95"/>
      <c r="V1048" s="95"/>
      <c r="W1048" s="95"/>
      <c r="X1048" s="95"/>
      <c r="Y1048" s="95"/>
      <c r="Z1048" s="95"/>
      <c r="AA1048" s="95"/>
      <c r="AB1048" s="95"/>
      <c r="AC1048" s="95"/>
      <c r="AD1048" s="95"/>
      <c r="AE1048" s="95"/>
      <c r="AF1048" s="95"/>
      <c r="AG1048" s="95"/>
      <c r="AH1048" s="95"/>
      <c r="AI1048" s="95"/>
      <c r="AJ1048" s="95"/>
      <c r="AK1048" s="95"/>
      <c r="AL1048" s="95"/>
      <c r="AM1048" s="95"/>
      <c r="AN1048" s="95"/>
      <c r="AO1048" s="95"/>
      <c r="AP1048" s="95"/>
      <c r="AQ1048" s="95"/>
      <c r="AR1048" s="95"/>
    </row>
    <row r="1049" spans="13:44" x14ac:dyDescent="0.2">
      <c r="M1049" s="108"/>
      <c r="O1049" s="95"/>
      <c r="P1049" s="95"/>
      <c r="Q1049" s="95"/>
      <c r="R1049" s="95"/>
      <c r="S1049" s="95"/>
      <c r="T1049" s="95"/>
      <c r="U1049" s="95"/>
      <c r="V1049" s="95"/>
      <c r="W1049" s="95"/>
      <c r="X1049" s="95"/>
      <c r="Y1049" s="95"/>
      <c r="Z1049" s="95"/>
      <c r="AA1049" s="95"/>
      <c r="AB1049" s="95"/>
      <c r="AC1049" s="95"/>
      <c r="AD1049" s="95"/>
      <c r="AE1049" s="95"/>
      <c r="AF1049" s="95"/>
      <c r="AG1049" s="95"/>
      <c r="AH1049" s="95"/>
      <c r="AI1049" s="95"/>
      <c r="AJ1049" s="95"/>
      <c r="AK1049" s="95"/>
      <c r="AL1049" s="95"/>
      <c r="AM1049" s="95"/>
      <c r="AN1049" s="95"/>
      <c r="AO1049" s="95"/>
      <c r="AP1049" s="95"/>
      <c r="AQ1049" s="95"/>
      <c r="AR1049" s="95"/>
    </row>
    <row r="1050" spans="13:44" x14ac:dyDescent="0.2">
      <c r="M1050" s="108"/>
      <c r="O1050" s="95"/>
      <c r="P1050" s="95"/>
      <c r="Q1050" s="95"/>
      <c r="R1050" s="95"/>
      <c r="S1050" s="95"/>
      <c r="T1050" s="95"/>
      <c r="U1050" s="95"/>
      <c r="V1050" s="95"/>
      <c r="W1050" s="95"/>
      <c r="X1050" s="95"/>
      <c r="Y1050" s="95"/>
      <c r="Z1050" s="95"/>
      <c r="AA1050" s="95"/>
      <c r="AB1050" s="95"/>
      <c r="AC1050" s="95"/>
      <c r="AD1050" s="95"/>
      <c r="AE1050" s="95"/>
      <c r="AF1050" s="95"/>
      <c r="AG1050" s="95"/>
      <c r="AH1050" s="95"/>
      <c r="AI1050" s="95"/>
      <c r="AJ1050" s="95"/>
      <c r="AK1050" s="95"/>
      <c r="AL1050" s="95"/>
      <c r="AM1050" s="95"/>
      <c r="AN1050" s="95"/>
      <c r="AO1050" s="95"/>
      <c r="AP1050" s="95"/>
      <c r="AQ1050" s="95"/>
      <c r="AR1050" s="95"/>
    </row>
    <row r="1051" spans="13:44" x14ac:dyDescent="0.2">
      <c r="M1051" s="108"/>
      <c r="O1051" s="95"/>
      <c r="P1051" s="95"/>
      <c r="Q1051" s="95"/>
      <c r="R1051" s="95"/>
      <c r="S1051" s="95"/>
      <c r="T1051" s="95"/>
      <c r="U1051" s="95"/>
      <c r="V1051" s="95"/>
      <c r="W1051" s="95"/>
      <c r="X1051" s="95"/>
      <c r="Y1051" s="95"/>
      <c r="Z1051" s="95"/>
      <c r="AA1051" s="95"/>
      <c r="AB1051" s="95"/>
      <c r="AC1051" s="95"/>
      <c r="AD1051" s="95"/>
      <c r="AE1051" s="95"/>
      <c r="AF1051" s="95"/>
      <c r="AG1051" s="95"/>
      <c r="AH1051" s="95"/>
      <c r="AI1051" s="95"/>
      <c r="AJ1051" s="95"/>
      <c r="AK1051" s="95"/>
      <c r="AL1051" s="95"/>
      <c r="AM1051" s="95"/>
      <c r="AN1051" s="95"/>
      <c r="AO1051" s="95"/>
      <c r="AP1051" s="95"/>
      <c r="AQ1051" s="95"/>
      <c r="AR1051" s="95"/>
    </row>
    <row r="1052" spans="13:44" x14ac:dyDescent="0.2">
      <c r="M1052" s="108"/>
      <c r="O1052" s="95"/>
      <c r="P1052" s="95"/>
      <c r="Q1052" s="95"/>
      <c r="R1052" s="95"/>
      <c r="S1052" s="95"/>
      <c r="T1052" s="95"/>
      <c r="U1052" s="95"/>
      <c r="V1052" s="95"/>
      <c r="W1052" s="95"/>
      <c r="X1052" s="95"/>
      <c r="Y1052" s="95"/>
      <c r="Z1052" s="95"/>
      <c r="AA1052" s="95"/>
      <c r="AB1052" s="95"/>
      <c r="AC1052" s="95"/>
      <c r="AD1052" s="95"/>
      <c r="AE1052" s="95"/>
      <c r="AF1052" s="95"/>
      <c r="AG1052" s="95"/>
      <c r="AH1052" s="95"/>
      <c r="AI1052" s="95"/>
      <c r="AJ1052" s="95"/>
      <c r="AK1052" s="95"/>
      <c r="AL1052" s="95"/>
      <c r="AM1052" s="95"/>
      <c r="AN1052" s="95"/>
      <c r="AO1052" s="95"/>
      <c r="AP1052" s="95"/>
      <c r="AQ1052" s="95"/>
      <c r="AR1052" s="95"/>
    </row>
    <row r="1053" spans="13:44" x14ac:dyDescent="0.2">
      <c r="M1053" s="108"/>
      <c r="O1053" s="95"/>
      <c r="P1053" s="95"/>
      <c r="Q1053" s="95"/>
      <c r="R1053" s="95"/>
      <c r="S1053" s="95"/>
      <c r="T1053" s="95"/>
      <c r="U1053" s="95"/>
      <c r="V1053" s="95"/>
      <c r="W1053" s="95"/>
      <c r="X1053" s="95"/>
      <c r="Y1053" s="95"/>
      <c r="Z1053" s="95"/>
      <c r="AA1053" s="95"/>
      <c r="AB1053" s="95"/>
      <c r="AC1053" s="95"/>
      <c r="AD1053" s="95"/>
      <c r="AE1053" s="95"/>
      <c r="AF1053" s="95"/>
      <c r="AG1053" s="95"/>
      <c r="AH1053" s="95"/>
      <c r="AI1053" s="95"/>
      <c r="AJ1053" s="95"/>
      <c r="AK1053" s="95"/>
      <c r="AL1053" s="95"/>
      <c r="AM1053" s="95"/>
      <c r="AN1053" s="95"/>
      <c r="AO1053" s="95"/>
      <c r="AP1053" s="95"/>
      <c r="AQ1053" s="95"/>
      <c r="AR1053" s="95"/>
    </row>
    <row r="1054" spans="13:44" x14ac:dyDescent="0.2">
      <c r="M1054" s="108"/>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c r="AL1054" s="95"/>
      <c r="AM1054" s="95"/>
      <c r="AN1054" s="95"/>
      <c r="AO1054" s="95"/>
      <c r="AP1054" s="95"/>
      <c r="AQ1054" s="95"/>
      <c r="AR1054" s="95"/>
    </row>
    <row r="1055" spans="13:44" x14ac:dyDescent="0.2">
      <c r="M1055" s="108"/>
      <c r="O1055" s="95"/>
      <c r="P1055" s="95"/>
      <c r="Q1055" s="95"/>
      <c r="R1055" s="95"/>
      <c r="S1055" s="95"/>
      <c r="T1055" s="95"/>
      <c r="U1055" s="95"/>
      <c r="V1055" s="95"/>
      <c r="W1055" s="95"/>
      <c r="X1055" s="95"/>
      <c r="Y1055" s="95"/>
      <c r="Z1055" s="95"/>
      <c r="AA1055" s="95"/>
      <c r="AB1055" s="95"/>
      <c r="AC1055" s="95"/>
      <c r="AD1055" s="95"/>
      <c r="AE1055" s="95"/>
      <c r="AF1055" s="95"/>
      <c r="AG1055" s="95"/>
      <c r="AH1055" s="95"/>
      <c r="AI1055" s="95"/>
      <c r="AJ1055" s="95"/>
      <c r="AK1055" s="95"/>
      <c r="AL1055" s="95"/>
      <c r="AM1055" s="95"/>
      <c r="AN1055" s="95"/>
      <c r="AO1055" s="95"/>
      <c r="AP1055" s="95"/>
      <c r="AQ1055" s="95"/>
      <c r="AR1055" s="95"/>
    </row>
    <row r="1056" spans="13:44" x14ac:dyDescent="0.2">
      <c r="M1056" s="108"/>
      <c r="O1056" s="95"/>
      <c r="P1056" s="95"/>
      <c r="Q1056" s="95"/>
      <c r="R1056" s="95"/>
      <c r="S1056" s="95"/>
      <c r="T1056" s="95"/>
      <c r="U1056" s="95"/>
      <c r="V1056" s="95"/>
      <c r="W1056" s="95"/>
      <c r="X1056" s="95"/>
      <c r="Y1056" s="95"/>
      <c r="Z1056" s="95"/>
      <c r="AA1056" s="95"/>
      <c r="AB1056" s="95"/>
      <c r="AC1056" s="95"/>
      <c r="AD1056" s="95"/>
      <c r="AE1056" s="95"/>
      <c r="AF1056" s="95"/>
      <c r="AG1056" s="95"/>
      <c r="AH1056" s="95"/>
      <c r="AI1056" s="95"/>
      <c r="AJ1056" s="95"/>
      <c r="AK1056" s="95"/>
      <c r="AL1056" s="95"/>
      <c r="AM1056" s="95"/>
      <c r="AN1056" s="95"/>
      <c r="AO1056" s="95"/>
      <c r="AP1056" s="95"/>
      <c r="AQ1056" s="95"/>
      <c r="AR1056" s="95"/>
    </row>
    <row r="1057" spans="13:44" x14ac:dyDescent="0.2">
      <c r="M1057" s="108"/>
      <c r="O1057" s="95"/>
      <c r="P1057" s="95"/>
      <c r="Q1057" s="95"/>
      <c r="R1057" s="95"/>
      <c r="S1057" s="95"/>
      <c r="T1057" s="95"/>
      <c r="U1057" s="95"/>
      <c r="V1057" s="95"/>
      <c r="W1057" s="95"/>
      <c r="X1057" s="95"/>
      <c r="Y1057" s="95"/>
      <c r="Z1057" s="95"/>
      <c r="AA1057" s="95"/>
      <c r="AB1057" s="95"/>
      <c r="AC1057" s="95"/>
      <c r="AD1057" s="95"/>
      <c r="AE1057" s="95"/>
      <c r="AF1057" s="95"/>
      <c r="AG1057" s="95"/>
      <c r="AH1057" s="95"/>
      <c r="AI1057" s="95"/>
      <c r="AJ1057" s="95"/>
      <c r="AK1057" s="95"/>
      <c r="AL1057" s="95"/>
      <c r="AM1057" s="95"/>
      <c r="AN1057" s="95"/>
      <c r="AO1057" s="95"/>
      <c r="AP1057" s="95"/>
      <c r="AQ1057" s="95"/>
      <c r="AR1057" s="95"/>
    </row>
    <row r="1058" spans="13:44" x14ac:dyDescent="0.2">
      <c r="M1058" s="108"/>
      <c r="O1058" s="95"/>
      <c r="P1058" s="95"/>
      <c r="Q1058" s="95"/>
      <c r="R1058" s="95"/>
      <c r="S1058" s="95"/>
      <c r="T1058" s="95"/>
      <c r="U1058" s="95"/>
      <c r="V1058" s="95"/>
      <c r="W1058" s="95"/>
      <c r="X1058" s="95"/>
      <c r="Y1058" s="95"/>
      <c r="Z1058" s="95"/>
      <c r="AA1058" s="95"/>
      <c r="AB1058" s="95"/>
      <c r="AC1058" s="95"/>
      <c r="AD1058" s="95"/>
      <c r="AE1058" s="95"/>
      <c r="AF1058" s="95"/>
      <c r="AG1058" s="95"/>
      <c r="AH1058" s="95"/>
      <c r="AI1058" s="95"/>
      <c r="AJ1058" s="95"/>
      <c r="AK1058" s="95"/>
      <c r="AL1058" s="95"/>
      <c r="AM1058" s="95"/>
      <c r="AN1058" s="95"/>
      <c r="AO1058" s="95"/>
      <c r="AP1058" s="95"/>
      <c r="AQ1058" s="95"/>
      <c r="AR1058" s="95"/>
    </row>
    <row r="1059" spans="13:44" x14ac:dyDescent="0.2">
      <c r="M1059" s="108"/>
      <c r="O1059" s="95"/>
      <c r="P1059" s="95"/>
      <c r="Q1059" s="95"/>
      <c r="R1059" s="95"/>
      <c r="S1059" s="95"/>
      <c r="T1059" s="95"/>
      <c r="U1059" s="95"/>
      <c r="V1059" s="95"/>
      <c r="W1059" s="95"/>
      <c r="X1059" s="95"/>
      <c r="Y1059" s="95"/>
      <c r="Z1059" s="95"/>
      <c r="AA1059" s="95"/>
      <c r="AB1059" s="95"/>
      <c r="AC1059" s="95"/>
      <c r="AD1059" s="95"/>
      <c r="AE1059" s="95"/>
      <c r="AF1059" s="95"/>
      <c r="AG1059" s="95"/>
      <c r="AH1059" s="95"/>
      <c r="AI1059" s="95"/>
      <c r="AJ1059" s="95"/>
      <c r="AK1059" s="95"/>
      <c r="AL1059" s="95"/>
      <c r="AM1059" s="95"/>
      <c r="AN1059" s="95"/>
      <c r="AO1059" s="95"/>
      <c r="AP1059" s="95"/>
      <c r="AQ1059" s="95"/>
      <c r="AR1059" s="95"/>
    </row>
    <row r="1060" spans="13:44" x14ac:dyDescent="0.2">
      <c r="M1060" s="108"/>
      <c r="O1060" s="95"/>
      <c r="P1060" s="95"/>
      <c r="Q1060" s="95"/>
      <c r="R1060" s="95"/>
      <c r="S1060" s="95"/>
      <c r="T1060" s="95"/>
      <c r="U1060" s="95"/>
      <c r="V1060" s="95"/>
      <c r="W1060" s="95"/>
      <c r="X1060" s="95"/>
      <c r="Y1060" s="95"/>
      <c r="Z1060" s="95"/>
      <c r="AA1060" s="95"/>
      <c r="AB1060" s="95"/>
      <c r="AC1060" s="95"/>
      <c r="AD1060" s="95"/>
      <c r="AE1060" s="95"/>
      <c r="AF1060" s="95"/>
      <c r="AG1060" s="95"/>
      <c r="AH1060" s="95"/>
      <c r="AI1060" s="95"/>
      <c r="AJ1060" s="95"/>
      <c r="AK1060" s="95"/>
      <c r="AL1060" s="95"/>
      <c r="AM1060" s="95"/>
      <c r="AN1060" s="95"/>
      <c r="AO1060" s="95"/>
      <c r="AP1060" s="95"/>
      <c r="AQ1060" s="95"/>
      <c r="AR1060" s="95"/>
    </row>
    <row r="1061" spans="13:44" x14ac:dyDescent="0.2">
      <c r="M1061" s="108"/>
      <c r="O1061" s="95"/>
      <c r="P1061" s="95"/>
      <c r="Q1061" s="95"/>
      <c r="R1061" s="95"/>
      <c r="S1061" s="95"/>
      <c r="T1061" s="95"/>
      <c r="U1061" s="95"/>
      <c r="V1061" s="95"/>
      <c r="W1061" s="95"/>
      <c r="X1061" s="95"/>
      <c r="Y1061" s="95"/>
      <c r="Z1061" s="95"/>
      <c r="AA1061" s="95"/>
      <c r="AB1061" s="95"/>
      <c r="AC1061" s="95"/>
      <c r="AD1061" s="95"/>
      <c r="AE1061" s="95"/>
      <c r="AF1061" s="95"/>
      <c r="AG1061" s="95"/>
      <c r="AH1061" s="95"/>
      <c r="AI1061" s="95"/>
      <c r="AJ1061" s="95"/>
      <c r="AK1061" s="95"/>
      <c r="AL1061" s="95"/>
      <c r="AM1061" s="95"/>
      <c r="AN1061" s="95"/>
      <c r="AO1061" s="95"/>
      <c r="AP1061" s="95"/>
      <c r="AQ1061" s="95"/>
      <c r="AR1061" s="95"/>
    </row>
    <row r="1062" spans="13:44" x14ac:dyDescent="0.2">
      <c r="M1062" s="108"/>
      <c r="O1062" s="95"/>
      <c r="P1062" s="95"/>
      <c r="Q1062" s="95"/>
      <c r="R1062" s="95"/>
      <c r="S1062" s="95"/>
      <c r="T1062" s="95"/>
      <c r="U1062" s="95"/>
      <c r="V1062" s="95"/>
      <c r="W1062" s="95"/>
      <c r="X1062" s="95"/>
      <c r="Y1062" s="95"/>
      <c r="Z1062" s="95"/>
      <c r="AA1062" s="95"/>
      <c r="AB1062" s="95"/>
      <c r="AC1062" s="95"/>
      <c r="AD1062" s="95"/>
      <c r="AE1062" s="95"/>
      <c r="AF1062" s="95"/>
      <c r="AG1062" s="95"/>
      <c r="AH1062" s="95"/>
      <c r="AI1062" s="95"/>
      <c r="AJ1062" s="95"/>
      <c r="AK1062" s="95"/>
      <c r="AL1062" s="95"/>
      <c r="AM1062" s="95"/>
      <c r="AN1062" s="95"/>
      <c r="AO1062" s="95"/>
      <c r="AP1062" s="95"/>
      <c r="AQ1062" s="95"/>
      <c r="AR1062" s="95"/>
    </row>
    <row r="1063" spans="13:44" x14ac:dyDescent="0.2">
      <c r="M1063" s="108"/>
      <c r="O1063" s="95"/>
      <c r="P1063" s="95"/>
      <c r="Q1063" s="95"/>
      <c r="R1063" s="95"/>
      <c r="S1063" s="95"/>
      <c r="T1063" s="95"/>
      <c r="U1063" s="95"/>
      <c r="V1063" s="95"/>
      <c r="W1063" s="95"/>
      <c r="X1063" s="95"/>
      <c r="Y1063" s="95"/>
      <c r="Z1063" s="95"/>
      <c r="AA1063" s="95"/>
      <c r="AB1063" s="95"/>
      <c r="AC1063" s="95"/>
      <c r="AD1063" s="95"/>
      <c r="AE1063" s="95"/>
      <c r="AF1063" s="95"/>
      <c r="AG1063" s="95"/>
      <c r="AH1063" s="95"/>
      <c r="AI1063" s="95"/>
      <c r="AJ1063" s="95"/>
      <c r="AK1063" s="95"/>
      <c r="AL1063" s="95"/>
      <c r="AM1063" s="95"/>
      <c r="AN1063" s="95"/>
      <c r="AO1063" s="95"/>
      <c r="AP1063" s="95"/>
      <c r="AQ1063" s="95"/>
      <c r="AR1063" s="95"/>
    </row>
    <row r="1064" spans="13:44" x14ac:dyDescent="0.2">
      <c r="M1064" s="108"/>
      <c r="O1064" s="95"/>
      <c r="P1064" s="95"/>
      <c r="Q1064" s="95"/>
      <c r="R1064" s="95"/>
      <c r="S1064" s="95"/>
      <c r="T1064" s="95"/>
      <c r="U1064" s="95"/>
      <c r="V1064" s="95"/>
      <c r="W1064" s="95"/>
      <c r="X1064" s="95"/>
      <c r="Y1064" s="95"/>
      <c r="Z1064" s="95"/>
      <c r="AA1064" s="95"/>
      <c r="AB1064" s="95"/>
      <c r="AC1064" s="95"/>
      <c r="AD1064" s="95"/>
      <c r="AE1064" s="95"/>
      <c r="AF1064" s="95"/>
      <c r="AG1064" s="95"/>
      <c r="AH1064" s="95"/>
      <c r="AI1064" s="95"/>
      <c r="AJ1064" s="95"/>
      <c r="AK1064" s="95"/>
      <c r="AL1064" s="95"/>
      <c r="AM1064" s="95"/>
      <c r="AN1064" s="95"/>
      <c r="AO1064" s="95"/>
      <c r="AP1064" s="95"/>
      <c r="AQ1064" s="95"/>
      <c r="AR1064" s="95"/>
    </row>
    <row r="1065" spans="13:44" x14ac:dyDescent="0.2">
      <c r="M1065" s="108"/>
      <c r="O1065" s="95"/>
      <c r="P1065" s="95"/>
      <c r="Q1065" s="95"/>
      <c r="R1065" s="95"/>
      <c r="S1065" s="95"/>
      <c r="T1065" s="95"/>
      <c r="U1065" s="95"/>
      <c r="V1065" s="95"/>
      <c r="W1065" s="95"/>
      <c r="X1065" s="95"/>
      <c r="Y1065" s="95"/>
      <c r="Z1065" s="95"/>
      <c r="AA1065" s="95"/>
      <c r="AB1065" s="95"/>
      <c r="AC1065" s="95"/>
      <c r="AD1065" s="95"/>
      <c r="AE1065" s="95"/>
      <c r="AF1065" s="95"/>
      <c r="AG1065" s="95"/>
      <c r="AH1065" s="95"/>
      <c r="AI1065" s="95"/>
      <c r="AJ1065" s="95"/>
      <c r="AK1065" s="95"/>
      <c r="AL1065" s="95"/>
      <c r="AM1065" s="95"/>
      <c r="AN1065" s="95"/>
      <c r="AO1065" s="95"/>
      <c r="AP1065" s="95"/>
      <c r="AQ1065" s="95"/>
      <c r="AR1065" s="95"/>
    </row>
    <row r="1066" spans="13:44" x14ac:dyDescent="0.2">
      <c r="M1066" s="108"/>
      <c r="O1066" s="95"/>
      <c r="P1066" s="95"/>
      <c r="Q1066" s="95"/>
      <c r="R1066" s="95"/>
      <c r="S1066" s="95"/>
      <c r="T1066" s="95"/>
      <c r="U1066" s="95"/>
      <c r="V1066" s="95"/>
      <c r="W1066" s="95"/>
      <c r="X1066" s="95"/>
      <c r="Y1066" s="95"/>
      <c r="Z1066" s="95"/>
      <c r="AA1066" s="95"/>
      <c r="AB1066" s="95"/>
      <c r="AC1066" s="95"/>
      <c r="AD1066" s="95"/>
      <c r="AE1066" s="95"/>
      <c r="AF1066" s="95"/>
      <c r="AG1066" s="95"/>
      <c r="AH1066" s="95"/>
      <c r="AI1066" s="95"/>
      <c r="AJ1066" s="95"/>
      <c r="AK1066" s="95"/>
      <c r="AL1066" s="95"/>
      <c r="AM1066" s="95"/>
      <c r="AN1066" s="95"/>
      <c r="AO1066" s="95"/>
      <c r="AP1066" s="95"/>
      <c r="AQ1066" s="95"/>
      <c r="AR1066" s="95"/>
    </row>
    <row r="1067" spans="13:44" x14ac:dyDescent="0.2">
      <c r="M1067" s="108"/>
      <c r="O1067" s="95"/>
      <c r="P1067" s="95"/>
      <c r="Q1067" s="95"/>
      <c r="R1067" s="95"/>
      <c r="S1067" s="95"/>
      <c r="T1067" s="95"/>
      <c r="U1067" s="95"/>
      <c r="V1067" s="95"/>
      <c r="W1067" s="95"/>
      <c r="X1067" s="95"/>
      <c r="Y1067" s="95"/>
      <c r="Z1067" s="95"/>
      <c r="AA1067" s="95"/>
      <c r="AB1067" s="95"/>
      <c r="AC1067" s="95"/>
      <c r="AD1067" s="95"/>
      <c r="AE1067" s="95"/>
      <c r="AF1067" s="95"/>
      <c r="AG1067" s="95"/>
      <c r="AH1067" s="95"/>
      <c r="AI1067" s="95"/>
      <c r="AJ1067" s="95"/>
      <c r="AK1067" s="95"/>
      <c r="AL1067" s="95"/>
      <c r="AM1067" s="95"/>
      <c r="AN1067" s="95"/>
      <c r="AO1067" s="95"/>
      <c r="AP1067" s="95"/>
      <c r="AQ1067" s="95"/>
      <c r="AR1067" s="95"/>
    </row>
    <row r="1068" spans="13:44" x14ac:dyDescent="0.2">
      <c r="M1068" s="108"/>
      <c r="O1068" s="95"/>
      <c r="P1068" s="95"/>
      <c r="Q1068" s="95"/>
      <c r="R1068" s="95"/>
      <c r="S1068" s="95"/>
      <c r="T1068" s="95"/>
      <c r="U1068" s="95"/>
      <c r="V1068" s="95"/>
      <c r="W1068" s="95"/>
      <c r="X1068" s="95"/>
      <c r="Y1068" s="95"/>
      <c r="Z1068" s="95"/>
      <c r="AA1068" s="95"/>
      <c r="AB1068" s="95"/>
      <c r="AC1068" s="95"/>
      <c r="AD1068" s="95"/>
      <c r="AE1068" s="95"/>
      <c r="AF1068" s="95"/>
      <c r="AG1068" s="95"/>
      <c r="AH1068" s="95"/>
      <c r="AI1068" s="95"/>
      <c r="AJ1068" s="95"/>
      <c r="AK1068" s="95"/>
      <c r="AL1068" s="95"/>
      <c r="AM1068" s="95"/>
      <c r="AN1068" s="95"/>
      <c r="AO1068" s="95"/>
      <c r="AP1068" s="95"/>
      <c r="AQ1068" s="95"/>
      <c r="AR1068" s="95"/>
    </row>
    <row r="1069" spans="13:44" x14ac:dyDescent="0.2">
      <c r="M1069" s="108"/>
      <c r="O1069" s="95"/>
      <c r="P1069" s="95"/>
      <c r="Q1069" s="95"/>
      <c r="R1069" s="95"/>
      <c r="S1069" s="95"/>
      <c r="T1069" s="95"/>
      <c r="U1069" s="95"/>
      <c r="V1069" s="95"/>
      <c r="W1069" s="95"/>
      <c r="X1069" s="95"/>
      <c r="Y1069" s="95"/>
      <c r="Z1069" s="95"/>
      <c r="AA1069" s="95"/>
      <c r="AB1069" s="95"/>
      <c r="AC1069" s="95"/>
      <c r="AD1069" s="95"/>
      <c r="AE1069" s="95"/>
      <c r="AF1069" s="95"/>
      <c r="AG1069" s="95"/>
      <c r="AH1069" s="95"/>
      <c r="AI1069" s="95"/>
      <c r="AJ1069" s="95"/>
      <c r="AK1069" s="95"/>
      <c r="AL1069" s="95"/>
      <c r="AM1069" s="95"/>
      <c r="AN1069" s="95"/>
      <c r="AO1069" s="95"/>
      <c r="AP1069" s="95"/>
      <c r="AQ1069" s="95"/>
      <c r="AR1069" s="95"/>
    </row>
    <row r="1070" spans="13:44" x14ac:dyDescent="0.2">
      <c r="M1070" s="108"/>
      <c r="O1070" s="95"/>
      <c r="P1070" s="95"/>
      <c r="Q1070" s="95"/>
      <c r="R1070" s="95"/>
      <c r="S1070" s="95"/>
      <c r="T1070" s="95"/>
      <c r="U1070" s="95"/>
      <c r="V1070" s="95"/>
      <c r="W1070" s="95"/>
      <c r="X1070" s="95"/>
      <c r="Y1070" s="95"/>
      <c r="Z1070" s="95"/>
      <c r="AA1070" s="95"/>
      <c r="AB1070" s="95"/>
      <c r="AC1070" s="95"/>
      <c r="AD1070" s="95"/>
      <c r="AE1070" s="95"/>
      <c r="AF1070" s="95"/>
      <c r="AG1070" s="95"/>
      <c r="AH1070" s="95"/>
      <c r="AI1070" s="95"/>
      <c r="AJ1070" s="95"/>
      <c r="AK1070" s="95"/>
      <c r="AL1070" s="95"/>
      <c r="AM1070" s="95"/>
      <c r="AN1070" s="95"/>
      <c r="AO1070" s="95"/>
      <c r="AP1070" s="95"/>
      <c r="AQ1070" s="95"/>
      <c r="AR1070" s="95"/>
    </row>
    <row r="1071" spans="13:44" x14ac:dyDescent="0.2">
      <c r="M1071" s="108"/>
      <c r="O1071" s="95"/>
      <c r="P1071" s="95"/>
      <c r="Q1071" s="95"/>
      <c r="R1071" s="95"/>
      <c r="S1071" s="95"/>
      <c r="T1071" s="95"/>
      <c r="U1071" s="95"/>
      <c r="V1071" s="95"/>
      <c r="W1071" s="95"/>
      <c r="X1071" s="95"/>
      <c r="Y1071" s="95"/>
      <c r="Z1071" s="95"/>
      <c r="AA1071" s="95"/>
      <c r="AB1071" s="95"/>
      <c r="AC1071" s="95"/>
      <c r="AD1071" s="95"/>
      <c r="AE1071" s="95"/>
      <c r="AF1071" s="95"/>
      <c r="AG1071" s="95"/>
      <c r="AH1071" s="95"/>
      <c r="AI1071" s="95"/>
      <c r="AJ1071" s="95"/>
      <c r="AK1071" s="95"/>
      <c r="AL1071" s="95"/>
      <c r="AM1071" s="95"/>
      <c r="AN1071" s="95"/>
      <c r="AO1071" s="95"/>
      <c r="AP1071" s="95"/>
      <c r="AQ1071" s="95"/>
      <c r="AR1071" s="95"/>
    </row>
    <row r="1072" spans="13:44" x14ac:dyDescent="0.2">
      <c r="M1072" s="108"/>
      <c r="O1072" s="95"/>
      <c r="P1072" s="95"/>
      <c r="Q1072" s="95"/>
      <c r="R1072" s="95"/>
      <c r="S1072" s="95"/>
      <c r="T1072" s="95"/>
      <c r="U1072" s="95"/>
      <c r="V1072" s="95"/>
      <c r="W1072" s="95"/>
      <c r="X1072" s="95"/>
      <c r="Y1072" s="95"/>
      <c r="Z1072" s="95"/>
      <c r="AA1072" s="95"/>
      <c r="AB1072" s="95"/>
      <c r="AC1072" s="95"/>
      <c r="AD1072" s="95"/>
      <c r="AE1072" s="95"/>
      <c r="AF1072" s="95"/>
      <c r="AG1072" s="95"/>
      <c r="AH1072" s="95"/>
      <c r="AI1072" s="95"/>
      <c r="AJ1072" s="95"/>
      <c r="AK1072" s="95"/>
      <c r="AL1072" s="95"/>
      <c r="AM1072" s="95"/>
      <c r="AN1072" s="95"/>
      <c r="AO1072" s="95"/>
      <c r="AP1072" s="95"/>
      <c r="AQ1072" s="95"/>
      <c r="AR1072" s="95"/>
    </row>
    <row r="1073" spans="13:44" x14ac:dyDescent="0.2">
      <c r="M1073" s="108"/>
      <c r="O1073" s="95"/>
      <c r="P1073" s="95"/>
      <c r="Q1073" s="95"/>
      <c r="R1073" s="95"/>
      <c r="S1073" s="95"/>
      <c r="T1073" s="95"/>
      <c r="U1073" s="95"/>
      <c r="V1073" s="95"/>
      <c r="W1073" s="95"/>
      <c r="X1073" s="95"/>
      <c r="Y1073" s="95"/>
      <c r="Z1073" s="95"/>
      <c r="AA1073" s="95"/>
      <c r="AB1073" s="95"/>
      <c r="AC1073" s="95"/>
      <c r="AD1073" s="95"/>
      <c r="AE1073" s="95"/>
      <c r="AF1073" s="95"/>
      <c r="AG1073" s="95"/>
      <c r="AH1073" s="95"/>
      <c r="AI1073" s="95"/>
      <c r="AJ1073" s="95"/>
      <c r="AK1073" s="95"/>
      <c r="AL1073" s="95"/>
      <c r="AM1073" s="95"/>
      <c r="AN1073" s="95"/>
      <c r="AO1073" s="95"/>
      <c r="AP1073" s="95"/>
      <c r="AQ1073" s="95"/>
      <c r="AR1073" s="95"/>
    </row>
    <row r="1074" spans="13:44" x14ac:dyDescent="0.2">
      <c r="M1074" s="108"/>
      <c r="O1074" s="95"/>
      <c r="P1074" s="95"/>
      <c r="Q1074" s="95"/>
      <c r="R1074" s="95"/>
      <c r="S1074" s="95"/>
      <c r="T1074" s="95"/>
      <c r="U1074" s="95"/>
      <c r="V1074" s="95"/>
      <c r="W1074" s="95"/>
      <c r="X1074" s="95"/>
      <c r="Y1074" s="95"/>
      <c r="Z1074" s="95"/>
      <c r="AA1074" s="95"/>
      <c r="AB1074" s="95"/>
      <c r="AC1074" s="95"/>
      <c r="AD1074" s="95"/>
      <c r="AE1074" s="95"/>
      <c r="AF1074" s="95"/>
      <c r="AG1074" s="95"/>
      <c r="AH1074" s="95"/>
      <c r="AI1074" s="95"/>
      <c r="AJ1074" s="95"/>
      <c r="AK1074" s="95"/>
      <c r="AL1074" s="95"/>
      <c r="AM1074" s="95"/>
      <c r="AN1074" s="95"/>
      <c r="AO1074" s="95"/>
      <c r="AP1074" s="95"/>
      <c r="AQ1074" s="95"/>
      <c r="AR1074" s="95"/>
    </row>
    <row r="1075" spans="13:44" x14ac:dyDescent="0.2">
      <c r="M1075" s="108"/>
      <c r="O1075" s="95"/>
      <c r="P1075" s="95"/>
      <c r="Q1075" s="95"/>
      <c r="R1075" s="95"/>
      <c r="S1075" s="95"/>
      <c r="T1075" s="95"/>
      <c r="U1075" s="95"/>
      <c r="V1075" s="95"/>
      <c r="W1075" s="95"/>
      <c r="X1075" s="95"/>
      <c r="Y1075" s="95"/>
      <c r="Z1075" s="95"/>
      <c r="AA1075" s="95"/>
      <c r="AB1075" s="95"/>
      <c r="AC1075" s="95"/>
      <c r="AD1075" s="95"/>
      <c r="AE1075" s="95"/>
      <c r="AF1075" s="95"/>
      <c r="AG1075" s="95"/>
      <c r="AH1075" s="95"/>
      <c r="AI1075" s="95"/>
      <c r="AJ1075" s="95"/>
      <c r="AK1075" s="95"/>
      <c r="AL1075" s="95"/>
      <c r="AM1075" s="95"/>
      <c r="AN1075" s="95"/>
      <c r="AO1075" s="95"/>
      <c r="AP1075" s="95"/>
      <c r="AQ1075" s="95"/>
      <c r="AR1075" s="95"/>
    </row>
    <row r="1076" spans="13:44" x14ac:dyDescent="0.2">
      <c r="M1076" s="108"/>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c r="AL1076" s="95"/>
      <c r="AM1076" s="95"/>
      <c r="AN1076" s="95"/>
      <c r="AO1076" s="95"/>
      <c r="AP1076" s="95"/>
      <c r="AQ1076" s="95"/>
      <c r="AR1076" s="95"/>
    </row>
    <row r="1077" spans="13:44" x14ac:dyDescent="0.2">
      <c r="M1077" s="108"/>
      <c r="O1077" s="95"/>
      <c r="P1077" s="95"/>
      <c r="Q1077" s="95"/>
      <c r="R1077" s="95"/>
      <c r="S1077" s="95"/>
      <c r="T1077" s="95"/>
      <c r="U1077" s="95"/>
      <c r="V1077" s="95"/>
      <c r="W1077" s="95"/>
      <c r="X1077" s="95"/>
      <c r="Y1077" s="95"/>
      <c r="Z1077" s="95"/>
      <c r="AA1077" s="95"/>
      <c r="AB1077" s="95"/>
      <c r="AC1077" s="95"/>
      <c r="AD1077" s="95"/>
      <c r="AE1077" s="95"/>
      <c r="AF1077" s="95"/>
      <c r="AG1077" s="95"/>
      <c r="AH1077" s="95"/>
      <c r="AI1077" s="95"/>
      <c r="AJ1077" s="95"/>
      <c r="AK1077" s="95"/>
      <c r="AL1077" s="95"/>
      <c r="AM1077" s="95"/>
      <c r="AN1077" s="95"/>
      <c r="AO1077" s="95"/>
      <c r="AP1077" s="95"/>
      <c r="AQ1077" s="95"/>
      <c r="AR1077" s="95"/>
    </row>
    <row r="1078" spans="13:44" x14ac:dyDescent="0.2">
      <c r="M1078" s="108"/>
      <c r="O1078" s="95"/>
      <c r="P1078" s="95"/>
      <c r="Q1078" s="95"/>
      <c r="R1078" s="95"/>
      <c r="S1078" s="95"/>
      <c r="T1078" s="95"/>
      <c r="U1078" s="95"/>
      <c r="V1078" s="95"/>
      <c r="W1078" s="95"/>
      <c r="X1078" s="95"/>
      <c r="Y1078" s="95"/>
      <c r="Z1078" s="95"/>
      <c r="AA1078" s="95"/>
      <c r="AB1078" s="95"/>
      <c r="AC1078" s="95"/>
      <c r="AD1078" s="95"/>
      <c r="AE1078" s="95"/>
      <c r="AF1078" s="95"/>
      <c r="AG1078" s="95"/>
      <c r="AH1078" s="95"/>
      <c r="AI1078" s="95"/>
      <c r="AJ1078" s="95"/>
      <c r="AK1078" s="95"/>
      <c r="AL1078" s="95"/>
      <c r="AM1078" s="95"/>
      <c r="AN1078" s="95"/>
      <c r="AO1078" s="95"/>
      <c r="AP1078" s="95"/>
      <c r="AQ1078" s="95"/>
      <c r="AR1078" s="95"/>
    </row>
    <row r="1079" spans="13:44" x14ac:dyDescent="0.2">
      <c r="M1079" s="108"/>
      <c r="O1079" s="95"/>
      <c r="P1079" s="95"/>
      <c r="Q1079" s="95"/>
      <c r="R1079" s="95"/>
      <c r="S1079" s="95"/>
      <c r="T1079" s="95"/>
      <c r="U1079" s="95"/>
      <c r="V1079" s="95"/>
      <c r="W1079" s="95"/>
      <c r="X1079" s="95"/>
      <c r="Y1079" s="95"/>
      <c r="Z1079" s="95"/>
      <c r="AA1079" s="95"/>
      <c r="AB1079" s="95"/>
      <c r="AC1079" s="95"/>
      <c r="AD1079" s="95"/>
      <c r="AE1079" s="95"/>
      <c r="AF1079" s="95"/>
      <c r="AG1079" s="95"/>
      <c r="AH1079" s="95"/>
      <c r="AI1079" s="95"/>
      <c r="AJ1079" s="95"/>
      <c r="AK1079" s="95"/>
      <c r="AL1079" s="95"/>
      <c r="AM1079" s="95"/>
      <c r="AN1079" s="95"/>
      <c r="AO1079" s="95"/>
      <c r="AP1079" s="95"/>
      <c r="AQ1079" s="95"/>
      <c r="AR1079" s="95"/>
    </row>
    <row r="1080" spans="13:44" x14ac:dyDescent="0.2">
      <c r="M1080" s="108"/>
      <c r="O1080" s="95"/>
      <c r="P1080" s="95"/>
      <c r="Q1080" s="95"/>
      <c r="R1080" s="95"/>
      <c r="S1080" s="95"/>
      <c r="T1080" s="95"/>
      <c r="U1080" s="95"/>
      <c r="V1080" s="95"/>
      <c r="W1080" s="95"/>
      <c r="X1080" s="95"/>
      <c r="Y1080" s="95"/>
      <c r="Z1080" s="95"/>
      <c r="AA1080" s="95"/>
      <c r="AB1080" s="95"/>
      <c r="AC1080" s="95"/>
      <c r="AD1080" s="95"/>
      <c r="AE1080" s="95"/>
      <c r="AF1080" s="95"/>
      <c r="AG1080" s="95"/>
      <c r="AH1080" s="95"/>
      <c r="AI1080" s="95"/>
      <c r="AJ1080" s="95"/>
      <c r="AK1080" s="95"/>
      <c r="AL1080" s="95"/>
      <c r="AM1080" s="95"/>
      <c r="AN1080" s="95"/>
      <c r="AO1080" s="95"/>
      <c r="AP1080" s="95"/>
      <c r="AQ1080" s="95"/>
      <c r="AR1080" s="95"/>
    </row>
    <row r="1081" spans="13:44" x14ac:dyDescent="0.2">
      <c r="M1081" s="108"/>
      <c r="O1081" s="95"/>
      <c r="P1081" s="95"/>
      <c r="Q1081" s="95"/>
      <c r="R1081" s="95"/>
      <c r="S1081" s="95"/>
      <c r="T1081" s="95"/>
      <c r="U1081" s="95"/>
      <c r="V1081" s="95"/>
      <c r="W1081" s="95"/>
      <c r="X1081" s="95"/>
      <c r="Y1081" s="95"/>
      <c r="Z1081" s="95"/>
      <c r="AA1081" s="95"/>
      <c r="AB1081" s="95"/>
      <c r="AC1081" s="95"/>
      <c r="AD1081" s="95"/>
      <c r="AE1081" s="95"/>
      <c r="AF1081" s="95"/>
      <c r="AG1081" s="95"/>
      <c r="AH1081" s="95"/>
      <c r="AI1081" s="95"/>
      <c r="AJ1081" s="95"/>
      <c r="AK1081" s="95"/>
      <c r="AL1081" s="95"/>
      <c r="AM1081" s="95"/>
      <c r="AN1081" s="95"/>
      <c r="AO1081" s="95"/>
      <c r="AP1081" s="95"/>
      <c r="AQ1081" s="95"/>
      <c r="AR1081" s="95"/>
    </row>
    <row r="1082" spans="13:44" x14ac:dyDescent="0.2">
      <c r="M1082" s="108"/>
      <c r="O1082" s="95"/>
      <c r="P1082" s="95"/>
      <c r="Q1082" s="95"/>
      <c r="R1082" s="95"/>
      <c r="S1082" s="95"/>
      <c r="T1082" s="95"/>
      <c r="U1082" s="95"/>
      <c r="V1082" s="95"/>
      <c r="W1082" s="95"/>
      <c r="X1082" s="95"/>
      <c r="Y1082" s="95"/>
      <c r="Z1082" s="95"/>
      <c r="AA1082" s="95"/>
      <c r="AB1082" s="95"/>
      <c r="AC1082" s="95"/>
      <c r="AD1082" s="95"/>
      <c r="AE1082" s="95"/>
      <c r="AF1082" s="95"/>
      <c r="AG1082" s="95"/>
      <c r="AH1082" s="95"/>
      <c r="AI1082" s="95"/>
      <c r="AJ1082" s="95"/>
      <c r="AK1082" s="95"/>
      <c r="AL1082" s="95"/>
      <c r="AM1082" s="95"/>
      <c r="AN1082" s="95"/>
      <c r="AO1082" s="95"/>
      <c r="AP1082" s="95"/>
      <c r="AQ1082" s="95"/>
      <c r="AR1082" s="95"/>
    </row>
    <row r="1083" spans="13:44" x14ac:dyDescent="0.2">
      <c r="M1083" s="108"/>
      <c r="O1083" s="95"/>
      <c r="P1083" s="95"/>
      <c r="Q1083" s="95"/>
      <c r="R1083" s="95"/>
      <c r="S1083" s="95"/>
      <c r="T1083" s="95"/>
      <c r="U1083" s="95"/>
      <c r="V1083" s="95"/>
      <c r="W1083" s="95"/>
      <c r="X1083" s="95"/>
      <c r="Y1083" s="95"/>
      <c r="Z1083" s="95"/>
      <c r="AA1083" s="95"/>
      <c r="AB1083" s="95"/>
      <c r="AC1083" s="95"/>
      <c r="AD1083" s="95"/>
      <c r="AE1083" s="95"/>
      <c r="AF1083" s="95"/>
      <c r="AG1083" s="95"/>
      <c r="AH1083" s="95"/>
      <c r="AI1083" s="95"/>
      <c r="AJ1083" s="95"/>
      <c r="AK1083" s="95"/>
      <c r="AL1083" s="95"/>
      <c r="AM1083" s="95"/>
      <c r="AN1083" s="95"/>
      <c r="AO1083" s="95"/>
      <c r="AP1083" s="95"/>
      <c r="AQ1083" s="95"/>
      <c r="AR1083" s="95"/>
    </row>
    <row r="1084" spans="13:44" x14ac:dyDescent="0.2">
      <c r="M1084" s="108"/>
      <c r="O1084" s="95"/>
      <c r="P1084" s="95"/>
      <c r="Q1084" s="95"/>
      <c r="R1084" s="95"/>
      <c r="S1084" s="95"/>
      <c r="T1084" s="95"/>
      <c r="U1084" s="95"/>
      <c r="V1084" s="95"/>
      <c r="W1084" s="95"/>
      <c r="X1084" s="95"/>
      <c r="Y1084" s="95"/>
      <c r="Z1084" s="95"/>
      <c r="AA1084" s="95"/>
      <c r="AB1084" s="95"/>
      <c r="AC1084" s="95"/>
      <c r="AD1084" s="95"/>
      <c r="AE1084" s="95"/>
      <c r="AF1084" s="95"/>
      <c r="AG1084" s="95"/>
      <c r="AH1084" s="95"/>
      <c r="AI1084" s="95"/>
      <c r="AJ1084" s="95"/>
      <c r="AK1084" s="95"/>
      <c r="AL1084" s="95"/>
      <c r="AM1084" s="95"/>
      <c r="AN1084" s="95"/>
      <c r="AO1084" s="95"/>
      <c r="AP1084" s="95"/>
      <c r="AQ1084" s="95"/>
      <c r="AR1084" s="95"/>
    </row>
    <row r="1085" spans="13:44" x14ac:dyDescent="0.2">
      <c r="M1085" s="108"/>
      <c r="O1085" s="95"/>
      <c r="P1085" s="95"/>
      <c r="Q1085" s="95"/>
      <c r="R1085" s="95"/>
      <c r="S1085" s="95"/>
      <c r="T1085" s="95"/>
      <c r="U1085" s="95"/>
      <c r="V1085" s="95"/>
      <c r="W1085" s="95"/>
      <c r="X1085" s="95"/>
      <c r="Y1085" s="95"/>
      <c r="Z1085" s="95"/>
      <c r="AA1085" s="95"/>
      <c r="AB1085" s="95"/>
      <c r="AC1085" s="95"/>
      <c r="AD1085" s="95"/>
      <c r="AE1085" s="95"/>
      <c r="AF1085" s="95"/>
      <c r="AG1085" s="95"/>
      <c r="AH1085" s="95"/>
      <c r="AI1085" s="95"/>
      <c r="AJ1085" s="95"/>
      <c r="AK1085" s="95"/>
      <c r="AL1085" s="95"/>
      <c r="AM1085" s="95"/>
      <c r="AN1085" s="95"/>
      <c r="AO1085" s="95"/>
      <c r="AP1085" s="95"/>
      <c r="AQ1085" s="95"/>
      <c r="AR1085" s="95"/>
    </row>
    <row r="1086" spans="13:44" x14ac:dyDescent="0.2">
      <c r="M1086" s="108"/>
      <c r="O1086" s="95"/>
      <c r="P1086" s="95"/>
      <c r="Q1086" s="95"/>
      <c r="R1086" s="95"/>
      <c r="S1086" s="95"/>
      <c r="T1086" s="95"/>
      <c r="U1086" s="95"/>
      <c r="V1086" s="95"/>
      <c r="W1086" s="95"/>
      <c r="X1086" s="95"/>
      <c r="Y1086" s="95"/>
      <c r="Z1086" s="95"/>
      <c r="AA1086" s="95"/>
      <c r="AB1086" s="95"/>
      <c r="AC1086" s="95"/>
      <c r="AD1086" s="95"/>
      <c r="AE1086" s="95"/>
      <c r="AF1086" s="95"/>
      <c r="AG1086" s="95"/>
      <c r="AH1086" s="95"/>
      <c r="AI1086" s="95"/>
      <c r="AJ1086" s="95"/>
      <c r="AK1086" s="95"/>
      <c r="AL1086" s="95"/>
      <c r="AM1086" s="95"/>
      <c r="AN1086" s="95"/>
      <c r="AO1086" s="95"/>
      <c r="AP1086" s="95"/>
      <c r="AQ1086" s="95"/>
      <c r="AR1086" s="95"/>
    </row>
    <row r="1087" spans="13:44" x14ac:dyDescent="0.2">
      <c r="M1087" s="108"/>
      <c r="O1087" s="95"/>
      <c r="P1087" s="95"/>
      <c r="Q1087" s="95"/>
      <c r="R1087" s="95"/>
      <c r="S1087" s="95"/>
      <c r="T1087" s="95"/>
      <c r="U1087" s="95"/>
      <c r="V1087" s="95"/>
      <c r="W1087" s="95"/>
      <c r="X1087" s="95"/>
      <c r="Y1087" s="95"/>
      <c r="Z1087" s="95"/>
      <c r="AA1087" s="95"/>
      <c r="AB1087" s="95"/>
      <c r="AC1087" s="95"/>
      <c r="AD1087" s="95"/>
      <c r="AE1087" s="95"/>
      <c r="AF1087" s="95"/>
      <c r="AG1087" s="95"/>
      <c r="AH1087" s="95"/>
      <c r="AI1087" s="95"/>
      <c r="AJ1087" s="95"/>
      <c r="AK1087" s="95"/>
      <c r="AL1087" s="95"/>
      <c r="AM1087" s="95"/>
      <c r="AN1087" s="95"/>
      <c r="AO1087" s="95"/>
      <c r="AP1087" s="95"/>
      <c r="AQ1087" s="95"/>
      <c r="AR1087" s="95"/>
    </row>
    <row r="1088" spans="13:44" x14ac:dyDescent="0.2">
      <c r="M1088" s="108"/>
      <c r="O1088" s="95"/>
      <c r="P1088" s="95"/>
      <c r="Q1088" s="95"/>
      <c r="R1088" s="95"/>
      <c r="S1088" s="95"/>
      <c r="T1088" s="95"/>
      <c r="U1088" s="95"/>
      <c r="V1088" s="95"/>
      <c r="W1088" s="95"/>
      <c r="X1088" s="95"/>
      <c r="Y1088" s="95"/>
      <c r="Z1088" s="95"/>
      <c r="AA1088" s="95"/>
      <c r="AB1088" s="95"/>
      <c r="AC1088" s="95"/>
      <c r="AD1088" s="95"/>
      <c r="AE1088" s="95"/>
      <c r="AF1088" s="95"/>
      <c r="AG1088" s="95"/>
      <c r="AH1088" s="95"/>
      <c r="AI1088" s="95"/>
      <c r="AJ1088" s="95"/>
      <c r="AK1088" s="95"/>
      <c r="AL1088" s="95"/>
      <c r="AM1088" s="95"/>
      <c r="AN1088" s="95"/>
      <c r="AO1088" s="95"/>
      <c r="AP1088" s="95"/>
      <c r="AQ1088" s="95"/>
      <c r="AR1088" s="95"/>
    </row>
    <row r="1089" spans="13:44" x14ac:dyDescent="0.2">
      <c r="M1089" s="108"/>
      <c r="O1089" s="95"/>
      <c r="P1089" s="95"/>
      <c r="Q1089" s="95"/>
      <c r="R1089" s="95"/>
      <c r="S1089" s="95"/>
      <c r="T1089" s="95"/>
      <c r="U1089" s="95"/>
      <c r="V1089" s="95"/>
      <c r="W1089" s="95"/>
      <c r="X1089" s="95"/>
      <c r="Y1089" s="95"/>
      <c r="Z1089" s="95"/>
      <c r="AA1089" s="95"/>
      <c r="AB1089" s="95"/>
      <c r="AC1089" s="95"/>
      <c r="AD1089" s="95"/>
      <c r="AE1089" s="95"/>
      <c r="AF1089" s="95"/>
      <c r="AG1089" s="95"/>
      <c r="AH1089" s="95"/>
      <c r="AI1089" s="95"/>
      <c r="AJ1089" s="95"/>
      <c r="AK1089" s="95"/>
      <c r="AL1089" s="95"/>
      <c r="AM1089" s="95"/>
      <c r="AN1089" s="95"/>
      <c r="AO1089" s="95"/>
      <c r="AP1089" s="95"/>
      <c r="AQ1089" s="95"/>
      <c r="AR1089" s="95"/>
    </row>
    <row r="1090" spans="13:44" x14ac:dyDescent="0.2">
      <c r="M1090" s="108"/>
      <c r="O1090" s="95"/>
      <c r="P1090" s="95"/>
      <c r="Q1090" s="95"/>
      <c r="R1090" s="95"/>
      <c r="S1090" s="95"/>
      <c r="T1090" s="95"/>
      <c r="U1090" s="95"/>
      <c r="V1090" s="95"/>
      <c r="W1090" s="95"/>
      <c r="X1090" s="95"/>
      <c r="Y1090" s="95"/>
      <c r="Z1090" s="95"/>
      <c r="AA1090" s="95"/>
      <c r="AB1090" s="95"/>
      <c r="AC1090" s="95"/>
      <c r="AD1090" s="95"/>
      <c r="AE1090" s="95"/>
      <c r="AF1090" s="95"/>
      <c r="AG1090" s="95"/>
      <c r="AH1090" s="95"/>
      <c r="AI1090" s="95"/>
      <c r="AJ1090" s="95"/>
      <c r="AK1090" s="95"/>
      <c r="AL1090" s="95"/>
      <c r="AM1090" s="95"/>
      <c r="AN1090" s="95"/>
      <c r="AO1090" s="95"/>
      <c r="AP1090" s="95"/>
      <c r="AQ1090" s="95"/>
      <c r="AR1090" s="95"/>
    </row>
    <row r="1091" spans="13:44" x14ac:dyDescent="0.2">
      <c r="M1091" s="108"/>
      <c r="O1091" s="95"/>
      <c r="P1091" s="95"/>
      <c r="Q1091" s="95"/>
      <c r="R1091" s="95"/>
      <c r="S1091" s="95"/>
      <c r="T1091" s="95"/>
      <c r="U1091" s="95"/>
      <c r="V1091" s="95"/>
      <c r="W1091" s="95"/>
      <c r="X1091" s="95"/>
      <c r="Y1091" s="95"/>
      <c r="Z1091" s="95"/>
      <c r="AA1091" s="95"/>
      <c r="AB1091" s="95"/>
      <c r="AC1091" s="95"/>
      <c r="AD1091" s="95"/>
      <c r="AE1091" s="95"/>
      <c r="AF1091" s="95"/>
      <c r="AG1091" s="95"/>
      <c r="AH1091" s="95"/>
      <c r="AI1091" s="95"/>
      <c r="AJ1091" s="95"/>
      <c r="AK1091" s="95"/>
      <c r="AL1091" s="95"/>
      <c r="AM1091" s="95"/>
      <c r="AN1091" s="95"/>
      <c r="AO1091" s="95"/>
      <c r="AP1091" s="95"/>
      <c r="AQ1091" s="95"/>
      <c r="AR1091" s="95"/>
    </row>
    <row r="1092" spans="13:44" x14ac:dyDescent="0.2">
      <c r="M1092" s="108"/>
      <c r="O1092" s="95"/>
      <c r="P1092" s="95"/>
      <c r="Q1092" s="95"/>
      <c r="R1092" s="95"/>
      <c r="S1092" s="95"/>
      <c r="T1092" s="95"/>
      <c r="U1092" s="95"/>
      <c r="V1092" s="95"/>
      <c r="W1092" s="95"/>
      <c r="X1092" s="95"/>
      <c r="Y1092" s="95"/>
      <c r="Z1092" s="95"/>
      <c r="AA1092" s="95"/>
      <c r="AB1092" s="95"/>
      <c r="AC1092" s="95"/>
      <c r="AD1092" s="95"/>
      <c r="AE1092" s="95"/>
      <c r="AF1092" s="95"/>
      <c r="AG1092" s="95"/>
      <c r="AH1092" s="95"/>
      <c r="AI1092" s="95"/>
      <c r="AJ1092" s="95"/>
      <c r="AK1092" s="95"/>
      <c r="AL1092" s="95"/>
      <c r="AM1092" s="95"/>
      <c r="AN1092" s="95"/>
      <c r="AO1092" s="95"/>
      <c r="AP1092" s="95"/>
      <c r="AQ1092" s="95"/>
      <c r="AR1092" s="95"/>
    </row>
    <row r="1093" spans="13:44" x14ac:dyDescent="0.2">
      <c r="M1093" s="108"/>
      <c r="O1093" s="95"/>
      <c r="P1093" s="95"/>
      <c r="Q1093" s="95"/>
      <c r="R1093" s="95"/>
      <c r="S1093" s="95"/>
      <c r="T1093" s="95"/>
      <c r="U1093" s="95"/>
      <c r="V1093" s="95"/>
      <c r="W1093" s="95"/>
      <c r="X1093" s="95"/>
      <c r="Y1093" s="95"/>
      <c r="Z1093" s="95"/>
      <c r="AA1093" s="95"/>
      <c r="AB1093" s="95"/>
      <c r="AC1093" s="95"/>
      <c r="AD1093" s="95"/>
      <c r="AE1093" s="95"/>
      <c r="AF1093" s="95"/>
      <c r="AG1093" s="95"/>
      <c r="AH1093" s="95"/>
      <c r="AI1093" s="95"/>
      <c r="AJ1093" s="95"/>
      <c r="AK1093" s="95"/>
      <c r="AL1093" s="95"/>
      <c r="AM1093" s="95"/>
      <c r="AN1093" s="95"/>
      <c r="AO1093" s="95"/>
      <c r="AP1093" s="95"/>
      <c r="AQ1093" s="95"/>
      <c r="AR1093" s="95"/>
    </row>
    <row r="1094" spans="13:44" x14ac:dyDescent="0.2">
      <c r="M1094" s="108"/>
      <c r="O1094" s="95"/>
      <c r="P1094" s="95"/>
      <c r="Q1094" s="95"/>
      <c r="R1094" s="95"/>
      <c r="S1094" s="95"/>
      <c r="T1094" s="95"/>
      <c r="U1094" s="95"/>
      <c r="V1094" s="95"/>
      <c r="W1094" s="95"/>
      <c r="X1094" s="95"/>
      <c r="Y1094" s="95"/>
      <c r="Z1094" s="95"/>
      <c r="AA1094" s="95"/>
      <c r="AB1094" s="95"/>
      <c r="AC1094" s="95"/>
      <c r="AD1094" s="95"/>
      <c r="AE1094" s="95"/>
      <c r="AF1094" s="95"/>
      <c r="AG1094" s="95"/>
      <c r="AH1094" s="95"/>
      <c r="AI1094" s="95"/>
      <c r="AJ1094" s="95"/>
      <c r="AK1094" s="95"/>
      <c r="AL1094" s="95"/>
      <c r="AM1094" s="95"/>
      <c r="AN1094" s="95"/>
      <c r="AO1094" s="95"/>
      <c r="AP1094" s="95"/>
      <c r="AQ1094" s="95"/>
      <c r="AR1094" s="95"/>
    </row>
    <row r="1095" spans="13:44" x14ac:dyDescent="0.2">
      <c r="M1095" s="108"/>
      <c r="O1095" s="95"/>
      <c r="P1095" s="95"/>
      <c r="Q1095" s="95"/>
      <c r="R1095" s="95"/>
      <c r="S1095" s="95"/>
      <c r="T1095" s="95"/>
      <c r="U1095" s="95"/>
      <c r="V1095" s="95"/>
      <c r="W1095" s="95"/>
      <c r="X1095" s="95"/>
      <c r="Y1095" s="95"/>
      <c r="Z1095" s="95"/>
      <c r="AA1095" s="95"/>
      <c r="AB1095" s="95"/>
      <c r="AC1095" s="95"/>
      <c r="AD1095" s="95"/>
      <c r="AE1095" s="95"/>
      <c r="AF1095" s="95"/>
      <c r="AG1095" s="95"/>
      <c r="AH1095" s="95"/>
      <c r="AI1095" s="95"/>
      <c r="AJ1095" s="95"/>
      <c r="AK1095" s="95"/>
      <c r="AL1095" s="95"/>
      <c r="AM1095" s="95"/>
      <c r="AN1095" s="95"/>
      <c r="AO1095" s="95"/>
      <c r="AP1095" s="95"/>
      <c r="AQ1095" s="95"/>
      <c r="AR1095" s="95"/>
    </row>
    <row r="1096" spans="13:44" x14ac:dyDescent="0.2">
      <c r="M1096" s="108"/>
      <c r="O1096" s="95"/>
      <c r="P1096" s="95"/>
      <c r="Q1096" s="95"/>
      <c r="R1096" s="95"/>
      <c r="S1096" s="95"/>
      <c r="T1096" s="95"/>
      <c r="U1096" s="95"/>
      <c r="V1096" s="95"/>
      <c r="W1096" s="95"/>
      <c r="X1096" s="95"/>
      <c r="Y1096" s="95"/>
      <c r="Z1096" s="95"/>
      <c r="AA1096" s="95"/>
      <c r="AB1096" s="95"/>
      <c r="AC1096" s="95"/>
      <c r="AD1096" s="95"/>
      <c r="AE1096" s="95"/>
      <c r="AF1096" s="95"/>
      <c r="AG1096" s="95"/>
      <c r="AH1096" s="95"/>
      <c r="AI1096" s="95"/>
      <c r="AJ1096" s="95"/>
      <c r="AK1096" s="95"/>
      <c r="AL1096" s="95"/>
      <c r="AM1096" s="95"/>
      <c r="AN1096" s="95"/>
      <c r="AO1096" s="95"/>
      <c r="AP1096" s="95"/>
      <c r="AQ1096" s="95"/>
      <c r="AR1096" s="95"/>
    </row>
    <row r="1097" spans="13:44" x14ac:dyDescent="0.2">
      <c r="M1097" s="108"/>
      <c r="O1097" s="95"/>
      <c r="P1097" s="95"/>
      <c r="Q1097" s="95"/>
      <c r="R1097" s="95"/>
      <c r="S1097" s="95"/>
      <c r="T1097" s="95"/>
      <c r="U1097" s="95"/>
      <c r="V1097" s="95"/>
      <c r="W1097" s="95"/>
      <c r="X1097" s="95"/>
      <c r="Y1097" s="95"/>
      <c r="Z1097" s="95"/>
      <c r="AA1097" s="95"/>
      <c r="AB1097" s="95"/>
      <c r="AC1097" s="95"/>
      <c r="AD1097" s="95"/>
      <c r="AE1097" s="95"/>
      <c r="AF1097" s="95"/>
      <c r="AG1097" s="95"/>
      <c r="AH1097" s="95"/>
      <c r="AI1097" s="95"/>
      <c r="AJ1097" s="95"/>
      <c r="AK1097" s="95"/>
      <c r="AL1097" s="95"/>
      <c r="AM1097" s="95"/>
      <c r="AN1097" s="95"/>
      <c r="AO1097" s="95"/>
      <c r="AP1097" s="95"/>
      <c r="AQ1097" s="95"/>
      <c r="AR1097" s="95"/>
    </row>
    <row r="1098" spans="13:44" x14ac:dyDescent="0.2">
      <c r="M1098" s="108"/>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c r="AL1098" s="95"/>
      <c r="AM1098" s="95"/>
      <c r="AN1098" s="95"/>
      <c r="AO1098" s="95"/>
      <c r="AP1098" s="95"/>
      <c r="AQ1098" s="95"/>
      <c r="AR1098" s="95"/>
    </row>
    <row r="1099" spans="13:44" x14ac:dyDescent="0.2">
      <c r="M1099" s="108"/>
      <c r="O1099" s="95"/>
      <c r="P1099" s="95"/>
      <c r="Q1099" s="95"/>
      <c r="R1099" s="95"/>
      <c r="S1099" s="95"/>
      <c r="T1099" s="95"/>
      <c r="U1099" s="95"/>
      <c r="V1099" s="95"/>
      <c r="W1099" s="95"/>
      <c r="X1099" s="95"/>
      <c r="Y1099" s="95"/>
      <c r="Z1099" s="95"/>
      <c r="AA1099" s="95"/>
      <c r="AB1099" s="95"/>
      <c r="AC1099" s="95"/>
      <c r="AD1099" s="95"/>
      <c r="AE1099" s="95"/>
      <c r="AF1099" s="95"/>
      <c r="AG1099" s="95"/>
      <c r="AH1099" s="95"/>
      <c r="AI1099" s="95"/>
      <c r="AJ1099" s="95"/>
      <c r="AK1099" s="95"/>
      <c r="AL1099" s="95"/>
      <c r="AM1099" s="95"/>
      <c r="AN1099" s="95"/>
      <c r="AO1099" s="95"/>
      <c r="AP1099" s="95"/>
      <c r="AQ1099" s="95"/>
      <c r="AR1099" s="95"/>
    </row>
    <row r="1100" spans="13:44" x14ac:dyDescent="0.2">
      <c r="M1100" s="108"/>
      <c r="O1100" s="95"/>
      <c r="P1100" s="95"/>
      <c r="Q1100" s="95"/>
      <c r="R1100" s="95"/>
      <c r="S1100" s="95"/>
      <c r="T1100" s="95"/>
      <c r="U1100" s="95"/>
      <c r="V1100" s="95"/>
      <c r="W1100" s="95"/>
      <c r="X1100" s="95"/>
      <c r="Y1100" s="95"/>
      <c r="Z1100" s="95"/>
      <c r="AA1100" s="95"/>
      <c r="AB1100" s="95"/>
      <c r="AC1100" s="95"/>
      <c r="AD1100" s="95"/>
      <c r="AE1100" s="95"/>
      <c r="AF1100" s="95"/>
      <c r="AG1100" s="95"/>
      <c r="AH1100" s="95"/>
      <c r="AI1100" s="95"/>
      <c r="AJ1100" s="95"/>
      <c r="AK1100" s="95"/>
      <c r="AL1100" s="95"/>
      <c r="AM1100" s="95"/>
      <c r="AN1100" s="95"/>
      <c r="AO1100" s="95"/>
      <c r="AP1100" s="95"/>
      <c r="AQ1100" s="95"/>
      <c r="AR1100" s="95"/>
    </row>
    <row r="1101" spans="13:44" x14ac:dyDescent="0.2">
      <c r="M1101" s="108"/>
      <c r="O1101" s="95"/>
      <c r="P1101" s="95"/>
      <c r="Q1101" s="95"/>
      <c r="R1101" s="95"/>
      <c r="S1101" s="95"/>
      <c r="T1101" s="95"/>
      <c r="U1101" s="95"/>
      <c r="V1101" s="95"/>
      <c r="W1101" s="95"/>
      <c r="X1101" s="95"/>
      <c r="Y1101" s="95"/>
      <c r="Z1101" s="95"/>
      <c r="AA1101" s="95"/>
      <c r="AB1101" s="95"/>
      <c r="AC1101" s="95"/>
      <c r="AD1101" s="95"/>
      <c r="AE1101" s="95"/>
      <c r="AF1101" s="95"/>
      <c r="AG1101" s="95"/>
      <c r="AH1101" s="95"/>
      <c r="AI1101" s="95"/>
      <c r="AJ1101" s="95"/>
      <c r="AK1101" s="95"/>
      <c r="AL1101" s="95"/>
      <c r="AM1101" s="95"/>
      <c r="AN1101" s="95"/>
      <c r="AO1101" s="95"/>
      <c r="AP1101" s="95"/>
      <c r="AQ1101" s="95"/>
      <c r="AR1101" s="95"/>
    </row>
    <row r="1102" spans="13:44" x14ac:dyDescent="0.2">
      <c r="M1102" s="108"/>
      <c r="O1102" s="95"/>
      <c r="P1102" s="95"/>
      <c r="Q1102" s="95"/>
      <c r="R1102" s="95"/>
      <c r="S1102" s="95"/>
      <c r="T1102" s="95"/>
      <c r="U1102" s="95"/>
      <c r="V1102" s="95"/>
      <c r="W1102" s="95"/>
      <c r="X1102" s="95"/>
      <c r="Y1102" s="95"/>
      <c r="Z1102" s="95"/>
      <c r="AA1102" s="95"/>
      <c r="AB1102" s="95"/>
      <c r="AC1102" s="95"/>
      <c r="AD1102" s="95"/>
      <c r="AE1102" s="95"/>
      <c r="AF1102" s="95"/>
      <c r="AG1102" s="95"/>
      <c r="AH1102" s="95"/>
      <c r="AI1102" s="95"/>
      <c r="AJ1102" s="95"/>
      <c r="AK1102" s="95"/>
      <c r="AL1102" s="95"/>
      <c r="AM1102" s="95"/>
      <c r="AN1102" s="95"/>
      <c r="AO1102" s="95"/>
      <c r="AP1102" s="95"/>
      <c r="AQ1102" s="95"/>
      <c r="AR1102" s="95"/>
    </row>
    <row r="1103" spans="13:44" x14ac:dyDescent="0.2">
      <c r="M1103" s="108"/>
      <c r="O1103" s="95"/>
      <c r="P1103" s="95"/>
      <c r="Q1103" s="95"/>
      <c r="R1103" s="95"/>
      <c r="S1103" s="95"/>
      <c r="T1103" s="95"/>
      <c r="U1103" s="95"/>
      <c r="V1103" s="95"/>
      <c r="W1103" s="95"/>
      <c r="X1103" s="95"/>
      <c r="Y1103" s="95"/>
      <c r="Z1103" s="95"/>
      <c r="AA1103" s="95"/>
      <c r="AB1103" s="95"/>
      <c r="AC1103" s="95"/>
      <c r="AD1103" s="95"/>
      <c r="AE1103" s="95"/>
      <c r="AF1103" s="95"/>
      <c r="AG1103" s="95"/>
      <c r="AH1103" s="95"/>
      <c r="AI1103" s="95"/>
      <c r="AJ1103" s="95"/>
      <c r="AK1103" s="95"/>
      <c r="AL1103" s="95"/>
      <c r="AM1103" s="95"/>
      <c r="AN1103" s="95"/>
      <c r="AO1103" s="95"/>
      <c r="AP1103" s="95"/>
      <c r="AQ1103" s="95"/>
      <c r="AR1103" s="95"/>
    </row>
    <row r="1104" spans="13:44" x14ac:dyDescent="0.2">
      <c r="M1104" s="108"/>
      <c r="O1104" s="95"/>
      <c r="P1104" s="95"/>
      <c r="Q1104" s="95"/>
      <c r="R1104" s="95"/>
      <c r="S1104" s="95"/>
      <c r="T1104" s="95"/>
      <c r="U1104" s="95"/>
      <c r="V1104" s="95"/>
      <c r="W1104" s="95"/>
      <c r="X1104" s="95"/>
      <c r="Y1104" s="95"/>
      <c r="Z1104" s="95"/>
      <c r="AA1104" s="95"/>
      <c r="AB1104" s="95"/>
      <c r="AC1104" s="95"/>
      <c r="AD1104" s="95"/>
      <c r="AE1104" s="95"/>
      <c r="AF1104" s="95"/>
      <c r="AG1104" s="95"/>
      <c r="AH1104" s="95"/>
      <c r="AI1104" s="95"/>
      <c r="AJ1104" s="95"/>
      <c r="AK1104" s="95"/>
      <c r="AL1104" s="95"/>
      <c r="AM1104" s="95"/>
      <c r="AN1104" s="95"/>
      <c r="AO1104" s="95"/>
      <c r="AP1104" s="95"/>
      <c r="AQ1104" s="95"/>
      <c r="AR1104" s="95"/>
    </row>
    <row r="1105" spans="13:44" x14ac:dyDescent="0.2">
      <c r="M1105" s="108"/>
      <c r="O1105" s="95"/>
      <c r="P1105" s="95"/>
      <c r="Q1105" s="95"/>
      <c r="R1105" s="95"/>
      <c r="S1105" s="95"/>
      <c r="T1105" s="95"/>
      <c r="U1105" s="95"/>
      <c r="V1105" s="95"/>
      <c r="W1105" s="95"/>
      <c r="X1105" s="95"/>
      <c r="Y1105" s="95"/>
      <c r="Z1105" s="95"/>
      <c r="AA1105" s="95"/>
      <c r="AB1105" s="95"/>
      <c r="AC1105" s="95"/>
      <c r="AD1105" s="95"/>
      <c r="AE1105" s="95"/>
      <c r="AF1105" s="95"/>
      <c r="AG1105" s="95"/>
      <c r="AH1105" s="95"/>
      <c r="AI1105" s="95"/>
      <c r="AJ1105" s="95"/>
      <c r="AK1105" s="95"/>
      <c r="AL1105" s="95"/>
      <c r="AM1105" s="95"/>
      <c r="AN1105" s="95"/>
      <c r="AO1105" s="95"/>
      <c r="AP1105" s="95"/>
      <c r="AQ1105" s="95"/>
      <c r="AR1105" s="95"/>
    </row>
    <row r="1106" spans="13:44" x14ac:dyDescent="0.2">
      <c r="M1106" s="108"/>
      <c r="O1106" s="95"/>
      <c r="P1106" s="95"/>
      <c r="Q1106" s="95"/>
      <c r="R1106" s="95"/>
      <c r="S1106" s="95"/>
      <c r="T1106" s="95"/>
      <c r="U1106" s="95"/>
      <c r="V1106" s="95"/>
      <c r="W1106" s="95"/>
      <c r="X1106" s="95"/>
      <c r="Y1106" s="95"/>
      <c r="Z1106" s="95"/>
      <c r="AA1106" s="95"/>
      <c r="AB1106" s="95"/>
      <c r="AC1106" s="95"/>
      <c r="AD1106" s="95"/>
      <c r="AE1106" s="95"/>
      <c r="AF1106" s="95"/>
      <c r="AG1106" s="95"/>
      <c r="AH1106" s="95"/>
      <c r="AI1106" s="95"/>
      <c r="AJ1106" s="95"/>
      <c r="AK1106" s="95"/>
      <c r="AL1106" s="95"/>
      <c r="AM1106" s="95"/>
      <c r="AN1106" s="95"/>
      <c r="AO1106" s="95"/>
      <c r="AP1106" s="95"/>
      <c r="AQ1106" s="95"/>
      <c r="AR1106" s="95"/>
    </row>
    <row r="1107" spans="13:44" x14ac:dyDescent="0.2">
      <c r="M1107" s="108"/>
      <c r="O1107" s="95"/>
      <c r="P1107" s="95"/>
      <c r="Q1107" s="95"/>
      <c r="R1107" s="95"/>
      <c r="S1107" s="95"/>
      <c r="T1107" s="95"/>
      <c r="U1107" s="95"/>
      <c r="V1107" s="95"/>
      <c r="W1107" s="95"/>
      <c r="X1107" s="95"/>
      <c r="Y1107" s="95"/>
      <c r="Z1107" s="95"/>
      <c r="AA1107" s="95"/>
      <c r="AB1107" s="95"/>
      <c r="AC1107" s="95"/>
      <c r="AD1107" s="95"/>
      <c r="AE1107" s="95"/>
      <c r="AF1107" s="95"/>
      <c r="AG1107" s="95"/>
      <c r="AH1107" s="95"/>
      <c r="AI1107" s="95"/>
      <c r="AJ1107" s="95"/>
      <c r="AK1107" s="95"/>
      <c r="AL1107" s="95"/>
      <c r="AM1107" s="95"/>
      <c r="AN1107" s="95"/>
      <c r="AO1107" s="95"/>
      <c r="AP1107" s="95"/>
      <c r="AQ1107" s="95"/>
      <c r="AR1107" s="95"/>
    </row>
    <row r="1108" spans="13:44" x14ac:dyDescent="0.2">
      <c r="M1108" s="108"/>
      <c r="O1108" s="95"/>
      <c r="P1108" s="95"/>
      <c r="Q1108" s="95"/>
      <c r="R1108" s="95"/>
      <c r="S1108" s="95"/>
      <c r="T1108" s="95"/>
      <c r="U1108" s="95"/>
      <c r="V1108" s="95"/>
      <c r="W1108" s="95"/>
      <c r="X1108" s="95"/>
      <c r="Y1108" s="95"/>
      <c r="Z1108" s="95"/>
      <c r="AA1108" s="95"/>
      <c r="AB1108" s="95"/>
      <c r="AC1108" s="95"/>
      <c r="AD1108" s="95"/>
      <c r="AE1108" s="95"/>
      <c r="AF1108" s="95"/>
      <c r="AG1108" s="95"/>
      <c r="AH1108" s="95"/>
      <c r="AI1108" s="95"/>
      <c r="AJ1108" s="95"/>
      <c r="AK1108" s="95"/>
      <c r="AL1108" s="95"/>
      <c r="AM1108" s="95"/>
      <c r="AN1108" s="95"/>
      <c r="AO1108" s="95"/>
      <c r="AP1108" s="95"/>
      <c r="AQ1108" s="95"/>
      <c r="AR1108" s="95"/>
    </row>
    <row r="1109" spans="13:44" x14ac:dyDescent="0.2">
      <c r="M1109" s="108"/>
      <c r="O1109" s="95"/>
      <c r="P1109" s="95"/>
      <c r="Q1109" s="95"/>
      <c r="R1109" s="95"/>
      <c r="S1109" s="95"/>
      <c r="T1109" s="95"/>
      <c r="U1109" s="95"/>
      <c r="V1109" s="95"/>
      <c r="W1109" s="95"/>
      <c r="X1109" s="95"/>
      <c r="Y1109" s="95"/>
      <c r="Z1109" s="95"/>
      <c r="AA1109" s="95"/>
      <c r="AB1109" s="95"/>
      <c r="AC1109" s="95"/>
      <c r="AD1109" s="95"/>
      <c r="AE1109" s="95"/>
      <c r="AF1109" s="95"/>
      <c r="AG1109" s="95"/>
      <c r="AH1109" s="95"/>
      <c r="AI1109" s="95"/>
      <c r="AJ1109" s="95"/>
      <c r="AK1109" s="95"/>
      <c r="AL1109" s="95"/>
      <c r="AM1109" s="95"/>
      <c r="AN1109" s="95"/>
      <c r="AO1109" s="95"/>
      <c r="AP1109" s="95"/>
      <c r="AQ1109" s="95"/>
      <c r="AR1109" s="95"/>
    </row>
    <row r="1110" spans="13:44" x14ac:dyDescent="0.2">
      <c r="M1110" s="108"/>
      <c r="O1110" s="95"/>
      <c r="P1110" s="95"/>
      <c r="Q1110" s="95"/>
      <c r="R1110" s="95"/>
      <c r="S1110" s="95"/>
      <c r="T1110" s="95"/>
      <c r="U1110" s="95"/>
      <c r="V1110" s="95"/>
      <c r="W1110" s="95"/>
      <c r="X1110" s="95"/>
      <c r="Y1110" s="95"/>
      <c r="Z1110" s="95"/>
      <c r="AA1110" s="95"/>
      <c r="AB1110" s="95"/>
      <c r="AC1110" s="95"/>
      <c r="AD1110" s="95"/>
      <c r="AE1110" s="95"/>
      <c r="AF1110" s="95"/>
      <c r="AG1110" s="95"/>
      <c r="AH1110" s="95"/>
      <c r="AI1110" s="95"/>
      <c r="AJ1110" s="95"/>
      <c r="AK1110" s="95"/>
      <c r="AL1110" s="95"/>
      <c r="AM1110" s="95"/>
      <c r="AN1110" s="95"/>
      <c r="AO1110" s="95"/>
      <c r="AP1110" s="95"/>
      <c r="AQ1110" s="95"/>
      <c r="AR1110" s="95"/>
    </row>
    <row r="1111" spans="13:44" x14ac:dyDescent="0.2">
      <c r="M1111" s="108"/>
      <c r="O1111" s="95"/>
      <c r="P1111" s="95"/>
      <c r="Q1111" s="95"/>
      <c r="R1111" s="95"/>
      <c r="S1111" s="95"/>
      <c r="T1111" s="95"/>
      <c r="U1111" s="95"/>
      <c r="V1111" s="95"/>
      <c r="W1111" s="95"/>
      <c r="X1111" s="95"/>
      <c r="Y1111" s="95"/>
      <c r="Z1111" s="95"/>
      <c r="AA1111" s="95"/>
      <c r="AB1111" s="95"/>
      <c r="AC1111" s="95"/>
      <c r="AD1111" s="95"/>
      <c r="AE1111" s="95"/>
      <c r="AF1111" s="95"/>
      <c r="AG1111" s="95"/>
      <c r="AH1111" s="95"/>
      <c r="AI1111" s="95"/>
      <c r="AJ1111" s="95"/>
      <c r="AK1111" s="95"/>
      <c r="AL1111" s="95"/>
      <c r="AM1111" s="95"/>
      <c r="AN1111" s="95"/>
      <c r="AO1111" s="95"/>
      <c r="AP1111" s="95"/>
      <c r="AQ1111" s="95"/>
      <c r="AR1111" s="95"/>
    </row>
    <row r="1112" spans="13:44" x14ac:dyDescent="0.2">
      <c r="M1112" s="108"/>
      <c r="O1112" s="95"/>
      <c r="P1112" s="95"/>
      <c r="Q1112" s="95"/>
      <c r="R1112" s="95"/>
      <c r="S1112" s="95"/>
      <c r="T1112" s="95"/>
      <c r="U1112" s="95"/>
      <c r="V1112" s="95"/>
      <c r="W1112" s="95"/>
      <c r="X1112" s="95"/>
      <c r="Y1112" s="95"/>
      <c r="Z1112" s="95"/>
      <c r="AA1112" s="95"/>
      <c r="AB1112" s="95"/>
      <c r="AC1112" s="95"/>
      <c r="AD1112" s="95"/>
      <c r="AE1112" s="95"/>
      <c r="AF1112" s="95"/>
      <c r="AG1112" s="95"/>
      <c r="AH1112" s="95"/>
      <c r="AI1112" s="95"/>
      <c r="AJ1112" s="95"/>
      <c r="AK1112" s="95"/>
      <c r="AL1112" s="95"/>
      <c r="AM1112" s="95"/>
      <c r="AN1112" s="95"/>
      <c r="AO1112" s="95"/>
      <c r="AP1112" s="95"/>
      <c r="AQ1112" s="95"/>
      <c r="AR1112" s="95"/>
    </row>
    <row r="1113" spans="13:44" x14ac:dyDescent="0.2">
      <c r="M1113" s="108"/>
      <c r="O1113" s="95"/>
      <c r="P1113" s="95"/>
      <c r="Q1113" s="95"/>
      <c r="R1113" s="95"/>
      <c r="S1113" s="95"/>
      <c r="T1113" s="95"/>
      <c r="U1113" s="95"/>
      <c r="V1113" s="95"/>
      <c r="W1113" s="95"/>
      <c r="X1113" s="95"/>
      <c r="Y1113" s="95"/>
      <c r="Z1113" s="95"/>
      <c r="AA1113" s="95"/>
      <c r="AB1113" s="95"/>
      <c r="AC1113" s="95"/>
      <c r="AD1113" s="95"/>
      <c r="AE1113" s="95"/>
      <c r="AF1113" s="95"/>
      <c r="AG1113" s="95"/>
      <c r="AH1113" s="95"/>
      <c r="AI1113" s="95"/>
      <c r="AJ1113" s="95"/>
      <c r="AK1113" s="95"/>
      <c r="AL1113" s="95"/>
      <c r="AM1113" s="95"/>
      <c r="AN1113" s="95"/>
      <c r="AO1113" s="95"/>
      <c r="AP1113" s="95"/>
      <c r="AQ1113" s="95"/>
      <c r="AR1113" s="95"/>
    </row>
    <row r="1114" spans="13:44" x14ac:dyDescent="0.2">
      <c r="M1114" s="108"/>
      <c r="O1114" s="95"/>
      <c r="P1114" s="95"/>
      <c r="Q1114" s="95"/>
      <c r="R1114" s="95"/>
      <c r="S1114" s="95"/>
      <c r="T1114" s="95"/>
      <c r="U1114" s="95"/>
      <c r="V1114" s="95"/>
      <c r="W1114" s="95"/>
      <c r="X1114" s="95"/>
      <c r="Y1114" s="95"/>
      <c r="Z1114" s="95"/>
      <c r="AA1114" s="95"/>
      <c r="AB1114" s="95"/>
      <c r="AC1114" s="95"/>
      <c r="AD1114" s="95"/>
      <c r="AE1114" s="95"/>
      <c r="AF1114" s="95"/>
      <c r="AG1114" s="95"/>
      <c r="AH1114" s="95"/>
      <c r="AI1114" s="95"/>
      <c r="AJ1114" s="95"/>
      <c r="AK1114" s="95"/>
      <c r="AL1114" s="95"/>
      <c r="AM1114" s="95"/>
      <c r="AN1114" s="95"/>
      <c r="AO1114" s="95"/>
      <c r="AP1114" s="95"/>
      <c r="AQ1114" s="95"/>
      <c r="AR1114" s="95"/>
    </row>
    <row r="1115" spans="13:44" x14ac:dyDescent="0.2">
      <c r="M1115" s="108"/>
      <c r="O1115" s="95"/>
      <c r="P1115" s="95"/>
      <c r="Q1115" s="95"/>
      <c r="R1115" s="95"/>
      <c r="S1115" s="95"/>
      <c r="T1115" s="95"/>
      <c r="U1115" s="95"/>
      <c r="V1115" s="95"/>
      <c r="W1115" s="95"/>
      <c r="X1115" s="95"/>
      <c r="Y1115" s="95"/>
      <c r="Z1115" s="95"/>
      <c r="AA1115" s="95"/>
      <c r="AB1115" s="95"/>
      <c r="AC1115" s="95"/>
      <c r="AD1115" s="95"/>
      <c r="AE1115" s="95"/>
      <c r="AF1115" s="95"/>
      <c r="AG1115" s="95"/>
      <c r="AH1115" s="95"/>
      <c r="AI1115" s="95"/>
      <c r="AJ1115" s="95"/>
      <c r="AK1115" s="95"/>
      <c r="AL1115" s="95"/>
      <c r="AM1115" s="95"/>
      <c r="AN1115" s="95"/>
      <c r="AO1115" s="95"/>
      <c r="AP1115" s="95"/>
      <c r="AQ1115" s="95"/>
      <c r="AR1115" s="95"/>
    </row>
    <row r="1116" spans="13:44" x14ac:dyDescent="0.2">
      <c r="M1116" s="108"/>
      <c r="O1116" s="95"/>
      <c r="P1116" s="95"/>
      <c r="Q1116" s="95"/>
      <c r="R1116" s="95"/>
      <c r="S1116" s="95"/>
      <c r="T1116" s="95"/>
      <c r="U1116" s="95"/>
      <c r="V1116" s="95"/>
      <c r="W1116" s="95"/>
      <c r="X1116" s="95"/>
      <c r="Y1116" s="95"/>
      <c r="Z1116" s="95"/>
      <c r="AA1116" s="95"/>
      <c r="AB1116" s="95"/>
      <c r="AC1116" s="95"/>
      <c r="AD1116" s="95"/>
      <c r="AE1116" s="95"/>
      <c r="AF1116" s="95"/>
      <c r="AG1116" s="95"/>
      <c r="AH1116" s="95"/>
      <c r="AI1116" s="95"/>
      <c r="AJ1116" s="95"/>
      <c r="AK1116" s="95"/>
      <c r="AL1116" s="95"/>
      <c r="AM1116" s="95"/>
      <c r="AN1116" s="95"/>
      <c r="AO1116" s="95"/>
      <c r="AP1116" s="95"/>
      <c r="AQ1116" s="95"/>
      <c r="AR1116" s="95"/>
    </row>
    <row r="1117" spans="13:44" x14ac:dyDescent="0.2">
      <c r="M1117" s="108"/>
      <c r="O1117" s="95"/>
      <c r="P1117" s="95"/>
      <c r="Q1117" s="95"/>
      <c r="R1117" s="95"/>
      <c r="S1117" s="95"/>
      <c r="T1117" s="95"/>
      <c r="U1117" s="95"/>
      <c r="V1117" s="95"/>
      <c r="W1117" s="95"/>
      <c r="X1117" s="95"/>
      <c r="Y1117" s="95"/>
      <c r="Z1117" s="95"/>
      <c r="AA1117" s="95"/>
      <c r="AB1117" s="95"/>
      <c r="AC1117" s="95"/>
      <c r="AD1117" s="95"/>
      <c r="AE1117" s="95"/>
      <c r="AF1117" s="95"/>
      <c r="AG1117" s="95"/>
      <c r="AH1117" s="95"/>
      <c r="AI1117" s="95"/>
      <c r="AJ1117" s="95"/>
      <c r="AK1117" s="95"/>
      <c r="AL1117" s="95"/>
      <c r="AM1117" s="95"/>
      <c r="AN1117" s="95"/>
      <c r="AO1117" s="95"/>
      <c r="AP1117" s="95"/>
      <c r="AQ1117" s="95"/>
      <c r="AR1117" s="95"/>
    </row>
    <row r="1118" spans="13:44" x14ac:dyDescent="0.2">
      <c r="M1118" s="108"/>
      <c r="O1118" s="95"/>
      <c r="P1118" s="95"/>
      <c r="Q1118" s="95"/>
      <c r="R1118" s="95"/>
      <c r="S1118" s="95"/>
      <c r="T1118" s="95"/>
      <c r="U1118" s="95"/>
      <c r="V1118" s="95"/>
      <c r="W1118" s="95"/>
      <c r="X1118" s="95"/>
      <c r="Y1118" s="95"/>
      <c r="Z1118" s="95"/>
      <c r="AA1118" s="95"/>
      <c r="AB1118" s="95"/>
      <c r="AC1118" s="95"/>
      <c r="AD1118" s="95"/>
      <c r="AE1118" s="95"/>
      <c r="AF1118" s="95"/>
      <c r="AG1118" s="95"/>
      <c r="AH1118" s="95"/>
      <c r="AI1118" s="95"/>
      <c r="AJ1118" s="95"/>
      <c r="AK1118" s="95"/>
      <c r="AL1118" s="95"/>
      <c r="AM1118" s="95"/>
      <c r="AN1118" s="95"/>
      <c r="AO1118" s="95"/>
      <c r="AP1118" s="95"/>
      <c r="AQ1118" s="95"/>
      <c r="AR1118" s="95"/>
    </row>
    <row r="1119" spans="13:44" x14ac:dyDescent="0.2">
      <c r="M1119" s="108"/>
      <c r="O1119" s="95"/>
      <c r="P1119" s="95"/>
      <c r="Q1119" s="95"/>
      <c r="R1119" s="95"/>
      <c r="S1119" s="95"/>
      <c r="T1119" s="95"/>
      <c r="U1119" s="95"/>
      <c r="V1119" s="95"/>
      <c r="W1119" s="95"/>
      <c r="X1119" s="95"/>
      <c r="Y1119" s="95"/>
      <c r="Z1119" s="95"/>
      <c r="AA1119" s="95"/>
      <c r="AB1119" s="95"/>
      <c r="AC1119" s="95"/>
      <c r="AD1119" s="95"/>
      <c r="AE1119" s="95"/>
      <c r="AF1119" s="95"/>
      <c r="AG1119" s="95"/>
      <c r="AH1119" s="95"/>
      <c r="AI1119" s="95"/>
      <c r="AJ1119" s="95"/>
      <c r="AK1119" s="95"/>
      <c r="AL1119" s="95"/>
      <c r="AM1119" s="95"/>
      <c r="AN1119" s="95"/>
      <c r="AO1119" s="95"/>
      <c r="AP1119" s="95"/>
      <c r="AQ1119" s="95"/>
      <c r="AR1119" s="95"/>
    </row>
    <row r="1120" spans="13:44" x14ac:dyDescent="0.2">
      <c r="M1120" s="108"/>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c r="AL1120" s="95"/>
      <c r="AM1120" s="95"/>
      <c r="AN1120" s="95"/>
      <c r="AO1120" s="95"/>
      <c r="AP1120" s="95"/>
      <c r="AQ1120" s="95"/>
      <c r="AR1120" s="95"/>
    </row>
    <row r="1121" spans="13:44" x14ac:dyDescent="0.2">
      <c r="M1121" s="108"/>
      <c r="O1121" s="95"/>
      <c r="P1121" s="95"/>
      <c r="Q1121" s="95"/>
      <c r="R1121" s="95"/>
      <c r="S1121" s="95"/>
      <c r="T1121" s="95"/>
      <c r="U1121" s="95"/>
      <c r="V1121" s="95"/>
      <c r="W1121" s="95"/>
      <c r="X1121" s="95"/>
      <c r="Y1121" s="95"/>
      <c r="Z1121" s="95"/>
      <c r="AA1121" s="95"/>
      <c r="AB1121" s="95"/>
      <c r="AC1121" s="95"/>
      <c r="AD1121" s="95"/>
      <c r="AE1121" s="95"/>
      <c r="AF1121" s="95"/>
      <c r="AG1121" s="95"/>
      <c r="AH1121" s="95"/>
      <c r="AI1121" s="95"/>
      <c r="AJ1121" s="95"/>
      <c r="AK1121" s="95"/>
      <c r="AL1121" s="95"/>
      <c r="AM1121" s="95"/>
      <c r="AN1121" s="95"/>
      <c r="AO1121" s="95"/>
      <c r="AP1121" s="95"/>
      <c r="AQ1121" s="95"/>
      <c r="AR1121" s="95"/>
    </row>
    <row r="1122" spans="13:44" x14ac:dyDescent="0.2">
      <c r="M1122" s="108"/>
      <c r="O1122" s="95"/>
      <c r="P1122" s="95"/>
      <c r="Q1122" s="95"/>
      <c r="R1122" s="95"/>
      <c r="S1122" s="95"/>
      <c r="T1122" s="95"/>
      <c r="U1122" s="95"/>
      <c r="V1122" s="95"/>
      <c r="W1122" s="95"/>
      <c r="X1122" s="95"/>
      <c r="Y1122" s="95"/>
      <c r="Z1122" s="95"/>
      <c r="AA1122" s="95"/>
      <c r="AB1122" s="95"/>
      <c r="AC1122" s="95"/>
      <c r="AD1122" s="95"/>
      <c r="AE1122" s="95"/>
      <c r="AF1122" s="95"/>
      <c r="AG1122" s="95"/>
      <c r="AH1122" s="95"/>
      <c r="AI1122" s="95"/>
      <c r="AJ1122" s="95"/>
      <c r="AK1122" s="95"/>
      <c r="AL1122" s="95"/>
      <c r="AM1122" s="95"/>
      <c r="AN1122" s="95"/>
      <c r="AO1122" s="95"/>
      <c r="AP1122" s="95"/>
      <c r="AQ1122" s="95"/>
      <c r="AR1122" s="95"/>
    </row>
    <row r="1123" spans="13:44" x14ac:dyDescent="0.2">
      <c r="M1123" s="108"/>
      <c r="O1123" s="95"/>
      <c r="P1123" s="95"/>
      <c r="Q1123" s="95"/>
      <c r="R1123" s="95"/>
      <c r="S1123" s="95"/>
      <c r="T1123" s="95"/>
      <c r="U1123" s="95"/>
      <c r="V1123" s="95"/>
      <c r="W1123" s="95"/>
      <c r="X1123" s="95"/>
      <c r="Y1123" s="95"/>
      <c r="Z1123" s="95"/>
      <c r="AA1123" s="95"/>
      <c r="AB1123" s="95"/>
      <c r="AC1123" s="95"/>
      <c r="AD1123" s="95"/>
      <c r="AE1123" s="95"/>
      <c r="AF1123" s="95"/>
      <c r="AG1123" s="95"/>
      <c r="AH1123" s="95"/>
      <c r="AI1123" s="95"/>
      <c r="AJ1123" s="95"/>
      <c r="AK1123" s="95"/>
      <c r="AL1123" s="95"/>
      <c r="AM1123" s="95"/>
      <c r="AN1123" s="95"/>
      <c r="AO1123" s="95"/>
      <c r="AP1123" s="95"/>
      <c r="AQ1123" s="95"/>
      <c r="AR1123" s="95"/>
    </row>
    <row r="1124" spans="13:44" x14ac:dyDescent="0.2">
      <c r="M1124" s="108"/>
      <c r="O1124" s="95"/>
      <c r="P1124" s="95"/>
      <c r="Q1124" s="95"/>
      <c r="R1124" s="95"/>
      <c r="S1124" s="95"/>
      <c r="T1124" s="95"/>
      <c r="U1124" s="95"/>
      <c r="V1124" s="95"/>
      <c r="W1124" s="95"/>
      <c r="X1124" s="95"/>
      <c r="Y1124" s="95"/>
      <c r="Z1124" s="95"/>
      <c r="AA1124" s="95"/>
      <c r="AB1124" s="95"/>
      <c r="AC1124" s="95"/>
      <c r="AD1124" s="95"/>
      <c r="AE1124" s="95"/>
      <c r="AF1124" s="95"/>
      <c r="AG1124" s="95"/>
      <c r="AH1124" s="95"/>
      <c r="AI1124" s="95"/>
      <c r="AJ1124" s="95"/>
      <c r="AK1124" s="95"/>
      <c r="AL1124" s="95"/>
      <c r="AM1124" s="95"/>
      <c r="AN1124" s="95"/>
      <c r="AO1124" s="95"/>
      <c r="AP1124" s="95"/>
      <c r="AQ1124" s="95"/>
      <c r="AR1124" s="95"/>
    </row>
    <row r="1125" spans="13:44" x14ac:dyDescent="0.2">
      <c r="M1125" s="108"/>
      <c r="O1125" s="95"/>
      <c r="P1125" s="95"/>
      <c r="Q1125" s="95"/>
      <c r="R1125" s="95"/>
      <c r="S1125" s="95"/>
      <c r="T1125" s="95"/>
      <c r="U1125" s="95"/>
      <c r="V1125" s="95"/>
      <c r="W1125" s="95"/>
      <c r="X1125" s="95"/>
      <c r="Y1125" s="95"/>
      <c r="Z1125" s="95"/>
      <c r="AA1125" s="95"/>
      <c r="AB1125" s="95"/>
      <c r="AC1125" s="95"/>
      <c r="AD1125" s="95"/>
      <c r="AE1125" s="95"/>
      <c r="AF1125" s="95"/>
      <c r="AG1125" s="95"/>
      <c r="AH1125" s="95"/>
      <c r="AI1125" s="95"/>
      <c r="AJ1125" s="95"/>
      <c r="AK1125" s="95"/>
      <c r="AL1125" s="95"/>
      <c r="AM1125" s="95"/>
      <c r="AN1125" s="95"/>
      <c r="AO1125" s="95"/>
      <c r="AP1125" s="95"/>
      <c r="AQ1125" s="95"/>
      <c r="AR1125" s="95"/>
    </row>
    <row r="1126" spans="13:44" x14ac:dyDescent="0.2">
      <c r="M1126" s="108"/>
      <c r="O1126" s="95"/>
      <c r="P1126" s="95"/>
      <c r="Q1126" s="95"/>
      <c r="R1126" s="95"/>
      <c r="S1126" s="95"/>
      <c r="T1126" s="95"/>
      <c r="U1126" s="95"/>
      <c r="V1126" s="95"/>
      <c r="W1126" s="95"/>
      <c r="X1126" s="95"/>
      <c r="Y1126" s="95"/>
      <c r="Z1126" s="95"/>
      <c r="AA1126" s="95"/>
      <c r="AB1126" s="95"/>
      <c r="AC1126" s="95"/>
      <c r="AD1126" s="95"/>
      <c r="AE1126" s="95"/>
      <c r="AF1126" s="95"/>
      <c r="AG1126" s="95"/>
      <c r="AH1126" s="95"/>
      <c r="AI1126" s="95"/>
      <c r="AJ1126" s="95"/>
      <c r="AK1126" s="95"/>
      <c r="AL1126" s="95"/>
      <c r="AM1126" s="95"/>
      <c r="AN1126" s="95"/>
      <c r="AO1126" s="95"/>
      <c r="AP1126" s="95"/>
      <c r="AQ1126" s="95"/>
      <c r="AR1126" s="95"/>
    </row>
    <row r="1127" spans="13:44" x14ac:dyDescent="0.2">
      <c r="M1127" s="108"/>
      <c r="O1127" s="95"/>
      <c r="P1127" s="95"/>
      <c r="Q1127" s="95"/>
      <c r="R1127" s="95"/>
      <c r="S1127" s="95"/>
      <c r="T1127" s="95"/>
      <c r="U1127" s="95"/>
      <c r="V1127" s="95"/>
      <c r="W1127" s="95"/>
      <c r="X1127" s="95"/>
      <c r="Y1127" s="95"/>
      <c r="Z1127" s="95"/>
      <c r="AA1127" s="95"/>
      <c r="AB1127" s="95"/>
      <c r="AC1127" s="95"/>
      <c r="AD1127" s="95"/>
      <c r="AE1127" s="95"/>
      <c r="AF1127" s="95"/>
      <c r="AG1127" s="95"/>
      <c r="AH1127" s="95"/>
      <c r="AI1127" s="95"/>
      <c r="AJ1127" s="95"/>
      <c r="AK1127" s="95"/>
      <c r="AL1127" s="95"/>
      <c r="AM1127" s="95"/>
      <c r="AN1127" s="95"/>
      <c r="AO1127" s="95"/>
      <c r="AP1127" s="95"/>
      <c r="AQ1127" s="95"/>
      <c r="AR1127" s="95"/>
    </row>
    <row r="1128" spans="13:44" x14ac:dyDescent="0.2">
      <c r="M1128" s="108"/>
      <c r="O1128" s="95"/>
      <c r="P1128" s="95"/>
      <c r="Q1128" s="95"/>
      <c r="R1128" s="95"/>
      <c r="S1128" s="95"/>
      <c r="T1128" s="95"/>
      <c r="U1128" s="95"/>
      <c r="V1128" s="95"/>
      <c r="W1128" s="95"/>
      <c r="X1128" s="95"/>
      <c r="Y1128" s="95"/>
      <c r="Z1128" s="95"/>
      <c r="AA1128" s="95"/>
      <c r="AB1128" s="95"/>
      <c r="AC1128" s="95"/>
      <c r="AD1128" s="95"/>
      <c r="AE1128" s="95"/>
      <c r="AF1128" s="95"/>
      <c r="AG1128" s="95"/>
      <c r="AH1128" s="95"/>
      <c r="AI1128" s="95"/>
      <c r="AJ1128" s="95"/>
      <c r="AK1128" s="95"/>
      <c r="AL1128" s="95"/>
      <c r="AM1128" s="95"/>
      <c r="AN1128" s="95"/>
      <c r="AO1128" s="95"/>
      <c r="AP1128" s="95"/>
      <c r="AQ1128" s="95"/>
      <c r="AR1128" s="95"/>
    </row>
    <row r="1129" spans="13:44" x14ac:dyDescent="0.2">
      <c r="M1129" s="108"/>
      <c r="O1129" s="95"/>
      <c r="P1129" s="95"/>
      <c r="Q1129" s="95"/>
      <c r="R1129" s="95"/>
      <c r="S1129" s="95"/>
      <c r="T1129" s="95"/>
      <c r="U1129" s="95"/>
      <c r="V1129" s="95"/>
      <c r="W1129" s="95"/>
      <c r="X1129" s="95"/>
      <c r="Y1129" s="95"/>
      <c r="Z1129" s="95"/>
      <c r="AA1129" s="95"/>
      <c r="AB1129" s="95"/>
      <c r="AC1129" s="95"/>
      <c r="AD1129" s="95"/>
      <c r="AE1129" s="95"/>
      <c r="AF1129" s="95"/>
      <c r="AG1129" s="95"/>
      <c r="AH1129" s="95"/>
      <c r="AI1129" s="95"/>
      <c r="AJ1129" s="95"/>
      <c r="AK1129" s="95"/>
      <c r="AL1129" s="95"/>
      <c r="AM1129" s="95"/>
      <c r="AN1129" s="95"/>
      <c r="AO1129" s="95"/>
      <c r="AP1129" s="95"/>
      <c r="AQ1129" s="95"/>
      <c r="AR1129" s="95"/>
    </row>
    <row r="1130" spans="13:44" x14ac:dyDescent="0.2">
      <c r="M1130" s="108"/>
      <c r="O1130" s="95"/>
      <c r="P1130" s="95"/>
      <c r="Q1130" s="95"/>
      <c r="R1130" s="95"/>
      <c r="S1130" s="95"/>
      <c r="T1130" s="95"/>
      <c r="U1130" s="95"/>
      <c r="V1130" s="95"/>
      <c r="W1130" s="95"/>
      <c r="X1130" s="95"/>
      <c r="Y1130" s="95"/>
      <c r="Z1130" s="95"/>
      <c r="AA1130" s="95"/>
      <c r="AB1130" s="95"/>
      <c r="AC1130" s="95"/>
      <c r="AD1130" s="95"/>
      <c r="AE1130" s="95"/>
      <c r="AF1130" s="95"/>
      <c r="AG1130" s="95"/>
      <c r="AH1130" s="95"/>
      <c r="AI1130" s="95"/>
      <c r="AJ1130" s="95"/>
      <c r="AK1130" s="95"/>
      <c r="AL1130" s="95"/>
      <c r="AM1130" s="95"/>
      <c r="AN1130" s="95"/>
      <c r="AO1130" s="95"/>
      <c r="AP1130" s="95"/>
      <c r="AQ1130" s="95"/>
      <c r="AR1130" s="95"/>
    </row>
    <row r="1131" spans="13:44" x14ac:dyDescent="0.2">
      <c r="M1131" s="108"/>
      <c r="O1131" s="95"/>
      <c r="P1131" s="95"/>
      <c r="Q1131" s="95"/>
      <c r="R1131" s="95"/>
      <c r="S1131" s="95"/>
      <c r="T1131" s="95"/>
      <c r="U1131" s="95"/>
      <c r="V1131" s="95"/>
      <c r="W1131" s="95"/>
      <c r="X1131" s="95"/>
      <c r="Y1131" s="95"/>
      <c r="Z1131" s="95"/>
      <c r="AA1131" s="95"/>
      <c r="AB1131" s="95"/>
      <c r="AC1131" s="95"/>
      <c r="AD1131" s="95"/>
      <c r="AE1131" s="95"/>
      <c r="AF1131" s="95"/>
      <c r="AG1131" s="95"/>
      <c r="AH1131" s="95"/>
      <c r="AI1131" s="95"/>
      <c r="AJ1131" s="95"/>
      <c r="AK1131" s="95"/>
      <c r="AL1131" s="95"/>
      <c r="AM1131" s="95"/>
      <c r="AN1131" s="95"/>
      <c r="AO1131" s="95"/>
      <c r="AP1131" s="95"/>
      <c r="AQ1131" s="95"/>
      <c r="AR1131" s="95"/>
    </row>
    <row r="1132" spans="13:44" x14ac:dyDescent="0.2">
      <c r="M1132" s="108"/>
      <c r="O1132" s="95"/>
      <c r="P1132" s="95"/>
      <c r="Q1132" s="95"/>
      <c r="R1132" s="95"/>
      <c r="S1132" s="95"/>
      <c r="T1132" s="95"/>
      <c r="U1132" s="95"/>
      <c r="V1132" s="95"/>
      <c r="W1132" s="95"/>
      <c r="X1132" s="95"/>
      <c r="Y1132" s="95"/>
      <c r="Z1132" s="95"/>
      <c r="AA1132" s="95"/>
      <c r="AB1132" s="95"/>
      <c r="AC1132" s="95"/>
      <c r="AD1132" s="95"/>
      <c r="AE1132" s="95"/>
      <c r="AF1132" s="95"/>
      <c r="AG1132" s="95"/>
      <c r="AH1132" s="95"/>
      <c r="AI1132" s="95"/>
      <c r="AJ1132" s="95"/>
      <c r="AK1132" s="95"/>
      <c r="AL1132" s="95"/>
      <c r="AM1132" s="95"/>
      <c r="AN1132" s="95"/>
      <c r="AO1132" s="95"/>
      <c r="AP1132" s="95"/>
      <c r="AQ1132" s="95"/>
      <c r="AR1132" s="95"/>
    </row>
    <row r="1133" spans="13:44" x14ac:dyDescent="0.2">
      <c r="M1133" s="108"/>
      <c r="O1133" s="95"/>
      <c r="P1133" s="95"/>
      <c r="Q1133" s="95"/>
      <c r="R1133" s="95"/>
      <c r="S1133" s="95"/>
      <c r="T1133" s="95"/>
      <c r="U1133" s="95"/>
      <c r="V1133" s="95"/>
      <c r="W1133" s="95"/>
      <c r="X1133" s="95"/>
      <c r="Y1133" s="95"/>
      <c r="Z1133" s="95"/>
      <c r="AA1133" s="95"/>
      <c r="AB1133" s="95"/>
      <c r="AC1133" s="95"/>
      <c r="AD1133" s="95"/>
      <c r="AE1133" s="95"/>
      <c r="AF1133" s="95"/>
      <c r="AG1133" s="95"/>
      <c r="AH1133" s="95"/>
      <c r="AI1133" s="95"/>
      <c r="AJ1133" s="95"/>
      <c r="AK1133" s="95"/>
      <c r="AL1133" s="95"/>
      <c r="AM1133" s="95"/>
      <c r="AN1133" s="95"/>
      <c r="AO1133" s="95"/>
      <c r="AP1133" s="95"/>
      <c r="AQ1133" s="95"/>
      <c r="AR1133" s="95"/>
    </row>
    <row r="1134" spans="13:44" x14ac:dyDescent="0.2">
      <c r="M1134" s="108"/>
      <c r="O1134" s="95"/>
      <c r="P1134" s="95"/>
      <c r="Q1134" s="95"/>
      <c r="R1134" s="95"/>
      <c r="S1134" s="95"/>
      <c r="T1134" s="95"/>
      <c r="U1134" s="95"/>
      <c r="V1134" s="95"/>
      <c r="W1134" s="95"/>
      <c r="X1134" s="95"/>
      <c r="Y1134" s="95"/>
      <c r="Z1134" s="95"/>
      <c r="AA1134" s="95"/>
      <c r="AB1134" s="95"/>
      <c r="AC1134" s="95"/>
      <c r="AD1134" s="95"/>
      <c r="AE1134" s="95"/>
      <c r="AF1134" s="95"/>
      <c r="AG1134" s="95"/>
      <c r="AH1134" s="95"/>
      <c r="AI1134" s="95"/>
      <c r="AJ1134" s="95"/>
      <c r="AK1134" s="95"/>
      <c r="AL1134" s="95"/>
      <c r="AM1134" s="95"/>
      <c r="AN1134" s="95"/>
      <c r="AO1134" s="95"/>
      <c r="AP1134" s="95"/>
      <c r="AQ1134" s="95"/>
      <c r="AR1134" s="95"/>
    </row>
    <row r="1135" spans="13:44" x14ac:dyDescent="0.2">
      <c r="M1135" s="108"/>
      <c r="O1135" s="95"/>
      <c r="P1135" s="95"/>
      <c r="Q1135" s="95"/>
      <c r="R1135" s="95"/>
      <c r="S1135" s="95"/>
      <c r="T1135" s="95"/>
      <c r="U1135" s="95"/>
      <c r="V1135" s="95"/>
      <c r="W1135" s="95"/>
      <c r="X1135" s="95"/>
      <c r="Y1135" s="95"/>
      <c r="Z1135" s="95"/>
      <c r="AA1135" s="95"/>
      <c r="AB1135" s="95"/>
      <c r="AC1135" s="95"/>
      <c r="AD1135" s="95"/>
      <c r="AE1135" s="95"/>
      <c r="AF1135" s="95"/>
      <c r="AG1135" s="95"/>
      <c r="AH1135" s="95"/>
      <c r="AI1135" s="95"/>
      <c r="AJ1135" s="95"/>
      <c r="AK1135" s="95"/>
      <c r="AL1135" s="95"/>
      <c r="AM1135" s="95"/>
      <c r="AN1135" s="95"/>
      <c r="AO1135" s="95"/>
      <c r="AP1135" s="95"/>
      <c r="AQ1135" s="95"/>
      <c r="AR1135" s="95"/>
    </row>
    <row r="1136" spans="13:44" x14ac:dyDescent="0.2">
      <c r="M1136" s="108"/>
      <c r="O1136" s="95"/>
      <c r="P1136" s="95"/>
      <c r="Q1136" s="95"/>
      <c r="R1136" s="95"/>
      <c r="S1136" s="95"/>
      <c r="T1136" s="95"/>
      <c r="U1136" s="95"/>
      <c r="V1136" s="95"/>
      <c r="W1136" s="95"/>
      <c r="X1136" s="95"/>
      <c r="Y1136" s="95"/>
      <c r="Z1136" s="95"/>
      <c r="AA1136" s="95"/>
      <c r="AB1136" s="95"/>
      <c r="AC1136" s="95"/>
      <c r="AD1136" s="95"/>
      <c r="AE1136" s="95"/>
      <c r="AF1136" s="95"/>
      <c r="AG1136" s="95"/>
      <c r="AH1136" s="95"/>
      <c r="AI1136" s="95"/>
      <c r="AJ1136" s="95"/>
      <c r="AK1136" s="95"/>
      <c r="AL1136" s="95"/>
      <c r="AM1136" s="95"/>
      <c r="AN1136" s="95"/>
      <c r="AO1136" s="95"/>
      <c r="AP1136" s="95"/>
      <c r="AQ1136" s="95"/>
      <c r="AR1136" s="95"/>
    </row>
    <row r="1137" spans="13:44" x14ac:dyDescent="0.2">
      <c r="M1137" s="108"/>
      <c r="O1137" s="95"/>
      <c r="P1137" s="95"/>
      <c r="Q1137" s="95"/>
      <c r="R1137" s="95"/>
      <c r="S1137" s="95"/>
      <c r="T1137" s="95"/>
      <c r="U1137" s="95"/>
      <c r="V1137" s="95"/>
      <c r="W1137" s="95"/>
      <c r="X1137" s="95"/>
      <c r="Y1137" s="95"/>
      <c r="Z1137" s="95"/>
      <c r="AA1137" s="95"/>
      <c r="AB1137" s="95"/>
      <c r="AC1137" s="95"/>
      <c r="AD1137" s="95"/>
      <c r="AE1137" s="95"/>
      <c r="AF1137" s="95"/>
      <c r="AG1137" s="95"/>
      <c r="AH1137" s="95"/>
      <c r="AI1137" s="95"/>
      <c r="AJ1137" s="95"/>
      <c r="AK1137" s="95"/>
      <c r="AL1137" s="95"/>
      <c r="AM1137" s="95"/>
      <c r="AN1137" s="95"/>
      <c r="AO1137" s="95"/>
      <c r="AP1137" s="95"/>
      <c r="AQ1137" s="95"/>
      <c r="AR1137" s="95"/>
    </row>
    <row r="1138" spans="13:44" x14ac:dyDescent="0.2">
      <c r="M1138" s="108"/>
      <c r="O1138" s="95"/>
      <c r="P1138" s="95"/>
      <c r="Q1138" s="95"/>
      <c r="R1138" s="95"/>
      <c r="S1138" s="95"/>
      <c r="T1138" s="95"/>
      <c r="U1138" s="95"/>
      <c r="V1138" s="95"/>
      <c r="W1138" s="95"/>
      <c r="X1138" s="95"/>
      <c r="Y1138" s="95"/>
      <c r="Z1138" s="95"/>
      <c r="AA1138" s="95"/>
      <c r="AB1138" s="95"/>
      <c r="AC1138" s="95"/>
      <c r="AD1138" s="95"/>
      <c r="AE1138" s="95"/>
      <c r="AF1138" s="95"/>
      <c r="AG1138" s="95"/>
      <c r="AH1138" s="95"/>
      <c r="AI1138" s="95"/>
      <c r="AJ1138" s="95"/>
      <c r="AK1138" s="95"/>
      <c r="AL1138" s="95"/>
      <c r="AM1138" s="95"/>
      <c r="AN1138" s="95"/>
      <c r="AO1138" s="95"/>
      <c r="AP1138" s="95"/>
      <c r="AQ1138" s="95"/>
      <c r="AR1138" s="95"/>
    </row>
    <row r="1139" spans="13:44" x14ac:dyDescent="0.2">
      <c r="M1139" s="108"/>
      <c r="O1139" s="95"/>
      <c r="P1139" s="95"/>
      <c r="Q1139" s="95"/>
      <c r="R1139" s="95"/>
      <c r="S1139" s="95"/>
      <c r="T1139" s="95"/>
      <c r="U1139" s="95"/>
      <c r="V1139" s="95"/>
      <c r="W1139" s="95"/>
      <c r="X1139" s="95"/>
      <c r="Y1139" s="95"/>
      <c r="Z1139" s="95"/>
      <c r="AA1139" s="95"/>
      <c r="AB1139" s="95"/>
      <c r="AC1139" s="95"/>
      <c r="AD1139" s="95"/>
      <c r="AE1139" s="95"/>
      <c r="AF1139" s="95"/>
      <c r="AG1139" s="95"/>
      <c r="AH1139" s="95"/>
      <c r="AI1139" s="95"/>
      <c r="AJ1139" s="95"/>
      <c r="AK1139" s="95"/>
      <c r="AL1139" s="95"/>
      <c r="AM1139" s="95"/>
      <c r="AN1139" s="95"/>
      <c r="AO1139" s="95"/>
      <c r="AP1139" s="95"/>
      <c r="AQ1139" s="95"/>
      <c r="AR1139" s="95"/>
    </row>
    <row r="1140" spans="13:44" x14ac:dyDescent="0.2">
      <c r="M1140" s="108"/>
      <c r="O1140" s="95"/>
      <c r="P1140" s="95"/>
      <c r="Q1140" s="95"/>
      <c r="R1140" s="95"/>
      <c r="S1140" s="95"/>
      <c r="T1140" s="95"/>
      <c r="U1140" s="95"/>
      <c r="V1140" s="95"/>
      <c r="W1140" s="95"/>
      <c r="X1140" s="95"/>
      <c r="Y1140" s="95"/>
      <c r="Z1140" s="95"/>
      <c r="AA1140" s="95"/>
      <c r="AB1140" s="95"/>
      <c r="AC1140" s="95"/>
      <c r="AD1140" s="95"/>
      <c r="AE1140" s="95"/>
      <c r="AF1140" s="95"/>
      <c r="AG1140" s="95"/>
      <c r="AH1140" s="95"/>
      <c r="AI1140" s="95"/>
      <c r="AJ1140" s="95"/>
      <c r="AK1140" s="95"/>
      <c r="AL1140" s="95"/>
      <c r="AM1140" s="95"/>
      <c r="AN1140" s="95"/>
      <c r="AO1140" s="95"/>
      <c r="AP1140" s="95"/>
      <c r="AQ1140" s="95"/>
      <c r="AR1140" s="95"/>
    </row>
    <row r="1141" spans="13:44" x14ac:dyDescent="0.2">
      <c r="M1141" s="108"/>
      <c r="O1141" s="95"/>
      <c r="P1141" s="95"/>
      <c r="Q1141" s="95"/>
      <c r="R1141" s="95"/>
      <c r="S1141" s="95"/>
      <c r="T1141" s="95"/>
      <c r="U1141" s="95"/>
      <c r="V1141" s="95"/>
      <c r="W1141" s="95"/>
      <c r="X1141" s="95"/>
      <c r="Y1141" s="95"/>
      <c r="Z1141" s="95"/>
      <c r="AA1141" s="95"/>
      <c r="AB1141" s="95"/>
      <c r="AC1141" s="95"/>
      <c r="AD1141" s="95"/>
      <c r="AE1141" s="95"/>
      <c r="AF1141" s="95"/>
      <c r="AG1141" s="95"/>
      <c r="AH1141" s="95"/>
      <c r="AI1141" s="95"/>
      <c r="AJ1141" s="95"/>
      <c r="AK1141" s="95"/>
      <c r="AL1141" s="95"/>
      <c r="AM1141" s="95"/>
      <c r="AN1141" s="95"/>
      <c r="AO1141" s="95"/>
      <c r="AP1141" s="95"/>
      <c r="AQ1141" s="95"/>
      <c r="AR1141" s="95"/>
    </row>
    <row r="1142" spans="13:44" x14ac:dyDescent="0.2">
      <c r="M1142" s="108"/>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c r="AL1142" s="95"/>
      <c r="AM1142" s="95"/>
      <c r="AN1142" s="95"/>
      <c r="AO1142" s="95"/>
      <c r="AP1142" s="95"/>
      <c r="AQ1142" s="95"/>
      <c r="AR1142" s="95"/>
    </row>
    <row r="1143" spans="13:44" x14ac:dyDescent="0.2">
      <c r="M1143" s="108"/>
      <c r="O1143" s="95"/>
      <c r="P1143" s="95"/>
      <c r="Q1143" s="95"/>
      <c r="R1143" s="95"/>
      <c r="S1143" s="95"/>
      <c r="T1143" s="95"/>
      <c r="U1143" s="95"/>
      <c r="V1143" s="95"/>
      <c r="W1143" s="95"/>
      <c r="X1143" s="95"/>
      <c r="Y1143" s="95"/>
      <c r="Z1143" s="95"/>
      <c r="AA1143" s="95"/>
      <c r="AB1143" s="95"/>
      <c r="AC1143" s="95"/>
      <c r="AD1143" s="95"/>
      <c r="AE1143" s="95"/>
      <c r="AF1143" s="95"/>
      <c r="AG1143" s="95"/>
      <c r="AH1143" s="95"/>
      <c r="AI1143" s="95"/>
      <c r="AJ1143" s="95"/>
      <c r="AK1143" s="95"/>
      <c r="AL1143" s="95"/>
      <c r="AM1143" s="95"/>
      <c r="AN1143" s="95"/>
      <c r="AO1143" s="95"/>
      <c r="AP1143" s="95"/>
      <c r="AQ1143" s="95"/>
      <c r="AR1143" s="95"/>
    </row>
    <row r="1144" spans="13:44" x14ac:dyDescent="0.2">
      <c r="M1144" s="108"/>
      <c r="O1144" s="95"/>
      <c r="P1144" s="95"/>
      <c r="Q1144" s="95"/>
      <c r="R1144" s="95"/>
      <c r="S1144" s="95"/>
      <c r="T1144" s="95"/>
      <c r="U1144" s="95"/>
      <c r="V1144" s="95"/>
      <c r="W1144" s="95"/>
      <c r="X1144" s="95"/>
      <c r="Y1144" s="95"/>
      <c r="Z1144" s="95"/>
      <c r="AA1144" s="95"/>
      <c r="AB1144" s="95"/>
      <c r="AC1144" s="95"/>
      <c r="AD1144" s="95"/>
      <c r="AE1144" s="95"/>
      <c r="AF1144" s="95"/>
      <c r="AG1144" s="95"/>
      <c r="AH1144" s="95"/>
      <c r="AI1144" s="95"/>
      <c r="AJ1144" s="95"/>
      <c r="AK1144" s="95"/>
      <c r="AL1144" s="95"/>
      <c r="AM1144" s="95"/>
      <c r="AN1144" s="95"/>
      <c r="AO1144" s="95"/>
      <c r="AP1144" s="95"/>
      <c r="AQ1144" s="95"/>
      <c r="AR1144" s="95"/>
    </row>
    <row r="1145" spans="13:44" x14ac:dyDescent="0.2">
      <c r="M1145" s="108"/>
      <c r="O1145" s="95"/>
      <c r="P1145" s="95"/>
      <c r="Q1145" s="95"/>
      <c r="R1145" s="95"/>
      <c r="S1145" s="95"/>
      <c r="T1145" s="95"/>
      <c r="U1145" s="95"/>
      <c r="V1145" s="95"/>
      <c r="W1145" s="95"/>
      <c r="X1145" s="95"/>
      <c r="Y1145" s="95"/>
      <c r="Z1145" s="95"/>
      <c r="AA1145" s="95"/>
      <c r="AB1145" s="95"/>
      <c r="AC1145" s="95"/>
      <c r="AD1145" s="95"/>
      <c r="AE1145" s="95"/>
      <c r="AF1145" s="95"/>
      <c r="AG1145" s="95"/>
      <c r="AH1145" s="95"/>
      <c r="AI1145" s="95"/>
      <c r="AJ1145" s="95"/>
      <c r="AK1145" s="95"/>
      <c r="AL1145" s="95"/>
      <c r="AM1145" s="95"/>
      <c r="AN1145" s="95"/>
      <c r="AO1145" s="95"/>
      <c r="AP1145" s="95"/>
      <c r="AQ1145" s="95"/>
      <c r="AR1145" s="95"/>
    </row>
    <row r="1146" spans="13:44" x14ac:dyDescent="0.2">
      <c r="M1146" s="108"/>
      <c r="O1146" s="95"/>
      <c r="P1146" s="95"/>
      <c r="Q1146" s="95"/>
      <c r="R1146" s="95"/>
      <c r="S1146" s="95"/>
      <c r="T1146" s="95"/>
      <c r="U1146" s="95"/>
      <c r="V1146" s="95"/>
      <c r="W1146" s="95"/>
      <c r="X1146" s="95"/>
      <c r="Y1146" s="95"/>
      <c r="Z1146" s="95"/>
      <c r="AA1146" s="95"/>
      <c r="AB1146" s="95"/>
      <c r="AC1146" s="95"/>
      <c r="AD1146" s="95"/>
      <c r="AE1146" s="95"/>
      <c r="AF1146" s="95"/>
      <c r="AG1146" s="95"/>
      <c r="AH1146" s="95"/>
      <c r="AI1146" s="95"/>
      <c r="AJ1146" s="95"/>
      <c r="AK1146" s="95"/>
      <c r="AL1146" s="95"/>
      <c r="AM1146" s="95"/>
      <c r="AN1146" s="95"/>
      <c r="AO1146" s="95"/>
      <c r="AP1146" s="95"/>
      <c r="AQ1146" s="95"/>
      <c r="AR1146" s="95"/>
    </row>
    <row r="1147" spans="13:44" x14ac:dyDescent="0.2">
      <c r="M1147" s="108"/>
      <c r="O1147" s="95"/>
      <c r="P1147" s="95"/>
      <c r="Q1147" s="95"/>
      <c r="R1147" s="95"/>
      <c r="S1147" s="95"/>
      <c r="T1147" s="95"/>
      <c r="U1147" s="95"/>
      <c r="V1147" s="95"/>
      <c r="W1147" s="95"/>
      <c r="X1147" s="95"/>
      <c r="Y1147" s="95"/>
      <c r="Z1147" s="95"/>
      <c r="AA1147" s="95"/>
      <c r="AB1147" s="95"/>
      <c r="AC1147" s="95"/>
      <c r="AD1147" s="95"/>
      <c r="AE1147" s="95"/>
      <c r="AF1147" s="95"/>
      <c r="AG1147" s="95"/>
      <c r="AH1147" s="95"/>
      <c r="AI1147" s="95"/>
      <c r="AJ1147" s="95"/>
      <c r="AK1147" s="95"/>
      <c r="AL1147" s="95"/>
      <c r="AM1147" s="95"/>
      <c r="AN1147" s="95"/>
      <c r="AO1147" s="95"/>
      <c r="AP1147" s="95"/>
      <c r="AQ1147" s="95"/>
      <c r="AR1147" s="95"/>
    </row>
    <row r="1148" spans="13:44" x14ac:dyDescent="0.2">
      <c r="M1148" s="108"/>
      <c r="O1148" s="95"/>
      <c r="P1148" s="95"/>
      <c r="Q1148" s="95"/>
      <c r="R1148" s="95"/>
      <c r="S1148" s="95"/>
      <c r="T1148" s="95"/>
      <c r="U1148" s="95"/>
      <c r="V1148" s="95"/>
      <c r="W1148" s="95"/>
      <c r="X1148" s="95"/>
      <c r="Y1148" s="95"/>
      <c r="Z1148" s="95"/>
      <c r="AA1148" s="95"/>
      <c r="AB1148" s="95"/>
      <c r="AC1148" s="95"/>
      <c r="AD1148" s="95"/>
      <c r="AE1148" s="95"/>
      <c r="AF1148" s="95"/>
      <c r="AG1148" s="95"/>
      <c r="AH1148" s="95"/>
      <c r="AI1148" s="95"/>
      <c r="AJ1148" s="95"/>
      <c r="AK1148" s="95"/>
      <c r="AL1148" s="95"/>
      <c r="AM1148" s="95"/>
      <c r="AN1148" s="95"/>
      <c r="AO1148" s="95"/>
      <c r="AP1148" s="95"/>
      <c r="AQ1148" s="95"/>
      <c r="AR1148" s="95"/>
    </row>
    <row r="1149" spans="13:44" x14ac:dyDescent="0.2">
      <c r="M1149" s="108"/>
      <c r="O1149" s="95"/>
      <c r="P1149" s="95"/>
      <c r="Q1149" s="95"/>
      <c r="R1149" s="95"/>
      <c r="S1149" s="95"/>
      <c r="T1149" s="95"/>
      <c r="U1149" s="95"/>
      <c r="V1149" s="95"/>
      <c r="W1149" s="95"/>
      <c r="X1149" s="95"/>
      <c r="Y1149" s="95"/>
      <c r="Z1149" s="95"/>
      <c r="AA1149" s="95"/>
      <c r="AB1149" s="95"/>
      <c r="AC1149" s="95"/>
      <c r="AD1149" s="95"/>
      <c r="AE1149" s="95"/>
      <c r="AF1149" s="95"/>
      <c r="AG1149" s="95"/>
      <c r="AH1149" s="95"/>
      <c r="AI1149" s="95"/>
      <c r="AJ1149" s="95"/>
      <c r="AK1149" s="95"/>
      <c r="AL1149" s="95"/>
      <c r="AM1149" s="95"/>
      <c r="AN1149" s="95"/>
      <c r="AO1149" s="95"/>
      <c r="AP1149" s="95"/>
      <c r="AQ1149" s="95"/>
      <c r="AR1149" s="95"/>
    </row>
    <row r="1150" spans="13:44" x14ac:dyDescent="0.2">
      <c r="M1150" s="108"/>
      <c r="O1150" s="95"/>
      <c r="P1150" s="95"/>
      <c r="Q1150" s="95"/>
      <c r="R1150" s="95"/>
      <c r="S1150" s="95"/>
      <c r="T1150" s="95"/>
      <c r="U1150" s="95"/>
      <c r="V1150" s="95"/>
      <c r="W1150" s="95"/>
      <c r="X1150" s="95"/>
      <c r="Y1150" s="95"/>
      <c r="Z1150" s="95"/>
      <c r="AA1150" s="95"/>
      <c r="AB1150" s="95"/>
      <c r="AC1150" s="95"/>
      <c r="AD1150" s="95"/>
      <c r="AE1150" s="95"/>
      <c r="AF1150" s="95"/>
      <c r="AG1150" s="95"/>
      <c r="AH1150" s="95"/>
      <c r="AI1150" s="95"/>
      <c r="AJ1150" s="95"/>
      <c r="AK1150" s="95"/>
      <c r="AL1150" s="95"/>
      <c r="AM1150" s="95"/>
      <c r="AN1150" s="95"/>
      <c r="AO1150" s="95"/>
      <c r="AP1150" s="95"/>
      <c r="AQ1150" s="95"/>
      <c r="AR1150" s="95"/>
    </row>
    <row r="1151" spans="13:44" x14ac:dyDescent="0.2">
      <c r="M1151" s="108"/>
      <c r="O1151" s="95"/>
      <c r="P1151" s="95"/>
      <c r="Q1151" s="95"/>
      <c r="R1151" s="95"/>
      <c r="S1151" s="95"/>
      <c r="T1151" s="95"/>
      <c r="U1151" s="95"/>
      <c r="V1151" s="95"/>
      <c r="W1151" s="95"/>
      <c r="X1151" s="95"/>
      <c r="Y1151" s="95"/>
      <c r="Z1151" s="95"/>
      <c r="AA1151" s="95"/>
      <c r="AB1151" s="95"/>
      <c r="AC1151" s="95"/>
      <c r="AD1151" s="95"/>
      <c r="AE1151" s="95"/>
      <c r="AF1151" s="95"/>
      <c r="AG1151" s="95"/>
      <c r="AH1151" s="95"/>
      <c r="AI1151" s="95"/>
      <c r="AJ1151" s="95"/>
      <c r="AK1151" s="95"/>
      <c r="AL1151" s="95"/>
      <c r="AM1151" s="95"/>
      <c r="AN1151" s="95"/>
      <c r="AO1151" s="95"/>
      <c r="AP1151" s="95"/>
      <c r="AQ1151" s="95"/>
      <c r="AR1151" s="95"/>
    </row>
    <row r="1152" spans="13:44" x14ac:dyDescent="0.2">
      <c r="M1152" s="108"/>
      <c r="O1152" s="95"/>
      <c r="P1152" s="95"/>
      <c r="Q1152" s="95"/>
      <c r="R1152" s="95"/>
      <c r="S1152" s="95"/>
      <c r="T1152" s="95"/>
      <c r="U1152" s="95"/>
      <c r="V1152" s="95"/>
      <c r="W1152" s="95"/>
      <c r="X1152" s="95"/>
      <c r="Y1152" s="95"/>
      <c r="Z1152" s="95"/>
      <c r="AA1152" s="95"/>
      <c r="AB1152" s="95"/>
      <c r="AC1152" s="95"/>
      <c r="AD1152" s="95"/>
      <c r="AE1152" s="95"/>
      <c r="AF1152" s="95"/>
      <c r="AG1152" s="95"/>
      <c r="AH1152" s="95"/>
      <c r="AI1152" s="95"/>
      <c r="AJ1152" s="95"/>
      <c r="AK1152" s="95"/>
      <c r="AL1152" s="95"/>
      <c r="AM1152" s="95"/>
      <c r="AN1152" s="95"/>
      <c r="AO1152" s="95"/>
      <c r="AP1152" s="95"/>
      <c r="AQ1152" s="95"/>
      <c r="AR1152" s="95"/>
    </row>
    <row r="1153" spans="13:44" x14ac:dyDescent="0.2">
      <c r="M1153" s="108"/>
      <c r="O1153" s="95"/>
      <c r="P1153" s="95"/>
      <c r="Q1153" s="95"/>
      <c r="R1153" s="95"/>
      <c r="S1153" s="95"/>
      <c r="T1153" s="95"/>
      <c r="U1153" s="95"/>
      <c r="V1153" s="95"/>
      <c r="W1153" s="95"/>
      <c r="X1153" s="95"/>
      <c r="Y1153" s="95"/>
      <c r="Z1153" s="95"/>
      <c r="AA1153" s="95"/>
      <c r="AB1153" s="95"/>
      <c r="AC1153" s="95"/>
      <c r="AD1153" s="95"/>
      <c r="AE1153" s="95"/>
      <c r="AF1153" s="95"/>
      <c r="AG1153" s="95"/>
      <c r="AH1153" s="95"/>
      <c r="AI1153" s="95"/>
      <c r="AJ1153" s="95"/>
      <c r="AK1153" s="95"/>
      <c r="AL1153" s="95"/>
      <c r="AM1153" s="95"/>
      <c r="AN1153" s="95"/>
      <c r="AO1153" s="95"/>
      <c r="AP1153" s="95"/>
      <c r="AQ1153" s="95"/>
      <c r="AR1153" s="95"/>
    </row>
    <row r="1154" spans="13:44" x14ac:dyDescent="0.2">
      <c r="M1154" s="108"/>
      <c r="O1154" s="95"/>
      <c r="P1154" s="95"/>
      <c r="Q1154" s="95"/>
      <c r="R1154" s="95"/>
      <c r="S1154" s="95"/>
      <c r="T1154" s="95"/>
      <c r="U1154" s="95"/>
      <c r="V1154" s="95"/>
      <c r="W1154" s="95"/>
      <c r="X1154" s="95"/>
      <c r="Y1154" s="95"/>
      <c r="Z1154" s="95"/>
      <c r="AA1154" s="95"/>
      <c r="AB1154" s="95"/>
      <c r="AC1154" s="95"/>
      <c r="AD1154" s="95"/>
      <c r="AE1154" s="95"/>
      <c r="AF1154" s="95"/>
      <c r="AG1154" s="95"/>
      <c r="AH1154" s="95"/>
      <c r="AI1154" s="95"/>
      <c r="AJ1154" s="95"/>
      <c r="AK1154" s="95"/>
      <c r="AL1154" s="95"/>
      <c r="AM1154" s="95"/>
      <c r="AN1154" s="95"/>
      <c r="AO1154" s="95"/>
      <c r="AP1154" s="95"/>
      <c r="AQ1154" s="95"/>
      <c r="AR1154" s="95"/>
    </row>
    <row r="1155" spans="13:44" x14ac:dyDescent="0.2">
      <c r="M1155" s="108"/>
      <c r="O1155" s="95"/>
      <c r="P1155" s="95"/>
      <c r="Q1155" s="95"/>
      <c r="R1155" s="95"/>
      <c r="S1155" s="95"/>
      <c r="T1155" s="95"/>
      <c r="U1155" s="95"/>
      <c r="V1155" s="95"/>
      <c r="W1155" s="95"/>
      <c r="X1155" s="95"/>
      <c r="Y1155" s="95"/>
      <c r="Z1155" s="95"/>
      <c r="AA1155" s="95"/>
      <c r="AB1155" s="95"/>
      <c r="AC1155" s="95"/>
      <c r="AD1155" s="95"/>
      <c r="AE1155" s="95"/>
      <c r="AF1155" s="95"/>
      <c r="AG1155" s="95"/>
      <c r="AH1155" s="95"/>
      <c r="AI1155" s="95"/>
      <c r="AJ1155" s="95"/>
      <c r="AK1155" s="95"/>
      <c r="AL1155" s="95"/>
      <c r="AM1155" s="95"/>
      <c r="AN1155" s="95"/>
      <c r="AO1155" s="95"/>
      <c r="AP1155" s="95"/>
      <c r="AQ1155" s="95"/>
      <c r="AR1155" s="95"/>
    </row>
    <row r="1156" spans="13:44" x14ac:dyDescent="0.2">
      <c r="M1156" s="108"/>
      <c r="O1156" s="95"/>
      <c r="P1156" s="95"/>
      <c r="Q1156" s="95"/>
      <c r="R1156" s="95"/>
      <c r="S1156" s="95"/>
      <c r="T1156" s="95"/>
      <c r="U1156" s="95"/>
      <c r="V1156" s="95"/>
      <c r="W1156" s="95"/>
      <c r="X1156" s="95"/>
      <c r="Y1156" s="95"/>
      <c r="Z1156" s="95"/>
      <c r="AA1156" s="95"/>
      <c r="AB1156" s="95"/>
      <c r="AC1156" s="95"/>
      <c r="AD1156" s="95"/>
      <c r="AE1156" s="95"/>
      <c r="AF1156" s="95"/>
      <c r="AG1156" s="95"/>
      <c r="AH1156" s="95"/>
      <c r="AI1156" s="95"/>
      <c r="AJ1156" s="95"/>
      <c r="AK1156" s="95"/>
      <c r="AL1156" s="95"/>
      <c r="AM1156" s="95"/>
      <c r="AN1156" s="95"/>
      <c r="AO1156" s="95"/>
      <c r="AP1156" s="95"/>
      <c r="AQ1156" s="95"/>
      <c r="AR1156" s="95"/>
    </row>
    <row r="1157" spans="13:44" x14ac:dyDescent="0.2">
      <c r="M1157" s="108"/>
      <c r="O1157" s="95"/>
      <c r="P1157" s="95"/>
      <c r="Q1157" s="95"/>
      <c r="R1157" s="95"/>
      <c r="S1157" s="95"/>
      <c r="T1157" s="95"/>
      <c r="U1157" s="95"/>
      <c r="V1157" s="95"/>
      <c r="W1157" s="95"/>
      <c r="X1157" s="95"/>
      <c r="Y1157" s="95"/>
      <c r="Z1157" s="95"/>
      <c r="AA1157" s="95"/>
      <c r="AB1157" s="95"/>
      <c r="AC1157" s="95"/>
      <c r="AD1157" s="95"/>
      <c r="AE1157" s="95"/>
      <c r="AF1157" s="95"/>
      <c r="AG1157" s="95"/>
      <c r="AH1157" s="95"/>
      <c r="AI1157" s="95"/>
      <c r="AJ1157" s="95"/>
      <c r="AK1157" s="95"/>
      <c r="AL1157" s="95"/>
      <c r="AM1157" s="95"/>
      <c r="AN1157" s="95"/>
      <c r="AO1157" s="95"/>
      <c r="AP1157" s="95"/>
      <c r="AQ1157" s="95"/>
      <c r="AR1157" s="95"/>
    </row>
    <row r="1158" spans="13:44" x14ac:dyDescent="0.2">
      <c r="M1158" s="108"/>
      <c r="O1158" s="95"/>
      <c r="P1158" s="95"/>
      <c r="Q1158" s="95"/>
      <c r="R1158" s="95"/>
      <c r="S1158" s="95"/>
      <c r="T1158" s="95"/>
      <c r="U1158" s="95"/>
      <c r="V1158" s="95"/>
      <c r="W1158" s="95"/>
      <c r="X1158" s="95"/>
      <c r="Y1158" s="95"/>
      <c r="Z1158" s="95"/>
      <c r="AA1158" s="95"/>
      <c r="AB1158" s="95"/>
      <c r="AC1158" s="95"/>
      <c r="AD1158" s="95"/>
      <c r="AE1158" s="95"/>
      <c r="AF1158" s="95"/>
      <c r="AG1158" s="95"/>
      <c r="AH1158" s="95"/>
      <c r="AI1158" s="95"/>
      <c r="AJ1158" s="95"/>
      <c r="AK1158" s="95"/>
      <c r="AL1158" s="95"/>
      <c r="AM1158" s="95"/>
      <c r="AN1158" s="95"/>
      <c r="AO1158" s="95"/>
      <c r="AP1158" s="95"/>
      <c r="AQ1158" s="95"/>
      <c r="AR1158" s="95"/>
    </row>
    <row r="1159" spans="13:44" x14ac:dyDescent="0.2">
      <c r="M1159" s="108"/>
      <c r="O1159" s="95"/>
      <c r="P1159" s="95"/>
      <c r="Q1159" s="95"/>
      <c r="R1159" s="95"/>
      <c r="S1159" s="95"/>
      <c r="T1159" s="95"/>
      <c r="U1159" s="95"/>
      <c r="V1159" s="95"/>
      <c r="W1159" s="95"/>
      <c r="X1159" s="95"/>
      <c r="Y1159" s="95"/>
      <c r="Z1159" s="95"/>
      <c r="AA1159" s="95"/>
      <c r="AB1159" s="95"/>
      <c r="AC1159" s="95"/>
      <c r="AD1159" s="95"/>
      <c r="AE1159" s="95"/>
      <c r="AF1159" s="95"/>
      <c r="AG1159" s="95"/>
      <c r="AH1159" s="95"/>
      <c r="AI1159" s="95"/>
      <c r="AJ1159" s="95"/>
      <c r="AK1159" s="95"/>
      <c r="AL1159" s="95"/>
      <c r="AM1159" s="95"/>
      <c r="AN1159" s="95"/>
      <c r="AO1159" s="95"/>
      <c r="AP1159" s="95"/>
      <c r="AQ1159" s="95"/>
      <c r="AR1159" s="95"/>
    </row>
    <row r="1160" spans="13:44" x14ac:dyDescent="0.2">
      <c r="M1160" s="108"/>
      <c r="O1160" s="95"/>
      <c r="P1160" s="95"/>
      <c r="Q1160" s="95"/>
      <c r="R1160" s="95"/>
      <c r="S1160" s="95"/>
      <c r="T1160" s="95"/>
      <c r="U1160" s="95"/>
      <c r="V1160" s="95"/>
      <c r="W1160" s="95"/>
      <c r="X1160" s="95"/>
      <c r="Y1160" s="95"/>
      <c r="Z1160" s="95"/>
      <c r="AA1160" s="95"/>
      <c r="AB1160" s="95"/>
      <c r="AC1160" s="95"/>
      <c r="AD1160" s="95"/>
      <c r="AE1160" s="95"/>
      <c r="AF1160" s="95"/>
      <c r="AG1160" s="95"/>
      <c r="AH1160" s="95"/>
      <c r="AI1160" s="95"/>
      <c r="AJ1160" s="95"/>
      <c r="AK1160" s="95"/>
      <c r="AL1160" s="95"/>
      <c r="AM1160" s="95"/>
      <c r="AN1160" s="95"/>
      <c r="AO1160" s="95"/>
      <c r="AP1160" s="95"/>
      <c r="AQ1160" s="95"/>
      <c r="AR1160" s="95"/>
    </row>
    <row r="1161" spans="13:44" x14ac:dyDescent="0.2">
      <c r="M1161" s="108"/>
      <c r="O1161" s="95"/>
      <c r="P1161" s="95"/>
      <c r="Q1161" s="95"/>
      <c r="R1161" s="95"/>
      <c r="S1161" s="95"/>
      <c r="T1161" s="95"/>
      <c r="U1161" s="95"/>
      <c r="V1161" s="95"/>
      <c r="W1161" s="95"/>
      <c r="X1161" s="95"/>
      <c r="Y1161" s="95"/>
      <c r="Z1161" s="95"/>
      <c r="AA1161" s="95"/>
      <c r="AB1161" s="95"/>
      <c r="AC1161" s="95"/>
      <c r="AD1161" s="95"/>
      <c r="AE1161" s="95"/>
      <c r="AF1161" s="95"/>
      <c r="AG1161" s="95"/>
      <c r="AH1161" s="95"/>
      <c r="AI1161" s="95"/>
      <c r="AJ1161" s="95"/>
      <c r="AK1161" s="95"/>
      <c r="AL1161" s="95"/>
      <c r="AM1161" s="95"/>
      <c r="AN1161" s="95"/>
      <c r="AO1161" s="95"/>
      <c r="AP1161" s="95"/>
      <c r="AQ1161" s="95"/>
      <c r="AR1161" s="95"/>
    </row>
    <row r="1162" spans="13:44" x14ac:dyDescent="0.2">
      <c r="M1162" s="108"/>
      <c r="O1162" s="95"/>
      <c r="P1162" s="95"/>
      <c r="Q1162" s="95"/>
      <c r="R1162" s="95"/>
      <c r="S1162" s="95"/>
      <c r="T1162" s="95"/>
      <c r="U1162" s="95"/>
      <c r="V1162" s="95"/>
      <c r="W1162" s="95"/>
      <c r="X1162" s="95"/>
      <c r="Y1162" s="95"/>
      <c r="Z1162" s="95"/>
      <c r="AA1162" s="95"/>
      <c r="AB1162" s="95"/>
      <c r="AC1162" s="95"/>
      <c r="AD1162" s="95"/>
      <c r="AE1162" s="95"/>
      <c r="AF1162" s="95"/>
      <c r="AG1162" s="95"/>
      <c r="AH1162" s="95"/>
      <c r="AI1162" s="95"/>
      <c r="AJ1162" s="95"/>
      <c r="AK1162" s="95"/>
      <c r="AL1162" s="95"/>
      <c r="AM1162" s="95"/>
      <c r="AN1162" s="95"/>
      <c r="AO1162" s="95"/>
      <c r="AP1162" s="95"/>
      <c r="AQ1162" s="95"/>
      <c r="AR1162" s="95"/>
    </row>
    <row r="1163" spans="13:44" x14ac:dyDescent="0.2">
      <c r="M1163" s="108"/>
      <c r="O1163" s="95"/>
      <c r="P1163" s="95"/>
      <c r="Q1163" s="95"/>
      <c r="R1163" s="95"/>
      <c r="S1163" s="95"/>
      <c r="T1163" s="95"/>
      <c r="U1163" s="95"/>
      <c r="V1163" s="95"/>
      <c r="W1163" s="95"/>
      <c r="X1163" s="95"/>
      <c r="Y1163" s="95"/>
      <c r="Z1163" s="95"/>
      <c r="AA1163" s="95"/>
      <c r="AB1163" s="95"/>
      <c r="AC1163" s="95"/>
      <c r="AD1163" s="95"/>
      <c r="AE1163" s="95"/>
      <c r="AF1163" s="95"/>
      <c r="AG1163" s="95"/>
      <c r="AH1163" s="95"/>
      <c r="AI1163" s="95"/>
      <c r="AJ1163" s="95"/>
      <c r="AK1163" s="95"/>
      <c r="AL1163" s="95"/>
      <c r="AM1163" s="95"/>
      <c r="AN1163" s="95"/>
      <c r="AO1163" s="95"/>
      <c r="AP1163" s="95"/>
      <c r="AQ1163" s="95"/>
      <c r="AR1163" s="95"/>
    </row>
    <row r="1164" spans="13:44" x14ac:dyDescent="0.2">
      <c r="M1164" s="108"/>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c r="AL1164" s="95"/>
      <c r="AM1164" s="95"/>
      <c r="AN1164" s="95"/>
      <c r="AO1164" s="95"/>
      <c r="AP1164" s="95"/>
      <c r="AQ1164" s="95"/>
      <c r="AR1164" s="95"/>
    </row>
    <row r="1165" spans="13:44" x14ac:dyDescent="0.2">
      <c r="M1165" s="108"/>
      <c r="O1165" s="95"/>
      <c r="P1165" s="95"/>
      <c r="Q1165" s="95"/>
      <c r="R1165" s="95"/>
      <c r="S1165" s="95"/>
      <c r="T1165" s="95"/>
      <c r="U1165" s="95"/>
      <c r="V1165" s="95"/>
      <c r="W1165" s="95"/>
      <c r="X1165" s="95"/>
      <c r="Y1165" s="95"/>
      <c r="Z1165" s="95"/>
      <c r="AA1165" s="95"/>
      <c r="AB1165" s="95"/>
      <c r="AC1165" s="95"/>
      <c r="AD1165" s="95"/>
      <c r="AE1165" s="95"/>
      <c r="AF1165" s="95"/>
      <c r="AG1165" s="95"/>
      <c r="AH1165" s="95"/>
      <c r="AI1165" s="95"/>
      <c r="AJ1165" s="95"/>
      <c r="AK1165" s="95"/>
      <c r="AL1165" s="95"/>
      <c r="AM1165" s="95"/>
      <c r="AN1165" s="95"/>
      <c r="AO1165" s="95"/>
      <c r="AP1165" s="95"/>
      <c r="AQ1165" s="95"/>
      <c r="AR1165" s="95"/>
    </row>
    <row r="1166" spans="13:44" x14ac:dyDescent="0.2">
      <c r="M1166" s="108"/>
      <c r="O1166" s="95"/>
      <c r="P1166" s="95"/>
      <c r="Q1166" s="95"/>
      <c r="R1166" s="95"/>
      <c r="S1166" s="95"/>
      <c r="T1166" s="95"/>
      <c r="U1166" s="95"/>
      <c r="V1166" s="95"/>
      <c r="W1166" s="95"/>
      <c r="X1166" s="95"/>
      <c r="Y1166" s="95"/>
      <c r="Z1166" s="95"/>
      <c r="AA1166" s="95"/>
      <c r="AB1166" s="95"/>
      <c r="AC1166" s="95"/>
      <c r="AD1166" s="95"/>
      <c r="AE1166" s="95"/>
      <c r="AF1166" s="95"/>
      <c r="AG1166" s="95"/>
      <c r="AH1166" s="95"/>
      <c r="AI1166" s="95"/>
      <c r="AJ1166" s="95"/>
      <c r="AK1166" s="95"/>
      <c r="AL1166" s="95"/>
      <c r="AM1166" s="95"/>
      <c r="AN1166" s="95"/>
      <c r="AO1166" s="95"/>
      <c r="AP1166" s="95"/>
      <c r="AQ1166" s="95"/>
      <c r="AR1166" s="95"/>
    </row>
    <row r="1167" spans="13:44" x14ac:dyDescent="0.2">
      <c r="M1167" s="108"/>
      <c r="O1167" s="95"/>
      <c r="P1167" s="95"/>
      <c r="Q1167" s="95"/>
      <c r="R1167" s="95"/>
      <c r="S1167" s="95"/>
      <c r="T1167" s="95"/>
      <c r="U1167" s="95"/>
      <c r="V1167" s="95"/>
      <c r="W1167" s="95"/>
      <c r="X1167" s="95"/>
      <c r="Y1167" s="95"/>
      <c r="Z1167" s="95"/>
      <c r="AA1167" s="95"/>
      <c r="AB1167" s="95"/>
      <c r="AC1167" s="95"/>
      <c r="AD1167" s="95"/>
      <c r="AE1167" s="95"/>
      <c r="AF1167" s="95"/>
      <c r="AG1167" s="95"/>
      <c r="AH1167" s="95"/>
      <c r="AI1167" s="95"/>
      <c r="AJ1167" s="95"/>
      <c r="AK1167" s="95"/>
      <c r="AL1167" s="95"/>
      <c r="AM1167" s="95"/>
      <c r="AN1167" s="95"/>
      <c r="AO1167" s="95"/>
      <c r="AP1167" s="95"/>
      <c r="AQ1167" s="95"/>
      <c r="AR1167" s="95"/>
    </row>
    <row r="1168" spans="13:44" x14ac:dyDescent="0.2">
      <c r="M1168" s="108"/>
      <c r="O1168" s="95"/>
      <c r="P1168" s="95"/>
      <c r="Q1168" s="95"/>
      <c r="R1168" s="95"/>
      <c r="S1168" s="95"/>
      <c r="T1168" s="95"/>
      <c r="U1168" s="95"/>
      <c r="V1168" s="95"/>
      <c r="W1168" s="95"/>
      <c r="X1168" s="95"/>
      <c r="Y1168" s="95"/>
      <c r="Z1168" s="95"/>
      <c r="AA1168" s="95"/>
      <c r="AB1168" s="95"/>
      <c r="AC1168" s="95"/>
      <c r="AD1168" s="95"/>
      <c r="AE1168" s="95"/>
      <c r="AF1168" s="95"/>
      <c r="AG1168" s="95"/>
      <c r="AH1168" s="95"/>
      <c r="AI1168" s="95"/>
      <c r="AJ1168" s="95"/>
      <c r="AK1168" s="95"/>
      <c r="AL1168" s="95"/>
      <c r="AM1168" s="95"/>
      <c r="AN1168" s="95"/>
      <c r="AO1168" s="95"/>
      <c r="AP1168" s="95"/>
      <c r="AQ1168" s="95"/>
      <c r="AR1168" s="95"/>
    </row>
    <row r="1169" spans="13:44" x14ac:dyDescent="0.2">
      <c r="M1169" s="108"/>
      <c r="O1169" s="95"/>
      <c r="P1169" s="95"/>
      <c r="Q1169" s="95"/>
      <c r="R1169" s="95"/>
      <c r="S1169" s="95"/>
      <c r="T1169" s="95"/>
      <c r="U1169" s="95"/>
      <c r="V1169" s="95"/>
      <c r="W1169" s="95"/>
      <c r="X1169" s="95"/>
      <c r="Y1169" s="95"/>
      <c r="Z1169" s="95"/>
      <c r="AA1169" s="95"/>
      <c r="AB1169" s="95"/>
      <c r="AC1169" s="95"/>
      <c r="AD1169" s="95"/>
      <c r="AE1169" s="95"/>
      <c r="AF1169" s="95"/>
      <c r="AG1169" s="95"/>
      <c r="AH1169" s="95"/>
      <c r="AI1169" s="95"/>
      <c r="AJ1169" s="95"/>
      <c r="AK1169" s="95"/>
      <c r="AL1169" s="95"/>
      <c r="AM1169" s="95"/>
      <c r="AN1169" s="95"/>
      <c r="AO1169" s="95"/>
      <c r="AP1169" s="95"/>
      <c r="AQ1169" s="95"/>
      <c r="AR1169" s="95"/>
    </row>
    <row r="1170" spans="13:44" x14ac:dyDescent="0.2">
      <c r="M1170" s="108"/>
      <c r="O1170" s="95"/>
      <c r="P1170" s="95"/>
      <c r="Q1170" s="95"/>
      <c r="R1170" s="95"/>
      <c r="S1170" s="95"/>
      <c r="T1170" s="95"/>
      <c r="U1170" s="95"/>
      <c r="V1170" s="95"/>
      <c r="W1170" s="95"/>
      <c r="X1170" s="95"/>
      <c r="Y1170" s="95"/>
      <c r="Z1170" s="95"/>
      <c r="AA1170" s="95"/>
      <c r="AB1170" s="95"/>
      <c r="AC1170" s="95"/>
      <c r="AD1170" s="95"/>
      <c r="AE1170" s="95"/>
      <c r="AF1170" s="95"/>
      <c r="AG1170" s="95"/>
      <c r="AH1170" s="95"/>
      <c r="AI1170" s="95"/>
      <c r="AJ1170" s="95"/>
      <c r="AK1170" s="95"/>
      <c r="AL1170" s="95"/>
      <c r="AM1170" s="95"/>
      <c r="AN1170" s="95"/>
      <c r="AO1170" s="95"/>
      <c r="AP1170" s="95"/>
      <c r="AQ1170" s="95"/>
      <c r="AR1170" s="95"/>
    </row>
    <row r="1171" spans="13:44" x14ac:dyDescent="0.2">
      <c r="M1171" s="108"/>
      <c r="O1171" s="95"/>
      <c r="P1171" s="95"/>
      <c r="Q1171" s="95"/>
      <c r="R1171" s="95"/>
      <c r="S1171" s="95"/>
      <c r="T1171" s="95"/>
      <c r="U1171" s="95"/>
      <c r="V1171" s="95"/>
      <c r="W1171" s="95"/>
      <c r="X1171" s="95"/>
      <c r="Y1171" s="95"/>
      <c r="Z1171" s="95"/>
      <c r="AA1171" s="95"/>
      <c r="AB1171" s="95"/>
      <c r="AC1171" s="95"/>
      <c r="AD1171" s="95"/>
      <c r="AE1171" s="95"/>
      <c r="AF1171" s="95"/>
      <c r="AG1171" s="95"/>
      <c r="AH1171" s="95"/>
      <c r="AI1171" s="95"/>
      <c r="AJ1171" s="95"/>
      <c r="AK1171" s="95"/>
      <c r="AL1171" s="95"/>
      <c r="AM1171" s="95"/>
      <c r="AN1171" s="95"/>
      <c r="AO1171" s="95"/>
      <c r="AP1171" s="95"/>
      <c r="AQ1171" s="95"/>
      <c r="AR1171" s="95"/>
    </row>
    <row r="1172" spans="13:44" x14ac:dyDescent="0.2">
      <c r="M1172" s="108"/>
      <c r="O1172" s="95"/>
      <c r="P1172" s="95"/>
      <c r="Q1172" s="95"/>
      <c r="R1172" s="95"/>
      <c r="S1172" s="95"/>
      <c r="T1172" s="95"/>
      <c r="U1172" s="95"/>
      <c r="V1172" s="95"/>
      <c r="W1172" s="95"/>
      <c r="X1172" s="95"/>
      <c r="Y1172" s="95"/>
      <c r="Z1172" s="95"/>
      <c r="AA1172" s="95"/>
      <c r="AB1172" s="95"/>
      <c r="AC1172" s="95"/>
      <c r="AD1172" s="95"/>
      <c r="AE1172" s="95"/>
      <c r="AF1172" s="95"/>
      <c r="AG1172" s="95"/>
      <c r="AH1172" s="95"/>
      <c r="AI1172" s="95"/>
      <c r="AJ1172" s="95"/>
      <c r="AK1172" s="95"/>
      <c r="AL1172" s="95"/>
      <c r="AM1172" s="95"/>
      <c r="AN1172" s="95"/>
      <c r="AO1172" s="95"/>
      <c r="AP1172" s="95"/>
      <c r="AQ1172" s="95"/>
      <c r="AR1172" s="95"/>
    </row>
    <row r="1173" spans="13:44" x14ac:dyDescent="0.2">
      <c r="M1173" s="108"/>
      <c r="O1173" s="95"/>
      <c r="P1173" s="95"/>
      <c r="Q1173" s="95"/>
      <c r="R1173" s="95"/>
      <c r="S1173" s="95"/>
      <c r="T1173" s="95"/>
      <c r="U1173" s="95"/>
      <c r="V1173" s="95"/>
      <c r="W1173" s="95"/>
      <c r="X1173" s="95"/>
      <c r="Y1173" s="95"/>
      <c r="Z1173" s="95"/>
      <c r="AA1173" s="95"/>
      <c r="AB1173" s="95"/>
      <c r="AC1173" s="95"/>
      <c r="AD1173" s="95"/>
      <c r="AE1173" s="95"/>
      <c r="AF1173" s="95"/>
      <c r="AG1173" s="95"/>
      <c r="AH1173" s="95"/>
      <c r="AI1173" s="95"/>
      <c r="AJ1173" s="95"/>
      <c r="AK1173" s="95"/>
      <c r="AL1173" s="95"/>
      <c r="AM1173" s="95"/>
      <c r="AN1173" s="95"/>
      <c r="AO1173" s="95"/>
      <c r="AP1173" s="95"/>
      <c r="AQ1173" s="95"/>
      <c r="AR1173" s="95"/>
    </row>
    <row r="1174" spans="13:44" x14ac:dyDescent="0.2">
      <c r="M1174" s="108"/>
      <c r="O1174" s="95"/>
      <c r="P1174" s="95"/>
      <c r="Q1174" s="95"/>
      <c r="R1174" s="95"/>
      <c r="S1174" s="95"/>
      <c r="T1174" s="95"/>
      <c r="U1174" s="95"/>
      <c r="V1174" s="95"/>
      <c r="W1174" s="95"/>
      <c r="X1174" s="95"/>
      <c r="Y1174" s="95"/>
      <c r="Z1174" s="95"/>
      <c r="AA1174" s="95"/>
      <c r="AB1174" s="95"/>
      <c r="AC1174" s="95"/>
      <c r="AD1174" s="95"/>
      <c r="AE1174" s="95"/>
      <c r="AF1174" s="95"/>
      <c r="AG1174" s="95"/>
      <c r="AH1174" s="95"/>
      <c r="AI1174" s="95"/>
      <c r="AJ1174" s="95"/>
      <c r="AK1174" s="95"/>
      <c r="AL1174" s="95"/>
      <c r="AM1174" s="95"/>
      <c r="AN1174" s="95"/>
      <c r="AO1174" s="95"/>
      <c r="AP1174" s="95"/>
      <c r="AQ1174" s="95"/>
      <c r="AR1174" s="95"/>
    </row>
    <row r="1175" spans="13:44" x14ac:dyDescent="0.2">
      <c r="M1175" s="108"/>
      <c r="O1175" s="95"/>
      <c r="P1175" s="95"/>
      <c r="Q1175" s="95"/>
      <c r="R1175" s="95"/>
      <c r="S1175" s="95"/>
      <c r="T1175" s="95"/>
      <c r="U1175" s="95"/>
      <c r="V1175" s="95"/>
      <c r="W1175" s="95"/>
      <c r="X1175" s="95"/>
      <c r="Y1175" s="95"/>
      <c r="Z1175" s="95"/>
      <c r="AA1175" s="95"/>
      <c r="AB1175" s="95"/>
      <c r="AC1175" s="95"/>
      <c r="AD1175" s="95"/>
      <c r="AE1175" s="95"/>
      <c r="AF1175" s="95"/>
      <c r="AG1175" s="95"/>
      <c r="AH1175" s="95"/>
      <c r="AI1175" s="95"/>
      <c r="AJ1175" s="95"/>
      <c r="AK1175" s="95"/>
      <c r="AL1175" s="95"/>
      <c r="AM1175" s="95"/>
      <c r="AN1175" s="95"/>
      <c r="AO1175" s="95"/>
      <c r="AP1175" s="95"/>
      <c r="AQ1175" s="95"/>
      <c r="AR1175" s="95"/>
    </row>
    <row r="1176" spans="13:44" x14ac:dyDescent="0.2">
      <c r="M1176" s="108"/>
      <c r="O1176" s="95"/>
      <c r="P1176" s="95"/>
      <c r="Q1176" s="95"/>
      <c r="R1176" s="95"/>
      <c r="S1176" s="95"/>
      <c r="T1176" s="95"/>
      <c r="U1176" s="95"/>
      <c r="V1176" s="95"/>
      <c r="W1176" s="95"/>
      <c r="X1176" s="95"/>
      <c r="Y1176" s="95"/>
      <c r="Z1176" s="95"/>
      <c r="AA1176" s="95"/>
      <c r="AB1176" s="95"/>
      <c r="AC1176" s="95"/>
      <c r="AD1176" s="95"/>
      <c r="AE1176" s="95"/>
      <c r="AF1176" s="95"/>
      <c r="AG1176" s="95"/>
      <c r="AH1176" s="95"/>
      <c r="AI1176" s="95"/>
      <c r="AJ1176" s="95"/>
      <c r="AK1176" s="95"/>
      <c r="AL1176" s="95"/>
      <c r="AM1176" s="95"/>
      <c r="AN1176" s="95"/>
      <c r="AO1176" s="95"/>
      <c r="AP1176" s="95"/>
      <c r="AQ1176" s="95"/>
      <c r="AR1176" s="95"/>
    </row>
    <row r="1177" spans="13:44" x14ac:dyDescent="0.2">
      <c r="M1177" s="108"/>
      <c r="O1177" s="95"/>
      <c r="P1177" s="95"/>
      <c r="Q1177" s="95"/>
      <c r="R1177" s="95"/>
      <c r="S1177" s="95"/>
      <c r="T1177" s="95"/>
      <c r="U1177" s="95"/>
      <c r="V1177" s="95"/>
      <c r="W1177" s="95"/>
      <c r="X1177" s="95"/>
      <c r="Y1177" s="95"/>
      <c r="Z1177" s="95"/>
      <c r="AA1177" s="95"/>
      <c r="AB1177" s="95"/>
      <c r="AC1177" s="95"/>
      <c r="AD1177" s="95"/>
      <c r="AE1177" s="95"/>
      <c r="AF1177" s="95"/>
      <c r="AG1177" s="95"/>
      <c r="AH1177" s="95"/>
      <c r="AI1177" s="95"/>
      <c r="AJ1177" s="95"/>
      <c r="AK1177" s="95"/>
      <c r="AL1177" s="95"/>
      <c r="AM1177" s="95"/>
      <c r="AN1177" s="95"/>
      <c r="AO1177" s="95"/>
      <c r="AP1177" s="95"/>
      <c r="AQ1177" s="95"/>
      <c r="AR1177" s="95"/>
    </row>
    <row r="1178" spans="13:44" x14ac:dyDescent="0.2">
      <c r="M1178" s="108"/>
      <c r="O1178" s="95"/>
      <c r="P1178" s="95"/>
      <c r="Q1178" s="95"/>
      <c r="R1178" s="95"/>
      <c r="S1178" s="95"/>
      <c r="T1178" s="95"/>
      <c r="U1178" s="95"/>
      <c r="V1178" s="95"/>
      <c r="W1178" s="95"/>
      <c r="X1178" s="95"/>
      <c r="Y1178" s="95"/>
      <c r="Z1178" s="95"/>
      <c r="AA1178" s="95"/>
      <c r="AB1178" s="95"/>
      <c r="AC1178" s="95"/>
      <c r="AD1178" s="95"/>
      <c r="AE1178" s="95"/>
      <c r="AF1178" s="95"/>
      <c r="AG1178" s="95"/>
      <c r="AH1178" s="95"/>
      <c r="AI1178" s="95"/>
      <c r="AJ1178" s="95"/>
      <c r="AK1178" s="95"/>
      <c r="AL1178" s="95"/>
      <c r="AM1178" s="95"/>
      <c r="AN1178" s="95"/>
      <c r="AO1178" s="95"/>
      <c r="AP1178" s="95"/>
      <c r="AQ1178" s="95"/>
      <c r="AR1178" s="95"/>
    </row>
    <row r="1179" spans="13:44" x14ac:dyDescent="0.2">
      <c r="M1179" s="108"/>
      <c r="O1179" s="95"/>
      <c r="P1179" s="95"/>
      <c r="Q1179" s="95"/>
      <c r="R1179" s="95"/>
      <c r="S1179" s="95"/>
      <c r="T1179" s="95"/>
      <c r="U1179" s="95"/>
      <c r="V1179" s="95"/>
      <c r="W1179" s="95"/>
      <c r="X1179" s="95"/>
      <c r="Y1179" s="95"/>
      <c r="Z1179" s="95"/>
      <c r="AA1179" s="95"/>
      <c r="AB1179" s="95"/>
      <c r="AC1179" s="95"/>
      <c r="AD1179" s="95"/>
      <c r="AE1179" s="95"/>
      <c r="AF1179" s="95"/>
      <c r="AG1179" s="95"/>
      <c r="AH1179" s="95"/>
      <c r="AI1179" s="95"/>
      <c r="AJ1179" s="95"/>
      <c r="AK1179" s="95"/>
      <c r="AL1179" s="95"/>
      <c r="AM1179" s="95"/>
      <c r="AN1179" s="95"/>
      <c r="AO1179" s="95"/>
      <c r="AP1179" s="95"/>
      <c r="AQ1179" s="95"/>
      <c r="AR1179" s="95"/>
    </row>
    <row r="1180" spans="13:44" x14ac:dyDescent="0.2">
      <c r="M1180" s="108"/>
      <c r="O1180" s="95"/>
      <c r="P1180" s="95"/>
      <c r="Q1180" s="95"/>
      <c r="R1180" s="95"/>
      <c r="S1180" s="95"/>
      <c r="T1180" s="95"/>
      <c r="U1180" s="95"/>
      <c r="V1180" s="95"/>
      <c r="W1180" s="95"/>
      <c r="X1180" s="95"/>
      <c r="Y1180" s="95"/>
      <c r="Z1180" s="95"/>
      <c r="AA1180" s="95"/>
      <c r="AB1180" s="95"/>
      <c r="AC1180" s="95"/>
      <c r="AD1180" s="95"/>
      <c r="AE1180" s="95"/>
      <c r="AF1180" s="95"/>
      <c r="AG1180" s="95"/>
      <c r="AH1180" s="95"/>
      <c r="AI1180" s="95"/>
      <c r="AJ1180" s="95"/>
      <c r="AK1180" s="95"/>
      <c r="AL1180" s="95"/>
      <c r="AM1180" s="95"/>
      <c r="AN1180" s="95"/>
      <c r="AO1180" s="95"/>
      <c r="AP1180" s="95"/>
      <c r="AQ1180" s="95"/>
      <c r="AR1180" s="95"/>
    </row>
    <row r="1181" spans="13:44" x14ac:dyDescent="0.2">
      <c r="M1181" s="108"/>
      <c r="O1181" s="95"/>
      <c r="P1181" s="95"/>
      <c r="Q1181" s="95"/>
      <c r="R1181" s="95"/>
      <c r="S1181" s="95"/>
      <c r="T1181" s="95"/>
      <c r="U1181" s="95"/>
      <c r="V1181" s="95"/>
      <c r="W1181" s="95"/>
      <c r="X1181" s="95"/>
      <c r="Y1181" s="95"/>
      <c r="Z1181" s="95"/>
      <c r="AA1181" s="95"/>
      <c r="AB1181" s="95"/>
      <c r="AC1181" s="95"/>
      <c r="AD1181" s="95"/>
      <c r="AE1181" s="95"/>
      <c r="AF1181" s="95"/>
      <c r="AG1181" s="95"/>
      <c r="AH1181" s="95"/>
      <c r="AI1181" s="95"/>
      <c r="AJ1181" s="95"/>
      <c r="AK1181" s="95"/>
      <c r="AL1181" s="95"/>
      <c r="AM1181" s="95"/>
      <c r="AN1181" s="95"/>
      <c r="AO1181" s="95"/>
      <c r="AP1181" s="95"/>
      <c r="AQ1181" s="95"/>
      <c r="AR1181" s="95"/>
    </row>
    <row r="1182" spans="13:44" x14ac:dyDescent="0.2">
      <c r="M1182" s="108"/>
      <c r="O1182" s="95"/>
      <c r="P1182" s="95"/>
      <c r="Q1182" s="95"/>
      <c r="R1182" s="95"/>
      <c r="S1182" s="95"/>
      <c r="T1182" s="95"/>
      <c r="U1182" s="95"/>
      <c r="V1182" s="95"/>
      <c r="W1182" s="95"/>
      <c r="X1182" s="95"/>
      <c r="Y1182" s="95"/>
      <c r="Z1182" s="95"/>
      <c r="AA1182" s="95"/>
      <c r="AB1182" s="95"/>
      <c r="AC1182" s="95"/>
      <c r="AD1182" s="95"/>
      <c r="AE1182" s="95"/>
      <c r="AF1182" s="95"/>
      <c r="AG1182" s="95"/>
      <c r="AH1182" s="95"/>
      <c r="AI1182" s="95"/>
      <c r="AJ1182" s="95"/>
      <c r="AK1182" s="95"/>
      <c r="AL1182" s="95"/>
      <c r="AM1182" s="95"/>
      <c r="AN1182" s="95"/>
      <c r="AO1182" s="95"/>
      <c r="AP1182" s="95"/>
      <c r="AQ1182" s="95"/>
      <c r="AR1182" s="95"/>
    </row>
    <row r="1183" spans="13:44" x14ac:dyDescent="0.2">
      <c r="M1183" s="108"/>
      <c r="O1183" s="95"/>
      <c r="P1183" s="95"/>
      <c r="Q1183" s="95"/>
      <c r="R1183" s="95"/>
      <c r="S1183" s="95"/>
      <c r="T1183" s="95"/>
      <c r="U1183" s="95"/>
      <c r="V1183" s="95"/>
      <c r="W1183" s="95"/>
      <c r="X1183" s="95"/>
      <c r="Y1183" s="95"/>
      <c r="Z1183" s="95"/>
      <c r="AA1183" s="95"/>
      <c r="AB1183" s="95"/>
      <c r="AC1183" s="95"/>
      <c r="AD1183" s="95"/>
      <c r="AE1183" s="95"/>
      <c r="AF1183" s="95"/>
      <c r="AG1183" s="95"/>
      <c r="AH1183" s="95"/>
      <c r="AI1183" s="95"/>
      <c r="AJ1183" s="95"/>
      <c r="AK1183" s="95"/>
      <c r="AL1183" s="95"/>
      <c r="AM1183" s="95"/>
      <c r="AN1183" s="95"/>
      <c r="AO1183" s="95"/>
      <c r="AP1183" s="95"/>
      <c r="AQ1183" s="95"/>
      <c r="AR1183" s="95"/>
    </row>
    <row r="1184" spans="13:44" x14ac:dyDescent="0.2">
      <c r="M1184" s="108"/>
      <c r="O1184" s="95"/>
      <c r="P1184" s="95"/>
      <c r="Q1184" s="95"/>
      <c r="R1184" s="95"/>
      <c r="S1184" s="95"/>
      <c r="T1184" s="95"/>
      <c r="U1184" s="95"/>
      <c r="V1184" s="95"/>
      <c r="W1184" s="95"/>
      <c r="X1184" s="95"/>
      <c r="Y1184" s="95"/>
      <c r="Z1184" s="95"/>
      <c r="AA1184" s="95"/>
      <c r="AB1184" s="95"/>
      <c r="AC1184" s="95"/>
      <c r="AD1184" s="95"/>
      <c r="AE1184" s="95"/>
      <c r="AF1184" s="95"/>
      <c r="AG1184" s="95"/>
      <c r="AH1184" s="95"/>
      <c r="AI1184" s="95"/>
      <c r="AJ1184" s="95"/>
      <c r="AK1184" s="95"/>
      <c r="AL1184" s="95"/>
      <c r="AM1184" s="95"/>
      <c r="AN1184" s="95"/>
      <c r="AO1184" s="95"/>
      <c r="AP1184" s="95"/>
      <c r="AQ1184" s="95"/>
      <c r="AR1184" s="95"/>
    </row>
    <row r="1185" spans="13:44" x14ac:dyDescent="0.2">
      <c r="M1185" s="108"/>
      <c r="O1185" s="95"/>
      <c r="P1185" s="95"/>
      <c r="Q1185" s="95"/>
      <c r="R1185" s="95"/>
      <c r="S1185" s="95"/>
      <c r="T1185" s="95"/>
      <c r="U1185" s="95"/>
      <c r="V1185" s="95"/>
      <c r="W1185" s="95"/>
      <c r="X1185" s="95"/>
      <c r="Y1185" s="95"/>
      <c r="Z1185" s="95"/>
      <c r="AA1185" s="95"/>
      <c r="AB1185" s="95"/>
      <c r="AC1185" s="95"/>
      <c r="AD1185" s="95"/>
      <c r="AE1185" s="95"/>
      <c r="AF1185" s="95"/>
      <c r="AG1185" s="95"/>
      <c r="AH1185" s="95"/>
      <c r="AI1185" s="95"/>
      <c r="AJ1185" s="95"/>
      <c r="AK1185" s="95"/>
      <c r="AL1185" s="95"/>
      <c r="AM1185" s="95"/>
      <c r="AN1185" s="95"/>
      <c r="AO1185" s="95"/>
      <c r="AP1185" s="95"/>
      <c r="AQ1185" s="95"/>
      <c r="AR1185" s="95"/>
    </row>
    <row r="1186" spans="13:44" x14ac:dyDescent="0.2">
      <c r="M1186" s="108"/>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c r="AL1186" s="95"/>
      <c r="AM1186" s="95"/>
      <c r="AN1186" s="95"/>
      <c r="AO1186" s="95"/>
      <c r="AP1186" s="95"/>
      <c r="AQ1186" s="95"/>
      <c r="AR1186" s="95"/>
    </row>
    <row r="1187" spans="13:44" x14ac:dyDescent="0.2">
      <c r="M1187" s="108"/>
      <c r="O1187" s="95"/>
      <c r="P1187" s="95"/>
      <c r="Q1187" s="95"/>
      <c r="R1187" s="95"/>
      <c r="S1187" s="95"/>
      <c r="T1187" s="95"/>
      <c r="U1187" s="95"/>
      <c r="V1187" s="95"/>
      <c r="W1187" s="95"/>
      <c r="X1187" s="95"/>
      <c r="Y1187" s="95"/>
      <c r="Z1187" s="95"/>
      <c r="AA1187" s="95"/>
      <c r="AB1187" s="95"/>
      <c r="AC1187" s="95"/>
      <c r="AD1187" s="95"/>
      <c r="AE1187" s="95"/>
      <c r="AF1187" s="95"/>
      <c r="AG1187" s="95"/>
      <c r="AH1187" s="95"/>
      <c r="AI1187" s="95"/>
      <c r="AJ1187" s="95"/>
      <c r="AK1187" s="95"/>
      <c r="AL1187" s="95"/>
      <c r="AM1187" s="95"/>
      <c r="AN1187" s="95"/>
      <c r="AO1187" s="95"/>
      <c r="AP1187" s="95"/>
      <c r="AQ1187" s="95"/>
      <c r="AR1187" s="95"/>
    </row>
    <row r="1188" spans="13:44" x14ac:dyDescent="0.2">
      <c r="M1188" s="108"/>
      <c r="O1188" s="95"/>
      <c r="P1188" s="95"/>
      <c r="Q1188" s="95"/>
      <c r="R1188" s="95"/>
      <c r="S1188" s="95"/>
      <c r="T1188" s="95"/>
      <c r="U1188" s="95"/>
      <c r="V1188" s="95"/>
      <c r="W1188" s="95"/>
      <c r="X1188" s="95"/>
      <c r="Y1188" s="95"/>
      <c r="Z1188" s="95"/>
      <c r="AA1188" s="95"/>
      <c r="AB1188" s="95"/>
      <c r="AC1188" s="95"/>
      <c r="AD1188" s="95"/>
      <c r="AE1188" s="95"/>
      <c r="AF1188" s="95"/>
      <c r="AG1188" s="95"/>
      <c r="AH1188" s="95"/>
      <c r="AI1188" s="95"/>
      <c r="AJ1188" s="95"/>
      <c r="AK1188" s="95"/>
      <c r="AL1188" s="95"/>
      <c r="AM1188" s="95"/>
      <c r="AN1188" s="95"/>
      <c r="AO1188" s="95"/>
      <c r="AP1188" s="95"/>
      <c r="AQ1188" s="95"/>
      <c r="AR1188" s="95"/>
    </row>
    <row r="1189" spans="13:44" x14ac:dyDescent="0.2">
      <c r="M1189" s="108"/>
      <c r="O1189" s="95"/>
      <c r="P1189" s="95"/>
      <c r="Q1189" s="95"/>
      <c r="R1189" s="95"/>
      <c r="S1189" s="95"/>
      <c r="T1189" s="95"/>
      <c r="U1189" s="95"/>
      <c r="V1189" s="95"/>
      <c r="W1189" s="95"/>
      <c r="X1189" s="95"/>
      <c r="Y1189" s="95"/>
      <c r="Z1189" s="95"/>
      <c r="AA1189" s="95"/>
      <c r="AB1189" s="95"/>
      <c r="AC1189" s="95"/>
      <c r="AD1189" s="95"/>
      <c r="AE1189" s="95"/>
      <c r="AF1189" s="95"/>
      <c r="AG1189" s="95"/>
      <c r="AH1189" s="95"/>
      <c r="AI1189" s="95"/>
      <c r="AJ1189" s="95"/>
      <c r="AK1189" s="95"/>
      <c r="AL1189" s="95"/>
      <c r="AM1189" s="95"/>
      <c r="AN1189" s="95"/>
      <c r="AO1189" s="95"/>
      <c r="AP1189" s="95"/>
      <c r="AQ1189" s="95"/>
      <c r="AR1189" s="95"/>
    </row>
    <row r="1190" spans="13:44" x14ac:dyDescent="0.2">
      <c r="M1190" s="108"/>
      <c r="O1190" s="95"/>
      <c r="P1190" s="95"/>
      <c r="Q1190" s="95"/>
      <c r="R1190" s="95"/>
      <c r="S1190" s="95"/>
      <c r="T1190" s="95"/>
      <c r="U1190" s="95"/>
      <c r="V1190" s="95"/>
      <c r="W1190" s="95"/>
      <c r="X1190" s="95"/>
      <c r="Y1190" s="95"/>
      <c r="Z1190" s="95"/>
      <c r="AA1190" s="95"/>
      <c r="AB1190" s="95"/>
      <c r="AC1190" s="95"/>
      <c r="AD1190" s="95"/>
      <c r="AE1190" s="95"/>
      <c r="AF1190" s="95"/>
      <c r="AG1190" s="95"/>
      <c r="AH1190" s="95"/>
      <c r="AI1190" s="95"/>
      <c r="AJ1190" s="95"/>
      <c r="AK1190" s="95"/>
      <c r="AL1190" s="95"/>
      <c r="AM1190" s="95"/>
      <c r="AN1190" s="95"/>
      <c r="AO1190" s="95"/>
      <c r="AP1190" s="95"/>
      <c r="AQ1190" s="95"/>
      <c r="AR1190" s="95"/>
    </row>
    <row r="1191" spans="13:44" x14ac:dyDescent="0.2">
      <c r="M1191" s="108"/>
      <c r="O1191" s="95"/>
      <c r="P1191" s="95"/>
      <c r="Q1191" s="95"/>
      <c r="R1191" s="95"/>
      <c r="S1191" s="95"/>
      <c r="T1191" s="95"/>
      <c r="U1191" s="95"/>
      <c r="V1191" s="95"/>
      <c r="W1191" s="95"/>
      <c r="X1191" s="95"/>
      <c r="Y1191" s="95"/>
      <c r="Z1191" s="95"/>
      <c r="AA1191" s="95"/>
      <c r="AB1191" s="95"/>
      <c r="AC1191" s="95"/>
      <c r="AD1191" s="95"/>
      <c r="AE1191" s="95"/>
      <c r="AF1191" s="95"/>
      <c r="AG1191" s="95"/>
      <c r="AH1191" s="95"/>
      <c r="AI1191" s="95"/>
      <c r="AJ1191" s="95"/>
      <c r="AK1191" s="95"/>
      <c r="AL1191" s="95"/>
      <c r="AM1191" s="95"/>
      <c r="AN1191" s="95"/>
      <c r="AO1191" s="95"/>
      <c r="AP1191" s="95"/>
      <c r="AQ1191" s="95"/>
      <c r="AR1191" s="95"/>
    </row>
    <row r="1192" spans="13:44" x14ac:dyDescent="0.2">
      <c r="M1192" s="108"/>
      <c r="O1192" s="95"/>
      <c r="P1192" s="95"/>
      <c r="Q1192" s="95"/>
      <c r="R1192" s="95"/>
      <c r="S1192" s="95"/>
      <c r="T1192" s="95"/>
      <c r="U1192" s="95"/>
      <c r="V1192" s="95"/>
      <c r="W1192" s="95"/>
      <c r="X1192" s="95"/>
      <c r="Y1192" s="95"/>
      <c r="Z1192" s="95"/>
      <c r="AA1192" s="95"/>
      <c r="AB1192" s="95"/>
      <c r="AC1192" s="95"/>
      <c r="AD1192" s="95"/>
      <c r="AE1192" s="95"/>
      <c r="AF1192" s="95"/>
      <c r="AG1192" s="95"/>
      <c r="AH1192" s="95"/>
      <c r="AI1192" s="95"/>
      <c r="AJ1192" s="95"/>
      <c r="AK1192" s="95"/>
      <c r="AL1192" s="95"/>
      <c r="AM1192" s="95"/>
      <c r="AN1192" s="95"/>
      <c r="AO1192" s="95"/>
      <c r="AP1192" s="95"/>
      <c r="AQ1192" s="95"/>
      <c r="AR1192" s="95"/>
    </row>
    <row r="1193" spans="13:44" x14ac:dyDescent="0.2">
      <c r="M1193" s="108"/>
      <c r="O1193" s="95"/>
      <c r="P1193" s="95"/>
      <c r="Q1193" s="95"/>
      <c r="R1193" s="95"/>
      <c r="S1193" s="95"/>
      <c r="T1193" s="95"/>
      <c r="U1193" s="95"/>
      <c r="V1193" s="95"/>
      <c r="W1193" s="95"/>
      <c r="X1193" s="95"/>
      <c r="Y1193" s="95"/>
      <c r="Z1193" s="95"/>
      <c r="AA1193" s="95"/>
      <c r="AB1193" s="95"/>
      <c r="AC1193" s="95"/>
      <c r="AD1193" s="95"/>
      <c r="AE1193" s="95"/>
      <c r="AF1193" s="95"/>
      <c r="AG1193" s="95"/>
      <c r="AH1193" s="95"/>
      <c r="AI1193" s="95"/>
      <c r="AJ1193" s="95"/>
      <c r="AK1193" s="95"/>
      <c r="AL1193" s="95"/>
      <c r="AM1193" s="95"/>
      <c r="AN1193" s="95"/>
      <c r="AO1193" s="95"/>
      <c r="AP1193" s="95"/>
      <c r="AQ1193" s="95"/>
      <c r="AR1193" s="95"/>
    </row>
    <row r="1194" spans="13:44" x14ac:dyDescent="0.2">
      <c r="M1194" s="108"/>
      <c r="O1194" s="95"/>
      <c r="P1194" s="95"/>
      <c r="Q1194" s="95"/>
      <c r="R1194" s="95"/>
      <c r="S1194" s="95"/>
      <c r="T1194" s="95"/>
      <c r="U1194" s="95"/>
      <c r="V1194" s="95"/>
      <c r="W1194" s="95"/>
      <c r="X1194" s="95"/>
      <c r="Y1194" s="95"/>
      <c r="Z1194" s="95"/>
      <c r="AA1194" s="95"/>
      <c r="AB1194" s="95"/>
      <c r="AC1194" s="95"/>
      <c r="AD1194" s="95"/>
      <c r="AE1194" s="95"/>
      <c r="AF1194" s="95"/>
      <c r="AG1194" s="95"/>
      <c r="AH1194" s="95"/>
      <c r="AI1194" s="95"/>
      <c r="AJ1194" s="95"/>
      <c r="AK1194" s="95"/>
      <c r="AL1194" s="95"/>
      <c r="AM1194" s="95"/>
      <c r="AN1194" s="95"/>
      <c r="AO1194" s="95"/>
      <c r="AP1194" s="95"/>
      <c r="AQ1194" s="95"/>
      <c r="AR1194" s="95"/>
    </row>
    <row r="1195" spans="13:44" x14ac:dyDescent="0.2">
      <c r="M1195" s="108"/>
      <c r="O1195" s="95"/>
      <c r="P1195" s="95"/>
      <c r="Q1195" s="95"/>
      <c r="R1195" s="95"/>
      <c r="S1195" s="95"/>
      <c r="T1195" s="95"/>
      <c r="U1195" s="95"/>
      <c r="V1195" s="95"/>
      <c r="W1195" s="95"/>
      <c r="X1195" s="95"/>
      <c r="Y1195" s="95"/>
      <c r="Z1195" s="95"/>
      <c r="AA1195" s="95"/>
      <c r="AB1195" s="95"/>
      <c r="AC1195" s="95"/>
      <c r="AD1195" s="95"/>
      <c r="AE1195" s="95"/>
      <c r="AF1195" s="95"/>
      <c r="AG1195" s="95"/>
      <c r="AH1195" s="95"/>
      <c r="AI1195" s="95"/>
      <c r="AJ1195" s="95"/>
      <c r="AK1195" s="95"/>
      <c r="AL1195" s="95"/>
      <c r="AM1195" s="95"/>
      <c r="AN1195" s="95"/>
      <c r="AO1195" s="95"/>
      <c r="AP1195" s="95"/>
      <c r="AQ1195" s="95"/>
      <c r="AR1195" s="95"/>
    </row>
    <row r="1196" spans="13:44" x14ac:dyDescent="0.2">
      <c r="M1196" s="108"/>
      <c r="O1196" s="95"/>
      <c r="P1196" s="95"/>
      <c r="Q1196" s="95"/>
      <c r="R1196" s="95"/>
      <c r="S1196" s="95"/>
      <c r="T1196" s="95"/>
      <c r="U1196" s="95"/>
      <c r="V1196" s="95"/>
      <c r="W1196" s="95"/>
      <c r="X1196" s="95"/>
      <c r="Y1196" s="95"/>
      <c r="Z1196" s="95"/>
      <c r="AA1196" s="95"/>
      <c r="AB1196" s="95"/>
      <c r="AC1196" s="95"/>
      <c r="AD1196" s="95"/>
      <c r="AE1196" s="95"/>
      <c r="AF1196" s="95"/>
      <c r="AG1196" s="95"/>
      <c r="AH1196" s="95"/>
      <c r="AI1196" s="95"/>
      <c r="AJ1196" s="95"/>
      <c r="AK1196" s="95"/>
      <c r="AL1196" s="95"/>
      <c r="AM1196" s="95"/>
      <c r="AN1196" s="95"/>
      <c r="AO1196" s="95"/>
      <c r="AP1196" s="95"/>
      <c r="AQ1196" s="95"/>
      <c r="AR1196" s="95"/>
    </row>
    <row r="1197" spans="13:44" x14ac:dyDescent="0.2">
      <c r="M1197" s="108"/>
      <c r="O1197" s="95"/>
      <c r="P1197" s="95"/>
      <c r="Q1197" s="95"/>
      <c r="R1197" s="95"/>
      <c r="S1197" s="95"/>
      <c r="T1197" s="95"/>
      <c r="U1197" s="95"/>
      <c r="V1197" s="95"/>
      <c r="W1197" s="95"/>
      <c r="X1197" s="95"/>
      <c r="Y1197" s="95"/>
      <c r="Z1197" s="95"/>
      <c r="AA1197" s="95"/>
      <c r="AB1197" s="95"/>
      <c r="AC1197" s="95"/>
      <c r="AD1197" s="95"/>
      <c r="AE1197" s="95"/>
      <c r="AF1197" s="95"/>
      <c r="AG1197" s="95"/>
      <c r="AH1197" s="95"/>
      <c r="AI1197" s="95"/>
      <c r="AJ1197" s="95"/>
      <c r="AK1197" s="95"/>
      <c r="AL1197" s="95"/>
      <c r="AM1197" s="95"/>
      <c r="AN1197" s="95"/>
      <c r="AO1197" s="95"/>
      <c r="AP1197" s="95"/>
      <c r="AQ1197" s="95"/>
      <c r="AR1197" s="95"/>
    </row>
    <row r="1198" spans="13:44" x14ac:dyDescent="0.2">
      <c r="M1198" s="108"/>
      <c r="O1198" s="95"/>
      <c r="P1198" s="95"/>
      <c r="Q1198" s="95"/>
      <c r="R1198" s="95"/>
      <c r="S1198" s="95"/>
      <c r="T1198" s="95"/>
      <c r="U1198" s="95"/>
      <c r="V1198" s="95"/>
      <c r="W1198" s="95"/>
      <c r="X1198" s="95"/>
      <c r="Y1198" s="95"/>
      <c r="Z1198" s="95"/>
      <c r="AA1198" s="95"/>
      <c r="AB1198" s="95"/>
      <c r="AC1198" s="95"/>
      <c r="AD1198" s="95"/>
      <c r="AE1198" s="95"/>
      <c r="AF1198" s="95"/>
      <c r="AG1198" s="95"/>
      <c r="AH1198" s="95"/>
      <c r="AI1198" s="95"/>
      <c r="AJ1198" s="95"/>
      <c r="AK1198" s="95"/>
      <c r="AL1198" s="95"/>
      <c r="AM1198" s="95"/>
      <c r="AN1198" s="95"/>
      <c r="AO1198" s="95"/>
      <c r="AP1198" s="95"/>
      <c r="AQ1198" s="95"/>
      <c r="AR1198" s="95"/>
    </row>
    <row r="1199" spans="13:44" x14ac:dyDescent="0.2">
      <c r="M1199" s="108"/>
      <c r="O1199" s="95"/>
      <c r="P1199" s="95"/>
      <c r="Q1199" s="95"/>
      <c r="R1199" s="95"/>
      <c r="S1199" s="95"/>
      <c r="T1199" s="95"/>
      <c r="U1199" s="95"/>
      <c r="V1199" s="95"/>
      <c r="W1199" s="95"/>
      <c r="X1199" s="95"/>
      <c r="Y1199" s="95"/>
      <c r="Z1199" s="95"/>
      <c r="AA1199" s="95"/>
      <c r="AB1199" s="95"/>
      <c r="AC1199" s="95"/>
      <c r="AD1199" s="95"/>
      <c r="AE1199" s="95"/>
      <c r="AF1199" s="95"/>
      <c r="AG1199" s="95"/>
      <c r="AH1199" s="95"/>
      <c r="AI1199" s="95"/>
      <c r="AJ1199" s="95"/>
      <c r="AK1199" s="95"/>
      <c r="AL1199" s="95"/>
      <c r="AM1199" s="95"/>
      <c r="AN1199" s="95"/>
      <c r="AO1199" s="95"/>
      <c r="AP1199" s="95"/>
      <c r="AQ1199" s="95"/>
      <c r="AR1199" s="95"/>
    </row>
    <row r="1200" spans="13:44" x14ac:dyDescent="0.2">
      <c r="M1200" s="108"/>
      <c r="O1200" s="95"/>
      <c r="P1200" s="95"/>
      <c r="Q1200" s="95"/>
      <c r="R1200" s="95"/>
      <c r="S1200" s="95"/>
      <c r="T1200" s="95"/>
      <c r="U1200" s="95"/>
      <c r="V1200" s="95"/>
      <c r="W1200" s="95"/>
      <c r="X1200" s="95"/>
      <c r="Y1200" s="95"/>
      <c r="Z1200" s="95"/>
      <c r="AA1200" s="95"/>
      <c r="AB1200" s="95"/>
      <c r="AC1200" s="95"/>
      <c r="AD1200" s="95"/>
      <c r="AE1200" s="95"/>
      <c r="AF1200" s="95"/>
      <c r="AG1200" s="95"/>
      <c r="AH1200" s="95"/>
      <c r="AI1200" s="95"/>
      <c r="AJ1200" s="95"/>
      <c r="AK1200" s="95"/>
      <c r="AL1200" s="95"/>
      <c r="AM1200" s="95"/>
      <c r="AN1200" s="95"/>
      <c r="AO1200" s="95"/>
      <c r="AP1200" s="95"/>
      <c r="AQ1200" s="95"/>
      <c r="AR1200" s="95"/>
    </row>
    <row r="1201" spans="13:44" x14ac:dyDescent="0.2">
      <c r="M1201" s="108"/>
      <c r="O1201" s="95"/>
      <c r="P1201" s="95"/>
      <c r="Q1201" s="95"/>
      <c r="R1201" s="95"/>
      <c r="S1201" s="95"/>
      <c r="T1201" s="95"/>
      <c r="U1201" s="95"/>
      <c r="V1201" s="95"/>
      <c r="W1201" s="95"/>
      <c r="X1201" s="95"/>
      <c r="Y1201" s="95"/>
      <c r="Z1201" s="95"/>
      <c r="AA1201" s="95"/>
      <c r="AB1201" s="95"/>
      <c r="AC1201" s="95"/>
      <c r="AD1201" s="95"/>
      <c r="AE1201" s="95"/>
      <c r="AF1201" s="95"/>
      <c r="AG1201" s="95"/>
      <c r="AH1201" s="95"/>
      <c r="AI1201" s="95"/>
      <c r="AJ1201" s="95"/>
      <c r="AK1201" s="95"/>
      <c r="AL1201" s="95"/>
      <c r="AM1201" s="95"/>
      <c r="AN1201" s="95"/>
      <c r="AO1201" s="95"/>
      <c r="AP1201" s="95"/>
      <c r="AQ1201" s="95"/>
      <c r="AR1201" s="95"/>
    </row>
    <row r="1202" spans="13:44" x14ac:dyDescent="0.2">
      <c r="M1202" s="108"/>
      <c r="O1202" s="95"/>
      <c r="P1202" s="95"/>
      <c r="Q1202" s="95"/>
      <c r="R1202" s="95"/>
      <c r="S1202" s="95"/>
      <c r="T1202" s="95"/>
      <c r="U1202" s="95"/>
      <c r="V1202" s="95"/>
      <c r="W1202" s="95"/>
      <c r="X1202" s="95"/>
      <c r="Y1202" s="95"/>
      <c r="Z1202" s="95"/>
      <c r="AA1202" s="95"/>
      <c r="AB1202" s="95"/>
      <c r="AC1202" s="95"/>
      <c r="AD1202" s="95"/>
      <c r="AE1202" s="95"/>
      <c r="AF1202" s="95"/>
      <c r="AG1202" s="95"/>
      <c r="AH1202" s="95"/>
      <c r="AI1202" s="95"/>
      <c r="AJ1202" s="95"/>
      <c r="AK1202" s="95"/>
      <c r="AL1202" s="95"/>
      <c r="AM1202" s="95"/>
      <c r="AN1202" s="95"/>
      <c r="AO1202" s="95"/>
      <c r="AP1202" s="95"/>
      <c r="AQ1202" s="95"/>
      <c r="AR1202" s="95"/>
    </row>
    <row r="1203" spans="13:44" x14ac:dyDescent="0.2">
      <c r="M1203" s="108"/>
      <c r="O1203" s="95"/>
      <c r="P1203" s="95"/>
      <c r="Q1203" s="95"/>
      <c r="R1203" s="95"/>
      <c r="S1203" s="95"/>
      <c r="T1203" s="95"/>
      <c r="U1203" s="95"/>
      <c r="V1203" s="95"/>
      <c r="W1203" s="95"/>
      <c r="X1203" s="95"/>
      <c r="Y1203" s="95"/>
      <c r="Z1203" s="95"/>
      <c r="AA1203" s="95"/>
      <c r="AB1203" s="95"/>
      <c r="AC1203" s="95"/>
      <c r="AD1203" s="95"/>
      <c r="AE1203" s="95"/>
      <c r="AF1203" s="95"/>
      <c r="AG1203" s="95"/>
      <c r="AH1203" s="95"/>
      <c r="AI1203" s="95"/>
      <c r="AJ1203" s="95"/>
      <c r="AK1203" s="95"/>
      <c r="AL1203" s="95"/>
      <c r="AM1203" s="95"/>
      <c r="AN1203" s="95"/>
      <c r="AO1203" s="95"/>
      <c r="AP1203" s="95"/>
      <c r="AQ1203" s="95"/>
      <c r="AR1203" s="95"/>
    </row>
    <row r="1204" spans="13:44" x14ac:dyDescent="0.2">
      <c r="M1204" s="108"/>
      <c r="O1204" s="95"/>
      <c r="P1204" s="95"/>
      <c r="Q1204" s="95"/>
      <c r="R1204" s="95"/>
      <c r="S1204" s="95"/>
      <c r="T1204" s="95"/>
      <c r="U1204" s="95"/>
      <c r="V1204" s="95"/>
      <c r="W1204" s="95"/>
      <c r="X1204" s="95"/>
      <c r="Y1204" s="95"/>
      <c r="Z1204" s="95"/>
      <c r="AA1204" s="95"/>
      <c r="AB1204" s="95"/>
      <c r="AC1204" s="95"/>
      <c r="AD1204" s="95"/>
      <c r="AE1204" s="95"/>
      <c r="AF1204" s="95"/>
      <c r="AG1204" s="95"/>
      <c r="AH1204" s="95"/>
      <c r="AI1204" s="95"/>
      <c r="AJ1204" s="95"/>
      <c r="AK1204" s="95"/>
      <c r="AL1204" s="95"/>
      <c r="AM1204" s="95"/>
      <c r="AN1204" s="95"/>
      <c r="AO1204" s="95"/>
      <c r="AP1204" s="95"/>
      <c r="AQ1204" s="95"/>
      <c r="AR1204" s="95"/>
    </row>
    <row r="1205" spans="13:44" x14ac:dyDescent="0.2">
      <c r="M1205" s="108"/>
      <c r="O1205" s="95"/>
      <c r="P1205" s="95"/>
      <c r="Q1205" s="95"/>
      <c r="R1205" s="95"/>
      <c r="S1205" s="95"/>
      <c r="T1205" s="95"/>
      <c r="U1205" s="95"/>
      <c r="V1205" s="95"/>
      <c r="W1205" s="95"/>
      <c r="X1205" s="95"/>
      <c r="Y1205" s="95"/>
      <c r="Z1205" s="95"/>
      <c r="AA1205" s="95"/>
      <c r="AB1205" s="95"/>
      <c r="AC1205" s="95"/>
      <c r="AD1205" s="95"/>
      <c r="AE1205" s="95"/>
      <c r="AF1205" s="95"/>
      <c r="AG1205" s="95"/>
      <c r="AH1205" s="95"/>
      <c r="AI1205" s="95"/>
      <c r="AJ1205" s="95"/>
      <c r="AK1205" s="95"/>
      <c r="AL1205" s="95"/>
      <c r="AM1205" s="95"/>
      <c r="AN1205" s="95"/>
      <c r="AO1205" s="95"/>
      <c r="AP1205" s="95"/>
      <c r="AQ1205" s="95"/>
      <c r="AR1205" s="95"/>
    </row>
    <row r="1206" spans="13:44" x14ac:dyDescent="0.2">
      <c r="M1206" s="108"/>
      <c r="O1206" s="95"/>
      <c r="P1206" s="95"/>
      <c r="Q1206" s="95"/>
      <c r="R1206" s="95"/>
      <c r="S1206" s="95"/>
      <c r="T1206" s="95"/>
      <c r="U1206" s="95"/>
      <c r="V1206" s="95"/>
      <c r="W1206" s="95"/>
      <c r="X1206" s="95"/>
      <c r="Y1206" s="95"/>
      <c r="Z1206" s="95"/>
      <c r="AA1206" s="95"/>
      <c r="AB1206" s="95"/>
      <c r="AC1206" s="95"/>
      <c r="AD1206" s="95"/>
      <c r="AE1206" s="95"/>
      <c r="AF1206" s="95"/>
      <c r="AG1206" s="95"/>
      <c r="AH1206" s="95"/>
      <c r="AI1206" s="95"/>
      <c r="AJ1206" s="95"/>
      <c r="AK1206" s="95"/>
      <c r="AL1206" s="95"/>
      <c r="AM1206" s="95"/>
      <c r="AN1206" s="95"/>
      <c r="AO1206" s="95"/>
      <c r="AP1206" s="95"/>
      <c r="AQ1206" s="95"/>
      <c r="AR1206" s="95"/>
    </row>
    <row r="1207" spans="13:44" x14ac:dyDescent="0.2">
      <c r="M1207" s="108"/>
      <c r="O1207" s="95"/>
      <c r="P1207" s="95"/>
      <c r="Q1207" s="95"/>
      <c r="R1207" s="95"/>
      <c r="S1207" s="95"/>
      <c r="T1207" s="95"/>
      <c r="U1207" s="95"/>
      <c r="V1207" s="95"/>
      <c r="W1207" s="95"/>
      <c r="X1207" s="95"/>
      <c r="Y1207" s="95"/>
      <c r="Z1207" s="95"/>
      <c r="AA1207" s="95"/>
      <c r="AB1207" s="95"/>
      <c r="AC1207" s="95"/>
      <c r="AD1207" s="95"/>
      <c r="AE1207" s="95"/>
      <c r="AF1207" s="95"/>
      <c r="AG1207" s="95"/>
      <c r="AH1207" s="95"/>
      <c r="AI1207" s="95"/>
      <c r="AJ1207" s="95"/>
      <c r="AK1207" s="95"/>
      <c r="AL1207" s="95"/>
      <c r="AM1207" s="95"/>
      <c r="AN1207" s="95"/>
      <c r="AO1207" s="95"/>
      <c r="AP1207" s="95"/>
      <c r="AQ1207" s="95"/>
      <c r="AR1207" s="95"/>
    </row>
    <row r="1208" spans="13:44" x14ac:dyDescent="0.2">
      <c r="M1208" s="108"/>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c r="AL1208" s="95"/>
      <c r="AM1208" s="95"/>
      <c r="AN1208" s="95"/>
      <c r="AO1208" s="95"/>
      <c r="AP1208" s="95"/>
      <c r="AQ1208" s="95"/>
      <c r="AR1208" s="95"/>
    </row>
    <row r="1209" spans="13:44" x14ac:dyDescent="0.2">
      <c r="M1209" s="108"/>
      <c r="O1209" s="95"/>
      <c r="P1209" s="95"/>
      <c r="Q1209" s="95"/>
      <c r="R1209" s="95"/>
      <c r="S1209" s="95"/>
      <c r="T1209" s="95"/>
      <c r="U1209" s="95"/>
      <c r="V1209" s="95"/>
      <c r="W1209" s="95"/>
      <c r="X1209" s="95"/>
      <c r="Y1209" s="95"/>
      <c r="Z1209" s="95"/>
      <c r="AA1209" s="95"/>
      <c r="AB1209" s="95"/>
      <c r="AC1209" s="95"/>
      <c r="AD1209" s="95"/>
      <c r="AE1209" s="95"/>
      <c r="AF1209" s="95"/>
      <c r="AG1209" s="95"/>
      <c r="AH1209" s="95"/>
      <c r="AI1209" s="95"/>
      <c r="AJ1209" s="95"/>
      <c r="AK1209" s="95"/>
      <c r="AL1209" s="95"/>
      <c r="AM1209" s="95"/>
      <c r="AN1209" s="95"/>
      <c r="AO1209" s="95"/>
      <c r="AP1209" s="95"/>
      <c r="AQ1209" s="95"/>
      <c r="AR1209" s="95"/>
    </row>
    <row r="1210" spans="13:44" x14ac:dyDescent="0.2">
      <c r="M1210" s="108"/>
      <c r="O1210" s="95"/>
      <c r="P1210" s="95"/>
      <c r="Q1210" s="95"/>
      <c r="R1210" s="95"/>
      <c r="S1210" s="95"/>
      <c r="T1210" s="95"/>
      <c r="U1210" s="95"/>
      <c r="V1210" s="95"/>
      <c r="W1210" s="95"/>
      <c r="X1210" s="95"/>
      <c r="Y1210" s="95"/>
      <c r="Z1210" s="95"/>
      <c r="AA1210" s="95"/>
      <c r="AB1210" s="95"/>
      <c r="AC1210" s="95"/>
      <c r="AD1210" s="95"/>
      <c r="AE1210" s="95"/>
      <c r="AF1210" s="95"/>
      <c r="AG1210" s="95"/>
      <c r="AH1210" s="95"/>
      <c r="AI1210" s="95"/>
      <c r="AJ1210" s="95"/>
      <c r="AK1210" s="95"/>
      <c r="AL1210" s="95"/>
      <c r="AM1210" s="95"/>
      <c r="AN1210" s="95"/>
      <c r="AO1210" s="95"/>
      <c r="AP1210" s="95"/>
      <c r="AQ1210" s="95"/>
      <c r="AR1210" s="95"/>
    </row>
    <row r="1211" spans="13:44" x14ac:dyDescent="0.2">
      <c r="M1211" s="108"/>
      <c r="O1211" s="95"/>
      <c r="P1211" s="95"/>
      <c r="Q1211" s="95"/>
      <c r="R1211" s="95"/>
      <c r="S1211" s="95"/>
      <c r="T1211" s="95"/>
      <c r="U1211" s="95"/>
      <c r="V1211" s="95"/>
      <c r="W1211" s="95"/>
      <c r="X1211" s="95"/>
      <c r="Y1211" s="95"/>
      <c r="Z1211" s="95"/>
      <c r="AA1211" s="95"/>
      <c r="AB1211" s="95"/>
      <c r="AC1211" s="95"/>
      <c r="AD1211" s="95"/>
      <c r="AE1211" s="95"/>
      <c r="AF1211" s="95"/>
      <c r="AG1211" s="95"/>
      <c r="AH1211" s="95"/>
      <c r="AI1211" s="95"/>
      <c r="AJ1211" s="95"/>
      <c r="AK1211" s="95"/>
      <c r="AL1211" s="95"/>
      <c r="AM1211" s="95"/>
      <c r="AN1211" s="95"/>
      <c r="AO1211" s="95"/>
      <c r="AP1211" s="95"/>
      <c r="AQ1211" s="95"/>
      <c r="AR1211" s="95"/>
    </row>
    <row r="1212" spans="13:44" x14ac:dyDescent="0.2">
      <c r="M1212" s="108"/>
      <c r="O1212" s="95"/>
      <c r="P1212" s="95"/>
      <c r="Q1212" s="95"/>
      <c r="R1212" s="95"/>
      <c r="S1212" s="95"/>
      <c r="T1212" s="95"/>
      <c r="U1212" s="95"/>
      <c r="V1212" s="95"/>
      <c r="W1212" s="95"/>
      <c r="X1212" s="95"/>
      <c r="Y1212" s="95"/>
      <c r="Z1212" s="95"/>
      <c r="AA1212" s="95"/>
      <c r="AB1212" s="95"/>
      <c r="AC1212" s="95"/>
      <c r="AD1212" s="95"/>
      <c r="AE1212" s="95"/>
      <c r="AF1212" s="95"/>
      <c r="AG1212" s="95"/>
      <c r="AH1212" s="95"/>
      <c r="AI1212" s="95"/>
      <c r="AJ1212" s="95"/>
      <c r="AK1212" s="95"/>
      <c r="AL1212" s="95"/>
      <c r="AM1212" s="95"/>
      <c r="AN1212" s="95"/>
      <c r="AO1212" s="95"/>
      <c r="AP1212" s="95"/>
      <c r="AQ1212" s="95"/>
      <c r="AR1212" s="95"/>
    </row>
    <row r="1213" spans="13:44" x14ac:dyDescent="0.2">
      <c r="M1213" s="108"/>
      <c r="O1213" s="95"/>
      <c r="P1213" s="95"/>
      <c r="Q1213" s="95"/>
      <c r="R1213" s="95"/>
      <c r="S1213" s="95"/>
      <c r="T1213" s="95"/>
      <c r="U1213" s="95"/>
      <c r="V1213" s="95"/>
      <c r="W1213" s="95"/>
      <c r="X1213" s="95"/>
      <c r="Y1213" s="95"/>
      <c r="Z1213" s="95"/>
      <c r="AA1213" s="95"/>
      <c r="AB1213" s="95"/>
      <c r="AC1213" s="95"/>
      <c r="AD1213" s="95"/>
      <c r="AE1213" s="95"/>
      <c r="AF1213" s="95"/>
      <c r="AG1213" s="95"/>
      <c r="AH1213" s="95"/>
      <c r="AI1213" s="95"/>
      <c r="AJ1213" s="95"/>
      <c r="AK1213" s="95"/>
      <c r="AL1213" s="95"/>
      <c r="AM1213" s="95"/>
      <c r="AN1213" s="95"/>
      <c r="AO1213" s="95"/>
      <c r="AP1213" s="95"/>
      <c r="AQ1213" s="95"/>
      <c r="AR1213" s="95"/>
    </row>
    <row r="1214" spans="13:44" x14ac:dyDescent="0.2">
      <c r="M1214" s="108"/>
      <c r="O1214" s="95"/>
      <c r="P1214" s="95"/>
      <c r="Q1214" s="95"/>
      <c r="R1214" s="95"/>
      <c r="S1214" s="95"/>
      <c r="T1214" s="95"/>
      <c r="U1214" s="95"/>
      <c r="V1214" s="95"/>
      <c r="W1214" s="95"/>
      <c r="X1214" s="95"/>
      <c r="Y1214" s="95"/>
      <c r="Z1214" s="95"/>
      <c r="AA1214" s="95"/>
      <c r="AB1214" s="95"/>
      <c r="AC1214" s="95"/>
      <c r="AD1214" s="95"/>
      <c r="AE1214" s="95"/>
      <c r="AF1214" s="95"/>
      <c r="AG1214" s="95"/>
      <c r="AH1214" s="95"/>
      <c r="AI1214" s="95"/>
      <c r="AJ1214" s="95"/>
      <c r="AK1214" s="95"/>
      <c r="AL1214" s="95"/>
      <c r="AM1214" s="95"/>
      <c r="AN1214" s="95"/>
      <c r="AO1214" s="95"/>
      <c r="AP1214" s="95"/>
      <c r="AQ1214" s="95"/>
      <c r="AR1214" s="95"/>
    </row>
    <row r="1215" spans="13:44" x14ac:dyDescent="0.2">
      <c r="M1215" s="108"/>
      <c r="O1215" s="95"/>
      <c r="P1215" s="95"/>
      <c r="Q1215" s="95"/>
      <c r="R1215" s="95"/>
      <c r="S1215" s="95"/>
      <c r="T1215" s="95"/>
      <c r="U1215" s="95"/>
      <c r="V1215" s="95"/>
      <c r="W1215" s="95"/>
      <c r="X1215" s="95"/>
      <c r="Y1215" s="95"/>
      <c r="Z1215" s="95"/>
      <c r="AA1215" s="95"/>
      <c r="AB1215" s="95"/>
      <c r="AC1215" s="95"/>
      <c r="AD1215" s="95"/>
      <c r="AE1215" s="95"/>
      <c r="AF1215" s="95"/>
      <c r="AG1215" s="95"/>
      <c r="AH1215" s="95"/>
      <c r="AI1215" s="95"/>
      <c r="AJ1215" s="95"/>
      <c r="AK1215" s="95"/>
      <c r="AL1215" s="95"/>
      <c r="AM1215" s="95"/>
      <c r="AN1215" s="95"/>
      <c r="AO1215" s="95"/>
      <c r="AP1215" s="95"/>
      <c r="AQ1215" s="95"/>
      <c r="AR1215" s="95"/>
    </row>
    <row r="1216" spans="13:44" x14ac:dyDescent="0.2">
      <c r="M1216" s="108"/>
      <c r="O1216" s="95"/>
      <c r="P1216" s="95"/>
      <c r="Q1216" s="95"/>
      <c r="R1216" s="95"/>
      <c r="S1216" s="95"/>
      <c r="T1216" s="95"/>
      <c r="U1216" s="95"/>
      <c r="V1216" s="95"/>
      <c r="W1216" s="95"/>
      <c r="X1216" s="95"/>
      <c r="Y1216" s="95"/>
      <c r="Z1216" s="95"/>
      <c r="AA1216" s="95"/>
      <c r="AB1216" s="95"/>
      <c r="AC1216" s="95"/>
      <c r="AD1216" s="95"/>
      <c r="AE1216" s="95"/>
      <c r="AF1216" s="95"/>
      <c r="AG1216" s="95"/>
      <c r="AH1216" s="95"/>
      <c r="AI1216" s="95"/>
      <c r="AJ1216" s="95"/>
      <c r="AK1216" s="95"/>
      <c r="AL1216" s="95"/>
      <c r="AM1216" s="95"/>
      <c r="AN1216" s="95"/>
      <c r="AO1216" s="95"/>
      <c r="AP1216" s="95"/>
      <c r="AQ1216" s="95"/>
      <c r="AR1216" s="95"/>
    </row>
    <row r="1217" spans="13:44" x14ac:dyDescent="0.2">
      <c r="M1217" s="108"/>
      <c r="O1217" s="95"/>
      <c r="P1217" s="95"/>
      <c r="Q1217" s="95"/>
      <c r="R1217" s="95"/>
      <c r="S1217" s="95"/>
      <c r="T1217" s="95"/>
      <c r="U1217" s="95"/>
      <c r="V1217" s="95"/>
      <c r="W1217" s="95"/>
      <c r="X1217" s="95"/>
      <c r="Y1217" s="95"/>
      <c r="Z1217" s="95"/>
      <c r="AA1217" s="95"/>
      <c r="AB1217" s="95"/>
      <c r="AC1217" s="95"/>
      <c r="AD1217" s="95"/>
      <c r="AE1217" s="95"/>
      <c r="AF1217" s="95"/>
      <c r="AG1217" s="95"/>
      <c r="AH1217" s="95"/>
      <c r="AI1217" s="95"/>
      <c r="AJ1217" s="95"/>
      <c r="AK1217" s="95"/>
      <c r="AL1217" s="95"/>
      <c r="AM1217" s="95"/>
      <c r="AN1217" s="95"/>
      <c r="AO1217" s="95"/>
      <c r="AP1217" s="95"/>
      <c r="AQ1217" s="95"/>
      <c r="AR1217" s="95"/>
    </row>
    <row r="1218" spans="13:44" x14ac:dyDescent="0.2">
      <c r="M1218" s="108"/>
      <c r="O1218" s="95"/>
      <c r="P1218" s="95"/>
      <c r="Q1218" s="95"/>
      <c r="R1218" s="95"/>
      <c r="S1218" s="95"/>
      <c r="T1218" s="95"/>
      <c r="U1218" s="95"/>
      <c r="V1218" s="95"/>
      <c r="W1218" s="95"/>
      <c r="X1218" s="95"/>
      <c r="Y1218" s="95"/>
      <c r="Z1218" s="95"/>
      <c r="AA1218" s="95"/>
      <c r="AB1218" s="95"/>
      <c r="AC1218" s="95"/>
      <c r="AD1218" s="95"/>
      <c r="AE1218" s="95"/>
      <c r="AF1218" s="95"/>
      <c r="AG1218" s="95"/>
      <c r="AH1218" s="95"/>
      <c r="AI1218" s="95"/>
      <c r="AJ1218" s="95"/>
      <c r="AK1218" s="95"/>
      <c r="AL1218" s="95"/>
      <c r="AM1218" s="95"/>
      <c r="AN1218" s="95"/>
      <c r="AO1218" s="95"/>
      <c r="AP1218" s="95"/>
      <c r="AQ1218" s="95"/>
      <c r="AR1218" s="95"/>
    </row>
    <row r="1219" spans="13:44" x14ac:dyDescent="0.2">
      <c r="M1219" s="108"/>
      <c r="O1219" s="95"/>
      <c r="P1219" s="95"/>
      <c r="Q1219" s="95"/>
      <c r="R1219" s="95"/>
      <c r="S1219" s="95"/>
      <c r="T1219" s="95"/>
      <c r="U1219" s="95"/>
      <c r="V1219" s="95"/>
      <c r="W1219" s="95"/>
      <c r="X1219" s="95"/>
      <c r="Y1219" s="95"/>
      <c r="Z1219" s="95"/>
      <c r="AA1219" s="95"/>
      <c r="AB1219" s="95"/>
      <c r="AC1219" s="95"/>
      <c r="AD1219" s="95"/>
      <c r="AE1219" s="95"/>
      <c r="AF1219" s="95"/>
      <c r="AG1219" s="95"/>
      <c r="AH1219" s="95"/>
      <c r="AI1219" s="95"/>
      <c r="AJ1219" s="95"/>
      <c r="AK1219" s="95"/>
      <c r="AL1219" s="95"/>
      <c r="AM1219" s="95"/>
      <c r="AN1219" s="95"/>
      <c r="AO1219" s="95"/>
      <c r="AP1219" s="95"/>
      <c r="AQ1219" s="95"/>
      <c r="AR1219" s="95"/>
    </row>
    <row r="1220" spans="13:44" x14ac:dyDescent="0.2">
      <c r="M1220" s="108"/>
      <c r="O1220" s="95"/>
      <c r="P1220" s="95"/>
      <c r="Q1220" s="95"/>
      <c r="R1220" s="95"/>
      <c r="S1220" s="95"/>
      <c r="T1220" s="95"/>
      <c r="U1220" s="95"/>
      <c r="V1220" s="95"/>
      <c r="W1220" s="95"/>
      <c r="X1220" s="95"/>
      <c r="Y1220" s="95"/>
      <c r="Z1220" s="95"/>
      <c r="AA1220" s="95"/>
      <c r="AB1220" s="95"/>
      <c r="AC1220" s="95"/>
      <c r="AD1220" s="95"/>
      <c r="AE1220" s="95"/>
      <c r="AF1220" s="95"/>
      <c r="AG1220" s="95"/>
      <c r="AH1220" s="95"/>
      <c r="AI1220" s="95"/>
      <c r="AJ1220" s="95"/>
      <c r="AK1220" s="95"/>
      <c r="AL1220" s="95"/>
      <c r="AM1220" s="95"/>
      <c r="AN1220" s="95"/>
      <c r="AO1220" s="95"/>
      <c r="AP1220" s="95"/>
      <c r="AQ1220" s="95"/>
      <c r="AR1220" s="95"/>
    </row>
    <row r="1221" spans="13:44" x14ac:dyDescent="0.2">
      <c r="M1221" s="108"/>
      <c r="O1221" s="95"/>
      <c r="P1221" s="95"/>
      <c r="Q1221" s="95"/>
      <c r="R1221" s="95"/>
      <c r="S1221" s="95"/>
      <c r="T1221" s="95"/>
      <c r="U1221" s="95"/>
      <c r="V1221" s="95"/>
      <c r="W1221" s="95"/>
      <c r="X1221" s="95"/>
      <c r="Y1221" s="95"/>
      <c r="Z1221" s="95"/>
      <c r="AA1221" s="95"/>
      <c r="AB1221" s="95"/>
      <c r="AC1221" s="95"/>
      <c r="AD1221" s="95"/>
      <c r="AE1221" s="95"/>
      <c r="AF1221" s="95"/>
      <c r="AG1221" s="95"/>
      <c r="AH1221" s="95"/>
      <c r="AI1221" s="95"/>
      <c r="AJ1221" s="95"/>
      <c r="AK1221" s="95"/>
      <c r="AL1221" s="95"/>
      <c r="AM1221" s="95"/>
      <c r="AN1221" s="95"/>
      <c r="AO1221" s="95"/>
      <c r="AP1221" s="95"/>
      <c r="AQ1221" s="95"/>
      <c r="AR1221" s="95"/>
    </row>
    <row r="1222" spans="13:44" x14ac:dyDescent="0.2">
      <c r="M1222" s="108"/>
      <c r="O1222" s="95"/>
      <c r="P1222" s="95"/>
      <c r="Q1222" s="95"/>
      <c r="R1222" s="95"/>
      <c r="S1222" s="95"/>
      <c r="T1222" s="95"/>
      <c r="U1222" s="95"/>
      <c r="V1222" s="95"/>
      <c r="W1222" s="95"/>
      <c r="X1222" s="95"/>
      <c r="Y1222" s="95"/>
      <c r="Z1222" s="95"/>
      <c r="AA1222" s="95"/>
      <c r="AB1222" s="95"/>
      <c r="AC1222" s="95"/>
      <c r="AD1222" s="95"/>
      <c r="AE1222" s="95"/>
      <c r="AF1222" s="95"/>
      <c r="AG1222" s="95"/>
      <c r="AH1222" s="95"/>
      <c r="AI1222" s="95"/>
      <c r="AJ1222" s="95"/>
      <c r="AK1222" s="95"/>
      <c r="AL1222" s="95"/>
      <c r="AM1222" s="95"/>
      <c r="AN1222" s="95"/>
      <c r="AO1222" s="95"/>
      <c r="AP1222" s="95"/>
      <c r="AQ1222" s="95"/>
      <c r="AR1222" s="95"/>
    </row>
    <row r="1223" spans="13:44" x14ac:dyDescent="0.2">
      <c r="M1223" s="108"/>
      <c r="O1223" s="95"/>
      <c r="P1223" s="95"/>
      <c r="Q1223" s="95"/>
      <c r="R1223" s="95"/>
      <c r="S1223" s="95"/>
      <c r="T1223" s="95"/>
      <c r="U1223" s="95"/>
      <c r="V1223" s="95"/>
      <c r="W1223" s="95"/>
      <c r="X1223" s="95"/>
      <c r="Y1223" s="95"/>
      <c r="Z1223" s="95"/>
      <c r="AA1223" s="95"/>
      <c r="AB1223" s="95"/>
      <c r="AC1223" s="95"/>
      <c r="AD1223" s="95"/>
      <c r="AE1223" s="95"/>
      <c r="AF1223" s="95"/>
      <c r="AG1223" s="95"/>
      <c r="AH1223" s="95"/>
      <c r="AI1223" s="95"/>
      <c r="AJ1223" s="95"/>
      <c r="AK1223" s="95"/>
      <c r="AL1223" s="95"/>
      <c r="AM1223" s="95"/>
      <c r="AN1223" s="95"/>
      <c r="AO1223" s="95"/>
      <c r="AP1223" s="95"/>
      <c r="AQ1223" s="95"/>
      <c r="AR1223" s="95"/>
    </row>
    <row r="1224" spans="13:44" x14ac:dyDescent="0.2">
      <c r="M1224" s="108"/>
      <c r="O1224" s="95"/>
      <c r="P1224" s="95"/>
      <c r="Q1224" s="95"/>
      <c r="R1224" s="95"/>
      <c r="S1224" s="95"/>
      <c r="T1224" s="95"/>
      <c r="U1224" s="95"/>
      <c r="V1224" s="95"/>
      <c r="W1224" s="95"/>
      <c r="X1224" s="95"/>
      <c r="Y1224" s="95"/>
      <c r="Z1224" s="95"/>
      <c r="AA1224" s="95"/>
      <c r="AB1224" s="95"/>
      <c r="AC1224" s="95"/>
      <c r="AD1224" s="95"/>
      <c r="AE1224" s="95"/>
      <c r="AF1224" s="95"/>
      <c r="AG1224" s="95"/>
      <c r="AH1224" s="95"/>
      <c r="AI1224" s="95"/>
      <c r="AJ1224" s="95"/>
      <c r="AK1224" s="95"/>
      <c r="AL1224" s="95"/>
      <c r="AM1224" s="95"/>
      <c r="AN1224" s="95"/>
      <c r="AO1224" s="95"/>
      <c r="AP1224" s="95"/>
      <c r="AQ1224" s="95"/>
      <c r="AR1224" s="95"/>
    </row>
    <row r="1225" spans="13:44" x14ac:dyDescent="0.2">
      <c r="M1225" s="108"/>
      <c r="O1225" s="95"/>
      <c r="P1225" s="95"/>
      <c r="Q1225" s="95"/>
      <c r="R1225" s="95"/>
      <c r="S1225" s="95"/>
      <c r="T1225" s="95"/>
      <c r="U1225" s="95"/>
      <c r="V1225" s="95"/>
      <c r="W1225" s="95"/>
      <c r="X1225" s="95"/>
      <c r="Y1225" s="95"/>
      <c r="Z1225" s="95"/>
      <c r="AA1225" s="95"/>
      <c r="AB1225" s="95"/>
      <c r="AC1225" s="95"/>
      <c r="AD1225" s="95"/>
      <c r="AE1225" s="95"/>
      <c r="AF1225" s="95"/>
      <c r="AG1225" s="95"/>
      <c r="AH1225" s="95"/>
      <c r="AI1225" s="95"/>
      <c r="AJ1225" s="95"/>
      <c r="AK1225" s="95"/>
      <c r="AL1225" s="95"/>
      <c r="AM1225" s="95"/>
      <c r="AN1225" s="95"/>
      <c r="AO1225" s="95"/>
      <c r="AP1225" s="95"/>
      <c r="AQ1225" s="95"/>
      <c r="AR1225" s="95"/>
    </row>
    <row r="1226" spans="13:44" x14ac:dyDescent="0.2">
      <c r="M1226" s="108"/>
      <c r="O1226" s="95"/>
      <c r="P1226" s="95"/>
      <c r="Q1226" s="95"/>
      <c r="R1226" s="95"/>
      <c r="S1226" s="95"/>
      <c r="T1226" s="95"/>
      <c r="U1226" s="95"/>
      <c r="V1226" s="95"/>
      <c r="W1226" s="95"/>
      <c r="X1226" s="95"/>
      <c r="Y1226" s="95"/>
      <c r="Z1226" s="95"/>
      <c r="AA1226" s="95"/>
      <c r="AB1226" s="95"/>
      <c r="AC1226" s="95"/>
      <c r="AD1226" s="95"/>
      <c r="AE1226" s="95"/>
      <c r="AF1226" s="95"/>
      <c r="AG1226" s="95"/>
      <c r="AH1226" s="95"/>
      <c r="AI1226" s="95"/>
      <c r="AJ1226" s="95"/>
      <c r="AK1226" s="95"/>
      <c r="AL1226" s="95"/>
      <c r="AM1226" s="95"/>
      <c r="AN1226" s="95"/>
      <c r="AO1226" s="95"/>
      <c r="AP1226" s="95"/>
      <c r="AQ1226" s="95"/>
      <c r="AR1226" s="95"/>
    </row>
    <row r="1227" spans="13:44" x14ac:dyDescent="0.2">
      <c r="M1227" s="108"/>
      <c r="O1227" s="95"/>
      <c r="P1227" s="95"/>
      <c r="Q1227" s="95"/>
      <c r="R1227" s="95"/>
      <c r="S1227" s="95"/>
      <c r="T1227" s="95"/>
      <c r="U1227" s="95"/>
      <c r="V1227" s="95"/>
      <c r="W1227" s="95"/>
      <c r="X1227" s="95"/>
      <c r="Y1227" s="95"/>
      <c r="Z1227" s="95"/>
      <c r="AA1227" s="95"/>
      <c r="AB1227" s="95"/>
      <c r="AC1227" s="95"/>
      <c r="AD1227" s="95"/>
      <c r="AE1227" s="95"/>
      <c r="AF1227" s="95"/>
      <c r="AG1227" s="95"/>
      <c r="AH1227" s="95"/>
      <c r="AI1227" s="95"/>
      <c r="AJ1227" s="95"/>
      <c r="AK1227" s="95"/>
      <c r="AL1227" s="95"/>
      <c r="AM1227" s="95"/>
      <c r="AN1227" s="95"/>
      <c r="AO1227" s="95"/>
      <c r="AP1227" s="95"/>
      <c r="AQ1227" s="95"/>
      <c r="AR1227" s="95"/>
    </row>
    <row r="1228" spans="13:44" x14ac:dyDescent="0.2">
      <c r="M1228" s="108"/>
      <c r="O1228" s="95"/>
      <c r="P1228" s="95"/>
      <c r="Q1228" s="95"/>
      <c r="R1228" s="95"/>
      <c r="S1228" s="95"/>
      <c r="T1228" s="95"/>
      <c r="U1228" s="95"/>
      <c r="V1228" s="95"/>
      <c r="W1228" s="95"/>
      <c r="X1228" s="95"/>
      <c r="Y1228" s="95"/>
      <c r="Z1228" s="95"/>
      <c r="AA1228" s="95"/>
      <c r="AB1228" s="95"/>
      <c r="AC1228" s="95"/>
      <c r="AD1228" s="95"/>
      <c r="AE1228" s="95"/>
      <c r="AF1228" s="95"/>
      <c r="AG1228" s="95"/>
      <c r="AH1228" s="95"/>
      <c r="AI1228" s="95"/>
      <c r="AJ1228" s="95"/>
      <c r="AK1228" s="95"/>
      <c r="AL1228" s="95"/>
      <c r="AM1228" s="95"/>
      <c r="AN1228" s="95"/>
      <c r="AO1228" s="95"/>
      <c r="AP1228" s="95"/>
      <c r="AQ1228" s="95"/>
      <c r="AR1228" s="95"/>
    </row>
    <row r="1229" spans="13:44" x14ac:dyDescent="0.2">
      <c r="M1229" s="108"/>
      <c r="O1229" s="95"/>
      <c r="P1229" s="95"/>
      <c r="Q1229" s="95"/>
      <c r="R1229" s="95"/>
      <c r="S1229" s="95"/>
      <c r="T1229" s="95"/>
      <c r="U1229" s="95"/>
      <c r="V1229" s="95"/>
      <c r="W1229" s="95"/>
      <c r="X1229" s="95"/>
      <c r="Y1229" s="95"/>
      <c r="Z1229" s="95"/>
      <c r="AA1229" s="95"/>
      <c r="AB1229" s="95"/>
      <c r="AC1229" s="95"/>
      <c r="AD1229" s="95"/>
      <c r="AE1229" s="95"/>
      <c r="AF1229" s="95"/>
      <c r="AG1229" s="95"/>
      <c r="AH1229" s="95"/>
      <c r="AI1229" s="95"/>
      <c r="AJ1229" s="95"/>
      <c r="AK1229" s="95"/>
      <c r="AL1229" s="95"/>
      <c r="AM1229" s="95"/>
      <c r="AN1229" s="95"/>
      <c r="AO1229" s="95"/>
      <c r="AP1229" s="95"/>
      <c r="AQ1229" s="95"/>
      <c r="AR1229" s="95"/>
    </row>
    <row r="1230" spans="13:44" x14ac:dyDescent="0.2">
      <c r="M1230" s="108"/>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c r="AL1230" s="95"/>
      <c r="AM1230" s="95"/>
      <c r="AN1230" s="95"/>
      <c r="AO1230" s="95"/>
      <c r="AP1230" s="95"/>
      <c r="AQ1230" s="95"/>
      <c r="AR1230" s="95"/>
    </row>
    <row r="1231" spans="13:44" x14ac:dyDescent="0.2">
      <c r="M1231" s="108"/>
      <c r="O1231" s="95"/>
      <c r="P1231" s="95"/>
      <c r="Q1231" s="95"/>
      <c r="R1231" s="95"/>
      <c r="S1231" s="95"/>
      <c r="T1231" s="95"/>
      <c r="U1231" s="95"/>
      <c r="V1231" s="95"/>
      <c r="W1231" s="95"/>
      <c r="X1231" s="95"/>
      <c r="Y1231" s="95"/>
      <c r="Z1231" s="95"/>
      <c r="AA1231" s="95"/>
      <c r="AB1231" s="95"/>
      <c r="AC1231" s="95"/>
      <c r="AD1231" s="95"/>
      <c r="AE1231" s="95"/>
      <c r="AF1231" s="95"/>
      <c r="AG1231" s="95"/>
      <c r="AH1231" s="95"/>
      <c r="AI1231" s="95"/>
      <c r="AJ1231" s="95"/>
      <c r="AK1231" s="95"/>
      <c r="AL1231" s="95"/>
      <c r="AM1231" s="95"/>
      <c r="AN1231" s="95"/>
      <c r="AO1231" s="95"/>
      <c r="AP1231" s="95"/>
      <c r="AQ1231" s="95"/>
      <c r="AR1231" s="95"/>
    </row>
    <row r="1232" spans="13:44" x14ac:dyDescent="0.2">
      <c r="M1232" s="108"/>
      <c r="O1232" s="95"/>
      <c r="P1232" s="95"/>
      <c r="Q1232" s="95"/>
      <c r="R1232" s="95"/>
      <c r="S1232" s="95"/>
      <c r="T1232" s="95"/>
      <c r="U1232" s="95"/>
      <c r="V1232" s="95"/>
      <c r="W1232" s="95"/>
      <c r="X1232" s="95"/>
      <c r="Y1232" s="95"/>
      <c r="Z1232" s="95"/>
      <c r="AA1232" s="95"/>
      <c r="AB1232" s="95"/>
      <c r="AC1232" s="95"/>
      <c r="AD1232" s="95"/>
      <c r="AE1232" s="95"/>
      <c r="AF1232" s="95"/>
      <c r="AG1232" s="95"/>
      <c r="AH1232" s="95"/>
      <c r="AI1232" s="95"/>
      <c r="AJ1232" s="95"/>
      <c r="AK1232" s="95"/>
      <c r="AL1232" s="95"/>
      <c r="AM1232" s="95"/>
      <c r="AN1232" s="95"/>
      <c r="AO1232" s="95"/>
      <c r="AP1232" s="95"/>
      <c r="AQ1232" s="95"/>
      <c r="AR1232" s="95"/>
    </row>
    <row r="1233" spans="13:44" x14ac:dyDescent="0.2">
      <c r="M1233" s="108"/>
      <c r="O1233" s="95"/>
      <c r="P1233" s="95"/>
      <c r="Q1233" s="95"/>
      <c r="R1233" s="95"/>
      <c r="S1233" s="95"/>
      <c r="T1233" s="95"/>
      <c r="U1233" s="95"/>
      <c r="V1233" s="95"/>
      <c r="W1233" s="95"/>
      <c r="X1233" s="95"/>
      <c r="Y1233" s="95"/>
      <c r="Z1233" s="95"/>
      <c r="AA1233" s="95"/>
      <c r="AB1233" s="95"/>
      <c r="AC1233" s="95"/>
      <c r="AD1233" s="95"/>
      <c r="AE1233" s="95"/>
      <c r="AF1233" s="95"/>
      <c r="AG1233" s="95"/>
      <c r="AH1233" s="95"/>
      <c r="AI1233" s="95"/>
      <c r="AJ1233" s="95"/>
      <c r="AK1233" s="95"/>
      <c r="AL1233" s="95"/>
      <c r="AM1233" s="95"/>
      <c r="AN1233" s="95"/>
      <c r="AO1233" s="95"/>
      <c r="AP1233" s="95"/>
      <c r="AQ1233" s="95"/>
      <c r="AR1233" s="95"/>
    </row>
    <row r="1234" spans="13:44" x14ac:dyDescent="0.2">
      <c r="M1234" s="108"/>
      <c r="O1234" s="95"/>
      <c r="P1234" s="95"/>
      <c r="Q1234" s="95"/>
      <c r="R1234" s="95"/>
      <c r="S1234" s="95"/>
      <c r="T1234" s="95"/>
      <c r="U1234" s="95"/>
      <c r="V1234" s="95"/>
      <c r="W1234" s="95"/>
      <c r="X1234" s="95"/>
      <c r="Y1234" s="95"/>
      <c r="Z1234" s="95"/>
      <c r="AA1234" s="95"/>
      <c r="AB1234" s="95"/>
      <c r="AC1234" s="95"/>
      <c r="AD1234" s="95"/>
      <c r="AE1234" s="95"/>
      <c r="AF1234" s="95"/>
      <c r="AG1234" s="95"/>
      <c r="AH1234" s="95"/>
      <c r="AI1234" s="95"/>
      <c r="AJ1234" s="95"/>
      <c r="AK1234" s="95"/>
      <c r="AL1234" s="95"/>
      <c r="AM1234" s="95"/>
      <c r="AN1234" s="95"/>
      <c r="AO1234" s="95"/>
      <c r="AP1234" s="95"/>
      <c r="AQ1234" s="95"/>
      <c r="AR1234" s="95"/>
    </row>
    <row r="1235" spans="13:44" x14ac:dyDescent="0.2">
      <c r="M1235" s="108"/>
      <c r="O1235" s="95"/>
      <c r="P1235" s="95"/>
      <c r="Q1235" s="95"/>
      <c r="R1235" s="95"/>
      <c r="S1235" s="95"/>
      <c r="T1235" s="95"/>
      <c r="U1235" s="95"/>
      <c r="V1235" s="95"/>
      <c r="W1235" s="95"/>
      <c r="X1235" s="95"/>
      <c r="Y1235" s="95"/>
      <c r="Z1235" s="95"/>
      <c r="AA1235" s="95"/>
      <c r="AB1235" s="95"/>
      <c r="AC1235" s="95"/>
      <c r="AD1235" s="95"/>
      <c r="AE1235" s="95"/>
      <c r="AF1235" s="95"/>
      <c r="AG1235" s="95"/>
      <c r="AH1235" s="95"/>
      <c r="AI1235" s="95"/>
      <c r="AJ1235" s="95"/>
      <c r="AK1235" s="95"/>
      <c r="AL1235" s="95"/>
      <c r="AM1235" s="95"/>
      <c r="AN1235" s="95"/>
      <c r="AO1235" s="95"/>
      <c r="AP1235" s="95"/>
      <c r="AQ1235" s="95"/>
      <c r="AR1235" s="95"/>
    </row>
    <row r="1236" spans="13:44" x14ac:dyDescent="0.2">
      <c r="M1236" s="108"/>
      <c r="O1236" s="95"/>
      <c r="P1236" s="95"/>
      <c r="Q1236" s="95"/>
      <c r="R1236" s="95"/>
      <c r="S1236" s="95"/>
      <c r="T1236" s="95"/>
      <c r="U1236" s="95"/>
      <c r="V1236" s="95"/>
      <c r="W1236" s="95"/>
      <c r="X1236" s="95"/>
      <c r="Y1236" s="95"/>
      <c r="Z1236" s="95"/>
      <c r="AA1236" s="95"/>
      <c r="AB1236" s="95"/>
      <c r="AC1236" s="95"/>
      <c r="AD1236" s="95"/>
      <c r="AE1236" s="95"/>
      <c r="AF1236" s="95"/>
      <c r="AG1236" s="95"/>
      <c r="AH1236" s="95"/>
      <c r="AI1236" s="95"/>
      <c r="AJ1236" s="95"/>
      <c r="AK1236" s="95"/>
      <c r="AL1236" s="95"/>
      <c r="AM1236" s="95"/>
      <c r="AN1236" s="95"/>
      <c r="AO1236" s="95"/>
      <c r="AP1236" s="95"/>
      <c r="AQ1236" s="95"/>
      <c r="AR1236" s="95"/>
    </row>
    <row r="1237" spans="13:44" x14ac:dyDescent="0.2">
      <c r="M1237" s="108"/>
      <c r="O1237" s="95"/>
      <c r="P1237" s="95"/>
      <c r="Q1237" s="95"/>
      <c r="R1237" s="95"/>
      <c r="S1237" s="95"/>
      <c r="T1237" s="95"/>
      <c r="U1237" s="95"/>
      <c r="V1237" s="95"/>
      <c r="W1237" s="95"/>
      <c r="X1237" s="95"/>
      <c r="Y1237" s="95"/>
      <c r="Z1237" s="95"/>
      <c r="AA1237" s="95"/>
      <c r="AB1237" s="95"/>
      <c r="AC1237" s="95"/>
      <c r="AD1237" s="95"/>
      <c r="AE1237" s="95"/>
      <c r="AF1237" s="95"/>
      <c r="AG1237" s="95"/>
      <c r="AH1237" s="95"/>
      <c r="AI1237" s="95"/>
      <c r="AJ1237" s="95"/>
      <c r="AK1237" s="95"/>
      <c r="AL1237" s="95"/>
      <c r="AM1237" s="95"/>
      <c r="AN1237" s="95"/>
      <c r="AO1237" s="95"/>
      <c r="AP1237" s="95"/>
      <c r="AQ1237" s="95"/>
      <c r="AR1237" s="95"/>
    </row>
    <row r="1238" spans="13:44" x14ac:dyDescent="0.2">
      <c r="M1238" s="108"/>
      <c r="O1238" s="95"/>
      <c r="P1238" s="95"/>
      <c r="Q1238" s="95"/>
      <c r="R1238" s="95"/>
      <c r="S1238" s="95"/>
      <c r="T1238" s="95"/>
      <c r="U1238" s="95"/>
      <c r="V1238" s="95"/>
      <c r="W1238" s="95"/>
      <c r="X1238" s="95"/>
      <c r="Y1238" s="95"/>
      <c r="Z1238" s="95"/>
      <c r="AA1238" s="95"/>
      <c r="AB1238" s="95"/>
      <c r="AC1238" s="95"/>
      <c r="AD1238" s="95"/>
      <c r="AE1238" s="95"/>
      <c r="AF1238" s="95"/>
      <c r="AG1238" s="95"/>
      <c r="AH1238" s="95"/>
      <c r="AI1238" s="95"/>
      <c r="AJ1238" s="95"/>
      <c r="AK1238" s="95"/>
      <c r="AL1238" s="95"/>
      <c r="AM1238" s="95"/>
      <c r="AN1238" s="95"/>
      <c r="AO1238" s="95"/>
      <c r="AP1238" s="95"/>
      <c r="AQ1238" s="95"/>
      <c r="AR1238" s="95"/>
    </row>
    <row r="1239" spans="13:44" x14ac:dyDescent="0.2">
      <c r="M1239" s="108"/>
      <c r="O1239" s="95"/>
      <c r="P1239" s="95"/>
      <c r="Q1239" s="95"/>
      <c r="R1239" s="95"/>
      <c r="S1239" s="95"/>
      <c r="T1239" s="95"/>
      <c r="U1239" s="95"/>
      <c r="V1239" s="95"/>
      <c r="W1239" s="95"/>
      <c r="X1239" s="95"/>
      <c r="Y1239" s="95"/>
      <c r="Z1239" s="95"/>
      <c r="AA1239" s="95"/>
      <c r="AB1239" s="95"/>
      <c r="AC1239" s="95"/>
      <c r="AD1239" s="95"/>
      <c r="AE1239" s="95"/>
      <c r="AF1239" s="95"/>
      <c r="AG1239" s="95"/>
      <c r="AH1239" s="95"/>
      <c r="AI1239" s="95"/>
      <c r="AJ1239" s="95"/>
      <c r="AK1239" s="95"/>
      <c r="AL1239" s="95"/>
      <c r="AM1239" s="95"/>
      <c r="AN1239" s="95"/>
      <c r="AO1239" s="95"/>
      <c r="AP1239" s="95"/>
      <c r="AQ1239" s="95"/>
      <c r="AR1239" s="95"/>
    </row>
    <row r="1240" spans="13:44" x14ac:dyDescent="0.2">
      <c r="M1240" s="108"/>
      <c r="O1240" s="95"/>
      <c r="P1240" s="95"/>
      <c r="Q1240" s="95"/>
      <c r="R1240" s="95"/>
      <c r="S1240" s="95"/>
      <c r="T1240" s="95"/>
      <c r="U1240" s="95"/>
      <c r="V1240" s="95"/>
      <c r="W1240" s="95"/>
      <c r="X1240" s="95"/>
      <c r="Y1240" s="95"/>
      <c r="Z1240" s="95"/>
      <c r="AA1240" s="95"/>
      <c r="AB1240" s="95"/>
      <c r="AC1240" s="95"/>
      <c r="AD1240" s="95"/>
      <c r="AE1240" s="95"/>
      <c r="AF1240" s="95"/>
      <c r="AG1240" s="95"/>
      <c r="AH1240" s="95"/>
      <c r="AI1240" s="95"/>
      <c r="AJ1240" s="95"/>
      <c r="AK1240" s="95"/>
      <c r="AL1240" s="95"/>
      <c r="AM1240" s="95"/>
      <c r="AN1240" s="95"/>
      <c r="AO1240" s="95"/>
      <c r="AP1240" s="95"/>
      <c r="AQ1240" s="95"/>
      <c r="AR1240" s="95"/>
    </row>
    <row r="1241" spans="13:44" x14ac:dyDescent="0.2">
      <c r="M1241" s="108"/>
      <c r="O1241" s="95"/>
      <c r="P1241" s="95"/>
      <c r="Q1241" s="95"/>
      <c r="R1241" s="95"/>
      <c r="S1241" s="95"/>
      <c r="T1241" s="95"/>
      <c r="U1241" s="95"/>
      <c r="V1241" s="95"/>
      <c r="W1241" s="95"/>
      <c r="X1241" s="95"/>
      <c r="Y1241" s="95"/>
      <c r="Z1241" s="95"/>
      <c r="AA1241" s="95"/>
      <c r="AB1241" s="95"/>
      <c r="AC1241" s="95"/>
      <c r="AD1241" s="95"/>
      <c r="AE1241" s="95"/>
      <c r="AF1241" s="95"/>
      <c r="AG1241" s="95"/>
      <c r="AH1241" s="95"/>
      <c r="AI1241" s="95"/>
      <c r="AJ1241" s="95"/>
      <c r="AK1241" s="95"/>
      <c r="AL1241" s="95"/>
      <c r="AM1241" s="95"/>
      <c r="AN1241" s="95"/>
      <c r="AO1241" s="95"/>
      <c r="AP1241" s="95"/>
      <c r="AQ1241" s="95"/>
      <c r="AR1241" s="95"/>
    </row>
    <row r="1242" spans="13:44" x14ac:dyDescent="0.2">
      <c r="M1242" s="108"/>
      <c r="O1242" s="95"/>
      <c r="P1242" s="95"/>
      <c r="Q1242" s="95"/>
      <c r="R1242" s="95"/>
      <c r="S1242" s="95"/>
      <c r="T1242" s="95"/>
      <c r="U1242" s="95"/>
      <c r="V1242" s="95"/>
      <c r="W1242" s="95"/>
      <c r="X1242" s="95"/>
      <c r="Y1242" s="95"/>
      <c r="Z1242" s="95"/>
      <c r="AA1242" s="95"/>
      <c r="AB1242" s="95"/>
      <c r="AC1242" s="95"/>
      <c r="AD1242" s="95"/>
      <c r="AE1242" s="95"/>
      <c r="AF1242" s="95"/>
      <c r="AG1242" s="95"/>
      <c r="AH1242" s="95"/>
      <c r="AI1242" s="95"/>
      <c r="AJ1242" s="95"/>
      <c r="AK1242" s="95"/>
      <c r="AL1242" s="95"/>
      <c r="AM1242" s="95"/>
      <c r="AN1242" s="95"/>
      <c r="AO1242" s="95"/>
      <c r="AP1242" s="95"/>
      <c r="AQ1242" s="95"/>
      <c r="AR1242" s="95"/>
    </row>
    <row r="1243" spans="13:44" x14ac:dyDescent="0.2">
      <c r="M1243" s="108"/>
      <c r="O1243" s="95"/>
      <c r="P1243" s="95"/>
      <c r="Q1243" s="95"/>
      <c r="R1243" s="95"/>
      <c r="S1243" s="95"/>
      <c r="T1243" s="95"/>
      <c r="U1243" s="95"/>
      <c r="V1243" s="95"/>
      <c r="W1243" s="95"/>
      <c r="X1243" s="95"/>
      <c r="Y1243" s="95"/>
      <c r="Z1243" s="95"/>
      <c r="AA1243" s="95"/>
      <c r="AB1243" s="95"/>
      <c r="AC1243" s="95"/>
      <c r="AD1243" s="95"/>
      <c r="AE1243" s="95"/>
      <c r="AF1243" s="95"/>
      <c r="AG1243" s="95"/>
      <c r="AH1243" s="95"/>
      <c r="AI1243" s="95"/>
      <c r="AJ1243" s="95"/>
      <c r="AK1243" s="95"/>
      <c r="AL1243" s="95"/>
      <c r="AM1243" s="95"/>
      <c r="AN1243" s="95"/>
      <c r="AO1243" s="95"/>
      <c r="AP1243" s="95"/>
      <c r="AQ1243" s="95"/>
      <c r="AR1243" s="95"/>
    </row>
    <row r="1244" spans="13:44" x14ac:dyDescent="0.2">
      <c r="M1244" s="108"/>
      <c r="O1244" s="95"/>
      <c r="P1244" s="95"/>
      <c r="Q1244" s="95"/>
      <c r="R1244" s="95"/>
      <c r="S1244" s="95"/>
      <c r="T1244" s="95"/>
      <c r="U1244" s="95"/>
      <c r="V1244" s="95"/>
      <c r="W1244" s="95"/>
      <c r="X1244" s="95"/>
      <c r="Y1244" s="95"/>
      <c r="Z1244" s="95"/>
      <c r="AA1244" s="95"/>
      <c r="AB1244" s="95"/>
      <c r="AC1244" s="95"/>
      <c r="AD1244" s="95"/>
      <c r="AE1244" s="95"/>
      <c r="AF1244" s="95"/>
      <c r="AG1244" s="95"/>
      <c r="AH1244" s="95"/>
      <c r="AI1244" s="95"/>
      <c r="AJ1244" s="95"/>
      <c r="AK1244" s="95"/>
      <c r="AL1244" s="95"/>
      <c r="AM1244" s="95"/>
      <c r="AN1244" s="95"/>
      <c r="AO1244" s="95"/>
      <c r="AP1244" s="95"/>
      <c r="AQ1244" s="95"/>
      <c r="AR1244" s="95"/>
    </row>
    <row r="1245" spans="13:44" x14ac:dyDescent="0.2">
      <c r="M1245" s="108"/>
      <c r="O1245" s="95"/>
      <c r="P1245" s="95"/>
      <c r="Q1245" s="95"/>
      <c r="R1245" s="95"/>
      <c r="S1245" s="95"/>
      <c r="T1245" s="95"/>
      <c r="U1245" s="95"/>
      <c r="V1245" s="95"/>
      <c r="W1245" s="95"/>
      <c r="X1245" s="95"/>
      <c r="Y1245" s="95"/>
      <c r="Z1245" s="95"/>
      <c r="AA1245" s="95"/>
      <c r="AB1245" s="95"/>
      <c r="AC1245" s="95"/>
      <c r="AD1245" s="95"/>
      <c r="AE1245" s="95"/>
      <c r="AF1245" s="95"/>
      <c r="AG1245" s="95"/>
      <c r="AH1245" s="95"/>
      <c r="AI1245" s="95"/>
      <c r="AJ1245" s="95"/>
      <c r="AK1245" s="95"/>
      <c r="AL1245" s="95"/>
      <c r="AM1245" s="95"/>
      <c r="AN1245" s="95"/>
      <c r="AO1245" s="95"/>
      <c r="AP1245" s="95"/>
      <c r="AQ1245" s="95"/>
      <c r="AR1245" s="95"/>
    </row>
    <row r="1246" spans="13:44" x14ac:dyDescent="0.2">
      <c r="M1246" s="108"/>
      <c r="O1246" s="95"/>
      <c r="P1246" s="95"/>
      <c r="Q1246" s="95"/>
      <c r="R1246" s="95"/>
      <c r="S1246" s="95"/>
      <c r="T1246" s="95"/>
      <c r="U1246" s="95"/>
      <c r="V1246" s="95"/>
      <c r="W1246" s="95"/>
      <c r="X1246" s="95"/>
      <c r="Y1246" s="95"/>
      <c r="Z1246" s="95"/>
      <c r="AA1246" s="95"/>
      <c r="AB1246" s="95"/>
      <c r="AC1246" s="95"/>
      <c r="AD1246" s="95"/>
      <c r="AE1246" s="95"/>
      <c r="AF1246" s="95"/>
      <c r="AG1246" s="95"/>
      <c r="AH1246" s="95"/>
      <c r="AI1246" s="95"/>
      <c r="AJ1246" s="95"/>
      <c r="AK1246" s="95"/>
      <c r="AL1246" s="95"/>
      <c r="AM1246" s="95"/>
      <c r="AN1246" s="95"/>
      <c r="AO1246" s="95"/>
      <c r="AP1246" s="95"/>
      <c r="AQ1246" s="95"/>
      <c r="AR1246" s="95"/>
    </row>
    <row r="1247" spans="13:44" x14ac:dyDescent="0.2">
      <c r="M1247" s="108"/>
      <c r="O1247" s="95"/>
      <c r="P1247" s="95"/>
      <c r="Q1247" s="95"/>
      <c r="R1247" s="95"/>
      <c r="S1247" s="95"/>
      <c r="T1247" s="95"/>
      <c r="U1247" s="95"/>
      <c r="V1247" s="95"/>
      <c r="W1247" s="95"/>
      <c r="X1247" s="95"/>
      <c r="Y1247" s="95"/>
      <c r="Z1247" s="95"/>
      <c r="AA1247" s="95"/>
      <c r="AB1247" s="95"/>
      <c r="AC1247" s="95"/>
      <c r="AD1247" s="95"/>
      <c r="AE1247" s="95"/>
      <c r="AF1247" s="95"/>
      <c r="AG1247" s="95"/>
      <c r="AH1247" s="95"/>
      <c r="AI1247" s="95"/>
      <c r="AJ1247" s="95"/>
      <c r="AK1247" s="95"/>
      <c r="AL1247" s="95"/>
      <c r="AM1247" s="95"/>
      <c r="AN1247" s="95"/>
      <c r="AO1247" s="95"/>
      <c r="AP1247" s="95"/>
      <c r="AQ1247" s="95"/>
      <c r="AR1247" s="95"/>
    </row>
    <row r="1248" spans="13:44" x14ac:dyDescent="0.2">
      <c r="M1248" s="108"/>
      <c r="O1248" s="95"/>
      <c r="P1248" s="95"/>
      <c r="Q1248" s="95"/>
      <c r="R1248" s="95"/>
      <c r="S1248" s="95"/>
      <c r="T1248" s="95"/>
      <c r="U1248" s="95"/>
      <c r="V1248" s="95"/>
      <c r="W1248" s="95"/>
      <c r="X1248" s="95"/>
      <c r="Y1248" s="95"/>
      <c r="Z1248" s="95"/>
      <c r="AA1248" s="95"/>
      <c r="AB1248" s="95"/>
      <c r="AC1248" s="95"/>
      <c r="AD1248" s="95"/>
      <c r="AE1248" s="95"/>
      <c r="AF1248" s="95"/>
      <c r="AG1248" s="95"/>
      <c r="AH1248" s="95"/>
      <c r="AI1248" s="95"/>
      <c r="AJ1248" s="95"/>
      <c r="AK1248" s="95"/>
      <c r="AL1248" s="95"/>
      <c r="AM1248" s="95"/>
      <c r="AN1248" s="95"/>
      <c r="AO1248" s="95"/>
      <c r="AP1248" s="95"/>
      <c r="AQ1248" s="95"/>
      <c r="AR1248" s="95"/>
    </row>
    <row r="1249" spans="13:44" x14ac:dyDescent="0.2">
      <c r="M1249" s="108"/>
      <c r="O1249" s="95"/>
      <c r="P1249" s="95"/>
      <c r="Q1249" s="95"/>
      <c r="R1249" s="95"/>
      <c r="S1249" s="95"/>
      <c r="T1249" s="95"/>
      <c r="U1249" s="95"/>
      <c r="V1249" s="95"/>
      <c r="W1249" s="95"/>
      <c r="X1249" s="95"/>
      <c r="Y1249" s="95"/>
      <c r="Z1249" s="95"/>
      <c r="AA1249" s="95"/>
      <c r="AB1249" s="95"/>
      <c r="AC1249" s="95"/>
      <c r="AD1249" s="95"/>
      <c r="AE1249" s="95"/>
      <c r="AF1249" s="95"/>
      <c r="AG1249" s="95"/>
      <c r="AH1249" s="95"/>
      <c r="AI1249" s="95"/>
      <c r="AJ1249" s="95"/>
      <c r="AK1249" s="95"/>
      <c r="AL1249" s="95"/>
      <c r="AM1249" s="95"/>
      <c r="AN1249" s="95"/>
      <c r="AO1249" s="95"/>
      <c r="AP1249" s="95"/>
      <c r="AQ1249" s="95"/>
      <c r="AR1249" s="95"/>
    </row>
    <row r="1250" spans="13:44" x14ac:dyDescent="0.2">
      <c r="M1250" s="108"/>
      <c r="O1250" s="95"/>
      <c r="P1250" s="95"/>
      <c r="Q1250" s="95"/>
      <c r="R1250" s="95"/>
      <c r="S1250" s="95"/>
      <c r="T1250" s="95"/>
      <c r="U1250" s="95"/>
      <c r="V1250" s="95"/>
      <c r="W1250" s="95"/>
      <c r="X1250" s="95"/>
      <c r="Y1250" s="95"/>
      <c r="Z1250" s="95"/>
      <c r="AA1250" s="95"/>
      <c r="AB1250" s="95"/>
      <c r="AC1250" s="95"/>
      <c r="AD1250" s="95"/>
      <c r="AE1250" s="95"/>
      <c r="AF1250" s="95"/>
      <c r="AG1250" s="95"/>
      <c r="AH1250" s="95"/>
      <c r="AI1250" s="95"/>
      <c r="AJ1250" s="95"/>
      <c r="AK1250" s="95"/>
      <c r="AL1250" s="95"/>
      <c r="AM1250" s="95"/>
      <c r="AN1250" s="95"/>
      <c r="AO1250" s="95"/>
      <c r="AP1250" s="95"/>
      <c r="AQ1250" s="95"/>
      <c r="AR1250" s="95"/>
    </row>
    <row r="1251" spans="13:44" x14ac:dyDescent="0.2">
      <c r="M1251" s="108"/>
      <c r="O1251" s="95"/>
      <c r="P1251" s="95"/>
      <c r="Q1251" s="95"/>
      <c r="R1251" s="95"/>
      <c r="S1251" s="95"/>
      <c r="T1251" s="95"/>
      <c r="U1251" s="95"/>
      <c r="V1251" s="95"/>
      <c r="W1251" s="95"/>
      <c r="X1251" s="95"/>
      <c r="Y1251" s="95"/>
      <c r="Z1251" s="95"/>
      <c r="AA1251" s="95"/>
      <c r="AB1251" s="95"/>
      <c r="AC1251" s="95"/>
      <c r="AD1251" s="95"/>
      <c r="AE1251" s="95"/>
      <c r="AF1251" s="95"/>
      <c r="AG1251" s="95"/>
      <c r="AH1251" s="95"/>
      <c r="AI1251" s="95"/>
      <c r="AJ1251" s="95"/>
      <c r="AK1251" s="95"/>
      <c r="AL1251" s="95"/>
      <c r="AM1251" s="95"/>
      <c r="AN1251" s="95"/>
      <c r="AO1251" s="95"/>
      <c r="AP1251" s="95"/>
      <c r="AQ1251" s="95"/>
      <c r="AR1251" s="95"/>
    </row>
    <row r="1252" spans="13:44" x14ac:dyDescent="0.2">
      <c r="M1252" s="108"/>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c r="AL1252" s="95"/>
      <c r="AM1252" s="95"/>
      <c r="AN1252" s="95"/>
      <c r="AO1252" s="95"/>
      <c r="AP1252" s="95"/>
      <c r="AQ1252" s="95"/>
      <c r="AR1252" s="95"/>
    </row>
    <row r="1253" spans="13:44" x14ac:dyDescent="0.2">
      <c r="M1253" s="108"/>
      <c r="O1253" s="95"/>
      <c r="P1253" s="95"/>
      <c r="Q1253" s="95"/>
      <c r="R1253" s="95"/>
      <c r="S1253" s="95"/>
      <c r="T1253" s="95"/>
      <c r="U1253" s="95"/>
      <c r="V1253" s="95"/>
      <c r="W1253" s="95"/>
      <c r="X1253" s="95"/>
      <c r="Y1253" s="95"/>
      <c r="Z1253" s="95"/>
      <c r="AA1253" s="95"/>
      <c r="AB1253" s="95"/>
      <c r="AC1253" s="95"/>
      <c r="AD1253" s="95"/>
      <c r="AE1253" s="95"/>
      <c r="AF1253" s="95"/>
      <c r="AG1253" s="95"/>
      <c r="AH1253" s="95"/>
      <c r="AI1253" s="95"/>
      <c r="AJ1253" s="95"/>
      <c r="AK1253" s="95"/>
      <c r="AL1253" s="95"/>
      <c r="AM1253" s="95"/>
      <c r="AN1253" s="95"/>
      <c r="AO1253" s="95"/>
      <c r="AP1253" s="95"/>
      <c r="AQ1253" s="95"/>
      <c r="AR1253" s="95"/>
    </row>
    <row r="1254" spans="13:44" x14ac:dyDescent="0.2">
      <c r="M1254" s="108"/>
      <c r="O1254" s="95"/>
      <c r="P1254" s="95"/>
      <c r="Q1254" s="95"/>
      <c r="R1254" s="95"/>
      <c r="S1254" s="95"/>
      <c r="T1254" s="95"/>
      <c r="U1254" s="95"/>
      <c r="V1254" s="95"/>
      <c r="W1254" s="95"/>
      <c r="X1254" s="95"/>
      <c r="Y1254" s="95"/>
      <c r="Z1254" s="95"/>
      <c r="AA1254" s="95"/>
      <c r="AB1254" s="95"/>
      <c r="AC1254" s="95"/>
      <c r="AD1254" s="95"/>
      <c r="AE1254" s="95"/>
      <c r="AF1254" s="95"/>
      <c r="AG1254" s="95"/>
      <c r="AH1254" s="95"/>
      <c r="AI1254" s="95"/>
      <c r="AJ1254" s="95"/>
      <c r="AK1254" s="95"/>
      <c r="AL1254" s="95"/>
      <c r="AM1254" s="95"/>
      <c r="AN1254" s="95"/>
      <c r="AO1254" s="95"/>
      <c r="AP1254" s="95"/>
      <c r="AQ1254" s="95"/>
      <c r="AR1254" s="95"/>
    </row>
    <row r="1255" spans="13:44" x14ac:dyDescent="0.2">
      <c r="M1255" s="108"/>
      <c r="O1255" s="95"/>
      <c r="P1255" s="95"/>
      <c r="Q1255" s="95"/>
      <c r="R1255" s="95"/>
      <c r="S1255" s="95"/>
      <c r="T1255" s="95"/>
      <c r="U1255" s="95"/>
      <c r="V1255" s="95"/>
      <c r="W1255" s="95"/>
      <c r="X1255" s="95"/>
      <c r="Y1255" s="95"/>
      <c r="Z1255" s="95"/>
      <c r="AA1255" s="95"/>
      <c r="AB1255" s="95"/>
      <c r="AC1255" s="95"/>
      <c r="AD1255" s="95"/>
      <c r="AE1255" s="95"/>
      <c r="AF1255" s="95"/>
      <c r="AG1255" s="95"/>
      <c r="AH1255" s="95"/>
      <c r="AI1255" s="95"/>
      <c r="AJ1255" s="95"/>
      <c r="AK1255" s="95"/>
      <c r="AL1255" s="95"/>
      <c r="AM1255" s="95"/>
      <c r="AN1255" s="95"/>
      <c r="AO1255" s="95"/>
      <c r="AP1255" s="95"/>
      <c r="AQ1255" s="95"/>
      <c r="AR1255" s="95"/>
    </row>
    <row r="1256" spans="13:44" x14ac:dyDescent="0.2">
      <c r="M1256" s="108"/>
      <c r="O1256" s="95"/>
      <c r="P1256" s="95"/>
      <c r="Q1256" s="95"/>
      <c r="R1256" s="95"/>
      <c r="S1256" s="95"/>
      <c r="T1256" s="95"/>
      <c r="U1256" s="95"/>
      <c r="V1256" s="95"/>
      <c r="W1256" s="95"/>
      <c r="X1256" s="95"/>
      <c r="Y1256" s="95"/>
      <c r="Z1256" s="95"/>
      <c r="AA1256" s="95"/>
      <c r="AB1256" s="95"/>
      <c r="AC1256" s="95"/>
      <c r="AD1256" s="95"/>
      <c r="AE1256" s="95"/>
      <c r="AF1256" s="95"/>
      <c r="AG1256" s="95"/>
      <c r="AH1256" s="95"/>
      <c r="AI1256" s="95"/>
      <c r="AJ1256" s="95"/>
      <c r="AK1256" s="95"/>
      <c r="AL1256" s="95"/>
      <c r="AM1256" s="95"/>
      <c r="AN1256" s="95"/>
      <c r="AO1256" s="95"/>
      <c r="AP1256" s="95"/>
      <c r="AQ1256" s="95"/>
      <c r="AR1256" s="95"/>
    </row>
    <row r="1257" spans="13:44" x14ac:dyDescent="0.2">
      <c r="M1257" s="108"/>
      <c r="O1257" s="95"/>
      <c r="P1257" s="95"/>
      <c r="Q1257" s="95"/>
      <c r="R1257" s="95"/>
      <c r="S1257" s="95"/>
      <c r="T1257" s="95"/>
      <c r="U1257" s="95"/>
      <c r="V1257" s="95"/>
      <c r="W1257" s="95"/>
      <c r="X1257" s="95"/>
      <c r="Y1257" s="95"/>
      <c r="Z1257" s="95"/>
      <c r="AA1257" s="95"/>
      <c r="AB1257" s="95"/>
      <c r="AC1257" s="95"/>
      <c r="AD1257" s="95"/>
      <c r="AE1257" s="95"/>
      <c r="AF1257" s="95"/>
      <c r="AG1257" s="95"/>
      <c r="AH1257" s="95"/>
      <c r="AI1257" s="95"/>
      <c r="AJ1257" s="95"/>
      <c r="AK1257" s="95"/>
      <c r="AL1257" s="95"/>
      <c r="AM1257" s="95"/>
      <c r="AN1257" s="95"/>
      <c r="AO1257" s="95"/>
      <c r="AP1257" s="95"/>
      <c r="AQ1257" s="95"/>
      <c r="AR1257" s="95"/>
    </row>
    <row r="1258" spans="13:44" x14ac:dyDescent="0.2">
      <c r="M1258" s="108"/>
      <c r="O1258" s="95"/>
      <c r="P1258" s="95"/>
      <c r="Q1258" s="95"/>
      <c r="R1258" s="95"/>
      <c r="S1258" s="95"/>
      <c r="T1258" s="95"/>
      <c r="U1258" s="95"/>
      <c r="V1258" s="95"/>
      <c r="W1258" s="95"/>
      <c r="X1258" s="95"/>
      <c r="Y1258" s="95"/>
      <c r="Z1258" s="95"/>
      <c r="AA1258" s="95"/>
      <c r="AB1258" s="95"/>
      <c r="AC1258" s="95"/>
      <c r="AD1258" s="95"/>
      <c r="AE1258" s="95"/>
      <c r="AF1258" s="95"/>
      <c r="AG1258" s="95"/>
      <c r="AH1258" s="95"/>
      <c r="AI1258" s="95"/>
      <c r="AJ1258" s="95"/>
      <c r="AK1258" s="95"/>
      <c r="AL1258" s="95"/>
      <c r="AM1258" s="95"/>
      <c r="AN1258" s="95"/>
      <c r="AO1258" s="95"/>
      <c r="AP1258" s="95"/>
      <c r="AQ1258" s="95"/>
      <c r="AR1258" s="95"/>
    </row>
    <row r="1259" spans="13:44" x14ac:dyDescent="0.2">
      <c r="M1259" s="108"/>
      <c r="O1259" s="95"/>
      <c r="P1259" s="95"/>
      <c r="Q1259" s="95"/>
      <c r="R1259" s="95"/>
      <c r="S1259" s="95"/>
      <c r="T1259" s="95"/>
      <c r="U1259" s="95"/>
      <c r="V1259" s="95"/>
      <c r="W1259" s="95"/>
      <c r="X1259" s="95"/>
      <c r="Y1259" s="95"/>
      <c r="Z1259" s="95"/>
      <c r="AA1259" s="95"/>
      <c r="AB1259" s="95"/>
      <c r="AC1259" s="95"/>
      <c r="AD1259" s="95"/>
      <c r="AE1259" s="95"/>
      <c r="AF1259" s="95"/>
      <c r="AG1259" s="95"/>
      <c r="AH1259" s="95"/>
      <c r="AI1259" s="95"/>
      <c r="AJ1259" s="95"/>
      <c r="AK1259" s="95"/>
      <c r="AL1259" s="95"/>
      <c r="AM1259" s="95"/>
      <c r="AN1259" s="95"/>
      <c r="AO1259" s="95"/>
      <c r="AP1259" s="95"/>
      <c r="AQ1259" s="95"/>
      <c r="AR1259" s="95"/>
    </row>
    <row r="1260" spans="13:44" x14ac:dyDescent="0.2">
      <c r="M1260" s="108"/>
      <c r="O1260" s="95"/>
      <c r="P1260" s="95"/>
      <c r="Q1260" s="95"/>
      <c r="R1260" s="95"/>
      <c r="S1260" s="95"/>
      <c r="T1260" s="95"/>
      <c r="U1260" s="95"/>
      <c r="V1260" s="95"/>
      <c r="W1260" s="95"/>
      <c r="X1260" s="95"/>
      <c r="Y1260" s="95"/>
      <c r="Z1260" s="95"/>
      <c r="AA1260" s="95"/>
      <c r="AB1260" s="95"/>
      <c r="AC1260" s="95"/>
      <c r="AD1260" s="95"/>
      <c r="AE1260" s="95"/>
      <c r="AF1260" s="95"/>
      <c r="AG1260" s="95"/>
      <c r="AH1260" s="95"/>
      <c r="AI1260" s="95"/>
      <c r="AJ1260" s="95"/>
      <c r="AK1260" s="95"/>
      <c r="AL1260" s="95"/>
      <c r="AM1260" s="95"/>
      <c r="AN1260" s="95"/>
      <c r="AO1260" s="95"/>
      <c r="AP1260" s="95"/>
      <c r="AQ1260" s="95"/>
      <c r="AR1260" s="95"/>
    </row>
    <row r="1261" spans="13:44" x14ac:dyDescent="0.2">
      <c r="M1261" s="108"/>
      <c r="O1261" s="95"/>
      <c r="P1261" s="95"/>
      <c r="Q1261" s="95"/>
      <c r="R1261" s="95"/>
      <c r="S1261" s="95"/>
      <c r="T1261" s="95"/>
      <c r="U1261" s="95"/>
      <c r="V1261" s="95"/>
      <c r="W1261" s="95"/>
      <c r="X1261" s="95"/>
      <c r="Y1261" s="95"/>
      <c r="Z1261" s="95"/>
      <c r="AA1261" s="95"/>
      <c r="AB1261" s="95"/>
      <c r="AC1261" s="95"/>
      <c r="AD1261" s="95"/>
      <c r="AE1261" s="95"/>
      <c r="AF1261" s="95"/>
      <c r="AG1261" s="95"/>
      <c r="AH1261" s="95"/>
      <c r="AI1261" s="95"/>
      <c r="AJ1261" s="95"/>
      <c r="AK1261" s="95"/>
      <c r="AL1261" s="95"/>
      <c r="AM1261" s="95"/>
      <c r="AN1261" s="95"/>
      <c r="AO1261" s="95"/>
      <c r="AP1261" s="95"/>
      <c r="AQ1261" s="95"/>
      <c r="AR1261" s="95"/>
    </row>
    <row r="1262" spans="13:44" x14ac:dyDescent="0.2">
      <c r="M1262" s="108"/>
      <c r="O1262" s="95"/>
      <c r="P1262" s="95"/>
      <c r="Q1262" s="95"/>
      <c r="R1262" s="95"/>
      <c r="S1262" s="95"/>
      <c r="T1262" s="95"/>
      <c r="U1262" s="95"/>
      <c r="V1262" s="95"/>
      <c r="W1262" s="95"/>
      <c r="X1262" s="95"/>
      <c r="Y1262" s="95"/>
      <c r="Z1262" s="95"/>
      <c r="AA1262" s="95"/>
      <c r="AB1262" s="95"/>
      <c r="AC1262" s="95"/>
      <c r="AD1262" s="95"/>
      <c r="AE1262" s="95"/>
      <c r="AF1262" s="95"/>
      <c r="AG1262" s="95"/>
      <c r="AH1262" s="95"/>
      <c r="AI1262" s="95"/>
      <c r="AJ1262" s="95"/>
      <c r="AK1262" s="95"/>
      <c r="AL1262" s="95"/>
      <c r="AM1262" s="95"/>
      <c r="AN1262" s="95"/>
      <c r="AO1262" s="95"/>
      <c r="AP1262" s="95"/>
      <c r="AQ1262" s="95"/>
      <c r="AR1262" s="95"/>
    </row>
    <row r="1263" spans="13:44" x14ac:dyDescent="0.2">
      <c r="M1263" s="108"/>
      <c r="O1263" s="95"/>
      <c r="P1263" s="95"/>
      <c r="Q1263" s="95"/>
      <c r="R1263" s="95"/>
      <c r="S1263" s="95"/>
      <c r="T1263" s="95"/>
      <c r="U1263" s="95"/>
      <c r="V1263" s="95"/>
      <c r="W1263" s="95"/>
      <c r="X1263" s="95"/>
      <c r="Y1263" s="95"/>
      <c r="Z1263" s="95"/>
      <c r="AA1263" s="95"/>
      <c r="AB1263" s="95"/>
      <c r="AC1263" s="95"/>
      <c r="AD1263" s="95"/>
      <c r="AE1263" s="95"/>
      <c r="AF1263" s="95"/>
      <c r="AG1263" s="95"/>
      <c r="AH1263" s="95"/>
      <c r="AI1263" s="95"/>
      <c r="AJ1263" s="95"/>
      <c r="AK1263" s="95"/>
      <c r="AL1263" s="95"/>
      <c r="AM1263" s="95"/>
      <c r="AN1263" s="95"/>
      <c r="AO1263" s="95"/>
      <c r="AP1263" s="95"/>
      <c r="AQ1263" s="95"/>
      <c r="AR1263" s="95"/>
    </row>
    <row r="1264" spans="13:44" x14ac:dyDescent="0.2">
      <c r="M1264" s="108"/>
      <c r="O1264" s="95"/>
      <c r="P1264" s="95"/>
      <c r="Q1264" s="95"/>
      <c r="R1264" s="95"/>
      <c r="S1264" s="95"/>
      <c r="T1264" s="95"/>
      <c r="U1264" s="95"/>
      <c r="V1264" s="95"/>
      <c r="W1264" s="95"/>
      <c r="X1264" s="95"/>
      <c r="Y1264" s="95"/>
      <c r="Z1264" s="95"/>
      <c r="AA1264" s="95"/>
      <c r="AB1264" s="95"/>
      <c r="AC1264" s="95"/>
      <c r="AD1264" s="95"/>
      <c r="AE1264" s="95"/>
      <c r="AF1264" s="95"/>
      <c r="AG1264" s="95"/>
      <c r="AH1264" s="95"/>
      <c r="AI1264" s="95"/>
      <c r="AJ1264" s="95"/>
      <c r="AK1264" s="95"/>
      <c r="AL1264" s="95"/>
      <c r="AM1264" s="95"/>
      <c r="AN1264" s="95"/>
      <c r="AO1264" s="95"/>
      <c r="AP1264" s="95"/>
      <c r="AQ1264" s="95"/>
      <c r="AR1264" s="95"/>
    </row>
    <row r="1265" spans="13:44" x14ac:dyDescent="0.2">
      <c r="M1265" s="108"/>
      <c r="O1265" s="95"/>
      <c r="P1265" s="95"/>
      <c r="Q1265" s="95"/>
      <c r="R1265" s="95"/>
      <c r="S1265" s="95"/>
      <c r="T1265" s="95"/>
      <c r="U1265" s="95"/>
      <c r="V1265" s="95"/>
      <c r="W1265" s="95"/>
      <c r="X1265" s="95"/>
      <c r="Y1265" s="95"/>
      <c r="Z1265" s="95"/>
      <c r="AA1265" s="95"/>
      <c r="AB1265" s="95"/>
      <c r="AC1265" s="95"/>
      <c r="AD1265" s="95"/>
      <c r="AE1265" s="95"/>
      <c r="AF1265" s="95"/>
      <c r="AG1265" s="95"/>
      <c r="AH1265" s="95"/>
      <c r="AI1265" s="95"/>
      <c r="AJ1265" s="95"/>
      <c r="AK1265" s="95"/>
      <c r="AL1265" s="95"/>
      <c r="AM1265" s="95"/>
      <c r="AN1265" s="95"/>
      <c r="AO1265" s="95"/>
      <c r="AP1265" s="95"/>
      <c r="AQ1265" s="95"/>
      <c r="AR1265" s="95"/>
    </row>
    <row r="1266" spans="13:44" x14ac:dyDescent="0.2">
      <c r="M1266" s="108"/>
      <c r="O1266" s="95"/>
      <c r="P1266" s="95"/>
      <c r="Q1266" s="95"/>
      <c r="R1266" s="95"/>
      <c r="S1266" s="95"/>
      <c r="T1266" s="95"/>
      <c r="U1266" s="95"/>
      <c r="V1266" s="95"/>
      <c r="W1266" s="95"/>
      <c r="X1266" s="95"/>
      <c r="Y1266" s="95"/>
      <c r="Z1266" s="95"/>
      <c r="AA1266" s="95"/>
      <c r="AB1266" s="95"/>
      <c r="AC1266" s="95"/>
      <c r="AD1266" s="95"/>
      <c r="AE1266" s="95"/>
      <c r="AF1266" s="95"/>
      <c r="AG1266" s="95"/>
      <c r="AH1266" s="95"/>
      <c r="AI1266" s="95"/>
      <c r="AJ1266" s="95"/>
      <c r="AK1266" s="95"/>
      <c r="AL1266" s="95"/>
      <c r="AM1266" s="95"/>
      <c r="AN1266" s="95"/>
      <c r="AO1266" s="95"/>
      <c r="AP1266" s="95"/>
      <c r="AQ1266" s="95"/>
      <c r="AR1266" s="95"/>
    </row>
    <row r="1267" spans="13:44" x14ac:dyDescent="0.2">
      <c r="M1267" s="108"/>
      <c r="O1267" s="95"/>
      <c r="P1267" s="95"/>
      <c r="Q1267" s="95"/>
      <c r="R1267" s="95"/>
      <c r="S1267" s="95"/>
      <c r="T1267" s="95"/>
      <c r="U1267" s="95"/>
      <c r="V1267" s="95"/>
      <c r="W1267" s="95"/>
      <c r="X1267" s="95"/>
      <c r="Y1267" s="95"/>
      <c r="Z1267" s="95"/>
      <c r="AA1267" s="95"/>
      <c r="AB1267" s="95"/>
      <c r="AC1267" s="95"/>
      <c r="AD1267" s="95"/>
      <c r="AE1267" s="95"/>
      <c r="AF1267" s="95"/>
      <c r="AG1267" s="95"/>
      <c r="AH1267" s="95"/>
      <c r="AI1267" s="95"/>
      <c r="AJ1267" s="95"/>
      <c r="AK1267" s="95"/>
      <c r="AL1267" s="95"/>
      <c r="AM1267" s="95"/>
      <c r="AN1267" s="95"/>
      <c r="AO1267" s="95"/>
      <c r="AP1267" s="95"/>
      <c r="AQ1267" s="95"/>
      <c r="AR1267" s="95"/>
    </row>
    <row r="1268" spans="13:44" x14ac:dyDescent="0.2">
      <c r="M1268" s="108"/>
      <c r="O1268" s="95"/>
      <c r="P1268" s="95"/>
      <c r="Q1268" s="95"/>
      <c r="R1268" s="95"/>
      <c r="S1268" s="95"/>
      <c r="T1268" s="95"/>
      <c r="U1268" s="95"/>
      <c r="V1268" s="95"/>
      <c r="W1268" s="95"/>
      <c r="X1268" s="95"/>
      <c r="Y1268" s="95"/>
      <c r="Z1268" s="95"/>
      <c r="AA1268" s="95"/>
      <c r="AB1268" s="95"/>
      <c r="AC1268" s="95"/>
      <c r="AD1268" s="95"/>
      <c r="AE1268" s="95"/>
      <c r="AF1268" s="95"/>
      <c r="AG1268" s="95"/>
      <c r="AH1268" s="95"/>
      <c r="AI1268" s="95"/>
      <c r="AJ1268" s="95"/>
      <c r="AK1268" s="95"/>
      <c r="AL1268" s="95"/>
      <c r="AM1268" s="95"/>
      <c r="AN1268" s="95"/>
      <c r="AO1268" s="95"/>
      <c r="AP1268" s="95"/>
      <c r="AQ1268" s="95"/>
      <c r="AR1268" s="95"/>
    </row>
    <row r="1269" spans="13:44" x14ac:dyDescent="0.2">
      <c r="M1269" s="108"/>
      <c r="O1269" s="95"/>
      <c r="P1269" s="95"/>
      <c r="Q1269" s="95"/>
      <c r="R1269" s="95"/>
      <c r="S1269" s="95"/>
      <c r="T1269" s="95"/>
      <c r="U1269" s="95"/>
      <c r="V1269" s="95"/>
      <c r="W1269" s="95"/>
      <c r="X1269" s="95"/>
      <c r="Y1269" s="95"/>
      <c r="Z1269" s="95"/>
      <c r="AA1269" s="95"/>
      <c r="AB1269" s="95"/>
      <c r="AC1269" s="95"/>
      <c r="AD1269" s="95"/>
      <c r="AE1269" s="95"/>
      <c r="AF1269" s="95"/>
      <c r="AG1269" s="95"/>
      <c r="AH1269" s="95"/>
      <c r="AI1269" s="95"/>
      <c r="AJ1269" s="95"/>
      <c r="AK1269" s="95"/>
      <c r="AL1269" s="95"/>
      <c r="AM1269" s="95"/>
      <c r="AN1269" s="95"/>
      <c r="AO1269" s="95"/>
      <c r="AP1269" s="95"/>
      <c r="AQ1269" s="95"/>
      <c r="AR1269" s="95"/>
    </row>
    <row r="1270" spans="13:44" x14ac:dyDescent="0.2">
      <c r="M1270" s="108"/>
      <c r="O1270" s="95"/>
      <c r="P1270" s="95"/>
      <c r="Q1270" s="95"/>
      <c r="R1270" s="95"/>
      <c r="S1270" s="95"/>
      <c r="T1270" s="95"/>
      <c r="U1270" s="95"/>
      <c r="V1270" s="95"/>
      <c r="W1270" s="95"/>
      <c r="X1270" s="95"/>
      <c r="Y1270" s="95"/>
      <c r="Z1270" s="95"/>
      <c r="AA1270" s="95"/>
      <c r="AB1270" s="95"/>
      <c r="AC1270" s="95"/>
      <c r="AD1270" s="95"/>
      <c r="AE1270" s="95"/>
      <c r="AF1270" s="95"/>
      <c r="AG1270" s="95"/>
      <c r="AH1270" s="95"/>
      <c r="AI1270" s="95"/>
      <c r="AJ1270" s="95"/>
      <c r="AK1270" s="95"/>
      <c r="AL1270" s="95"/>
      <c r="AM1270" s="95"/>
      <c r="AN1270" s="95"/>
      <c r="AO1270" s="95"/>
      <c r="AP1270" s="95"/>
      <c r="AQ1270" s="95"/>
      <c r="AR1270" s="95"/>
    </row>
    <row r="1271" spans="13:44" x14ac:dyDescent="0.2">
      <c r="M1271" s="108"/>
      <c r="O1271" s="95"/>
      <c r="P1271" s="95"/>
      <c r="Q1271" s="95"/>
      <c r="R1271" s="95"/>
      <c r="S1271" s="95"/>
      <c r="T1271" s="95"/>
      <c r="U1271" s="95"/>
      <c r="V1271" s="95"/>
      <c r="W1271" s="95"/>
      <c r="X1271" s="95"/>
      <c r="Y1271" s="95"/>
      <c r="Z1271" s="95"/>
      <c r="AA1271" s="95"/>
      <c r="AB1271" s="95"/>
      <c r="AC1271" s="95"/>
      <c r="AD1271" s="95"/>
      <c r="AE1271" s="95"/>
      <c r="AF1271" s="95"/>
      <c r="AG1271" s="95"/>
      <c r="AH1271" s="95"/>
      <c r="AI1271" s="95"/>
      <c r="AJ1271" s="95"/>
      <c r="AK1271" s="95"/>
      <c r="AL1271" s="95"/>
      <c r="AM1271" s="95"/>
      <c r="AN1271" s="95"/>
      <c r="AO1271" s="95"/>
      <c r="AP1271" s="95"/>
      <c r="AQ1271" s="95"/>
      <c r="AR1271" s="95"/>
    </row>
    <row r="1272" spans="13:44" x14ac:dyDescent="0.2">
      <c r="M1272" s="108"/>
      <c r="O1272" s="95"/>
      <c r="P1272" s="95"/>
      <c r="Q1272" s="95"/>
      <c r="R1272" s="95"/>
      <c r="S1272" s="95"/>
      <c r="T1272" s="95"/>
      <c r="U1272" s="95"/>
      <c r="V1272" s="95"/>
      <c r="W1272" s="95"/>
      <c r="X1272" s="95"/>
      <c r="Y1272" s="95"/>
      <c r="Z1272" s="95"/>
      <c r="AA1272" s="95"/>
      <c r="AB1272" s="95"/>
      <c r="AC1272" s="95"/>
      <c r="AD1272" s="95"/>
      <c r="AE1272" s="95"/>
      <c r="AF1272" s="95"/>
      <c r="AG1272" s="95"/>
      <c r="AH1272" s="95"/>
      <c r="AI1272" s="95"/>
      <c r="AJ1272" s="95"/>
      <c r="AK1272" s="95"/>
      <c r="AL1272" s="95"/>
      <c r="AM1272" s="95"/>
      <c r="AN1272" s="95"/>
      <c r="AO1272" s="95"/>
      <c r="AP1272" s="95"/>
      <c r="AQ1272" s="95"/>
      <c r="AR1272" s="95"/>
    </row>
    <row r="1273" spans="13:44" x14ac:dyDescent="0.2">
      <c r="M1273" s="108"/>
      <c r="O1273" s="95"/>
      <c r="P1273" s="95"/>
      <c r="Q1273" s="95"/>
      <c r="R1273" s="95"/>
      <c r="S1273" s="95"/>
      <c r="T1273" s="95"/>
      <c r="U1273" s="95"/>
      <c r="V1273" s="95"/>
      <c r="W1273" s="95"/>
      <c r="X1273" s="95"/>
      <c r="Y1273" s="95"/>
      <c r="Z1273" s="95"/>
      <c r="AA1273" s="95"/>
      <c r="AB1273" s="95"/>
      <c r="AC1273" s="95"/>
      <c r="AD1273" s="95"/>
      <c r="AE1273" s="95"/>
      <c r="AF1273" s="95"/>
      <c r="AG1273" s="95"/>
      <c r="AH1273" s="95"/>
      <c r="AI1273" s="95"/>
      <c r="AJ1273" s="95"/>
      <c r="AK1273" s="95"/>
      <c r="AL1273" s="95"/>
      <c r="AM1273" s="95"/>
      <c r="AN1273" s="95"/>
      <c r="AO1273" s="95"/>
      <c r="AP1273" s="95"/>
      <c r="AQ1273" s="95"/>
      <c r="AR1273" s="95"/>
    </row>
    <row r="1274" spans="13:44" x14ac:dyDescent="0.2">
      <c r="M1274" s="108"/>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c r="AL1274" s="95"/>
      <c r="AM1274" s="95"/>
      <c r="AN1274" s="95"/>
      <c r="AO1274" s="95"/>
      <c r="AP1274" s="95"/>
      <c r="AQ1274" s="95"/>
      <c r="AR1274" s="95"/>
    </row>
    <row r="1275" spans="13:44" x14ac:dyDescent="0.2">
      <c r="M1275" s="108"/>
      <c r="O1275" s="95"/>
      <c r="P1275" s="95"/>
      <c r="Q1275" s="95"/>
      <c r="R1275" s="95"/>
      <c r="S1275" s="95"/>
      <c r="T1275" s="95"/>
      <c r="U1275" s="95"/>
      <c r="V1275" s="95"/>
      <c r="W1275" s="95"/>
      <c r="X1275" s="95"/>
      <c r="Y1275" s="95"/>
      <c r="Z1275" s="95"/>
      <c r="AA1275" s="95"/>
      <c r="AB1275" s="95"/>
      <c r="AC1275" s="95"/>
      <c r="AD1275" s="95"/>
      <c r="AE1275" s="95"/>
      <c r="AF1275" s="95"/>
      <c r="AG1275" s="95"/>
      <c r="AH1275" s="95"/>
      <c r="AI1275" s="95"/>
      <c r="AJ1275" s="95"/>
      <c r="AK1275" s="95"/>
      <c r="AL1275" s="95"/>
      <c r="AM1275" s="95"/>
      <c r="AN1275" s="95"/>
      <c r="AO1275" s="95"/>
      <c r="AP1275" s="95"/>
      <c r="AQ1275" s="95"/>
      <c r="AR1275" s="95"/>
    </row>
    <row r="1276" spans="13:44" x14ac:dyDescent="0.2">
      <c r="M1276" s="108"/>
      <c r="O1276" s="95"/>
      <c r="P1276" s="95"/>
      <c r="Q1276" s="95"/>
      <c r="R1276" s="95"/>
      <c r="S1276" s="95"/>
      <c r="T1276" s="95"/>
      <c r="U1276" s="95"/>
      <c r="V1276" s="95"/>
      <c r="W1276" s="95"/>
      <c r="X1276" s="95"/>
      <c r="Y1276" s="95"/>
      <c r="Z1276" s="95"/>
      <c r="AA1276" s="95"/>
      <c r="AB1276" s="95"/>
      <c r="AC1276" s="95"/>
      <c r="AD1276" s="95"/>
      <c r="AE1276" s="95"/>
      <c r="AF1276" s="95"/>
      <c r="AG1276" s="95"/>
      <c r="AH1276" s="95"/>
      <c r="AI1276" s="95"/>
      <c r="AJ1276" s="95"/>
      <c r="AK1276" s="95"/>
      <c r="AL1276" s="95"/>
      <c r="AM1276" s="95"/>
      <c r="AN1276" s="95"/>
      <c r="AO1276" s="95"/>
      <c r="AP1276" s="95"/>
      <c r="AQ1276" s="95"/>
      <c r="AR1276" s="95"/>
    </row>
    <row r="1277" spans="13:44" x14ac:dyDescent="0.2">
      <c r="M1277" s="108"/>
      <c r="O1277" s="95"/>
      <c r="P1277" s="95"/>
      <c r="Q1277" s="95"/>
      <c r="R1277" s="95"/>
      <c r="S1277" s="95"/>
      <c r="T1277" s="95"/>
      <c r="U1277" s="95"/>
      <c r="V1277" s="95"/>
      <c r="W1277" s="95"/>
      <c r="X1277" s="95"/>
      <c r="Y1277" s="95"/>
      <c r="Z1277" s="95"/>
      <c r="AA1277" s="95"/>
      <c r="AB1277" s="95"/>
      <c r="AC1277" s="95"/>
      <c r="AD1277" s="95"/>
      <c r="AE1277" s="95"/>
      <c r="AF1277" s="95"/>
      <c r="AG1277" s="95"/>
      <c r="AH1277" s="95"/>
      <c r="AI1277" s="95"/>
      <c r="AJ1277" s="95"/>
      <c r="AK1277" s="95"/>
      <c r="AL1277" s="95"/>
      <c r="AM1277" s="95"/>
      <c r="AN1277" s="95"/>
      <c r="AO1277" s="95"/>
      <c r="AP1277" s="95"/>
      <c r="AQ1277" s="95"/>
      <c r="AR1277" s="95"/>
    </row>
    <row r="1278" spans="13:44" x14ac:dyDescent="0.2">
      <c r="M1278" s="108"/>
      <c r="O1278" s="95"/>
      <c r="P1278" s="95"/>
      <c r="Q1278" s="95"/>
      <c r="R1278" s="95"/>
      <c r="S1278" s="95"/>
      <c r="T1278" s="95"/>
      <c r="U1278" s="95"/>
      <c r="V1278" s="95"/>
      <c r="W1278" s="95"/>
      <c r="X1278" s="95"/>
      <c r="Y1278" s="95"/>
      <c r="Z1278" s="95"/>
      <c r="AA1278" s="95"/>
      <c r="AB1278" s="95"/>
      <c r="AC1278" s="95"/>
      <c r="AD1278" s="95"/>
      <c r="AE1278" s="95"/>
      <c r="AF1278" s="95"/>
      <c r="AG1278" s="95"/>
      <c r="AH1278" s="95"/>
      <c r="AI1278" s="95"/>
      <c r="AJ1278" s="95"/>
      <c r="AK1278" s="95"/>
      <c r="AL1278" s="95"/>
      <c r="AM1278" s="95"/>
      <c r="AN1278" s="95"/>
      <c r="AO1278" s="95"/>
      <c r="AP1278" s="95"/>
      <c r="AQ1278" s="95"/>
      <c r="AR1278" s="95"/>
    </row>
    <row r="1279" spans="13:44" x14ac:dyDescent="0.2">
      <c r="M1279" s="108"/>
      <c r="O1279" s="95"/>
      <c r="P1279" s="95"/>
      <c r="Q1279" s="95"/>
      <c r="R1279" s="95"/>
      <c r="S1279" s="95"/>
      <c r="T1279" s="95"/>
      <c r="U1279" s="95"/>
      <c r="V1279" s="95"/>
      <c r="W1279" s="95"/>
      <c r="X1279" s="95"/>
      <c r="Y1279" s="95"/>
      <c r="Z1279" s="95"/>
      <c r="AA1279" s="95"/>
      <c r="AB1279" s="95"/>
      <c r="AC1279" s="95"/>
      <c r="AD1279" s="95"/>
      <c r="AE1279" s="95"/>
      <c r="AF1279" s="95"/>
      <c r="AG1279" s="95"/>
      <c r="AH1279" s="95"/>
      <c r="AI1279" s="95"/>
      <c r="AJ1279" s="95"/>
      <c r="AK1279" s="95"/>
      <c r="AL1279" s="95"/>
      <c r="AM1279" s="95"/>
      <c r="AN1279" s="95"/>
      <c r="AO1279" s="95"/>
      <c r="AP1279" s="95"/>
      <c r="AQ1279" s="95"/>
      <c r="AR1279" s="95"/>
    </row>
    <row r="1280" spans="13:44" x14ac:dyDescent="0.2">
      <c r="M1280" s="108"/>
      <c r="O1280" s="95"/>
      <c r="P1280" s="95"/>
      <c r="Q1280" s="95"/>
      <c r="R1280" s="95"/>
      <c r="S1280" s="95"/>
      <c r="T1280" s="95"/>
      <c r="U1280" s="95"/>
      <c r="V1280" s="95"/>
      <c r="W1280" s="95"/>
      <c r="X1280" s="95"/>
      <c r="Y1280" s="95"/>
      <c r="Z1280" s="95"/>
      <c r="AA1280" s="95"/>
      <c r="AB1280" s="95"/>
      <c r="AC1280" s="95"/>
      <c r="AD1280" s="95"/>
      <c r="AE1280" s="95"/>
      <c r="AF1280" s="95"/>
      <c r="AG1280" s="95"/>
      <c r="AH1280" s="95"/>
      <c r="AI1280" s="95"/>
      <c r="AJ1280" s="95"/>
      <c r="AK1280" s="95"/>
      <c r="AL1280" s="95"/>
      <c r="AM1280" s="95"/>
      <c r="AN1280" s="95"/>
      <c r="AO1280" s="95"/>
      <c r="AP1280" s="95"/>
      <c r="AQ1280" s="95"/>
      <c r="AR1280" s="95"/>
    </row>
    <row r="1281" spans="13:44" x14ac:dyDescent="0.2">
      <c r="M1281" s="108"/>
      <c r="O1281" s="95"/>
      <c r="P1281" s="95"/>
      <c r="Q1281" s="95"/>
      <c r="R1281" s="95"/>
      <c r="S1281" s="95"/>
      <c r="T1281" s="95"/>
      <c r="U1281" s="95"/>
      <c r="V1281" s="95"/>
      <c r="W1281" s="95"/>
      <c r="X1281" s="95"/>
      <c r="Y1281" s="95"/>
      <c r="Z1281" s="95"/>
      <c r="AA1281" s="95"/>
      <c r="AB1281" s="95"/>
      <c r="AC1281" s="95"/>
      <c r="AD1281" s="95"/>
      <c r="AE1281" s="95"/>
      <c r="AF1281" s="95"/>
      <c r="AG1281" s="95"/>
      <c r="AH1281" s="95"/>
      <c r="AI1281" s="95"/>
      <c r="AJ1281" s="95"/>
      <c r="AK1281" s="95"/>
      <c r="AL1281" s="95"/>
      <c r="AM1281" s="95"/>
      <c r="AN1281" s="95"/>
      <c r="AO1281" s="95"/>
      <c r="AP1281" s="95"/>
      <c r="AQ1281" s="95"/>
      <c r="AR1281" s="95"/>
    </row>
    <row r="1282" spans="13:44" x14ac:dyDescent="0.2">
      <c r="M1282" s="108"/>
      <c r="O1282" s="95"/>
      <c r="P1282" s="95"/>
      <c r="Q1282" s="95"/>
      <c r="R1282" s="95"/>
      <c r="S1282" s="95"/>
      <c r="T1282" s="95"/>
      <c r="U1282" s="95"/>
      <c r="V1282" s="95"/>
      <c r="W1282" s="95"/>
      <c r="X1282" s="95"/>
      <c r="Y1282" s="95"/>
      <c r="Z1282" s="95"/>
      <c r="AA1282" s="95"/>
      <c r="AB1282" s="95"/>
      <c r="AC1282" s="95"/>
      <c r="AD1282" s="95"/>
      <c r="AE1282" s="95"/>
      <c r="AF1282" s="95"/>
      <c r="AG1282" s="95"/>
      <c r="AH1282" s="95"/>
      <c r="AI1282" s="95"/>
      <c r="AJ1282" s="95"/>
      <c r="AK1282" s="95"/>
      <c r="AL1282" s="95"/>
      <c r="AM1282" s="95"/>
      <c r="AN1282" s="95"/>
      <c r="AO1282" s="95"/>
      <c r="AP1282" s="95"/>
      <c r="AQ1282" s="95"/>
      <c r="AR1282" s="95"/>
    </row>
    <row r="1283" spans="13:44" x14ac:dyDescent="0.2">
      <c r="M1283" s="108"/>
      <c r="O1283" s="95"/>
      <c r="P1283" s="95"/>
      <c r="Q1283" s="95"/>
      <c r="R1283" s="95"/>
      <c r="S1283" s="95"/>
      <c r="T1283" s="95"/>
      <c r="U1283" s="95"/>
      <c r="V1283" s="95"/>
      <c r="W1283" s="95"/>
      <c r="X1283" s="95"/>
      <c r="Y1283" s="95"/>
      <c r="Z1283" s="95"/>
      <c r="AA1283" s="95"/>
      <c r="AB1283" s="95"/>
      <c r="AC1283" s="95"/>
      <c r="AD1283" s="95"/>
      <c r="AE1283" s="95"/>
      <c r="AF1283" s="95"/>
      <c r="AG1283" s="95"/>
      <c r="AH1283" s="95"/>
      <c r="AI1283" s="95"/>
      <c r="AJ1283" s="95"/>
      <c r="AK1283" s="95"/>
      <c r="AL1283" s="95"/>
      <c r="AM1283" s="95"/>
      <c r="AN1283" s="95"/>
      <c r="AO1283" s="95"/>
      <c r="AP1283" s="95"/>
      <c r="AQ1283" s="95"/>
      <c r="AR1283" s="95"/>
    </row>
    <row r="1284" spans="13:44" x14ac:dyDescent="0.2">
      <c r="M1284" s="108"/>
      <c r="O1284" s="95"/>
      <c r="P1284" s="95"/>
      <c r="Q1284" s="95"/>
      <c r="R1284" s="95"/>
      <c r="S1284" s="95"/>
      <c r="T1284" s="95"/>
      <c r="U1284" s="95"/>
      <c r="V1284" s="95"/>
      <c r="W1284" s="95"/>
      <c r="X1284" s="95"/>
      <c r="Y1284" s="95"/>
      <c r="Z1284" s="95"/>
      <c r="AA1284" s="95"/>
      <c r="AB1284" s="95"/>
      <c r="AC1284" s="95"/>
      <c r="AD1284" s="95"/>
      <c r="AE1284" s="95"/>
      <c r="AF1284" s="95"/>
      <c r="AG1284" s="95"/>
      <c r="AH1284" s="95"/>
      <c r="AI1284" s="95"/>
      <c r="AJ1284" s="95"/>
      <c r="AK1284" s="95"/>
      <c r="AL1284" s="95"/>
      <c r="AM1284" s="95"/>
      <c r="AN1284" s="95"/>
      <c r="AO1284" s="95"/>
      <c r="AP1284" s="95"/>
      <c r="AQ1284" s="95"/>
      <c r="AR1284" s="95"/>
    </row>
    <row r="1285" spans="13:44" x14ac:dyDescent="0.2">
      <c r="M1285" s="108"/>
      <c r="O1285" s="95"/>
      <c r="P1285" s="95"/>
      <c r="Q1285" s="95"/>
      <c r="R1285" s="95"/>
      <c r="S1285" s="95"/>
      <c r="T1285" s="95"/>
      <c r="U1285" s="95"/>
      <c r="V1285" s="95"/>
      <c r="W1285" s="95"/>
      <c r="X1285" s="95"/>
      <c r="Y1285" s="95"/>
      <c r="Z1285" s="95"/>
      <c r="AA1285" s="95"/>
      <c r="AB1285" s="95"/>
      <c r="AC1285" s="95"/>
      <c r="AD1285" s="95"/>
      <c r="AE1285" s="95"/>
      <c r="AF1285" s="95"/>
      <c r="AG1285" s="95"/>
      <c r="AH1285" s="95"/>
      <c r="AI1285" s="95"/>
      <c r="AJ1285" s="95"/>
      <c r="AK1285" s="95"/>
      <c r="AL1285" s="95"/>
      <c r="AM1285" s="95"/>
      <c r="AN1285" s="95"/>
      <c r="AO1285" s="95"/>
      <c r="AP1285" s="95"/>
      <c r="AQ1285" s="95"/>
      <c r="AR1285" s="95"/>
    </row>
    <row r="1286" spans="13:44" x14ac:dyDescent="0.2">
      <c r="M1286" s="108"/>
      <c r="O1286" s="95"/>
      <c r="P1286" s="95"/>
      <c r="Q1286" s="95"/>
      <c r="R1286" s="95"/>
      <c r="S1286" s="95"/>
      <c r="T1286" s="95"/>
      <c r="U1286" s="95"/>
      <c r="V1286" s="95"/>
      <c r="W1286" s="95"/>
      <c r="X1286" s="95"/>
      <c r="Y1286" s="95"/>
      <c r="Z1286" s="95"/>
      <c r="AA1286" s="95"/>
      <c r="AB1286" s="95"/>
      <c r="AC1286" s="95"/>
      <c r="AD1286" s="95"/>
      <c r="AE1286" s="95"/>
      <c r="AF1286" s="95"/>
      <c r="AG1286" s="95"/>
      <c r="AH1286" s="95"/>
      <c r="AI1286" s="95"/>
      <c r="AJ1286" s="95"/>
      <c r="AK1286" s="95"/>
      <c r="AL1286" s="95"/>
      <c r="AM1286" s="95"/>
      <c r="AN1286" s="95"/>
      <c r="AO1286" s="95"/>
      <c r="AP1286" s="95"/>
      <c r="AQ1286" s="95"/>
      <c r="AR1286" s="95"/>
    </row>
    <row r="1287" spans="13:44" x14ac:dyDescent="0.2">
      <c r="M1287" s="108"/>
      <c r="O1287" s="95"/>
      <c r="P1287" s="95"/>
      <c r="Q1287" s="95"/>
      <c r="R1287" s="95"/>
      <c r="S1287" s="95"/>
      <c r="T1287" s="95"/>
      <c r="U1287" s="95"/>
      <c r="V1287" s="95"/>
      <c r="W1287" s="95"/>
      <c r="X1287" s="95"/>
      <c r="Y1287" s="95"/>
      <c r="Z1287" s="95"/>
      <c r="AA1287" s="95"/>
      <c r="AB1287" s="95"/>
      <c r="AC1287" s="95"/>
      <c r="AD1287" s="95"/>
      <c r="AE1287" s="95"/>
      <c r="AF1287" s="95"/>
      <c r="AG1287" s="95"/>
      <c r="AH1287" s="95"/>
      <c r="AI1287" s="95"/>
      <c r="AJ1287" s="95"/>
      <c r="AK1287" s="95"/>
      <c r="AL1287" s="95"/>
      <c r="AM1287" s="95"/>
      <c r="AN1287" s="95"/>
      <c r="AO1287" s="95"/>
      <c r="AP1287" s="95"/>
      <c r="AQ1287" s="95"/>
      <c r="AR1287" s="95"/>
    </row>
    <row r="1288" spans="13:44" x14ac:dyDescent="0.2">
      <c r="M1288" s="108"/>
      <c r="O1288" s="95"/>
      <c r="P1288" s="95"/>
      <c r="Q1288" s="95"/>
      <c r="R1288" s="95"/>
      <c r="S1288" s="95"/>
      <c r="T1288" s="95"/>
      <c r="U1288" s="95"/>
      <c r="V1288" s="95"/>
      <c r="W1288" s="95"/>
      <c r="X1288" s="95"/>
      <c r="Y1288" s="95"/>
      <c r="Z1288" s="95"/>
      <c r="AA1288" s="95"/>
      <c r="AB1288" s="95"/>
      <c r="AC1288" s="95"/>
      <c r="AD1288" s="95"/>
      <c r="AE1288" s="95"/>
      <c r="AF1288" s="95"/>
      <c r="AG1288" s="95"/>
      <c r="AH1288" s="95"/>
      <c r="AI1288" s="95"/>
      <c r="AJ1288" s="95"/>
      <c r="AK1288" s="95"/>
      <c r="AL1288" s="95"/>
      <c r="AM1288" s="95"/>
      <c r="AN1288" s="95"/>
      <c r="AO1288" s="95"/>
      <c r="AP1288" s="95"/>
      <c r="AQ1288" s="95"/>
      <c r="AR1288" s="95"/>
    </row>
    <row r="1289" spans="13:44" x14ac:dyDescent="0.2">
      <c r="M1289" s="108"/>
      <c r="O1289" s="95"/>
      <c r="P1289" s="95"/>
      <c r="Q1289" s="95"/>
      <c r="R1289" s="95"/>
      <c r="S1289" s="95"/>
      <c r="T1289" s="95"/>
      <c r="U1289" s="95"/>
      <c r="V1289" s="95"/>
      <c r="W1289" s="95"/>
      <c r="X1289" s="95"/>
      <c r="Y1289" s="95"/>
      <c r="Z1289" s="95"/>
      <c r="AA1289" s="95"/>
      <c r="AB1289" s="95"/>
      <c r="AC1289" s="95"/>
      <c r="AD1289" s="95"/>
      <c r="AE1289" s="95"/>
      <c r="AF1289" s="95"/>
      <c r="AG1289" s="95"/>
      <c r="AH1289" s="95"/>
      <c r="AI1289" s="95"/>
      <c r="AJ1289" s="95"/>
      <c r="AK1289" s="95"/>
      <c r="AL1289" s="95"/>
      <c r="AM1289" s="95"/>
      <c r="AN1289" s="95"/>
      <c r="AO1289" s="95"/>
      <c r="AP1289" s="95"/>
      <c r="AQ1289" s="95"/>
      <c r="AR1289" s="95"/>
    </row>
    <row r="1290" spans="13:44" x14ac:dyDescent="0.2">
      <c r="M1290" s="108"/>
      <c r="O1290" s="95"/>
      <c r="P1290" s="95"/>
      <c r="Q1290" s="95"/>
      <c r="R1290" s="95"/>
      <c r="S1290" s="95"/>
      <c r="T1290" s="95"/>
      <c r="U1290" s="95"/>
      <c r="V1290" s="95"/>
      <c r="W1290" s="95"/>
      <c r="X1290" s="95"/>
      <c r="Y1290" s="95"/>
      <c r="Z1290" s="95"/>
      <c r="AA1290" s="95"/>
      <c r="AB1290" s="95"/>
      <c r="AC1290" s="95"/>
      <c r="AD1290" s="95"/>
      <c r="AE1290" s="95"/>
      <c r="AF1290" s="95"/>
      <c r="AG1290" s="95"/>
      <c r="AH1290" s="95"/>
      <c r="AI1290" s="95"/>
      <c r="AJ1290" s="95"/>
      <c r="AK1290" s="95"/>
      <c r="AL1290" s="95"/>
      <c r="AM1290" s="95"/>
      <c r="AN1290" s="95"/>
      <c r="AO1290" s="95"/>
      <c r="AP1290" s="95"/>
      <c r="AQ1290" s="95"/>
      <c r="AR1290" s="95"/>
    </row>
    <row r="1291" spans="13:44" x14ac:dyDescent="0.2">
      <c r="M1291" s="108"/>
      <c r="O1291" s="95"/>
      <c r="P1291" s="95"/>
      <c r="Q1291" s="95"/>
      <c r="R1291" s="95"/>
      <c r="S1291" s="95"/>
      <c r="T1291" s="95"/>
      <c r="U1291" s="95"/>
      <c r="V1291" s="95"/>
      <c r="W1291" s="95"/>
      <c r="X1291" s="95"/>
      <c r="Y1291" s="95"/>
      <c r="Z1291" s="95"/>
      <c r="AA1291" s="95"/>
      <c r="AB1291" s="95"/>
      <c r="AC1291" s="95"/>
      <c r="AD1291" s="95"/>
      <c r="AE1291" s="95"/>
      <c r="AF1291" s="95"/>
      <c r="AG1291" s="95"/>
      <c r="AH1291" s="95"/>
      <c r="AI1291" s="95"/>
      <c r="AJ1291" s="95"/>
      <c r="AK1291" s="95"/>
      <c r="AL1291" s="95"/>
      <c r="AM1291" s="95"/>
      <c r="AN1291" s="95"/>
      <c r="AO1291" s="95"/>
      <c r="AP1291" s="95"/>
      <c r="AQ1291" s="95"/>
      <c r="AR1291" s="95"/>
    </row>
    <row r="1292" spans="13:44" x14ac:dyDescent="0.2">
      <c r="M1292" s="108"/>
      <c r="O1292" s="95"/>
      <c r="P1292" s="95"/>
      <c r="Q1292" s="95"/>
      <c r="R1292" s="95"/>
      <c r="S1292" s="95"/>
      <c r="T1292" s="95"/>
      <c r="U1292" s="95"/>
      <c r="V1292" s="95"/>
      <c r="W1292" s="95"/>
      <c r="X1292" s="95"/>
      <c r="Y1292" s="95"/>
      <c r="Z1292" s="95"/>
      <c r="AA1292" s="95"/>
      <c r="AB1292" s="95"/>
      <c r="AC1292" s="95"/>
      <c r="AD1292" s="95"/>
      <c r="AE1292" s="95"/>
      <c r="AF1292" s="95"/>
      <c r="AG1292" s="95"/>
      <c r="AH1292" s="95"/>
      <c r="AI1292" s="95"/>
      <c r="AJ1292" s="95"/>
      <c r="AK1292" s="95"/>
      <c r="AL1292" s="95"/>
      <c r="AM1292" s="95"/>
      <c r="AN1292" s="95"/>
      <c r="AO1292" s="95"/>
      <c r="AP1292" s="95"/>
      <c r="AQ1292" s="95"/>
      <c r="AR1292" s="95"/>
    </row>
    <row r="1293" spans="13:44" x14ac:dyDescent="0.2">
      <c r="M1293" s="108"/>
      <c r="O1293" s="95"/>
      <c r="P1293" s="95"/>
      <c r="Q1293" s="95"/>
      <c r="R1293" s="95"/>
      <c r="S1293" s="95"/>
      <c r="T1293" s="95"/>
      <c r="U1293" s="95"/>
      <c r="V1293" s="95"/>
      <c r="W1293" s="95"/>
      <c r="X1293" s="95"/>
      <c r="Y1293" s="95"/>
      <c r="Z1293" s="95"/>
      <c r="AA1293" s="95"/>
      <c r="AB1293" s="95"/>
      <c r="AC1293" s="95"/>
      <c r="AD1293" s="95"/>
      <c r="AE1293" s="95"/>
      <c r="AF1293" s="95"/>
      <c r="AG1293" s="95"/>
      <c r="AH1293" s="95"/>
      <c r="AI1293" s="95"/>
      <c r="AJ1293" s="95"/>
      <c r="AK1293" s="95"/>
      <c r="AL1293" s="95"/>
      <c r="AM1293" s="95"/>
      <c r="AN1293" s="95"/>
      <c r="AO1293" s="95"/>
      <c r="AP1293" s="95"/>
      <c r="AQ1293" s="95"/>
      <c r="AR1293" s="95"/>
    </row>
    <row r="1294" spans="13:44" x14ac:dyDescent="0.2">
      <c r="M1294" s="108"/>
      <c r="O1294" s="95"/>
      <c r="P1294" s="95"/>
      <c r="Q1294" s="95"/>
      <c r="R1294" s="95"/>
      <c r="S1294" s="95"/>
      <c r="T1294" s="95"/>
      <c r="U1294" s="95"/>
      <c r="V1294" s="95"/>
      <c r="W1294" s="95"/>
      <c r="X1294" s="95"/>
      <c r="Y1294" s="95"/>
      <c r="Z1294" s="95"/>
      <c r="AA1294" s="95"/>
      <c r="AB1294" s="95"/>
      <c r="AC1294" s="95"/>
      <c r="AD1294" s="95"/>
      <c r="AE1294" s="95"/>
      <c r="AF1294" s="95"/>
      <c r="AG1294" s="95"/>
      <c r="AH1294" s="95"/>
      <c r="AI1294" s="95"/>
      <c r="AJ1294" s="95"/>
      <c r="AK1294" s="95"/>
      <c r="AL1294" s="95"/>
      <c r="AM1294" s="95"/>
      <c r="AN1294" s="95"/>
      <c r="AO1294" s="95"/>
      <c r="AP1294" s="95"/>
      <c r="AQ1294" s="95"/>
      <c r="AR1294" s="95"/>
    </row>
    <row r="1295" spans="13:44" x14ac:dyDescent="0.2">
      <c r="M1295" s="108"/>
      <c r="O1295" s="95"/>
      <c r="P1295" s="95"/>
      <c r="Q1295" s="95"/>
      <c r="R1295" s="95"/>
      <c r="S1295" s="95"/>
      <c r="T1295" s="95"/>
      <c r="U1295" s="95"/>
      <c r="V1295" s="95"/>
      <c r="W1295" s="95"/>
      <c r="X1295" s="95"/>
      <c r="Y1295" s="95"/>
      <c r="Z1295" s="95"/>
      <c r="AA1295" s="95"/>
      <c r="AB1295" s="95"/>
      <c r="AC1295" s="95"/>
      <c r="AD1295" s="95"/>
      <c r="AE1295" s="95"/>
      <c r="AF1295" s="95"/>
      <c r="AG1295" s="95"/>
      <c r="AH1295" s="95"/>
      <c r="AI1295" s="95"/>
      <c r="AJ1295" s="95"/>
      <c r="AK1295" s="95"/>
      <c r="AL1295" s="95"/>
      <c r="AM1295" s="95"/>
      <c r="AN1295" s="95"/>
      <c r="AO1295" s="95"/>
      <c r="AP1295" s="95"/>
      <c r="AQ1295" s="95"/>
      <c r="AR1295" s="95"/>
    </row>
    <row r="1296" spans="13:44" x14ac:dyDescent="0.2">
      <c r="M1296" s="108"/>
      <c r="O1296" s="95"/>
      <c r="P1296" s="95"/>
      <c r="Q1296" s="95"/>
      <c r="R1296" s="95"/>
      <c r="S1296" s="95"/>
      <c r="T1296" s="95"/>
      <c r="U1296" s="95"/>
      <c r="V1296" s="95"/>
      <c r="W1296" s="95"/>
      <c r="X1296" s="95"/>
      <c r="Y1296" s="95"/>
      <c r="Z1296" s="95"/>
      <c r="AA1296" s="95"/>
      <c r="AB1296" s="95"/>
      <c r="AC1296" s="95"/>
      <c r="AD1296" s="95"/>
      <c r="AE1296" s="95"/>
      <c r="AF1296" s="95"/>
      <c r="AG1296" s="95"/>
      <c r="AH1296" s="95"/>
      <c r="AI1296" s="95"/>
      <c r="AJ1296" s="95"/>
      <c r="AK1296" s="95"/>
      <c r="AL1296" s="95"/>
      <c r="AM1296" s="95"/>
      <c r="AN1296" s="95"/>
      <c r="AO1296" s="95"/>
      <c r="AP1296" s="95"/>
      <c r="AQ1296" s="95"/>
      <c r="AR1296" s="95"/>
    </row>
    <row r="1297" spans="13:44" x14ac:dyDescent="0.2">
      <c r="M1297" s="108"/>
      <c r="O1297" s="95"/>
      <c r="P1297" s="95"/>
      <c r="Q1297" s="95"/>
      <c r="R1297" s="95"/>
      <c r="S1297" s="95"/>
      <c r="T1297" s="95"/>
      <c r="U1297" s="95"/>
      <c r="V1297" s="95"/>
      <c r="W1297" s="95"/>
      <c r="X1297" s="95"/>
      <c r="Y1297" s="95"/>
      <c r="Z1297" s="95"/>
      <c r="AA1297" s="95"/>
      <c r="AB1297" s="95"/>
      <c r="AC1297" s="95"/>
      <c r="AD1297" s="95"/>
      <c r="AE1297" s="95"/>
      <c r="AF1297" s="95"/>
      <c r="AG1297" s="95"/>
      <c r="AH1297" s="95"/>
      <c r="AI1297" s="95"/>
      <c r="AJ1297" s="95"/>
      <c r="AK1297" s="95"/>
      <c r="AL1297" s="95"/>
      <c r="AM1297" s="95"/>
      <c r="AN1297" s="95"/>
      <c r="AO1297" s="95"/>
      <c r="AP1297" s="95"/>
      <c r="AQ1297" s="95"/>
      <c r="AR1297" s="95"/>
    </row>
    <row r="1298" spans="13:44" x14ac:dyDescent="0.2">
      <c r="M1298" s="108"/>
      <c r="O1298" s="95"/>
      <c r="P1298" s="95"/>
      <c r="Q1298" s="95"/>
      <c r="R1298" s="95"/>
      <c r="S1298" s="95"/>
      <c r="T1298" s="95"/>
      <c r="U1298" s="95"/>
      <c r="V1298" s="95"/>
      <c r="W1298" s="95"/>
      <c r="X1298" s="95"/>
      <c r="Y1298" s="95"/>
      <c r="Z1298" s="95"/>
      <c r="AA1298" s="95"/>
      <c r="AB1298" s="95"/>
      <c r="AC1298" s="95"/>
      <c r="AD1298" s="95"/>
      <c r="AE1298" s="95"/>
      <c r="AF1298" s="95"/>
      <c r="AG1298" s="95"/>
      <c r="AH1298" s="95"/>
      <c r="AI1298" s="95"/>
      <c r="AJ1298" s="95"/>
      <c r="AK1298" s="95"/>
      <c r="AL1298" s="95"/>
      <c r="AM1298" s="95"/>
      <c r="AN1298" s="95"/>
      <c r="AO1298" s="95"/>
      <c r="AP1298" s="95"/>
      <c r="AQ1298" s="95"/>
      <c r="AR1298" s="95"/>
    </row>
    <row r="1299" spans="13:44" x14ac:dyDescent="0.2">
      <c r="M1299" s="108"/>
      <c r="O1299" s="95"/>
      <c r="P1299" s="95"/>
      <c r="Q1299" s="95"/>
      <c r="R1299" s="95"/>
      <c r="S1299" s="95"/>
      <c r="T1299" s="95"/>
      <c r="U1299" s="95"/>
      <c r="V1299" s="95"/>
      <c r="W1299" s="95"/>
      <c r="X1299" s="95"/>
      <c r="Y1299" s="95"/>
      <c r="Z1299" s="95"/>
      <c r="AA1299" s="95"/>
      <c r="AB1299" s="95"/>
      <c r="AC1299" s="95"/>
      <c r="AD1299" s="95"/>
      <c r="AE1299" s="95"/>
      <c r="AF1299" s="95"/>
      <c r="AG1299" s="95"/>
      <c r="AH1299" s="95"/>
      <c r="AI1299" s="95"/>
      <c r="AJ1299" s="95"/>
      <c r="AK1299" s="95"/>
      <c r="AL1299" s="95"/>
      <c r="AM1299" s="95"/>
      <c r="AN1299" s="95"/>
      <c r="AO1299" s="95"/>
      <c r="AP1299" s="95"/>
      <c r="AQ1299" s="95"/>
      <c r="AR1299" s="95"/>
    </row>
    <row r="1300" spans="13:44" x14ac:dyDescent="0.2">
      <c r="M1300" s="108"/>
      <c r="O1300" s="95"/>
      <c r="P1300" s="95"/>
      <c r="Q1300" s="95"/>
      <c r="R1300" s="95"/>
      <c r="S1300" s="95"/>
      <c r="T1300" s="95"/>
      <c r="U1300" s="95"/>
      <c r="V1300" s="95"/>
      <c r="W1300" s="95"/>
      <c r="X1300" s="95"/>
      <c r="Y1300" s="95"/>
      <c r="Z1300" s="95"/>
      <c r="AA1300" s="95"/>
      <c r="AB1300" s="95"/>
      <c r="AC1300" s="95"/>
      <c r="AD1300" s="95"/>
      <c r="AE1300" s="95"/>
      <c r="AF1300" s="95"/>
      <c r="AG1300" s="95"/>
      <c r="AH1300" s="95"/>
      <c r="AI1300" s="95"/>
      <c r="AJ1300" s="95"/>
      <c r="AK1300" s="95"/>
      <c r="AL1300" s="95"/>
      <c r="AM1300" s="95"/>
      <c r="AN1300" s="95"/>
      <c r="AO1300" s="95"/>
      <c r="AP1300" s="95"/>
      <c r="AQ1300" s="95"/>
      <c r="AR1300" s="95"/>
    </row>
    <row r="1301" spans="13:44" x14ac:dyDescent="0.2">
      <c r="M1301" s="108"/>
      <c r="O1301" s="95"/>
      <c r="P1301" s="95"/>
      <c r="Q1301" s="95"/>
      <c r="R1301" s="95"/>
      <c r="S1301" s="95"/>
      <c r="T1301" s="95"/>
      <c r="U1301" s="95"/>
      <c r="V1301" s="95"/>
      <c r="W1301" s="95"/>
      <c r="X1301" s="95"/>
      <c r="Y1301" s="95"/>
      <c r="Z1301" s="95"/>
      <c r="AA1301" s="95"/>
      <c r="AB1301" s="95"/>
      <c r="AC1301" s="95"/>
      <c r="AD1301" s="95"/>
      <c r="AE1301" s="95"/>
      <c r="AF1301" s="95"/>
      <c r="AG1301" s="95"/>
      <c r="AH1301" s="95"/>
      <c r="AI1301" s="95"/>
      <c r="AJ1301" s="95"/>
      <c r="AK1301" s="95"/>
      <c r="AL1301" s="95"/>
      <c r="AM1301" s="95"/>
      <c r="AN1301" s="95"/>
      <c r="AO1301" s="95"/>
      <c r="AP1301" s="95"/>
      <c r="AQ1301" s="95"/>
      <c r="AR1301" s="95"/>
    </row>
    <row r="1302" spans="13:44" x14ac:dyDescent="0.2">
      <c r="M1302" s="108"/>
      <c r="O1302" s="95"/>
      <c r="P1302" s="95"/>
      <c r="Q1302" s="95"/>
      <c r="R1302" s="95"/>
      <c r="S1302" s="95"/>
      <c r="T1302" s="95"/>
      <c r="U1302" s="95"/>
      <c r="V1302" s="95"/>
      <c r="W1302" s="95"/>
      <c r="X1302" s="95"/>
      <c r="Y1302" s="95"/>
      <c r="Z1302" s="95"/>
      <c r="AA1302" s="95"/>
      <c r="AB1302" s="95"/>
      <c r="AC1302" s="95"/>
      <c r="AD1302" s="95"/>
      <c r="AE1302" s="95"/>
      <c r="AF1302" s="95"/>
      <c r="AG1302" s="95"/>
      <c r="AH1302" s="95"/>
      <c r="AI1302" s="95"/>
      <c r="AJ1302" s="95"/>
      <c r="AK1302" s="95"/>
      <c r="AL1302" s="95"/>
      <c r="AM1302" s="95"/>
      <c r="AN1302" s="95"/>
      <c r="AO1302" s="95"/>
      <c r="AP1302" s="95"/>
      <c r="AQ1302" s="95"/>
      <c r="AR1302" s="95"/>
    </row>
    <row r="1303" spans="13:44" x14ac:dyDescent="0.2">
      <c r="M1303" s="108"/>
      <c r="O1303" s="95"/>
      <c r="P1303" s="95"/>
      <c r="Q1303" s="95"/>
      <c r="R1303" s="95"/>
      <c r="S1303" s="95"/>
      <c r="T1303" s="95"/>
      <c r="U1303" s="95"/>
      <c r="V1303" s="95"/>
      <c r="W1303" s="95"/>
      <c r="X1303" s="95"/>
      <c r="Y1303" s="95"/>
      <c r="Z1303" s="95"/>
      <c r="AA1303" s="95"/>
      <c r="AB1303" s="95"/>
      <c r="AC1303" s="95"/>
      <c r="AD1303" s="95"/>
      <c r="AE1303" s="95"/>
      <c r="AF1303" s="95"/>
      <c r="AG1303" s="95"/>
      <c r="AH1303" s="95"/>
      <c r="AI1303" s="95"/>
      <c r="AJ1303" s="95"/>
      <c r="AK1303" s="95"/>
      <c r="AL1303" s="95"/>
      <c r="AM1303" s="95"/>
      <c r="AN1303" s="95"/>
      <c r="AO1303" s="95"/>
      <c r="AP1303" s="95"/>
      <c r="AQ1303" s="95"/>
      <c r="AR1303" s="95"/>
    </row>
    <row r="1304" spans="13:44" x14ac:dyDescent="0.2">
      <c r="M1304" s="108"/>
      <c r="O1304" s="95"/>
      <c r="P1304" s="95"/>
      <c r="Q1304" s="95"/>
      <c r="R1304" s="95"/>
      <c r="S1304" s="95"/>
      <c r="T1304" s="95"/>
      <c r="U1304" s="95"/>
      <c r="V1304" s="95"/>
      <c r="W1304" s="95"/>
      <c r="X1304" s="95"/>
      <c r="Y1304" s="95"/>
      <c r="Z1304" s="95"/>
      <c r="AA1304" s="95"/>
      <c r="AB1304" s="95"/>
      <c r="AC1304" s="95"/>
      <c r="AD1304" s="95"/>
      <c r="AE1304" s="95"/>
      <c r="AF1304" s="95"/>
      <c r="AG1304" s="95"/>
      <c r="AH1304" s="95"/>
      <c r="AI1304" s="95"/>
      <c r="AJ1304" s="95"/>
      <c r="AK1304" s="95"/>
      <c r="AL1304" s="95"/>
      <c r="AM1304" s="95"/>
      <c r="AN1304" s="95"/>
      <c r="AO1304" s="95"/>
      <c r="AP1304" s="95"/>
      <c r="AQ1304" s="95"/>
      <c r="AR1304" s="95"/>
    </row>
    <row r="1305" spans="13:44" x14ac:dyDescent="0.2">
      <c r="M1305" s="108"/>
      <c r="O1305" s="95"/>
      <c r="P1305" s="95"/>
      <c r="Q1305" s="95"/>
      <c r="R1305" s="95"/>
      <c r="S1305" s="95"/>
      <c r="T1305" s="95"/>
      <c r="U1305" s="95"/>
      <c r="V1305" s="95"/>
      <c r="W1305" s="95"/>
      <c r="X1305" s="95"/>
      <c r="Y1305" s="95"/>
      <c r="Z1305" s="95"/>
      <c r="AA1305" s="95"/>
      <c r="AB1305" s="95"/>
      <c r="AC1305" s="95"/>
      <c r="AD1305" s="95"/>
      <c r="AE1305" s="95"/>
      <c r="AF1305" s="95"/>
      <c r="AG1305" s="95"/>
      <c r="AH1305" s="95"/>
      <c r="AI1305" s="95"/>
      <c r="AJ1305" s="95"/>
      <c r="AK1305" s="95"/>
      <c r="AL1305" s="95"/>
      <c r="AM1305" s="95"/>
      <c r="AN1305" s="95"/>
      <c r="AO1305" s="95"/>
      <c r="AP1305" s="95"/>
      <c r="AQ1305" s="95"/>
      <c r="AR1305" s="95"/>
    </row>
    <row r="1306" spans="13:44" x14ac:dyDescent="0.2">
      <c r="M1306" s="108"/>
      <c r="O1306" s="95"/>
      <c r="P1306" s="95"/>
      <c r="Q1306" s="95"/>
      <c r="R1306" s="95"/>
      <c r="S1306" s="95"/>
      <c r="T1306" s="95"/>
      <c r="U1306" s="95"/>
      <c r="V1306" s="95"/>
      <c r="W1306" s="95"/>
      <c r="X1306" s="95"/>
      <c r="Y1306" s="95"/>
      <c r="Z1306" s="95"/>
      <c r="AA1306" s="95"/>
      <c r="AB1306" s="95"/>
      <c r="AC1306" s="95"/>
      <c r="AD1306" s="95"/>
      <c r="AE1306" s="95"/>
      <c r="AF1306" s="95"/>
      <c r="AG1306" s="95"/>
      <c r="AH1306" s="95"/>
      <c r="AI1306" s="95"/>
      <c r="AJ1306" s="95"/>
      <c r="AK1306" s="95"/>
      <c r="AL1306" s="95"/>
      <c r="AM1306" s="95"/>
      <c r="AN1306" s="95"/>
      <c r="AO1306" s="95"/>
      <c r="AP1306" s="95"/>
      <c r="AQ1306" s="95"/>
      <c r="AR1306" s="95"/>
    </row>
    <row r="1307" spans="13:44" x14ac:dyDescent="0.2">
      <c r="M1307" s="108"/>
      <c r="O1307" s="95"/>
      <c r="P1307" s="95"/>
      <c r="Q1307" s="95"/>
      <c r="R1307" s="95"/>
      <c r="S1307" s="95"/>
      <c r="T1307" s="95"/>
      <c r="U1307" s="95"/>
      <c r="V1307" s="95"/>
      <c r="W1307" s="95"/>
      <c r="X1307" s="95"/>
      <c r="Y1307" s="95"/>
      <c r="Z1307" s="95"/>
      <c r="AA1307" s="95"/>
      <c r="AB1307" s="95"/>
      <c r="AC1307" s="95"/>
      <c r="AD1307" s="95"/>
      <c r="AE1307" s="95"/>
      <c r="AF1307" s="95"/>
      <c r="AG1307" s="95"/>
      <c r="AH1307" s="95"/>
      <c r="AI1307" s="95"/>
      <c r="AJ1307" s="95"/>
      <c r="AK1307" s="95"/>
      <c r="AL1307" s="95"/>
      <c r="AM1307" s="95"/>
      <c r="AN1307" s="95"/>
      <c r="AO1307" s="95"/>
      <c r="AP1307" s="95"/>
      <c r="AQ1307" s="95"/>
      <c r="AR1307" s="95"/>
    </row>
    <row r="1308" spans="13:44" x14ac:dyDescent="0.2">
      <c r="M1308" s="108"/>
      <c r="O1308" s="95"/>
      <c r="P1308" s="95"/>
      <c r="Q1308" s="95"/>
      <c r="R1308" s="95"/>
      <c r="S1308" s="95"/>
      <c r="T1308" s="95"/>
      <c r="U1308" s="95"/>
      <c r="V1308" s="95"/>
      <c r="W1308" s="95"/>
      <c r="X1308" s="95"/>
      <c r="Y1308" s="95"/>
      <c r="Z1308" s="95"/>
      <c r="AA1308" s="95"/>
      <c r="AB1308" s="95"/>
      <c r="AC1308" s="95"/>
      <c r="AD1308" s="95"/>
      <c r="AE1308" s="95"/>
      <c r="AF1308" s="95"/>
      <c r="AG1308" s="95"/>
      <c r="AH1308" s="95"/>
      <c r="AI1308" s="95"/>
      <c r="AJ1308" s="95"/>
      <c r="AK1308" s="95"/>
      <c r="AL1308" s="95"/>
      <c r="AM1308" s="95"/>
      <c r="AN1308" s="95"/>
      <c r="AO1308" s="95"/>
      <c r="AP1308" s="95"/>
      <c r="AQ1308" s="95"/>
      <c r="AR1308" s="95"/>
    </row>
    <row r="1309" spans="13:44" x14ac:dyDescent="0.2">
      <c r="M1309" s="108"/>
      <c r="O1309" s="95"/>
      <c r="P1309" s="95"/>
      <c r="Q1309" s="95"/>
      <c r="R1309" s="95"/>
      <c r="S1309" s="95"/>
      <c r="T1309" s="95"/>
      <c r="U1309" s="95"/>
      <c r="V1309" s="95"/>
      <c r="W1309" s="95"/>
      <c r="X1309" s="95"/>
      <c r="Y1309" s="95"/>
      <c r="Z1309" s="95"/>
      <c r="AA1309" s="95"/>
      <c r="AB1309" s="95"/>
      <c r="AC1309" s="95"/>
      <c r="AD1309" s="95"/>
      <c r="AE1309" s="95"/>
      <c r="AF1309" s="95"/>
      <c r="AG1309" s="95"/>
      <c r="AH1309" s="95"/>
      <c r="AI1309" s="95"/>
      <c r="AJ1309" s="95"/>
      <c r="AK1309" s="95"/>
      <c r="AL1309" s="95"/>
      <c r="AM1309" s="95"/>
      <c r="AN1309" s="95"/>
      <c r="AO1309" s="95"/>
      <c r="AP1309" s="95"/>
      <c r="AQ1309" s="95"/>
      <c r="AR1309" s="95"/>
    </row>
    <row r="1310" spans="13:44" x14ac:dyDescent="0.2">
      <c r="M1310" s="108"/>
      <c r="O1310" s="95"/>
      <c r="P1310" s="95"/>
      <c r="Q1310" s="95"/>
      <c r="R1310" s="95"/>
      <c r="S1310" s="95"/>
      <c r="T1310" s="95"/>
      <c r="U1310" s="95"/>
      <c r="V1310" s="95"/>
      <c r="W1310" s="95"/>
      <c r="X1310" s="95"/>
      <c r="Y1310" s="95"/>
      <c r="Z1310" s="95"/>
      <c r="AA1310" s="95"/>
      <c r="AB1310" s="95"/>
      <c r="AC1310" s="95"/>
      <c r="AD1310" s="95"/>
      <c r="AE1310" s="95"/>
      <c r="AF1310" s="95"/>
      <c r="AG1310" s="95"/>
      <c r="AH1310" s="95"/>
      <c r="AI1310" s="95"/>
      <c r="AJ1310" s="95"/>
      <c r="AK1310" s="95"/>
      <c r="AL1310" s="95"/>
      <c r="AM1310" s="95"/>
      <c r="AN1310" s="95"/>
      <c r="AO1310" s="95"/>
      <c r="AP1310" s="95"/>
      <c r="AQ1310" s="95"/>
      <c r="AR1310" s="95"/>
    </row>
    <row r="1311" spans="13:44" x14ac:dyDescent="0.2">
      <c r="M1311" s="108"/>
      <c r="O1311" s="95"/>
      <c r="P1311" s="95"/>
      <c r="Q1311" s="95"/>
      <c r="R1311" s="95"/>
      <c r="S1311" s="95"/>
      <c r="T1311" s="95"/>
      <c r="U1311" s="95"/>
      <c r="V1311" s="95"/>
      <c r="W1311" s="95"/>
      <c r="X1311" s="95"/>
      <c r="Y1311" s="95"/>
      <c r="Z1311" s="95"/>
      <c r="AA1311" s="95"/>
      <c r="AB1311" s="95"/>
      <c r="AC1311" s="95"/>
      <c r="AD1311" s="95"/>
      <c r="AE1311" s="95"/>
      <c r="AF1311" s="95"/>
      <c r="AG1311" s="95"/>
      <c r="AH1311" s="95"/>
      <c r="AI1311" s="95"/>
      <c r="AJ1311" s="95"/>
      <c r="AK1311" s="95"/>
      <c r="AL1311" s="95"/>
      <c r="AM1311" s="95"/>
      <c r="AN1311" s="95"/>
      <c r="AO1311" s="95"/>
      <c r="AP1311" s="95"/>
      <c r="AQ1311" s="95"/>
      <c r="AR1311" s="95"/>
    </row>
    <row r="1312" spans="13:44" x14ac:dyDescent="0.2">
      <c r="M1312" s="108"/>
      <c r="O1312" s="95"/>
      <c r="P1312" s="95"/>
      <c r="Q1312" s="95"/>
      <c r="R1312" s="95"/>
      <c r="S1312" s="95"/>
      <c r="T1312" s="95"/>
      <c r="U1312" s="95"/>
      <c r="V1312" s="95"/>
      <c r="W1312" s="95"/>
      <c r="X1312" s="95"/>
      <c r="Y1312" s="95"/>
      <c r="Z1312" s="95"/>
      <c r="AA1312" s="95"/>
      <c r="AB1312" s="95"/>
      <c r="AC1312" s="95"/>
      <c r="AD1312" s="95"/>
      <c r="AE1312" s="95"/>
      <c r="AF1312" s="95"/>
      <c r="AG1312" s="95"/>
      <c r="AH1312" s="95"/>
      <c r="AI1312" s="95"/>
      <c r="AJ1312" s="95"/>
      <c r="AK1312" s="95"/>
      <c r="AL1312" s="95"/>
      <c r="AM1312" s="95"/>
      <c r="AN1312" s="95"/>
      <c r="AO1312" s="95"/>
      <c r="AP1312" s="95"/>
      <c r="AQ1312" s="95"/>
      <c r="AR1312" s="95"/>
    </row>
    <row r="1313" spans="13:44" x14ac:dyDescent="0.2">
      <c r="M1313" s="108"/>
      <c r="O1313" s="95"/>
      <c r="P1313" s="95"/>
      <c r="Q1313" s="95"/>
      <c r="R1313" s="95"/>
      <c r="S1313" s="95"/>
      <c r="T1313" s="95"/>
      <c r="U1313" s="95"/>
      <c r="V1313" s="95"/>
      <c r="W1313" s="95"/>
      <c r="X1313" s="95"/>
      <c r="Y1313" s="95"/>
      <c r="Z1313" s="95"/>
      <c r="AA1313" s="95"/>
      <c r="AB1313" s="95"/>
      <c r="AC1313" s="95"/>
      <c r="AD1313" s="95"/>
      <c r="AE1313" s="95"/>
      <c r="AF1313" s="95"/>
      <c r="AG1313" s="95"/>
      <c r="AH1313" s="95"/>
      <c r="AI1313" s="95"/>
      <c r="AJ1313" s="95"/>
      <c r="AK1313" s="95"/>
      <c r="AL1313" s="95"/>
      <c r="AM1313" s="95"/>
      <c r="AN1313" s="95"/>
      <c r="AO1313" s="95"/>
      <c r="AP1313" s="95"/>
      <c r="AQ1313" s="95"/>
      <c r="AR1313" s="95"/>
    </row>
    <row r="1314" spans="13:44" x14ac:dyDescent="0.2">
      <c r="M1314" s="108"/>
      <c r="O1314" s="95"/>
      <c r="P1314" s="95"/>
      <c r="Q1314" s="95"/>
      <c r="R1314" s="95"/>
      <c r="S1314" s="95"/>
      <c r="T1314" s="95"/>
      <c r="U1314" s="95"/>
      <c r="V1314" s="95"/>
      <c r="W1314" s="95"/>
      <c r="X1314" s="95"/>
      <c r="Y1314" s="95"/>
      <c r="Z1314" s="95"/>
      <c r="AA1314" s="95"/>
      <c r="AB1314" s="95"/>
      <c r="AC1314" s="95"/>
      <c r="AD1314" s="95"/>
      <c r="AE1314" s="95"/>
      <c r="AF1314" s="95"/>
      <c r="AG1314" s="95"/>
      <c r="AH1314" s="95"/>
      <c r="AI1314" s="95"/>
      <c r="AJ1314" s="95"/>
      <c r="AK1314" s="95"/>
      <c r="AL1314" s="95"/>
      <c r="AM1314" s="95"/>
      <c r="AN1314" s="95"/>
      <c r="AO1314" s="95"/>
      <c r="AP1314" s="95"/>
      <c r="AQ1314" s="95"/>
      <c r="AR1314" s="95"/>
    </row>
    <row r="1315" spans="13:44" x14ac:dyDescent="0.2">
      <c r="M1315" s="108"/>
      <c r="O1315" s="95"/>
      <c r="P1315" s="95"/>
      <c r="Q1315" s="95"/>
      <c r="R1315" s="95"/>
      <c r="S1315" s="95"/>
      <c r="T1315" s="95"/>
      <c r="U1315" s="95"/>
      <c r="V1315" s="95"/>
      <c r="W1315" s="95"/>
      <c r="X1315" s="95"/>
      <c r="Y1315" s="95"/>
      <c r="Z1315" s="95"/>
      <c r="AA1315" s="95"/>
      <c r="AB1315" s="95"/>
      <c r="AC1315" s="95"/>
      <c r="AD1315" s="95"/>
      <c r="AE1315" s="95"/>
      <c r="AF1315" s="95"/>
      <c r="AG1315" s="95"/>
      <c r="AH1315" s="95"/>
      <c r="AI1315" s="95"/>
      <c r="AJ1315" s="95"/>
      <c r="AK1315" s="95"/>
      <c r="AL1315" s="95"/>
      <c r="AM1315" s="95"/>
      <c r="AN1315" s="95"/>
      <c r="AO1315" s="95"/>
      <c r="AP1315" s="95"/>
      <c r="AQ1315" s="95"/>
      <c r="AR1315" s="95"/>
    </row>
    <row r="1316" spans="13:44" x14ac:dyDescent="0.2">
      <c r="M1316" s="108"/>
      <c r="O1316" s="95"/>
      <c r="P1316" s="95"/>
      <c r="Q1316" s="95"/>
      <c r="R1316" s="95"/>
      <c r="S1316" s="95"/>
      <c r="T1316" s="95"/>
      <c r="U1316" s="95"/>
      <c r="V1316" s="95"/>
      <c r="W1316" s="95"/>
      <c r="X1316" s="95"/>
      <c r="Y1316" s="95"/>
      <c r="Z1316" s="95"/>
      <c r="AA1316" s="95"/>
      <c r="AB1316" s="95"/>
      <c r="AC1316" s="95"/>
      <c r="AD1316" s="95"/>
      <c r="AE1316" s="95"/>
      <c r="AF1316" s="95"/>
      <c r="AG1316" s="95"/>
      <c r="AH1316" s="95"/>
      <c r="AI1316" s="95"/>
      <c r="AJ1316" s="95"/>
      <c r="AK1316" s="95"/>
      <c r="AL1316" s="95"/>
      <c r="AM1316" s="95"/>
      <c r="AN1316" s="95"/>
      <c r="AO1316" s="95"/>
      <c r="AP1316" s="95"/>
      <c r="AQ1316" s="95"/>
      <c r="AR1316" s="95"/>
    </row>
    <row r="1317" spans="13:44" x14ac:dyDescent="0.2">
      <c r="M1317" s="108"/>
      <c r="O1317" s="95"/>
      <c r="P1317" s="95"/>
      <c r="Q1317" s="95"/>
      <c r="R1317" s="95"/>
      <c r="S1317" s="95"/>
      <c r="T1317" s="95"/>
      <c r="U1317" s="95"/>
      <c r="V1317" s="95"/>
      <c r="W1317" s="95"/>
      <c r="X1317" s="95"/>
      <c r="Y1317" s="95"/>
      <c r="Z1317" s="95"/>
      <c r="AA1317" s="95"/>
      <c r="AB1317" s="95"/>
      <c r="AC1317" s="95"/>
      <c r="AD1317" s="95"/>
      <c r="AE1317" s="95"/>
      <c r="AF1317" s="95"/>
      <c r="AG1317" s="95"/>
      <c r="AH1317" s="95"/>
      <c r="AI1317" s="95"/>
      <c r="AJ1317" s="95"/>
      <c r="AK1317" s="95"/>
      <c r="AL1317" s="95"/>
      <c r="AM1317" s="95"/>
      <c r="AN1317" s="95"/>
      <c r="AO1317" s="95"/>
      <c r="AP1317" s="95"/>
      <c r="AQ1317" s="95"/>
      <c r="AR1317" s="95"/>
    </row>
    <row r="1318" spans="13:44" x14ac:dyDescent="0.2">
      <c r="M1318" s="108"/>
      <c r="O1318" s="95"/>
      <c r="P1318" s="95"/>
      <c r="Q1318" s="95"/>
      <c r="R1318" s="95"/>
      <c r="S1318" s="95"/>
      <c r="T1318" s="95"/>
      <c r="U1318" s="95"/>
      <c r="V1318" s="95"/>
      <c r="W1318" s="95"/>
      <c r="X1318" s="95"/>
      <c r="Y1318" s="95"/>
      <c r="Z1318" s="95"/>
      <c r="AA1318" s="95"/>
      <c r="AB1318" s="95"/>
      <c r="AC1318" s="95"/>
      <c r="AD1318" s="95"/>
      <c r="AE1318" s="95"/>
      <c r="AF1318" s="95"/>
      <c r="AG1318" s="95"/>
      <c r="AH1318" s="95"/>
      <c r="AI1318" s="95"/>
      <c r="AJ1318" s="95"/>
      <c r="AK1318" s="95"/>
      <c r="AL1318" s="95"/>
      <c r="AM1318" s="95"/>
      <c r="AN1318" s="95"/>
      <c r="AO1318" s="95"/>
      <c r="AP1318" s="95"/>
      <c r="AQ1318" s="95"/>
      <c r="AR1318" s="95"/>
    </row>
    <row r="1319" spans="13:44" x14ac:dyDescent="0.2">
      <c r="M1319" s="108"/>
      <c r="O1319" s="95"/>
      <c r="P1319" s="95"/>
      <c r="Q1319" s="95"/>
      <c r="R1319" s="95"/>
      <c r="S1319" s="95"/>
      <c r="T1319" s="95"/>
      <c r="U1319" s="95"/>
      <c r="V1319" s="95"/>
      <c r="W1319" s="95"/>
      <c r="X1319" s="95"/>
      <c r="Y1319" s="95"/>
      <c r="Z1319" s="95"/>
      <c r="AA1319" s="95"/>
      <c r="AB1319" s="95"/>
      <c r="AC1319" s="95"/>
      <c r="AD1319" s="95"/>
      <c r="AE1319" s="95"/>
      <c r="AF1319" s="95"/>
      <c r="AG1319" s="95"/>
      <c r="AH1319" s="95"/>
      <c r="AI1319" s="95"/>
      <c r="AJ1319" s="95"/>
      <c r="AK1319" s="95"/>
      <c r="AL1319" s="95"/>
      <c r="AM1319" s="95"/>
      <c r="AN1319" s="95"/>
      <c r="AO1319" s="95"/>
      <c r="AP1319" s="95"/>
      <c r="AQ1319" s="95"/>
      <c r="AR1319" s="95"/>
    </row>
    <row r="1320" spans="13:44" x14ac:dyDescent="0.2">
      <c r="M1320" s="108"/>
      <c r="O1320" s="95"/>
      <c r="P1320" s="95"/>
      <c r="Q1320" s="95"/>
      <c r="R1320" s="95"/>
      <c r="S1320" s="95"/>
      <c r="T1320" s="95"/>
      <c r="U1320" s="95"/>
      <c r="V1320" s="95"/>
      <c r="W1320" s="95"/>
      <c r="X1320" s="95"/>
      <c r="Y1320" s="95"/>
      <c r="Z1320" s="95"/>
      <c r="AA1320" s="95"/>
      <c r="AB1320" s="95"/>
      <c r="AC1320" s="95"/>
      <c r="AD1320" s="95"/>
      <c r="AE1320" s="95"/>
      <c r="AF1320" s="95"/>
      <c r="AG1320" s="95"/>
      <c r="AH1320" s="95"/>
      <c r="AI1320" s="95"/>
      <c r="AJ1320" s="95"/>
      <c r="AK1320" s="95"/>
      <c r="AL1320" s="95"/>
      <c r="AM1320" s="95"/>
      <c r="AN1320" s="95"/>
      <c r="AO1320" s="95"/>
      <c r="AP1320" s="95"/>
      <c r="AQ1320" s="95"/>
      <c r="AR1320" s="95"/>
    </row>
    <row r="1321" spans="13:44" x14ac:dyDescent="0.2">
      <c r="M1321" s="108"/>
      <c r="O1321" s="95"/>
      <c r="P1321" s="95"/>
      <c r="Q1321" s="95"/>
      <c r="R1321" s="95"/>
      <c r="S1321" s="95"/>
      <c r="T1321" s="95"/>
      <c r="U1321" s="95"/>
      <c r="V1321" s="95"/>
      <c r="W1321" s="95"/>
      <c r="X1321" s="95"/>
      <c r="Y1321" s="95"/>
      <c r="Z1321" s="95"/>
      <c r="AA1321" s="95"/>
      <c r="AB1321" s="95"/>
      <c r="AC1321" s="95"/>
      <c r="AD1321" s="95"/>
      <c r="AE1321" s="95"/>
      <c r="AF1321" s="95"/>
      <c r="AG1321" s="95"/>
      <c r="AH1321" s="95"/>
      <c r="AI1321" s="95"/>
      <c r="AJ1321" s="95"/>
      <c r="AK1321" s="95"/>
      <c r="AL1321" s="95"/>
      <c r="AM1321" s="95"/>
      <c r="AN1321" s="95"/>
      <c r="AO1321" s="95"/>
      <c r="AP1321" s="95"/>
      <c r="AQ1321" s="95"/>
      <c r="AR1321" s="95"/>
    </row>
    <row r="1322" spans="13:44" x14ac:dyDescent="0.2">
      <c r="M1322" s="108"/>
      <c r="O1322" s="95"/>
      <c r="P1322" s="95"/>
      <c r="Q1322" s="95"/>
      <c r="R1322" s="95"/>
      <c r="S1322" s="95"/>
      <c r="T1322" s="95"/>
      <c r="U1322" s="95"/>
      <c r="V1322" s="95"/>
      <c r="W1322" s="95"/>
      <c r="X1322" s="95"/>
      <c r="Y1322" s="95"/>
      <c r="Z1322" s="95"/>
      <c r="AA1322" s="95"/>
      <c r="AB1322" s="95"/>
      <c r="AC1322" s="95"/>
      <c r="AD1322" s="95"/>
      <c r="AE1322" s="95"/>
      <c r="AF1322" s="95"/>
      <c r="AG1322" s="95"/>
      <c r="AH1322" s="95"/>
      <c r="AI1322" s="95"/>
      <c r="AJ1322" s="95"/>
      <c r="AK1322" s="95"/>
      <c r="AL1322" s="95"/>
      <c r="AM1322" s="95"/>
      <c r="AN1322" s="95"/>
      <c r="AO1322" s="95"/>
      <c r="AP1322" s="95"/>
      <c r="AQ1322" s="95"/>
      <c r="AR1322" s="95"/>
    </row>
    <row r="1323" spans="13:44" x14ac:dyDescent="0.2">
      <c r="M1323" s="108"/>
      <c r="O1323" s="95"/>
      <c r="P1323" s="95"/>
      <c r="Q1323" s="95"/>
      <c r="R1323" s="95"/>
      <c r="S1323" s="95"/>
      <c r="T1323" s="95"/>
      <c r="U1323" s="95"/>
      <c r="V1323" s="95"/>
      <c r="W1323" s="95"/>
      <c r="X1323" s="95"/>
      <c r="Y1323" s="95"/>
      <c r="Z1323" s="95"/>
      <c r="AA1323" s="95"/>
      <c r="AB1323" s="95"/>
      <c r="AC1323" s="95"/>
      <c r="AD1323" s="95"/>
      <c r="AE1323" s="95"/>
      <c r="AF1323" s="95"/>
      <c r="AG1323" s="95"/>
      <c r="AH1323" s="95"/>
      <c r="AI1323" s="95"/>
      <c r="AJ1323" s="95"/>
      <c r="AK1323" s="95"/>
      <c r="AL1323" s="95"/>
      <c r="AM1323" s="95"/>
      <c r="AN1323" s="95"/>
      <c r="AO1323" s="95"/>
      <c r="AP1323" s="95"/>
      <c r="AQ1323" s="95"/>
      <c r="AR1323" s="95"/>
    </row>
    <row r="1324" spans="13:44" x14ac:dyDescent="0.2">
      <c r="M1324" s="108"/>
      <c r="O1324" s="95"/>
      <c r="P1324" s="95"/>
      <c r="Q1324" s="95"/>
      <c r="R1324" s="95"/>
      <c r="S1324" s="95"/>
      <c r="T1324" s="95"/>
      <c r="U1324" s="95"/>
      <c r="V1324" s="95"/>
      <c r="W1324" s="95"/>
      <c r="X1324" s="95"/>
      <c r="Y1324" s="95"/>
      <c r="Z1324" s="95"/>
      <c r="AA1324" s="95"/>
      <c r="AB1324" s="95"/>
      <c r="AC1324" s="95"/>
      <c r="AD1324" s="95"/>
      <c r="AE1324" s="95"/>
      <c r="AF1324" s="95"/>
      <c r="AG1324" s="95"/>
      <c r="AH1324" s="95"/>
      <c r="AI1324" s="95"/>
      <c r="AJ1324" s="95"/>
      <c r="AK1324" s="95"/>
      <c r="AL1324" s="95"/>
      <c r="AM1324" s="95"/>
      <c r="AN1324" s="95"/>
      <c r="AO1324" s="95"/>
      <c r="AP1324" s="95"/>
      <c r="AQ1324" s="95"/>
      <c r="AR1324" s="95"/>
    </row>
    <row r="1325" spans="13:44" x14ac:dyDescent="0.2">
      <c r="M1325" s="108"/>
      <c r="O1325" s="95"/>
      <c r="P1325" s="95"/>
      <c r="Q1325" s="95"/>
      <c r="R1325" s="95"/>
      <c r="S1325" s="95"/>
      <c r="T1325" s="95"/>
      <c r="U1325" s="95"/>
      <c r="V1325" s="95"/>
      <c r="W1325" s="95"/>
      <c r="X1325" s="95"/>
      <c r="Y1325" s="95"/>
      <c r="Z1325" s="95"/>
      <c r="AA1325" s="95"/>
      <c r="AB1325" s="95"/>
      <c r="AC1325" s="95"/>
      <c r="AD1325" s="95"/>
      <c r="AE1325" s="95"/>
      <c r="AF1325" s="95"/>
      <c r="AG1325" s="95"/>
      <c r="AH1325" s="95"/>
      <c r="AI1325" s="95"/>
      <c r="AJ1325" s="95"/>
      <c r="AK1325" s="95"/>
      <c r="AL1325" s="95"/>
      <c r="AM1325" s="95"/>
      <c r="AN1325" s="95"/>
      <c r="AO1325" s="95"/>
      <c r="AP1325" s="95"/>
      <c r="AQ1325" s="95"/>
      <c r="AR1325" s="95"/>
    </row>
    <row r="1326" spans="13:44" x14ac:dyDescent="0.2">
      <c r="M1326" s="108"/>
      <c r="O1326" s="95"/>
      <c r="P1326" s="95"/>
      <c r="Q1326" s="95"/>
      <c r="R1326" s="95"/>
      <c r="S1326" s="95"/>
      <c r="T1326" s="95"/>
      <c r="U1326" s="95"/>
      <c r="V1326" s="95"/>
      <c r="W1326" s="95"/>
      <c r="X1326" s="95"/>
      <c r="Y1326" s="95"/>
      <c r="Z1326" s="95"/>
      <c r="AA1326" s="95"/>
      <c r="AB1326" s="95"/>
      <c r="AC1326" s="95"/>
      <c r="AD1326" s="95"/>
      <c r="AE1326" s="95"/>
      <c r="AF1326" s="95"/>
      <c r="AG1326" s="95"/>
      <c r="AH1326" s="95"/>
      <c r="AI1326" s="95"/>
      <c r="AJ1326" s="95"/>
      <c r="AK1326" s="95"/>
      <c r="AL1326" s="95"/>
      <c r="AM1326" s="95"/>
      <c r="AN1326" s="95"/>
      <c r="AO1326" s="95"/>
      <c r="AP1326" s="95"/>
      <c r="AQ1326" s="95"/>
      <c r="AR1326" s="95"/>
    </row>
    <row r="1327" spans="13:44" x14ac:dyDescent="0.2">
      <c r="M1327" s="108"/>
      <c r="O1327" s="95"/>
      <c r="P1327" s="95"/>
      <c r="Q1327" s="95"/>
      <c r="R1327" s="95"/>
      <c r="S1327" s="95"/>
      <c r="T1327" s="95"/>
      <c r="U1327" s="95"/>
      <c r="V1327" s="95"/>
      <c r="W1327" s="95"/>
      <c r="X1327" s="95"/>
      <c r="Y1327" s="95"/>
      <c r="Z1327" s="95"/>
      <c r="AA1327" s="95"/>
      <c r="AB1327" s="95"/>
      <c r="AC1327" s="95"/>
      <c r="AD1327" s="95"/>
      <c r="AE1327" s="95"/>
      <c r="AF1327" s="95"/>
      <c r="AG1327" s="95"/>
      <c r="AH1327" s="95"/>
      <c r="AI1327" s="95"/>
      <c r="AJ1327" s="95"/>
      <c r="AK1327" s="95"/>
      <c r="AL1327" s="95"/>
      <c r="AM1327" s="95"/>
      <c r="AN1327" s="95"/>
      <c r="AO1327" s="95"/>
      <c r="AP1327" s="95"/>
      <c r="AQ1327" s="95"/>
      <c r="AR1327" s="95"/>
    </row>
    <row r="1328" spans="13:44" x14ac:dyDescent="0.2">
      <c r="M1328" s="108"/>
      <c r="O1328" s="95"/>
      <c r="P1328" s="95"/>
      <c r="Q1328" s="95"/>
      <c r="R1328" s="95"/>
      <c r="S1328" s="95"/>
      <c r="T1328" s="95"/>
      <c r="U1328" s="95"/>
      <c r="V1328" s="95"/>
      <c r="W1328" s="95"/>
      <c r="X1328" s="95"/>
      <c r="Y1328" s="95"/>
      <c r="Z1328" s="95"/>
      <c r="AA1328" s="95"/>
      <c r="AB1328" s="95"/>
      <c r="AC1328" s="95"/>
      <c r="AD1328" s="95"/>
      <c r="AE1328" s="95"/>
      <c r="AF1328" s="95"/>
      <c r="AG1328" s="95"/>
      <c r="AH1328" s="95"/>
      <c r="AI1328" s="95"/>
      <c r="AJ1328" s="95"/>
      <c r="AK1328" s="95"/>
      <c r="AL1328" s="95"/>
      <c r="AM1328" s="95"/>
      <c r="AN1328" s="95"/>
      <c r="AO1328" s="95"/>
      <c r="AP1328" s="95"/>
      <c r="AQ1328" s="95"/>
      <c r="AR1328" s="95"/>
    </row>
    <row r="1329" spans="13:44" x14ac:dyDescent="0.2">
      <c r="M1329" s="108"/>
      <c r="O1329" s="95"/>
      <c r="P1329" s="95"/>
      <c r="Q1329" s="95"/>
      <c r="R1329" s="95"/>
      <c r="S1329" s="95"/>
      <c r="T1329" s="95"/>
      <c r="U1329" s="95"/>
      <c r="V1329" s="95"/>
      <c r="W1329" s="95"/>
      <c r="X1329" s="95"/>
      <c r="Y1329" s="95"/>
      <c r="Z1329" s="95"/>
      <c r="AA1329" s="95"/>
      <c r="AB1329" s="95"/>
      <c r="AC1329" s="95"/>
      <c r="AD1329" s="95"/>
      <c r="AE1329" s="95"/>
      <c r="AF1329" s="95"/>
      <c r="AG1329" s="95"/>
      <c r="AH1329" s="95"/>
      <c r="AI1329" s="95"/>
      <c r="AJ1329" s="95"/>
      <c r="AK1329" s="95"/>
      <c r="AL1329" s="95"/>
      <c r="AM1329" s="95"/>
      <c r="AN1329" s="95"/>
      <c r="AO1329" s="95"/>
      <c r="AP1329" s="95"/>
      <c r="AQ1329" s="95"/>
      <c r="AR1329" s="95"/>
    </row>
    <row r="1330" spans="13:44" x14ac:dyDescent="0.2">
      <c r="M1330" s="108"/>
      <c r="O1330" s="95"/>
      <c r="P1330" s="95"/>
      <c r="Q1330" s="95"/>
      <c r="R1330" s="95"/>
      <c r="S1330" s="95"/>
      <c r="T1330" s="95"/>
      <c r="U1330" s="95"/>
      <c r="V1330" s="95"/>
      <c r="W1330" s="95"/>
      <c r="X1330" s="95"/>
      <c r="Y1330" s="95"/>
      <c r="Z1330" s="95"/>
      <c r="AA1330" s="95"/>
      <c r="AB1330" s="95"/>
      <c r="AC1330" s="95"/>
      <c r="AD1330" s="95"/>
      <c r="AE1330" s="95"/>
      <c r="AF1330" s="95"/>
      <c r="AG1330" s="95"/>
      <c r="AH1330" s="95"/>
      <c r="AI1330" s="95"/>
      <c r="AJ1330" s="95"/>
      <c r="AK1330" s="95"/>
      <c r="AL1330" s="95"/>
      <c r="AM1330" s="95"/>
      <c r="AN1330" s="95"/>
      <c r="AO1330" s="95"/>
      <c r="AP1330" s="95"/>
      <c r="AQ1330" s="95"/>
      <c r="AR1330" s="95"/>
    </row>
    <row r="1331" spans="13:44" x14ac:dyDescent="0.2">
      <c r="M1331" s="108"/>
      <c r="O1331" s="95"/>
      <c r="P1331" s="95"/>
      <c r="Q1331" s="95"/>
      <c r="R1331" s="95"/>
      <c r="S1331" s="95"/>
      <c r="T1331" s="95"/>
      <c r="U1331" s="95"/>
      <c r="V1331" s="95"/>
      <c r="W1331" s="95"/>
      <c r="X1331" s="95"/>
      <c r="Y1331" s="95"/>
      <c r="Z1331" s="95"/>
      <c r="AA1331" s="95"/>
      <c r="AB1331" s="95"/>
      <c r="AC1331" s="95"/>
      <c r="AD1331" s="95"/>
      <c r="AE1331" s="95"/>
      <c r="AF1331" s="95"/>
      <c r="AG1331" s="95"/>
      <c r="AH1331" s="95"/>
      <c r="AI1331" s="95"/>
      <c r="AJ1331" s="95"/>
      <c r="AK1331" s="95"/>
      <c r="AL1331" s="95"/>
      <c r="AM1331" s="95"/>
      <c r="AN1331" s="95"/>
      <c r="AO1331" s="95"/>
      <c r="AP1331" s="95"/>
      <c r="AQ1331" s="95"/>
      <c r="AR1331" s="95"/>
    </row>
    <row r="1332" spans="13:44" x14ac:dyDescent="0.2">
      <c r="M1332" s="108"/>
      <c r="O1332" s="95"/>
      <c r="P1332" s="95"/>
      <c r="Q1332" s="95"/>
      <c r="R1332" s="95"/>
      <c r="S1332" s="95"/>
      <c r="T1332" s="95"/>
      <c r="U1332" s="95"/>
      <c r="V1332" s="95"/>
      <c r="W1332" s="95"/>
      <c r="X1332" s="95"/>
      <c r="Y1332" s="95"/>
      <c r="Z1332" s="95"/>
      <c r="AA1332" s="95"/>
      <c r="AB1332" s="95"/>
      <c r="AC1332" s="95"/>
      <c r="AD1332" s="95"/>
      <c r="AE1332" s="95"/>
      <c r="AF1332" s="95"/>
      <c r="AG1332" s="95"/>
      <c r="AH1332" s="95"/>
      <c r="AI1332" s="95"/>
      <c r="AJ1332" s="95"/>
      <c r="AK1332" s="95"/>
      <c r="AL1332" s="95"/>
      <c r="AM1332" s="95"/>
      <c r="AN1332" s="95"/>
      <c r="AO1332" s="95"/>
      <c r="AP1332" s="95"/>
      <c r="AQ1332" s="95"/>
      <c r="AR1332" s="95"/>
    </row>
    <row r="1333" spans="13:44" x14ac:dyDescent="0.2">
      <c r="M1333" s="108"/>
      <c r="O1333" s="95"/>
      <c r="P1333" s="95"/>
      <c r="Q1333" s="95"/>
      <c r="R1333" s="95"/>
      <c r="S1333" s="95"/>
      <c r="T1333" s="95"/>
      <c r="U1333" s="95"/>
      <c r="V1333" s="95"/>
      <c r="W1333" s="95"/>
      <c r="X1333" s="95"/>
      <c r="Y1333" s="95"/>
      <c r="Z1333" s="95"/>
      <c r="AA1333" s="95"/>
      <c r="AB1333" s="95"/>
      <c r="AC1333" s="95"/>
      <c r="AD1333" s="95"/>
      <c r="AE1333" s="95"/>
      <c r="AF1333" s="95"/>
      <c r="AG1333" s="95"/>
      <c r="AH1333" s="95"/>
      <c r="AI1333" s="95"/>
      <c r="AJ1333" s="95"/>
      <c r="AK1333" s="95"/>
      <c r="AL1333" s="95"/>
      <c r="AM1333" s="95"/>
      <c r="AN1333" s="95"/>
      <c r="AO1333" s="95"/>
      <c r="AP1333" s="95"/>
      <c r="AQ1333" s="95"/>
      <c r="AR1333" s="95"/>
    </row>
    <row r="1334" spans="13:44" x14ac:dyDescent="0.2">
      <c r="M1334" s="108"/>
      <c r="O1334" s="95"/>
      <c r="P1334" s="95"/>
      <c r="Q1334" s="95"/>
      <c r="R1334" s="95"/>
      <c r="S1334" s="95"/>
      <c r="T1334" s="95"/>
      <c r="U1334" s="95"/>
      <c r="V1334" s="95"/>
      <c r="W1334" s="95"/>
      <c r="X1334" s="95"/>
      <c r="Y1334" s="95"/>
      <c r="Z1334" s="95"/>
      <c r="AA1334" s="95"/>
      <c r="AB1334" s="95"/>
      <c r="AC1334" s="95"/>
      <c r="AD1334" s="95"/>
      <c r="AE1334" s="95"/>
      <c r="AF1334" s="95"/>
      <c r="AG1334" s="95"/>
      <c r="AH1334" s="95"/>
      <c r="AI1334" s="95"/>
      <c r="AJ1334" s="95"/>
      <c r="AK1334" s="95"/>
      <c r="AL1334" s="95"/>
      <c r="AM1334" s="95"/>
      <c r="AN1334" s="95"/>
      <c r="AO1334" s="95"/>
      <c r="AP1334" s="95"/>
      <c r="AQ1334" s="95"/>
      <c r="AR1334" s="95"/>
    </row>
    <row r="1335" spans="13:44" x14ac:dyDescent="0.2">
      <c r="M1335" s="108"/>
      <c r="O1335" s="95"/>
      <c r="P1335" s="95"/>
      <c r="Q1335" s="95"/>
      <c r="R1335" s="95"/>
      <c r="S1335" s="95"/>
      <c r="T1335" s="95"/>
      <c r="U1335" s="95"/>
      <c r="V1335" s="95"/>
      <c r="W1335" s="95"/>
      <c r="X1335" s="95"/>
      <c r="Y1335" s="95"/>
      <c r="Z1335" s="95"/>
      <c r="AA1335" s="95"/>
      <c r="AB1335" s="95"/>
      <c r="AC1335" s="95"/>
      <c r="AD1335" s="95"/>
      <c r="AE1335" s="95"/>
      <c r="AF1335" s="95"/>
      <c r="AG1335" s="95"/>
      <c r="AH1335" s="95"/>
      <c r="AI1335" s="95"/>
      <c r="AJ1335" s="95"/>
      <c r="AK1335" s="95"/>
      <c r="AL1335" s="95"/>
      <c r="AM1335" s="95"/>
      <c r="AN1335" s="95"/>
      <c r="AO1335" s="95"/>
      <c r="AP1335" s="95"/>
      <c r="AQ1335" s="95"/>
      <c r="AR1335" s="95"/>
    </row>
    <row r="1336" spans="13:44" x14ac:dyDescent="0.2">
      <c r="M1336" s="108"/>
      <c r="O1336" s="95"/>
      <c r="P1336" s="95"/>
      <c r="Q1336" s="95"/>
      <c r="R1336" s="95"/>
      <c r="S1336" s="95"/>
      <c r="T1336" s="95"/>
      <c r="U1336" s="95"/>
      <c r="V1336" s="95"/>
      <c r="W1336" s="95"/>
      <c r="X1336" s="95"/>
      <c r="Y1336" s="95"/>
      <c r="Z1336" s="95"/>
      <c r="AA1336" s="95"/>
      <c r="AB1336" s="95"/>
      <c r="AC1336" s="95"/>
      <c r="AD1336" s="95"/>
      <c r="AE1336" s="95"/>
      <c r="AF1336" s="95"/>
      <c r="AG1336" s="95"/>
      <c r="AH1336" s="95"/>
      <c r="AI1336" s="95"/>
      <c r="AJ1336" s="95"/>
      <c r="AK1336" s="95"/>
      <c r="AL1336" s="95"/>
      <c r="AM1336" s="95"/>
      <c r="AN1336" s="95"/>
      <c r="AO1336" s="95"/>
      <c r="AP1336" s="95"/>
      <c r="AQ1336" s="95"/>
      <c r="AR1336" s="95"/>
    </row>
    <row r="1337" spans="13:44" x14ac:dyDescent="0.2">
      <c r="M1337" s="108"/>
      <c r="O1337" s="95"/>
      <c r="P1337" s="95"/>
      <c r="Q1337" s="95"/>
      <c r="R1337" s="95"/>
      <c r="S1337" s="95"/>
      <c r="T1337" s="95"/>
      <c r="U1337" s="95"/>
      <c r="V1337" s="95"/>
      <c r="W1337" s="95"/>
      <c r="X1337" s="95"/>
      <c r="Y1337" s="95"/>
      <c r="Z1337" s="95"/>
      <c r="AA1337" s="95"/>
      <c r="AB1337" s="95"/>
      <c r="AC1337" s="95"/>
      <c r="AD1337" s="95"/>
      <c r="AE1337" s="95"/>
      <c r="AF1337" s="95"/>
      <c r="AG1337" s="95"/>
      <c r="AH1337" s="95"/>
      <c r="AI1337" s="95"/>
      <c r="AJ1337" s="95"/>
      <c r="AK1337" s="95"/>
      <c r="AL1337" s="95"/>
      <c r="AM1337" s="95"/>
      <c r="AN1337" s="95"/>
      <c r="AO1337" s="95"/>
      <c r="AP1337" s="95"/>
      <c r="AQ1337" s="95"/>
      <c r="AR1337" s="95"/>
    </row>
    <row r="1338" spans="13:44" x14ac:dyDescent="0.2">
      <c r="M1338" s="108"/>
      <c r="O1338" s="95"/>
      <c r="P1338" s="95"/>
      <c r="Q1338" s="95"/>
      <c r="R1338" s="95"/>
      <c r="S1338" s="95"/>
      <c r="T1338" s="95"/>
      <c r="U1338" s="95"/>
      <c r="V1338" s="95"/>
      <c r="W1338" s="95"/>
      <c r="X1338" s="95"/>
      <c r="Y1338" s="95"/>
      <c r="Z1338" s="95"/>
      <c r="AA1338" s="95"/>
      <c r="AB1338" s="95"/>
      <c r="AC1338" s="95"/>
      <c r="AD1338" s="95"/>
      <c r="AE1338" s="95"/>
      <c r="AF1338" s="95"/>
      <c r="AG1338" s="95"/>
      <c r="AH1338" s="95"/>
      <c r="AI1338" s="95"/>
      <c r="AJ1338" s="95"/>
      <c r="AK1338" s="95"/>
      <c r="AL1338" s="95"/>
      <c r="AM1338" s="95"/>
      <c r="AN1338" s="95"/>
      <c r="AO1338" s="95"/>
      <c r="AP1338" s="95"/>
      <c r="AQ1338" s="95"/>
      <c r="AR1338" s="95"/>
    </row>
    <row r="1339" spans="13:44" x14ac:dyDescent="0.2">
      <c r="M1339" s="108"/>
      <c r="O1339" s="95"/>
      <c r="P1339" s="95"/>
      <c r="Q1339" s="95"/>
      <c r="R1339" s="95"/>
      <c r="S1339" s="95"/>
      <c r="T1339" s="95"/>
      <c r="U1339" s="95"/>
      <c r="V1339" s="95"/>
      <c r="W1339" s="95"/>
      <c r="X1339" s="95"/>
      <c r="Y1339" s="95"/>
      <c r="Z1339" s="95"/>
      <c r="AA1339" s="95"/>
      <c r="AB1339" s="95"/>
      <c r="AC1339" s="95"/>
      <c r="AD1339" s="95"/>
      <c r="AE1339" s="95"/>
      <c r="AF1339" s="95"/>
      <c r="AG1339" s="95"/>
      <c r="AH1339" s="95"/>
      <c r="AI1339" s="95"/>
      <c r="AJ1339" s="95"/>
      <c r="AK1339" s="95"/>
      <c r="AL1339" s="95"/>
      <c r="AM1339" s="95"/>
      <c r="AN1339" s="95"/>
      <c r="AO1339" s="95"/>
      <c r="AP1339" s="95"/>
      <c r="AQ1339" s="95"/>
      <c r="AR1339" s="95"/>
    </row>
    <row r="1340" spans="13:44" x14ac:dyDescent="0.2">
      <c r="M1340" s="108"/>
      <c r="O1340" s="95"/>
      <c r="P1340" s="95"/>
      <c r="Q1340" s="95"/>
      <c r="R1340" s="95"/>
      <c r="S1340" s="95"/>
      <c r="T1340" s="95"/>
      <c r="U1340" s="95"/>
      <c r="V1340" s="95"/>
      <c r="W1340" s="95"/>
      <c r="X1340" s="95"/>
      <c r="Y1340" s="95"/>
      <c r="Z1340" s="95"/>
      <c r="AA1340" s="95"/>
      <c r="AB1340" s="95"/>
      <c r="AC1340" s="95"/>
      <c r="AD1340" s="95"/>
      <c r="AE1340" s="95"/>
      <c r="AF1340" s="95"/>
      <c r="AG1340" s="95"/>
      <c r="AH1340" s="95"/>
      <c r="AI1340" s="95"/>
      <c r="AJ1340" s="95"/>
      <c r="AK1340" s="95"/>
      <c r="AL1340" s="95"/>
      <c r="AM1340" s="95"/>
      <c r="AN1340" s="95"/>
      <c r="AO1340" s="95"/>
      <c r="AP1340" s="95"/>
      <c r="AQ1340" s="95"/>
      <c r="AR1340" s="95"/>
    </row>
    <row r="1341" spans="13:44" x14ac:dyDescent="0.2">
      <c r="M1341" s="108"/>
      <c r="O1341" s="95"/>
      <c r="P1341" s="95"/>
      <c r="Q1341" s="95"/>
      <c r="R1341" s="95"/>
      <c r="S1341" s="95"/>
      <c r="T1341" s="95"/>
      <c r="U1341" s="95"/>
      <c r="V1341" s="95"/>
      <c r="W1341" s="95"/>
      <c r="X1341" s="95"/>
      <c r="Y1341" s="95"/>
      <c r="Z1341" s="95"/>
      <c r="AA1341" s="95"/>
      <c r="AB1341" s="95"/>
      <c r="AC1341" s="95"/>
      <c r="AD1341" s="95"/>
      <c r="AE1341" s="95"/>
      <c r="AF1341" s="95"/>
      <c r="AG1341" s="95"/>
      <c r="AH1341" s="95"/>
      <c r="AI1341" s="95"/>
      <c r="AJ1341" s="95"/>
      <c r="AK1341" s="95"/>
      <c r="AL1341" s="95"/>
      <c r="AM1341" s="95"/>
      <c r="AN1341" s="95"/>
      <c r="AO1341" s="95"/>
      <c r="AP1341" s="95"/>
      <c r="AQ1341" s="95"/>
      <c r="AR1341" s="95"/>
    </row>
    <row r="1342" spans="13:44" x14ac:dyDescent="0.2">
      <c r="M1342" s="108"/>
      <c r="O1342" s="95"/>
      <c r="P1342" s="95"/>
      <c r="Q1342" s="95"/>
      <c r="R1342" s="95"/>
      <c r="S1342" s="95"/>
      <c r="T1342" s="95"/>
      <c r="U1342" s="95"/>
      <c r="V1342" s="95"/>
      <c r="W1342" s="95"/>
      <c r="X1342" s="95"/>
      <c r="Y1342" s="95"/>
      <c r="Z1342" s="95"/>
      <c r="AA1342" s="95"/>
      <c r="AB1342" s="95"/>
      <c r="AC1342" s="95"/>
      <c r="AD1342" s="95"/>
      <c r="AE1342" s="95"/>
      <c r="AF1342" s="95"/>
      <c r="AG1342" s="95"/>
      <c r="AH1342" s="95"/>
      <c r="AI1342" s="95"/>
      <c r="AJ1342" s="95"/>
      <c r="AK1342" s="95"/>
      <c r="AL1342" s="95"/>
      <c r="AM1342" s="95"/>
      <c r="AN1342" s="95"/>
      <c r="AO1342" s="95"/>
      <c r="AP1342" s="95"/>
      <c r="AQ1342" s="95"/>
      <c r="AR1342" s="95"/>
    </row>
    <row r="1343" spans="13:44" x14ac:dyDescent="0.2">
      <c r="M1343" s="108"/>
      <c r="O1343" s="95"/>
      <c r="P1343" s="95"/>
      <c r="Q1343" s="95"/>
      <c r="R1343" s="95"/>
      <c r="S1343" s="95"/>
      <c r="T1343" s="95"/>
      <c r="U1343" s="95"/>
      <c r="V1343" s="95"/>
      <c r="W1343" s="95"/>
      <c r="X1343" s="95"/>
      <c r="Y1343" s="95"/>
      <c r="Z1343" s="95"/>
      <c r="AA1343" s="95"/>
      <c r="AB1343" s="95"/>
      <c r="AC1343" s="95"/>
      <c r="AD1343" s="95"/>
      <c r="AE1343" s="95"/>
      <c r="AF1343" s="95"/>
      <c r="AG1343" s="95"/>
      <c r="AH1343" s="95"/>
      <c r="AI1343" s="95"/>
      <c r="AJ1343" s="95"/>
      <c r="AK1343" s="95"/>
      <c r="AL1343" s="95"/>
      <c r="AM1343" s="95"/>
      <c r="AN1343" s="95"/>
      <c r="AO1343" s="95"/>
      <c r="AP1343" s="95"/>
      <c r="AQ1343" s="95"/>
      <c r="AR1343" s="95"/>
    </row>
    <row r="1344" spans="13:44" x14ac:dyDescent="0.2">
      <c r="M1344" s="108"/>
      <c r="O1344" s="95"/>
      <c r="P1344" s="95"/>
      <c r="Q1344" s="95"/>
      <c r="R1344" s="95"/>
      <c r="S1344" s="95"/>
      <c r="T1344" s="95"/>
      <c r="U1344" s="95"/>
      <c r="V1344" s="95"/>
      <c r="W1344" s="95"/>
      <c r="X1344" s="95"/>
      <c r="Y1344" s="95"/>
      <c r="Z1344" s="95"/>
      <c r="AA1344" s="95"/>
      <c r="AB1344" s="95"/>
      <c r="AC1344" s="95"/>
      <c r="AD1344" s="95"/>
      <c r="AE1344" s="95"/>
      <c r="AF1344" s="95"/>
      <c r="AG1344" s="95"/>
      <c r="AH1344" s="95"/>
      <c r="AI1344" s="95"/>
      <c r="AJ1344" s="95"/>
      <c r="AK1344" s="95"/>
      <c r="AL1344" s="95"/>
      <c r="AM1344" s="95"/>
      <c r="AN1344" s="95"/>
      <c r="AO1344" s="95"/>
      <c r="AP1344" s="95"/>
      <c r="AQ1344" s="95"/>
      <c r="AR1344" s="95"/>
    </row>
    <row r="1345" spans="13:44" x14ac:dyDescent="0.2">
      <c r="M1345" s="108"/>
      <c r="O1345" s="95"/>
      <c r="P1345" s="95"/>
      <c r="Q1345" s="95"/>
      <c r="R1345" s="95"/>
      <c r="S1345" s="95"/>
      <c r="T1345" s="95"/>
      <c r="U1345" s="95"/>
      <c r="V1345" s="95"/>
      <c r="W1345" s="95"/>
      <c r="X1345" s="95"/>
      <c r="Y1345" s="95"/>
      <c r="Z1345" s="95"/>
      <c r="AA1345" s="95"/>
      <c r="AB1345" s="95"/>
      <c r="AC1345" s="95"/>
      <c r="AD1345" s="95"/>
      <c r="AE1345" s="95"/>
      <c r="AF1345" s="95"/>
      <c r="AG1345" s="95"/>
      <c r="AH1345" s="95"/>
      <c r="AI1345" s="95"/>
      <c r="AJ1345" s="95"/>
      <c r="AK1345" s="95"/>
      <c r="AL1345" s="95"/>
      <c r="AM1345" s="95"/>
      <c r="AN1345" s="95"/>
      <c r="AO1345" s="95"/>
      <c r="AP1345" s="95"/>
      <c r="AQ1345" s="95"/>
      <c r="AR1345" s="95"/>
    </row>
    <row r="1346" spans="13:44" x14ac:dyDescent="0.2">
      <c r="M1346" s="108"/>
      <c r="O1346" s="95"/>
      <c r="P1346" s="95"/>
      <c r="Q1346" s="95"/>
      <c r="R1346" s="95"/>
      <c r="S1346" s="95"/>
      <c r="T1346" s="95"/>
      <c r="U1346" s="95"/>
      <c r="V1346" s="95"/>
      <c r="W1346" s="95"/>
      <c r="X1346" s="95"/>
      <c r="Y1346" s="95"/>
      <c r="Z1346" s="95"/>
      <c r="AA1346" s="95"/>
      <c r="AB1346" s="95"/>
      <c r="AC1346" s="95"/>
      <c r="AD1346" s="95"/>
      <c r="AE1346" s="95"/>
      <c r="AF1346" s="95"/>
      <c r="AG1346" s="95"/>
      <c r="AH1346" s="95"/>
      <c r="AI1346" s="95"/>
      <c r="AJ1346" s="95"/>
      <c r="AK1346" s="95"/>
      <c r="AL1346" s="95"/>
      <c r="AM1346" s="95"/>
      <c r="AN1346" s="95"/>
      <c r="AO1346" s="95"/>
      <c r="AP1346" s="95"/>
      <c r="AQ1346" s="95"/>
      <c r="AR1346" s="95"/>
    </row>
    <row r="1347" spans="13:44" x14ac:dyDescent="0.2">
      <c r="M1347" s="108"/>
      <c r="O1347" s="95"/>
      <c r="P1347" s="95"/>
      <c r="Q1347" s="95"/>
      <c r="R1347" s="95"/>
      <c r="S1347" s="95"/>
      <c r="T1347" s="95"/>
      <c r="U1347" s="95"/>
      <c r="V1347" s="95"/>
      <c r="W1347" s="95"/>
      <c r="X1347" s="95"/>
      <c r="Y1347" s="95"/>
      <c r="Z1347" s="95"/>
      <c r="AA1347" s="95"/>
      <c r="AB1347" s="95"/>
      <c r="AC1347" s="95"/>
      <c r="AD1347" s="95"/>
      <c r="AE1347" s="95"/>
      <c r="AF1347" s="95"/>
      <c r="AG1347" s="95"/>
      <c r="AH1347" s="95"/>
      <c r="AI1347" s="95"/>
      <c r="AJ1347" s="95"/>
      <c r="AK1347" s="95"/>
      <c r="AL1347" s="95"/>
      <c r="AM1347" s="95"/>
      <c r="AN1347" s="95"/>
      <c r="AO1347" s="95"/>
      <c r="AP1347" s="95"/>
      <c r="AQ1347" s="95"/>
      <c r="AR1347" s="95"/>
    </row>
    <row r="1348" spans="13:44" x14ac:dyDescent="0.2">
      <c r="M1348" s="108"/>
      <c r="O1348" s="95"/>
      <c r="P1348" s="95"/>
      <c r="Q1348" s="95"/>
      <c r="R1348" s="95"/>
      <c r="S1348" s="95"/>
      <c r="T1348" s="95"/>
      <c r="U1348" s="95"/>
      <c r="V1348" s="95"/>
      <c r="W1348" s="95"/>
      <c r="X1348" s="95"/>
      <c r="Y1348" s="95"/>
      <c r="Z1348" s="95"/>
      <c r="AA1348" s="95"/>
      <c r="AB1348" s="95"/>
      <c r="AC1348" s="95"/>
      <c r="AD1348" s="95"/>
      <c r="AE1348" s="95"/>
      <c r="AF1348" s="95"/>
      <c r="AG1348" s="95"/>
      <c r="AH1348" s="95"/>
      <c r="AI1348" s="95"/>
      <c r="AJ1348" s="95"/>
      <c r="AK1348" s="95"/>
      <c r="AL1348" s="95"/>
      <c r="AM1348" s="95"/>
      <c r="AN1348" s="95"/>
      <c r="AO1348" s="95"/>
      <c r="AP1348" s="95"/>
      <c r="AQ1348" s="95"/>
      <c r="AR1348" s="95"/>
    </row>
    <row r="1349" spans="13:44" x14ac:dyDescent="0.2">
      <c r="M1349" s="108"/>
      <c r="O1349" s="95"/>
      <c r="P1349" s="95"/>
      <c r="Q1349" s="95"/>
      <c r="R1349" s="95"/>
      <c r="S1349" s="95"/>
      <c r="T1349" s="95"/>
      <c r="U1349" s="95"/>
      <c r="V1349" s="95"/>
      <c r="W1349" s="95"/>
      <c r="X1349" s="95"/>
      <c r="Y1349" s="95"/>
      <c r="Z1349" s="95"/>
      <c r="AA1349" s="95"/>
      <c r="AB1349" s="95"/>
      <c r="AC1349" s="95"/>
      <c r="AD1349" s="95"/>
      <c r="AE1349" s="95"/>
      <c r="AF1349" s="95"/>
      <c r="AG1349" s="95"/>
      <c r="AH1349" s="95"/>
      <c r="AI1349" s="95"/>
      <c r="AJ1349" s="95"/>
      <c r="AK1349" s="95"/>
      <c r="AL1349" s="95"/>
      <c r="AM1349" s="95"/>
      <c r="AN1349" s="95"/>
      <c r="AO1349" s="95"/>
      <c r="AP1349" s="95"/>
      <c r="AQ1349" s="95"/>
      <c r="AR1349" s="95"/>
    </row>
    <row r="1350" spans="13:44" x14ac:dyDescent="0.2">
      <c r="M1350" s="108"/>
      <c r="O1350" s="95"/>
      <c r="P1350" s="95"/>
      <c r="Q1350" s="95"/>
      <c r="R1350" s="95"/>
      <c r="S1350" s="95"/>
      <c r="T1350" s="95"/>
      <c r="U1350" s="95"/>
      <c r="V1350" s="95"/>
      <c r="W1350" s="95"/>
      <c r="X1350" s="95"/>
      <c r="Y1350" s="95"/>
      <c r="Z1350" s="95"/>
      <c r="AA1350" s="95"/>
      <c r="AB1350" s="95"/>
      <c r="AC1350" s="95"/>
      <c r="AD1350" s="95"/>
      <c r="AE1350" s="95"/>
      <c r="AF1350" s="95"/>
      <c r="AG1350" s="95"/>
      <c r="AH1350" s="95"/>
      <c r="AI1350" s="95"/>
      <c r="AJ1350" s="95"/>
      <c r="AK1350" s="95"/>
      <c r="AL1350" s="95"/>
      <c r="AM1350" s="95"/>
      <c r="AN1350" s="95"/>
      <c r="AO1350" s="95"/>
      <c r="AP1350" s="95"/>
      <c r="AQ1350" s="95"/>
      <c r="AR1350" s="95"/>
    </row>
    <row r="1351" spans="13:44" x14ac:dyDescent="0.2">
      <c r="M1351" s="108"/>
      <c r="O1351" s="95"/>
      <c r="P1351" s="95"/>
      <c r="Q1351" s="95"/>
      <c r="R1351" s="95"/>
      <c r="S1351" s="95"/>
      <c r="T1351" s="95"/>
      <c r="U1351" s="95"/>
      <c r="V1351" s="95"/>
      <c r="W1351" s="95"/>
      <c r="X1351" s="95"/>
      <c r="Y1351" s="95"/>
      <c r="Z1351" s="95"/>
      <c r="AA1351" s="95"/>
      <c r="AB1351" s="95"/>
      <c r="AC1351" s="95"/>
      <c r="AD1351" s="95"/>
      <c r="AE1351" s="95"/>
      <c r="AF1351" s="95"/>
      <c r="AG1351" s="95"/>
      <c r="AH1351" s="95"/>
      <c r="AI1351" s="95"/>
      <c r="AJ1351" s="95"/>
      <c r="AK1351" s="95"/>
      <c r="AL1351" s="95"/>
      <c r="AM1351" s="95"/>
      <c r="AN1351" s="95"/>
      <c r="AO1351" s="95"/>
      <c r="AP1351" s="95"/>
      <c r="AQ1351" s="95"/>
      <c r="AR1351" s="95"/>
    </row>
    <row r="1352" spans="13:44" x14ac:dyDescent="0.2">
      <c r="M1352" s="108"/>
      <c r="O1352" s="95"/>
      <c r="P1352" s="95"/>
      <c r="Q1352" s="95"/>
      <c r="R1352" s="95"/>
      <c r="S1352" s="95"/>
      <c r="T1352" s="95"/>
      <c r="U1352" s="95"/>
      <c r="V1352" s="95"/>
      <c r="W1352" s="95"/>
      <c r="X1352" s="95"/>
      <c r="Y1352" s="95"/>
      <c r="Z1352" s="95"/>
      <c r="AA1352" s="95"/>
      <c r="AB1352" s="95"/>
      <c r="AC1352" s="95"/>
      <c r="AD1352" s="95"/>
      <c r="AE1352" s="95"/>
      <c r="AF1352" s="95"/>
      <c r="AG1352" s="95"/>
      <c r="AH1352" s="95"/>
      <c r="AI1352" s="95"/>
      <c r="AJ1352" s="95"/>
      <c r="AK1352" s="95"/>
      <c r="AL1352" s="95"/>
      <c r="AM1352" s="95"/>
      <c r="AN1352" s="95"/>
      <c r="AO1352" s="95"/>
      <c r="AP1352" s="95"/>
      <c r="AQ1352" s="95"/>
      <c r="AR1352" s="95"/>
    </row>
    <row r="1353" spans="13:44" x14ac:dyDescent="0.2">
      <c r="M1353" s="108"/>
      <c r="O1353" s="95"/>
      <c r="P1353" s="95"/>
      <c r="Q1353" s="95"/>
      <c r="R1353" s="95"/>
      <c r="S1353" s="95"/>
      <c r="T1353" s="95"/>
      <c r="U1353" s="95"/>
      <c r="V1353" s="95"/>
      <c r="W1353" s="95"/>
      <c r="X1353" s="95"/>
      <c r="Y1353" s="95"/>
      <c r="Z1353" s="95"/>
      <c r="AA1353" s="95"/>
      <c r="AB1353" s="95"/>
      <c r="AC1353" s="95"/>
      <c r="AD1353" s="95"/>
      <c r="AE1353" s="95"/>
      <c r="AF1353" s="95"/>
      <c r="AG1353" s="95"/>
      <c r="AH1353" s="95"/>
      <c r="AI1353" s="95"/>
      <c r="AJ1353" s="95"/>
      <c r="AK1353" s="95"/>
      <c r="AL1353" s="95"/>
      <c r="AM1353" s="95"/>
      <c r="AN1353" s="95"/>
      <c r="AO1353" s="95"/>
      <c r="AP1353" s="95"/>
      <c r="AQ1353" s="95"/>
      <c r="AR1353" s="95"/>
    </row>
    <row r="1354" spans="13:44" x14ac:dyDescent="0.2">
      <c r="M1354" s="108"/>
      <c r="O1354" s="95"/>
      <c r="P1354" s="95"/>
      <c r="Q1354" s="95"/>
      <c r="R1354" s="95"/>
      <c r="S1354" s="95"/>
      <c r="T1354" s="95"/>
      <c r="U1354" s="95"/>
      <c r="V1354" s="95"/>
      <c r="W1354" s="95"/>
      <c r="X1354" s="95"/>
      <c r="Y1354" s="95"/>
      <c r="Z1354" s="95"/>
      <c r="AA1354" s="95"/>
      <c r="AB1354" s="95"/>
      <c r="AC1354" s="95"/>
      <c r="AD1354" s="95"/>
      <c r="AE1354" s="95"/>
      <c r="AF1354" s="95"/>
      <c r="AG1354" s="95"/>
      <c r="AH1354" s="95"/>
      <c r="AI1354" s="95"/>
      <c r="AJ1354" s="95"/>
      <c r="AK1354" s="95"/>
      <c r="AL1354" s="95"/>
      <c r="AM1354" s="95"/>
      <c r="AN1354" s="95"/>
      <c r="AO1354" s="95"/>
      <c r="AP1354" s="95"/>
      <c r="AQ1354" s="95"/>
      <c r="AR1354" s="95"/>
    </row>
    <row r="1355" spans="13:44" x14ac:dyDescent="0.2">
      <c r="M1355" s="108"/>
      <c r="O1355" s="95"/>
      <c r="P1355" s="95"/>
      <c r="Q1355" s="95"/>
      <c r="R1355" s="95"/>
      <c r="S1355" s="95"/>
      <c r="T1355" s="95"/>
      <c r="U1355" s="95"/>
      <c r="V1355" s="95"/>
      <c r="W1355" s="95"/>
      <c r="X1355" s="95"/>
      <c r="Y1355" s="95"/>
      <c r="Z1355" s="95"/>
      <c r="AA1355" s="95"/>
      <c r="AB1355" s="95"/>
      <c r="AC1355" s="95"/>
      <c r="AD1355" s="95"/>
      <c r="AE1355" s="95"/>
      <c r="AF1355" s="95"/>
      <c r="AG1355" s="95"/>
      <c r="AH1355" s="95"/>
      <c r="AI1355" s="95"/>
      <c r="AJ1355" s="95"/>
      <c r="AK1355" s="95"/>
      <c r="AL1355" s="95"/>
      <c r="AM1355" s="95"/>
      <c r="AN1355" s="95"/>
      <c r="AO1355" s="95"/>
      <c r="AP1355" s="95"/>
      <c r="AQ1355" s="95"/>
      <c r="AR1355" s="95"/>
    </row>
    <row r="1356" spans="13:44" x14ac:dyDescent="0.2">
      <c r="M1356" s="108"/>
      <c r="O1356" s="95"/>
      <c r="P1356" s="95"/>
      <c r="Q1356" s="95"/>
      <c r="R1356" s="95"/>
      <c r="S1356" s="95"/>
      <c r="T1356" s="95"/>
      <c r="U1356" s="95"/>
      <c r="V1356" s="95"/>
      <c r="W1356" s="95"/>
      <c r="X1356" s="95"/>
      <c r="Y1356" s="95"/>
      <c r="Z1356" s="95"/>
      <c r="AA1356" s="95"/>
      <c r="AB1356" s="95"/>
      <c r="AC1356" s="95"/>
      <c r="AD1356" s="95"/>
      <c r="AE1356" s="95"/>
      <c r="AF1356" s="95"/>
      <c r="AG1356" s="95"/>
      <c r="AH1356" s="95"/>
      <c r="AI1356" s="95"/>
      <c r="AJ1356" s="95"/>
      <c r="AK1356" s="95"/>
      <c r="AL1356" s="95"/>
      <c r="AM1356" s="95"/>
      <c r="AN1356" s="95"/>
      <c r="AO1356" s="95"/>
      <c r="AP1356" s="95"/>
      <c r="AQ1356" s="95"/>
      <c r="AR1356" s="95"/>
    </row>
    <row r="1357" spans="13:44" x14ac:dyDescent="0.2">
      <c r="M1357" s="108"/>
      <c r="O1357" s="95"/>
      <c r="P1357" s="95"/>
      <c r="Q1357" s="95"/>
      <c r="R1357" s="95"/>
      <c r="S1357" s="95"/>
      <c r="T1357" s="95"/>
      <c r="U1357" s="95"/>
      <c r="V1357" s="95"/>
      <c r="W1357" s="95"/>
      <c r="X1357" s="95"/>
      <c r="Y1357" s="95"/>
      <c r="Z1357" s="95"/>
      <c r="AA1357" s="95"/>
      <c r="AB1357" s="95"/>
      <c r="AC1357" s="95"/>
      <c r="AD1357" s="95"/>
      <c r="AE1357" s="95"/>
      <c r="AF1357" s="95"/>
      <c r="AG1357" s="95"/>
      <c r="AH1357" s="95"/>
      <c r="AI1357" s="95"/>
      <c r="AJ1357" s="95"/>
      <c r="AK1357" s="95"/>
      <c r="AL1357" s="95"/>
      <c r="AM1357" s="95"/>
      <c r="AN1357" s="95"/>
      <c r="AO1357" s="95"/>
      <c r="AP1357" s="95"/>
      <c r="AQ1357" s="95"/>
      <c r="AR1357" s="95"/>
    </row>
    <row r="1358" spans="13:44" x14ac:dyDescent="0.2">
      <c r="M1358" s="108"/>
      <c r="O1358" s="95"/>
      <c r="P1358" s="95"/>
      <c r="Q1358" s="95"/>
      <c r="R1358" s="95"/>
      <c r="S1358" s="95"/>
      <c r="T1358" s="95"/>
      <c r="U1358" s="95"/>
      <c r="V1358" s="95"/>
      <c r="W1358" s="95"/>
      <c r="X1358" s="95"/>
      <c r="Y1358" s="95"/>
      <c r="Z1358" s="95"/>
      <c r="AA1358" s="95"/>
      <c r="AB1358" s="95"/>
      <c r="AC1358" s="95"/>
      <c r="AD1358" s="95"/>
      <c r="AE1358" s="95"/>
      <c r="AF1358" s="95"/>
      <c r="AG1358" s="95"/>
      <c r="AH1358" s="95"/>
      <c r="AI1358" s="95"/>
      <c r="AJ1358" s="95"/>
      <c r="AK1358" s="95"/>
      <c r="AL1358" s="95"/>
      <c r="AM1358" s="95"/>
      <c r="AN1358" s="95"/>
      <c r="AO1358" s="95"/>
      <c r="AP1358" s="95"/>
      <c r="AQ1358" s="95"/>
      <c r="AR1358" s="95"/>
    </row>
    <row r="1359" spans="13:44" x14ac:dyDescent="0.2">
      <c r="M1359" s="108"/>
      <c r="O1359" s="95"/>
      <c r="P1359" s="95"/>
      <c r="Q1359" s="95"/>
      <c r="R1359" s="95"/>
      <c r="S1359" s="95"/>
      <c r="T1359" s="95"/>
      <c r="U1359" s="95"/>
      <c r="V1359" s="95"/>
      <c r="W1359" s="95"/>
      <c r="X1359" s="95"/>
      <c r="Y1359" s="95"/>
      <c r="Z1359" s="95"/>
      <c r="AA1359" s="95"/>
      <c r="AB1359" s="95"/>
      <c r="AC1359" s="95"/>
      <c r="AD1359" s="95"/>
      <c r="AE1359" s="95"/>
      <c r="AF1359" s="95"/>
      <c r="AG1359" s="95"/>
      <c r="AH1359" s="95"/>
      <c r="AI1359" s="95"/>
      <c r="AJ1359" s="95"/>
      <c r="AK1359" s="95"/>
      <c r="AL1359" s="95"/>
      <c r="AM1359" s="95"/>
      <c r="AN1359" s="95"/>
      <c r="AO1359" s="95"/>
      <c r="AP1359" s="95"/>
      <c r="AQ1359" s="95"/>
      <c r="AR1359" s="95"/>
    </row>
    <row r="1360" spans="13:44" x14ac:dyDescent="0.2">
      <c r="M1360" s="108"/>
      <c r="O1360" s="95"/>
      <c r="P1360" s="95"/>
      <c r="Q1360" s="95"/>
      <c r="R1360" s="95"/>
      <c r="S1360" s="95"/>
      <c r="T1360" s="95"/>
      <c r="U1360" s="95"/>
      <c r="V1360" s="95"/>
      <c r="W1360" s="95"/>
      <c r="X1360" s="95"/>
      <c r="Y1360" s="95"/>
      <c r="Z1360" s="95"/>
      <c r="AA1360" s="95"/>
      <c r="AB1360" s="95"/>
      <c r="AC1360" s="95"/>
      <c r="AD1360" s="95"/>
      <c r="AE1360" s="95"/>
      <c r="AF1360" s="95"/>
      <c r="AG1360" s="95"/>
      <c r="AH1360" s="95"/>
      <c r="AI1360" s="95"/>
      <c r="AJ1360" s="95"/>
      <c r="AK1360" s="95"/>
      <c r="AL1360" s="95"/>
      <c r="AM1360" s="95"/>
      <c r="AN1360" s="95"/>
      <c r="AO1360" s="95"/>
      <c r="AP1360" s="95"/>
      <c r="AQ1360" s="95"/>
      <c r="AR1360" s="95"/>
    </row>
    <row r="1361" spans="13:44" x14ac:dyDescent="0.2">
      <c r="M1361" s="108"/>
      <c r="O1361" s="95"/>
      <c r="P1361" s="95"/>
      <c r="Q1361" s="95"/>
      <c r="R1361" s="95"/>
      <c r="S1361" s="95"/>
      <c r="T1361" s="95"/>
      <c r="U1361" s="95"/>
      <c r="V1361" s="95"/>
      <c r="W1361" s="95"/>
      <c r="X1361" s="95"/>
      <c r="Y1361" s="95"/>
      <c r="Z1361" s="95"/>
      <c r="AA1361" s="95"/>
      <c r="AB1361" s="95"/>
      <c r="AC1361" s="95"/>
      <c r="AD1361" s="95"/>
      <c r="AE1361" s="95"/>
      <c r="AF1361" s="95"/>
      <c r="AG1361" s="95"/>
      <c r="AH1361" s="95"/>
      <c r="AI1361" s="95"/>
      <c r="AJ1361" s="95"/>
      <c r="AK1361" s="95"/>
      <c r="AL1361" s="95"/>
      <c r="AM1361" s="95"/>
      <c r="AN1361" s="95"/>
      <c r="AO1361" s="95"/>
      <c r="AP1361" s="95"/>
      <c r="AQ1361" s="95"/>
      <c r="AR1361" s="95"/>
    </row>
    <row r="1362" spans="13:44" x14ac:dyDescent="0.2">
      <c r="M1362" s="108"/>
      <c r="O1362" s="95"/>
      <c r="P1362" s="95"/>
      <c r="Q1362" s="95"/>
      <c r="R1362" s="95"/>
      <c r="S1362" s="95"/>
      <c r="T1362" s="95"/>
      <c r="U1362" s="95"/>
      <c r="V1362" s="95"/>
      <c r="W1362" s="95"/>
      <c r="X1362" s="95"/>
      <c r="Y1362" s="95"/>
      <c r="Z1362" s="95"/>
      <c r="AA1362" s="95"/>
      <c r="AB1362" s="95"/>
      <c r="AC1362" s="95"/>
      <c r="AD1362" s="95"/>
      <c r="AE1362" s="95"/>
      <c r="AF1362" s="95"/>
      <c r="AG1362" s="95"/>
      <c r="AH1362" s="95"/>
      <c r="AI1362" s="95"/>
      <c r="AJ1362" s="95"/>
      <c r="AK1362" s="95"/>
      <c r="AL1362" s="95"/>
      <c r="AM1362" s="95"/>
      <c r="AN1362" s="95"/>
      <c r="AO1362" s="95"/>
      <c r="AP1362" s="95"/>
      <c r="AQ1362" s="95"/>
      <c r="AR1362" s="95"/>
    </row>
    <row r="1363" spans="13:44" x14ac:dyDescent="0.2">
      <c r="M1363" s="108"/>
      <c r="O1363" s="95"/>
      <c r="P1363" s="95"/>
      <c r="Q1363" s="95"/>
      <c r="R1363" s="95"/>
      <c r="S1363" s="95"/>
      <c r="T1363" s="95"/>
      <c r="U1363" s="95"/>
      <c r="V1363" s="95"/>
      <c r="W1363" s="95"/>
      <c r="X1363" s="95"/>
      <c r="Y1363" s="95"/>
      <c r="Z1363" s="95"/>
      <c r="AA1363" s="95"/>
      <c r="AB1363" s="95"/>
      <c r="AC1363" s="95"/>
      <c r="AD1363" s="95"/>
      <c r="AE1363" s="95"/>
      <c r="AF1363" s="95"/>
      <c r="AG1363" s="95"/>
      <c r="AH1363" s="95"/>
      <c r="AI1363" s="95"/>
      <c r="AJ1363" s="95"/>
      <c r="AK1363" s="95"/>
      <c r="AL1363" s="95"/>
      <c r="AM1363" s="95"/>
      <c r="AN1363" s="95"/>
      <c r="AO1363" s="95"/>
      <c r="AP1363" s="95"/>
      <c r="AQ1363" s="95"/>
      <c r="AR1363" s="95"/>
    </row>
    <row r="1364" spans="13:44" x14ac:dyDescent="0.2">
      <c r="M1364" s="108"/>
      <c r="O1364" s="95"/>
      <c r="P1364" s="95"/>
      <c r="Q1364" s="95"/>
      <c r="R1364" s="95"/>
      <c r="S1364" s="95"/>
      <c r="T1364" s="95"/>
      <c r="U1364" s="95"/>
      <c r="V1364" s="95"/>
      <c r="W1364" s="95"/>
      <c r="X1364" s="95"/>
      <c r="Y1364" s="95"/>
      <c r="Z1364" s="95"/>
      <c r="AA1364" s="95"/>
      <c r="AB1364" s="95"/>
      <c r="AC1364" s="95"/>
      <c r="AD1364" s="95"/>
      <c r="AE1364" s="95"/>
      <c r="AF1364" s="95"/>
      <c r="AG1364" s="95"/>
      <c r="AH1364" s="95"/>
      <c r="AI1364" s="95"/>
      <c r="AJ1364" s="95"/>
      <c r="AK1364" s="95"/>
      <c r="AL1364" s="95"/>
      <c r="AM1364" s="95"/>
      <c r="AN1364" s="95"/>
      <c r="AO1364" s="95"/>
      <c r="AP1364" s="95"/>
      <c r="AQ1364" s="95"/>
      <c r="AR1364" s="95"/>
    </row>
    <row r="1365" spans="13:44" x14ac:dyDescent="0.2">
      <c r="M1365" s="108"/>
      <c r="O1365" s="95"/>
      <c r="P1365" s="95"/>
      <c r="Q1365" s="95"/>
      <c r="R1365" s="95"/>
      <c r="S1365" s="95"/>
      <c r="T1365" s="95"/>
      <c r="U1365" s="95"/>
      <c r="V1365" s="95"/>
      <c r="W1365" s="95"/>
      <c r="X1365" s="95"/>
      <c r="Y1365" s="95"/>
      <c r="Z1365" s="95"/>
      <c r="AA1365" s="95"/>
      <c r="AB1365" s="95"/>
      <c r="AC1365" s="95"/>
      <c r="AD1365" s="95"/>
      <c r="AE1365" s="95"/>
      <c r="AF1365" s="95"/>
      <c r="AG1365" s="95"/>
      <c r="AH1365" s="95"/>
      <c r="AI1365" s="95"/>
      <c r="AJ1365" s="95"/>
      <c r="AK1365" s="95"/>
      <c r="AL1365" s="95"/>
      <c r="AM1365" s="95"/>
      <c r="AN1365" s="95"/>
      <c r="AO1365" s="95"/>
      <c r="AP1365" s="95"/>
      <c r="AQ1365" s="95"/>
      <c r="AR1365" s="95"/>
    </row>
    <row r="1366" spans="13:44" x14ac:dyDescent="0.2">
      <c r="M1366" s="108"/>
      <c r="O1366" s="95"/>
      <c r="P1366" s="95"/>
      <c r="Q1366" s="95"/>
      <c r="R1366" s="95"/>
      <c r="S1366" s="95"/>
      <c r="T1366" s="95"/>
      <c r="U1366" s="95"/>
      <c r="V1366" s="95"/>
      <c r="W1366" s="95"/>
      <c r="X1366" s="95"/>
      <c r="Y1366" s="95"/>
      <c r="Z1366" s="95"/>
      <c r="AA1366" s="95"/>
      <c r="AB1366" s="95"/>
      <c r="AC1366" s="95"/>
      <c r="AD1366" s="95"/>
      <c r="AE1366" s="95"/>
      <c r="AF1366" s="95"/>
      <c r="AG1366" s="95"/>
      <c r="AH1366" s="95"/>
      <c r="AI1366" s="95"/>
      <c r="AJ1366" s="95"/>
      <c r="AK1366" s="95"/>
      <c r="AL1366" s="95"/>
      <c r="AM1366" s="95"/>
      <c r="AN1366" s="95"/>
      <c r="AO1366" s="95"/>
      <c r="AP1366" s="95"/>
      <c r="AQ1366" s="95"/>
      <c r="AR1366" s="95"/>
    </row>
    <row r="1367" spans="13:44" x14ac:dyDescent="0.2">
      <c r="M1367" s="108"/>
      <c r="O1367" s="95"/>
      <c r="P1367" s="95"/>
      <c r="Q1367" s="95"/>
      <c r="R1367" s="95"/>
      <c r="S1367" s="95"/>
      <c r="T1367" s="95"/>
      <c r="U1367" s="95"/>
      <c r="V1367" s="95"/>
      <c r="W1367" s="95"/>
      <c r="X1367" s="95"/>
      <c r="Y1367" s="95"/>
      <c r="Z1367" s="95"/>
      <c r="AA1367" s="95"/>
      <c r="AB1367" s="95"/>
      <c r="AC1367" s="95"/>
      <c r="AD1367" s="95"/>
      <c r="AE1367" s="95"/>
      <c r="AF1367" s="95"/>
      <c r="AG1367" s="95"/>
      <c r="AH1367" s="95"/>
      <c r="AI1367" s="95"/>
      <c r="AJ1367" s="95"/>
      <c r="AK1367" s="95"/>
      <c r="AL1367" s="95"/>
      <c r="AM1367" s="95"/>
      <c r="AN1367" s="95"/>
      <c r="AO1367" s="95"/>
      <c r="AP1367" s="95"/>
      <c r="AQ1367" s="95"/>
      <c r="AR1367" s="95"/>
    </row>
    <row r="1368" spans="13:44" x14ac:dyDescent="0.2">
      <c r="M1368" s="108"/>
      <c r="O1368" s="95"/>
      <c r="P1368" s="95"/>
      <c r="Q1368" s="95"/>
      <c r="R1368" s="95"/>
      <c r="S1368" s="95"/>
      <c r="T1368" s="95"/>
      <c r="U1368" s="95"/>
      <c r="V1368" s="95"/>
      <c r="W1368" s="95"/>
      <c r="X1368" s="95"/>
      <c r="Y1368" s="95"/>
      <c r="Z1368" s="95"/>
      <c r="AA1368" s="95"/>
      <c r="AB1368" s="95"/>
      <c r="AC1368" s="95"/>
      <c r="AD1368" s="95"/>
      <c r="AE1368" s="95"/>
      <c r="AF1368" s="95"/>
      <c r="AG1368" s="95"/>
      <c r="AH1368" s="95"/>
      <c r="AI1368" s="95"/>
      <c r="AJ1368" s="95"/>
      <c r="AK1368" s="95"/>
      <c r="AL1368" s="95"/>
      <c r="AM1368" s="95"/>
      <c r="AN1368" s="95"/>
      <c r="AO1368" s="95"/>
      <c r="AP1368" s="95"/>
      <c r="AQ1368" s="95"/>
      <c r="AR1368" s="95"/>
    </row>
    <row r="1369" spans="13:44" x14ac:dyDescent="0.2">
      <c r="M1369" s="108"/>
      <c r="O1369" s="95"/>
      <c r="P1369" s="95"/>
      <c r="Q1369" s="95"/>
      <c r="R1369" s="95"/>
      <c r="S1369" s="95"/>
      <c r="T1369" s="95"/>
      <c r="U1369" s="95"/>
      <c r="V1369" s="95"/>
      <c r="W1369" s="95"/>
      <c r="X1369" s="95"/>
      <c r="Y1369" s="95"/>
      <c r="Z1369" s="95"/>
      <c r="AA1369" s="95"/>
      <c r="AB1369" s="95"/>
      <c r="AC1369" s="95"/>
      <c r="AD1369" s="95"/>
      <c r="AE1369" s="95"/>
      <c r="AF1369" s="95"/>
      <c r="AG1369" s="95"/>
      <c r="AH1369" s="95"/>
      <c r="AI1369" s="95"/>
      <c r="AJ1369" s="95"/>
      <c r="AK1369" s="95"/>
      <c r="AL1369" s="95"/>
      <c r="AM1369" s="95"/>
      <c r="AN1369" s="95"/>
      <c r="AO1369" s="95"/>
      <c r="AP1369" s="95"/>
      <c r="AQ1369" s="95"/>
      <c r="AR1369" s="95"/>
    </row>
    <row r="1370" spans="13:44" x14ac:dyDescent="0.2">
      <c r="M1370" s="108"/>
      <c r="O1370" s="95"/>
      <c r="P1370" s="95"/>
      <c r="Q1370" s="95"/>
      <c r="R1370" s="95"/>
      <c r="S1370" s="95"/>
      <c r="T1370" s="95"/>
      <c r="U1370" s="95"/>
      <c r="V1370" s="95"/>
      <c r="W1370" s="95"/>
      <c r="X1370" s="95"/>
      <c r="Y1370" s="95"/>
      <c r="Z1370" s="95"/>
      <c r="AA1370" s="95"/>
      <c r="AB1370" s="95"/>
      <c r="AC1370" s="95"/>
      <c r="AD1370" s="95"/>
      <c r="AE1370" s="95"/>
      <c r="AF1370" s="95"/>
      <c r="AG1370" s="95"/>
      <c r="AH1370" s="95"/>
      <c r="AI1370" s="95"/>
      <c r="AJ1370" s="95"/>
      <c r="AK1370" s="95"/>
      <c r="AL1370" s="95"/>
      <c r="AM1370" s="95"/>
      <c r="AN1370" s="95"/>
      <c r="AO1370" s="95"/>
      <c r="AP1370" s="95"/>
      <c r="AQ1370" s="95"/>
      <c r="AR1370" s="95"/>
    </row>
    <row r="1371" spans="13:44" x14ac:dyDescent="0.2">
      <c r="M1371" s="108"/>
      <c r="O1371" s="95"/>
      <c r="P1371" s="95"/>
      <c r="Q1371" s="95"/>
      <c r="R1371" s="95"/>
      <c r="S1371" s="95"/>
      <c r="T1371" s="95"/>
      <c r="U1371" s="95"/>
      <c r="V1371" s="95"/>
      <c r="W1371" s="95"/>
      <c r="X1371" s="95"/>
      <c r="Y1371" s="95"/>
      <c r="Z1371" s="95"/>
      <c r="AA1371" s="95"/>
      <c r="AB1371" s="95"/>
      <c r="AC1371" s="95"/>
      <c r="AD1371" s="95"/>
      <c r="AE1371" s="95"/>
      <c r="AF1371" s="95"/>
      <c r="AG1371" s="95"/>
      <c r="AH1371" s="95"/>
      <c r="AI1371" s="95"/>
      <c r="AJ1371" s="95"/>
      <c r="AK1371" s="95"/>
      <c r="AL1371" s="95"/>
      <c r="AM1371" s="95"/>
      <c r="AN1371" s="95"/>
      <c r="AO1371" s="95"/>
      <c r="AP1371" s="95"/>
      <c r="AQ1371" s="95"/>
      <c r="AR1371" s="95"/>
    </row>
    <row r="1372" spans="13:44" x14ac:dyDescent="0.2">
      <c r="M1372" s="108"/>
      <c r="O1372" s="95"/>
      <c r="P1372" s="95"/>
      <c r="Q1372" s="95"/>
      <c r="R1372" s="95"/>
      <c r="S1372" s="95"/>
      <c r="T1372" s="95"/>
      <c r="U1372" s="95"/>
      <c r="V1372" s="95"/>
      <c r="W1372" s="95"/>
      <c r="X1372" s="95"/>
      <c r="Y1372" s="95"/>
      <c r="Z1372" s="95"/>
      <c r="AA1372" s="95"/>
      <c r="AB1372" s="95"/>
      <c r="AC1372" s="95"/>
      <c r="AD1372" s="95"/>
      <c r="AE1372" s="95"/>
      <c r="AF1372" s="95"/>
      <c r="AG1372" s="95"/>
      <c r="AH1372" s="95"/>
      <c r="AI1372" s="95"/>
      <c r="AJ1372" s="95"/>
      <c r="AK1372" s="95"/>
      <c r="AL1372" s="95"/>
      <c r="AM1372" s="95"/>
      <c r="AN1372" s="95"/>
      <c r="AO1372" s="95"/>
      <c r="AP1372" s="95"/>
      <c r="AQ1372" s="95"/>
      <c r="AR1372" s="95"/>
    </row>
    <row r="1373" spans="13:44" x14ac:dyDescent="0.2">
      <c r="M1373" s="108"/>
      <c r="O1373" s="95"/>
      <c r="P1373" s="95"/>
      <c r="Q1373" s="95"/>
      <c r="R1373" s="95"/>
      <c r="S1373" s="95"/>
      <c r="T1373" s="95"/>
      <c r="U1373" s="95"/>
      <c r="V1373" s="95"/>
      <c r="W1373" s="95"/>
      <c r="X1373" s="95"/>
      <c r="Y1373" s="95"/>
      <c r="Z1373" s="95"/>
      <c r="AA1373" s="95"/>
      <c r="AB1373" s="95"/>
      <c r="AC1373" s="95"/>
      <c r="AD1373" s="95"/>
      <c r="AE1373" s="95"/>
      <c r="AF1373" s="95"/>
      <c r="AG1373" s="95"/>
      <c r="AH1373" s="95"/>
      <c r="AI1373" s="95"/>
      <c r="AJ1373" s="95"/>
      <c r="AK1373" s="95"/>
      <c r="AL1373" s="95"/>
      <c r="AM1373" s="95"/>
      <c r="AN1373" s="95"/>
      <c r="AO1373" s="95"/>
      <c r="AP1373" s="95"/>
      <c r="AQ1373" s="95"/>
      <c r="AR1373" s="95"/>
    </row>
    <row r="1374" spans="13:44" x14ac:dyDescent="0.2">
      <c r="M1374" s="108"/>
      <c r="O1374" s="95"/>
      <c r="P1374" s="95"/>
      <c r="Q1374" s="95"/>
      <c r="R1374" s="95"/>
      <c r="S1374" s="95"/>
      <c r="T1374" s="95"/>
      <c r="U1374" s="95"/>
      <c r="V1374" s="95"/>
      <c r="W1374" s="95"/>
      <c r="X1374" s="95"/>
      <c r="Y1374" s="95"/>
      <c r="Z1374" s="95"/>
      <c r="AA1374" s="95"/>
      <c r="AB1374" s="95"/>
      <c r="AC1374" s="95"/>
      <c r="AD1374" s="95"/>
      <c r="AE1374" s="95"/>
      <c r="AF1374" s="95"/>
      <c r="AG1374" s="95"/>
      <c r="AH1374" s="95"/>
      <c r="AI1374" s="95"/>
      <c r="AJ1374" s="95"/>
      <c r="AK1374" s="95"/>
      <c r="AL1374" s="95"/>
      <c r="AM1374" s="95"/>
      <c r="AN1374" s="95"/>
      <c r="AO1374" s="95"/>
      <c r="AP1374" s="95"/>
      <c r="AQ1374" s="95"/>
      <c r="AR1374" s="95"/>
    </row>
    <row r="1375" spans="13:44" x14ac:dyDescent="0.2">
      <c r="M1375" s="108"/>
      <c r="O1375" s="95"/>
      <c r="P1375" s="95"/>
      <c r="Q1375" s="95"/>
      <c r="R1375" s="95"/>
      <c r="S1375" s="95"/>
      <c r="T1375" s="95"/>
      <c r="U1375" s="95"/>
      <c r="V1375" s="95"/>
      <c r="W1375" s="95"/>
      <c r="X1375" s="95"/>
      <c r="Y1375" s="95"/>
      <c r="Z1375" s="95"/>
      <c r="AA1375" s="95"/>
      <c r="AB1375" s="95"/>
      <c r="AC1375" s="95"/>
      <c r="AD1375" s="95"/>
      <c r="AE1375" s="95"/>
      <c r="AF1375" s="95"/>
      <c r="AG1375" s="95"/>
      <c r="AH1375" s="95"/>
      <c r="AI1375" s="95"/>
      <c r="AJ1375" s="95"/>
      <c r="AK1375" s="95"/>
      <c r="AL1375" s="95"/>
      <c r="AM1375" s="95"/>
      <c r="AN1375" s="95"/>
      <c r="AO1375" s="95"/>
      <c r="AP1375" s="95"/>
      <c r="AQ1375" s="95"/>
      <c r="AR1375" s="95"/>
    </row>
    <row r="1376" spans="13:44" x14ac:dyDescent="0.2">
      <c r="M1376" s="108"/>
      <c r="O1376" s="95"/>
      <c r="P1376" s="95"/>
      <c r="Q1376" s="95"/>
      <c r="R1376" s="95"/>
      <c r="S1376" s="95"/>
      <c r="T1376" s="95"/>
      <c r="U1376" s="95"/>
      <c r="V1376" s="95"/>
      <c r="W1376" s="95"/>
      <c r="X1376" s="95"/>
      <c r="Y1376" s="95"/>
      <c r="Z1376" s="95"/>
      <c r="AA1376" s="95"/>
      <c r="AB1376" s="95"/>
      <c r="AC1376" s="95"/>
      <c r="AD1376" s="95"/>
      <c r="AE1376" s="95"/>
      <c r="AF1376" s="95"/>
      <c r="AG1376" s="95"/>
      <c r="AH1376" s="95"/>
      <c r="AI1376" s="95"/>
      <c r="AJ1376" s="95"/>
      <c r="AK1376" s="95"/>
      <c r="AL1376" s="95"/>
      <c r="AM1376" s="95"/>
      <c r="AN1376" s="95"/>
      <c r="AO1376" s="95"/>
      <c r="AP1376" s="95"/>
      <c r="AQ1376" s="95"/>
      <c r="AR1376" s="95"/>
    </row>
    <row r="1377" spans="13:44" x14ac:dyDescent="0.2">
      <c r="M1377" s="108"/>
      <c r="O1377" s="95"/>
      <c r="P1377" s="95"/>
      <c r="Q1377" s="95"/>
      <c r="R1377" s="95"/>
      <c r="S1377" s="95"/>
      <c r="T1377" s="95"/>
      <c r="U1377" s="95"/>
      <c r="V1377" s="95"/>
      <c r="W1377" s="95"/>
      <c r="X1377" s="95"/>
      <c r="Y1377" s="95"/>
      <c r="Z1377" s="95"/>
      <c r="AA1377" s="95"/>
      <c r="AB1377" s="95"/>
      <c r="AC1377" s="95"/>
      <c r="AD1377" s="95"/>
      <c r="AE1377" s="95"/>
      <c r="AF1377" s="95"/>
      <c r="AG1377" s="95"/>
      <c r="AH1377" s="95"/>
      <c r="AI1377" s="95"/>
      <c r="AJ1377" s="95"/>
      <c r="AK1377" s="95"/>
      <c r="AL1377" s="95"/>
      <c r="AM1377" s="95"/>
      <c r="AN1377" s="95"/>
      <c r="AO1377" s="95"/>
      <c r="AP1377" s="95"/>
      <c r="AQ1377" s="95"/>
      <c r="AR1377" s="95"/>
    </row>
    <row r="1378" spans="13:44" x14ac:dyDescent="0.2">
      <c r="M1378" s="108"/>
      <c r="O1378" s="95"/>
      <c r="P1378" s="95"/>
      <c r="Q1378" s="95"/>
      <c r="R1378" s="95"/>
      <c r="S1378" s="95"/>
      <c r="T1378" s="95"/>
      <c r="U1378" s="95"/>
      <c r="V1378" s="95"/>
      <c r="W1378" s="95"/>
      <c r="X1378" s="95"/>
      <c r="Y1378" s="95"/>
      <c r="Z1378" s="95"/>
      <c r="AA1378" s="95"/>
      <c r="AB1378" s="95"/>
      <c r="AC1378" s="95"/>
      <c r="AD1378" s="95"/>
      <c r="AE1378" s="95"/>
      <c r="AF1378" s="95"/>
      <c r="AG1378" s="95"/>
      <c r="AH1378" s="95"/>
      <c r="AI1378" s="95"/>
      <c r="AJ1378" s="95"/>
      <c r="AK1378" s="95"/>
      <c r="AL1378" s="95"/>
      <c r="AM1378" s="95"/>
      <c r="AN1378" s="95"/>
      <c r="AO1378" s="95"/>
      <c r="AP1378" s="95"/>
      <c r="AQ1378" s="95"/>
      <c r="AR1378" s="95"/>
    </row>
    <row r="1379" spans="13:44" x14ac:dyDescent="0.2">
      <c r="M1379" s="108"/>
      <c r="O1379" s="95"/>
      <c r="P1379" s="95"/>
      <c r="Q1379" s="95"/>
      <c r="R1379" s="95"/>
      <c r="S1379" s="95"/>
      <c r="T1379" s="95"/>
      <c r="U1379" s="95"/>
      <c r="V1379" s="95"/>
      <c r="W1379" s="95"/>
      <c r="X1379" s="95"/>
      <c r="Y1379" s="95"/>
      <c r="Z1379" s="95"/>
      <c r="AA1379" s="95"/>
      <c r="AB1379" s="95"/>
      <c r="AC1379" s="95"/>
      <c r="AD1379" s="95"/>
      <c r="AE1379" s="95"/>
      <c r="AF1379" s="95"/>
      <c r="AG1379" s="95"/>
      <c r="AH1379" s="95"/>
      <c r="AI1379" s="95"/>
      <c r="AJ1379" s="95"/>
      <c r="AK1379" s="95"/>
      <c r="AL1379" s="95"/>
      <c r="AM1379" s="95"/>
      <c r="AN1379" s="95"/>
      <c r="AO1379" s="95"/>
      <c r="AP1379" s="95"/>
      <c r="AQ1379" s="95"/>
      <c r="AR1379" s="95"/>
    </row>
    <row r="1380" spans="13:44" x14ac:dyDescent="0.2">
      <c r="M1380" s="108"/>
      <c r="O1380" s="95"/>
      <c r="P1380" s="95"/>
      <c r="Q1380" s="95"/>
      <c r="R1380" s="95"/>
      <c r="S1380" s="95"/>
      <c r="T1380" s="95"/>
      <c r="U1380" s="95"/>
      <c r="V1380" s="95"/>
      <c r="W1380" s="95"/>
      <c r="X1380" s="95"/>
      <c r="Y1380" s="95"/>
      <c r="Z1380" s="95"/>
      <c r="AA1380" s="95"/>
      <c r="AB1380" s="95"/>
      <c r="AC1380" s="95"/>
      <c r="AD1380" s="95"/>
      <c r="AE1380" s="95"/>
      <c r="AF1380" s="95"/>
      <c r="AG1380" s="95"/>
      <c r="AH1380" s="95"/>
      <c r="AI1380" s="95"/>
      <c r="AJ1380" s="95"/>
      <c r="AK1380" s="95"/>
      <c r="AL1380" s="95"/>
      <c r="AM1380" s="95"/>
      <c r="AN1380" s="95"/>
      <c r="AO1380" s="95"/>
      <c r="AP1380" s="95"/>
      <c r="AQ1380" s="95"/>
      <c r="AR1380" s="95"/>
    </row>
    <row r="1381" spans="13:44" x14ac:dyDescent="0.2">
      <c r="M1381" s="108"/>
      <c r="O1381" s="95"/>
      <c r="P1381" s="95"/>
      <c r="Q1381" s="95"/>
      <c r="R1381" s="95"/>
      <c r="S1381" s="95"/>
      <c r="T1381" s="95"/>
      <c r="U1381" s="95"/>
      <c r="V1381" s="95"/>
      <c r="W1381" s="95"/>
      <c r="X1381" s="95"/>
      <c r="Y1381" s="95"/>
      <c r="Z1381" s="95"/>
      <c r="AA1381" s="95"/>
      <c r="AB1381" s="95"/>
      <c r="AC1381" s="95"/>
      <c r="AD1381" s="95"/>
      <c r="AE1381" s="95"/>
      <c r="AF1381" s="95"/>
      <c r="AG1381" s="95"/>
      <c r="AH1381" s="95"/>
      <c r="AI1381" s="95"/>
      <c r="AJ1381" s="95"/>
      <c r="AK1381" s="95"/>
      <c r="AL1381" s="95"/>
      <c r="AM1381" s="95"/>
      <c r="AN1381" s="95"/>
      <c r="AO1381" s="95"/>
      <c r="AP1381" s="95"/>
      <c r="AQ1381" s="95"/>
      <c r="AR1381" s="95"/>
    </row>
    <row r="1382" spans="13:44" x14ac:dyDescent="0.2">
      <c r="M1382" s="108"/>
      <c r="O1382" s="95"/>
      <c r="P1382" s="95"/>
      <c r="Q1382" s="95"/>
      <c r="R1382" s="95"/>
      <c r="S1382" s="95"/>
      <c r="T1382" s="95"/>
      <c r="U1382" s="95"/>
      <c r="V1382" s="95"/>
      <c r="W1382" s="95"/>
      <c r="X1382" s="95"/>
      <c r="Y1382" s="95"/>
      <c r="Z1382" s="95"/>
      <c r="AA1382" s="95"/>
      <c r="AB1382" s="95"/>
      <c r="AC1382" s="95"/>
      <c r="AD1382" s="95"/>
      <c r="AE1382" s="95"/>
      <c r="AF1382" s="95"/>
      <c r="AG1382" s="95"/>
      <c r="AH1382" s="95"/>
      <c r="AI1382" s="95"/>
      <c r="AJ1382" s="95"/>
      <c r="AK1382" s="95"/>
      <c r="AL1382" s="95"/>
      <c r="AM1382" s="95"/>
      <c r="AN1382" s="95"/>
      <c r="AO1382" s="95"/>
      <c r="AP1382" s="95"/>
      <c r="AQ1382" s="95"/>
      <c r="AR1382" s="95"/>
    </row>
    <row r="1383" spans="13:44" x14ac:dyDescent="0.2">
      <c r="M1383" s="108"/>
      <c r="O1383" s="95"/>
      <c r="P1383" s="95"/>
      <c r="Q1383" s="95"/>
      <c r="R1383" s="95"/>
      <c r="S1383" s="95"/>
      <c r="T1383" s="95"/>
      <c r="U1383" s="95"/>
      <c r="V1383" s="95"/>
      <c r="W1383" s="95"/>
      <c r="X1383" s="95"/>
      <c r="Y1383" s="95"/>
      <c r="Z1383" s="95"/>
      <c r="AA1383" s="95"/>
      <c r="AB1383" s="95"/>
      <c r="AC1383" s="95"/>
      <c r="AD1383" s="95"/>
      <c r="AE1383" s="95"/>
      <c r="AF1383" s="95"/>
      <c r="AG1383" s="95"/>
      <c r="AH1383" s="95"/>
      <c r="AI1383" s="95"/>
      <c r="AJ1383" s="95"/>
      <c r="AK1383" s="95"/>
      <c r="AL1383" s="95"/>
      <c r="AM1383" s="95"/>
      <c r="AN1383" s="95"/>
      <c r="AO1383" s="95"/>
      <c r="AP1383" s="95"/>
      <c r="AQ1383" s="95"/>
      <c r="AR1383" s="95"/>
    </row>
    <row r="1384" spans="13:44" x14ac:dyDescent="0.2">
      <c r="M1384" s="108"/>
      <c r="O1384" s="95"/>
      <c r="P1384" s="95"/>
      <c r="Q1384" s="95"/>
      <c r="R1384" s="95"/>
      <c r="S1384" s="95"/>
      <c r="T1384" s="95"/>
      <c r="U1384" s="95"/>
      <c r="V1384" s="95"/>
      <c r="W1384" s="95"/>
      <c r="X1384" s="95"/>
      <c r="Y1384" s="95"/>
      <c r="Z1384" s="95"/>
      <c r="AA1384" s="95"/>
      <c r="AB1384" s="95"/>
      <c r="AC1384" s="95"/>
      <c r="AD1384" s="95"/>
      <c r="AE1384" s="95"/>
      <c r="AF1384" s="95"/>
      <c r="AG1384" s="95"/>
      <c r="AH1384" s="95"/>
      <c r="AI1384" s="95"/>
      <c r="AJ1384" s="95"/>
      <c r="AK1384" s="95"/>
      <c r="AL1384" s="95"/>
      <c r="AM1384" s="95"/>
      <c r="AN1384" s="95"/>
      <c r="AO1384" s="95"/>
      <c r="AP1384" s="95"/>
      <c r="AQ1384" s="95"/>
      <c r="AR1384" s="95"/>
    </row>
    <row r="1385" spans="13:44" x14ac:dyDescent="0.2">
      <c r="M1385" s="108"/>
      <c r="O1385" s="95"/>
      <c r="P1385" s="95"/>
      <c r="Q1385" s="95"/>
      <c r="R1385" s="95"/>
      <c r="S1385" s="95"/>
      <c r="T1385" s="95"/>
      <c r="U1385" s="95"/>
      <c r="V1385" s="95"/>
      <c r="W1385" s="95"/>
      <c r="X1385" s="95"/>
      <c r="Y1385" s="95"/>
      <c r="Z1385" s="95"/>
      <c r="AA1385" s="95"/>
      <c r="AB1385" s="95"/>
      <c r="AC1385" s="95"/>
      <c r="AD1385" s="95"/>
      <c r="AE1385" s="95"/>
      <c r="AF1385" s="95"/>
      <c r="AG1385" s="95"/>
      <c r="AH1385" s="95"/>
      <c r="AI1385" s="95"/>
      <c r="AJ1385" s="95"/>
      <c r="AK1385" s="95"/>
      <c r="AL1385" s="95"/>
      <c r="AM1385" s="95"/>
      <c r="AN1385" s="95"/>
      <c r="AO1385" s="95"/>
      <c r="AP1385" s="95"/>
      <c r="AQ1385" s="95"/>
      <c r="AR1385" s="95"/>
    </row>
    <row r="1386" spans="13:44" x14ac:dyDescent="0.2">
      <c r="M1386" s="108"/>
      <c r="O1386" s="95"/>
      <c r="P1386" s="95"/>
      <c r="Q1386" s="95"/>
      <c r="R1386" s="95"/>
      <c r="S1386" s="95"/>
      <c r="T1386" s="95"/>
      <c r="U1386" s="95"/>
      <c r="V1386" s="95"/>
      <c r="W1386" s="95"/>
      <c r="X1386" s="95"/>
      <c r="Y1386" s="95"/>
      <c r="Z1386" s="95"/>
      <c r="AA1386" s="95"/>
      <c r="AB1386" s="95"/>
      <c r="AC1386" s="95"/>
      <c r="AD1386" s="95"/>
      <c r="AE1386" s="95"/>
      <c r="AF1386" s="95"/>
      <c r="AG1386" s="95"/>
      <c r="AH1386" s="95"/>
      <c r="AI1386" s="95"/>
      <c r="AJ1386" s="95"/>
      <c r="AK1386" s="95"/>
      <c r="AL1386" s="95"/>
      <c r="AM1386" s="95"/>
      <c r="AN1386" s="95"/>
      <c r="AO1386" s="95"/>
      <c r="AP1386" s="95"/>
      <c r="AQ1386" s="95"/>
      <c r="AR1386" s="95"/>
    </row>
    <row r="1387" spans="13:44" x14ac:dyDescent="0.2">
      <c r="M1387" s="108"/>
      <c r="O1387" s="95"/>
      <c r="P1387" s="95"/>
      <c r="Q1387" s="95"/>
      <c r="R1387" s="95"/>
      <c r="S1387" s="95"/>
      <c r="T1387" s="95"/>
      <c r="U1387" s="95"/>
      <c r="V1387" s="95"/>
      <c r="W1387" s="95"/>
      <c r="X1387" s="95"/>
      <c r="Y1387" s="95"/>
      <c r="Z1387" s="95"/>
      <c r="AA1387" s="95"/>
      <c r="AB1387" s="95"/>
      <c r="AC1387" s="95"/>
      <c r="AD1387" s="95"/>
      <c r="AE1387" s="95"/>
      <c r="AF1387" s="95"/>
      <c r="AG1387" s="95"/>
      <c r="AH1387" s="95"/>
      <c r="AI1387" s="95"/>
      <c r="AJ1387" s="95"/>
      <c r="AK1387" s="95"/>
      <c r="AL1387" s="95"/>
      <c r="AM1387" s="95"/>
      <c r="AN1387" s="95"/>
      <c r="AO1387" s="95"/>
      <c r="AP1387" s="95"/>
      <c r="AQ1387" s="95"/>
      <c r="AR1387" s="95"/>
    </row>
    <row r="1388" spans="13:44" x14ac:dyDescent="0.2">
      <c r="M1388" s="108"/>
      <c r="O1388" s="95"/>
      <c r="P1388" s="95"/>
      <c r="Q1388" s="95"/>
      <c r="R1388" s="95"/>
      <c r="S1388" s="95"/>
      <c r="T1388" s="95"/>
      <c r="U1388" s="95"/>
      <c r="V1388" s="95"/>
      <c r="W1388" s="95"/>
      <c r="X1388" s="95"/>
      <c r="Y1388" s="95"/>
      <c r="Z1388" s="95"/>
      <c r="AA1388" s="95"/>
      <c r="AB1388" s="95"/>
      <c r="AC1388" s="95"/>
      <c r="AD1388" s="95"/>
      <c r="AE1388" s="95"/>
      <c r="AF1388" s="95"/>
      <c r="AG1388" s="95"/>
      <c r="AH1388" s="95"/>
      <c r="AI1388" s="95"/>
      <c r="AJ1388" s="95"/>
      <c r="AK1388" s="95"/>
      <c r="AL1388" s="95"/>
      <c r="AM1388" s="95"/>
      <c r="AN1388" s="95"/>
      <c r="AO1388" s="95"/>
      <c r="AP1388" s="95"/>
      <c r="AQ1388" s="95"/>
      <c r="AR1388" s="95"/>
    </row>
    <row r="1389" spans="13:44" x14ac:dyDescent="0.2">
      <c r="M1389" s="108"/>
      <c r="O1389" s="95"/>
      <c r="P1389" s="95"/>
      <c r="Q1389" s="95"/>
      <c r="R1389" s="95"/>
      <c r="S1389" s="95"/>
      <c r="T1389" s="95"/>
      <c r="U1389" s="95"/>
      <c r="V1389" s="95"/>
      <c r="W1389" s="95"/>
      <c r="X1389" s="95"/>
      <c r="Y1389" s="95"/>
      <c r="Z1389" s="95"/>
      <c r="AA1389" s="95"/>
      <c r="AB1389" s="95"/>
      <c r="AC1389" s="95"/>
      <c r="AD1389" s="95"/>
      <c r="AE1389" s="95"/>
      <c r="AF1389" s="95"/>
      <c r="AG1389" s="95"/>
      <c r="AH1389" s="95"/>
      <c r="AI1389" s="95"/>
      <c r="AJ1389" s="95"/>
      <c r="AK1389" s="95"/>
      <c r="AL1389" s="95"/>
      <c r="AM1389" s="95"/>
      <c r="AN1389" s="95"/>
      <c r="AO1389" s="95"/>
      <c r="AP1389" s="95"/>
      <c r="AQ1389" s="95"/>
      <c r="AR1389" s="95"/>
    </row>
    <row r="1390" spans="13:44" x14ac:dyDescent="0.2">
      <c r="M1390" s="108"/>
      <c r="O1390" s="95"/>
      <c r="P1390" s="95"/>
      <c r="Q1390" s="95"/>
      <c r="R1390" s="95"/>
      <c r="S1390" s="95"/>
      <c r="T1390" s="95"/>
      <c r="U1390" s="95"/>
      <c r="V1390" s="95"/>
      <c r="W1390" s="95"/>
      <c r="X1390" s="95"/>
      <c r="Y1390" s="95"/>
      <c r="Z1390" s="95"/>
      <c r="AA1390" s="95"/>
      <c r="AB1390" s="95"/>
      <c r="AC1390" s="95"/>
      <c r="AD1390" s="95"/>
      <c r="AE1390" s="95"/>
      <c r="AF1390" s="95"/>
      <c r="AG1390" s="95"/>
      <c r="AH1390" s="95"/>
      <c r="AI1390" s="95"/>
      <c r="AJ1390" s="95"/>
      <c r="AK1390" s="95"/>
      <c r="AL1390" s="95"/>
      <c r="AM1390" s="95"/>
      <c r="AN1390" s="95"/>
      <c r="AO1390" s="95"/>
      <c r="AP1390" s="95"/>
      <c r="AQ1390" s="95"/>
      <c r="AR1390" s="95"/>
    </row>
    <row r="1391" spans="13:44" x14ac:dyDescent="0.2">
      <c r="M1391" s="108"/>
      <c r="O1391" s="95"/>
      <c r="P1391" s="95"/>
      <c r="Q1391" s="95"/>
      <c r="R1391" s="95"/>
      <c r="S1391" s="95"/>
      <c r="T1391" s="95"/>
      <c r="U1391" s="95"/>
      <c r="V1391" s="95"/>
      <c r="W1391" s="95"/>
      <c r="X1391" s="95"/>
      <c r="Y1391" s="95"/>
      <c r="Z1391" s="95"/>
      <c r="AA1391" s="95"/>
      <c r="AB1391" s="95"/>
      <c r="AC1391" s="95"/>
      <c r="AD1391" s="95"/>
      <c r="AE1391" s="95"/>
      <c r="AF1391" s="95"/>
      <c r="AG1391" s="95"/>
      <c r="AH1391" s="95"/>
      <c r="AI1391" s="95"/>
      <c r="AJ1391" s="95"/>
      <c r="AK1391" s="95"/>
      <c r="AL1391" s="95"/>
      <c r="AM1391" s="95"/>
      <c r="AN1391" s="95"/>
      <c r="AO1391" s="95"/>
      <c r="AP1391" s="95"/>
      <c r="AQ1391" s="95"/>
      <c r="AR1391" s="95"/>
    </row>
    <row r="1392" spans="13:44" x14ac:dyDescent="0.2">
      <c r="M1392" s="108"/>
      <c r="O1392" s="95"/>
      <c r="P1392" s="95"/>
      <c r="Q1392" s="95"/>
      <c r="R1392" s="95"/>
      <c r="S1392" s="95"/>
      <c r="T1392" s="95"/>
      <c r="U1392" s="95"/>
      <c r="V1392" s="95"/>
      <c r="W1392" s="95"/>
      <c r="X1392" s="95"/>
      <c r="Y1392" s="95"/>
      <c r="Z1392" s="95"/>
      <c r="AA1392" s="95"/>
      <c r="AB1392" s="95"/>
      <c r="AC1392" s="95"/>
      <c r="AD1392" s="95"/>
      <c r="AE1392" s="95"/>
      <c r="AF1392" s="95"/>
      <c r="AG1392" s="95"/>
      <c r="AH1392" s="95"/>
      <c r="AI1392" s="95"/>
      <c r="AJ1392" s="95"/>
      <c r="AK1392" s="95"/>
      <c r="AL1392" s="95"/>
      <c r="AM1392" s="95"/>
      <c r="AN1392" s="95"/>
      <c r="AO1392" s="95"/>
      <c r="AP1392" s="95"/>
      <c r="AQ1392" s="95"/>
      <c r="AR1392" s="95"/>
    </row>
    <row r="1393" spans="13:44" x14ac:dyDescent="0.2">
      <c r="M1393" s="108"/>
      <c r="O1393" s="95"/>
      <c r="P1393" s="95"/>
      <c r="Q1393" s="95"/>
      <c r="R1393" s="95"/>
      <c r="S1393" s="95"/>
      <c r="T1393" s="95"/>
      <c r="U1393" s="95"/>
      <c r="V1393" s="95"/>
      <c r="W1393" s="95"/>
      <c r="X1393" s="95"/>
      <c r="Y1393" s="95"/>
      <c r="Z1393" s="95"/>
      <c r="AA1393" s="95"/>
      <c r="AB1393" s="95"/>
      <c r="AC1393" s="95"/>
      <c r="AD1393" s="95"/>
      <c r="AE1393" s="95"/>
      <c r="AF1393" s="95"/>
      <c r="AG1393" s="95"/>
      <c r="AH1393" s="95"/>
      <c r="AI1393" s="95"/>
      <c r="AJ1393" s="95"/>
      <c r="AK1393" s="95"/>
      <c r="AL1393" s="95"/>
      <c r="AM1393" s="95"/>
      <c r="AN1393" s="95"/>
      <c r="AO1393" s="95"/>
      <c r="AP1393" s="95"/>
      <c r="AQ1393" s="95"/>
      <c r="AR1393" s="95"/>
    </row>
    <row r="1394" spans="13:44" x14ac:dyDescent="0.2">
      <c r="M1394" s="108"/>
      <c r="O1394" s="95"/>
      <c r="P1394" s="95"/>
      <c r="Q1394" s="95"/>
      <c r="R1394" s="95"/>
      <c r="S1394" s="95"/>
      <c r="T1394" s="95"/>
      <c r="U1394" s="95"/>
      <c r="V1394" s="95"/>
      <c r="W1394" s="95"/>
      <c r="X1394" s="95"/>
      <c r="Y1394" s="95"/>
      <c r="Z1394" s="95"/>
      <c r="AA1394" s="95"/>
      <c r="AB1394" s="95"/>
      <c r="AC1394" s="95"/>
      <c r="AD1394" s="95"/>
      <c r="AE1394" s="95"/>
      <c r="AF1394" s="95"/>
      <c r="AG1394" s="95"/>
      <c r="AH1394" s="95"/>
      <c r="AI1394" s="95"/>
      <c r="AJ1394" s="95"/>
      <c r="AK1394" s="95"/>
      <c r="AL1394" s="95"/>
      <c r="AM1394" s="95"/>
      <c r="AN1394" s="95"/>
      <c r="AO1394" s="95"/>
      <c r="AP1394" s="95"/>
      <c r="AQ1394" s="95"/>
      <c r="AR1394" s="95"/>
    </row>
    <row r="1395" spans="13:44" x14ac:dyDescent="0.2">
      <c r="M1395" s="108"/>
      <c r="O1395" s="95"/>
      <c r="P1395" s="95"/>
      <c r="Q1395" s="95"/>
      <c r="R1395" s="95"/>
      <c r="S1395" s="95"/>
      <c r="T1395" s="95"/>
      <c r="U1395" s="95"/>
      <c r="V1395" s="95"/>
      <c r="W1395" s="95"/>
      <c r="X1395" s="95"/>
      <c r="Y1395" s="95"/>
      <c r="Z1395" s="95"/>
      <c r="AA1395" s="95"/>
      <c r="AB1395" s="95"/>
      <c r="AC1395" s="95"/>
      <c r="AD1395" s="95"/>
      <c r="AE1395" s="95"/>
      <c r="AF1395" s="95"/>
      <c r="AG1395" s="95"/>
      <c r="AH1395" s="95"/>
      <c r="AI1395" s="95"/>
      <c r="AJ1395" s="95"/>
      <c r="AK1395" s="95"/>
      <c r="AL1395" s="95"/>
      <c r="AM1395" s="95"/>
      <c r="AN1395" s="95"/>
      <c r="AO1395" s="95"/>
      <c r="AP1395" s="95"/>
      <c r="AQ1395" s="95"/>
      <c r="AR1395" s="95"/>
    </row>
    <row r="1396" spans="13:44" x14ac:dyDescent="0.2">
      <c r="M1396" s="108"/>
      <c r="O1396" s="95"/>
      <c r="P1396" s="95"/>
      <c r="Q1396" s="95"/>
      <c r="R1396" s="95"/>
      <c r="S1396" s="95"/>
      <c r="T1396" s="95"/>
      <c r="U1396" s="95"/>
      <c r="V1396" s="95"/>
      <c r="W1396" s="95"/>
      <c r="X1396" s="95"/>
      <c r="Y1396" s="95"/>
      <c r="Z1396" s="95"/>
      <c r="AA1396" s="95"/>
      <c r="AB1396" s="95"/>
      <c r="AC1396" s="95"/>
      <c r="AD1396" s="95"/>
      <c r="AE1396" s="95"/>
      <c r="AF1396" s="95"/>
      <c r="AG1396" s="95"/>
      <c r="AH1396" s="95"/>
      <c r="AI1396" s="95"/>
      <c r="AJ1396" s="95"/>
      <c r="AK1396" s="95"/>
      <c r="AL1396" s="95"/>
      <c r="AM1396" s="95"/>
      <c r="AN1396" s="95"/>
      <c r="AO1396" s="95"/>
      <c r="AP1396" s="95"/>
      <c r="AQ1396" s="95"/>
      <c r="AR1396" s="95"/>
    </row>
    <row r="1397" spans="13:44" x14ac:dyDescent="0.2">
      <c r="M1397" s="108"/>
      <c r="O1397" s="95"/>
      <c r="P1397" s="95"/>
      <c r="Q1397" s="95"/>
      <c r="R1397" s="95"/>
      <c r="S1397" s="95"/>
      <c r="T1397" s="95"/>
      <c r="U1397" s="95"/>
      <c r="V1397" s="95"/>
      <c r="W1397" s="95"/>
      <c r="X1397" s="95"/>
      <c r="Y1397" s="95"/>
      <c r="Z1397" s="95"/>
      <c r="AA1397" s="95"/>
      <c r="AB1397" s="95"/>
      <c r="AC1397" s="95"/>
      <c r="AD1397" s="95"/>
      <c r="AE1397" s="95"/>
      <c r="AF1397" s="95"/>
      <c r="AG1397" s="95"/>
      <c r="AH1397" s="95"/>
      <c r="AI1397" s="95"/>
      <c r="AJ1397" s="95"/>
      <c r="AK1397" s="95"/>
      <c r="AL1397" s="95"/>
      <c r="AM1397" s="95"/>
      <c r="AN1397" s="95"/>
      <c r="AO1397" s="95"/>
      <c r="AP1397" s="95"/>
      <c r="AQ1397" s="95"/>
      <c r="AR1397" s="95"/>
    </row>
    <row r="1398" spans="13:44" x14ac:dyDescent="0.2">
      <c r="M1398" s="108"/>
      <c r="O1398" s="95"/>
      <c r="P1398" s="95"/>
      <c r="Q1398" s="95"/>
      <c r="R1398" s="95"/>
      <c r="S1398" s="95"/>
      <c r="T1398" s="95"/>
      <c r="U1398" s="95"/>
      <c r="V1398" s="95"/>
      <c r="W1398" s="95"/>
      <c r="X1398" s="95"/>
      <c r="Y1398" s="95"/>
      <c r="Z1398" s="95"/>
      <c r="AA1398" s="95"/>
      <c r="AB1398" s="95"/>
      <c r="AC1398" s="95"/>
      <c r="AD1398" s="95"/>
      <c r="AE1398" s="95"/>
      <c r="AF1398" s="95"/>
      <c r="AG1398" s="95"/>
      <c r="AH1398" s="95"/>
      <c r="AI1398" s="95"/>
      <c r="AJ1398" s="95"/>
      <c r="AK1398" s="95"/>
      <c r="AL1398" s="95"/>
      <c r="AM1398" s="95"/>
      <c r="AN1398" s="95"/>
      <c r="AO1398" s="95"/>
      <c r="AP1398" s="95"/>
      <c r="AQ1398" s="95"/>
      <c r="AR1398" s="95"/>
    </row>
    <row r="1399" spans="13:44" x14ac:dyDescent="0.2">
      <c r="M1399" s="108"/>
      <c r="O1399" s="95"/>
      <c r="P1399" s="95"/>
      <c r="Q1399" s="95"/>
      <c r="R1399" s="95"/>
      <c r="S1399" s="95"/>
      <c r="T1399" s="95"/>
      <c r="U1399" s="95"/>
      <c r="V1399" s="95"/>
      <c r="W1399" s="95"/>
      <c r="X1399" s="95"/>
      <c r="Y1399" s="95"/>
      <c r="Z1399" s="95"/>
      <c r="AA1399" s="95"/>
      <c r="AB1399" s="95"/>
      <c r="AC1399" s="95"/>
      <c r="AD1399" s="95"/>
      <c r="AE1399" s="95"/>
      <c r="AF1399" s="95"/>
      <c r="AG1399" s="95"/>
      <c r="AH1399" s="95"/>
      <c r="AI1399" s="95"/>
      <c r="AJ1399" s="95"/>
      <c r="AK1399" s="95"/>
      <c r="AL1399" s="95"/>
      <c r="AM1399" s="95"/>
      <c r="AN1399" s="95"/>
      <c r="AO1399" s="95"/>
      <c r="AP1399" s="95"/>
      <c r="AQ1399" s="95"/>
      <c r="AR1399" s="95"/>
    </row>
    <row r="1400" spans="13:44" x14ac:dyDescent="0.2">
      <c r="M1400" s="108"/>
      <c r="O1400" s="95"/>
      <c r="P1400" s="95"/>
      <c r="Q1400" s="95"/>
      <c r="R1400" s="95"/>
      <c r="S1400" s="95"/>
      <c r="T1400" s="95"/>
      <c r="U1400" s="95"/>
      <c r="V1400" s="95"/>
      <c r="W1400" s="95"/>
      <c r="X1400" s="95"/>
      <c r="Y1400" s="95"/>
      <c r="Z1400" s="95"/>
      <c r="AA1400" s="95"/>
      <c r="AB1400" s="95"/>
      <c r="AC1400" s="95"/>
      <c r="AD1400" s="95"/>
      <c r="AE1400" s="95"/>
      <c r="AF1400" s="95"/>
      <c r="AG1400" s="95"/>
      <c r="AH1400" s="95"/>
      <c r="AI1400" s="95"/>
      <c r="AJ1400" s="95"/>
      <c r="AK1400" s="95"/>
      <c r="AL1400" s="95"/>
      <c r="AM1400" s="95"/>
      <c r="AN1400" s="95"/>
      <c r="AO1400" s="95"/>
      <c r="AP1400" s="95"/>
      <c r="AQ1400" s="95"/>
      <c r="AR1400" s="95"/>
    </row>
    <row r="1401" spans="13:44" x14ac:dyDescent="0.2">
      <c r="M1401" s="108"/>
      <c r="O1401" s="95"/>
      <c r="P1401" s="95"/>
      <c r="Q1401" s="95"/>
      <c r="R1401" s="95"/>
      <c r="S1401" s="95"/>
      <c r="T1401" s="95"/>
      <c r="U1401" s="95"/>
      <c r="V1401" s="95"/>
      <c r="W1401" s="95"/>
      <c r="X1401" s="95"/>
      <c r="Y1401" s="95"/>
      <c r="Z1401" s="95"/>
      <c r="AA1401" s="95"/>
      <c r="AB1401" s="95"/>
      <c r="AC1401" s="95"/>
      <c r="AD1401" s="95"/>
      <c r="AE1401" s="95"/>
      <c r="AF1401" s="95"/>
      <c r="AG1401" s="95"/>
      <c r="AH1401" s="95"/>
      <c r="AI1401" s="95"/>
      <c r="AJ1401" s="95"/>
      <c r="AK1401" s="95"/>
      <c r="AL1401" s="95"/>
      <c r="AM1401" s="95"/>
      <c r="AN1401" s="95"/>
      <c r="AO1401" s="95"/>
      <c r="AP1401" s="95"/>
      <c r="AQ1401" s="95"/>
      <c r="AR1401" s="95"/>
    </row>
    <row r="1402" spans="13:44" x14ac:dyDescent="0.2">
      <c r="M1402" s="108"/>
      <c r="O1402" s="95"/>
      <c r="P1402" s="95"/>
      <c r="Q1402" s="95"/>
      <c r="R1402" s="95"/>
      <c r="S1402" s="95"/>
      <c r="T1402" s="95"/>
      <c r="U1402" s="95"/>
      <c r="V1402" s="95"/>
      <c r="W1402" s="95"/>
      <c r="X1402" s="95"/>
      <c r="Y1402" s="95"/>
      <c r="Z1402" s="95"/>
      <c r="AA1402" s="95"/>
      <c r="AB1402" s="95"/>
      <c r="AC1402" s="95"/>
      <c r="AD1402" s="95"/>
      <c r="AE1402" s="95"/>
      <c r="AF1402" s="95"/>
      <c r="AG1402" s="95"/>
      <c r="AH1402" s="95"/>
      <c r="AI1402" s="95"/>
      <c r="AJ1402" s="95"/>
      <c r="AK1402" s="95"/>
      <c r="AL1402" s="95"/>
      <c r="AM1402" s="95"/>
      <c r="AN1402" s="95"/>
      <c r="AO1402" s="95"/>
      <c r="AP1402" s="95"/>
      <c r="AQ1402" s="95"/>
      <c r="AR1402" s="95"/>
    </row>
    <row r="1403" spans="13:44" x14ac:dyDescent="0.2">
      <c r="M1403" s="108"/>
      <c r="O1403" s="95"/>
      <c r="P1403" s="95"/>
      <c r="Q1403" s="95"/>
      <c r="R1403" s="95"/>
      <c r="S1403" s="95"/>
      <c r="T1403" s="95"/>
      <c r="U1403" s="95"/>
      <c r="V1403" s="95"/>
      <c r="W1403" s="95"/>
      <c r="X1403" s="95"/>
      <c r="Y1403" s="95"/>
      <c r="Z1403" s="95"/>
      <c r="AA1403" s="95"/>
      <c r="AB1403" s="95"/>
      <c r="AC1403" s="95"/>
      <c r="AD1403" s="95"/>
      <c r="AE1403" s="95"/>
      <c r="AF1403" s="95"/>
      <c r="AG1403" s="95"/>
      <c r="AH1403" s="95"/>
      <c r="AI1403" s="95"/>
      <c r="AJ1403" s="95"/>
      <c r="AK1403" s="95"/>
      <c r="AL1403" s="95"/>
      <c r="AM1403" s="95"/>
      <c r="AN1403" s="95"/>
      <c r="AO1403" s="95"/>
      <c r="AP1403" s="95"/>
      <c r="AQ1403" s="95"/>
      <c r="AR1403" s="95"/>
    </row>
    <row r="1404" spans="13:44" x14ac:dyDescent="0.2">
      <c r="M1404" s="108"/>
      <c r="O1404" s="95"/>
      <c r="P1404" s="95"/>
      <c r="Q1404" s="95"/>
      <c r="R1404" s="95"/>
      <c r="S1404" s="95"/>
      <c r="T1404" s="95"/>
      <c r="U1404" s="95"/>
      <c r="V1404" s="95"/>
      <c r="W1404" s="95"/>
      <c r="X1404" s="95"/>
      <c r="Y1404" s="95"/>
      <c r="Z1404" s="95"/>
      <c r="AA1404" s="95"/>
      <c r="AB1404" s="95"/>
      <c r="AC1404" s="95"/>
      <c r="AD1404" s="95"/>
      <c r="AE1404" s="95"/>
      <c r="AF1404" s="95"/>
      <c r="AG1404" s="95"/>
      <c r="AH1404" s="95"/>
      <c r="AI1404" s="95"/>
      <c r="AJ1404" s="95"/>
      <c r="AK1404" s="95"/>
      <c r="AL1404" s="95"/>
      <c r="AM1404" s="95"/>
      <c r="AN1404" s="95"/>
      <c r="AO1404" s="95"/>
      <c r="AP1404" s="95"/>
      <c r="AQ1404" s="95"/>
      <c r="AR1404" s="95"/>
    </row>
    <row r="1405" spans="13:44" x14ac:dyDescent="0.2">
      <c r="M1405" s="108"/>
      <c r="O1405" s="95"/>
      <c r="P1405" s="95"/>
      <c r="Q1405" s="95"/>
      <c r="R1405" s="95"/>
      <c r="S1405" s="95"/>
      <c r="T1405" s="95"/>
      <c r="U1405" s="95"/>
      <c r="V1405" s="95"/>
      <c r="W1405" s="95"/>
      <c r="X1405" s="95"/>
      <c r="Y1405" s="95"/>
      <c r="Z1405" s="95"/>
      <c r="AA1405" s="95"/>
      <c r="AB1405" s="95"/>
      <c r="AC1405" s="95"/>
      <c r="AD1405" s="95"/>
      <c r="AE1405" s="95"/>
      <c r="AF1405" s="95"/>
      <c r="AG1405" s="95"/>
      <c r="AH1405" s="95"/>
      <c r="AI1405" s="95"/>
      <c r="AJ1405" s="95"/>
      <c r="AK1405" s="95"/>
      <c r="AL1405" s="95"/>
      <c r="AM1405" s="95"/>
      <c r="AN1405" s="95"/>
      <c r="AO1405" s="95"/>
      <c r="AP1405" s="95"/>
      <c r="AQ1405" s="95"/>
      <c r="AR1405" s="95"/>
    </row>
    <row r="1406" spans="13:44" x14ac:dyDescent="0.2">
      <c r="M1406" s="108"/>
      <c r="O1406" s="95"/>
      <c r="P1406" s="95"/>
      <c r="Q1406" s="95"/>
      <c r="R1406" s="95"/>
      <c r="S1406" s="95"/>
      <c r="T1406" s="95"/>
      <c r="U1406" s="95"/>
      <c r="V1406" s="95"/>
      <c r="W1406" s="95"/>
      <c r="X1406" s="95"/>
      <c r="Y1406" s="95"/>
      <c r="Z1406" s="95"/>
      <c r="AA1406" s="95"/>
      <c r="AB1406" s="95"/>
      <c r="AC1406" s="95"/>
      <c r="AD1406" s="95"/>
      <c r="AE1406" s="95"/>
      <c r="AF1406" s="95"/>
      <c r="AG1406" s="95"/>
      <c r="AH1406" s="95"/>
      <c r="AI1406" s="95"/>
      <c r="AJ1406" s="95"/>
      <c r="AK1406" s="95"/>
      <c r="AL1406" s="95"/>
      <c r="AM1406" s="95"/>
      <c r="AN1406" s="95"/>
      <c r="AO1406" s="95"/>
      <c r="AP1406" s="95"/>
      <c r="AQ1406" s="95"/>
      <c r="AR1406" s="95"/>
    </row>
    <row r="1407" spans="13:44" x14ac:dyDescent="0.2">
      <c r="M1407" s="108"/>
      <c r="O1407" s="95"/>
      <c r="P1407" s="95"/>
      <c r="Q1407" s="95"/>
      <c r="R1407" s="95"/>
      <c r="S1407" s="95"/>
      <c r="T1407" s="95"/>
      <c r="U1407" s="95"/>
      <c r="V1407" s="95"/>
      <c r="W1407" s="95"/>
      <c r="X1407" s="95"/>
      <c r="Y1407" s="95"/>
      <c r="Z1407" s="95"/>
      <c r="AA1407" s="95"/>
      <c r="AB1407" s="95"/>
      <c r="AC1407" s="95"/>
      <c r="AD1407" s="95"/>
      <c r="AE1407" s="95"/>
      <c r="AF1407" s="95"/>
      <c r="AG1407" s="95"/>
      <c r="AH1407" s="95"/>
      <c r="AI1407" s="95"/>
      <c r="AJ1407" s="95"/>
      <c r="AK1407" s="95"/>
      <c r="AL1407" s="95"/>
      <c r="AM1407" s="95"/>
      <c r="AN1407" s="95"/>
      <c r="AO1407" s="95"/>
      <c r="AP1407" s="95"/>
      <c r="AQ1407" s="95"/>
      <c r="AR1407" s="95"/>
    </row>
    <row r="1408" spans="13:44" x14ac:dyDescent="0.2">
      <c r="M1408" s="108"/>
      <c r="O1408" s="95"/>
      <c r="P1408" s="95"/>
      <c r="Q1408" s="95"/>
      <c r="R1408" s="95"/>
      <c r="S1408" s="95"/>
      <c r="T1408" s="95"/>
      <c r="U1408" s="95"/>
      <c r="V1408" s="95"/>
      <c r="W1408" s="95"/>
      <c r="X1408" s="95"/>
      <c r="Y1408" s="95"/>
      <c r="Z1408" s="95"/>
      <c r="AA1408" s="95"/>
      <c r="AB1408" s="95"/>
      <c r="AC1408" s="95"/>
      <c r="AD1408" s="95"/>
      <c r="AE1408" s="95"/>
      <c r="AF1408" s="95"/>
      <c r="AG1408" s="95"/>
      <c r="AH1408" s="95"/>
      <c r="AI1408" s="95"/>
      <c r="AJ1408" s="95"/>
      <c r="AK1408" s="95"/>
      <c r="AL1408" s="95"/>
      <c r="AM1408" s="95"/>
      <c r="AN1408" s="95"/>
      <c r="AO1408" s="95"/>
      <c r="AP1408" s="95"/>
      <c r="AQ1408" s="95"/>
      <c r="AR1408" s="95"/>
    </row>
    <row r="1409" spans="13:44" x14ac:dyDescent="0.2">
      <c r="M1409" s="108"/>
      <c r="O1409" s="95"/>
      <c r="P1409" s="95"/>
      <c r="Q1409" s="95"/>
      <c r="R1409" s="95"/>
      <c r="S1409" s="95"/>
      <c r="T1409" s="95"/>
      <c r="U1409" s="95"/>
      <c r="V1409" s="95"/>
      <c r="W1409" s="95"/>
      <c r="X1409" s="95"/>
      <c r="Y1409" s="95"/>
      <c r="Z1409" s="95"/>
      <c r="AA1409" s="95"/>
      <c r="AB1409" s="95"/>
      <c r="AC1409" s="95"/>
      <c r="AD1409" s="95"/>
      <c r="AE1409" s="95"/>
      <c r="AF1409" s="95"/>
      <c r="AG1409" s="95"/>
      <c r="AH1409" s="95"/>
      <c r="AI1409" s="95"/>
      <c r="AJ1409" s="95"/>
      <c r="AK1409" s="95"/>
      <c r="AL1409" s="95"/>
      <c r="AM1409" s="95"/>
      <c r="AN1409" s="95"/>
      <c r="AO1409" s="95"/>
      <c r="AP1409" s="95"/>
      <c r="AQ1409" s="95"/>
      <c r="AR1409" s="95"/>
    </row>
    <row r="1410" spans="13:44" x14ac:dyDescent="0.2">
      <c r="M1410" s="108"/>
      <c r="O1410" s="95"/>
      <c r="P1410" s="95"/>
      <c r="Q1410" s="95"/>
      <c r="R1410" s="95"/>
      <c r="S1410" s="95"/>
      <c r="T1410" s="95"/>
      <c r="U1410" s="95"/>
      <c r="V1410" s="95"/>
      <c r="W1410" s="95"/>
      <c r="X1410" s="95"/>
      <c r="Y1410" s="95"/>
      <c r="Z1410" s="95"/>
      <c r="AA1410" s="95"/>
      <c r="AB1410" s="95"/>
      <c r="AC1410" s="95"/>
      <c r="AD1410" s="95"/>
      <c r="AE1410" s="95"/>
      <c r="AF1410" s="95"/>
      <c r="AG1410" s="95"/>
      <c r="AH1410" s="95"/>
      <c r="AI1410" s="95"/>
      <c r="AJ1410" s="95"/>
      <c r="AK1410" s="95"/>
      <c r="AL1410" s="95"/>
      <c r="AM1410" s="95"/>
      <c r="AN1410" s="95"/>
      <c r="AO1410" s="95"/>
      <c r="AP1410" s="95"/>
      <c r="AQ1410" s="95"/>
      <c r="AR1410" s="95"/>
    </row>
    <row r="1411" spans="13:44" x14ac:dyDescent="0.2">
      <c r="M1411" s="108"/>
      <c r="O1411" s="95"/>
      <c r="P1411" s="95"/>
      <c r="Q1411" s="95"/>
      <c r="R1411" s="95"/>
      <c r="S1411" s="95"/>
      <c r="T1411" s="95"/>
      <c r="U1411" s="95"/>
      <c r="V1411" s="95"/>
      <c r="W1411" s="95"/>
      <c r="X1411" s="95"/>
      <c r="Y1411" s="95"/>
      <c r="Z1411" s="95"/>
      <c r="AA1411" s="95"/>
      <c r="AB1411" s="95"/>
      <c r="AC1411" s="95"/>
      <c r="AD1411" s="95"/>
      <c r="AE1411" s="95"/>
      <c r="AF1411" s="95"/>
      <c r="AG1411" s="95"/>
      <c r="AH1411" s="95"/>
      <c r="AI1411" s="95"/>
      <c r="AJ1411" s="95"/>
      <c r="AK1411" s="95"/>
      <c r="AL1411" s="95"/>
      <c r="AM1411" s="95"/>
      <c r="AN1411" s="95"/>
      <c r="AO1411" s="95"/>
      <c r="AP1411" s="95"/>
      <c r="AQ1411" s="95"/>
      <c r="AR1411" s="95"/>
    </row>
    <row r="1412" spans="13:44" x14ac:dyDescent="0.2">
      <c r="M1412" s="108"/>
      <c r="O1412" s="95"/>
      <c r="P1412" s="95"/>
      <c r="Q1412" s="95"/>
      <c r="R1412" s="95"/>
      <c r="S1412" s="95"/>
      <c r="T1412" s="95"/>
      <c r="U1412" s="95"/>
      <c r="V1412" s="95"/>
      <c r="W1412" s="95"/>
      <c r="X1412" s="95"/>
      <c r="Y1412" s="95"/>
      <c r="Z1412" s="95"/>
      <c r="AA1412" s="95"/>
      <c r="AB1412" s="95"/>
      <c r="AC1412" s="95"/>
      <c r="AD1412" s="95"/>
      <c r="AE1412" s="95"/>
      <c r="AF1412" s="95"/>
      <c r="AG1412" s="95"/>
      <c r="AH1412" s="95"/>
      <c r="AI1412" s="95"/>
      <c r="AJ1412" s="95"/>
      <c r="AK1412" s="95"/>
      <c r="AL1412" s="95"/>
      <c r="AM1412" s="95"/>
      <c r="AN1412" s="95"/>
      <c r="AO1412" s="95"/>
      <c r="AP1412" s="95"/>
      <c r="AQ1412" s="95"/>
      <c r="AR1412" s="95"/>
    </row>
    <row r="1413" spans="13:44" x14ac:dyDescent="0.2">
      <c r="M1413" s="108"/>
      <c r="O1413" s="95"/>
      <c r="P1413" s="95"/>
      <c r="Q1413" s="95"/>
      <c r="R1413" s="95"/>
      <c r="S1413" s="95"/>
      <c r="T1413" s="95"/>
      <c r="U1413" s="95"/>
      <c r="V1413" s="95"/>
      <c r="W1413" s="95"/>
      <c r="X1413" s="95"/>
      <c r="Y1413" s="95"/>
      <c r="Z1413" s="95"/>
      <c r="AA1413" s="95"/>
      <c r="AB1413" s="95"/>
      <c r="AC1413" s="95"/>
      <c r="AD1413" s="95"/>
      <c r="AE1413" s="95"/>
      <c r="AF1413" s="95"/>
      <c r="AG1413" s="95"/>
      <c r="AH1413" s="95"/>
      <c r="AI1413" s="95"/>
      <c r="AJ1413" s="95"/>
      <c r="AK1413" s="95"/>
      <c r="AL1413" s="95"/>
      <c r="AM1413" s="95"/>
      <c r="AN1413" s="95"/>
      <c r="AO1413" s="95"/>
      <c r="AP1413" s="95"/>
      <c r="AQ1413" s="95"/>
      <c r="AR1413" s="95"/>
    </row>
    <row r="1414" spans="13:44" x14ac:dyDescent="0.2">
      <c r="M1414" s="108"/>
      <c r="O1414" s="95"/>
      <c r="P1414" s="95"/>
      <c r="Q1414" s="95"/>
      <c r="R1414" s="95"/>
      <c r="S1414" s="95"/>
      <c r="T1414" s="95"/>
      <c r="U1414" s="95"/>
      <c r="V1414" s="95"/>
      <c r="W1414" s="95"/>
      <c r="X1414" s="95"/>
      <c r="Y1414" s="95"/>
      <c r="Z1414" s="95"/>
      <c r="AA1414" s="95"/>
      <c r="AB1414" s="95"/>
      <c r="AC1414" s="95"/>
      <c r="AD1414" s="95"/>
      <c r="AE1414" s="95"/>
      <c r="AF1414" s="95"/>
      <c r="AG1414" s="95"/>
      <c r="AH1414" s="95"/>
      <c r="AI1414" s="95"/>
      <c r="AJ1414" s="95"/>
      <c r="AK1414" s="95"/>
      <c r="AL1414" s="95"/>
      <c r="AM1414" s="95"/>
      <c r="AN1414" s="95"/>
      <c r="AO1414" s="95"/>
      <c r="AP1414" s="95"/>
      <c r="AQ1414" s="95"/>
      <c r="AR1414" s="95"/>
    </row>
    <row r="1415" spans="13:44" x14ac:dyDescent="0.2">
      <c r="M1415" s="108"/>
      <c r="O1415" s="95"/>
      <c r="P1415" s="95"/>
      <c r="Q1415" s="95"/>
      <c r="R1415" s="95"/>
      <c r="S1415" s="95"/>
      <c r="T1415" s="95"/>
      <c r="U1415" s="95"/>
      <c r="V1415" s="95"/>
      <c r="W1415" s="95"/>
      <c r="X1415" s="95"/>
      <c r="Y1415" s="95"/>
      <c r="Z1415" s="95"/>
      <c r="AA1415" s="95"/>
      <c r="AB1415" s="95"/>
      <c r="AC1415" s="95"/>
      <c r="AD1415" s="95"/>
      <c r="AE1415" s="95"/>
      <c r="AF1415" s="95"/>
      <c r="AG1415" s="95"/>
      <c r="AH1415" s="95"/>
      <c r="AI1415" s="95"/>
      <c r="AJ1415" s="95"/>
      <c r="AK1415" s="95"/>
      <c r="AL1415" s="95"/>
      <c r="AM1415" s="95"/>
      <c r="AN1415" s="95"/>
      <c r="AO1415" s="95"/>
      <c r="AP1415" s="95"/>
      <c r="AQ1415" s="95"/>
      <c r="AR1415" s="95"/>
    </row>
    <row r="1416" spans="13:44" x14ac:dyDescent="0.2">
      <c r="M1416" s="108"/>
      <c r="O1416" s="95"/>
      <c r="P1416" s="95"/>
      <c r="Q1416" s="95"/>
      <c r="R1416" s="95"/>
      <c r="S1416" s="95"/>
      <c r="T1416" s="95"/>
      <c r="U1416" s="95"/>
      <c r="V1416" s="95"/>
      <c r="W1416" s="95"/>
      <c r="X1416" s="95"/>
      <c r="Y1416" s="95"/>
      <c r="Z1416" s="95"/>
      <c r="AA1416" s="95"/>
      <c r="AB1416" s="95"/>
      <c r="AC1416" s="95"/>
      <c r="AD1416" s="95"/>
      <c r="AE1416" s="95"/>
      <c r="AF1416" s="95"/>
      <c r="AG1416" s="95"/>
      <c r="AH1416" s="95"/>
      <c r="AI1416" s="95"/>
      <c r="AJ1416" s="95"/>
      <c r="AK1416" s="95"/>
      <c r="AL1416" s="95"/>
      <c r="AM1416" s="95"/>
      <c r="AN1416" s="95"/>
      <c r="AO1416" s="95"/>
      <c r="AP1416" s="95"/>
      <c r="AQ1416" s="95"/>
      <c r="AR1416" s="95"/>
    </row>
    <row r="1417" spans="13:44" x14ac:dyDescent="0.2">
      <c r="M1417" s="108"/>
      <c r="O1417" s="95"/>
      <c r="P1417" s="95"/>
      <c r="Q1417" s="95"/>
      <c r="R1417" s="95"/>
      <c r="S1417" s="95"/>
      <c r="T1417" s="95"/>
      <c r="U1417" s="95"/>
      <c r="V1417" s="95"/>
      <c r="W1417" s="95"/>
      <c r="X1417" s="95"/>
      <c r="Y1417" s="95"/>
      <c r="Z1417" s="95"/>
      <c r="AA1417" s="95"/>
      <c r="AB1417" s="95"/>
      <c r="AC1417" s="95"/>
      <c r="AD1417" s="95"/>
      <c r="AE1417" s="95"/>
      <c r="AF1417" s="95"/>
      <c r="AG1417" s="95"/>
      <c r="AH1417" s="95"/>
      <c r="AI1417" s="95"/>
      <c r="AJ1417" s="95"/>
      <c r="AK1417" s="95"/>
      <c r="AL1417" s="95"/>
      <c r="AM1417" s="95"/>
      <c r="AN1417" s="95"/>
      <c r="AO1417" s="95"/>
      <c r="AP1417" s="95"/>
      <c r="AQ1417" s="95"/>
      <c r="AR1417" s="95"/>
    </row>
    <row r="1418" spans="13:44" x14ac:dyDescent="0.2">
      <c r="M1418" s="108"/>
      <c r="O1418" s="95"/>
      <c r="P1418" s="95"/>
      <c r="Q1418" s="95"/>
      <c r="R1418" s="95"/>
      <c r="S1418" s="95"/>
      <c r="T1418" s="95"/>
      <c r="U1418" s="95"/>
      <c r="V1418" s="95"/>
      <c r="W1418" s="95"/>
      <c r="X1418" s="95"/>
      <c r="Y1418" s="95"/>
      <c r="Z1418" s="95"/>
      <c r="AA1418" s="95"/>
      <c r="AB1418" s="95"/>
      <c r="AC1418" s="95"/>
      <c r="AD1418" s="95"/>
      <c r="AE1418" s="95"/>
      <c r="AF1418" s="95"/>
      <c r="AG1418" s="95"/>
      <c r="AH1418" s="95"/>
      <c r="AI1418" s="95"/>
      <c r="AJ1418" s="95"/>
      <c r="AK1418" s="95"/>
      <c r="AL1418" s="95"/>
      <c r="AM1418" s="95"/>
      <c r="AN1418" s="95"/>
      <c r="AO1418" s="95"/>
      <c r="AP1418" s="95"/>
      <c r="AQ1418" s="95"/>
      <c r="AR1418" s="95"/>
    </row>
    <row r="1419" spans="13:44" x14ac:dyDescent="0.2">
      <c r="M1419" s="108"/>
      <c r="O1419" s="95"/>
      <c r="P1419" s="95"/>
      <c r="Q1419" s="95"/>
      <c r="R1419" s="95"/>
      <c r="S1419" s="95"/>
      <c r="T1419" s="95"/>
      <c r="U1419" s="95"/>
      <c r="V1419" s="95"/>
      <c r="W1419" s="95"/>
      <c r="X1419" s="95"/>
      <c r="Y1419" s="95"/>
      <c r="Z1419" s="95"/>
      <c r="AA1419" s="95"/>
      <c r="AB1419" s="95"/>
      <c r="AC1419" s="95"/>
      <c r="AD1419" s="95"/>
      <c r="AE1419" s="95"/>
      <c r="AF1419" s="95"/>
      <c r="AG1419" s="95"/>
      <c r="AH1419" s="95"/>
      <c r="AI1419" s="95"/>
      <c r="AJ1419" s="95"/>
      <c r="AK1419" s="95"/>
      <c r="AL1419" s="95"/>
      <c r="AM1419" s="95"/>
      <c r="AN1419" s="95"/>
      <c r="AO1419" s="95"/>
      <c r="AP1419" s="95"/>
      <c r="AQ1419" s="95"/>
      <c r="AR1419" s="95"/>
    </row>
    <row r="1420" spans="13:44" x14ac:dyDescent="0.2">
      <c r="M1420" s="108"/>
      <c r="O1420" s="95"/>
      <c r="P1420" s="95"/>
      <c r="Q1420" s="95"/>
      <c r="R1420" s="95"/>
      <c r="S1420" s="95"/>
      <c r="T1420" s="95"/>
      <c r="U1420" s="95"/>
      <c r="V1420" s="95"/>
      <c r="W1420" s="95"/>
      <c r="X1420" s="95"/>
      <c r="Y1420" s="95"/>
      <c r="Z1420" s="95"/>
      <c r="AA1420" s="95"/>
      <c r="AB1420" s="95"/>
      <c r="AC1420" s="95"/>
      <c r="AD1420" s="95"/>
      <c r="AE1420" s="95"/>
      <c r="AF1420" s="95"/>
      <c r="AG1420" s="95"/>
      <c r="AH1420" s="95"/>
      <c r="AI1420" s="95"/>
      <c r="AJ1420" s="95"/>
      <c r="AK1420" s="95"/>
      <c r="AL1420" s="95"/>
      <c r="AM1420" s="95"/>
      <c r="AN1420" s="95"/>
      <c r="AO1420" s="95"/>
      <c r="AP1420" s="95"/>
      <c r="AQ1420" s="95"/>
      <c r="AR1420" s="95"/>
    </row>
    <row r="1421" spans="13:44" x14ac:dyDescent="0.2">
      <c r="M1421" s="108"/>
      <c r="O1421" s="95"/>
      <c r="P1421" s="95"/>
      <c r="Q1421" s="95"/>
      <c r="R1421" s="95"/>
      <c r="S1421" s="95"/>
      <c r="T1421" s="95"/>
      <c r="U1421" s="95"/>
      <c r="V1421" s="95"/>
      <c r="W1421" s="95"/>
      <c r="X1421" s="95"/>
      <c r="Y1421" s="95"/>
      <c r="Z1421" s="95"/>
      <c r="AA1421" s="95"/>
      <c r="AB1421" s="95"/>
      <c r="AC1421" s="95"/>
      <c r="AD1421" s="95"/>
      <c r="AE1421" s="95"/>
      <c r="AF1421" s="95"/>
      <c r="AG1421" s="95"/>
      <c r="AH1421" s="95"/>
      <c r="AI1421" s="95"/>
      <c r="AJ1421" s="95"/>
      <c r="AK1421" s="95"/>
      <c r="AL1421" s="95"/>
      <c r="AM1421" s="95"/>
      <c r="AN1421" s="95"/>
      <c r="AO1421" s="95"/>
      <c r="AP1421" s="95"/>
      <c r="AQ1421" s="95"/>
      <c r="AR1421" s="95"/>
    </row>
    <row r="1422" spans="13:44" x14ac:dyDescent="0.2">
      <c r="M1422" s="108"/>
      <c r="O1422" s="95"/>
      <c r="P1422" s="95"/>
      <c r="Q1422" s="95"/>
      <c r="R1422" s="95"/>
      <c r="S1422" s="95"/>
      <c r="T1422" s="95"/>
      <c r="U1422" s="95"/>
      <c r="V1422" s="95"/>
      <c r="W1422" s="95"/>
      <c r="X1422" s="95"/>
      <c r="Y1422" s="95"/>
      <c r="Z1422" s="95"/>
      <c r="AA1422" s="95"/>
      <c r="AB1422" s="95"/>
      <c r="AC1422" s="95"/>
      <c r="AD1422" s="95"/>
      <c r="AE1422" s="95"/>
      <c r="AF1422" s="95"/>
      <c r="AG1422" s="95"/>
      <c r="AH1422" s="95"/>
      <c r="AI1422" s="95"/>
      <c r="AJ1422" s="95"/>
      <c r="AK1422" s="95"/>
      <c r="AL1422" s="95"/>
      <c r="AM1422" s="95"/>
      <c r="AN1422" s="95"/>
      <c r="AO1422" s="95"/>
      <c r="AP1422" s="95"/>
      <c r="AQ1422" s="95"/>
      <c r="AR1422" s="95"/>
    </row>
    <row r="1423" spans="13:44" x14ac:dyDescent="0.2">
      <c r="M1423" s="108"/>
      <c r="O1423" s="95"/>
      <c r="P1423" s="95"/>
      <c r="Q1423" s="95"/>
      <c r="R1423" s="95"/>
      <c r="S1423" s="95"/>
      <c r="T1423" s="95"/>
      <c r="U1423" s="95"/>
      <c r="V1423" s="95"/>
      <c r="W1423" s="95"/>
      <c r="X1423" s="95"/>
      <c r="Y1423" s="95"/>
      <c r="Z1423" s="95"/>
      <c r="AA1423" s="95"/>
      <c r="AB1423" s="95"/>
      <c r="AC1423" s="95"/>
      <c r="AD1423" s="95"/>
      <c r="AE1423" s="95"/>
      <c r="AF1423" s="95"/>
      <c r="AG1423" s="95"/>
      <c r="AH1423" s="95"/>
      <c r="AI1423" s="95"/>
      <c r="AJ1423" s="95"/>
      <c r="AK1423" s="95"/>
      <c r="AL1423" s="95"/>
      <c r="AM1423" s="95"/>
      <c r="AN1423" s="95"/>
      <c r="AO1423" s="95"/>
      <c r="AP1423" s="95"/>
      <c r="AQ1423" s="95"/>
      <c r="AR1423" s="95"/>
    </row>
    <row r="1424" spans="13:44" x14ac:dyDescent="0.2">
      <c r="M1424" s="108"/>
      <c r="O1424" s="95"/>
      <c r="P1424" s="95"/>
      <c r="Q1424" s="95"/>
      <c r="R1424" s="95"/>
      <c r="S1424" s="95"/>
      <c r="T1424" s="95"/>
      <c r="U1424" s="95"/>
      <c r="V1424" s="95"/>
      <c r="W1424" s="95"/>
      <c r="X1424" s="95"/>
      <c r="Y1424" s="95"/>
      <c r="Z1424" s="95"/>
      <c r="AA1424" s="95"/>
      <c r="AB1424" s="95"/>
      <c r="AC1424" s="95"/>
      <c r="AD1424" s="95"/>
      <c r="AE1424" s="95"/>
      <c r="AF1424" s="95"/>
      <c r="AG1424" s="95"/>
      <c r="AH1424" s="95"/>
      <c r="AI1424" s="95"/>
      <c r="AJ1424" s="95"/>
      <c r="AK1424" s="95"/>
      <c r="AL1424" s="95"/>
      <c r="AM1424" s="95"/>
      <c r="AN1424" s="95"/>
      <c r="AO1424" s="95"/>
      <c r="AP1424" s="95"/>
      <c r="AQ1424" s="95"/>
      <c r="AR1424" s="95"/>
    </row>
    <row r="1425" spans="13:44" x14ac:dyDescent="0.2">
      <c r="M1425" s="108"/>
      <c r="O1425" s="95"/>
      <c r="P1425" s="95"/>
      <c r="Q1425" s="95"/>
      <c r="R1425" s="95"/>
      <c r="S1425" s="95"/>
      <c r="T1425" s="95"/>
      <c r="U1425" s="95"/>
      <c r="V1425" s="95"/>
      <c r="W1425" s="95"/>
      <c r="X1425" s="95"/>
      <c r="Y1425" s="95"/>
      <c r="Z1425" s="95"/>
      <c r="AA1425" s="95"/>
      <c r="AB1425" s="95"/>
      <c r="AC1425" s="95"/>
      <c r="AD1425" s="95"/>
      <c r="AE1425" s="95"/>
      <c r="AF1425" s="95"/>
      <c r="AG1425" s="95"/>
      <c r="AH1425" s="95"/>
      <c r="AI1425" s="95"/>
      <c r="AJ1425" s="95"/>
      <c r="AK1425" s="95"/>
      <c r="AL1425" s="95"/>
      <c r="AM1425" s="95"/>
      <c r="AN1425" s="95"/>
      <c r="AO1425" s="95"/>
      <c r="AP1425" s="95"/>
      <c r="AQ1425" s="95"/>
      <c r="AR1425" s="95"/>
    </row>
    <row r="1426" spans="13:44" x14ac:dyDescent="0.2">
      <c r="M1426" s="108"/>
      <c r="O1426" s="95"/>
      <c r="P1426" s="95"/>
      <c r="Q1426" s="95"/>
      <c r="R1426" s="95"/>
      <c r="S1426" s="95"/>
      <c r="T1426" s="95"/>
      <c r="U1426" s="95"/>
      <c r="V1426" s="95"/>
      <c r="W1426" s="95"/>
      <c r="X1426" s="95"/>
      <c r="Y1426" s="95"/>
      <c r="Z1426" s="95"/>
      <c r="AA1426" s="95"/>
      <c r="AB1426" s="95"/>
      <c r="AC1426" s="95"/>
      <c r="AD1426" s="95"/>
      <c r="AE1426" s="95"/>
      <c r="AF1426" s="95"/>
      <c r="AG1426" s="95"/>
      <c r="AH1426" s="95"/>
      <c r="AI1426" s="95"/>
      <c r="AJ1426" s="95"/>
      <c r="AK1426" s="95"/>
      <c r="AL1426" s="95"/>
      <c r="AM1426" s="95"/>
      <c r="AN1426" s="95"/>
      <c r="AO1426" s="95"/>
      <c r="AP1426" s="95"/>
      <c r="AQ1426" s="95"/>
      <c r="AR1426" s="95"/>
    </row>
    <row r="1427" spans="13:44" x14ac:dyDescent="0.2">
      <c r="M1427" s="108"/>
      <c r="O1427" s="95"/>
      <c r="P1427" s="95"/>
      <c r="Q1427" s="95"/>
      <c r="R1427" s="95"/>
      <c r="S1427" s="95"/>
      <c r="T1427" s="95"/>
      <c r="U1427" s="95"/>
      <c r="V1427" s="95"/>
      <c r="W1427" s="95"/>
      <c r="X1427" s="95"/>
      <c r="Y1427" s="95"/>
      <c r="Z1427" s="95"/>
      <c r="AA1427" s="95"/>
      <c r="AB1427" s="95"/>
      <c r="AC1427" s="95"/>
      <c r="AD1427" s="95"/>
      <c r="AE1427" s="95"/>
      <c r="AF1427" s="95"/>
      <c r="AG1427" s="95"/>
      <c r="AH1427" s="95"/>
      <c r="AI1427" s="95"/>
      <c r="AJ1427" s="95"/>
      <c r="AK1427" s="95"/>
      <c r="AL1427" s="95"/>
      <c r="AM1427" s="95"/>
      <c r="AN1427" s="95"/>
      <c r="AO1427" s="95"/>
      <c r="AP1427" s="95"/>
      <c r="AQ1427" s="95"/>
      <c r="AR1427" s="95"/>
    </row>
    <row r="1428" spans="13:44" x14ac:dyDescent="0.2">
      <c r="M1428" s="108"/>
      <c r="O1428" s="95"/>
      <c r="P1428" s="95"/>
      <c r="Q1428" s="95"/>
      <c r="R1428" s="95"/>
      <c r="S1428" s="95"/>
      <c r="T1428" s="95"/>
      <c r="U1428" s="95"/>
      <c r="V1428" s="95"/>
      <c r="W1428" s="95"/>
      <c r="X1428" s="95"/>
      <c r="Y1428" s="95"/>
      <c r="Z1428" s="95"/>
      <c r="AA1428" s="95"/>
      <c r="AB1428" s="95"/>
      <c r="AC1428" s="95"/>
      <c r="AD1428" s="95"/>
      <c r="AE1428" s="95"/>
      <c r="AF1428" s="95"/>
      <c r="AG1428" s="95"/>
      <c r="AH1428" s="95"/>
      <c r="AI1428" s="95"/>
      <c r="AJ1428" s="95"/>
      <c r="AK1428" s="95"/>
      <c r="AL1428" s="95"/>
      <c r="AM1428" s="95"/>
      <c r="AN1428" s="95"/>
      <c r="AO1428" s="95"/>
      <c r="AP1428" s="95"/>
      <c r="AQ1428" s="95"/>
      <c r="AR1428" s="95"/>
    </row>
    <row r="1429" spans="13:44" x14ac:dyDescent="0.2">
      <c r="M1429" s="108"/>
      <c r="O1429" s="95"/>
      <c r="P1429" s="95"/>
      <c r="Q1429" s="95"/>
      <c r="R1429" s="95"/>
      <c r="S1429" s="95"/>
      <c r="T1429" s="95"/>
      <c r="U1429" s="95"/>
      <c r="V1429" s="95"/>
      <c r="W1429" s="95"/>
      <c r="X1429" s="95"/>
      <c r="Y1429" s="95"/>
      <c r="Z1429" s="95"/>
      <c r="AA1429" s="95"/>
      <c r="AB1429" s="95"/>
      <c r="AC1429" s="95"/>
      <c r="AD1429" s="95"/>
      <c r="AE1429" s="95"/>
      <c r="AF1429" s="95"/>
      <c r="AG1429" s="95"/>
      <c r="AH1429" s="95"/>
      <c r="AI1429" s="95"/>
      <c r="AJ1429" s="95"/>
      <c r="AK1429" s="95"/>
      <c r="AL1429" s="95"/>
      <c r="AM1429" s="95"/>
      <c r="AN1429" s="95"/>
      <c r="AO1429" s="95"/>
      <c r="AP1429" s="95"/>
      <c r="AQ1429" s="95"/>
      <c r="AR1429" s="95"/>
    </row>
    <row r="1430" spans="13:44" x14ac:dyDescent="0.2">
      <c r="M1430" s="108"/>
      <c r="O1430" s="95"/>
      <c r="P1430" s="95"/>
      <c r="Q1430" s="95"/>
      <c r="R1430" s="95"/>
      <c r="S1430" s="95"/>
      <c r="T1430" s="95"/>
      <c r="U1430" s="95"/>
      <c r="V1430" s="95"/>
      <c r="W1430" s="95"/>
      <c r="X1430" s="95"/>
      <c r="Y1430" s="95"/>
      <c r="Z1430" s="95"/>
      <c r="AA1430" s="95"/>
      <c r="AB1430" s="95"/>
      <c r="AC1430" s="95"/>
      <c r="AD1430" s="95"/>
      <c r="AE1430" s="95"/>
      <c r="AF1430" s="95"/>
      <c r="AG1430" s="95"/>
      <c r="AH1430" s="95"/>
      <c r="AI1430" s="95"/>
      <c r="AJ1430" s="95"/>
      <c r="AK1430" s="95"/>
      <c r="AL1430" s="95"/>
      <c r="AM1430" s="95"/>
      <c r="AN1430" s="95"/>
      <c r="AO1430" s="95"/>
      <c r="AP1430" s="95"/>
      <c r="AQ1430" s="95"/>
      <c r="AR1430" s="95"/>
    </row>
    <row r="1431" spans="13:44" x14ac:dyDescent="0.2">
      <c r="M1431" s="108"/>
      <c r="O1431" s="95"/>
      <c r="P1431" s="95"/>
      <c r="Q1431" s="95"/>
      <c r="R1431" s="95"/>
      <c r="S1431" s="95"/>
      <c r="T1431" s="95"/>
      <c r="U1431" s="95"/>
      <c r="V1431" s="95"/>
      <c r="W1431" s="95"/>
      <c r="X1431" s="95"/>
      <c r="Y1431" s="95"/>
      <c r="Z1431" s="95"/>
      <c r="AA1431" s="95"/>
      <c r="AB1431" s="95"/>
      <c r="AC1431" s="95"/>
      <c r="AD1431" s="95"/>
      <c r="AE1431" s="95"/>
      <c r="AF1431" s="95"/>
      <c r="AG1431" s="95"/>
      <c r="AH1431" s="95"/>
      <c r="AI1431" s="95"/>
      <c r="AJ1431" s="95"/>
      <c r="AK1431" s="95"/>
      <c r="AL1431" s="95"/>
      <c r="AM1431" s="95"/>
      <c r="AN1431" s="95"/>
      <c r="AO1431" s="95"/>
      <c r="AP1431" s="95"/>
      <c r="AQ1431" s="95"/>
      <c r="AR1431" s="95"/>
    </row>
    <row r="1432" spans="13:44" x14ac:dyDescent="0.2">
      <c r="M1432" s="108"/>
      <c r="O1432" s="95"/>
      <c r="P1432" s="95"/>
      <c r="Q1432" s="95"/>
      <c r="R1432" s="95"/>
      <c r="S1432" s="95"/>
      <c r="T1432" s="95"/>
      <c r="U1432" s="95"/>
      <c r="V1432" s="95"/>
      <c r="W1432" s="95"/>
      <c r="X1432" s="95"/>
      <c r="Y1432" s="95"/>
      <c r="Z1432" s="95"/>
      <c r="AA1432" s="95"/>
      <c r="AB1432" s="95"/>
      <c r="AC1432" s="95"/>
      <c r="AD1432" s="95"/>
      <c r="AE1432" s="95"/>
      <c r="AF1432" s="95"/>
      <c r="AG1432" s="95"/>
      <c r="AH1432" s="95"/>
      <c r="AI1432" s="95"/>
      <c r="AJ1432" s="95"/>
      <c r="AK1432" s="95"/>
      <c r="AL1432" s="95"/>
      <c r="AM1432" s="95"/>
      <c r="AN1432" s="95"/>
      <c r="AO1432" s="95"/>
      <c r="AP1432" s="95"/>
      <c r="AQ1432" s="95"/>
      <c r="AR1432" s="95"/>
    </row>
    <row r="1433" spans="13:44" x14ac:dyDescent="0.2">
      <c r="M1433" s="108"/>
      <c r="O1433" s="95"/>
      <c r="P1433" s="95"/>
      <c r="Q1433" s="95"/>
      <c r="R1433" s="95"/>
      <c r="S1433" s="95"/>
      <c r="T1433" s="95"/>
      <c r="U1433" s="95"/>
      <c r="V1433" s="95"/>
      <c r="W1433" s="95"/>
      <c r="X1433" s="95"/>
      <c r="Y1433" s="95"/>
      <c r="Z1433" s="95"/>
      <c r="AA1433" s="95"/>
      <c r="AB1433" s="95"/>
      <c r="AC1433" s="95"/>
      <c r="AD1433" s="95"/>
      <c r="AE1433" s="95"/>
      <c r="AF1433" s="95"/>
      <c r="AG1433" s="95"/>
      <c r="AH1433" s="95"/>
      <c r="AI1433" s="95"/>
      <c r="AJ1433" s="95"/>
      <c r="AK1433" s="95"/>
      <c r="AL1433" s="95"/>
      <c r="AM1433" s="95"/>
      <c r="AN1433" s="95"/>
      <c r="AO1433" s="95"/>
      <c r="AP1433" s="95"/>
      <c r="AQ1433" s="95"/>
      <c r="AR1433" s="95"/>
    </row>
    <row r="1434" spans="13:44" x14ac:dyDescent="0.2">
      <c r="M1434" s="108"/>
      <c r="O1434" s="95"/>
      <c r="P1434" s="95"/>
      <c r="Q1434" s="95"/>
      <c r="R1434" s="95"/>
      <c r="S1434" s="95"/>
      <c r="T1434" s="95"/>
      <c r="U1434" s="95"/>
      <c r="V1434" s="95"/>
      <c r="W1434" s="95"/>
      <c r="X1434" s="95"/>
      <c r="Y1434" s="95"/>
      <c r="Z1434" s="95"/>
      <c r="AA1434" s="95"/>
      <c r="AB1434" s="95"/>
      <c r="AC1434" s="95"/>
      <c r="AD1434" s="95"/>
      <c r="AE1434" s="95"/>
      <c r="AF1434" s="95"/>
      <c r="AG1434" s="95"/>
      <c r="AH1434" s="95"/>
      <c r="AI1434" s="95"/>
      <c r="AJ1434" s="95"/>
      <c r="AK1434" s="95"/>
      <c r="AL1434" s="95"/>
      <c r="AM1434" s="95"/>
      <c r="AN1434" s="95"/>
      <c r="AO1434" s="95"/>
      <c r="AP1434" s="95"/>
      <c r="AQ1434" s="95"/>
      <c r="AR1434" s="95"/>
    </row>
    <row r="1435" spans="13:44" x14ac:dyDescent="0.2">
      <c r="M1435" s="108"/>
      <c r="O1435" s="95"/>
      <c r="P1435" s="95"/>
      <c r="Q1435" s="95"/>
      <c r="R1435" s="95"/>
      <c r="S1435" s="95"/>
      <c r="T1435" s="95"/>
      <c r="U1435" s="95"/>
      <c r="V1435" s="95"/>
      <c r="W1435" s="95"/>
      <c r="X1435" s="95"/>
      <c r="Y1435" s="95"/>
      <c r="Z1435" s="95"/>
      <c r="AA1435" s="95"/>
      <c r="AB1435" s="95"/>
      <c r="AC1435" s="95"/>
      <c r="AD1435" s="95"/>
      <c r="AE1435" s="95"/>
      <c r="AF1435" s="95"/>
      <c r="AG1435" s="95"/>
      <c r="AH1435" s="95"/>
      <c r="AI1435" s="95"/>
      <c r="AJ1435" s="95"/>
      <c r="AK1435" s="95"/>
      <c r="AL1435" s="95"/>
      <c r="AM1435" s="95"/>
      <c r="AN1435" s="95"/>
      <c r="AO1435" s="95"/>
      <c r="AP1435" s="95"/>
      <c r="AQ1435" s="95"/>
      <c r="AR1435" s="95"/>
    </row>
    <row r="1436" spans="13:44" x14ac:dyDescent="0.2">
      <c r="M1436" s="108"/>
      <c r="O1436" s="95"/>
      <c r="P1436" s="95"/>
      <c r="Q1436" s="95"/>
      <c r="R1436" s="95"/>
      <c r="S1436" s="95"/>
      <c r="T1436" s="95"/>
      <c r="U1436" s="95"/>
      <c r="V1436" s="95"/>
      <c r="W1436" s="95"/>
      <c r="X1436" s="95"/>
      <c r="Y1436" s="95"/>
      <c r="Z1436" s="95"/>
      <c r="AA1436" s="95"/>
      <c r="AB1436" s="95"/>
      <c r="AC1436" s="95"/>
      <c r="AD1436" s="95"/>
      <c r="AE1436" s="95"/>
      <c r="AF1436" s="95"/>
      <c r="AG1436" s="95"/>
      <c r="AH1436" s="95"/>
      <c r="AI1436" s="95"/>
      <c r="AJ1436" s="95"/>
      <c r="AK1436" s="95"/>
      <c r="AL1436" s="95"/>
      <c r="AM1436" s="95"/>
      <c r="AN1436" s="95"/>
      <c r="AO1436" s="95"/>
      <c r="AP1436" s="95"/>
      <c r="AQ1436" s="95"/>
      <c r="AR1436" s="95"/>
    </row>
    <row r="1437" spans="13:44" x14ac:dyDescent="0.2">
      <c r="M1437" s="108"/>
      <c r="O1437" s="95"/>
      <c r="P1437" s="95"/>
      <c r="Q1437" s="95"/>
      <c r="R1437" s="95"/>
      <c r="S1437" s="95"/>
      <c r="T1437" s="95"/>
      <c r="U1437" s="95"/>
      <c r="V1437" s="95"/>
      <c r="W1437" s="95"/>
      <c r="X1437" s="95"/>
      <c r="Y1437" s="95"/>
      <c r="Z1437" s="95"/>
      <c r="AA1437" s="95"/>
      <c r="AB1437" s="95"/>
      <c r="AC1437" s="95"/>
      <c r="AD1437" s="95"/>
      <c r="AE1437" s="95"/>
      <c r="AF1437" s="95"/>
      <c r="AG1437" s="95"/>
      <c r="AH1437" s="95"/>
      <c r="AI1437" s="95"/>
      <c r="AJ1437" s="95"/>
      <c r="AK1437" s="95"/>
      <c r="AL1437" s="95"/>
      <c r="AM1437" s="95"/>
      <c r="AN1437" s="95"/>
      <c r="AO1437" s="95"/>
      <c r="AP1437" s="95"/>
      <c r="AQ1437" s="95"/>
      <c r="AR1437" s="95"/>
    </row>
    <row r="1438" spans="13:44" x14ac:dyDescent="0.2">
      <c r="M1438" s="108"/>
      <c r="O1438" s="95"/>
      <c r="P1438" s="95"/>
      <c r="Q1438" s="95"/>
      <c r="R1438" s="95"/>
      <c r="S1438" s="95"/>
      <c r="T1438" s="95"/>
      <c r="U1438" s="95"/>
      <c r="V1438" s="95"/>
      <c r="W1438" s="95"/>
      <c r="X1438" s="95"/>
      <c r="Y1438" s="95"/>
      <c r="Z1438" s="95"/>
      <c r="AA1438" s="95"/>
      <c r="AB1438" s="95"/>
      <c r="AC1438" s="95"/>
      <c r="AD1438" s="95"/>
      <c r="AE1438" s="95"/>
      <c r="AF1438" s="95"/>
      <c r="AG1438" s="95"/>
      <c r="AH1438" s="95"/>
      <c r="AI1438" s="95"/>
      <c r="AJ1438" s="95"/>
      <c r="AK1438" s="95"/>
      <c r="AL1438" s="95"/>
      <c r="AM1438" s="95"/>
      <c r="AN1438" s="95"/>
      <c r="AO1438" s="95"/>
      <c r="AP1438" s="95"/>
      <c r="AQ1438" s="95"/>
      <c r="AR1438" s="95"/>
    </row>
    <row r="1439" spans="13:44" x14ac:dyDescent="0.2">
      <c r="M1439" s="108"/>
      <c r="O1439" s="95"/>
      <c r="P1439" s="95"/>
      <c r="Q1439" s="95"/>
      <c r="R1439" s="95"/>
      <c r="S1439" s="95"/>
      <c r="T1439" s="95"/>
      <c r="U1439" s="95"/>
      <c r="V1439" s="95"/>
      <c r="W1439" s="95"/>
      <c r="X1439" s="95"/>
      <c r="Y1439" s="95"/>
      <c r="Z1439" s="95"/>
      <c r="AA1439" s="95"/>
      <c r="AB1439" s="95"/>
      <c r="AC1439" s="95"/>
      <c r="AD1439" s="95"/>
      <c r="AE1439" s="95"/>
      <c r="AF1439" s="95"/>
      <c r="AG1439" s="95"/>
      <c r="AH1439" s="95"/>
      <c r="AI1439" s="95"/>
      <c r="AJ1439" s="95"/>
      <c r="AK1439" s="95"/>
      <c r="AL1439" s="95"/>
      <c r="AM1439" s="95"/>
      <c r="AN1439" s="95"/>
      <c r="AO1439" s="95"/>
      <c r="AP1439" s="95"/>
      <c r="AQ1439" s="95"/>
      <c r="AR1439" s="95"/>
    </row>
    <row r="1440" spans="13:44" x14ac:dyDescent="0.2">
      <c r="M1440" s="108"/>
      <c r="O1440" s="95"/>
      <c r="P1440" s="95"/>
      <c r="Q1440" s="95"/>
      <c r="R1440" s="95"/>
      <c r="S1440" s="95"/>
      <c r="T1440" s="95"/>
      <c r="U1440" s="95"/>
      <c r="V1440" s="95"/>
      <c r="W1440" s="95"/>
      <c r="X1440" s="95"/>
      <c r="Y1440" s="95"/>
      <c r="Z1440" s="95"/>
      <c r="AA1440" s="95"/>
      <c r="AB1440" s="95"/>
      <c r="AC1440" s="95"/>
      <c r="AD1440" s="95"/>
      <c r="AE1440" s="95"/>
      <c r="AF1440" s="95"/>
      <c r="AG1440" s="95"/>
      <c r="AH1440" s="95"/>
      <c r="AI1440" s="95"/>
      <c r="AJ1440" s="95"/>
      <c r="AK1440" s="95"/>
      <c r="AL1440" s="95"/>
      <c r="AM1440" s="95"/>
      <c r="AN1440" s="95"/>
      <c r="AO1440" s="95"/>
      <c r="AP1440" s="95"/>
      <c r="AQ1440" s="95"/>
      <c r="AR1440" s="95"/>
    </row>
    <row r="1441" spans="13:44" x14ac:dyDescent="0.2">
      <c r="M1441" s="108"/>
      <c r="O1441" s="95"/>
      <c r="P1441" s="95"/>
      <c r="Q1441" s="95"/>
      <c r="R1441" s="95"/>
      <c r="S1441" s="95"/>
      <c r="T1441" s="95"/>
      <c r="U1441" s="95"/>
      <c r="V1441" s="95"/>
      <c r="W1441" s="95"/>
      <c r="X1441" s="95"/>
      <c r="Y1441" s="95"/>
      <c r="Z1441" s="95"/>
      <c r="AA1441" s="95"/>
      <c r="AB1441" s="95"/>
      <c r="AC1441" s="95"/>
      <c r="AD1441" s="95"/>
      <c r="AE1441" s="95"/>
      <c r="AF1441" s="95"/>
      <c r="AG1441" s="95"/>
      <c r="AH1441" s="95"/>
      <c r="AI1441" s="95"/>
      <c r="AJ1441" s="95"/>
      <c r="AK1441" s="95"/>
      <c r="AL1441" s="95"/>
      <c r="AM1441" s="95"/>
      <c r="AN1441" s="95"/>
      <c r="AO1441" s="95"/>
      <c r="AP1441" s="95"/>
      <c r="AQ1441" s="95"/>
      <c r="AR1441" s="95"/>
    </row>
    <row r="1442" spans="13:44" x14ac:dyDescent="0.2">
      <c r="M1442" s="108"/>
      <c r="O1442" s="95"/>
      <c r="P1442" s="95"/>
      <c r="Q1442" s="95"/>
      <c r="R1442" s="95"/>
      <c r="S1442" s="95"/>
      <c r="T1442" s="95"/>
      <c r="U1442" s="95"/>
      <c r="V1442" s="95"/>
      <c r="W1442" s="95"/>
      <c r="X1442" s="95"/>
      <c r="Y1442" s="95"/>
      <c r="Z1442" s="95"/>
      <c r="AA1442" s="95"/>
      <c r="AB1442" s="95"/>
      <c r="AC1442" s="95"/>
      <c r="AD1442" s="95"/>
      <c r="AE1442" s="95"/>
      <c r="AF1442" s="95"/>
      <c r="AG1442" s="95"/>
      <c r="AH1442" s="95"/>
      <c r="AI1442" s="95"/>
      <c r="AJ1442" s="95"/>
      <c r="AK1442" s="95"/>
      <c r="AL1442" s="95"/>
      <c r="AM1442" s="95"/>
      <c r="AN1442" s="95"/>
      <c r="AO1442" s="95"/>
      <c r="AP1442" s="95"/>
      <c r="AQ1442" s="95"/>
      <c r="AR1442" s="95"/>
    </row>
    <row r="1443" spans="13:44" x14ac:dyDescent="0.2">
      <c r="M1443" s="108"/>
      <c r="O1443" s="95"/>
      <c r="P1443" s="95"/>
      <c r="Q1443" s="95"/>
      <c r="R1443" s="95"/>
      <c r="S1443" s="95"/>
      <c r="T1443" s="95"/>
      <c r="U1443" s="95"/>
      <c r="V1443" s="95"/>
      <c r="W1443" s="95"/>
      <c r="X1443" s="95"/>
      <c r="Y1443" s="95"/>
      <c r="Z1443" s="95"/>
      <c r="AA1443" s="95"/>
      <c r="AB1443" s="95"/>
      <c r="AC1443" s="95"/>
      <c r="AD1443" s="95"/>
      <c r="AE1443" s="95"/>
      <c r="AF1443" s="95"/>
      <c r="AG1443" s="95"/>
      <c r="AH1443" s="95"/>
      <c r="AI1443" s="95"/>
      <c r="AJ1443" s="95"/>
      <c r="AK1443" s="95"/>
      <c r="AL1443" s="95"/>
      <c r="AM1443" s="95"/>
      <c r="AN1443" s="95"/>
      <c r="AO1443" s="95"/>
      <c r="AP1443" s="95"/>
      <c r="AQ1443" s="95"/>
      <c r="AR1443" s="95"/>
    </row>
    <row r="1444" spans="13:44" x14ac:dyDescent="0.2">
      <c r="M1444" s="108"/>
      <c r="O1444" s="95"/>
      <c r="P1444" s="95"/>
      <c r="Q1444" s="95"/>
      <c r="R1444" s="95"/>
      <c r="S1444" s="95"/>
      <c r="T1444" s="95"/>
      <c r="U1444" s="95"/>
      <c r="V1444" s="95"/>
      <c r="W1444" s="95"/>
      <c r="X1444" s="95"/>
      <c r="Y1444" s="95"/>
      <c r="Z1444" s="95"/>
      <c r="AA1444" s="95"/>
      <c r="AB1444" s="95"/>
      <c r="AC1444" s="95"/>
      <c r="AD1444" s="95"/>
      <c r="AE1444" s="95"/>
      <c r="AF1444" s="95"/>
      <c r="AG1444" s="95"/>
      <c r="AH1444" s="95"/>
      <c r="AI1444" s="95"/>
      <c r="AJ1444" s="95"/>
      <c r="AK1444" s="95"/>
      <c r="AL1444" s="95"/>
      <c r="AM1444" s="95"/>
      <c r="AN1444" s="95"/>
      <c r="AO1444" s="95"/>
      <c r="AP1444" s="95"/>
      <c r="AQ1444" s="95"/>
      <c r="AR1444" s="95"/>
    </row>
    <row r="1445" spans="13:44" x14ac:dyDescent="0.2">
      <c r="M1445" s="108"/>
      <c r="O1445" s="95"/>
      <c r="P1445" s="95"/>
      <c r="Q1445" s="95"/>
      <c r="R1445" s="95"/>
      <c r="S1445" s="95"/>
      <c r="T1445" s="95"/>
      <c r="U1445" s="95"/>
      <c r="V1445" s="95"/>
      <c r="W1445" s="95"/>
      <c r="X1445" s="95"/>
      <c r="Y1445" s="95"/>
      <c r="Z1445" s="95"/>
      <c r="AA1445" s="95"/>
      <c r="AB1445" s="95"/>
      <c r="AC1445" s="95"/>
      <c r="AD1445" s="95"/>
      <c r="AE1445" s="95"/>
      <c r="AF1445" s="95"/>
      <c r="AG1445" s="95"/>
      <c r="AH1445" s="95"/>
      <c r="AI1445" s="95"/>
      <c r="AJ1445" s="95"/>
      <c r="AK1445" s="95"/>
      <c r="AL1445" s="95"/>
      <c r="AM1445" s="95"/>
      <c r="AN1445" s="95"/>
      <c r="AO1445" s="95"/>
      <c r="AP1445" s="95"/>
      <c r="AQ1445" s="95"/>
      <c r="AR1445" s="95"/>
    </row>
    <row r="1446" spans="13:44" x14ac:dyDescent="0.2">
      <c r="M1446" s="108"/>
      <c r="O1446" s="95"/>
      <c r="P1446" s="95"/>
      <c r="Q1446" s="95"/>
      <c r="R1446" s="95"/>
      <c r="S1446" s="95"/>
      <c r="T1446" s="95"/>
      <c r="U1446" s="95"/>
      <c r="V1446" s="95"/>
      <c r="W1446" s="95"/>
      <c r="X1446" s="95"/>
      <c r="Y1446" s="95"/>
      <c r="Z1446" s="95"/>
      <c r="AA1446" s="95"/>
      <c r="AB1446" s="95"/>
      <c r="AC1446" s="95"/>
      <c r="AD1446" s="95"/>
      <c r="AE1446" s="95"/>
      <c r="AF1446" s="95"/>
      <c r="AG1446" s="95"/>
      <c r="AH1446" s="95"/>
      <c r="AI1446" s="95"/>
      <c r="AJ1446" s="95"/>
      <c r="AK1446" s="95"/>
      <c r="AL1446" s="95"/>
      <c r="AM1446" s="95"/>
      <c r="AN1446" s="95"/>
      <c r="AO1446" s="95"/>
      <c r="AP1446" s="95"/>
      <c r="AQ1446" s="95"/>
      <c r="AR1446" s="95"/>
    </row>
    <row r="1447" spans="13:44" x14ac:dyDescent="0.2">
      <c r="M1447" s="108"/>
      <c r="O1447" s="95"/>
      <c r="P1447" s="95"/>
      <c r="Q1447" s="95"/>
      <c r="R1447" s="95"/>
      <c r="S1447" s="95"/>
      <c r="T1447" s="95"/>
      <c r="U1447" s="95"/>
      <c r="V1447" s="95"/>
      <c r="W1447" s="95"/>
      <c r="X1447" s="95"/>
      <c r="Y1447" s="95"/>
      <c r="Z1447" s="95"/>
      <c r="AA1447" s="95"/>
      <c r="AB1447" s="95"/>
      <c r="AC1447" s="95"/>
      <c r="AD1447" s="95"/>
      <c r="AE1447" s="95"/>
      <c r="AF1447" s="95"/>
      <c r="AG1447" s="95"/>
      <c r="AH1447" s="95"/>
      <c r="AI1447" s="95"/>
      <c r="AJ1447" s="95"/>
      <c r="AK1447" s="95"/>
      <c r="AL1447" s="95"/>
      <c r="AM1447" s="95"/>
      <c r="AN1447" s="95"/>
      <c r="AO1447" s="95"/>
      <c r="AP1447" s="95"/>
      <c r="AQ1447" s="95"/>
      <c r="AR1447" s="95"/>
    </row>
    <row r="1448" spans="13:44" x14ac:dyDescent="0.2">
      <c r="M1448" s="108"/>
      <c r="O1448" s="95"/>
      <c r="P1448" s="95"/>
      <c r="Q1448" s="95"/>
      <c r="R1448" s="95"/>
      <c r="S1448" s="95"/>
      <c r="T1448" s="95"/>
      <c r="U1448" s="95"/>
      <c r="V1448" s="95"/>
      <c r="W1448" s="95"/>
      <c r="X1448" s="95"/>
      <c r="Y1448" s="95"/>
      <c r="Z1448" s="95"/>
      <c r="AA1448" s="95"/>
      <c r="AB1448" s="95"/>
      <c r="AC1448" s="95"/>
      <c r="AD1448" s="95"/>
      <c r="AE1448" s="95"/>
      <c r="AF1448" s="95"/>
      <c r="AG1448" s="95"/>
      <c r="AH1448" s="95"/>
      <c r="AI1448" s="95"/>
      <c r="AJ1448" s="95"/>
      <c r="AK1448" s="95"/>
      <c r="AL1448" s="95"/>
      <c r="AM1448" s="95"/>
      <c r="AN1448" s="95"/>
      <c r="AO1448" s="95"/>
      <c r="AP1448" s="95"/>
      <c r="AQ1448" s="95"/>
      <c r="AR1448" s="95"/>
    </row>
    <row r="1449" spans="13:44" x14ac:dyDescent="0.2">
      <c r="M1449" s="108"/>
      <c r="O1449" s="95"/>
      <c r="P1449" s="95"/>
      <c r="Q1449" s="95"/>
      <c r="R1449" s="95"/>
      <c r="S1449" s="95"/>
      <c r="T1449" s="95"/>
      <c r="U1449" s="95"/>
      <c r="V1449" s="95"/>
      <c r="W1449" s="95"/>
      <c r="X1449" s="95"/>
      <c r="Y1449" s="95"/>
      <c r="Z1449" s="95"/>
      <c r="AA1449" s="95"/>
      <c r="AB1449" s="95"/>
      <c r="AC1449" s="95"/>
      <c r="AD1449" s="95"/>
      <c r="AE1449" s="95"/>
      <c r="AF1449" s="95"/>
      <c r="AG1449" s="95"/>
      <c r="AH1449" s="95"/>
      <c r="AI1449" s="95"/>
      <c r="AJ1449" s="95"/>
      <c r="AK1449" s="95"/>
      <c r="AL1449" s="95"/>
      <c r="AM1449" s="95"/>
      <c r="AN1449" s="95"/>
      <c r="AO1449" s="95"/>
      <c r="AP1449" s="95"/>
      <c r="AQ1449" s="95"/>
      <c r="AR1449" s="95"/>
    </row>
    <row r="1450" spans="13:44" x14ac:dyDescent="0.2">
      <c r="M1450" s="108"/>
      <c r="O1450" s="95"/>
      <c r="P1450" s="95"/>
      <c r="Q1450" s="95"/>
      <c r="R1450" s="95"/>
      <c r="S1450" s="95"/>
      <c r="T1450" s="95"/>
      <c r="U1450" s="95"/>
      <c r="V1450" s="95"/>
      <c r="W1450" s="95"/>
      <c r="X1450" s="95"/>
      <c r="Y1450" s="95"/>
      <c r="Z1450" s="95"/>
      <c r="AA1450" s="95"/>
      <c r="AB1450" s="95"/>
      <c r="AC1450" s="95"/>
      <c r="AD1450" s="95"/>
      <c r="AE1450" s="95"/>
      <c r="AF1450" s="95"/>
      <c r="AG1450" s="95"/>
      <c r="AH1450" s="95"/>
      <c r="AI1450" s="95"/>
      <c r="AJ1450" s="95"/>
      <c r="AK1450" s="95"/>
      <c r="AL1450" s="95"/>
      <c r="AM1450" s="95"/>
      <c r="AN1450" s="95"/>
      <c r="AO1450" s="95"/>
      <c r="AP1450" s="95"/>
      <c r="AQ1450" s="95"/>
      <c r="AR1450" s="95"/>
    </row>
    <row r="1451" spans="13:44" x14ac:dyDescent="0.2">
      <c r="M1451" s="108"/>
      <c r="O1451" s="95"/>
      <c r="P1451" s="95"/>
      <c r="Q1451" s="95"/>
      <c r="R1451" s="95"/>
      <c r="S1451" s="95"/>
      <c r="T1451" s="95"/>
      <c r="U1451" s="95"/>
      <c r="V1451" s="95"/>
      <c r="W1451" s="95"/>
      <c r="X1451" s="95"/>
      <c r="Y1451" s="95"/>
      <c r="Z1451" s="95"/>
      <c r="AA1451" s="95"/>
      <c r="AB1451" s="95"/>
      <c r="AC1451" s="95"/>
      <c r="AD1451" s="95"/>
      <c r="AE1451" s="95"/>
      <c r="AF1451" s="95"/>
      <c r="AG1451" s="95"/>
      <c r="AH1451" s="95"/>
      <c r="AI1451" s="95"/>
      <c r="AJ1451" s="95"/>
      <c r="AK1451" s="95"/>
      <c r="AL1451" s="95"/>
      <c r="AM1451" s="95"/>
      <c r="AN1451" s="95"/>
      <c r="AO1451" s="95"/>
      <c r="AP1451" s="95"/>
      <c r="AQ1451" s="95"/>
      <c r="AR1451" s="95"/>
    </row>
    <row r="1452" spans="13:44" x14ac:dyDescent="0.2">
      <c r="M1452" s="108"/>
      <c r="O1452" s="95"/>
      <c r="P1452" s="95"/>
      <c r="Q1452" s="95"/>
      <c r="R1452" s="95"/>
      <c r="S1452" s="95"/>
      <c r="T1452" s="95"/>
      <c r="U1452" s="95"/>
      <c r="V1452" s="95"/>
      <c r="W1452" s="95"/>
      <c r="X1452" s="95"/>
      <c r="Y1452" s="95"/>
      <c r="Z1452" s="95"/>
      <c r="AA1452" s="95"/>
      <c r="AB1452" s="95"/>
      <c r="AC1452" s="95"/>
      <c r="AD1452" s="95"/>
      <c r="AE1452" s="95"/>
      <c r="AF1452" s="95"/>
      <c r="AG1452" s="95"/>
      <c r="AH1452" s="95"/>
      <c r="AI1452" s="95"/>
      <c r="AJ1452" s="95"/>
      <c r="AK1452" s="95"/>
      <c r="AL1452" s="95"/>
      <c r="AM1452" s="95"/>
      <c r="AN1452" s="95"/>
      <c r="AO1452" s="95"/>
      <c r="AP1452" s="95"/>
      <c r="AQ1452" s="95"/>
      <c r="AR1452" s="95"/>
    </row>
    <row r="1453" spans="13:44" x14ac:dyDescent="0.2">
      <c r="M1453" s="108"/>
      <c r="O1453" s="95"/>
      <c r="P1453" s="95"/>
      <c r="Q1453" s="95"/>
      <c r="R1453" s="95"/>
      <c r="S1453" s="95"/>
      <c r="T1453" s="95"/>
      <c r="U1453" s="95"/>
      <c r="V1453" s="95"/>
      <c r="W1453" s="95"/>
      <c r="X1453" s="95"/>
      <c r="Y1453" s="95"/>
      <c r="Z1453" s="95"/>
      <c r="AA1453" s="95"/>
      <c r="AB1453" s="95"/>
      <c r="AC1453" s="95"/>
      <c r="AD1453" s="95"/>
      <c r="AE1453" s="95"/>
      <c r="AF1453" s="95"/>
      <c r="AG1453" s="95"/>
      <c r="AH1453" s="95"/>
      <c r="AI1453" s="95"/>
      <c r="AJ1453" s="95"/>
      <c r="AK1453" s="95"/>
      <c r="AL1453" s="95"/>
      <c r="AM1453" s="95"/>
      <c r="AN1453" s="95"/>
      <c r="AO1453" s="95"/>
      <c r="AP1453" s="95"/>
      <c r="AQ1453" s="95"/>
      <c r="AR1453" s="95"/>
    </row>
    <row r="1454" spans="13:44" x14ac:dyDescent="0.2">
      <c r="M1454" s="108"/>
      <c r="O1454" s="95"/>
      <c r="P1454" s="95"/>
      <c r="Q1454" s="95"/>
      <c r="R1454" s="95"/>
      <c r="S1454" s="95"/>
      <c r="T1454" s="95"/>
      <c r="U1454" s="95"/>
      <c r="V1454" s="95"/>
      <c r="W1454" s="95"/>
      <c r="X1454" s="95"/>
      <c r="Y1454" s="95"/>
      <c r="Z1454" s="95"/>
      <c r="AA1454" s="95"/>
      <c r="AB1454" s="95"/>
      <c r="AC1454" s="95"/>
      <c r="AD1454" s="95"/>
      <c r="AE1454" s="95"/>
      <c r="AF1454" s="95"/>
      <c r="AG1454" s="95"/>
      <c r="AH1454" s="95"/>
      <c r="AI1454" s="95"/>
      <c r="AJ1454" s="95"/>
      <c r="AK1454" s="95"/>
      <c r="AL1454" s="95"/>
      <c r="AM1454" s="95"/>
      <c r="AN1454" s="95"/>
      <c r="AO1454" s="95"/>
      <c r="AP1454" s="95"/>
      <c r="AQ1454" s="95"/>
      <c r="AR1454" s="95"/>
    </row>
    <row r="1455" spans="13:44" x14ac:dyDescent="0.2">
      <c r="M1455" s="108"/>
      <c r="O1455" s="95"/>
      <c r="P1455" s="95"/>
      <c r="Q1455" s="95"/>
      <c r="R1455" s="95"/>
      <c r="S1455" s="95"/>
      <c r="T1455" s="95"/>
      <c r="U1455" s="95"/>
      <c r="V1455" s="95"/>
      <c r="W1455" s="95"/>
      <c r="X1455" s="95"/>
      <c r="Y1455" s="95"/>
      <c r="Z1455" s="95"/>
      <c r="AA1455" s="95"/>
      <c r="AB1455" s="95"/>
      <c r="AC1455" s="95"/>
      <c r="AD1455" s="95"/>
      <c r="AE1455" s="95"/>
      <c r="AF1455" s="95"/>
      <c r="AG1455" s="95"/>
      <c r="AH1455" s="95"/>
      <c r="AI1455" s="95"/>
      <c r="AJ1455" s="95"/>
      <c r="AK1455" s="95"/>
      <c r="AL1455" s="95"/>
      <c r="AM1455" s="95"/>
      <c r="AN1455" s="95"/>
      <c r="AO1455" s="95"/>
      <c r="AP1455" s="95"/>
      <c r="AQ1455" s="95"/>
      <c r="AR1455" s="95"/>
    </row>
    <row r="1456" spans="13:44" x14ac:dyDescent="0.2">
      <c r="M1456" s="108"/>
      <c r="O1456" s="95"/>
      <c r="P1456" s="95"/>
      <c r="Q1456" s="95"/>
      <c r="R1456" s="95"/>
      <c r="S1456" s="95"/>
      <c r="T1456" s="95"/>
      <c r="U1456" s="95"/>
      <c r="V1456" s="95"/>
      <c r="W1456" s="95"/>
      <c r="X1456" s="95"/>
      <c r="Y1456" s="95"/>
      <c r="Z1456" s="95"/>
      <c r="AA1456" s="95"/>
      <c r="AB1456" s="95"/>
      <c r="AC1456" s="95"/>
      <c r="AD1456" s="95"/>
      <c r="AE1456" s="95"/>
      <c r="AF1456" s="95"/>
      <c r="AG1456" s="95"/>
      <c r="AH1456" s="95"/>
      <c r="AI1456" s="95"/>
      <c r="AJ1456" s="95"/>
      <c r="AK1456" s="95"/>
      <c r="AL1456" s="95"/>
      <c r="AM1456" s="95"/>
      <c r="AN1456" s="95"/>
      <c r="AO1456" s="95"/>
      <c r="AP1456" s="95"/>
      <c r="AQ1456" s="95"/>
      <c r="AR1456" s="95"/>
    </row>
    <row r="1457" spans="13:44" x14ac:dyDescent="0.2">
      <c r="M1457" s="108"/>
      <c r="O1457" s="95"/>
      <c r="P1457" s="95"/>
      <c r="Q1457" s="95"/>
      <c r="R1457" s="95"/>
      <c r="S1457" s="95"/>
      <c r="T1457" s="95"/>
      <c r="U1457" s="95"/>
      <c r="V1457" s="95"/>
      <c r="W1457" s="95"/>
      <c r="X1457" s="95"/>
      <c r="Y1457" s="95"/>
      <c r="Z1457" s="95"/>
      <c r="AA1457" s="95"/>
      <c r="AB1457" s="95"/>
      <c r="AC1457" s="95"/>
      <c r="AD1457" s="95"/>
      <c r="AE1457" s="95"/>
      <c r="AF1457" s="95"/>
      <c r="AG1457" s="95"/>
      <c r="AH1457" s="95"/>
      <c r="AI1457" s="95"/>
      <c r="AJ1457" s="95"/>
      <c r="AK1457" s="95"/>
      <c r="AL1457" s="95"/>
      <c r="AM1457" s="95"/>
      <c r="AN1457" s="95"/>
      <c r="AO1457" s="95"/>
      <c r="AP1457" s="95"/>
      <c r="AQ1457" s="95"/>
      <c r="AR1457" s="95"/>
    </row>
    <row r="1458" spans="13:44" x14ac:dyDescent="0.2">
      <c r="M1458" s="108"/>
      <c r="O1458" s="95"/>
      <c r="P1458" s="95"/>
      <c r="Q1458" s="95"/>
      <c r="R1458" s="95"/>
      <c r="S1458" s="95"/>
      <c r="T1458" s="95"/>
      <c r="U1458" s="95"/>
      <c r="V1458" s="95"/>
      <c r="W1458" s="95"/>
      <c r="X1458" s="95"/>
      <c r="Y1458" s="95"/>
      <c r="Z1458" s="95"/>
      <c r="AA1458" s="95"/>
      <c r="AB1458" s="95"/>
      <c r="AC1458" s="95"/>
      <c r="AD1458" s="95"/>
      <c r="AE1458" s="95"/>
      <c r="AF1458" s="95"/>
      <c r="AG1458" s="95"/>
      <c r="AH1458" s="95"/>
      <c r="AI1458" s="95"/>
      <c r="AJ1458" s="95"/>
      <c r="AK1458" s="95"/>
      <c r="AL1458" s="95"/>
      <c r="AM1458" s="95"/>
      <c r="AN1458" s="95"/>
      <c r="AO1458" s="95"/>
      <c r="AP1458" s="95"/>
      <c r="AQ1458" s="95"/>
      <c r="AR1458" s="95"/>
    </row>
    <row r="1459" spans="13:44" x14ac:dyDescent="0.2">
      <c r="M1459" s="108"/>
      <c r="O1459" s="95"/>
      <c r="P1459" s="95"/>
      <c r="Q1459" s="95"/>
      <c r="R1459" s="95"/>
      <c r="S1459" s="95"/>
      <c r="T1459" s="95"/>
      <c r="U1459" s="95"/>
      <c r="V1459" s="95"/>
      <c r="W1459" s="95"/>
      <c r="X1459" s="95"/>
      <c r="Y1459" s="95"/>
      <c r="Z1459" s="95"/>
      <c r="AA1459" s="95"/>
      <c r="AB1459" s="95"/>
      <c r="AC1459" s="95"/>
      <c r="AD1459" s="95"/>
      <c r="AE1459" s="95"/>
      <c r="AF1459" s="95"/>
      <c r="AG1459" s="95"/>
      <c r="AH1459" s="95"/>
      <c r="AI1459" s="95"/>
      <c r="AJ1459" s="95"/>
      <c r="AK1459" s="95"/>
      <c r="AL1459" s="95"/>
      <c r="AM1459" s="95"/>
      <c r="AN1459" s="95"/>
      <c r="AO1459" s="95"/>
      <c r="AP1459" s="95"/>
      <c r="AQ1459" s="95"/>
      <c r="AR1459" s="95"/>
    </row>
    <row r="1460" spans="13:44" x14ac:dyDescent="0.2">
      <c r="M1460" s="108"/>
      <c r="O1460" s="95"/>
      <c r="P1460" s="95"/>
      <c r="Q1460" s="95"/>
      <c r="R1460" s="95"/>
      <c r="S1460" s="95"/>
      <c r="T1460" s="95"/>
      <c r="U1460" s="95"/>
      <c r="V1460" s="95"/>
      <c r="W1460" s="95"/>
      <c r="X1460" s="95"/>
      <c r="Y1460" s="95"/>
      <c r="Z1460" s="95"/>
      <c r="AA1460" s="95"/>
      <c r="AB1460" s="95"/>
      <c r="AC1460" s="95"/>
      <c r="AD1460" s="95"/>
      <c r="AE1460" s="95"/>
      <c r="AF1460" s="95"/>
      <c r="AG1460" s="95"/>
      <c r="AH1460" s="95"/>
      <c r="AI1460" s="95"/>
      <c r="AJ1460" s="95"/>
      <c r="AK1460" s="95"/>
      <c r="AL1460" s="95"/>
      <c r="AM1460" s="95"/>
      <c r="AN1460" s="95"/>
      <c r="AO1460" s="95"/>
      <c r="AP1460" s="95"/>
      <c r="AQ1460" s="95"/>
      <c r="AR1460" s="95"/>
    </row>
    <row r="1461" spans="13:44" x14ac:dyDescent="0.2">
      <c r="M1461" s="108"/>
      <c r="O1461" s="95"/>
      <c r="P1461" s="95"/>
      <c r="Q1461" s="95"/>
      <c r="R1461" s="95"/>
      <c r="S1461" s="95"/>
      <c r="T1461" s="95"/>
      <c r="U1461" s="95"/>
      <c r="V1461" s="95"/>
      <c r="W1461" s="95"/>
      <c r="X1461" s="95"/>
      <c r="Y1461" s="95"/>
      <c r="Z1461" s="95"/>
      <c r="AA1461" s="95"/>
      <c r="AB1461" s="95"/>
      <c r="AC1461" s="95"/>
      <c r="AD1461" s="95"/>
      <c r="AE1461" s="95"/>
      <c r="AF1461" s="95"/>
      <c r="AG1461" s="95"/>
      <c r="AH1461" s="95"/>
      <c r="AI1461" s="95"/>
      <c r="AJ1461" s="95"/>
      <c r="AK1461" s="95"/>
      <c r="AL1461" s="95"/>
      <c r="AM1461" s="95"/>
      <c r="AN1461" s="95"/>
      <c r="AO1461" s="95"/>
      <c r="AP1461" s="95"/>
      <c r="AQ1461" s="95"/>
      <c r="AR1461" s="95"/>
    </row>
    <row r="1462" spans="13:44" x14ac:dyDescent="0.2">
      <c r="M1462" s="108"/>
      <c r="O1462" s="95"/>
      <c r="P1462" s="95"/>
      <c r="Q1462" s="95"/>
      <c r="R1462" s="95"/>
      <c r="S1462" s="95"/>
      <c r="T1462" s="95"/>
      <c r="U1462" s="95"/>
      <c r="V1462" s="95"/>
      <c r="W1462" s="95"/>
      <c r="X1462" s="95"/>
      <c r="Y1462" s="95"/>
      <c r="Z1462" s="95"/>
      <c r="AA1462" s="95"/>
      <c r="AB1462" s="95"/>
      <c r="AC1462" s="95"/>
      <c r="AD1462" s="95"/>
      <c r="AE1462" s="95"/>
      <c r="AF1462" s="95"/>
      <c r="AG1462" s="95"/>
      <c r="AH1462" s="95"/>
      <c r="AI1462" s="95"/>
      <c r="AJ1462" s="95"/>
      <c r="AK1462" s="95"/>
      <c r="AL1462" s="95"/>
      <c r="AM1462" s="95"/>
      <c r="AN1462" s="95"/>
      <c r="AO1462" s="95"/>
      <c r="AP1462" s="95"/>
      <c r="AQ1462" s="95"/>
      <c r="AR1462" s="95"/>
    </row>
    <row r="1463" spans="13:44" x14ac:dyDescent="0.2">
      <c r="M1463" s="108"/>
      <c r="O1463" s="95"/>
      <c r="P1463" s="95"/>
      <c r="Q1463" s="95"/>
      <c r="R1463" s="95"/>
      <c r="S1463" s="95"/>
      <c r="T1463" s="95"/>
      <c r="U1463" s="95"/>
      <c r="V1463" s="95"/>
      <c r="W1463" s="95"/>
      <c r="X1463" s="95"/>
      <c r="Y1463" s="95"/>
      <c r="Z1463" s="95"/>
      <c r="AA1463" s="95"/>
      <c r="AB1463" s="95"/>
      <c r="AC1463" s="95"/>
      <c r="AD1463" s="95"/>
      <c r="AE1463" s="95"/>
      <c r="AF1463" s="95"/>
      <c r="AG1463" s="95"/>
      <c r="AH1463" s="95"/>
      <c r="AI1463" s="95"/>
      <c r="AJ1463" s="95"/>
      <c r="AK1463" s="95"/>
      <c r="AL1463" s="95"/>
      <c r="AM1463" s="95"/>
      <c r="AN1463" s="95"/>
      <c r="AO1463" s="95"/>
      <c r="AP1463" s="95"/>
      <c r="AQ1463" s="95"/>
      <c r="AR1463" s="95"/>
    </row>
    <row r="1464" spans="13:44" x14ac:dyDescent="0.2">
      <c r="M1464" s="108"/>
      <c r="O1464" s="95"/>
      <c r="P1464" s="95"/>
      <c r="Q1464" s="95"/>
      <c r="R1464" s="95"/>
      <c r="S1464" s="95"/>
      <c r="T1464" s="95"/>
      <c r="U1464" s="95"/>
      <c r="V1464" s="95"/>
      <c r="W1464" s="95"/>
      <c r="X1464" s="95"/>
      <c r="Y1464" s="95"/>
      <c r="Z1464" s="95"/>
      <c r="AA1464" s="95"/>
      <c r="AB1464" s="95"/>
      <c r="AC1464" s="95"/>
      <c r="AD1464" s="95"/>
      <c r="AE1464" s="95"/>
      <c r="AF1464" s="95"/>
      <c r="AG1464" s="95"/>
      <c r="AH1464" s="95"/>
      <c r="AI1464" s="95"/>
      <c r="AJ1464" s="95"/>
      <c r="AK1464" s="95"/>
      <c r="AL1464" s="95"/>
      <c r="AM1464" s="95"/>
      <c r="AN1464" s="95"/>
      <c r="AO1464" s="95"/>
      <c r="AP1464" s="95"/>
      <c r="AQ1464" s="95"/>
      <c r="AR1464" s="95"/>
    </row>
    <row r="1465" spans="13:44" x14ac:dyDescent="0.2">
      <c r="M1465" s="108"/>
      <c r="O1465" s="95"/>
      <c r="P1465" s="95"/>
      <c r="Q1465" s="95"/>
      <c r="R1465" s="95"/>
      <c r="S1465" s="95"/>
      <c r="T1465" s="95"/>
      <c r="U1465" s="95"/>
      <c r="V1465" s="95"/>
      <c r="W1465" s="95"/>
      <c r="X1465" s="95"/>
      <c r="Y1465" s="95"/>
      <c r="Z1465" s="95"/>
      <c r="AA1465" s="95"/>
      <c r="AB1465" s="95"/>
      <c r="AC1465" s="95"/>
      <c r="AD1465" s="95"/>
      <c r="AE1465" s="95"/>
      <c r="AF1465" s="95"/>
      <c r="AG1465" s="95"/>
      <c r="AH1465" s="95"/>
      <c r="AI1465" s="95"/>
      <c r="AJ1465" s="95"/>
      <c r="AK1465" s="95"/>
      <c r="AL1465" s="95"/>
      <c r="AM1465" s="95"/>
      <c r="AN1465" s="95"/>
      <c r="AO1465" s="95"/>
      <c r="AP1465" s="95"/>
      <c r="AQ1465" s="95"/>
      <c r="AR1465" s="95"/>
    </row>
    <row r="1466" spans="13:44" x14ac:dyDescent="0.2">
      <c r="M1466" s="108"/>
      <c r="O1466" s="95"/>
      <c r="P1466" s="95"/>
      <c r="Q1466" s="95"/>
      <c r="R1466" s="95"/>
      <c r="S1466" s="95"/>
      <c r="T1466" s="95"/>
      <c r="U1466" s="95"/>
      <c r="V1466" s="95"/>
      <c r="W1466" s="95"/>
      <c r="X1466" s="95"/>
      <c r="Y1466" s="95"/>
      <c r="Z1466" s="95"/>
      <c r="AA1466" s="95"/>
      <c r="AB1466" s="95"/>
      <c r="AC1466" s="95"/>
      <c r="AD1466" s="95"/>
      <c r="AE1466" s="95"/>
      <c r="AF1466" s="95"/>
      <c r="AG1466" s="95"/>
      <c r="AH1466" s="95"/>
      <c r="AI1466" s="95"/>
      <c r="AJ1466" s="95"/>
      <c r="AK1466" s="95"/>
      <c r="AL1466" s="95"/>
      <c r="AM1466" s="95"/>
      <c r="AN1466" s="95"/>
      <c r="AO1466" s="95"/>
      <c r="AP1466" s="95"/>
      <c r="AQ1466" s="95"/>
      <c r="AR1466" s="95"/>
    </row>
    <row r="1467" spans="13:44" x14ac:dyDescent="0.2">
      <c r="M1467" s="108"/>
      <c r="O1467" s="95"/>
      <c r="P1467" s="95"/>
      <c r="Q1467" s="95"/>
      <c r="R1467" s="95"/>
      <c r="S1467" s="95"/>
      <c r="T1467" s="95"/>
      <c r="U1467" s="95"/>
      <c r="V1467" s="95"/>
      <c r="W1467" s="95"/>
      <c r="X1467" s="95"/>
      <c r="Y1467" s="95"/>
      <c r="Z1467" s="95"/>
      <c r="AA1467" s="95"/>
      <c r="AB1467" s="95"/>
      <c r="AC1467" s="95"/>
      <c r="AD1467" s="95"/>
      <c r="AE1467" s="95"/>
      <c r="AF1467" s="95"/>
      <c r="AG1467" s="95"/>
      <c r="AH1467" s="95"/>
      <c r="AI1467" s="95"/>
      <c r="AJ1467" s="95"/>
      <c r="AK1467" s="95"/>
      <c r="AL1467" s="95"/>
      <c r="AM1467" s="95"/>
      <c r="AN1467" s="95"/>
      <c r="AO1467" s="95"/>
      <c r="AP1467" s="95"/>
      <c r="AQ1467" s="95"/>
      <c r="AR1467" s="95"/>
    </row>
    <row r="1468" spans="13:44" x14ac:dyDescent="0.2">
      <c r="M1468" s="108"/>
      <c r="O1468" s="95"/>
      <c r="P1468" s="95"/>
      <c r="Q1468" s="95"/>
      <c r="R1468" s="95"/>
      <c r="S1468" s="95"/>
      <c r="T1468" s="95"/>
      <c r="U1468" s="95"/>
      <c r="V1468" s="95"/>
      <c r="W1468" s="95"/>
      <c r="X1468" s="95"/>
      <c r="Y1468" s="95"/>
      <c r="Z1468" s="95"/>
      <c r="AA1468" s="95"/>
      <c r="AB1468" s="95"/>
      <c r="AC1468" s="95"/>
      <c r="AD1468" s="95"/>
      <c r="AE1468" s="95"/>
      <c r="AF1468" s="95"/>
      <c r="AG1468" s="95"/>
      <c r="AH1468" s="95"/>
      <c r="AI1468" s="95"/>
      <c r="AJ1468" s="95"/>
      <c r="AK1468" s="95"/>
      <c r="AL1468" s="95"/>
      <c r="AM1468" s="95"/>
      <c r="AN1468" s="95"/>
      <c r="AO1468" s="95"/>
      <c r="AP1468" s="95"/>
      <c r="AQ1468" s="95"/>
      <c r="AR1468" s="95"/>
    </row>
    <row r="1469" spans="13:44" x14ac:dyDescent="0.2">
      <c r="M1469" s="108"/>
      <c r="O1469" s="95"/>
      <c r="P1469" s="95"/>
      <c r="Q1469" s="95"/>
      <c r="R1469" s="95"/>
      <c r="S1469" s="95"/>
      <c r="T1469" s="95"/>
      <c r="U1469" s="95"/>
      <c r="V1469" s="95"/>
      <c r="W1469" s="95"/>
      <c r="X1469" s="95"/>
      <c r="Y1469" s="95"/>
      <c r="Z1469" s="95"/>
      <c r="AA1469" s="95"/>
      <c r="AB1469" s="95"/>
      <c r="AC1469" s="95"/>
      <c r="AD1469" s="95"/>
      <c r="AE1469" s="95"/>
      <c r="AF1469" s="95"/>
      <c r="AG1469" s="95"/>
      <c r="AH1469" s="95"/>
      <c r="AI1469" s="95"/>
      <c r="AJ1469" s="95"/>
      <c r="AK1469" s="95"/>
      <c r="AL1469" s="95"/>
      <c r="AM1469" s="95"/>
      <c r="AN1469" s="95"/>
      <c r="AO1469" s="95"/>
      <c r="AP1469" s="95"/>
      <c r="AQ1469" s="95"/>
      <c r="AR1469" s="95"/>
    </row>
    <row r="1470" spans="13:44" x14ac:dyDescent="0.2">
      <c r="M1470" s="108"/>
      <c r="O1470" s="95"/>
      <c r="P1470" s="95"/>
      <c r="Q1470" s="95"/>
      <c r="R1470" s="95"/>
      <c r="S1470" s="95"/>
      <c r="T1470" s="95"/>
      <c r="U1470" s="95"/>
      <c r="V1470" s="95"/>
      <c r="W1470" s="95"/>
      <c r="X1470" s="95"/>
      <c r="Y1470" s="95"/>
      <c r="Z1470" s="95"/>
      <c r="AA1470" s="95"/>
      <c r="AB1470" s="95"/>
      <c r="AC1470" s="95"/>
      <c r="AD1470" s="95"/>
      <c r="AE1470" s="95"/>
      <c r="AF1470" s="95"/>
      <c r="AG1470" s="95"/>
      <c r="AH1470" s="95"/>
      <c r="AI1470" s="95"/>
      <c r="AJ1470" s="95"/>
      <c r="AK1470" s="95"/>
      <c r="AL1470" s="95"/>
      <c r="AM1470" s="95"/>
      <c r="AN1470" s="95"/>
      <c r="AO1470" s="95"/>
      <c r="AP1470" s="95"/>
      <c r="AQ1470" s="95"/>
      <c r="AR1470" s="95"/>
    </row>
    <row r="1471" spans="13:44" x14ac:dyDescent="0.2">
      <c r="M1471" s="108"/>
      <c r="O1471" s="95"/>
      <c r="P1471" s="95"/>
      <c r="Q1471" s="95"/>
      <c r="R1471" s="95"/>
      <c r="S1471" s="95"/>
      <c r="T1471" s="95"/>
      <c r="U1471" s="95"/>
      <c r="V1471" s="95"/>
      <c r="W1471" s="95"/>
      <c r="X1471" s="95"/>
      <c r="Y1471" s="95"/>
      <c r="Z1471" s="95"/>
      <c r="AA1471" s="95"/>
      <c r="AB1471" s="95"/>
      <c r="AC1471" s="95"/>
      <c r="AD1471" s="95"/>
      <c r="AE1471" s="95"/>
      <c r="AF1471" s="95"/>
      <c r="AG1471" s="95"/>
      <c r="AH1471" s="95"/>
      <c r="AI1471" s="95"/>
      <c r="AJ1471" s="95"/>
      <c r="AK1471" s="95"/>
      <c r="AL1471" s="95"/>
      <c r="AM1471" s="95"/>
      <c r="AN1471" s="95"/>
      <c r="AO1471" s="95"/>
      <c r="AP1471" s="95"/>
      <c r="AQ1471" s="95"/>
      <c r="AR1471" s="95"/>
    </row>
    <row r="1472" spans="13:44" x14ac:dyDescent="0.2">
      <c r="M1472" s="108"/>
      <c r="O1472" s="95"/>
      <c r="P1472" s="95"/>
      <c r="Q1472" s="95"/>
      <c r="R1472" s="95"/>
      <c r="S1472" s="95"/>
      <c r="T1472" s="95"/>
      <c r="U1472" s="95"/>
      <c r="V1472" s="95"/>
      <c r="W1472" s="95"/>
      <c r="X1472" s="95"/>
      <c r="Y1472" s="95"/>
      <c r="Z1472" s="95"/>
      <c r="AA1472" s="95"/>
      <c r="AB1472" s="95"/>
      <c r="AC1472" s="95"/>
      <c r="AD1472" s="95"/>
      <c r="AE1472" s="95"/>
      <c r="AF1472" s="95"/>
      <c r="AG1472" s="95"/>
      <c r="AH1472" s="95"/>
      <c r="AI1472" s="95"/>
      <c r="AJ1472" s="95"/>
      <c r="AK1472" s="95"/>
      <c r="AL1472" s="95"/>
      <c r="AM1472" s="95"/>
      <c r="AN1472" s="95"/>
      <c r="AO1472" s="95"/>
      <c r="AP1472" s="95"/>
      <c r="AQ1472" s="95"/>
      <c r="AR1472" s="95"/>
    </row>
    <row r="1473" spans="13:44" x14ac:dyDescent="0.2">
      <c r="M1473" s="108"/>
      <c r="O1473" s="95"/>
      <c r="P1473" s="95"/>
      <c r="Q1473" s="95"/>
      <c r="R1473" s="95"/>
      <c r="S1473" s="95"/>
      <c r="T1473" s="95"/>
      <c r="U1473" s="95"/>
      <c r="V1473" s="95"/>
      <c r="W1473" s="95"/>
      <c r="X1473" s="95"/>
      <c r="Y1473" s="95"/>
      <c r="Z1473" s="95"/>
      <c r="AA1473" s="95"/>
      <c r="AB1473" s="95"/>
      <c r="AC1473" s="95"/>
      <c r="AD1473" s="95"/>
      <c r="AE1473" s="95"/>
      <c r="AF1473" s="95"/>
      <c r="AG1473" s="95"/>
      <c r="AH1473" s="95"/>
      <c r="AI1473" s="95"/>
      <c r="AJ1473" s="95"/>
      <c r="AK1473" s="95"/>
      <c r="AL1473" s="95"/>
      <c r="AM1473" s="95"/>
      <c r="AN1473" s="95"/>
      <c r="AO1473" s="95"/>
      <c r="AP1473" s="95"/>
      <c r="AQ1473" s="95"/>
      <c r="AR1473" s="95"/>
    </row>
    <row r="1474" spans="13:44" x14ac:dyDescent="0.2">
      <c r="M1474" s="108"/>
      <c r="O1474" s="95"/>
      <c r="P1474" s="95"/>
      <c r="Q1474" s="95"/>
      <c r="R1474" s="95"/>
      <c r="S1474" s="95"/>
      <c r="T1474" s="95"/>
      <c r="U1474" s="95"/>
      <c r="V1474" s="95"/>
      <c r="W1474" s="95"/>
      <c r="X1474" s="95"/>
      <c r="Y1474" s="95"/>
      <c r="Z1474" s="95"/>
      <c r="AA1474" s="95"/>
      <c r="AB1474" s="95"/>
      <c r="AC1474" s="95"/>
      <c r="AD1474" s="95"/>
      <c r="AE1474" s="95"/>
      <c r="AF1474" s="95"/>
      <c r="AG1474" s="95"/>
      <c r="AH1474" s="95"/>
      <c r="AI1474" s="95"/>
      <c r="AJ1474" s="95"/>
      <c r="AK1474" s="95"/>
      <c r="AL1474" s="95"/>
      <c r="AM1474" s="95"/>
      <c r="AN1474" s="95"/>
      <c r="AO1474" s="95"/>
      <c r="AP1474" s="95"/>
      <c r="AQ1474" s="95"/>
      <c r="AR1474" s="95"/>
    </row>
    <row r="1475" spans="13:44" x14ac:dyDescent="0.2">
      <c r="M1475" s="108"/>
      <c r="O1475" s="95"/>
      <c r="P1475" s="95"/>
      <c r="Q1475" s="95"/>
      <c r="R1475" s="95"/>
      <c r="S1475" s="95"/>
      <c r="T1475" s="95"/>
      <c r="U1475" s="95"/>
      <c r="V1475" s="95"/>
      <c r="W1475" s="95"/>
      <c r="X1475" s="95"/>
      <c r="Y1475" s="95"/>
      <c r="Z1475" s="95"/>
      <c r="AA1475" s="95"/>
      <c r="AB1475" s="95"/>
      <c r="AC1475" s="95"/>
      <c r="AD1475" s="95"/>
      <c r="AE1475" s="95"/>
      <c r="AF1475" s="95"/>
      <c r="AG1475" s="95"/>
      <c r="AH1475" s="95"/>
      <c r="AI1475" s="95"/>
      <c r="AJ1475" s="95"/>
      <c r="AK1475" s="95"/>
      <c r="AL1475" s="95"/>
      <c r="AM1475" s="95"/>
      <c r="AN1475" s="95"/>
      <c r="AO1475" s="95"/>
      <c r="AP1475" s="95"/>
      <c r="AQ1475" s="95"/>
      <c r="AR1475" s="95"/>
    </row>
    <row r="1476" spans="13:44" x14ac:dyDescent="0.2">
      <c r="M1476" s="108"/>
      <c r="O1476" s="95"/>
      <c r="P1476" s="95"/>
      <c r="Q1476" s="95"/>
      <c r="R1476" s="95"/>
      <c r="S1476" s="95"/>
      <c r="T1476" s="95"/>
      <c r="U1476" s="95"/>
      <c r="V1476" s="95"/>
      <c r="W1476" s="95"/>
      <c r="X1476" s="95"/>
      <c r="Y1476" s="95"/>
      <c r="Z1476" s="95"/>
      <c r="AA1476" s="95"/>
      <c r="AB1476" s="95"/>
      <c r="AC1476" s="95"/>
      <c r="AD1476" s="95"/>
      <c r="AE1476" s="95"/>
      <c r="AF1476" s="95"/>
      <c r="AG1476" s="95"/>
      <c r="AH1476" s="95"/>
      <c r="AI1476" s="95"/>
      <c r="AJ1476" s="95"/>
      <c r="AK1476" s="95"/>
      <c r="AL1476" s="95"/>
      <c r="AM1476" s="95"/>
      <c r="AN1476" s="95"/>
      <c r="AO1476" s="95"/>
      <c r="AP1476" s="95"/>
      <c r="AQ1476" s="95"/>
      <c r="AR1476" s="95"/>
    </row>
    <row r="1477" spans="13:44" x14ac:dyDescent="0.2">
      <c r="M1477" s="108"/>
      <c r="O1477" s="95"/>
      <c r="P1477" s="95"/>
      <c r="Q1477" s="95"/>
      <c r="R1477" s="95"/>
      <c r="S1477" s="95"/>
      <c r="T1477" s="95"/>
      <c r="U1477" s="95"/>
      <c r="V1477" s="95"/>
      <c r="W1477" s="95"/>
      <c r="X1477" s="95"/>
      <c r="Y1477" s="95"/>
      <c r="Z1477" s="95"/>
      <c r="AA1477" s="95"/>
      <c r="AB1477" s="95"/>
      <c r="AC1477" s="95"/>
      <c r="AD1477" s="95"/>
      <c r="AE1477" s="95"/>
      <c r="AF1477" s="95"/>
      <c r="AG1477" s="95"/>
      <c r="AH1477" s="95"/>
      <c r="AI1477" s="95"/>
      <c r="AJ1477" s="95"/>
      <c r="AK1477" s="95"/>
      <c r="AL1477" s="95"/>
      <c r="AM1477" s="95"/>
      <c r="AN1477" s="95"/>
      <c r="AO1477" s="95"/>
      <c r="AP1477" s="95"/>
      <c r="AQ1477" s="95"/>
      <c r="AR1477" s="95"/>
    </row>
    <row r="1478" spans="13:44" x14ac:dyDescent="0.2">
      <c r="M1478" s="108"/>
      <c r="O1478" s="95"/>
      <c r="P1478" s="95"/>
      <c r="Q1478" s="95"/>
      <c r="R1478" s="95"/>
      <c r="S1478" s="95"/>
      <c r="T1478" s="95"/>
      <c r="U1478" s="95"/>
      <c r="V1478" s="95"/>
      <c r="W1478" s="95"/>
      <c r="X1478" s="95"/>
      <c r="Y1478" s="95"/>
      <c r="Z1478" s="95"/>
      <c r="AA1478" s="95"/>
      <c r="AB1478" s="95"/>
      <c r="AC1478" s="95"/>
      <c r="AD1478" s="95"/>
      <c r="AE1478" s="95"/>
      <c r="AF1478" s="95"/>
      <c r="AG1478" s="95"/>
      <c r="AH1478" s="95"/>
      <c r="AI1478" s="95"/>
      <c r="AJ1478" s="95"/>
      <c r="AK1478" s="95"/>
      <c r="AL1478" s="95"/>
      <c r="AM1478" s="95"/>
      <c r="AN1478" s="95"/>
      <c r="AO1478" s="95"/>
      <c r="AP1478" s="95"/>
      <c r="AQ1478" s="95"/>
      <c r="AR1478" s="95"/>
    </row>
    <row r="1479" spans="13:44" x14ac:dyDescent="0.2">
      <c r="M1479" s="108"/>
      <c r="O1479" s="95"/>
      <c r="P1479" s="95"/>
      <c r="Q1479" s="95"/>
      <c r="R1479" s="95"/>
      <c r="S1479" s="95"/>
      <c r="T1479" s="95"/>
      <c r="U1479" s="95"/>
      <c r="V1479" s="95"/>
      <c r="W1479" s="95"/>
      <c r="X1479" s="95"/>
      <c r="Y1479" s="95"/>
      <c r="Z1479" s="95"/>
      <c r="AA1479" s="95"/>
      <c r="AB1479" s="95"/>
      <c r="AC1479" s="95"/>
      <c r="AD1479" s="95"/>
      <c r="AE1479" s="95"/>
      <c r="AF1479" s="95"/>
      <c r="AG1479" s="95"/>
      <c r="AH1479" s="95"/>
      <c r="AI1479" s="95"/>
      <c r="AJ1479" s="95"/>
      <c r="AK1479" s="95"/>
      <c r="AL1479" s="95"/>
      <c r="AM1479" s="95"/>
      <c r="AN1479" s="95"/>
      <c r="AO1479" s="95"/>
      <c r="AP1479" s="95"/>
      <c r="AQ1479" s="95"/>
      <c r="AR1479" s="95"/>
    </row>
    <row r="1480" spans="13:44" x14ac:dyDescent="0.2">
      <c r="M1480" s="108"/>
      <c r="O1480" s="95"/>
      <c r="P1480" s="95"/>
      <c r="Q1480" s="95"/>
      <c r="R1480" s="95"/>
      <c r="S1480" s="95"/>
      <c r="T1480" s="95"/>
      <c r="U1480" s="95"/>
      <c r="V1480" s="95"/>
      <c r="W1480" s="95"/>
      <c r="X1480" s="95"/>
      <c r="Y1480" s="95"/>
      <c r="Z1480" s="95"/>
      <c r="AA1480" s="95"/>
      <c r="AB1480" s="95"/>
      <c r="AC1480" s="95"/>
      <c r="AD1480" s="95"/>
      <c r="AE1480" s="95"/>
      <c r="AF1480" s="95"/>
      <c r="AG1480" s="95"/>
      <c r="AH1480" s="95"/>
      <c r="AI1480" s="95"/>
      <c r="AJ1480" s="95"/>
      <c r="AK1480" s="95"/>
      <c r="AL1480" s="95"/>
      <c r="AM1480" s="95"/>
      <c r="AN1480" s="95"/>
      <c r="AO1480" s="95"/>
      <c r="AP1480" s="95"/>
      <c r="AQ1480" s="95"/>
      <c r="AR1480" s="95"/>
    </row>
    <row r="1481" spans="13:44" x14ac:dyDescent="0.2">
      <c r="M1481" s="108"/>
      <c r="O1481" s="95"/>
      <c r="P1481" s="95"/>
      <c r="Q1481" s="95"/>
      <c r="R1481" s="95"/>
      <c r="S1481" s="95"/>
      <c r="T1481" s="95"/>
      <c r="U1481" s="95"/>
      <c r="V1481" s="95"/>
      <c r="W1481" s="95"/>
      <c r="X1481" s="95"/>
      <c r="Y1481" s="95"/>
      <c r="Z1481" s="95"/>
      <c r="AA1481" s="95"/>
      <c r="AB1481" s="95"/>
      <c r="AC1481" s="95"/>
      <c r="AD1481" s="95"/>
      <c r="AE1481" s="95"/>
      <c r="AF1481" s="95"/>
      <c r="AG1481" s="95"/>
      <c r="AH1481" s="95"/>
      <c r="AI1481" s="95"/>
      <c r="AJ1481" s="95"/>
      <c r="AK1481" s="95"/>
      <c r="AL1481" s="95"/>
      <c r="AM1481" s="95"/>
      <c r="AN1481" s="95"/>
      <c r="AO1481" s="95"/>
      <c r="AP1481" s="95"/>
      <c r="AQ1481" s="95"/>
      <c r="AR1481" s="95"/>
    </row>
    <row r="1482" spans="13:44" x14ac:dyDescent="0.2">
      <c r="M1482" s="108"/>
      <c r="O1482" s="95"/>
      <c r="P1482" s="95"/>
      <c r="Q1482" s="95"/>
      <c r="R1482" s="95"/>
      <c r="S1482" s="95"/>
      <c r="T1482" s="95"/>
      <c r="U1482" s="95"/>
      <c r="V1482" s="95"/>
      <c r="W1482" s="95"/>
      <c r="X1482" s="95"/>
      <c r="Y1482" s="95"/>
      <c r="Z1482" s="95"/>
      <c r="AA1482" s="95"/>
      <c r="AB1482" s="95"/>
      <c r="AC1482" s="95"/>
      <c r="AD1482" s="95"/>
      <c r="AE1482" s="95"/>
      <c r="AF1482" s="95"/>
      <c r="AG1482" s="95"/>
      <c r="AH1482" s="95"/>
      <c r="AI1482" s="95"/>
      <c r="AJ1482" s="95"/>
      <c r="AK1482" s="95"/>
      <c r="AL1482" s="95"/>
      <c r="AM1482" s="95"/>
      <c r="AN1482" s="95"/>
      <c r="AO1482" s="95"/>
      <c r="AP1482" s="95"/>
      <c r="AQ1482" s="95"/>
      <c r="AR1482" s="95"/>
    </row>
    <row r="1483" spans="13:44" x14ac:dyDescent="0.2">
      <c r="M1483" s="108"/>
      <c r="O1483" s="95"/>
      <c r="P1483" s="95"/>
      <c r="Q1483" s="95"/>
      <c r="R1483" s="95"/>
      <c r="S1483" s="95"/>
      <c r="T1483" s="95"/>
      <c r="U1483" s="95"/>
      <c r="V1483" s="95"/>
      <c r="W1483" s="95"/>
      <c r="X1483" s="95"/>
      <c r="Y1483" s="95"/>
      <c r="Z1483" s="95"/>
      <c r="AA1483" s="95"/>
      <c r="AB1483" s="95"/>
      <c r="AC1483" s="95"/>
      <c r="AD1483" s="95"/>
      <c r="AE1483" s="95"/>
      <c r="AF1483" s="95"/>
      <c r="AG1483" s="95"/>
      <c r="AH1483" s="95"/>
      <c r="AI1483" s="95"/>
      <c r="AJ1483" s="95"/>
      <c r="AK1483" s="95"/>
      <c r="AL1483" s="95"/>
      <c r="AM1483" s="95"/>
      <c r="AN1483" s="95"/>
      <c r="AO1483" s="95"/>
      <c r="AP1483" s="95"/>
      <c r="AQ1483" s="95"/>
      <c r="AR1483" s="95"/>
    </row>
    <row r="1484" spans="13:44" x14ac:dyDescent="0.2">
      <c r="M1484" s="108"/>
      <c r="O1484" s="95"/>
      <c r="P1484" s="95"/>
      <c r="Q1484" s="95"/>
      <c r="R1484" s="95"/>
      <c r="S1484" s="95"/>
      <c r="T1484" s="95"/>
      <c r="U1484" s="95"/>
      <c r="V1484" s="95"/>
      <c r="W1484" s="95"/>
      <c r="X1484" s="95"/>
      <c r="Y1484" s="95"/>
      <c r="Z1484" s="95"/>
      <c r="AA1484" s="95"/>
      <c r="AB1484" s="95"/>
      <c r="AC1484" s="95"/>
      <c r="AD1484" s="95"/>
      <c r="AE1484" s="95"/>
      <c r="AF1484" s="95"/>
      <c r="AG1484" s="95"/>
      <c r="AH1484" s="95"/>
      <c r="AI1484" s="95"/>
      <c r="AJ1484" s="95"/>
      <c r="AK1484" s="95"/>
      <c r="AL1484" s="95"/>
      <c r="AM1484" s="95"/>
      <c r="AN1484" s="95"/>
      <c r="AO1484" s="95"/>
      <c r="AP1484" s="95"/>
      <c r="AQ1484" s="95"/>
      <c r="AR1484" s="95"/>
    </row>
    <row r="1485" spans="13:44" x14ac:dyDescent="0.2">
      <c r="M1485" s="108"/>
      <c r="O1485" s="95"/>
      <c r="P1485" s="95"/>
      <c r="Q1485" s="95"/>
      <c r="R1485" s="95"/>
      <c r="S1485" s="95"/>
      <c r="T1485" s="95"/>
      <c r="U1485" s="95"/>
      <c r="V1485" s="95"/>
      <c r="W1485" s="95"/>
      <c r="X1485" s="95"/>
      <c r="Y1485" s="95"/>
      <c r="Z1485" s="95"/>
      <c r="AA1485" s="95"/>
      <c r="AB1485" s="95"/>
      <c r="AC1485" s="95"/>
      <c r="AD1485" s="95"/>
      <c r="AE1485" s="95"/>
      <c r="AF1485" s="95"/>
      <c r="AG1485" s="95"/>
      <c r="AH1485" s="95"/>
      <c r="AI1485" s="95"/>
      <c r="AJ1485" s="95"/>
      <c r="AK1485" s="95"/>
      <c r="AL1485" s="95"/>
      <c r="AM1485" s="95"/>
      <c r="AN1485" s="95"/>
      <c r="AO1485" s="95"/>
      <c r="AP1485" s="95"/>
      <c r="AQ1485" s="95"/>
      <c r="AR1485" s="95"/>
    </row>
    <row r="1486" spans="13:44" x14ac:dyDescent="0.2">
      <c r="M1486" s="108"/>
      <c r="O1486" s="95"/>
      <c r="P1486" s="95"/>
      <c r="Q1486" s="95"/>
      <c r="R1486" s="95"/>
      <c r="S1486" s="95"/>
      <c r="T1486" s="95"/>
      <c r="U1486" s="95"/>
      <c r="V1486" s="95"/>
      <c r="W1486" s="95"/>
      <c r="X1486" s="95"/>
      <c r="Y1486" s="95"/>
      <c r="Z1486" s="95"/>
      <c r="AA1486" s="95"/>
      <c r="AB1486" s="95"/>
      <c r="AC1486" s="95"/>
      <c r="AD1486" s="95"/>
      <c r="AE1486" s="95"/>
      <c r="AF1486" s="95"/>
      <c r="AG1486" s="95"/>
      <c r="AH1486" s="95"/>
      <c r="AI1486" s="95"/>
      <c r="AJ1486" s="95"/>
      <c r="AK1486" s="95"/>
      <c r="AL1486" s="95"/>
      <c r="AM1486" s="95"/>
      <c r="AN1486" s="95"/>
      <c r="AO1486" s="95"/>
      <c r="AP1486" s="95"/>
      <c r="AQ1486" s="95"/>
      <c r="AR1486" s="95"/>
    </row>
    <row r="1487" spans="13:44" x14ac:dyDescent="0.2">
      <c r="M1487" s="108"/>
      <c r="O1487" s="95"/>
      <c r="P1487" s="95"/>
      <c r="Q1487" s="95"/>
      <c r="R1487" s="95"/>
      <c r="S1487" s="95"/>
      <c r="T1487" s="95"/>
      <c r="U1487" s="95"/>
      <c r="V1487" s="95"/>
      <c r="W1487" s="95"/>
      <c r="X1487" s="95"/>
      <c r="Y1487" s="95"/>
      <c r="Z1487" s="95"/>
      <c r="AA1487" s="95"/>
      <c r="AB1487" s="95"/>
      <c r="AC1487" s="95"/>
      <c r="AD1487" s="95"/>
      <c r="AE1487" s="95"/>
      <c r="AF1487" s="95"/>
      <c r="AG1487" s="95"/>
      <c r="AH1487" s="95"/>
      <c r="AI1487" s="95"/>
      <c r="AJ1487" s="95"/>
      <c r="AK1487" s="95"/>
      <c r="AL1487" s="95"/>
      <c r="AM1487" s="95"/>
      <c r="AN1487" s="95"/>
      <c r="AO1487" s="95"/>
      <c r="AP1487" s="95"/>
      <c r="AQ1487" s="95"/>
      <c r="AR1487" s="95"/>
    </row>
    <row r="1488" spans="13:44" x14ac:dyDescent="0.2">
      <c r="M1488" s="108"/>
      <c r="O1488" s="95"/>
      <c r="P1488" s="95"/>
      <c r="Q1488" s="95"/>
      <c r="R1488" s="95"/>
      <c r="S1488" s="95"/>
      <c r="T1488" s="95"/>
      <c r="U1488" s="95"/>
      <c r="V1488" s="95"/>
      <c r="W1488" s="95"/>
      <c r="X1488" s="95"/>
      <c r="Y1488" s="95"/>
      <c r="Z1488" s="95"/>
      <c r="AA1488" s="95"/>
      <c r="AB1488" s="95"/>
      <c r="AC1488" s="95"/>
      <c r="AD1488" s="95"/>
      <c r="AE1488" s="95"/>
      <c r="AF1488" s="95"/>
      <c r="AG1488" s="95"/>
      <c r="AH1488" s="95"/>
      <c r="AI1488" s="95"/>
      <c r="AJ1488" s="95"/>
      <c r="AK1488" s="95"/>
      <c r="AL1488" s="95"/>
      <c r="AM1488" s="95"/>
      <c r="AN1488" s="95"/>
      <c r="AO1488" s="95"/>
      <c r="AP1488" s="95"/>
      <c r="AQ1488" s="95"/>
      <c r="AR1488" s="95"/>
    </row>
    <row r="1489" spans="13:44" x14ac:dyDescent="0.2">
      <c r="M1489" s="108"/>
      <c r="O1489" s="95"/>
      <c r="P1489" s="95"/>
      <c r="Q1489" s="95"/>
      <c r="R1489" s="95"/>
      <c r="S1489" s="95"/>
      <c r="T1489" s="95"/>
      <c r="U1489" s="95"/>
      <c r="V1489" s="95"/>
      <c r="W1489" s="95"/>
      <c r="X1489" s="95"/>
      <c r="Y1489" s="95"/>
      <c r="Z1489" s="95"/>
      <c r="AA1489" s="95"/>
      <c r="AB1489" s="95"/>
      <c r="AC1489" s="95"/>
      <c r="AD1489" s="95"/>
      <c r="AE1489" s="95"/>
      <c r="AF1489" s="95"/>
      <c r="AG1489" s="95"/>
      <c r="AH1489" s="95"/>
      <c r="AI1489" s="95"/>
      <c r="AJ1489" s="95"/>
      <c r="AK1489" s="95"/>
      <c r="AL1489" s="95"/>
      <c r="AM1489" s="95"/>
      <c r="AN1489" s="95"/>
      <c r="AO1489" s="95"/>
      <c r="AP1489" s="95"/>
      <c r="AQ1489" s="95"/>
      <c r="AR1489" s="95"/>
    </row>
    <row r="1490" spans="13:44" x14ac:dyDescent="0.2">
      <c r="M1490" s="108"/>
      <c r="O1490" s="95"/>
      <c r="P1490" s="95"/>
      <c r="Q1490" s="95"/>
      <c r="R1490" s="95"/>
      <c r="S1490" s="95"/>
      <c r="T1490" s="95"/>
      <c r="U1490" s="95"/>
      <c r="V1490" s="95"/>
      <c r="W1490" s="95"/>
      <c r="X1490" s="95"/>
      <c r="Y1490" s="95"/>
      <c r="Z1490" s="95"/>
      <c r="AA1490" s="95"/>
      <c r="AB1490" s="95"/>
      <c r="AC1490" s="95"/>
      <c r="AD1490" s="95"/>
      <c r="AE1490" s="95"/>
      <c r="AF1490" s="95"/>
      <c r="AG1490" s="95"/>
      <c r="AH1490" s="95"/>
      <c r="AI1490" s="95"/>
      <c r="AJ1490" s="95"/>
      <c r="AK1490" s="95"/>
      <c r="AL1490" s="95"/>
      <c r="AM1490" s="95"/>
      <c r="AN1490" s="95"/>
      <c r="AO1490" s="95"/>
      <c r="AP1490" s="95"/>
      <c r="AQ1490" s="95"/>
      <c r="AR1490" s="95"/>
    </row>
    <row r="1491" spans="13:44" x14ac:dyDescent="0.2">
      <c r="M1491" s="108"/>
      <c r="O1491" s="95"/>
      <c r="P1491" s="95"/>
      <c r="Q1491" s="95"/>
      <c r="R1491" s="95"/>
      <c r="S1491" s="95"/>
      <c r="T1491" s="95"/>
      <c r="U1491" s="95"/>
      <c r="V1491" s="95"/>
      <c r="W1491" s="95"/>
      <c r="X1491" s="95"/>
      <c r="Y1491" s="95"/>
      <c r="Z1491" s="95"/>
      <c r="AA1491" s="95"/>
      <c r="AB1491" s="95"/>
      <c r="AC1491" s="95"/>
      <c r="AD1491" s="95"/>
      <c r="AE1491" s="95"/>
      <c r="AF1491" s="95"/>
      <c r="AG1491" s="95"/>
      <c r="AH1491" s="95"/>
      <c r="AI1491" s="95"/>
      <c r="AJ1491" s="95"/>
      <c r="AK1491" s="95"/>
      <c r="AL1491" s="95"/>
      <c r="AM1491" s="95"/>
      <c r="AN1491" s="95"/>
      <c r="AO1491" s="95"/>
      <c r="AP1491" s="95"/>
      <c r="AQ1491" s="95"/>
      <c r="AR1491" s="95"/>
    </row>
    <row r="1492" spans="13:44" x14ac:dyDescent="0.2">
      <c r="M1492" s="108"/>
      <c r="O1492" s="95"/>
      <c r="P1492" s="95"/>
      <c r="Q1492" s="95"/>
      <c r="R1492" s="95"/>
      <c r="S1492" s="95"/>
      <c r="T1492" s="95"/>
      <c r="U1492" s="95"/>
      <c r="V1492" s="95"/>
      <c r="W1492" s="95"/>
      <c r="X1492" s="95"/>
      <c r="Y1492" s="95"/>
      <c r="Z1492" s="95"/>
      <c r="AA1492" s="95"/>
      <c r="AB1492" s="95"/>
      <c r="AC1492" s="95"/>
      <c r="AD1492" s="95"/>
      <c r="AE1492" s="95"/>
      <c r="AF1492" s="95"/>
      <c r="AG1492" s="95"/>
      <c r="AH1492" s="95"/>
      <c r="AI1492" s="95"/>
      <c r="AJ1492" s="95"/>
      <c r="AK1492" s="95"/>
      <c r="AL1492" s="95"/>
      <c r="AM1492" s="95"/>
      <c r="AN1492" s="95"/>
      <c r="AO1492" s="95"/>
      <c r="AP1492" s="95"/>
      <c r="AQ1492" s="95"/>
      <c r="AR1492" s="95"/>
    </row>
    <row r="1493" spans="13:44" x14ac:dyDescent="0.2">
      <c r="M1493" s="108"/>
      <c r="O1493" s="95"/>
      <c r="P1493" s="95"/>
      <c r="Q1493" s="95"/>
      <c r="R1493" s="95"/>
      <c r="S1493" s="95"/>
      <c r="T1493" s="95"/>
      <c r="U1493" s="95"/>
      <c r="V1493" s="95"/>
      <c r="W1493" s="95"/>
      <c r="X1493" s="95"/>
      <c r="Y1493" s="95"/>
      <c r="Z1493" s="95"/>
      <c r="AA1493" s="95"/>
      <c r="AB1493" s="95"/>
      <c r="AC1493" s="95"/>
      <c r="AD1493" s="95"/>
      <c r="AE1493" s="95"/>
      <c r="AF1493" s="95"/>
      <c r="AG1493" s="95"/>
      <c r="AH1493" s="95"/>
      <c r="AI1493" s="95"/>
      <c r="AJ1493" s="95"/>
      <c r="AK1493" s="95"/>
      <c r="AL1493" s="95"/>
      <c r="AM1493" s="95"/>
      <c r="AN1493" s="95"/>
      <c r="AO1493" s="95"/>
      <c r="AP1493" s="95"/>
      <c r="AQ1493" s="95"/>
      <c r="AR1493" s="95"/>
    </row>
    <row r="1494" spans="13:44" x14ac:dyDescent="0.2">
      <c r="M1494" s="108"/>
      <c r="O1494" s="95"/>
      <c r="P1494" s="95"/>
      <c r="Q1494" s="95"/>
      <c r="R1494" s="95"/>
      <c r="S1494" s="95"/>
      <c r="T1494" s="95"/>
      <c r="U1494" s="95"/>
      <c r="V1494" s="95"/>
      <c r="W1494" s="95"/>
      <c r="X1494" s="95"/>
      <c r="Y1494" s="95"/>
      <c r="Z1494" s="95"/>
      <c r="AA1494" s="95"/>
      <c r="AB1494" s="95"/>
      <c r="AC1494" s="95"/>
      <c r="AD1494" s="95"/>
      <c r="AE1494" s="95"/>
      <c r="AF1494" s="95"/>
      <c r="AG1494" s="95"/>
      <c r="AH1494" s="95"/>
      <c r="AI1494" s="95"/>
      <c r="AJ1494" s="95"/>
      <c r="AK1494" s="95"/>
      <c r="AL1494" s="95"/>
      <c r="AM1494" s="95"/>
      <c r="AN1494" s="95"/>
      <c r="AO1494" s="95"/>
      <c r="AP1494" s="95"/>
      <c r="AQ1494" s="95"/>
      <c r="AR1494" s="95"/>
    </row>
    <row r="1495" spans="13:44" x14ac:dyDescent="0.2">
      <c r="M1495" s="108"/>
      <c r="O1495" s="95"/>
      <c r="P1495" s="95"/>
      <c r="Q1495" s="95"/>
      <c r="R1495" s="95"/>
      <c r="S1495" s="95"/>
      <c r="T1495" s="95"/>
      <c r="U1495" s="95"/>
      <c r="V1495" s="95"/>
      <c r="W1495" s="95"/>
      <c r="X1495" s="95"/>
      <c r="Y1495" s="95"/>
      <c r="Z1495" s="95"/>
      <c r="AA1495" s="95"/>
      <c r="AB1495" s="95"/>
      <c r="AC1495" s="95"/>
      <c r="AD1495" s="95"/>
      <c r="AE1495" s="95"/>
      <c r="AF1495" s="95"/>
      <c r="AG1495" s="95"/>
      <c r="AH1495" s="95"/>
      <c r="AI1495" s="95"/>
      <c r="AJ1495" s="95"/>
      <c r="AK1495" s="95"/>
      <c r="AL1495" s="95"/>
      <c r="AM1495" s="95"/>
      <c r="AN1495" s="95"/>
      <c r="AO1495" s="95"/>
      <c r="AP1495" s="95"/>
      <c r="AQ1495" s="95"/>
      <c r="AR1495" s="95"/>
    </row>
    <row r="1496" spans="13:44" x14ac:dyDescent="0.2">
      <c r="M1496" s="108"/>
      <c r="O1496" s="95"/>
      <c r="P1496" s="95"/>
      <c r="Q1496" s="95"/>
      <c r="R1496" s="95"/>
      <c r="S1496" s="95"/>
      <c r="T1496" s="95"/>
      <c r="U1496" s="95"/>
      <c r="V1496" s="95"/>
      <c r="W1496" s="95"/>
      <c r="X1496" s="95"/>
      <c r="Y1496" s="95"/>
      <c r="Z1496" s="95"/>
      <c r="AA1496" s="95"/>
      <c r="AB1496" s="95"/>
      <c r="AC1496" s="95"/>
      <c r="AD1496" s="95"/>
      <c r="AE1496" s="95"/>
      <c r="AF1496" s="95"/>
      <c r="AG1496" s="95"/>
      <c r="AH1496" s="95"/>
      <c r="AI1496" s="95"/>
      <c r="AJ1496" s="95"/>
      <c r="AK1496" s="95"/>
      <c r="AL1496" s="95"/>
      <c r="AM1496" s="95"/>
      <c r="AN1496" s="95"/>
      <c r="AO1496" s="95"/>
      <c r="AP1496" s="95"/>
      <c r="AQ1496" s="95"/>
      <c r="AR1496" s="95"/>
    </row>
    <row r="1497" spans="13:44" x14ac:dyDescent="0.2">
      <c r="M1497" s="108"/>
      <c r="O1497" s="95"/>
      <c r="P1497" s="95"/>
      <c r="Q1497" s="95"/>
      <c r="R1497" s="95"/>
      <c r="S1497" s="95"/>
      <c r="T1497" s="95"/>
      <c r="U1497" s="95"/>
      <c r="V1497" s="95"/>
      <c r="W1497" s="95"/>
      <c r="X1497" s="95"/>
      <c r="Y1497" s="95"/>
      <c r="Z1497" s="95"/>
      <c r="AA1497" s="95"/>
      <c r="AB1497" s="95"/>
      <c r="AC1497" s="95"/>
      <c r="AD1497" s="95"/>
      <c r="AE1497" s="95"/>
      <c r="AF1497" s="95"/>
      <c r="AG1497" s="95"/>
      <c r="AH1497" s="95"/>
      <c r="AI1497" s="95"/>
      <c r="AJ1497" s="95"/>
      <c r="AK1497" s="95"/>
      <c r="AL1497" s="95"/>
      <c r="AM1497" s="95"/>
      <c r="AN1497" s="95"/>
      <c r="AO1497" s="95"/>
      <c r="AP1497" s="95"/>
      <c r="AQ1497" s="95"/>
      <c r="AR1497" s="95"/>
    </row>
    <row r="1498" spans="13:44" x14ac:dyDescent="0.2">
      <c r="M1498" s="108"/>
      <c r="O1498" s="95"/>
      <c r="P1498" s="95"/>
      <c r="Q1498" s="95"/>
      <c r="R1498" s="95"/>
      <c r="S1498" s="95"/>
      <c r="T1498" s="95"/>
      <c r="U1498" s="95"/>
      <c r="V1498" s="95"/>
      <c r="W1498" s="95"/>
      <c r="X1498" s="95"/>
      <c r="Y1498" s="95"/>
      <c r="Z1498" s="95"/>
      <c r="AA1498" s="95"/>
      <c r="AB1498" s="95"/>
      <c r="AC1498" s="95"/>
      <c r="AD1498" s="95"/>
      <c r="AE1498" s="95"/>
      <c r="AF1498" s="95"/>
      <c r="AG1498" s="95"/>
      <c r="AH1498" s="95"/>
      <c r="AI1498" s="95"/>
      <c r="AJ1498" s="95"/>
      <c r="AK1498" s="95"/>
      <c r="AL1498" s="95"/>
      <c r="AM1498" s="95"/>
      <c r="AN1498" s="95"/>
      <c r="AO1498" s="95"/>
      <c r="AP1498" s="95"/>
      <c r="AQ1498" s="95"/>
      <c r="AR1498" s="95"/>
    </row>
    <row r="1499" spans="13:44" x14ac:dyDescent="0.2">
      <c r="M1499" s="108"/>
      <c r="O1499" s="95"/>
      <c r="P1499" s="95"/>
      <c r="Q1499" s="95"/>
      <c r="R1499" s="95"/>
      <c r="S1499" s="95"/>
      <c r="T1499" s="95"/>
      <c r="U1499" s="95"/>
      <c r="V1499" s="95"/>
      <c r="W1499" s="95"/>
      <c r="X1499" s="95"/>
      <c r="Y1499" s="95"/>
      <c r="Z1499" s="95"/>
      <c r="AA1499" s="95"/>
      <c r="AB1499" s="95"/>
      <c r="AC1499" s="95"/>
      <c r="AD1499" s="95"/>
      <c r="AE1499" s="95"/>
      <c r="AF1499" s="95"/>
      <c r="AG1499" s="95"/>
      <c r="AH1499" s="95"/>
      <c r="AI1499" s="95"/>
      <c r="AJ1499" s="95"/>
      <c r="AK1499" s="95"/>
      <c r="AL1499" s="95"/>
      <c r="AM1499" s="95"/>
      <c r="AN1499" s="95"/>
      <c r="AO1499" s="95"/>
      <c r="AP1499" s="95"/>
      <c r="AQ1499" s="95"/>
      <c r="AR1499" s="95"/>
    </row>
    <row r="1500" spans="13:44" x14ac:dyDescent="0.2">
      <c r="M1500" s="108"/>
      <c r="O1500" s="95"/>
      <c r="P1500" s="95"/>
      <c r="Q1500" s="95"/>
      <c r="R1500" s="95"/>
      <c r="S1500" s="95"/>
      <c r="T1500" s="95"/>
      <c r="U1500" s="95"/>
      <c r="V1500" s="95"/>
      <c r="W1500" s="95"/>
      <c r="X1500" s="95"/>
      <c r="Y1500" s="95"/>
      <c r="Z1500" s="95"/>
      <c r="AA1500" s="95"/>
      <c r="AB1500" s="95"/>
      <c r="AC1500" s="95"/>
      <c r="AD1500" s="95"/>
      <c r="AE1500" s="95"/>
      <c r="AF1500" s="95"/>
      <c r="AG1500" s="95"/>
      <c r="AH1500" s="95"/>
      <c r="AI1500" s="95"/>
      <c r="AJ1500" s="95"/>
      <c r="AK1500" s="95"/>
      <c r="AL1500" s="95"/>
      <c r="AM1500" s="95"/>
      <c r="AN1500" s="95"/>
      <c r="AO1500" s="95"/>
      <c r="AP1500" s="95"/>
      <c r="AQ1500" s="95"/>
      <c r="AR1500" s="95"/>
    </row>
    <row r="1501" spans="13:44" x14ac:dyDescent="0.2">
      <c r="M1501" s="108"/>
      <c r="O1501" s="95"/>
      <c r="P1501" s="95"/>
      <c r="Q1501" s="95"/>
      <c r="R1501" s="95"/>
      <c r="S1501" s="95"/>
      <c r="T1501" s="95"/>
      <c r="U1501" s="95"/>
      <c r="V1501" s="95"/>
      <c r="W1501" s="95"/>
      <c r="X1501" s="95"/>
      <c r="Y1501" s="95"/>
      <c r="Z1501" s="95"/>
      <c r="AA1501" s="95"/>
      <c r="AB1501" s="95"/>
      <c r="AC1501" s="95"/>
      <c r="AD1501" s="95"/>
      <c r="AE1501" s="95"/>
      <c r="AF1501" s="95"/>
      <c r="AG1501" s="95"/>
      <c r="AH1501" s="95"/>
      <c r="AI1501" s="95"/>
      <c r="AJ1501" s="95"/>
      <c r="AK1501" s="95"/>
      <c r="AL1501" s="95"/>
      <c r="AM1501" s="95"/>
      <c r="AN1501" s="95"/>
      <c r="AO1501" s="95"/>
      <c r="AP1501" s="95"/>
      <c r="AQ1501" s="95"/>
      <c r="AR1501" s="95"/>
    </row>
    <row r="1502" spans="13:44" x14ac:dyDescent="0.2">
      <c r="M1502" s="108"/>
      <c r="O1502" s="95"/>
      <c r="P1502" s="95"/>
      <c r="Q1502" s="95"/>
      <c r="R1502" s="95"/>
      <c r="S1502" s="95"/>
      <c r="T1502" s="95"/>
      <c r="U1502" s="95"/>
      <c r="V1502" s="95"/>
      <c r="W1502" s="95"/>
      <c r="X1502" s="95"/>
      <c r="Y1502" s="95"/>
      <c r="Z1502" s="95"/>
      <c r="AA1502" s="95"/>
      <c r="AB1502" s="95"/>
      <c r="AC1502" s="95"/>
      <c r="AD1502" s="95"/>
      <c r="AE1502" s="95"/>
      <c r="AF1502" s="95"/>
      <c r="AG1502" s="95"/>
      <c r="AH1502" s="95"/>
      <c r="AI1502" s="95"/>
      <c r="AJ1502" s="95"/>
      <c r="AK1502" s="95"/>
      <c r="AL1502" s="95"/>
      <c r="AM1502" s="95"/>
      <c r="AN1502" s="95"/>
      <c r="AO1502" s="95"/>
      <c r="AP1502" s="95"/>
      <c r="AQ1502" s="95"/>
      <c r="AR1502" s="95"/>
    </row>
    <row r="1503" spans="13:44" x14ac:dyDescent="0.2">
      <c r="M1503" s="108"/>
      <c r="O1503" s="95"/>
      <c r="P1503" s="95"/>
      <c r="Q1503" s="95"/>
      <c r="R1503" s="95"/>
      <c r="S1503" s="95"/>
      <c r="T1503" s="95"/>
      <c r="U1503" s="95"/>
      <c r="V1503" s="95"/>
      <c r="W1503" s="95"/>
      <c r="X1503" s="95"/>
      <c r="Y1503" s="95"/>
      <c r="Z1503" s="95"/>
      <c r="AA1503" s="95"/>
      <c r="AB1503" s="95"/>
      <c r="AC1503" s="95"/>
      <c r="AD1503" s="95"/>
      <c r="AE1503" s="95"/>
      <c r="AF1503" s="95"/>
      <c r="AG1503" s="95"/>
      <c r="AH1503" s="95"/>
      <c r="AI1503" s="95"/>
      <c r="AJ1503" s="95"/>
      <c r="AK1503" s="95"/>
      <c r="AL1503" s="95"/>
      <c r="AM1503" s="95"/>
      <c r="AN1503" s="95"/>
      <c r="AO1503" s="95"/>
      <c r="AP1503" s="95"/>
      <c r="AQ1503" s="95"/>
      <c r="AR1503" s="95"/>
    </row>
    <row r="1504" spans="13:44" x14ac:dyDescent="0.2">
      <c r="M1504" s="108"/>
      <c r="O1504" s="95"/>
      <c r="P1504" s="95"/>
      <c r="Q1504" s="95"/>
      <c r="R1504" s="95"/>
      <c r="S1504" s="95"/>
      <c r="T1504" s="95"/>
      <c r="U1504" s="95"/>
      <c r="V1504" s="95"/>
      <c r="W1504" s="95"/>
      <c r="X1504" s="95"/>
      <c r="Y1504" s="95"/>
      <c r="Z1504" s="95"/>
      <c r="AA1504" s="95"/>
      <c r="AB1504" s="95"/>
      <c r="AC1504" s="95"/>
      <c r="AD1504" s="95"/>
      <c r="AE1504" s="95"/>
      <c r="AF1504" s="95"/>
      <c r="AG1504" s="95"/>
      <c r="AH1504" s="95"/>
      <c r="AI1504" s="95"/>
      <c r="AJ1504" s="95"/>
      <c r="AK1504" s="95"/>
      <c r="AL1504" s="95"/>
      <c r="AM1504" s="95"/>
      <c r="AN1504" s="95"/>
      <c r="AO1504" s="95"/>
      <c r="AP1504" s="95"/>
      <c r="AQ1504" s="95"/>
      <c r="AR1504" s="95"/>
    </row>
    <row r="1505" spans="13:44" x14ac:dyDescent="0.2">
      <c r="M1505" s="108"/>
      <c r="O1505" s="95"/>
      <c r="P1505" s="95"/>
      <c r="Q1505" s="95"/>
      <c r="R1505" s="95"/>
      <c r="S1505" s="95"/>
      <c r="T1505" s="95"/>
      <c r="U1505" s="95"/>
      <c r="V1505" s="95"/>
      <c r="W1505" s="95"/>
      <c r="X1505" s="95"/>
      <c r="Y1505" s="95"/>
      <c r="Z1505" s="95"/>
      <c r="AA1505" s="95"/>
      <c r="AB1505" s="95"/>
      <c r="AC1505" s="95"/>
      <c r="AD1505" s="95"/>
      <c r="AE1505" s="95"/>
      <c r="AF1505" s="95"/>
      <c r="AG1505" s="95"/>
      <c r="AH1505" s="95"/>
      <c r="AI1505" s="95"/>
      <c r="AJ1505" s="95"/>
      <c r="AK1505" s="95"/>
      <c r="AL1505" s="95"/>
      <c r="AM1505" s="95"/>
      <c r="AN1505" s="95"/>
      <c r="AO1505" s="95"/>
      <c r="AP1505" s="95"/>
      <c r="AQ1505" s="95"/>
      <c r="AR1505" s="95"/>
    </row>
    <row r="1506" spans="13:44" x14ac:dyDescent="0.2">
      <c r="M1506" s="108"/>
      <c r="O1506" s="95"/>
      <c r="P1506" s="95"/>
      <c r="Q1506" s="95"/>
      <c r="R1506" s="95"/>
      <c r="S1506" s="95"/>
      <c r="T1506" s="95"/>
      <c r="U1506" s="95"/>
      <c r="V1506" s="95"/>
      <c r="W1506" s="95"/>
      <c r="X1506" s="95"/>
      <c r="Y1506" s="95"/>
      <c r="Z1506" s="95"/>
      <c r="AA1506" s="95"/>
      <c r="AB1506" s="95"/>
      <c r="AC1506" s="95"/>
      <c r="AD1506" s="95"/>
      <c r="AE1506" s="95"/>
      <c r="AF1506" s="95"/>
      <c r="AG1506" s="95"/>
      <c r="AH1506" s="95"/>
      <c r="AI1506" s="95"/>
      <c r="AJ1506" s="95"/>
      <c r="AK1506" s="95"/>
      <c r="AL1506" s="95"/>
      <c r="AM1506" s="95"/>
      <c r="AN1506" s="95"/>
      <c r="AO1506" s="95"/>
      <c r="AP1506" s="95"/>
      <c r="AQ1506" s="95"/>
      <c r="AR1506" s="95"/>
    </row>
    <row r="1507" spans="13:44" x14ac:dyDescent="0.2">
      <c r="M1507" s="108"/>
      <c r="O1507" s="95"/>
      <c r="P1507" s="95"/>
      <c r="Q1507" s="95"/>
      <c r="R1507" s="95"/>
      <c r="S1507" s="95"/>
      <c r="T1507" s="95"/>
      <c r="U1507" s="95"/>
      <c r="V1507" s="95"/>
      <c r="W1507" s="95"/>
      <c r="X1507" s="95"/>
      <c r="Y1507" s="95"/>
      <c r="Z1507" s="95"/>
      <c r="AA1507" s="95"/>
      <c r="AB1507" s="95"/>
      <c r="AC1507" s="95"/>
      <c r="AD1507" s="95"/>
      <c r="AE1507" s="95"/>
      <c r="AF1507" s="95"/>
      <c r="AG1507" s="95"/>
      <c r="AH1507" s="95"/>
      <c r="AI1507" s="95"/>
      <c r="AJ1507" s="95"/>
      <c r="AK1507" s="95"/>
      <c r="AL1507" s="95"/>
      <c r="AM1507" s="95"/>
      <c r="AN1507" s="95"/>
      <c r="AO1507" s="95"/>
      <c r="AP1507" s="95"/>
      <c r="AQ1507" s="95"/>
      <c r="AR1507" s="95"/>
    </row>
    <row r="1508" spans="13:44" x14ac:dyDescent="0.2">
      <c r="M1508" s="108"/>
      <c r="O1508" s="95"/>
      <c r="P1508" s="95"/>
      <c r="Q1508" s="95"/>
      <c r="R1508" s="95"/>
      <c r="S1508" s="95"/>
      <c r="T1508" s="95"/>
      <c r="U1508" s="95"/>
      <c r="V1508" s="95"/>
      <c r="W1508" s="95"/>
      <c r="X1508" s="95"/>
      <c r="Y1508" s="95"/>
      <c r="Z1508" s="95"/>
      <c r="AA1508" s="95"/>
      <c r="AB1508" s="95"/>
      <c r="AC1508" s="95"/>
      <c r="AD1508" s="95"/>
      <c r="AE1508" s="95"/>
      <c r="AF1508" s="95"/>
      <c r="AG1508" s="95"/>
      <c r="AH1508" s="95"/>
      <c r="AI1508" s="95"/>
      <c r="AJ1508" s="95"/>
      <c r="AK1508" s="95"/>
      <c r="AL1508" s="95"/>
      <c r="AM1508" s="95"/>
      <c r="AN1508" s="95"/>
      <c r="AO1508" s="95"/>
      <c r="AP1508" s="95"/>
      <c r="AQ1508" s="95"/>
      <c r="AR1508" s="95"/>
    </row>
    <row r="1509" spans="13:44" x14ac:dyDescent="0.2">
      <c r="M1509" s="108"/>
      <c r="O1509" s="95"/>
      <c r="P1509" s="95"/>
      <c r="Q1509" s="95"/>
      <c r="R1509" s="95"/>
      <c r="S1509" s="95"/>
      <c r="T1509" s="95"/>
      <c r="U1509" s="95"/>
      <c r="V1509" s="95"/>
      <c r="W1509" s="95"/>
      <c r="X1509" s="95"/>
      <c r="Y1509" s="95"/>
      <c r="Z1509" s="95"/>
      <c r="AA1509" s="95"/>
      <c r="AB1509" s="95"/>
      <c r="AC1509" s="95"/>
      <c r="AD1509" s="95"/>
      <c r="AE1509" s="95"/>
      <c r="AF1509" s="95"/>
      <c r="AG1509" s="95"/>
      <c r="AH1509" s="95"/>
      <c r="AI1509" s="95"/>
      <c r="AJ1509" s="95"/>
      <c r="AK1509" s="95"/>
      <c r="AL1509" s="95"/>
      <c r="AM1509" s="95"/>
      <c r="AN1509" s="95"/>
      <c r="AO1509" s="95"/>
      <c r="AP1509" s="95"/>
      <c r="AQ1509" s="95"/>
      <c r="AR1509" s="95"/>
    </row>
    <row r="1510" spans="13:44" x14ac:dyDescent="0.2">
      <c r="M1510" s="108"/>
      <c r="O1510" s="95"/>
      <c r="P1510" s="95"/>
      <c r="Q1510" s="95"/>
      <c r="R1510" s="95"/>
      <c r="S1510" s="95"/>
      <c r="T1510" s="95"/>
      <c r="U1510" s="95"/>
      <c r="V1510" s="95"/>
      <c r="W1510" s="95"/>
      <c r="X1510" s="95"/>
      <c r="Y1510" s="95"/>
      <c r="Z1510" s="95"/>
      <c r="AA1510" s="95"/>
      <c r="AB1510" s="95"/>
      <c r="AC1510" s="95"/>
      <c r="AD1510" s="95"/>
      <c r="AE1510" s="95"/>
      <c r="AF1510" s="95"/>
      <c r="AG1510" s="95"/>
      <c r="AH1510" s="95"/>
      <c r="AI1510" s="95"/>
      <c r="AJ1510" s="95"/>
      <c r="AK1510" s="95"/>
      <c r="AL1510" s="95"/>
      <c r="AM1510" s="95"/>
      <c r="AN1510" s="95"/>
      <c r="AO1510" s="95"/>
      <c r="AP1510" s="95"/>
      <c r="AQ1510" s="95"/>
      <c r="AR1510" s="95"/>
    </row>
    <row r="1511" spans="13:44" x14ac:dyDescent="0.2">
      <c r="M1511" s="108"/>
      <c r="O1511" s="95"/>
      <c r="P1511" s="95"/>
      <c r="Q1511" s="95"/>
      <c r="R1511" s="95"/>
      <c r="S1511" s="95"/>
      <c r="T1511" s="95"/>
      <c r="U1511" s="95"/>
      <c r="V1511" s="95"/>
      <c r="W1511" s="95"/>
      <c r="X1511" s="95"/>
      <c r="Y1511" s="95"/>
      <c r="Z1511" s="95"/>
      <c r="AA1511" s="95"/>
      <c r="AB1511" s="95"/>
      <c r="AC1511" s="95"/>
      <c r="AD1511" s="95"/>
      <c r="AE1511" s="95"/>
      <c r="AF1511" s="95"/>
      <c r="AG1511" s="95"/>
      <c r="AH1511" s="95"/>
      <c r="AI1511" s="95"/>
      <c r="AJ1511" s="95"/>
      <c r="AK1511" s="95"/>
      <c r="AL1511" s="95"/>
      <c r="AM1511" s="95"/>
      <c r="AN1511" s="95"/>
      <c r="AO1511" s="95"/>
      <c r="AP1511" s="95"/>
      <c r="AQ1511" s="95"/>
      <c r="AR1511" s="95"/>
    </row>
    <row r="1512" spans="13:44" x14ac:dyDescent="0.2">
      <c r="M1512" s="108"/>
      <c r="O1512" s="95"/>
      <c r="P1512" s="95"/>
      <c r="Q1512" s="95"/>
      <c r="R1512" s="95"/>
      <c r="S1512" s="95"/>
      <c r="T1512" s="95"/>
      <c r="U1512" s="95"/>
      <c r="V1512" s="95"/>
      <c r="W1512" s="95"/>
      <c r="X1512" s="95"/>
      <c r="Y1512" s="95"/>
      <c r="Z1512" s="95"/>
      <c r="AA1512" s="95"/>
      <c r="AB1512" s="95"/>
      <c r="AC1512" s="95"/>
      <c r="AD1512" s="95"/>
      <c r="AE1512" s="95"/>
      <c r="AF1512" s="95"/>
      <c r="AG1512" s="95"/>
      <c r="AH1512" s="95"/>
      <c r="AI1512" s="95"/>
      <c r="AJ1512" s="95"/>
      <c r="AK1512" s="95"/>
      <c r="AL1512" s="95"/>
      <c r="AM1512" s="95"/>
      <c r="AN1512" s="95"/>
      <c r="AO1512" s="95"/>
      <c r="AP1512" s="95"/>
      <c r="AQ1512" s="95"/>
      <c r="AR1512" s="95"/>
    </row>
    <row r="1513" spans="13:44" x14ac:dyDescent="0.2">
      <c r="M1513" s="108"/>
      <c r="O1513" s="95"/>
      <c r="P1513" s="95"/>
      <c r="Q1513" s="95"/>
      <c r="R1513" s="95"/>
      <c r="S1513" s="95"/>
      <c r="T1513" s="95"/>
      <c r="U1513" s="95"/>
      <c r="V1513" s="95"/>
      <c r="W1513" s="95"/>
      <c r="X1513" s="95"/>
      <c r="Y1513" s="95"/>
      <c r="Z1513" s="95"/>
      <c r="AA1513" s="95"/>
      <c r="AB1513" s="95"/>
      <c r="AC1513" s="95"/>
      <c r="AD1513" s="95"/>
      <c r="AE1513" s="95"/>
      <c r="AF1513" s="95"/>
      <c r="AG1513" s="95"/>
      <c r="AH1513" s="95"/>
      <c r="AI1513" s="95"/>
      <c r="AJ1513" s="95"/>
      <c r="AK1513" s="95"/>
      <c r="AL1513" s="95"/>
      <c r="AM1513" s="95"/>
      <c r="AN1513" s="95"/>
      <c r="AO1513" s="95"/>
      <c r="AP1513" s="95"/>
      <c r="AQ1513" s="95"/>
      <c r="AR1513" s="95"/>
    </row>
    <row r="1514" spans="13:44" x14ac:dyDescent="0.2">
      <c r="M1514" s="108"/>
      <c r="O1514" s="95"/>
      <c r="P1514" s="95"/>
      <c r="Q1514" s="95"/>
      <c r="R1514" s="95"/>
      <c r="S1514" s="95"/>
      <c r="T1514" s="95"/>
      <c r="U1514" s="95"/>
      <c r="V1514" s="95"/>
      <c r="W1514" s="95"/>
      <c r="X1514" s="95"/>
      <c r="Y1514" s="95"/>
      <c r="Z1514" s="95"/>
      <c r="AA1514" s="95"/>
      <c r="AB1514" s="95"/>
      <c r="AC1514" s="95"/>
      <c r="AD1514" s="95"/>
      <c r="AE1514" s="95"/>
      <c r="AF1514" s="95"/>
      <c r="AG1514" s="95"/>
      <c r="AH1514" s="95"/>
      <c r="AI1514" s="95"/>
      <c r="AJ1514" s="95"/>
      <c r="AK1514" s="95"/>
      <c r="AL1514" s="95"/>
      <c r="AM1514" s="95"/>
      <c r="AN1514" s="95"/>
      <c r="AO1514" s="95"/>
      <c r="AP1514" s="95"/>
      <c r="AQ1514" s="95"/>
      <c r="AR1514" s="95"/>
    </row>
    <row r="1515" spans="13:44" x14ac:dyDescent="0.2">
      <c r="M1515" s="108"/>
      <c r="O1515" s="95"/>
      <c r="P1515" s="95"/>
      <c r="Q1515" s="95"/>
      <c r="R1515" s="95"/>
      <c r="S1515" s="95"/>
      <c r="T1515" s="95"/>
      <c r="U1515" s="95"/>
      <c r="V1515" s="95"/>
      <c r="W1515" s="95"/>
      <c r="X1515" s="95"/>
      <c r="Y1515" s="95"/>
      <c r="Z1515" s="95"/>
      <c r="AA1515" s="95"/>
      <c r="AB1515" s="95"/>
      <c r="AC1515" s="95"/>
      <c r="AD1515" s="95"/>
      <c r="AE1515" s="95"/>
      <c r="AF1515" s="95"/>
      <c r="AG1515" s="95"/>
      <c r="AH1515" s="95"/>
      <c r="AI1515" s="95"/>
      <c r="AJ1515" s="95"/>
      <c r="AK1515" s="95"/>
      <c r="AL1515" s="95"/>
      <c r="AM1515" s="95"/>
      <c r="AN1515" s="95"/>
      <c r="AO1515" s="95"/>
      <c r="AP1515" s="95"/>
      <c r="AQ1515" s="95"/>
      <c r="AR1515" s="95"/>
    </row>
    <row r="1516" spans="13:44" x14ac:dyDescent="0.2">
      <c r="M1516" s="108"/>
      <c r="O1516" s="95"/>
      <c r="P1516" s="95"/>
      <c r="Q1516" s="95"/>
      <c r="R1516" s="95"/>
      <c r="S1516" s="95"/>
      <c r="T1516" s="95"/>
      <c r="U1516" s="95"/>
      <c r="V1516" s="95"/>
      <c r="W1516" s="95"/>
      <c r="X1516" s="95"/>
      <c r="Y1516" s="95"/>
      <c r="Z1516" s="95"/>
      <c r="AA1516" s="95"/>
      <c r="AB1516" s="95"/>
      <c r="AC1516" s="95"/>
      <c r="AD1516" s="95"/>
      <c r="AE1516" s="95"/>
      <c r="AF1516" s="95"/>
      <c r="AG1516" s="95"/>
      <c r="AH1516" s="95"/>
      <c r="AI1516" s="95"/>
      <c r="AJ1516" s="95"/>
      <c r="AK1516" s="95"/>
      <c r="AL1516" s="95"/>
      <c r="AM1516" s="95"/>
      <c r="AN1516" s="95"/>
      <c r="AO1516" s="95"/>
      <c r="AP1516" s="95"/>
      <c r="AQ1516" s="95"/>
      <c r="AR1516" s="95"/>
    </row>
    <row r="1517" spans="13:44" x14ac:dyDescent="0.2">
      <c r="M1517" s="108"/>
      <c r="O1517" s="95"/>
      <c r="P1517" s="95"/>
      <c r="Q1517" s="95"/>
      <c r="R1517" s="95"/>
      <c r="S1517" s="95"/>
      <c r="T1517" s="95"/>
      <c r="U1517" s="95"/>
      <c r="V1517" s="95"/>
      <c r="W1517" s="95"/>
      <c r="X1517" s="95"/>
      <c r="Y1517" s="95"/>
      <c r="Z1517" s="95"/>
      <c r="AA1517" s="95"/>
      <c r="AB1517" s="95"/>
      <c r="AC1517" s="95"/>
      <c r="AD1517" s="95"/>
      <c r="AE1517" s="95"/>
      <c r="AF1517" s="95"/>
      <c r="AG1517" s="95"/>
      <c r="AH1517" s="95"/>
      <c r="AI1517" s="95"/>
      <c r="AJ1517" s="95"/>
      <c r="AK1517" s="95"/>
      <c r="AL1517" s="95"/>
      <c r="AM1517" s="95"/>
      <c r="AN1517" s="95"/>
      <c r="AO1517" s="95"/>
      <c r="AP1517" s="95"/>
      <c r="AQ1517" s="95"/>
      <c r="AR1517" s="95"/>
    </row>
    <row r="1518" spans="13:44" x14ac:dyDescent="0.2">
      <c r="M1518" s="108"/>
      <c r="O1518" s="95"/>
      <c r="P1518" s="95"/>
      <c r="Q1518" s="95"/>
      <c r="R1518" s="95"/>
      <c r="S1518" s="95"/>
      <c r="T1518" s="95"/>
      <c r="U1518" s="95"/>
      <c r="V1518" s="95"/>
      <c r="W1518" s="95"/>
      <c r="X1518" s="95"/>
      <c r="Y1518" s="95"/>
      <c r="Z1518" s="95"/>
      <c r="AA1518" s="95"/>
      <c r="AB1518" s="95"/>
      <c r="AC1518" s="95"/>
      <c r="AD1518" s="95"/>
      <c r="AE1518" s="95"/>
      <c r="AF1518" s="95"/>
      <c r="AG1518" s="95"/>
      <c r="AH1518" s="95"/>
      <c r="AI1518" s="95"/>
      <c r="AJ1518" s="95"/>
      <c r="AK1518" s="95"/>
      <c r="AL1518" s="95"/>
      <c r="AM1518" s="95"/>
      <c r="AN1518" s="95"/>
      <c r="AO1518" s="95"/>
      <c r="AP1518" s="95"/>
      <c r="AQ1518" s="95"/>
      <c r="AR1518" s="95"/>
    </row>
    <row r="1519" spans="13:44" x14ac:dyDescent="0.2">
      <c r="M1519" s="108"/>
      <c r="O1519" s="95"/>
      <c r="P1519" s="95"/>
      <c r="Q1519" s="95"/>
      <c r="R1519" s="95"/>
      <c r="S1519" s="95"/>
      <c r="T1519" s="95"/>
      <c r="U1519" s="95"/>
      <c r="V1519" s="95"/>
      <c r="W1519" s="95"/>
      <c r="X1519" s="95"/>
      <c r="Y1519" s="95"/>
      <c r="Z1519" s="95"/>
      <c r="AA1519" s="95"/>
      <c r="AB1519" s="95"/>
      <c r="AC1519" s="95"/>
      <c r="AD1519" s="95"/>
      <c r="AE1519" s="95"/>
      <c r="AF1519" s="95"/>
      <c r="AG1519" s="95"/>
      <c r="AH1519" s="95"/>
      <c r="AI1519" s="95"/>
      <c r="AJ1519" s="95"/>
      <c r="AK1519" s="95"/>
      <c r="AL1519" s="95"/>
      <c r="AM1519" s="95"/>
      <c r="AN1519" s="95"/>
      <c r="AO1519" s="95"/>
      <c r="AP1519" s="95"/>
      <c r="AQ1519" s="95"/>
      <c r="AR1519" s="95"/>
    </row>
    <row r="1520" spans="13:44" x14ac:dyDescent="0.2">
      <c r="M1520" s="108"/>
      <c r="O1520" s="95"/>
      <c r="P1520" s="95"/>
      <c r="Q1520" s="95"/>
      <c r="R1520" s="95"/>
      <c r="S1520" s="95"/>
      <c r="T1520" s="95"/>
      <c r="U1520" s="95"/>
      <c r="V1520" s="95"/>
      <c r="W1520" s="95"/>
      <c r="X1520" s="95"/>
      <c r="Y1520" s="95"/>
      <c r="Z1520" s="95"/>
      <c r="AA1520" s="95"/>
      <c r="AB1520" s="95"/>
      <c r="AC1520" s="95"/>
      <c r="AD1520" s="95"/>
      <c r="AE1520" s="95"/>
      <c r="AF1520" s="95"/>
      <c r="AG1520" s="95"/>
      <c r="AH1520" s="95"/>
      <c r="AI1520" s="95"/>
      <c r="AJ1520" s="95"/>
      <c r="AK1520" s="95"/>
      <c r="AL1520" s="95"/>
      <c r="AM1520" s="95"/>
      <c r="AN1520" s="95"/>
      <c r="AO1520" s="95"/>
      <c r="AP1520" s="95"/>
      <c r="AQ1520" s="95"/>
      <c r="AR1520" s="95"/>
    </row>
    <row r="1521" spans="13:44" x14ac:dyDescent="0.2">
      <c r="M1521" s="108"/>
      <c r="O1521" s="95"/>
      <c r="P1521" s="95"/>
      <c r="Q1521" s="95"/>
      <c r="R1521" s="95"/>
      <c r="S1521" s="95"/>
      <c r="T1521" s="95"/>
      <c r="U1521" s="95"/>
      <c r="V1521" s="95"/>
      <c r="W1521" s="95"/>
      <c r="X1521" s="95"/>
      <c r="Y1521" s="95"/>
      <c r="Z1521" s="95"/>
      <c r="AA1521" s="95"/>
      <c r="AB1521" s="95"/>
      <c r="AC1521" s="95"/>
      <c r="AD1521" s="95"/>
      <c r="AE1521" s="95"/>
      <c r="AF1521" s="95"/>
      <c r="AG1521" s="95"/>
      <c r="AH1521" s="95"/>
      <c r="AI1521" s="95"/>
      <c r="AJ1521" s="95"/>
      <c r="AK1521" s="95"/>
      <c r="AL1521" s="95"/>
      <c r="AM1521" s="95"/>
      <c r="AN1521" s="95"/>
      <c r="AO1521" s="95"/>
      <c r="AP1521" s="95"/>
      <c r="AQ1521" s="95"/>
      <c r="AR1521" s="95"/>
    </row>
    <row r="1522" spans="13:44" x14ac:dyDescent="0.2">
      <c r="M1522" s="108"/>
      <c r="O1522" s="95"/>
      <c r="P1522" s="95"/>
      <c r="Q1522" s="95"/>
      <c r="R1522" s="95"/>
      <c r="S1522" s="95"/>
      <c r="T1522" s="95"/>
      <c r="U1522" s="95"/>
      <c r="V1522" s="95"/>
      <c r="W1522" s="95"/>
      <c r="X1522" s="95"/>
      <c r="Y1522" s="95"/>
      <c r="Z1522" s="95"/>
      <c r="AA1522" s="95"/>
      <c r="AB1522" s="95"/>
      <c r="AC1522" s="95"/>
      <c r="AD1522" s="95"/>
      <c r="AE1522" s="95"/>
      <c r="AF1522" s="95"/>
      <c r="AG1522" s="95"/>
      <c r="AH1522" s="95"/>
      <c r="AI1522" s="95"/>
      <c r="AJ1522" s="95"/>
      <c r="AK1522" s="95"/>
      <c r="AL1522" s="95"/>
      <c r="AM1522" s="95"/>
      <c r="AN1522" s="95"/>
      <c r="AO1522" s="95"/>
      <c r="AP1522" s="95"/>
      <c r="AQ1522" s="95"/>
      <c r="AR1522" s="95"/>
    </row>
    <row r="1523" spans="13:44" x14ac:dyDescent="0.2">
      <c r="M1523" s="108"/>
      <c r="O1523" s="95"/>
      <c r="P1523" s="95"/>
      <c r="Q1523" s="95"/>
      <c r="R1523" s="95"/>
      <c r="S1523" s="95"/>
      <c r="T1523" s="95"/>
      <c r="U1523" s="95"/>
      <c r="V1523" s="95"/>
      <c r="W1523" s="95"/>
      <c r="X1523" s="95"/>
      <c r="Y1523" s="95"/>
      <c r="Z1523" s="95"/>
      <c r="AA1523" s="95"/>
      <c r="AB1523" s="95"/>
      <c r="AC1523" s="95"/>
      <c r="AD1523" s="95"/>
      <c r="AE1523" s="95"/>
      <c r="AF1523" s="95"/>
      <c r="AG1523" s="95"/>
      <c r="AH1523" s="95"/>
      <c r="AI1523" s="95"/>
      <c r="AJ1523" s="95"/>
      <c r="AK1523" s="95"/>
      <c r="AL1523" s="95"/>
      <c r="AM1523" s="95"/>
      <c r="AN1523" s="95"/>
      <c r="AO1523" s="95"/>
      <c r="AP1523" s="95"/>
      <c r="AQ1523" s="95"/>
      <c r="AR1523" s="95"/>
    </row>
    <row r="1524" spans="13:44" x14ac:dyDescent="0.2">
      <c r="M1524" s="108"/>
      <c r="O1524" s="95"/>
      <c r="P1524" s="95"/>
      <c r="Q1524" s="95"/>
      <c r="R1524" s="95"/>
      <c r="S1524" s="95"/>
      <c r="T1524" s="95"/>
      <c r="U1524" s="95"/>
      <c r="V1524" s="95"/>
      <c r="W1524" s="95"/>
      <c r="X1524" s="95"/>
      <c r="Y1524" s="95"/>
      <c r="Z1524" s="95"/>
      <c r="AA1524" s="95"/>
      <c r="AB1524" s="95"/>
      <c r="AC1524" s="95"/>
      <c r="AD1524" s="95"/>
      <c r="AE1524" s="95"/>
      <c r="AF1524" s="95"/>
      <c r="AG1524" s="95"/>
      <c r="AH1524" s="95"/>
      <c r="AI1524" s="95"/>
      <c r="AJ1524" s="95"/>
      <c r="AK1524" s="95"/>
      <c r="AL1524" s="95"/>
      <c r="AM1524" s="95"/>
      <c r="AN1524" s="95"/>
      <c r="AO1524" s="95"/>
      <c r="AP1524" s="95"/>
      <c r="AQ1524" s="95"/>
      <c r="AR1524" s="95"/>
    </row>
    <row r="1525" spans="13:44" x14ac:dyDescent="0.2">
      <c r="M1525" s="108"/>
      <c r="O1525" s="95"/>
      <c r="P1525" s="95"/>
      <c r="Q1525" s="95"/>
      <c r="R1525" s="95"/>
      <c r="S1525" s="95"/>
      <c r="T1525" s="95"/>
      <c r="U1525" s="95"/>
      <c r="V1525" s="95"/>
      <c r="W1525" s="95"/>
      <c r="X1525" s="95"/>
      <c r="Y1525" s="95"/>
      <c r="Z1525" s="95"/>
      <c r="AA1525" s="95"/>
      <c r="AB1525" s="95"/>
      <c r="AC1525" s="95"/>
      <c r="AD1525" s="95"/>
      <c r="AE1525" s="95"/>
      <c r="AF1525" s="95"/>
      <c r="AG1525" s="95"/>
      <c r="AH1525" s="95"/>
      <c r="AI1525" s="95"/>
      <c r="AJ1525" s="95"/>
      <c r="AK1525" s="95"/>
      <c r="AL1525" s="95"/>
      <c r="AM1525" s="95"/>
      <c r="AN1525" s="95"/>
      <c r="AO1525" s="95"/>
      <c r="AP1525" s="95"/>
      <c r="AQ1525" s="95"/>
      <c r="AR1525" s="95"/>
    </row>
    <row r="1526" spans="13:44" x14ac:dyDescent="0.2">
      <c r="M1526" s="108"/>
      <c r="O1526" s="95"/>
      <c r="P1526" s="95"/>
      <c r="Q1526" s="95"/>
      <c r="R1526" s="95"/>
      <c r="S1526" s="95"/>
      <c r="T1526" s="95"/>
      <c r="U1526" s="95"/>
      <c r="V1526" s="95"/>
      <c r="W1526" s="95"/>
      <c r="X1526" s="95"/>
      <c r="Y1526" s="95"/>
      <c r="Z1526" s="95"/>
      <c r="AA1526" s="95"/>
      <c r="AB1526" s="95"/>
      <c r="AC1526" s="95"/>
      <c r="AD1526" s="95"/>
      <c r="AE1526" s="95"/>
      <c r="AF1526" s="95"/>
      <c r="AG1526" s="95"/>
      <c r="AH1526" s="95"/>
      <c r="AI1526" s="95"/>
      <c r="AJ1526" s="95"/>
      <c r="AK1526" s="95"/>
      <c r="AL1526" s="95"/>
      <c r="AM1526" s="95"/>
      <c r="AN1526" s="95"/>
      <c r="AO1526" s="95"/>
      <c r="AP1526" s="95"/>
      <c r="AQ1526" s="95"/>
      <c r="AR1526" s="95"/>
    </row>
    <row r="1527" spans="13:44" x14ac:dyDescent="0.2">
      <c r="M1527" s="108"/>
      <c r="O1527" s="95"/>
      <c r="P1527" s="95"/>
      <c r="Q1527" s="95"/>
      <c r="R1527" s="95"/>
      <c r="S1527" s="95"/>
      <c r="T1527" s="95"/>
      <c r="U1527" s="95"/>
      <c r="V1527" s="95"/>
      <c r="W1527" s="95"/>
      <c r="X1527" s="95"/>
      <c r="Y1527" s="95"/>
      <c r="Z1527" s="95"/>
      <c r="AA1527" s="95"/>
      <c r="AB1527" s="95"/>
      <c r="AC1527" s="95"/>
      <c r="AD1527" s="95"/>
      <c r="AE1527" s="95"/>
      <c r="AF1527" s="95"/>
      <c r="AG1527" s="95"/>
      <c r="AH1527" s="95"/>
      <c r="AI1527" s="95"/>
      <c r="AJ1527" s="95"/>
      <c r="AK1527" s="95"/>
      <c r="AL1527" s="95"/>
      <c r="AM1527" s="95"/>
      <c r="AN1527" s="95"/>
      <c r="AO1527" s="95"/>
      <c r="AP1527" s="95"/>
      <c r="AQ1527" s="95"/>
      <c r="AR1527" s="95"/>
    </row>
    <row r="1528" spans="13:44" x14ac:dyDescent="0.2">
      <c r="M1528" s="108"/>
      <c r="O1528" s="95"/>
      <c r="P1528" s="95"/>
      <c r="Q1528" s="95"/>
      <c r="R1528" s="95"/>
      <c r="S1528" s="95"/>
      <c r="T1528" s="95"/>
      <c r="U1528" s="95"/>
      <c r="V1528" s="95"/>
      <c r="W1528" s="95"/>
      <c r="X1528" s="95"/>
      <c r="Y1528" s="95"/>
      <c r="Z1528" s="95"/>
      <c r="AA1528" s="95"/>
      <c r="AB1528" s="95"/>
      <c r="AC1528" s="95"/>
      <c r="AD1528" s="95"/>
      <c r="AE1528" s="95"/>
      <c r="AF1528" s="95"/>
      <c r="AG1528" s="95"/>
      <c r="AH1528" s="95"/>
      <c r="AI1528" s="95"/>
      <c r="AJ1528" s="95"/>
      <c r="AK1528" s="95"/>
      <c r="AL1528" s="95"/>
      <c r="AM1528" s="95"/>
      <c r="AN1528" s="95"/>
      <c r="AO1528" s="95"/>
      <c r="AP1528" s="95"/>
      <c r="AQ1528" s="95"/>
      <c r="AR1528" s="95"/>
    </row>
    <row r="1529" spans="13:44" x14ac:dyDescent="0.2">
      <c r="M1529" s="108"/>
      <c r="O1529" s="95"/>
      <c r="P1529" s="95"/>
      <c r="Q1529" s="95"/>
      <c r="R1529" s="95"/>
      <c r="S1529" s="95"/>
      <c r="T1529" s="95"/>
      <c r="U1529" s="95"/>
      <c r="V1529" s="95"/>
      <c r="W1529" s="95"/>
      <c r="X1529" s="95"/>
      <c r="Y1529" s="95"/>
      <c r="Z1529" s="95"/>
      <c r="AA1529" s="95"/>
      <c r="AB1529" s="95"/>
      <c r="AC1529" s="95"/>
      <c r="AD1529" s="95"/>
      <c r="AE1529" s="95"/>
      <c r="AF1529" s="95"/>
      <c r="AG1529" s="95"/>
      <c r="AH1529" s="95"/>
      <c r="AI1529" s="95"/>
      <c r="AJ1529" s="95"/>
      <c r="AK1529" s="95"/>
      <c r="AL1529" s="95"/>
      <c r="AM1529" s="95"/>
      <c r="AN1529" s="95"/>
      <c r="AO1529" s="95"/>
      <c r="AP1529" s="95"/>
      <c r="AQ1529" s="95"/>
      <c r="AR1529" s="95"/>
    </row>
    <row r="1530" spans="13:44" x14ac:dyDescent="0.2">
      <c r="M1530" s="108"/>
      <c r="O1530" s="95"/>
      <c r="P1530" s="95"/>
      <c r="Q1530" s="95"/>
      <c r="R1530" s="95"/>
      <c r="S1530" s="95"/>
      <c r="T1530" s="95"/>
      <c r="U1530" s="95"/>
      <c r="V1530" s="95"/>
      <c r="W1530" s="95"/>
      <c r="X1530" s="95"/>
      <c r="Y1530" s="95"/>
      <c r="Z1530" s="95"/>
      <c r="AA1530" s="95"/>
      <c r="AB1530" s="95"/>
      <c r="AC1530" s="95"/>
      <c r="AD1530" s="95"/>
      <c r="AE1530" s="95"/>
      <c r="AF1530" s="95"/>
      <c r="AG1530" s="95"/>
      <c r="AH1530" s="95"/>
      <c r="AI1530" s="95"/>
      <c r="AJ1530" s="95"/>
      <c r="AK1530" s="95"/>
      <c r="AL1530" s="95"/>
      <c r="AM1530" s="95"/>
      <c r="AN1530" s="95"/>
      <c r="AO1530" s="95"/>
      <c r="AP1530" s="95"/>
      <c r="AQ1530" s="95"/>
      <c r="AR1530" s="95"/>
    </row>
    <row r="1531" spans="13:44" x14ac:dyDescent="0.2">
      <c r="M1531" s="108"/>
      <c r="O1531" s="95"/>
      <c r="P1531" s="95"/>
      <c r="Q1531" s="95"/>
      <c r="R1531" s="95"/>
      <c r="S1531" s="95"/>
      <c r="T1531" s="95"/>
      <c r="U1531" s="95"/>
      <c r="V1531" s="95"/>
      <c r="W1531" s="95"/>
      <c r="X1531" s="95"/>
      <c r="Y1531" s="95"/>
      <c r="Z1531" s="95"/>
      <c r="AA1531" s="95"/>
      <c r="AB1531" s="95"/>
      <c r="AC1531" s="95"/>
      <c r="AD1531" s="95"/>
      <c r="AE1531" s="95"/>
      <c r="AF1531" s="95"/>
      <c r="AG1531" s="95"/>
      <c r="AH1531" s="95"/>
      <c r="AI1531" s="95"/>
      <c r="AJ1531" s="95"/>
      <c r="AK1531" s="95"/>
      <c r="AL1531" s="95"/>
      <c r="AM1531" s="95"/>
      <c r="AN1531" s="95"/>
      <c r="AO1531" s="95"/>
      <c r="AP1531" s="95"/>
      <c r="AQ1531" s="95"/>
      <c r="AR1531" s="95"/>
    </row>
    <row r="1532" spans="13:44" x14ac:dyDescent="0.2">
      <c r="M1532" s="108"/>
      <c r="O1532" s="95"/>
      <c r="P1532" s="95"/>
      <c r="Q1532" s="95"/>
      <c r="R1532" s="95"/>
      <c r="S1532" s="95"/>
      <c r="T1532" s="95"/>
      <c r="U1532" s="95"/>
      <c r="V1532" s="95"/>
      <c r="W1532" s="95"/>
      <c r="X1532" s="95"/>
      <c r="Y1532" s="95"/>
      <c r="Z1532" s="95"/>
      <c r="AA1532" s="95"/>
      <c r="AB1532" s="95"/>
      <c r="AC1532" s="95"/>
      <c r="AD1532" s="95"/>
      <c r="AE1532" s="95"/>
      <c r="AF1532" s="95"/>
      <c r="AG1532" s="95"/>
      <c r="AH1532" s="95"/>
      <c r="AI1532" s="95"/>
      <c r="AJ1532" s="95"/>
      <c r="AK1532" s="95"/>
      <c r="AL1532" s="95"/>
      <c r="AM1532" s="95"/>
      <c r="AN1532" s="95"/>
      <c r="AO1532" s="95"/>
      <c r="AP1532" s="95"/>
      <c r="AQ1532" s="95"/>
      <c r="AR1532" s="95"/>
    </row>
    <row r="1533" spans="13:44" x14ac:dyDescent="0.2">
      <c r="M1533" s="108"/>
      <c r="O1533" s="95"/>
      <c r="P1533" s="95"/>
      <c r="Q1533" s="95"/>
      <c r="R1533" s="95"/>
      <c r="S1533" s="95"/>
      <c r="T1533" s="95"/>
      <c r="U1533" s="95"/>
      <c r="V1533" s="95"/>
      <c r="W1533" s="95"/>
      <c r="X1533" s="95"/>
      <c r="Y1533" s="95"/>
      <c r="Z1533" s="95"/>
      <c r="AA1533" s="95"/>
      <c r="AB1533" s="95"/>
      <c r="AC1533" s="95"/>
      <c r="AD1533" s="95"/>
      <c r="AE1533" s="95"/>
      <c r="AF1533" s="95"/>
      <c r="AG1533" s="95"/>
      <c r="AH1533" s="95"/>
      <c r="AI1533" s="95"/>
      <c r="AJ1533" s="95"/>
      <c r="AK1533" s="95"/>
      <c r="AL1533" s="95"/>
      <c r="AM1533" s="95"/>
      <c r="AN1533" s="95"/>
      <c r="AO1533" s="95"/>
      <c r="AP1533" s="95"/>
      <c r="AQ1533" s="95"/>
      <c r="AR1533" s="95"/>
    </row>
    <row r="1534" spans="13:44" x14ac:dyDescent="0.2">
      <c r="M1534" s="108"/>
      <c r="O1534" s="95"/>
      <c r="P1534" s="95"/>
      <c r="Q1534" s="95"/>
      <c r="R1534" s="95"/>
      <c r="S1534" s="95"/>
      <c r="T1534" s="95"/>
      <c r="U1534" s="95"/>
      <c r="V1534" s="95"/>
      <c r="W1534" s="95"/>
      <c r="X1534" s="95"/>
      <c r="Y1534" s="95"/>
      <c r="Z1534" s="95"/>
      <c r="AA1534" s="95"/>
      <c r="AB1534" s="95"/>
      <c r="AC1534" s="95"/>
      <c r="AD1534" s="95"/>
      <c r="AE1534" s="95"/>
      <c r="AF1534" s="95"/>
      <c r="AG1534" s="95"/>
      <c r="AH1534" s="95"/>
      <c r="AI1534" s="95"/>
      <c r="AJ1534" s="95"/>
      <c r="AK1534" s="95"/>
      <c r="AL1534" s="95"/>
      <c r="AM1534" s="95"/>
      <c r="AN1534" s="95"/>
      <c r="AO1534" s="95"/>
      <c r="AP1534" s="95"/>
      <c r="AQ1534" s="95"/>
      <c r="AR1534" s="95"/>
    </row>
    <row r="1535" spans="13:44" x14ac:dyDescent="0.2">
      <c r="M1535" s="108"/>
      <c r="O1535" s="95"/>
      <c r="P1535" s="95"/>
      <c r="Q1535" s="95"/>
      <c r="R1535" s="95"/>
      <c r="S1535" s="95"/>
      <c r="T1535" s="95"/>
      <c r="U1535" s="95"/>
      <c r="V1535" s="95"/>
      <c r="W1535" s="95"/>
      <c r="X1535" s="95"/>
      <c r="Y1535" s="95"/>
      <c r="Z1535" s="95"/>
      <c r="AA1535" s="95"/>
      <c r="AB1535" s="95"/>
      <c r="AC1535" s="95"/>
      <c r="AD1535" s="95"/>
      <c r="AE1535" s="95"/>
      <c r="AF1535" s="95"/>
      <c r="AG1535" s="95"/>
      <c r="AH1535" s="95"/>
      <c r="AI1535" s="95"/>
      <c r="AJ1535" s="95"/>
      <c r="AK1535" s="95"/>
      <c r="AL1535" s="95"/>
      <c r="AM1535" s="95"/>
      <c r="AN1535" s="95"/>
      <c r="AO1535" s="95"/>
      <c r="AP1535" s="95"/>
      <c r="AQ1535" s="95"/>
      <c r="AR1535" s="95"/>
    </row>
    <row r="1536" spans="13:44" x14ac:dyDescent="0.2">
      <c r="M1536" s="108"/>
      <c r="O1536" s="95"/>
      <c r="P1536" s="95"/>
      <c r="Q1536" s="95"/>
      <c r="R1536" s="95"/>
      <c r="S1536" s="95"/>
      <c r="T1536" s="95"/>
      <c r="U1536" s="95"/>
      <c r="V1536" s="95"/>
      <c r="W1536" s="95"/>
      <c r="X1536" s="95"/>
      <c r="Y1536" s="95"/>
      <c r="Z1536" s="95"/>
      <c r="AA1536" s="95"/>
      <c r="AB1536" s="95"/>
      <c r="AC1536" s="95"/>
      <c r="AD1536" s="95"/>
      <c r="AE1536" s="95"/>
      <c r="AF1536" s="95"/>
      <c r="AG1536" s="95"/>
      <c r="AH1536" s="95"/>
      <c r="AI1536" s="95"/>
      <c r="AJ1536" s="95"/>
      <c r="AK1536" s="95"/>
      <c r="AL1536" s="95"/>
      <c r="AM1536" s="95"/>
      <c r="AN1536" s="95"/>
      <c r="AO1536" s="95"/>
      <c r="AP1536" s="95"/>
      <c r="AQ1536" s="95"/>
      <c r="AR1536" s="95"/>
    </row>
    <row r="1537" spans="13:44" x14ac:dyDescent="0.2">
      <c r="M1537" s="108"/>
      <c r="O1537" s="95"/>
      <c r="P1537" s="95"/>
      <c r="Q1537" s="95"/>
      <c r="R1537" s="95"/>
      <c r="S1537" s="95"/>
      <c r="T1537" s="95"/>
      <c r="U1537" s="95"/>
      <c r="V1537" s="95"/>
      <c r="W1537" s="95"/>
      <c r="X1537" s="95"/>
      <c r="Y1537" s="95"/>
      <c r="Z1537" s="95"/>
      <c r="AA1537" s="95"/>
      <c r="AB1537" s="95"/>
      <c r="AC1537" s="95"/>
      <c r="AD1537" s="95"/>
      <c r="AE1537" s="95"/>
      <c r="AF1537" s="95"/>
      <c r="AG1537" s="95"/>
      <c r="AH1537" s="95"/>
      <c r="AI1537" s="95"/>
      <c r="AJ1537" s="95"/>
      <c r="AK1537" s="95"/>
      <c r="AL1537" s="95"/>
      <c r="AM1537" s="95"/>
      <c r="AN1537" s="95"/>
      <c r="AO1537" s="95"/>
      <c r="AP1537" s="95"/>
      <c r="AQ1537" s="95"/>
      <c r="AR1537" s="95"/>
    </row>
    <row r="1538" spans="13:44" x14ac:dyDescent="0.2">
      <c r="M1538" s="108"/>
      <c r="O1538" s="95"/>
      <c r="P1538" s="95"/>
      <c r="Q1538" s="95"/>
      <c r="R1538" s="95"/>
      <c r="S1538" s="95"/>
      <c r="T1538" s="95"/>
      <c r="U1538" s="95"/>
      <c r="V1538" s="95"/>
      <c r="W1538" s="95"/>
      <c r="X1538" s="95"/>
      <c r="Y1538" s="95"/>
      <c r="Z1538" s="95"/>
      <c r="AA1538" s="95"/>
      <c r="AB1538" s="95"/>
      <c r="AC1538" s="95"/>
      <c r="AD1538" s="95"/>
      <c r="AE1538" s="95"/>
      <c r="AF1538" s="95"/>
      <c r="AG1538" s="95"/>
      <c r="AH1538" s="95"/>
      <c r="AI1538" s="95"/>
      <c r="AJ1538" s="95"/>
      <c r="AK1538" s="95"/>
      <c r="AL1538" s="95"/>
      <c r="AM1538" s="95"/>
      <c r="AN1538" s="95"/>
      <c r="AO1538" s="95"/>
      <c r="AP1538" s="95"/>
      <c r="AQ1538" s="95"/>
      <c r="AR1538" s="95"/>
    </row>
    <row r="1539" spans="13:44" x14ac:dyDescent="0.2">
      <c r="M1539" s="108"/>
      <c r="O1539" s="95"/>
      <c r="P1539" s="95"/>
      <c r="Q1539" s="95"/>
      <c r="R1539" s="95"/>
      <c r="S1539" s="95"/>
      <c r="T1539" s="95"/>
      <c r="U1539" s="95"/>
      <c r="V1539" s="95"/>
      <c r="W1539" s="95"/>
      <c r="X1539" s="95"/>
      <c r="Y1539" s="95"/>
      <c r="Z1539" s="95"/>
      <c r="AA1539" s="95"/>
      <c r="AB1539" s="95"/>
      <c r="AC1539" s="95"/>
      <c r="AD1539" s="95"/>
      <c r="AE1539" s="95"/>
      <c r="AF1539" s="95"/>
      <c r="AG1539" s="95"/>
      <c r="AH1539" s="95"/>
      <c r="AI1539" s="95"/>
      <c r="AJ1539" s="95"/>
      <c r="AK1539" s="95"/>
      <c r="AL1539" s="95"/>
      <c r="AM1539" s="95"/>
      <c r="AN1539" s="95"/>
      <c r="AO1539" s="95"/>
      <c r="AP1539" s="95"/>
      <c r="AQ1539" s="95"/>
      <c r="AR1539" s="95"/>
    </row>
    <row r="1540" spans="13:44" x14ac:dyDescent="0.2">
      <c r="M1540" s="108"/>
      <c r="O1540" s="95"/>
      <c r="P1540" s="95"/>
      <c r="Q1540" s="95"/>
      <c r="R1540" s="95"/>
      <c r="S1540" s="95"/>
      <c r="T1540" s="95"/>
      <c r="U1540" s="95"/>
      <c r="V1540" s="95"/>
      <c r="W1540" s="95"/>
      <c r="X1540" s="95"/>
      <c r="Y1540" s="95"/>
      <c r="Z1540" s="95"/>
      <c r="AA1540" s="95"/>
      <c r="AB1540" s="95"/>
      <c r="AC1540" s="95"/>
      <c r="AD1540" s="95"/>
      <c r="AE1540" s="95"/>
      <c r="AF1540" s="95"/>
      <c r="AG1540" s="95"/>
      <c r="AH1540" s="95"/>
      <c r="AI1540" s="95"/>
      <c r="AJ1540" s="95"/>
      <c r="AK1540" s="95"/>
      <c r="AL1540" s="95"/>
      <c r="AM1540" s="95"/>
      <c r="AN1540" s="95"/>
      <c r="AO1540" s="95"/>
      <c r="AP1540" s="95"/>
      <c r="AQ1540" s="95"/>
      <c r="AR1540" s="95"/>
    </row>
    <row r="1541" spans="13:44" x14ac:dyDescent="0.2">
      <c r="M1541" s="108"/>
      <c r="O1541" s="95"/>
      <c r="P1541" s="95"/>
      <c r="Q1541" s="95"/>
      <c r="R1541" s="95"/>
      <c r="S1541" s="95"/>
      <c r="T1541" s="95"/>
      <c r="U1541" s="95"/>
      <c r="V1541" s="95"/>
      <c r="W1541" s="95"/>
      <c r="X1541" s="95"/>
      <c r="Y1541" s="95"/>
      <c r="Z1541" s="95"/>
      <c r="AA1541" s="95"/>
      <c r="AB1541" s="95"/>
      <c r="AC1541" s="95"/>
      <c r="AD1541" s="95"/>
      <c r="AE1541" s="95"/>
      <c r="AF1541" s="95"/>
      <c r="AG1541" s="95"/>
      <c r="AH1541" s="95"/>
      <c r="AI1541" s="95"/>
      <c r="AJ1541" s="95"/>
      <c r="AK1541" s="95"/>
      <c r="AL1541" s="95"/>
      <c r="AM1541" s="95"/>
      <c r="AN1541" s="95"/>
      <c r="AO1541" s="95"/>
      <c r="AP1541" s="95"/>
      <c r="AQ1541" s="95"/>
      <c r="AR1541" s="95"/>
    </row>
    <row r="1542" spans="13:44" x14ac:dyDescent="0.2">
      <c r="M1542" s="108"/>
      <c r="O1542" s="95"/>
      <c r="P1542" s="95"/>
      <c r="Q1542" s="95"/>
      <c r="R1542" s="95"/>
      <c r="S1542" s="95"/>
      <c r="T1542" s="95"/>
      <c r="U1542" s="95"/>
      <c r="V1542" s="95"/>
      <c r="W1542" s="95"/>
      <c r="X1542" s="95"/>
      <c r="Y1542" s="95"/>
      <c r="Z1542" s="95"/>
      <c r="AA1542" s="95"/>
      <c r="AB1542" s="95"/>
      <c r="AC1542" s="95"/>
      <c r="AD1542" s="95"/>
      <c r="AE1542" s="95"/>
      <c r="AF1542" s="95"/>
      <c r="AG1542" s="95"/>
      <c r="AH1542" s="95"/>
      <c r="AI1542" s="95"/>
      <c r="AJ1542" s="95"/>
      <c r="AK1542" s="95"/>
      <c r="AL1542" s="95"/>
      <c r="AM1542" s="95"/>
      <c r="AN1542" s="95"/>
      <c r="AO1542" s="95"/>
      <c r="AP1542" s="95"/>
      <c r="AQ1542" s="95"/>
      <c r="AR1542" s="95"/>
    </row>
    <row r="1543" spans="13:44" x14ac:dyDescent="0.2">
      <c r="M1543" s="108"/>
      <c r="O1543" s="95"/>
      <c r="P1543" s="95"/>
      <c r="Q1543" s="95"/>
      <c r="R1543" s="95"/>
      <c r="S1543" s="95"/>
      <c r="T1543" s="95"/>
      <c r="U1543" s="95"/>
      <c r="V1543" s="95"/>
      <c r="W1543" s="95"/>
      <c r="X1543" s="95"/>
      <c r="Y1543" s="95"/>
      <c r="Z1543" s="95"/>
      <c r="AA1543" s="95"/>
      <c r="AB1543" s="95"/>
      <c r="AC1543" s="95"/>
      <c r="AD1543" s="95"/>
      <c r="AE1543" s="95"/>
      <c r="AF1543" s="95"/>
      <c r="AG1543" s="95"/>
      <c r="AH1543" s="95"/>
      <c r="AI1543" s="95"/>
      <c r="AJ1543" s="95"/>
      <c r="AK1543" s="95"/>
      <c r="AL1543" s="95"/>
      <c r="AM1543" s="95"/>
      <c r="AN1543" s="95"/>
      <c r="AO1543" s="95"/>
      <c r="AP1543" s="95"/>
      <c r="AQ1543" s="95"/>
      <c r="AR1543" s="95"/>
    </row>
    <row r="1544" spans="13:44" x14ac:dyDescent="0.2">
      <c r="M1544" s="108"/>
      <c r="O1544" s="95"/>
      <c r="P1544" s="95"/>
      <c r="Q1544" s="95"/>
      <c r="R1544" s="95"/>
      <c r="S1544" s="95"/>
      <c r="T1544" s="95"/>
      <c r="U1544" s="95"/>
      <c r="V1544" s="95"/>
      <c r="W1544" s="95"/>
      <c r="X1544" s="95"/>
      <c r="Y1544" s="95"/>
      <c r="Z1544" s="95"/>
      <c r="AA1544" s="95"/>
      <c r="AB1544" s="95"/>
      <c r="AC1544" s="95"/>
      <c r="AD1544" s="95"/>
      <c r="AE1544" s="95"/>
      <c r="AF1544" s="95"/>
      <c r="AG1544" s="95"/>
      <c r="AH1544" s="95"/>
      <c r="AI1544" s="95"/>
      <c r="AJ1544" s="95"/>
      <c r="AK1544" s="95"/>
      <c r="AL1544" s="95"/>
      <c r="AM1544" s="95"/>
      <c r="AN1544" s="95"/>
      <c r="AO1544" s="95"/>
      <c r="AP1544" s="95"/>
      <c r="AQ1544" s="95"/>
      <c r="AR1544" s="95"/>
    </row>
    <row r="1545" spans="13:44" x14ac:dyDescent="0.2">
      <c r="M1545" s="108"/>
      <c r="O1545" s="95"/>
      <c r="P1545" s="95"/>
      <c r="Q1545" s="95"/>
      <c r="R1545" s="95"/>
      <c r="S1545" s="95"/>
      <c r="T1545" s="95"/>
      <c r="U1545" s="95"/>
      <c r="V1545" s="95"/>
      <c r="W1545" s="95"/>
      <c r="X1545" s="95"/>
      <c r="Y1545" s="95"/>
      <c r="Z1545" s="95"/>
      <c r="AA1545" s="95"/>
      <c r="AB1545" s="95"/>
      <c r="AC1545" s="95"/>
      <c r="AD1545" s="95"/>
      <c r="AE1545" s="95"/>
      <c r="AF1545" s="95"/>
      <c r="AG1545" s="95"/>
      <c r="AH1545" s="95"/>
      <c r="AI1545" s="95"/>
      <c r="AJ1545" s="95"/>
      <c r="AK1545" s="95"/>
      <c r="AL1545" s="95"/>
      <c r="AM1545" s="95"/>
      <c r="AN1545" s="95"/>
      <c r="AO1545" s="95"/>
      <c r="AP1545" s="95"/>
      <c r="AQ1545" s="95"/>
      <c r="AR1545" s="95"/>
    </row>
    <row r="1546" spans="13:44" x14ac:dyDescent="0.2">
      <c r="M1546" s="108"/>
      <c r="O1546" s="95"/>
      <c r="P1546" s="95"/>
      <c r="Q1546" s="95"/>
      <c r="R1546" s="95"/>
      <c r="S1546" s="95"/>
      <c r="T1546" s="95"/>
      <c r="U1546" s="95"/>
      <c r="V1546" s="95"/>
      <c r="W1546" s="95"/>
      <c r="X1546" s="95"/>
      <c r="Y1546" s="95"/>
      <c r="Z1546" s="95"/>
      <c r="AA1546" s="95"/>
      <c r="AB1546" s="95"/>
      <c r="AC1546" s="95"/>
      <c r="AD1546" s="95"/>
      <c r="AE1546" s="95"/>
      <c r="AF1546" s="95"/>
      <c r="AG1546" s="95"/>
      <c r="AH1546" s="95"/>
      <c r="AI1546" s="95"/>
      <c r="AJ1546" s="95"/>
      <c r="AK1546" s="95"/>
      <c r="AL1546" s="95"/>
      <c r="AM1546" s="95"/>
      <c r="AN1546" s="95"/>
      <c r="AO1546" s="95"/>
      <c r="AP1546" s="95"/>
      <c r="AQ1546" s="95"/>
      <c r="AR1546" s="95"/>
    </row>
    <row r="1547" spans="13:44" x14ac:dyDescent="0.2">
      <c r="M1547" s="108"/>
      <c r="O1547" s="95"/>
      <c r="P1547" s="95"/>
      <c r="Q1547" s="95"/>
      <c r="R1547" s="95"/>
      <c r="S1547" s="95"/>
      <c r="T1547" s="95"/>
      <c r="U1547" s="95"/>
      <c r="V1547" s="95"/>
      <c r="W1547" s="95"/>
      <c r="X1547" s="95"/>
      <c r="Y1547" s="95"/>
      <c r="Z1547" s="95"/>
      <c r="AA1547" s="95"/>
      <c r="AB1547" s="95"/>
      <c r="AC1547" s="95"/>
      <c r="AD1547" s="95"/>
      <c r="AE1547" s="95"/>
      <c r="AF1547" s="95"/>
      <c r="AG1547" s="95"/>
      <c r="AH1547" s="95"/>
      <c r="AI1547" s="95"/>
      <c r="AJ1547" s="95"/>
      <c r="AK1547" s="95"/>
      <c r="AL1547" s="95"/>
      <c r="AM1547" s="95"/>
      <c r="AN1547" s="95"/>
      <c r="AO1547" s="95"/>
      <c r="AP1547" s="95"/>
      <c r="AQ1547" s="95"/>
      <c r="AR1547" s="95"/>
    </row>
    <row r="1548" spans="13:44" x14ac:dyDescent="0.2">
      <c r="M1548" s="108"/>
      <c r="O1548" s="95"/>
      <c r="P1548" s="95"/>
      <c r="Q1548" s="95"/>
      <c r="R1548" s="95"/>
      <c r="S1548" s="95"/>
      <c r="T1548" s="95"/>
      <c r="U1548" s="95"/>
      <c r="V1548" s="95"/>
      <c r="W1548" s="95"/>
      <c r="X1548" s="95"/>
      <c r="Y1548" s="95"/>
      <c r="Z1548" s="95"/>
      <c r="AA1548" s="95"/>
      <c r="AB1548" s="95"/>
      <c r="AC1548" s="95"/>
      <c r="AD1548" s="95"/>
      <c r="AE1548" s="95"/>
      <c r="AF1548" s="95"/>
      <c r="AG1548" s="95"/>
      <c r="AH1548" s="95"/>
      <c r="AI1548" s="95"/>
      <c r="AJ1548" s="95"/>
      <c r="AK1548" s="95"/>
      <c r="AL1548" s="95"/>
      <c r="AM1548" s="95"/>
      <c r="AN1548" s="95"/>
      <c r="AO1548" s="95"/>
      <c r="AP1548" s="95"/>
      <c r="AQ1548" s="95"/>
      <c r="AR1548" s="95"/>
    </row>
    <row r="1549" spans="13:44" x14ac:dyDescent="0.2">
      <c r="M1549" s="108"/>
      <c r="O1549" s="95"/>
      <c r="P1549" s="95"/>
      <c r="Q1549" s="95"/>
      <c r="R1549" s="95"/>
      <c r="S1549" s="95"/>
      <c r="T1549" s="95"/>
      <c r="U1549" s="95"/>
      <c r="V1549" s="95"/>
      <c r="W1549" s="95"/>
      <c r="X1549" s="95"/>
      <c r="Y1549" s="95"/>
      <c r="Z1549" s="95"/>
      <c r="AA1549" s="95"/>
      <c r="AB1549" s="95"/>
      <c r="AC1549" s="95"/>
      <c r="AD1549" s="95"/>
      <c r="AE1549" s="95"/>
      <c r="AF1549" s="95"/>
      <c r="AG1549" s="95"/>
      <c r="AH1549" s="95"/>
      <c r="AI1549" s="95"/>
      <c r="AJ1549" s="95"/>
      <c r="AK1549" s="95"/>
      <c r="AL1549" s="95"/>
      <c r="AM1549" s="95"/>
      <c r="AN1549" s="95"/>
      <c r="AO1549" s="95"/>
      <c r="AP1549" s="95"/>
      <c r="AQ1549" s="95"/>
      <c r="AR1549" s="95"/>
    </row>
    <row r="1550" spans="13:44" x14ac:dyDescent="0.2">
      <c r="M1550" s="108"/>
      <c r="O1550" s="95"/>
      <c r="P1550" s="95"/>
      <c r="Q1550" s="95"/>
      <c r="R1550" s="95"/>
      <c r="S1550" s="95"/>
      <c r="T1550" s="95"/>
      <c r="U1550" s="95"/>
      <c r="V1550" s="95"/>
      <c r="W1550" s="95"/>
      <c r="X1550" s="95"/>
      <c r="Y1550" s="95"/>
      <c r="Z1550" s="95"/>
      <c r="AA1550" s="95"/>
      <c r="AB1550" s="95"/>
      <c r="AC1550" s="95"/>
      <c r="AD1550" s="95"/>
      <c r="AE1550" s="95"/>
      <c r="AF1550" s="95"/>
      <c r="AG1550" s="95"/>
      <c r="AH1550" s="95"/>
      <c r="AI1550" s="95"/>
      <c r="AJ1550" s="95"/>
      <c r="AK1550" s="95"/>
      <c r="AL1550" s="95"/>
      <c r="AM1550" s="95"/>
      <c r="AN1550" s="95"/>
      <c r="AO1550" s="95"/>
      <c r="AP1550" s="95"/>
      <c r="AQ1550" s="95"/>
      <c r="AR1550" s="95"/>
    </row>
    <row r="1551" spans="13:44" x14ac:dyDescent="0.2">
      <c r="M1551" s="108"/>
      <c r="O1551" s="95"/>
      <c r="P1551" s="95"/>
      <c r="Q1551" s="95"/>
      <c r="R1551" s="95"/>
      <c r="S1551" s="95"/>
      <c r="T1551" s="95"/>
      <c r="U1551" s="95"/>
      <c r="V1551" s="95"/>
      <c r="W1551" s="95"/>
      <c r="X1551" s="95"/>
      <c r="Y1551" s="95"/>
      <c r="Z1551" s="95"/>
      <c r="AA1551" s="95"/>
      <c r="AB1551" s="95"/>
      <c r="AC1551" s="95"/>
      <c r="AD1551" s="95"/>
      <c r="AE1551" s="95"/>
      <c r="AF1551" s="95"/>
      <c r="AG1551" s="95"/>
      <c r="AH1551" s="95"/>
      <c r="AI1551" s="95"/>
      <c r="AJ1551" s="95"/>
      <c r="AK1551" s="95"/>
      <c r="AL1551" s="95"/>
      <c r="AM1551" s="95"/>
      <c r="AN1551" s="95"/>
      <c r="AO1551" s="95"/>
      <c r="AP1551" s="95"/>
      <c r="AQ1551" s="95"/>
      <c r="AR1551" s="95"/>
    </row>
    <row r="1552" spans="13:44" x14ac:dyDescent="0.2">
      <c r="M1552" s="108"/>
      <c r="O1552" s="95"/>
      <c r="P1552" s="95"/>
      <c r="Q1552" s="95"/>
      <c r="R1552" s="95"/>
      <c r="S1552" s="95"/>
      <c r="T1552" s="95"/>
      <c r="U1552" s="95"/>
      <c r="V1552" s="95"/>
      <c r="W1552" s="95"/>
      <c r="X1552" s="95"/>
      <c r="Y1552" s="95"/>
      <c r="Z1552" s="95"/>
      <c r="AA1552" s="95"/>
      <c r="AB1552" s="95"/>
      <c r="AC1552" s="95"/>
      <c r="AD1552" s="95"/>
      <c r="AE1552" s="95"/>
      <c r="AF1552" s="95"/>
      <c r="AG1552" s="95"/>
      <c r="AH1552" s="95"/>
      <c r="AI1552" s="95"/>
      <c r="AJ1552" s="95"/>
      <c r="AK1552" s="95"/>
      <c r="AL1552" s="95"/>
      <c r="AM1552" s="95"/>
      <c r="AN1552" s="95"/>
      <c r="AO1552" s="95"/>
      <c r="AP1552" s="95"/>
      <c r="AQ1552" s="95"/>
      <c r="AR1552" s="95"/>
    </row>
    <row r="1553" spans="13:44" x14ac:dyDescent="0.2">
      <c r="M1553" s="108"/>
      <c r="O1553" s="95"/>
      <c r="P1553" s="95"/>
      <c r="Q1553" s="95"/>
      <c r="R1553" s="95"/>
      <c r="S1553" s="95"/>
      <c r="T1553" s="95"/>
      <c r="U1553" s="95"/>
      <c r="V1553" s="95"/>
      <c r="W1553" s="95"/>
      <c r="X1553" s="95"/>
      <c r="Y1553" s="95"/>
      <c r="Z1553" s="95"/>
      <c r="AA1553" s="95"/>
      <c r="AB1553" s="95"/>
      <c r="AC1553" s="95"/>
      <c r="AD1553" s="95"/>
      <c r="AE1553" s="95"/>
      <c r="AF1553" s="95"/>
      <c r="AG1553" s="95"/>
      <c r="AH1553" s="95"/>
      <c r="AI1553" s="95"/>
      <c r="AJ1553" s="95"/>
      <c r="AK1553" s="95"/>
      <c r="AL1553" s="95"/>
      <c r="AM1553" s="95"/>
      <c r="AN1553" s="95"/>
      <c r="AO1553" s="95"/>
      <c r="AP1553" s="95"/>
      <c r="AQ1553" s="95"/>
      <c r="AR1553" s="95"/>
    </row>
    <row r="1554" spans="13:44" x14ac:dyDescent="0.2">
      <c r="M1554" s="108"/>
      <c r="O1554" s="95"/>
      <c r="P1554" s="95"/>
      <c r="Q1554" s="95"/>
      <c r="R1554" s="95"/>
      <c r="S1554" s="95"/>
      <c r="T1554" s="95"/>
      <c r="U1554" s="95"/>
      <c r="V1554" s="95"/>
      <c r="W1554" s="95"/>
      <c r="X1554" s="95"/>
      <c r="Y1554" s="95"/>
      <c r="Z1554" s="95"/>
      <c r="AA1554" s="95"/>
      <c r="AB1554" s="95"/>
      <c r="AC1554" s="95"/>
      <c r="AD1554" s="95"/>
      <c r="AE1554" s="95"/>
      <c r="AF1554" s="95"/>
      <c r="AG1554" s="95"/>
      <c r="AH1554" s="95"/>
      <c r="AI1554" s="95"/>
      <c r="AJ1554" s="95"/>
      <c r="AK1554" s="95"/>
      <c r="AL1554" s="95"/>
      <c r="AM1554" s="95"/>
      <c r="AN1554" s="95"/>
      <c r="AO1554" s="95"/>
      <c r="AP1554" s="95"/>
      <c r="AQ1554" s="95"/>
      <c r="AR1554" s="95"/>
    </row>
    <row r="1555" spans="13:44" x14ac:dyDescent="0.2">
      <c r="M1555" s="108"/>
      <c r="O1555" s="95"/>
      <c r="P1555" s="95"/>
      <c r="Q1555" s="95"/>
      <c r="R1555" s="95"/>
      <c r="S1555" s="95"/>
      <c r="T1555" s="95"/>
      <c r="U1555" s="95"/>
      <c r="V1555" s="95"/>
      <c r="W1555" s="95"/>
      <c r="X1555" s="95"/>
      <c r="Y1555" s="95"/>
      <c r="Z1555" s="95"/>
      <c r="AA1555" s="95"/>
      <c r="AB1555" s="95"/>
      <c r="AC1555" s="95"/>
      <c r="AD1555" s="95"/>
      <c r="AE1555" s="95"/>
      <c r="AF1555" s="95"/>
      <c r="AG1555" s="95"/>
      <c r="AH1555" s="95"/>
      <c r="AI1555" s="95"/>
      <c r="AJ1555" s="95"/>
      <c r="AK1555" s="95"/>
      <c r="AL1555" s="95"/>
      <c r="AM1555" s="95"/>
      <c r="AN1555" s="95"/>
      <c r="AO1555" s="95"/>
      <c r="AP1555" s="95"/>
      <c r="AQ1555" s="95"/>
      <c r="AR1555" s="95"/>
    </row>
    <row r="1556" spans="13:44" x14ac:dyDescent="0.2">
      <c r="M1556" s="108"/>
      <c r="O1556" s="95"/>
      <c r="P1556" s="95"/>
      <c r="Q1556" s="95"/>
      <c r="R1556" s="95"/>
      <c r="S1556" s="95"/>
      <c r="T1556" s="95"/>
      <c r="U1556" s="95"/>
      <c r="V1556" s="95"/>
      <c r="W1556" s="95"/>
      <c r="X1556" s="95"/>
      <c r="Y1556" s="95"/>
      <c r="Z1556" s="95"/>
      <c r="AA1556" s="95"/>
      <c r="AB1556" s="95"/>
      <c r="AC1556" s="95"/>
      <c r="AD1556" s="95"/>
      <c r="AE1556" s="95"/>
      <c r="AF1556" s="95"/>
      <c r="AG1556" s="95"/>
      <c r="AH1556" s="95"/>
      <c r="AI1556" s="95"/>
      <c r="AJ1556" s="95"/>
      <c r="AK1556" s="95"/>
      <c r="AL1556" s="95"/>
      <c r="AM1556" s="95"/>
      <c r="AN1556" s="95"/>
      <c r="AO1556" s="95"/>
      <c r="AP1556" s="95"/>
      <c r="AQ1556" s="95"/>
      <c r="AR1556" s="95"/>
    </row>
    <row r="1557" spans="13:44" x14ac:dyDescent="0.2">
      <c r="M1557" s="108"/>
      <c r="O1557" s="95"/>
      <c r="P1557" s="95"/>
      <c r="Q1557" s="95"/>
      <c r="R1557" s="95"/>
      <c r="S1557" s="95"/>
      <c r="T1557" s="95"/>
      <c r="U1557" s="95"/>
      <c r="V1557" s="95"/>
      <c r="W1557" s="95"/>
      <c r="X1557" s="95"/>
      <c r="Y1557" s="95"/>
      <c r="Z1557" s="95"/>
      <c r="AA1557" s="95"/>
      <c r="AB1557" s="95"/>
      <c r="AC1557" s="95"/>
      <c r="AD1557" s="95"/>
      <c r="AE1557" s="95"/>
      <c r="AF1557" s="95"/>
      <c r="AG1557" s="95"/>
      <c r="AH1557" s="95"/>
      <c r="AI1557" s="95"/>
      <c r="AJ1557" s="95"/>
      <c r="AK1557" s="95"/>
      <c r="AL1557" s="95"/>
      <c r="AM1557" s="95"/>
      <c r="AN1557" s="95"/>
      <c r="AO1557" s="95"/>
      <c r="AP1557" s="95"/>
      <c r="AQ1557" s="95"/>
      <c r="AR1557" s="95"/>
    </row>
    <row r="1558" spans="13:44" x14ac:dyDescent="0.2">
      <c r="M1558" s="108"/>
      <c r="O1558" s="95"/>
      <c r="P1558" s="95"/>
      <c r="Q1558" s="95"/>
      <c r="R1558" s="95"/>
      <c r="S1558" s="95"/>
      <c r="T1558" s="95"/>
      <c r="U1558" s="95"/>
      <c r="V1558" s="95"/>
      <c r="W1558" s="95"/>
      <c r="X1558" s="95"/>
      <c r="Y1558" s="95"/>
      <c r="Z1558" s="95"/>
      <c r="AA1558" s="95"/>
      <c r="AB1558" s="95"/>
      <c r="AC1558" s="95"/>
      <c r="AD1558" s="95"/>
      <c r="AE1558" s="95"/>
      <c r="AF1558" s="95"/>
      <c r="AG1558" s="95"/>
      <c r="AH1558" s="95"/>
      <c r="AI1558" s="95"/>
      <c r="AJ1558" s="95"/>
      <c r="AK1558" s="95"/>
      <c r="AL1558" s="95"/>
      <c r="AM1558" s="95"/>
      <c r="AN1558" s="95"/>
      <c r="AO1558" s="95"/>
      <c r="AP1558" s="95"/>
      <c r="AQ1558" s="95"/>
      <c r="AR1558" s="95"/>
    </row>
    <row r="1559" spans="13:44" x14ac:dyDescent="0.2">
      <c r="M1559" s="108"/>
      <c r="O1559" s="95"/>
      <c r="P1559" s="95"/>
      <c r="Q1559" s="95"/>
      <c r="R1559" s="95"/>
      <c r="S1559" s="95"/>
      <c r="T1559" s="95"/>
      <c r="U1559" s="95"/>
      <c r="V1559" s="95"/>
      <c r="W1559" s="95"/>
      <c r="X1559" s="95"/>
      <c r="Y1559" s="95"/>
      <c r="Z1559" s="95"/>
      <c r="AA1559" s="95"/>
      <c r="AB1559" s="95"/>
      <c r="AC1559" s="95"/>
      <c r="AD1559" s="95"/>
      <c r="AE1559" s="95"/>
      <c r="AF1559" s="95"/>
      <c r="AG1559" s="95"/>
      <c r="AH1559" s="95"/>
      <c r="AI1559" s="95"/>
      <c r="AJ1559" s="95"/>
      <c r="AK1559" s="95"/>
      <c r="AL1559" s="95"/>
      <c r="AM1559" s="95"/>
      <c r="AN1559" s="95"/>
      <c r="AO1559" s="95"/>
      <c r="AP1559" s="95"/>
      <c r="AQ1559" s="95"/>
      <c r="AR1559" s="95"/>
    </row>
    <row r="1560" spans="13:44" x14ac:dyDescent="0.2">
      <c r="M1560" s="108"/>
      <c r="O1560" s="95"/>
      <c r="P1560" s="95"/>
      <c r="Q1560" s="95"/>
      <c r="R1560" s="95"/>
      <c r="S1560" s="95"/>
      <c r="T1560" s="95"/>
      <c r="U1560" s="95"/>
      <c r="V1560" s="95"/>
      <c r="W1560" s="95"/>
      <c r="X1560" s="95"/>
      <c r="Y1560" s="95"/>
      <c r="Z1560" s="95"/>
      <c r="AA1560" s="95"/>
      <c r="AB1560" s="95"/>
      <c r="AC1560" s="95"/>
      <c r="AD1560" s="95"/>
      <c r="AE1560" s="95"/>
      <c r="AF1560" s="95"/>
      <c r="AG1560" s="95"/>
      <c r="AH1560" s="95"/>
      <c r="AI1560" s="95"/>
      <c r="AJ1560" s="95"/>
      <c r="AK1560" s="95"/>
      <c r="AL1560" s="95"/>
      <c r="AM1560" s="95"/>
      <c r="AN1560" s="95"/>
      <c r="AO1560" s="95"/>
      <c r="AP1560" s="95"/>
      <c r="AQ1560" s="95"/>
      <c r="AR1560" s="95"/>
    </row>
    <row r="1561" spans="13:44" x14ac:dyDescent="0.2">
      <c r="M1561" s="108"/>
      <c r="O1561" s="95"/>
      <c r="P1561" s="95"/>
      <c r="Q1561" s="95"/>
      <c r="R1561" s="95"/>
      <c r="S1561" s="95"/>
      <c r="T1561" s="95"/>
      <c r="U1561" s="95"/>
      <c r="V1561" s="95"/>
      <c r="W1561" s="95"/>
      <c r="X1561" s="95"/>
      <c r="Y1561" s="95"/>
      <c r="Z1561" s="95"/>
      <c r="AA1561" s="95"/>
      <c r="AB1561" s="95"/>
      <c r="AC1561" s="95"/>
      <c r="AD1561" s="95"/>
      <c r="AE1561" s="95"/>
      <c r="AF1561" s="95"/>
      <c r="AG1561" s="95"/>
      <c r="AH1561" s="95"/>
      <c r="AI1561" s="95"/>
      <c r="AJ1561" s="95"/>
      <c r="AK1561" s="95"/>
      <c r="AL1561" s="95"/>
      <c r="AM1561" s="95"/>
      <c r="AN1561" s="95"/>
      <c r="AO1561" s="95"/>
      <c r="AP1561" s="95"/>
      <c r="AQ1561" s="95"/>
      <c r="AR1561" s="95"/>
    </row>
    <row r="1562" spans="13:44" x14ac:dyDescent="0.2">
      <c r="M1562" s="108"/>
      <c r="O1562" s="95"/>
      <c r="P1562" s="95"/>
      <c r="Q1562" s="95"/>
      <c r="R1562" s="95"/>
      <c r="S1562" s="95"/>
      <c r="T1562" s="95"/>
      <c r="U1562" s="95"/>
      <c r="V1562" s="95"/>
      <c r="W1562" s="95"/>
      <c r="X1562" s="95"/>
      <c r="Y1562" s="95"/>
      <c r="Z1562" s="95"/>
      <c r="AA1562" s="95"/>
      <c r="AB1562" s="95"/>
      <c r="AC1562" s="95"/>
      <c r="AD1562" s="95"/>
      <c r="AE1562" s="95"/>
      <c r="AF1562" s="95"/>
      <c r="AG1562" s="95"/>
      <c r="AH1562" s="95"/>
      <c r="AI1562" s="95"/>
      <c r="AJ1562" s="95"/>
      <c r="AK1562" s="95"/>
      <c r="AL1562" s="95"/>
      <c r="AM1562" s="95"/>
      <c r="AN1562" s="95"/>
      <c r="AO1562" s="95"/>
      <c r="AP1562" s="95"/>
      <c r="AQ1562" s="95"/>
      <c r="AR1562" s="95"/>
    </row>
    <row r="1563" spans="13:44" x14ac:dyDescent="0.2">
      <c r="M1563" s="108"/>
      <c r="O1563" s="95"/>
      <c r="P1563" s="95"/>
      <c r="Q1563" s="95"/>
      <c r="R1563" s="95"/>
      <c r="S1563" s="95"/>
      <c r="T1563" s="95"/>
      <c r="U1563" s="95"/>
      <c r="V1563" s="95"/>
      <c r="W1563" s="95"/>
      <c r="X1563" s="95"/>
      <c r="Y1563" s="95"/>
      <c r="Z1563" s="95"/>
      <c r="AA1563" s="95"/>
      <c r="AB1563" s="95"/>
      <c r="AC1563" s="95"/>
      <c r="AD1563" s="95"/>
      <c r="AE1563" s="95"/>
      <c r="AF1563" s="95"/>
      <c r="AG1563" s="95"/>
      <c r="AH1563" s="95"/>
      <c r="AI1563" s="95"/>
      <c r="AJ1563" s="95"/>
      <c r="AK1563" s="95"/>
      <c r="AL1563" s="95"/>
      <c r="AM1563" s="95"/>
      <c r="AN1563" s="95"/>
      <c r="AO1563" s="95"/>
      <c r="AP1563" s="95"/>
      <c r="AQ1563" s="95"/>
      <c r="AR1563" s="95"/>
    </row>
    <row r="1564" spans="13:44" x14ac:dyDescent="0.2">
      <c r="M1564" s="108"/>
      <c r="O1564" s="95"/>
      <c r="P1564" s="95"/>
      <c r="Q1564" s="95"/>
      <c r="R1564" s="95"/>
      <c r="S1564" s="95"/>
      <c r="T1564" s="95"/>
      <c r="U1564" s="95"/>
      <c r="V1564" s="95"/>
      <c r="W1564" s="95"/>
      <c r="X1564" s="95"/>
      <c r="Y1564" s="95"/>
      <c r="Z1564" s="95"/>
      <c r="AA1564" s="95"/>
      <c r="AB1564" s="95"/>
      <c r="AC1564" s="95"/>
      <c r="AD1564" s="95"/>
      <c r="AE1564" s="95"/>
      <c r="AF1564" s="95"/>
      <c r="AG1564" s="95"/>
      <c r="AH1564" s="95"/>
      <c r="AI1564" s="95"/>
      <c r="AJ1564" s="95"/>
      <c r="AK1564" s="95"/>
      <c r="AL1564" s="95"/>
      <c r="AM1564" s="95"/>
      <c r="AN1564" s="95"/>
      <c r="AO1564" s="95"/>
      <c r="AP1564" s="95"/>
      <c r="AQ1564" s="95"/>
      <c r="AR1564" s="95"/>
    </row>
    <row r="1565" spans="13:44" x14ac:dyDescent="0.2">
      <c r="M1565" s="108"/>
      <c r="O1565" s="95"/>
      <c r="P1565" s="95"/>
      <c r="Q1565" s="95"/>
      <c r="R1565" s="95"/>
      <c r="S1565" s="95"/>
      <c r="T1565" s="95"/>
      <c r="U1565" s="95"/>
      <c r="V1565" s="95"/>
      <c r="W1565" s="95"/>
      <c r="X1565" s="95"/>
      <c r="Y1565" s="95"/>
      <c r="Z1565" s="95"/>
      <c r="AA1565" s="95"/>
      <c r="AB1565" s="95"/>
      <c r="AC1565" s="95"/>
      <c r="AD1565" s="95"/>
      <c r="AE1565" s="95"/>
      <c r="AF1565" s="95"/>
      <c r="AG1565" s="95"/>
      <c r="AH1565" s="95"/>
      <c r="AI1565" s="95"/>
      <c r="AJ1565" s="95"/>
      <c r="AK1565" s="95"/>
      <c r="AL1565" s="95"/>
      <c r="AM1565" s="95"/>
      <c r="AN1565" s="95"/>
      <c r="AO1565" s="95"/>
      <c r="AP1565" s="95"/>
      <c r="AQ1565" s="95"/>
      <c r="AR1565" s="95"/>
    </row>
    <row r="1566" spans="13:44" x14ac:dyDescent="0.2">
      <c r="M1566" s="108"/>
      <c r="O1566" s="95"/>
      <c r="P1566" s="95"/>
      <c r="Q1566" s="95"/>
      <c r="R1566" s="95"/>
      <c r="S1566" s="95"/>
      <c r="T1566" s="95"/>
      <c r="U1566" s="95"/>
      <c r="V1566" s="95"/>
      <c r="W1566" s="95"/>
      <c r="X1566" s="95"/>
      <c r="Y1566" s="95"/>
      <c r="Z1566" s="95"/>
      <c r="AA1566" s="95"/>
      <c r="AB1566" s="95"/>
      <c r="AC1566" s="95"/>
      <c r="AD1566" s="95"/>
      <c r="AE1566" s="95"/>
      <c r="AF1566" s="95"/>
      <c r="AG1566" s="95"/>
      <c r="AH1566" s="95"/>
      <c r="AI1566" s="95"/>
      <c r="AJ1566" s="95"/>
      <c r="AK1566" s="95"/>
      <c r="AL1566" s="95"/>
      <c r="AM1566" s="95"/>
      <c r="AN1566" s="95"/>
      <c r="AO1566" s="95"/>
      <c r="AP1566" s="95"/>
      <c r="AQ1566" s="95"/>
      <c r="AR1566" s="95"/>
    </row>
    <row r="1567" spans="13:44" x14ac:dyDescent="0.2">
      <c r="M1567" s="108"/>
      <c r="O1567" s="95"/>
      <c r="P1567" s="95"/>
      <c r="Q1567" s="95"/>
      <c r="R1567" s="95"/>
      <c r="S1567" s="95"/>
      <c r="T1567" s="95"/>
      <c r="U1567" s="95"/>
      <c r="V1567" s="95"/>
      <c r="W1567" s="95"/>
      <c r="X1567" s="95"/>
      <c r="Y1567" s="95"/>
      <c r="Z1567" s="95"/>
      <c r="AA1567" s="95"/>
      <c r="AB1567" s="95"/>
      <c r="AC1567" s="95"/>
      <c r="AD1567" s="95"/>
      <c r="AE1567" s="95"/>
      <c r="AF1567" s="95"/>
      <c r="AG1567" s="95"/>
      <c r="AH1567" s="95"/>
      <c r="AI1567" s="95"/>
      <c r="AJ1567" s="95"/>
      <c r="AK1567" s="95"/>
      <c r="AL1567" s="95"/>
      <c r="AM1567" s="95"/>
      <c r="AN1567" s="95"/>
      <c r="AO1567" s="95"/>
      <c r="AP1567" s="95"/>
      <c r="AQ1567" s="95"/>
      <c r="AR1567" s="95"/>
    </row>
    <row r="1568" spans="13:44" x14ac:dyDescent="0.2">
      <c r="M1568" s="108"/>
      <c r="O1568" s="95"/>
      <c r="P1568" s="95"/>
      <c r="Q1568" s="95"/>
      <c r="R1568" s="95"/>
      <c r="S1568" s="95"/>
      <c r="T1568" s="95"/>
      <c r="U1568" s="95"/>
      <c r="V1568" s="95"/>
      <c r="W1568" s="95"/>
      <c r="X1568" s="95"/>
      <c r="Y1568" s="95"/>
      <c r="Z1568" s="95"/>
      <c r="AA1568" s="95"/>
      <c r="AB1568" s="95"/>
      <c r="AC1568" s="95"/>
      <c r="AD1568" s="95"/>
      <c r="AE1568" s="95"/>
      <c r="AF1568" s="95"/>
      <c r="AG1568" s="95"/>
      <c r="AH1568" s="95"/>
      <c r="AI1568" s="95"/>
      <c r="AJ1568" s="95"/>
      <c r="AK1568" s="95"/>
      <c r="AL1568" s="95"/>
      <c r="AM1568" s="95"/>
      <c r="AN1568" s="95"/>
      <c r="AO1568" s="95"/>
      <c r="AP1568" s="95"/>
      <c r="AQ1568" s="95"/>
      <c r="AR1568" s="95"/>
    </row>
    <row r="1569" spans="13:44" x14ac:dyDescent="0.2">
      <c r="M1569" s="108"/>
      <c r="O1569" s="95"/>
      <c r="P1569" s="95"/>
      <c r="Q1569" s="95"/>
      <c r="R1569" s="95"/>
      <c r="S1569" s="95"/>
      <c r="T1569" s="95"/>
      <c r="U1569" s="95"/>
      <c r="V1569" s="95"/>
      <c r="W1569" s="95"/>
      <c r="X1569" s="95"/>
      <c r="Y1569" s="95"/>
      <c r="Z1569" s="95"/>
      <c r="AA1569" s="95"/>
      <c r="AB1569" s="95"/>
      <c r="AC1569" s="95"/>
      <c r="AD1569" s="95"/>
      <c r="AE1569" s="95"/>
      <c r="AF1569" s="95"/>
      <c r="AG1569" s="95"/>
      <c r="AH1569" s="95"/>
      <c r="AI1569" s="95"/>
      <c r="AJ1569" s="95"/>
      <c r="AK1569" s="95"/>
      <c r="AL1569" s="95"/>
      <c r="AM1569" s="95"/>
      <c r="AN1569" s="95"/>
      <c r="AO1569" s="95"/>
      <c r="AP1569" s="95"/>
      <c r="AQ1569" s="95"/>
      <c r="AR1569" s="95"/>
    </row>
    <row r="1570" spans="13:44" x14ac:dyDescent="0.2">
      <c r="M1570" s="108"/>
      <c r="O1570" s="95"/>
      <c r="P1570" s="95"/>
      <c r="Q1570" s="95"/>
      <c r="R1570" s="95"/>
      <c r="S1570" s="95"/>
      <c r="T1570" s="95"/>
      <c r="U1570" s="95"/>
      <c r="V1570" s="95"/>
      <c r="W1570" s="95"/>
      <c r="X1570" s="95"/>
      <c r="Y1570" s="95"/>
      <c r="Z1570" s="95"/>
      <c r="AA1570" s="95"/>
      <c r="AB1570" s="95"/>
      <c r="AC1570" s="95"/>
      <c r="AD1570" s="95"/>
      <c r="AE1570" s="95"/>
      <c r="AF1570" s="95"/>
      <c r="AG1570" s="95"/>
      <c r="AH1570" s="95"/>
      <c r="AI1570" s="95"/>
      <c r="AJ1570" s="95"/>
      <c r="AK1570" s="95"/>
      <c r="AL1570" s="95"/>
      <c r="AM1570" s="95"/>
      <c r="AN1570" s="95"/>
      <c r="AO1570" s="95"/>
      <c r="AP1570" s="95"/>
      <c r="AQ1570" s="95"/>
      <c r="AR1570" s="95"/>
    </row>
    <row r="1571" spans="13:44" x14ac:dyDescent="0.2">
      <c r="M1571" s="108"/>
      <c r="O1571" s="95"/>
      <c r="P1571" s="95"/>
      <c r="Q1571" s="95"/>
      <c r="R1571" s="95"/>
      <c r="S1571" s="95"/>
      <c r="T1571" s="95"/>
      <c r="U1571" s="95"/>
      <c r="V1571" s="95"/>
      <c r="W1571" s="95"/>
      <c r="X1571" s="95"/>
      <c r="Y1571" s="95"/>
      <c r="Z1571" s="95"/>
      <c r="AA1571" s="95"/>
      <c r="AB1571" s="95"/>
      <c r="AC1571" s="95"/>
      <c r="AD1571" s="95"/>
      <c r="AE1571" s="95"/>
      <c r="AF1571" s="95"/>
      <c r="AG1571" s="95"/>
      <c r="AH1571" s="95"/>
      <c r="AI1571" s="95"/>
      <c r="AJ1571" s="95"/>
      <c r="AK1571" s="95"/>
      <c r="AL1571" s="95"/>
      <c r="AM1571" s="95"/>
      <c r="AN1571" s="95"/>
      <c r="AO1571" s="95"/>
      <c r="AP1571" s="95"/>
      <c r="AQ1571" s="95"/>
      <c r="AR1571" s="95"/>
    </row>
    <row r="1572" spans="13:44" x14ac:dyDescent="0.2">
      <c r="M1572" s="108"/>
      <c r="O1572" s="95"/>
      <c r="P1572" s="95"/>
      <c r="Q1572" s="95"/>
      <c r="R1572" s="95"/>
      <c r="S1572" s="95"/>
      <c r="T1572" s="95"/>
      <c r="U1572" s="95"/>
      <c r="V1572" s="95"/>
      <c r="W1572" s="95"/>
      <c r="X1572" s="95"/>
      <c r="Y1572" s="95"/>
      <c r="Z1572" s="95"/>
      <c r="AA1572" s="95"/>
      <c r="AB1572" s="95"/>
      <c r="AC1572" s="95"/>
      <c r="AD1572" s="95"/>
      <c r="AE1572" s="95"/>
      <c r="AF1572" s="95"/>
      <c r="AG1572" s="95"/>
      <c r="AH1572" s="95"/>
      <c r="AI1572" s="95"/>
      <c r="AJ1572" s="95"/>
      <c r="AK1572" s="95"/>
      <c r="AL1572" s="95"/>
      <c r="AM1572" s="95"/>
      <c r="AN1572" s="95"/>
      <c r="AO1572" s="95"/>
      <c r="AP1572" s="95"/>
      <c r="AQ1572" s="95"/>
      <c r="AR1572" s="95"/>
    </row>
    <row r="1573" spans="13:44" x14ac:dyDescent="0.2">
      <c r="M1573" s="108"/>
      <c r="O1573" s="95"/>
      <c r="P1573" s="95"/>
      <c r="Q1573" s="95"/>
      <c r="R1573" s="95"/>
      <c r="S1573" s="95"/>
      <c r="T1573" s="95"/>
      <c r="U1573" s="95"/>
      <c r="V1573" s="95"/>
      <c r="W1573" s="95"/>
      <c r="X1573" s="95"/>
      <c r="Y1573" s="95"/>
      <c r="Z1573" s="95"/>
      <c r="AA1573" s="95"/>
      <c r="AB1573" s="95"/>
      <c r="AC1573" s="95"/>
      <c r="AD1573" s="95"/>
      <c r="AE1573" s="95"/>
      <c r="AF1573" s="95"/>
      <c r="AG1573" s="95"/>
      <c r="AH1573" s="95"/>
      <c r="AI1573" s="95"/>
      <c r="AJ1573" s="95"/>
      <c r="AK1573" s="95"/>
      <c r="AL1573" s="95"/>
      <c r="AM1573" s="95"/>
      <c r="AN1573" s="95"/>
      <c r="AO1573" s="95"/>
      <c r="AP1573" s="95"/>
      <c r="AQ1573" s="95"/>
      <c r="AR1573" s="95"/>
    </row>
    <row r="1574" spans="13:44" x14ac:dyDescent="0.2">
      <c r="M1574" s="108"/>
      <c r="O1574" s="95"/>
      <c r="P1574" s="95"/>
      <c r="Q1574" s="95"/>
      <c r="R1574" s="95"/>
      <c r="S1574" s="95"/>
      <c r="T1574" s="95"/>
      <c r="U1574" s="95"/>
      <c r="V1574" s="95"/>
      <c r="W1574" s="95"/>
      <c r="X1574" s="95"/>
      <c r="Y1574" s="95"/>
      <c r="Z1574" s="95"/>
      <c r="AA1574" s="95"/>
      <c r="AB1574" s="95"/>
      <c r="AC1574" s="95"/>
      <c r="AD1574" s="95"/>
      <c r="AE1574" s="95"/>
      <c r="AF1574" s="95"/>
      <c r="AG1574" s="95"/>
      <c r="AH1574" s="95"/>
      <c r="AI1574" s="95"/>
      <c r="AJ1574" s="95"/>
      <c r="AK1574" s="95"/>
      <c r="AL1574" s="95"/>
      <c r="AM1574" s="95"/>
      <c r="AN1574" s="95"/>
      <c r="AO1574" s="95"/>
      <c r="AP1574" s="95"/>
      <c r="AQ1574" s="95"/>
      <c r="AR1574" s="95"/>
    </row>
    <row r="1575" spans="13:44" x14ac:dyDescent="0.2">
      <c r="M1575" s="108"/>
      <c r="O1575" s="95"/>
      <c r="P1575" s="95"/>
      <c r="Q1575" s="95"/>
      <c r="R1575" s="95"/>
      <c r="S1575" s="95"/>
      <c r="T1575" s="95"/>
      <c r="U1575" s="95"/>
      <c r="V1575" s="95"/>
      <c r="W1575" s="95"/>
      <c r="X1575" s="95"/>
      <c r="Y1575" s="95"/>
      <c r="Z1575" s="95"/>
      <c r="AA1575" s="95"/>
      <c r="AB1575" s="95"/>
      <c r="AC1575" s="95"/>
      <c r="AD1575" s="95"/>
      <c r="AE1575" s="95"/>
      <c r="AF1575" s="95"/>
      <c r="AG1575" s="95"/>
      <c r="AH1575" s="95"/>
      <c r="AI1575" s="95"/>
      <c r="AJ1575" s="95"/>
      <c r="AK1575" s="95"/>
      <c r="AL1575" s="95"/>
      <c r="AM1575" s="95"/>
      <c r="AN1575" s="95"/>
      <c r="AO1575" s="95"/>
      <c r="AP1575" s="95"/>
      <c r="AQ1575" s="95"/>
      <c r="AR1575" s="95"/>
    </row>
    <row r="1576" spans="13:44" x14ac:dyDescent="0.2">
      <c r="M1576" s="108"/>
      <c r="O1576" s="95"/>
      <c r="P1576" s="95"/>
      <c r="Q1576" s="95"/>
      <c r="R1576" s="95"/>
      <c r="S1576" s="95"/>
      <c r="T1576" s="95"/>
      <c r="U1576" s="95"/>
      <c r="V1576" s="95"/>
      <c r="W1576" s="95"/>
      <c r="X1576" s="95"/>
      <c r="Y1576" s="95"/>
      <c r="Z1576" s="95"/>
      <c r="AA1576" s="95"/>
      <c r="AB1576" s="95"/>
      <c r="AC1576" s="95"/>
      <c r="AD1576" s="95"/>
      <c r="AE1576" s="95"/>
      <c r="AF1576" s="95"/>
      <c r="AG1576" s="95"/>
      <c r="AH1576" s="95"/>
      <c r="AI1576" s="95"/>
      <c r="AJ1576" s="95"/>
      <c r="AK1576" s="95"/>
      <c r="AL1576" s="95"/>
      <c r="AM1576" s="95"/>
      <c r="AN1576" s="95"/>
      <c r="AO1576" s="95"/>
      <c r="AP1576" s="95"/>
      <c r="AQ1576" s="95"/>
      <c r="AR1576" s="95"/>
    </row>
    <row r="1577" spans="13:44" x14ac:dyDescent="0.2">
      <c r="M1577" s="108"/>
      <c r="O1577" s="95"/>
      <c r="P1577" s="95"/>
      <c r="Q1577" s="95"/>
      <c r="R1577" s="95"/>
      <c r="S1577" s="95"/>
      <c r="T1577" s="95"/>
      <c r="U1577" s="95"/>
      <c r="V1577" s="95"/>
      <c r="W1577" s="95"/>
      <c r="X1577" s="95"/>
      <c r="Y1577" s="95"/>
      <c r="Z1577" s="95"/>
      <c r="AA1577" s="95"/>
      <c r="AB1577" s="95"/>
      <c r="AC1577" s="95"/>
      <c r="AD1577" s="95"/>
      <c r="AE1577" s="95"/>
      <c r="AF1577" s="95"/>
      <c r="AG1577" s="95"/>
      <c r="AH1577" s="95"/>
      <c r="AI1577" s="95"/>
      <c r="AJ1577" s="95"/>
      <c r="AK1577" s="95"/>
      <c r="AL1577" s="95"/>
      <c r="AM1577" s="95"/>
      <c r="AN1577" s="95"/>
      <c r="AO1577" s="95"/>
      <c r="AP1577" s="95"/>
      <c r="AQ1577" s="95"/>
      <c r="AR1577" s="95"/>
    </row>
    <row r="1578" spans="13:44" x14ac:dyDescent="0.2">
      <c r="M1578" s="108"/>
      <c r="O1578" s="95"/>
      <c r="P1578" s="95"/>
      <c r="Q1578" s="95"/>
      <c r="R1578" s="95"/>
      <c r="S1578" s="95"/>
      <c r="T1578" s="95"/>
      <c r="U1578" s="95"/>
      <c r="V1578" s="95"/>
      <c r="W1578" s="95"/>
      <c r="X1578" s="95"/>
      <c r="Y1578" s="95"/>
      <c r="Z1578" s="95"/>
      <c r="AA1578" s="95"/>
      <c r="AB1578" s="95"/>
      <c r="AC1578" s="95"/>
      <c r="AD1578" s="95"/>
      <c r="AE1578" s="95"/>
      <c r="AF1578" s="95"/>
      <c r="AG1578" s="95"/>
      <c r="AH1578" s="95"/>
      <c r="AI1578" s="95"/>
      <c r="AJ1578" s="95"/>
      <c r="AK1578" s="95"/>
      <c r="AL1578" s="95"/>
      <c r="AM1578" s="95"/>
      <c r="AN1578" s="95"/>
      <c r="AO1578" s="95"/>
      <c r="AP1578" s="95"/>
      <c r="AQ1578" s="95"/>
      <c r="AR1578" s="95"/>
    </row>
    <row r="1579" spans="13:44" x14ac:dyDescent="0.2">
      <c r="M1579" s="108"/>
      <c r="O1579" s="95"/>
      <c r="P1579" s="95"/>
      <c r="Q1579" s="95"/>
      <c r="R1579" s="95"/>
      <c r="S1579" s="95"/>
      <c r="T1579" s="95"/>
      <c r="U1579" s="95"/>
      <c r="V1579" s="95"/>
      <c r="W1579" s="95"/>
      <c r="X1579" s="95"/>
      <c r="Y1579" s="95"/>
      <c r="Z1579" s="95"/>
      <c r="AA1579" s="95"/>
      <c r="AB1579" s="95"/>
      <c r="AC1579" s="95"/>
      <c r="AD1579" s="95"/>
      <c r="AE1579" s="95"/>
      <c r="AF1579" s="95"/>
      <c r="AG1579" s="95"/>
      <c r="AH1579" s="95"/>
      <c r="AI1579" s="95"/>
      <c r="AJ1579" s="95"/>
      <c r="AK1579" s="95"/>
      <c r="AL1579" s="95"/>
      <c r="AM1579" s="95"/>
      <c r="AN1579" s="95"/>
      <c r="AO1579" s="95"/>
      <c r="AP1579" s="95"/>
      <c r="AQ1579" s="95"/>
      <c r="AR1579" s="95"/>
    </row>
    <row r="1580" spans="13:44" x14ac:dyDescent="0.2">
      <c r="M1580" s="108"/>
      <c r="O1580" s="95"/>
      <c r="P1580" s="95"/>
      <c r="Q1580" s="95"/>
      <c r="R1580" s="95"/>
      <c r="S1580" s="95"/>
      <c r="T1580" s="95"/>
      <c r="U1580" s="95"/>
      <c r="V1580" s="95"/>
      <c r="W1580" s="95"/>
      <c r="X1580" s="95"/>
      <c r="Y1580" s="95"/>
      <c r="Z1580" s="95"/>
      <c r="AA1580" s="95"/>
      <c r="AB1580" s="95"/>
      <c r="AC1580" s="95"/>
      <c r="AD1580" s="95"/>
      <c r="AE1580" s="95"/>
      <c r="AF1580" s="95"/>
      <c r="AG1580" s="95"/>
      <c r="AH1580" s="95"/>
      <c r="AI1580" s="95"/>
      <c r="AJ1580" s="95"/>
      <c r="AK1580" s="95"/>
      <c r="AL1580" s="95"/>
      <c r="AM1580" s="95"/>
      <c r="AN1580" s="95"/>
      <c r="AO1580" s="95"/>
      <c r="AP1580" s="95"/>
      <c r="AQ1580" s="95"/>
      <c r="AR1580" s="95"/>
    </row>
    <row r="1581" spans="13:44" x14ac:dyDescent="0.2">
      <c r="M1581" s="108"/>
      <c r="O1581" s="95"/>
      <c r="P1581" s="95"/>
      <c r="Q1581" s="95"/>
      <c r="R1581" s="95"/>
      <c r="S1581" s="95"/>
      <c r="T1581" s="95"/>
      <c r="U1581" s="95"/>
      <c r="V1581" s="95"/>
      <c r="W1581" s="95"/>
      <c r="X1581" s="95"/>
      <c r="Y1581" s="95"/>
      <c r="Z1581" s="95"/>
      <c r="AA1581" s="95"/>
      <c r="AB1581" s="95"/>
      <c r="AC1581" s="95"/>
      <c r="AD1581" s="95"/>
      <c r="AE1581" s="95"/>
      <c r="AF1581" s="95"/>
      <c r="AG1581" s="95"/>
      <c r="AH1581" s="95"/>
      <c r="AI1581" s="95"/>
      <c r="AJ1581" s="95"/>
      <c r="AK1581" s="95"/>
      <c r="AL1581" s="95"/>
      <c r="AM1581" s="95"/>
      <c r="AN1581" s="95"/>
      <c r="AO1581" s="95"/>
      <c r="AP1581" s="95"/>
      <c r="AQ1581" s="95"/>
      <c r="AR1581" s="95"/>
    </row>
    <row r="1582" spans="13:44" x14ac:dyDescent="0.2">
      <c r="M1582" s="108"/>
      <c r="O1582" s="95"/>
      <c r="P1582" s="95"/>
      <c r="Q1582" s="95"/>
      <c r="R1582" s="95"/>
      <c r="S1582" s="95"/>
      <c r="T1582" s="95"/>
      <c r="U1582" s="95"/>
      <c r="V1582" s="95"/>
      <c r="W1582" s="95"/>
      <c r="X1582" s="95"/>
      <c r="Y1582" s="95"/>
      <c r="Z1582" s="95"/>
      <c r="AA1582" s="95"/>
      <c r="AB1582" s="95"/>
      <c r="AC1582" s="95"/>
      <c r="AD1582" s="95"/>
      <c r="AE1582" s="95"/>
      <c r="AF1582" s="95"/>
      <c r="AG1582" s="95"/>
      <c r="AH1582" s="95"/>
      <c r="AI1582" s="95"/>
      <c r="AJ1582" s="95"/>
      <c r="AK1582" s="95"/>
      <c r="AL1582" s="95"/>
      <c r="AM1582" s="95"/>
      <c r="AN1582" s="95"/>
      <c r="AO1582" s="95"/>
      <c r="AP1582" s="95"/>
      <c r="AQ1582" s="95"/>
      <c r="AR1582" s="95"/>
    </row>
    <row r="1583" spans="13:44" x14ac:dyDescent="0.2">
      <c r="M1583" s="108"/>
      <c r="O1583" s="95"/>
      <c r="P1583" s="95"/>
      <c r="Q1583" s="95"/>
      <c r="R1583" s="95"/>
      <c r="S1583" s="95"/>
      <c r="T1583" s="95"/>
      <c r="U1583" s="95"/>
      <c r="V1583" s="95"/>
      <c r="W1583" s="95"/>
      <c r="X1583" s="95"/>
      <c r="Y1583" s="95"/>
      <c r="Z1583" s="95"/>
      <c r="AA1583" s="95"/>
      <c r="AB1583" s="95"/>
      <c r="AC1583" s="95"/>
      <c r="AD1583" s="95"/>
      <c r="AE1583" s="95"/>
      <c r="AF1583" s="95"/>
      <c r="AG1583" s="95"/>
      <c r="AH1583" s="95"/>
      <c r="AI1583" s="95"/>
      <c r="AJ1583" s="95"/>
      <c r="AK1583" s="95"/>
      <c r="AL1583" s="95"/>
      <c r="AM1583" s="95"/>
      <c r="AN1583" s="95"/>
      <c r="AO1583" s="95"/>
      <c r="AP1583" s="95"/>
      <c r="AQ1583" s="95"/>
      <c r="AR1583" s="95"/>
    </row>
    <row r="1584" spans="13:44" x14ac:dyDescent="0.2">
      <c r="M1584" s="108"/>
      <c r="O1584" s="95"/>
      <c r="P1584" s="95"/>
      <c r="Q1584" s="95"/>
      <c r="R1584" s="95"/>
      <c r="S1584" s="95"/>
      <c r="T1584" s="95"/>
      <c r="U1584" s="95"/>
      <c r="V1584" s="95"/>
      <c r="W1584" s="95"/>
      <c r="X1584" s="95"/>
      <c r="Y1584" s="95"/>
      <c r="Z1584" s="95"/>
      <c r="AA1584" s="95"/>
      <c r="AB1584" s="95"/>
      <c r="AC1584" s="95"/>
      <c r="AD1584" s="95"/>
      <c r="AE1584" s="95"/>
      <c r="AF1584" s="95"/>
      <c r="AG1584" s="95"/>
      <c r="AH1584" s="95"/>
      <c r="AI1584" s="95"/>
      <c r="AJ1584" s="95"/>
      <c r="AK1584" s="95"/>
      <c r="AL1584" s="95"/>
      <c r="AM1584" s="95"/>
      <c r="AN1584" s="95"/>
      <c r="AO1584" s="95"/>
      <c r="AP1584" s="95"/>
      <c r="AQ1584" s="95"/>
      <c r="AR1584" s="95"/>
    </row>
    <row r="1585" spans="13:44" x14ac:dyDescent="0.2">
      <c r="M1585" s="108"/>
      <c r="O1585" s="95"/>
      <c r="P1585" s="95"/>
      <c r="Q1585" s="95"/>
      <c r="R1585" s="95"/>
      <c r="S1585" s="95"/>
      <c r="T1585" s="95"/>
      <c r="U1585" s="95"/>
      <c r="V1585" s="95"/>
      <c r="W1585" s="95"/>
      <c r="X1585" s="95"/>
      <c r="Y1585" s="95"/>
      <c r="Z1585" s="95"/>
      <c r="AA1585" s="95"/>
      <c r="AB1585" s="95"/>
      <c r="AC1585" s="95"/>
      <c r="AD1585" s="95"/>
      <c r="AE1585" s="95"/>
      <c r="AF1585" s="95"/>
      <c r="AG1585" s="95"/>
      <c r="AH1585" s="95"/>
      <c r="AI1585" s="95"/>
      <c r="AJ1585" s="95"/>
      <c r="AK1585" s="95"/>
      <c r="AL1585" s="95"/>
      <c r="AM1585" s="95"/>
      <c r="AN1585" s="95"/>
      <c r="AO1585" s="95"/>
      <c r="AP1585" s="95"/>
      <c r="AQ1585" s="95"/>
      <c r="AR1585" s="95"/>
    </row>
    <row r="1586" spans="13:44" x14ac:dyDescent="0.2">
      <c r="M1586" s="108"/>
      <c r="O1586" s="95"/>
      <c r="P1586" s="95"/>
      <c r="Q1586" s="95"/>
      <c r="R1586" s="95"/>
      <c r="S1586" s="95"/>
      <c r="T1586" s="95"/>
      <c r="U1586" s="95"/>
      <c r="V1586" s="95"/>
      <c r="W1586" s="95"/>
      <c r="X1586" s="95"/>
      <c r="Y1586" s="95"/>
      <c r="Z1586" s="95"/>
      <c r="AA1586" s="95"/>
      <c r="AB1586" s="95"/>
      <c r="AC1586" s="95"/>
      <c r="AD1586" s="95"/>
      <c r="AE1586" s="95"/>
      <c r="AF1586" s="95"/>
      <c r="AG1586" s="95"/>
      <c r="AH1586" s="95"/>
      <c r="AI1586" s="95"/>
      <c r="AJ1586" s="95"/>
      <c r="AK1586" s="95"/>
      <c r="AL1586" s="95"/>
      <c r="AM1586" s="95"/>
      <c r="AN1586" s="95"/>
      <c r="AO1586" s="95"/>
      <c r="AP1586" s="95"/>
      <c r="AQ1586" s="95"/>
      <c r="AR1586" s="95"/>
    </row>
    <row r="1587" spans="13:44" x14ac:dyDescent="0.2">
      <c r="M1587" s="108"/>
      <c r="O1587" s="95"/>
      <c r="P1587" s="95"/>
      <c r="Q1587" s="95"/>
      <c r="R1587" s="95"/>
      <c r="S1587" s="95"/>
      <c r="T1587" s="95"/>
      <c r="U1587" s="95"/>
      <c r="V1587" s="95"/>
      <c r="W1587" s="95"/>
      <c r="X1587" s="95"/>
      <c r="Y1587" s="95"/>
      <c r="Z1587" s="95"/>
      <c r="AA1587" s="95"/>
      <c r="AB1587" s="95"/>
      <c r="AC1587" s="95"/>
      <c r="AD1587" s="95"/>
      <c r="AE1587" s="95"/>
      <c r="AF1587" s="95"/>
      <c r="AG1587" s="95"/>
      <c r="AH1587" s="95"/>
      <c r="AI1587" s="95"/>
      <c r="AJ1587" s="95"/>
      <c r="AK1587" s="95"/>
      <c r="AL1587" s="95"/>
      <c r="AM1587" s="95"/>
      <c r="AN1587" s="95"/>
      <c r="AO1587" s="95"/>
      <c r="AP1587" s="95"/>
      <c r="AQ1587" s="95"/>
      <c r="AR1587" s="95"/>
    </row>
    <row r="1588" spans="13:44" x14ac:dyDescent="0.2">
      <c r="M1588" s="108"/>
      <c r="O1588" s="95"/>
      <c r="P1588" s="95"/>
      <c r="Q1588" s="95"/>
      <c r="R1588" s="95"/>
      <c r="S1588" s="95"/>
      <c r="T1588" s="95"/>
      <c r="U1588" s="95"/>
      <c r="V1588" s="95"/>
      <c r="W1588" s="95"/>
      <c r="X1588" s="95"/>
      <c r="Y1588" s="95"/>
      <c r="Z1588" s="95"/>
      <c r="AA1588" s="95"/>
      <c r="AB1588" s="95"/>
      <c r="AC1588" s="95"/>
      <c r="AD1588" s="95"/>
      <c r="AE1588" s="95"/>
      <c r="AF1588" s="95"/>
      <c r="AG1588" s="95"/>
      <c r="AH1588" s="95"/>
      <c r="AI1588" s="95"/>
      <c r="AJ1588" s="95"/>
      <c r="AK1588" s="95"/>
      <c r="AL1588" s="95"/>
      <c r="AM1588" s="95"/>
      <c r="AN1588" s="95"/>
      <c r="AO1588" s="95"/>
      <c r="AP1588" s="95"/>
      <c r="AQ1588" s="95"/>
      <c r="AR1588" s="95"/>
    </row>
    <row r="1589" spans="13:44" x14ac:dyDescent="0.2">
      <c r="M1589" s="108"/>
      <c r="O1589" s="95"/>
      <c r="P1589" s="95"/>
      <c r="Q1589" s="95"/>
      <c r="R1589" s="95"/>
      <c r="S1589" s="95"/>
      <c r="T1589" s="95"/>
      <c r="U1589" s="95"/>
      <c r="V1589" s="95"/>
      <c r="W1589" s="95"/>
      <c r="X1589" s="95"/>
      <c r="Y1589" s="95"/>
      <c r="Z1589" s="95"/>
      <c r="AA1589" s="95"/>
      <c r="AB1589" s="95"/>
      <c r="AC1589" s="95"/>
      <c r="AD1589" s="95"/>
      <c r="AE1589" s="95"/>
      <c r="AF1589" s="95"/>
      <c r="AG1589" s="95"/>
      <c r="AH1589" s="95"/>
      <c r="AI1589" s="95"/>
      <c r="AJ1589" s="95"/>
      <c r="AK1589" s="95"/>
      <c r="AL1589" s="95"/>
      <c r="AM1589" s="95"/>
      <c r="AN1589" s="95"/>
      <c r="AO1589" s="95"/>
      <c r="AP1589" s="95"/>
      <c r="AQ1589" s="95"/>
      <c r="AR1589" s="95"/>
    </row>
    <row r="1590" spans="13:44" x14ac:dyDescent="0.2">
      <c r="M1590" s="108"/>
      <c r="O1590" s="95"/>
      <c r="P1590" s="95"/>
      <c r="Q1590" s="95"/>
      <c r="R1590" s="95"/>
      <c r="S1590" s="95"/>
      <c r="T1590" s="95"/>
      <c r="U1590" s="95"/>
      <c r="V1590" s="95"/>
      <c r="W1590" s="95"/>
      <c r="X1590" s="95"/>
      <c r="Y1590" s="95"/>
      <c r="Z1590" s="95"/>
      <c r="AA1590" s="95"/>
      <c r="AB1590" s="95"/>
      <c r="AC1590" s="95"/>
      <c r="AD1590" s="95"/>
      <c r="AE1590" s="95"/>
      <c r="AF1590" s="95"/>
      <c r="AG1590" s="95"/>
      <c r="AH1590" s="95"/>
      <c r="AI1590" s="95"/>
      <c r="AJ1590" s="95"/>
      <c r="AK1590" s="95"/>
      <c r="AL1590" s="95"/>
      <c r="AM1590" s="95"/>
      <c r="AN1590" s="95"/>
      <c r="AO1590" s="95"/>
      <c r="AP1590" s="95"/>
      <c r="AQ1590" s="95"/>
      <c r="AR1590" s="95"/>
    </row>
    <row r="1591" spans="13:44" x14ac:dyDescent="0.2">
      <c r="M1591" s="108"/>
      <c r="O1591" s="95"/>
      <c r="P1591" s="95"/>
      <c r="Q1591" s="95"/>
      <c r="R1591" s="95"/>
      <c r="S1591" s="95"/>
      <c r="T1591" s="95"/>
      <c r="U1591" s="95"/>
      <c r="V1591" s="95"/>
      <c r="W1591" s="95"/>
      <c r="X1591" s="95"/>
      <c r="Y1591" s="95"/>
      <c r="Z1591" s="95"/>
      <c r="AA1591" s="95"/>
      <c r="AB1591" s="95"/>
      <c r="AC1591" s="95"/>
      <c r="AD1591" s="95"/>
      <c r="AE1591" s="95"/>
      <c r="AF1591" s="95"/>
      <c r="AG1591" s="95"/>
      <c r="AH1591" s="95"/>
      <c r="AI1591" s="95"/>
      <c r="AJ1591" s="95"/>
      <c r="AK1591" s="95"/>
      <c r="AL1591" s="95"/>
      <c r="AM1591" s="95"/>
      <c r="AN1591" s="95"/>
      <c r="AO1591" s="95"/>
      <c r="AP1591" s="95"/>
      <c r="AQ1591" s="95"/>
      <c r="AR1591" s="95"/>
    </row>
    <row r="1592" spans="13:44" x14ac:dyDescent="0.2">
      <c r="M1592" s="108"/>
      <c r="O1592" s="95"/>
      <c r="P1592" s="95"/>
      <c r="Q1592" s="95"/>
      <c r="R1592" s="95"/>
      <c r="S1592" s="95"/>
      <c r="T1592" s="95"/>
      <c r="U1592" s="95"/>
      <c r="V1592" s="95"/>
      <c r="W1592" s="95"/>
      <c r="X1592" s="95"/>
      <c r="Y1592" s="95"/>
      <c r="Z1592" s="95"/>
      <c r="AA1592" s="95"/>
      <c r="AB1592" s="95"/>
      <c r="AC1592" s="95"/>
      <c r="AD1592" s="95"/>
      <c r="AE1592" s="95"/>
      <c r="AF1592" s="95"/>
      <c r="AG1592" s="95"/>
      <c r="AH1592" s="95"/>
      <c r="AI1592" s="95"/>
      <c r="AJ1592" s="95"/>
      <c r="AK1592" s="95"/>
      <c r="AL1592" s="95"/>
      <c r="AM1592" s="95"/>
      <c r="AN1592" s="95"/>
      <c r="AO1592" s="95"/>
      <c r="AP1592" s="95"/>
      <c r="AQ1592" s="95"/>
      <c r="AR1592" s="95"/>
    </row>
    <row r="1593" spans="13:44" x14ac:dyDescent="0.2">
      <c r="M1593" s="108"/>
      <c r="O1593" s="95"/>
      <c r="P1593" s="95"/>
      <c r="Q1593" s="95"/>
      <c r="R1593" s="95"/>
      <c r="S1593" s="95"/>
      <c r="T1593" s="95"/>
      <c r="U1593" s="95"/>
      <c r="V1593" s="95"/>
      <c r="W1593" s="95"/>
      <c r="X1593" s="95"/>
      <c r="Y1593" s="95"/>
      <c r="Z1593" s="95"/>
      <c r="AA1593" s="95"/>
      <c r="AB1593" s="95"/>
      <c r="AC1593" s="95"/>
      <c r="AD1593" s="95"/>
      <c r="AE1593" s="95"/>
      <c r="AF1593" s="95"/>
      <c r="AG1593" s="95"/>
      <c r="AH1593" s="95"/>
      <c r="AI1593" s="95"/>
      <c r="AJ1593" s="95"/>
      <c r="AK1593" s="95"/>
      <c r="AL1593" s="95"/>
      <c r="AM1593" s="95"/>
      <c r="AN1593" s="95"/>
      <c r="AO1593" s="95"/>
      <c r="AP1593" s="95"/>
      <c r="AQ1593" s="95"/>
      <c r="AR1593" s="95"/>
    </row>
    <row r="1594" spans="13:44" x14ac:dyDescent="0.2">
      <c r="M1594" s="108"/>
      <c r="O1594" s="95"/>
      <c r="P1594" s="95"/>
      <c r="Q1594" s="95"/>
      <c r="R1594" s="95"/>
      <c r="S1594" s="95"/>
      <c r="T1594" s="95"/>
      <c r="U1594" s="95"/>
      <c r="V1594" s="95"/>
      <c r="W1594" s="95"/>
      <c r="X1594" s="95"/>
      <c r="Y1594" s="95"/>
      <c r="Z1594" s="95"/>
      <c r="AA1594" s="95"/>
      <c r="AB1594" s="95"/>
      <c r="AC1594" s="95"/>
      <c r="AD1594" s="95"/>
      <c r="AE1594" s="95"/>
      <c r="AF1594" s="95"/>
      <c r="AG1594" s="95"/>
      <c r="AH1594" s="95"/>
      <c r="AI1594" s="95"/>
      <c r="AJ1594" s="95"/>
      <c r="AK1594" s="95"/>
      <c r="AL1594" s="95"/>
      <c r="AM1594" s="95"/>
      <c r="AN1594" s="95"/>
      <c r="AO1594" s="95"/>
      <c r="AP1594" s="95"/>
      <c r="AQ1594" s="95"/>
      <c r="AR1594" s="95"/>
    </row>
    <row r="1595" spans="13:44" x14ac:dyDescent="0.2">
      <c r="M1595" s="108"/>
      <c r="O1595" s="95"/>
      <c r="P1595" s="95"/>
      <c r="Q1595" s="95"/>
      <c r="R1595" s="95"/>
      <c r="S1595" s="95"/>
      <c r="T1595" s="95"/>
      <c r="U1595" s="95"/>
      <c r="V1595" s="95"/>
      <c r="W1595" s="95"/>
      <c r="X1595" s="95"/>
      <c r="Y1595" s="95"/>
      <c r="Z1595" s="95"/>
      <c r="AA1595" s="95"/>
      <c r="AB1595" s="95"/>
      <c r="AC1595" s="95"/>
      <c r="AD1595" s="95"/>
      <c r="AE1595" s="95"/>
      <c r="AF1595" s="95"/>
      <c r="AG1595" s="95"/>
      <c r="AH1595" s="95"/>
      <c r="AI1595" s="95"/>
      <c r="AJ1595" s="95"/>
      <c r="AK1595" s="95"/>
      <c r="AL1595" s="95"/>
      <c r="AM1595" s="95"/>
      <c r="AN1595" s="95"/>
      <c r="AO1595" s="95"/>
      <c r="AP1595" s="95"/>
      <c r="AQ1595" s="95"/>
      <c r="AR1595" s="95"/>
    </row>
    <row r="1596" spans="13:44" x14ac:dyDescent="0.2">
      <c r="M1596" s="108"/>
      <c r="O1596" s="95"/>
      <c r="P1596" s="95"/>
      <c r="Q1596" s="95"/>
      <c r="R1596" s="95"/>
      <c r="S1596" s="95"/>
      <c r="T1596" s="95"/>
      <c r="U1596" s="95"/>
      <c r="V1596" s="95"/>
      <c r="W1596" s="95"/>
      <c r="X1596" s="95"/>
      <c r="Y1596" s="95"/>
      <c r="Z1596" s="95"/>
      <c r="AA1596" s="95"/>
      <c r="AB1596" s="95"/>
      <c r="AC1596" s="95"/>
      <c r="AD1596" s="95"/>
      <c r="AE1596" s="95"/>
      <c r="AF1596" s="95"/>
      <c r="AG1596" s="95"/>
      <c r="AH1596" s="95"/>
      <c r="AI1596" s="95"/>
      <c r="AJ1596" s="95"/>
      <c r="AK1596" s="95"/>
      <c r="AL1596" s="95"/>
      <c r="AM1596" s="95"/>
      <c r="AN1596" s="95"/>
      <c r="AO1596" s="95"/>
      <c r="AP1596" s="95"/>
      <c r="AQ1596" s="95"/>
      <c r="AR1596" s="95"/>
    </row>
    <row r="1597" spans="13:44" x14ac:dyDescent="0.2">
      <c r="M1597" s="108"/>
      <c r="O1597" s="95"/>
      <c r="P1597" s="95"/>
      <c r="Q1597" s="95"/>
      <c r="R1597" s="95"/>
      <c r="S1597" s="95"/>
      <c r="T1597" s="95"/>
      <c r="U1597" s="95"/>
      <c r="V1597" s="95"/>
      <c r="W1597" s="95"/>
      <c r="X1597" s="95"/>
      <c r="Y1597" s="95"/>
      <c r="Z1597" s="95"/>
      <c r="AA1597" s="95"/>
      <c r="AB1597" s="95"/>
      <c r="AC1597" s="95"/>
      <c r="AD1597" s="95"/>
      <c r="AE1597" s="95"/>
      <c r="AF1597" s="95"/>
      <c r="AG1597" s="95"/>
      <c r="AH1597" s="95"/>
      <c r="AI1597" s="95"/>
      <c r="AJ1597" s="95"/>
      <c r="AK1597" s="95"/>
      <c r="AL1597" s="95"/>
      <c r="AM1597" s="95"/>
      <c r="AN1597" s="95"/>
      <c r="AO1597" s="95"/>
      <c r="AP1597" s="95"/>
      <c r="AQ1597" s="95"/>
      <c r="AR1597" s="95"/>
    </row>
    <row r="1598" spans="13:44" x14ac:dyDescent="0.2">
      <c r="M1598" s="108"/>
      <c r="O1598" s="95"/>
      <c r="P1598" s="95"/>
      <c r="Q1598" s="95"/>
      <c r="R1598" s="95"/>
      <c r="S1598" s="95"/>
      <c r="T1598" s="95"/>
      <c r="U1598" s="95"/>
      <c r="V1598" s="95"/>
      <c r="W1598" s="95"/>
      <c r="X1598" s="95"/>
      <c r="Y1598" s="95"/>
      <c r="Z1598" s="95"/>
      <c r="AA1598" s="95"/>
      <c r="AB1598" s="95"/>
      <c r="AC1598" s="95"/>
      <c r="AD1598" s="95"/>
      <c r="AE1598" s="95"/>
      <c r="AF1598" s="95"/>
      <c r="AG1598" s="95"/>
      <c r="AH1598" s="95"/>
      <c r="AI1598" s="95"/>
      <c r="AJ1598" s="95"/>
      <c r="AK1598" s="95"/>
      <c r="AL1598" s="95"/>
      <c r="AM1598" s="95"/>
      <c r="AN1598" s="95"/>
      <c r="AO1598" s="95"/>
      <c r="AP1598" s="95"/>
      <c r="AQ1598" s="95"/>
      <c r="AR1598" s="95"/>
    </row>
    <row r="1599" spans="13:44" x14ac:dyDescent="0.2">
      <c r="M1599" s="108"/>
      <c r="O1599" s="95"/>
      <c r="P1599" s="95"/>
      <c r="Q1599" s="95"/>
      <c r="R1599" s="95"/>
      <c r="S1599" s="95"/>
      <c r="T1599" s="95"/>
      <c r="U1599" s="95"/>
      <c r="V1599" s="95"/>
      <c r="W1599" s="95"/>
      <c r="X1599" s="95"/>
      <c r="Y1599" s="95"/>
      <c r="Z1599" s="95"/>
      <c r="AA1599" s="95"/>
      <c r="AB1599" s="95"/>
      <c r="AC1599" s="95"/>
      <c r="AD1599" s="95"/>
      <c r="AE1599" s="95"/>
      <c r="AF1599" s="95"/>
      <c r="AG1599" s="95"/>
      <c r="AH1599" s="95"/>
      <c r="AI1599" s="95"/>
      <c r="AJ1599" s="95"/>
      <c r="AK1599" s="95"/>
      <c r="AL1599" s="95"/>
      <c r="AM1599" s="95"/>
      <c r="AN1599" s="95"/>
      <c r="AO1599" s="95"/>
      <c r="AP1599" s="95"/>
      <c r="AQ1599" s="95"/>
      <c r="AR1599" s="95"/>
    </row>
    <row r="1600" spans="13:44" x14ac:dyDescent="0.2">
      <c r="M1600" s="108"/>
      <c r="O1600" s="95"/>
      <c r="P1600" s="95"/>
      <c r="Q1600" s="95"/>
      <c r="R1600" s="95"/>
      <c r="S1600" s="95"/>
      <c r="T1600" s="95"/>
      <c r="U1600" s="95"/>
      <c r="V1600" s="95"/>
      <c r="W1600" s="95"/>
      <c r="X1600" s="95"/>
      <c r="Y1600" s="95"/>
      <c r="Z1600" s="95"/>
      <c r="AA1600" s="95"/>
      <c r="AB1600" s="95"/>
      <c r="AC1600" s="95"/>
      <c r="AD1600" s="95"/>
      <c r="AE1600" s="95"/>
      <c r="AF1600" s="95"/>
      <c r="AG1600" s="95"/>
      <c r="AH1600" s="95"/>
      <c r="AI1600" s="95"/>
      <c r="AJ1600" s="95"/>
      <c r="AK1600" s="95"/>
      <c r="AL1600" s="95"/>
      <c r="AM1600" s="95"/>
      <c r="AN1600" s="95"/>
      <c r="AO1600" s="95"/>
      <c r="AP1600" s="95"/>
      <c r="AQ1600" s="95"/>
      <c r="AR1600" s="95"/>
    </row>
    <row r="1601" spans="13:44" x14ac:dyDescent="0.2">
      <c r="M1601" s="108"/>
      <c r="O1601" s="95"/>
      <c r="P1601" s="95"/>
      <c r="Q1601" s="95"/>
      <c r="R1601" s="95"/>
      <c r="S1601" s="95"/>
      <c r="T1601" s="95"/>
      <c r="U1601" s="95"/>
      <c r="V1601" s="95"/>
      <c r="W1601" s="95"/>
      <c r="X1601" s="95"/>
      <c r="Y1601" s="95"/>
      <c r="Z1601" s="95"/>
      <c r="AA1601" s="95"/>
      <c r="AB1601" s="95"/>
      <c r="AC1601" s="95"/>
      <c r="AD1601" s="95"/>
      <c r="AE1601" s="95"/>
      <c r="AF1601" s="95"/>
      <c r="AG1601" s="95"/>
      <c r="AH1601" s="95"/>
      <c r="AI1601" s="95"/>
      <c r="AJ1601" s="95"/>
      <c r="AK1601" s="95"/>
      <c r="AL1601" s="95"/>
      <c r="AM1601" s="95"/>
      <c r="AN1601" s="95"/>
      <c r="AO1601" s="95"/>
      <c r="AP1601" s="95"/>
      <c r="AQ1601" s="95"/>
      <c r="AR1601" s="95"/>
    </row>
    <row r="1602" spans="13:44" x14ac:dyDescent="0.2">
      <c r="M1602" s="108"/>
      <c r="O1602" s="95"/>
      <c r="P1602" s="95"/>
      <c r="Q1602" s="95"/>
      <c r="R1602" s="95"/>
      <c r="S1602" s="95"/>
      <c r="T1602" s="95"/>
      <c r="U1602" s="95"/>
      <c r="V1602" s="95"/>
      <c r="W1602" s="95"/>
      <c r="X1602" s="95"/>
      <c r="Y1602" s="95"/>
      <c r="Z1602" s="95"/>
      <c r="AA1602" s="95"/>
      <c r="AB1602" s="95"/>
      <c r="AC1602" s="95"/>
      <c r="AD1602" s="95"/>
      <c r="AE1602" s="95"/>
      <c r="AF1602" s="95"/>
      <c r="AG1602" s="95"/>
      <c r="AH1602" s="95"/>
      <c r="AI1602" s="95"/>
      <c r="AJ1602" s="95"/>
      <c r="AK1602" s="95"/>
      <c r="AL1602" s="95"/>
      <c r="AM1602" s="95"/>
      <c r="AN1602" s="95"/>
      <c r="AO1602" s="95"/>
      <c r="AP1602" s="95"/>
      <c r="AQ1602" s="95"/>
      <c r="AR1602" s="95"/>
    </row>
    <row r="1603" spans="13:44" x14ac:dyDescent="0.2">
      <c r="M1603" s="108"/>
      <c r="O1603" s="95"/>
      <c r="P1603" s="95"/>
      <c r="Q1603" s="95"/>
      <c r="R1603" s="95"/>
      <c r="S1603" s="95"/>
      <c r="T1603" s="95"/>
      <c r="U1603" s="95"/>
      <c r="V1603" s="95"/>
      <c r="W1603" s="95"/>
      <c r="X1603" s="95"/>
      <c r="Y1603" s="95"/>
      <c r="Z1603" s="95"/>
      <c r="AA1603" s="95"/>
      <c r="AB1603" s="95"/>
      <c r="AC1603" s="95"/>
      <c r="AD1603" s="95"/>
      <c r="AE1603" s="95"/>
      <c r="AF1603" s="95"/>
      <c r="AG1603" s="95"/>
      <c r="AH1603" s="95"/>
      <c r="AI1603" s="95"/>
      <c r="AJ1603" s="95"/>
      <c r="AK1603" s="95"/>
      <c r="AL1603" s="95"/>
      <c r="AM1603" s="95"/>
      <c r="AN1603" s="95"/>
      <c r="AO1603" s="95"/>
      <c r="AP1603" s="95"/>
      <c r="AQ1603" s="95"/>
      <c r="AR1603" s="95"/>
    </row>
    <row r="1604" spans="13:44" x14ac:dyDescent="0.2">
      <c r="M1604" s="108"/>
      <c r="O1604" s="95"/>
      <c r="P1604" s="95"/>
      <c r="Q1604" s="95"/>
      <c r="R1604" s="95"/>
      <c r="S1604" s="95"/>
      <c r="T1604" s="95"/>
      <c r="U1604" s="95"/>
      <c r="V1604" s="95"/>
      <c r="W1604" s="95"/>
      <c r="X1604" s="95"/>
      <c r="Y1604" s="95"/>
      <c r="Z1604" s="95"/>
      <c r="AA1604" s="95"/>
      <c r="AB1604" s="95"/>
      <c r="AC1604" s="95"/>
      <c r="AD1604" s="95"/>
      <c r="AE1604" s="95"/>
      <c r="AF1604" s="95"/>
      <c r="AG1604" s="95"/>
      <c r="AH1604" s="95"/>
      <c r="AI1604" s="95"/>
      <c r="AJ1604" s="95"/>
      <c r="AK1604" s="95"/>
      <c r="AL1604" s="95"/>
      <c r="AM1604" s="95"/>
      <c r="AN1604" s="95"/>
      <c r="AO1604" s="95"/>
      <c r="AP1604" s="95"/>
      <c r="AQ1604" s="95"/>
      <c r="AR1604" s="95"/>
    </row>
    <row r="1605" spans="13:44" x14ac:dyDescent="0.2">
      <c r="M1605" s="108"/>
      <c r="O1605" s="95"/>
      <c r="P1605" s="95"/>
      <c r="Q1605" s="95"/>
      <c r="R1605" s="95"/>
      <c r="S1605" s="95"/>
      <c r="T1605" s="95"/>
      <c r="U1605" s="95"/>
      <c r="V1605" s="95"/>
      <c r="W1605" s="95"/>
      <c r="X1605" s="95"/>
      <c r="Y1605" s="95"/>
      <c r="Z1605" s="95"/>
      <c r="AA1605" s="95"/>
      <c r="AB1605" s="95"/>
      <c r="AC1605" s="95"/>
      <c r="AD1605" s="95"/>
      <c r="AE1605" s="95"/>
      <c r="AF1605" s="95"/>
      <c r="AG1605" s="95"/>
      <c r="AH1605" s="95"/>
      <c r="AI1605" s="95"/>
      <c r="AJ1605" s="95"/>
      <c r="AK1605" s="95"/>
      <c r="AL1605" s="95"/>
      <c r="AM1605" s="95"/>
      <c r="AN1605" s="95"/>
      <c r="AO1605" s="95"/>
      <c r="AP1605" s="95"/>
      <c r="AQ1605" s="95"/>
      <c r="AR1605" s="95"/>
    </row>
    <row r="1606" spans="13:44" x14ac:dyDescent="0.2">
      <c r="M1606" s="108"/>
      <c r="O1606" s="95"/>
      <c r="P1606" s="95"/>
      <c r="Q1606" s="95"/>
      <c r="R1606" s="95"/>
      <c r="S1606" s="95"/>
      <c r="T1606" s="95"/>
      <c r="U1606" s="95"/>
      <c r="V1606" s="95"/>
      <c r="W1606" s="95"/>
      <c r="X1606" s="95"/>
      <c r="Y1606" s="95"/>
      <c r="Z1606" s="95"/>
      <c r="AA1606" s="95"/>
      <c r="AB1606" s="95"/>
      <c r="AC1606" s="95"/>
      <c r="AD1606" s="95"/>
      <c r="AE1606" s="95"/>
      <c r="AF1606" s="95"/>
      <c r="AG1606" s="95"/>
      <c r="AH1606" s="95"/>
      <c r="AI1606" s="95"/>
      <c r="AJ1606" s="95"/>
      <c r="AK1606" s="95"/>
      <c r="AL1606" s="95"/>
      <c r="AM1606" s="95"/>
      <c r="AN1606" s="95"/>
      <c r="AO1606" s="95"/>
      <c r="AP1606" s="95"/>
      <c r="AQ1606" s="95"/>
      <c r="AR1606" s="95"/>
    </row>
    <row r="1607" spans="13:44" x14ac:dyDescent="0.2">
      <c r="M1607" s="108"/>
      <c r="O1607" s="95"/>
      <c r="P1607" s="95"/>
      <c r="Q1607" s="95"/>
      <c r="R1607" s="95"/>
      <c r="S1607" s="95"/>
      <c r="T1607" s="95"/>
      <c r="U1607" s="95"/>
      <c r="V1607" s="95"/>
      <c r="W1607" s="95"/>
      <c r="X1607" s="95"/>
      <c r="Y1607" s="95"/>
      <c r="Z1607" s="95"/>
      <c r="AA1607" s="95"/>
      <c r="AB1607" s="95"/>
      <c r="AC1607" s="95"/>
      <c r="AD1607" s="95"/>
      <c r="AE1607" s="95"/>
      <c r="AF1607" s="95"/>
      <c r="AG1607" s="95"/>
      <c r="AH1607" s="95"/>
      <c r="AI1607" s="95"/>
      <c r="AJ1607" s="95"/>
      <c r="AK1607" s="95"/>
      <c r="AL1607" s="95"/>
      <c r="AM1607" s="95"/>
      <c r="AN1607" s="95"/>
      <c r="AO1607" s="95"/>
      <c r="AP1607" s="95"/>
      <c r="AQ1607" s="95"/>
      <c r="AR1607" s="95"/>
    </row>
    <row r="1608" spans="13:44" x14ac:dyDescent="0.2">
      <c r="M1608" s="108"/>
      <c r="O1608" s="95"/>
      <c r="P1608" s="95"/>
      <c r="Q1608" s="95"/>
      <c r="R1608" s="95"/>
      <c r="S1608" s="95"/>
      <c r="T1608" s="95"/>
      <c r="U1608" s="95"/>
      <c r="V1608" s="95"/>
      <c r="W1608" s="95"/>
      <c r="X1608" s="95"/>
      <c r="Y1608" s="95"/>
      <c r="Z1608" s="95"/>
      <c r="AA1608" s="95"/>
      <c r="AB1608" s="95"/>
      <c r="AC1608" s="95"/>
      <c r="AD1608" s="95"/>
      <c r="AE1608" s="95"/>
      <c r="AF1608" s="95"/>
      <c r="AG1608" s="95"/>
      <c r="AH1608" s="95"/>
      <c r="AI1608" s="95"/>
      <c r="AJ1608" s="95"/>
      <c r="AK1608" s="95"/>
      <c r="AL1608" s="95"/>
      <c r="AM1608" s="95"/>
      <c r="AN1608" s="95"/>
      <c r="AO1608" s="95"/>
      <c r="AP1608" s="95"/>
      <c r="AQ1608" s="95"/>
      <c r="AR1608" s="95"/>
    </row>
    <row r="1609" spans="13:44" x14ac:dyDescent="0.2">
      <c r="M1609" s="108"/>
      <c r="O1609" s="95"/>
      <c r="P1609" s="95"/>
      <c r="Q1609" s="95"/>
      <c r="R1609" s="95"/>
      <c r="S1609" s="95"/>
      <c r="T1609" s="95"/>
      <c r="U1609" s="95"/>
      <c r="V1609" s="95"/>
      <c r="W1609" s="95"/>
      <c r="X1609" s="95"/>
      <c r="Y1609" s="95"/>
      <c r="Z1609" s="95"/>
      <c r="AA1609" s="95"/>
      <c r="AB1609" s="95"/>
      <c r="AC1609" s="95"/>
      <c r="AD1609" s="95"/>
      <c r="AE1609" s="95"/>
      <c r="AF1609" s="95"/>
      <c r="AG1609" s="95"/>
      <c r="AH1609" s="95"/>
      <c r="AI1609" s="95"/>
      <c r="AJ1609" s="95"/>
      <c r="AK1609" s="95"/>
      <c r="AL1609" s="95"/>
      <c r="AM1609" s="95"/>
      <c r="AN1609" s="95"/>
      <c r="AO1609" s="95"/>
      <c r="AP1609" s="95"/>
      <c r="AQ1609" s="95"/>
      <c r="AR1609" s="95"/>
    </row>
    <row r="1610" spans="13:44" x14ac:dyDescent="0.2">
      <c r="M1610" s="108"/>
      <c r="O1610" s="95"/>
      <c r="P1610" s="95"/>
      <c r="Q1610" s="95"/>
      <c r="R1610" s="95"/>
      <c r="S1610" s="95"/>
      <c r="T1610" s="95"/>
      <c r="U1610" s="95"/>
      <c r="V1610" s="95"/>
      <c r="W1610" s="95"/>
      <c r="X1610" s="95"/>
      <c r="Y1610" s="95"/>
      <c r="Z1610" s="95"/>
      <c r="AA1610" s="95"/>
      <c r="AB1610" s="95"/>
      <c r="AC1610" s="95"/>
      <c r="AD1610" s="95"/>
      <c r="AE1610" s="95"/>
      <c r="AF1610" s="95"/>
      <c r="AG1610" s="95"/>
      <c r="AH1610" s="95"/>
      <c r="AI1610" s="95"/>
      <c r="AJ1610" s="95"/>
      <c r="AK1610" s="95"/>
      <c r="AL1610" s="95"/>
      <c r="AM1610" s="95"/>
      <c r="AN1610" s="95"/>
      <c r="AO1610" s="95"/>
      <c r="AP1610" s="95"/>
      <c r="AQ1610" s="95"/>
      <c r="AR1610" s="95"/>
    </row>
    <row r="1611" spans="13:44" x14ac:dyDescent="0.2">
      <c r="M1611" s="108"/>
      <c r="O1611" s="95"/>
      <c r="P1611" s="95"/>
      <c r="Q1611" s="95"/>
      <c r="R1611" s="95"/>
      <c r="S1611" s="95"/>
      <c r="T1611" s="95"/>
      <c r="U1611" s="95"/>
      <c r="V1611" s="95"/>
      <c r="W1611" s="95"/>
      <c r="X1611" s="95"/>
      <c r="Y1611" s="95"/>
      <c r="Z1611" s="95"/>
      <c r="AA1611" s="95"/>
      <c r="AB1611" s="95"/>
      <c r="AC1611" s="95"/>
      <c r="AD1611" s="95"/>
      <c r="AE1611" s="95"/>
      <c r="AF1611" s="95"/>
      <c r="AG1611" s="95"/>
      <c r="AH1611" s="95"/>
      <c r="AI1611" s="95"/>
      <c r="AJ1611" s="95"/>
      <c r="AK1611" s="95"/>
      <c r="AL1611" s="95"/>
      <c r="AM1611" s="95"/>
      <c r="AN1611" s="95"/>
      <c r="AO1611" s="95"/>
      <c r="AP1611" s="95"/>
      <c r="AQ1611" s="95"/>
      <c r="AR1611" s="95"/>
    </row>
    <row r="1612" spans="13:44" x14ac:dyDescent="0.2">
      <c r="M1612" s="108"/>
      <c r="O1612" s="95"/>
      <c r="P1612" s="95"/>
      <c r="Q1612" s="95"/>
      <c r="R1612" s="95"/>
      <c r="S1612" s="95"/>
      <c r="T1612" s="95"/>
      <c r="U1612" s="95"/>
      <c r="V1612" s="95"/>
      <c r="W1612" s="95"/>
      <c r="X1612" s="95"/>
      <c r="Y1612" s="95"/>
      <c r="Z1612" s="95"/>
      <c r="AA1612" s="95"/>
      <c r="AB1612" s="95"/>
      <c r="AC1612" s="95"/>
      <c r="AD1612" s="95"/>
      <c r="AE1612" s="95"/>
      <c r="AF1612" s="95"/>
      <c r="AG1612" s="95"/>
      <c r="AH1612" s="95"/>
      <c r="AI1612" s="95"/>
      <c r="AJ1612" s="95"/>
      <c r="AK1612" s="95"/>
      <c r="AL1612" s="95"/>
      <c r="AM1612" s="95"/>
      <c r="AN1612" s="95"/>
      <c r="AO1612" s="95"/>
      <c r="AP1612" s="95"/>
      <c r="AQ1612" s="95"/>
      <c r="AR1612" s="95"/>
    </row>
    <row r="1613" spans="13:44" x14ac:dyDescent="0.2">
      <c r="M1613" s="108"/>
      <c r="O1613" s="95"/>
      <c r="P1613" s="95"/>
      <c r="Q1613" s="95"/>
      <c r="R1613" s="95"/>
      <c r="S1613" s="95"/>
      <c r="T1613" s="95"/>
      <c r="U1613" s="95"/>
      <c r="V1613" s="95"/>
      <c r="W1613" s="95"/>
      <c r="X1613" s="95"/>
      <c r="Y1613" s="95"/>
      <c r="Z1613" s="95"/>
      <c r="AA1613" s="95"/>
      <c r="AB1613" s="95"/>
      <c r="AC1613" s="95"/>
      <c r="AD1613" s="95"/>
      <c r="AE1613" s="95"/>
      <c r="AF1613" s="95"/>
      <c r="AG1613" s="95"/>
      <c r="AH1613" s="95"/>
      <c r="AI1613" s="95"/>
      <c r="AJ1613" s="95"/>
      <c r="AK1613" s="95"/>
      <c r="AL1613" s="95"/>
      <c r="AM1613" s="95"/>
      <c r="AN1613" s="95"/>
      <c r="AO1613" s="95"/>
      <c r="AP1613" s="95"/>
      <c r="AQ1613" s="95"/>
      <c r="AR1613" s="95"/>
    </row>
    <row r="1614" spans="13:44" x14ac:dyDescent="0.2">
      <c r="M1614" s="108"/>
      <c r="O1614" s="95"/>
      <c r="P1614" s="95"/>
      <c r="Q1614" s="95"/>
      <c r="R1614" s="95"/>
      <c r="S1614" s="95"/>
      <c r="T1614" s="95"/>
      <c r="U1614" s="95"/>
      <c r="V1614" s="95"/>
      <c r="W1614" s="95"/>
      <c r="X1614" s="95"/>
      <c r="Y1614" s="95"/>
      <c r="Z1614" s="95"/>
      <c r="AA1614" s="95"/>
      <c r="AB1614" s="95"/>
      <c r="AC1614" s="95"/>
      <c r="AD1614" s="95"/>
      <c r="AE1614" s="95"/>
      <c r="AF1614" s="95"/>
      <c r="AG1614" s="95"/>
      <c r="AH1614" s="95"/>
      <c r="AI1614" s="95"/>
      <c r="AJ1614" s="95"/>
      <c r="AK1614" s="95"/>
      <c r="AL1614" s="95"/>
      <c r="AM1614" s="95"/>
      <c r="AN1614" s="95"/>
      <c r="AO1614" s="95"/>
      <c r="AP1614" s="95"/>
      <c r="AQ1614" s="95"/>
      <c r="AR1614" s="95"/>
    </row>
    <row r="1615" spans="13:44" x14ac:dyDescent="0.2">
      <c r="M1615" s="108"/>
      <c r="O1615" s="95"/>
      <c r="P1615" s="95"/>
      <c r="Q1615" s="95"/>
      <c r="R1615" s="95"/>
      <c r="S1615" s="95"/>
      <c r="T1615" s="95"/>
      <c r="U1615" s="95"/>
      <c r="V1615" s="95"/>
      <c r="W1615" s="95"/>
      <c r="X1615" s="95"/>
      <c r="Y1615" s="95"/>
      <c r="Z1615" s="95"/>
      <c r="AA1615" s="95"/>
      <c r="AB1615" s="95"/>
      <c r="AC1615" s="95"/>
      <c r="AD1615" s="95"/>
      <c r="AE1615" s="95"/>
      <c r="AF1615" s="95"/>
      <c r="AG1615" s="95"/>
      <c r="AH1615" s="95"/>
      <c r="AI1615" s="95"/>
      <c r="AJ1615" s="95"/>
      <c r="AK1615" s="95"/>
      <c r="AL1615" s="95"/>
      <c r="AM1615" s="95"/>
      <c r="AN1615" s="95"/>
      <c r="AO1615" s="95"/>
      <c r="AP1615" s="95"/>
      <c r="AQ1615" s="95"/>
      <c r="AR1615" s="95"/>
    </row>
    <row r="1616" spans="13:44" x14ac:dyDescent="0.2">
      <c r="M1616" s="108"/>
      <c r="O1616" s="95"/>
      <c r="P1616" s="95"/>
      <c r="Q1616" s="95"/>
      <c r="R1616" s="95"/>
      <c r="S1616" s="95"/>
      <c r="T1616" s="95"/>
      <c r="U1616" s="95"/>
      <c r="V1616" s="95"/>
      <c r="W1616" s="95"/>
      <c r="X1616" s="95"/>
      <c r="Y1616" s="95"/>
      <c r="Z1616" s="95"/>
      <c r="AA1616" s="95"/>
      <c r="AB1616" s="95"/>
      <c r="AC1616" s="95"/>
      <c r="AD1616" s="95"/>
      <c r="AE1616" s="95"/>
      <c r="AF1616" s="95"/>
      <c r="AG1616" s="95"/>
      <c r="AH1616" s="95"/>
      <c r="AI1616" s="95"/>
      <c r="AJ1616" s="95"/>
      <c r="AK1616" s="95"/>
      <c r="AL1616" s="95"/>
      <c r="AM1616" s="95"/>
      <c r="AN1616" s="95"/>
      <c r="AO1616" s="95"/>
      <c r="AP1616" s="95"/>
      <c r="AQ1616" s="95"/>
      <c r="AR1616" s="95"/>
    </row>
    <row r="1617" spans="13:44" x14ac:dyDescent="0.2">
      <c r="M1617" s="108"/>
      <c r="O1617" s="95"/>
      <c r="P1617" s="95"/>
      <c r="Q1617" s="95"/>
      <c r="R1617" s="95"/>
      <c r="S1617" s="95"/>
      <c r="T1617" s="95"/>
      <c r="U1617" s="95"/>
      <c r="V1617" s="95"/>
      <c r="W1617" s="95"/>
      <c r="X1617" s="95"/>
      <c r="Y1617" s="95"/>
      <c r="Z1617" s="95"/>
      <c r="AA1617" s="95"/>
      <c r="AB1617" s="95"/>
      <c r="AC1617" s="95"/>
      <c r="AD1617" s="95"/>
      <c r="AE1617" s="95"/>
      <c r="AF1617" s="95"/>
      <c r="AG1617" s="95"/>
      <c r="AH1617" s="95"/>
      <c r="AI1617" s="95"/>
      <c r="AJ1617" s="95"/>
      <c r="AK1617" s="95"/>
      <c r="AL1617" s="95"/>
      <c r="AM1617" s="95"/>
      <c r="AN1617" s="95"/>
      <c r="AO1617" s="95"/>
      <c r="AP1617" s="95"/>
      <c r="AQ1617" s="95"/>
      <c r="AR1617" s="95"/>
    </row>
    <row r="1618" spans="13:44" x14ac:dyDescent="0.2">
      <c r="M1618" s="108"/>
      <c r="O1618" s="95"/>
      <c r="P1618" s="95"/>
      <c r="Q1618" s="95"/>
      <c r="R1618" s="95"/>
      <c r="S1618" s="95"/>
      <c r="T1618" s="95"/>
      <c r="U1618" s="95"/>
      <c r="V1618" s="95"/>
      <c r="W1618" s="95"/>
      <c r="X1618" s="95"/>
      <c r="Y1618" s="95"/>
      <c r="Z1618" s="95"/>
      <c r="AA1618" s="95"/>
      <c r="AB1618" s="95"/>
      <c r="AC1618" s="95"/>
      <c r="AD1618" s="95"/>
      <c r="AE1618" s="95"/>
      <c r="AF1618" s="95"/>
      <c r="AG1618" s="95"/>
      <c r="AH1618" s="95"/>
      <c r="AI1618" s="95"/>
      <c r="AJ1618" s="95"/>
      <c r="AK1618" s="95"/>
      <c r="AL1618" s="95"/>
      <c r="AM1618" s="95"/>
      <c r="AN1618" s="95"/>
      <c r="AO1618" s="95"/>
      <c r="AP1618" s="95"/>
      <c r="AQ1618" s="95"/>
      <c r="AR1618" s="95"/>
    </row>
    <row r="1619" spans="13:44" x14ac:dyDescent="0.2">
      <c r="M1619" s="108"/>
      <c r="O1619" s="95"/>
      <c r="P1619" s="95"/>
      <c r="Q1619" s="95"/>
      <c r="R1619" s="95"/>
      <c r="S1619" s="95"/>
      <c r="T1619" s="95"/>
      <c r="U1619" s="95"/>
      <c r="V1619" s="95"/>
      <c r="W1619" s="95"/>
      <c r="X1619" s="95"/>
      <c r="Y1619" s="95"/>
      <c r="Z1619" s="95"/>
      <c r="AA1619" s="95"/>
      <c r="AB1619" s="95"/>
      <c r="AC1619" s="95"/>
      <c r="AD1619" s="95"/>
      <c r="AE1619" s="95"/>
      <c r="AF1619" s="95"/>
      <c r="AG1619" s="95"/>
      <c r="AH1619" s="95"/>
      <c r="AI1619" s="95"/>
      <c r="AJ1619" s="95"/>
      <c r="AK1619" s="95"/>
      <c r="AL1619" s="95"/>
      <c r="AM1619" s="95"/>
      <c r="AN1619" s="95"/>
      <c r="AO1619" s="95"/>
      <c r="AP1619" s="95"/>
      <c r="AQ1619" s="95"/>
      <c r="AR1619" s="95"/>
    </row>
    <row r="1620" spans="13:44" x14ac:dyDescent="0.2">
      <c r="M1620" s="108"/>
      <c r="O1620" s="95"/>
      <c r="P1620" s="95"/>
      <c r="Q1620" s="95"/>
      <c r="R1620" s="95"/>
      <c r="S1620" s="95"/>
      <c r="T1620" s="95"/>
      <c r="U1620" s="95"/>
      <c r="V1620" s="95"/>
      <c r="W1620" s="95"/>
      <c r="X1620" s="95"/>
      <c r="Y1620" s="95"/>
      <c r="Z1620" s="95"/>
      <c r="AA1620" s="95"/>
      <c r="AB1620" s="95"/>
      <c r="AC1620" s="95"/>
      <c r="AD1620" s="95"/>
      <c r="AE1620" s="95"/>
      <c r="AF1620" s="95"/>
      <c r="AG1620" s="95"/>
      <c r="AH1620" s="95"/>
      <c r="AI1620" s="95"/>
      <c r="AJ1620" s="95"/>
      <c r="AK1620" s="95"/>
      <c r="AL1620" s="95"/>
      <c r="AM1620" s="95"/>
      <c r="AN1620" s="95"/>
      <c r="AO1620" s="95"/>
      <c r="AP1620" s="95"/>
      <c r="AQ1620" s="95"/>
      <c r="AR1620" s="95"/>
    </row>
    <row r="1621" spans="13:44" x14ac:dyDescent="0.2">
      <c r="M1621" s="108"/>
      <c r="O1621" s="95"/>
      <c r="P1621" s="95"/>
      <c r="Q1621" s="95"/>
      <c r="R1621" s="95"/>
      <c r="S1621" s="95"/>
      <c r="T1621" s="95"/>
      <c r="U1621" s="95"/>
      <c r="V1621" s="95"/>
      <c r="W1621" s="95"/>
      <c r="X1621" s="95"/>
      <c r="Y1621" s="95"/>
      <c r="Z1621" s="95"/>
      <c r="AA1621" s="95"/>
      <c r="AB1621" s="95"/>
      <c r="AC1621" s="95"/>
      <c r="AD1621" s="95"/>
      <c r="AE1621" s="95"/>
      <c r="AF1621" s="95"/>
      <c r="AG1621" s="95"/>
      <c r="AH1621" s="95"/>
      <c r="AI1621" s="95"/>
      <c r="AJ1621" s="95"/>
      <c r="AK1621" s="95"/>
      <c r="AL1621" s="95"/>
      <c r="AM1621" s="95"/>
      <c r="AN1621" s="95"/>
      <c r="AO1621" s="95"/>
      <c r="AP1621" s="95"/>
      <c r="AQ1621" s="95"/>
      <c r="AR1621" s="95"/>
    </row>
    <row r="1622" spans="13:44" x14ac:dyDescent="0.2">
      <c r="M1622" s="108"/>
      <c r="O1622" s="95"/>
      <c r="P1622" s="95"/>
      <c r="Q1622" s="95"/>
      <c r="R1622" s="95"/>
      <c r="S1622" s="95"/>
      <c r="T1622" s="95"/>
      <c r="U1622" s="95"/>
      <c r="V1622" s="95"/>
      <c r="W1622" s="95"/>
      <c r="X1622" s="95"/>
      <c r="Y1622" s="95"/>
      <c r="Z1622" s="95"/>
      <c r="AA1622" s="95"/>
      <c r="AB1622" s="95"/>
      <c r="AC1622" s="95"/>
      <c r="AD1622" s="95"/>
      <c r="AE1622" s="95"/>
      <c r="AF1622" s="95"/>
      <c r="AG1622" s="95"/>
      <c r="AH1622" s="95"/>
      <c r="AI1622" s="95"/>
      <c r="AJ1622" s="95"/>
      <c r="AK1622" s="95"/>
      <c r="AL1622" s="95"/>
      <c r="AM1622" s="95"/>
      <c r="AN1622" s="95"/>
      <c r="AO1622" s="95"/>
      <c r="AP1622" s="95"/>
      <c r="AQ1622" s="95"/>
      <c r="AR1622" s="95"/>
    </row>
    <row r="1623" spans="13:44" x14ac:dyDescent="0.2">
      <c r="M1623" s="108"/>
      <c r="O1623" s="95"/>
      <c r="P1623" s="95"/>
      <c r="Q1623" s="95"/>
      <c r="R1623" s="95"/>
      <c r="S1623" s="95"/>
      <c r="T1623" s="95"/>
      <c r="U1623" s="95"/>
      <c r="V1623" s="95"/>
      <c r="W1623" s="95"/>
      <c r="X1623" s="95"/>
      <c r="Y1623" s="95"/>
      <c r="Z1623" s="95"/>
      <c r="AA1623" s="95"/>
      <c r="AB1623" s="95"/>
      <c r="AC1623" s="95"/>
      <c r="AD1623" s="95"/>
      <c r="AE1623" s="95"/>
      <c r="AF1623" s="95"/>
      <c r="AG1623" s="95"/>
      <c r="AH1623" s="95"/>
      <c r="AI1623" s="95"/>
      <c r="AJ1623" s="95"/>
      <c r="AK1623" s="95"/>
      <c r="AL1623" s="95"/>
      <c r="AM1623" s="95"/>
      <c r="AN1623" s="95"/>
      <c r="AO1623" s="95"/>
      <c r="AP1623" s="95"/>
      <c r="AQ1623" s="95"/>
      <c r="AR1623" s="95"/>
    </row>
    <row r="1624" spans="13:44" x14ac:dyDescent="0.2">
      <c r="M1624" s="108"/>
      <c r="O1624" s="95"/>
      <c r="P1624" s="95"/>
      <c r="Q1624" s="95"/>
      <c r="R1624" s="95"/>
      <c r="S1624" s="95"/>
      <c r="T1624" s="95"/>
      <c r="U1624" s="95"/>
      <c r="V1624" s="95"/>
      <c r="W1624" s="95"/>
      <c r="X1624" s="95"/>
      <c r="Y1624" s="95"/>
      <c r="Z1624" s="95"/>
      <c r="AA1624" s="95"/>
      <c r="AB1624" s="95"/>
      <c r="AC1624" s="95"/>
      <c r="AD1624" s="95"/>
      <c r="AE1624" s="95"/>
      <c r="AF1624" s="95"/>
      <c r="AG1624" s="95"/>
      <c r="AH1624" s="95"/>
      <c r="AI1624" s="95"/>
      <c r="AJ1624" s="95"/>
      <c r="AK1624" s="95"/>
      <c r="AL1624" s="95"/>
      <c r="AM1624" s="95"/>
      <c r="AN1624" s="95"/>
      <c r="AO1624" s="95"/>
      <c r="AP1624" s="95"/>
      <c r="AQ1624" s="95"/>
      <c r="AR1624" s="95"/>
    </row>
    <row r="1625" spans="13:44" x14ac:dyDescent="0.2">
      <c r="M1625" s="108"/>
      <c r="O1625" s="95"/>
      <c r="P1625" s="95"/>
      <c r="Q1625" s="95"/>
      <c r="R1625" s="95"/>
      <c r="S1625" s="95"/>
      <c r="T1625" s="95"/>
      <c r="U1625" s="95"/>
      <c r="V1625" s="95"/>
      <c r="W1625" s="95"/>
      <c r="X1625" s="95"/>
      <c r="Y1625" s="95"/>
      <c r="Z1625" s="95"/>
      <c r="AA1625" s="95"/>
      <c r="AB1625" s="95"/>
      <c r="AC1625" s="95"/>
      <c r="AD1625" s="95"/>
      <c r="AE1625" s="95"/>
      <c r="AF1625" s="95"/>
      <c r="AG1625" s="95"/>
      <c r="AH1625" s="95"/>
      <c r="AI1625" s="95"/>
      <c r="AJ1625" s="95"/>
      <c r="AK1625" s="95"/>
      <c r="AL1625" s="95"/>
      <c r="AM1625" s="95"/>
      <c r="AN1625" s="95"/>
      <c r="AO1625" s="95"/>
      <c r="AP1625" s="95"/>
      <c r="AQ1625" s="95"/>
      <c r="AR1625" s="95"/>
    </row>
    <row r="1626" spans="13:44" x14ac:dyDescent="0.2">
      <c r="M1626" s="108"/>
      <c r="O1626" s="95"/>
      <c r="P1626" s="95"/>
      <c r="Q1626" s="95"/>
      <c r="R1626" s="95"/>
      <c r="S1626" s="95"/>
      <c r="T1626" s="95"/>
      <c r="U1626" s="95"/>
      <c r="V1626" s="95"/>
      <c r="W1626" s="95"/>
      <c r="X1626" s="95"/>
      <c r="Y1626" s="95"/>
      <c r="Z1626" s="95"/>
      <c r="AA1626" s="95"/>
      <c r="AB1626" s="95"/>
      <c r="AC1626" s="95"/>
      <c r="AD1626" s="95"/>
      <c r="AE1626" s="95"/>
      <c r="AF1626" s="95"/>
      <c r="AG1626" s="95"/>
      <c r="AH1626" s="95"/>
      <c r="AI1626" s="95"/>
      <c r="AJ1626" s="95"/>
      <c r="AK1626" s="95"/>
      <c r="AL1626" s="95"/>
      <c r="AM1626" s="95"/>
      <c r="AN1626" s="95"/>
      <c r="AO1626" s="95"/>
      <c r="AP1626" s="95"/>
      <c r="AQ1626" s="95"/>
      <c r="AR1626" s="95"/>
    </row>
    <row r="1627" spans="13:44" x14ac:dyDescent="0.2">
      <c r="M1627" s="108"/>
      <c r="O1627" s="95"/>
      <c r="P1627" s="95"/>
      <c r="Q1627" s="95"/>
      <c r="R1627" s="95"/>
      <c r="S1627" s="95"/>
      <c r="T1627" s="95"/>
      <c r="U1627" s="95"/>
      <c r="V1627" s="95"/>
      <c r="W1627" s="95"/>
      <c r="X1627" s="95"/>
      <c r="Y1627" s="95"/>
      <c r="Z1627" s="95"/>
      <c r="AA1627" s="95"/>
      <c r="AB1627" s="95"/>
      <c r="AC1627" s="95"/>
      <c r="AD1627" s="95"/>
      <c r="AE1627" s="95"/>
      <c r="AF1627" s="95"/>
      <c r="AG1627" s="95"/>
      <c r="AH1627" s="95"/>
      <c r="AI1627" s="95"/>
      <c r="AJ1627" s="95"/>
      <c r="AK1627" s="95"/>
      <c r="AL1627" s="95"/>
      <c r="AM1627" s="95"/>
      <c r="AN1627" s="95"/>
      <c r="AO1627" s="95"/>
      <c r="AP1627" s="95"/>
      <c r="AQ1627" s="95"/>
      <c r="AR1627" s="95"/>
    </row>
    <row r="1628" spans="13:44" x14ac:dyDescent="0.2">
      <c r="M1628" s="108"/>
      <c r="O1628" s="95"/>
      <c r="P1628" s="95"/>
      <c r="Q1628" s="95"/>
      <c r="R1628" s="95"/>
      <c r="S1628" s="95"/>
      <c r="T1628" s="95"/>
      <c r="U1628" s="95"/>
      <c r="V1628" s="95"/>
      <c r="W1628" s="95"/>
      <c r="X1628" s="95"/>
      <c r="Y1628" s="95"/>
      <c r="Z1628" s="95"/>
      <c r="AA1628" s="95"/>
      <c r="AB1628" s="95"/>
      <c r="AC1628" s="95"/>
      <c r="AD1628" s="95"/>
      <c r="AE1628" s="95"/>
      <c r="AF1628" s="95"/>
      <c r="AG1628" s="95"/>
      <c r="AH1628" s="95"/>
      <c r="AI1628" s="95"/>
      <c r="AJ1628" s="95"/>
      <c r="AK1628" s="95"/>
      <c r="AL1628" s="95"/>
      <c r="AM1628" s="95"/>
      <c r="AN1628" s="95"/>
      <c r="AO1628" s="95"/>
      <c r="AP1628" s="95"/>
      <c r="AQ1628" s="95"/>
      <c r="AR1628" s="95"/>
    </row>
    <row r="1629" spans="13:44" x14ac:dyDescent="0.2">
      <c r="M1629" s="108"/>
      <c r="O1629" s="95"/>
      <c r="P1629" s="95"/>
      <c r="Q1629" s="95"/>
      <c r="R1629" s="95"/>
      <c r="S1629" s="95"/>
      <c r="T1629" s="95"/>
      <c r="U1629" s="95"/>
      <c r="V1629" s="95"/>
      <c r="W1629" s="95"/>
      <c r="X1629" s="95"/>
      <c r="Y1629" s="95"/>
      <c r="Z1629" s="95"/>
      <c r="AA1629" s="95"/>
      <c r="AB1629" s="95"/>
      <c r="AC1629" s="95"/>
      <c r="AD1629" s="95"/>
      <c r="AE1629" s="95"/>
      <c r="AF1629" s="95"/>
      <c r="AG1629" s="95"/>
      <c r="AH1629" s="95"/>
      <c r="AI1629" s="95"/>
      <c r="AJ1629" s="95"/>
      <c r="AK1629" s="95"/>
      <c r="AL1629" s="95"/>
      <c r="AM1629" s="95"/>
      <c r="AN1629" s="95"/>
      <c r="AO1629" s="95"/>
      <c r="AP1629" s="95"/>
      <c r="AQ1629" s="95"/>
      <c r="AR1629" s="95"/>
    </row>
    <row r="1630" spans="13:44" x14ac:dyDescent="0.2">
      <c r="M1630" s="108"/>
      <c r="O1630" s="95"/>
      <c r="P1630" s="95"/>
      <c r="Q1630" s="95"/>
      <c r="R1630" s="95"/>
      <c r="S1630" s="95"/>
      <c r="T1630" s="95"/>
      <c r="U1630" s="95"/>
      <c r="V1630" s="95"/>
      <c r="W1630" s="95"/>
      <c r="X1630" s="95"/>
      <c r="Y1630" s="95"/>
      <c r="Z1630" s="95"/>
      <c r="AA1630" s="95"/>
      <c r="AB1630" s="95"/>
      <c r="AC1630" s="95"/>
      <c r="AD1630" s="95"/>
      <c r="AE1630" s="95"/>
      <c r="AF1630" s="95"/>
      <c r="AG1630" s="95"/>
      <c r="AH1630" s="95"/>
      <c r="AI1630" s="95"/>
      <c r="AJ1630" s="95"/>
      <c r="AK1630" s="95"/>
      <c r="AL1630" s="95"/>
      <c r="AM1630" s="95"/>
      <c r="AN1630" s="95"/>
      <c r="AO1630" s="95"/>
      <c r="AP1630" s="95"/>
      <c r="AQ1630" s="95"/>
      <c r="AR1630" s="95"/>
    </row>
    <row r="1631" spans="13:44" x14ac:dyDescent="0.2">
      <c r="M1631" s="108"/>
      <c r="O1631" s="95"/>
      <c r="P1631" s="95"/>
      <c r="Q1631" s="95"/>
      <c r="R1631" s="95"/>
      <c r="S1631" s="95"/>
      <c r="T1631" s="95"/>
      <c r="U1631" s="95"/>
      <c r="V1631" s="95"/>
      <c r="W1631" s="95"/>
      <c r="X1631" s="95"/>
      <c r="Y1631" s="95"/>
      <c r="Z1631" s="95"/>
      <c r="AA1631" s="95"/>
      <c r="AB1631" s="95"/>
      <c r="AC1631" s="95"/>
      <c r="AD1631" s="95"/>
      <c r="AE1631" s="95"/>
      <c r="AF1631" s="95"/>
      <c r="AG1631" s="95"/>
      <c r="AH1631" s="95"/>
      <c r="AI1631" s="95"/>
      <c r="AJ1631" s="95"/>
      <c r="AK1631" s="95"/>
      <c r="AL1631" s="95"/>
      <c r="AM1631" s="95"/>
      <c r="AN1631" s="95"/>
      <c r="AO1631" s="95"/>
      <c r="AP1631" s="95"/>
      <c r="AQ1631" s="95"/>
      <c r="AR1631" s="95"/>
    </row>
    <row r="1632" spans="13:44" x14ac:dyDescent="0.2">
      <c r="M1632" s="108"/>
      <c r="O1632" s="95"/>
      <c r="P1632" s="95"/>
      <c r="Q1632" s="95"/>
      <c r="R1632" s="95"/>
      <c r="S1632" s="95"/>
      <c r="T1632" s="95"/>
      <c r="U1632" s="95"/>
      <c r="V1632" s="95"/>
      <c r="W1632" s="95"/>
      <c r="X1632" s="95"/>
      <c r="Y1632" s="95"/>
      <c r="Z1632" s="95"/>
      <c r="AA1632" s="95"/>
      <c r="AB1632" s="95"/>
      <c r="AC1632" s="95"/>
      <c r="AD1632" s="95"/>
      <c r="AE1632" s="95"/>
      <c r="AF1632" s="95"/>
      <c r="AG1632" s="95"/>
      <c r="AH1632" s="95"/>
      <c r="AI1632" s="95"/>
      <c r="AJ1632" s="95"/>
      <c r="AK1632" s="95"/>
      <c r="AL1632" s="95"/>
      <c r="AM1632" s="95"/>
      <c r="AN1632" s="95"/>
      <c r="AO1632" s="95"/>
      <c r="AP1632" s="95"/>
      <c r="AQ1632" s="95"/>
      <c r="AR1632" s="95"/>
    </row>
    <row r="1633" spans="13:44" x14ac:dyDescent="0.2">
      <c r="M1633" s="108"/>
      <c r="O1633" s="95"/>
      <c r="P1633" s="95"/>
      <c r="Q1633" s="95"/>
      <c r="R1633" s="95"/>
      <c r="S1633" s="95"/>
      <c r="T1633" s="95"/>
      <c r="U1633" s="95"/>
      <c r="V1633" s="95"/>
      <c r="W1633" s="95"/>
      <c r="X1633" s="95"/>
      <c r="Y1633" s="95"/>
      <c r="Z1633" s="95"/>
      <c r="AA1633" s="95"/>
      <c r="AB1633" s="95"/>
      <c r="AC1633" s="95"/>
      <c r="AD1633" s="95"/>
      <c r="AE1633" s="95"/>
      <c r="AF1633" s="95"/>
      <c r="AG1633" s="95"/>
      <c r="AH1633" s="95"/>
      <c r="AI1633" s="95"/>
      <c r="AJ1633" s="95"/>
      <c r="AK1633" s="95"/>
      <c r="AL1633" s="95"/>
      <c r="AM1633" s="95"/>
      <c r="AN1633" s="95"/>
      <c r="AO1633" s="95"/>
      <c r="AP1633" s="95"/>
      <c r="AQ1633" s="95"/>
      <c r="AR1633" s="95"/>
    </row>
    <row r="1634" spans="13:44" x14ac:dyDescent="0.2">
      <c r="M1634" s="108"/>
      <c r="O1634" s="95"/>
      <c r="P1634" s="95"/>
      <c r="Q1634" s="95"/>
      <c r="R1634" s="95"/>
      <c r="S1634" s="95"/>
      <c r="T1634" s="95"/>
      <c r="U1634" s="95"/>
      <c r="V1634" s="95"/>
      <c r="W1634" s="95"/>
      <c r="X1634" s="95"/>
      <c r="Y1634" s="95"/>
      <c r="Z1634" s="95"/>
      <c r="AA1634" s="95"/>
      <c r="AB1634" s="95"/>
      <c r="AC1634" s="95"/>
      <c r="AD1634" s="95"/>
      <c r="AE1634" s="95"/>
      <c r="AF1634" s="95"/>
      <c r="AG1634" s="95"/>
      <c r="AH1634" s="95"/>
      <c r="AI1634" s="95"/>
      <c r="AJ1634" s="95"/>
      <c r="AK1634" s="95"/>
      <c r="AL1634" s="95"/>
      <c r="AM1634" s="95"/>
      <c r="AN1634" s="95"/>
      <c r="AO1634" s="95"/>
      <c r="AP1634" s="95"/>
      <c r="AQ1634" s="95"/>
      <c r="AR1634" s="95"/>
    </row>
    <row r="1635" spans="13:44" x14ac:dyDescent="0.2">
      <c r="M1635" s="108"/>
      <c r="O1635" s="95"/>
      <c r="P1635" s="95"/>
      <c r="Q1635" s="95"/>
      <c r="R1635" s="95"/>
      <c r="S1635" s="95"/>
      <c r="T1635" s="95"/>
      <c r="U1635" s="95"/>
      <c r="V1635" s="95"/>
      <c r="W1635" s="95"/>
      <c r="X1635" s="95"/>
      <c r="Y1635" s="95"/>
      <c r="Z1635" s="95"/>
      <c r="AA1635" s="95"/>
      <c r="AB1635" s="95"/>
      <c r="AC1635" s="95"/>
      <c r="AD1635" s="95"/>
      <c r="AE1635" s="95"/>
      <c r="AF1635" s="95"/>
      <c r="AG1635" s="95"/>
      <c r="AH1635" s="95"/>
      <c r="AI1635" s="95"/>
      <c r="AJ1635" s="95"/>
      <c r="AK1635" s="95"/>
      <c r="AL1635" s="95"/>
      <c r="AM1635" s="95"/>
      <c r="AN1635" s="95"/>
      <c r="AO1635" s="95"/>
      <c r="AP1635" s="95"/>
      <c r="AQ1635" s="95"/>
      <c r="AR1635" s="95"/>
    </row>
    <row r="1636" spans="13:44" x14ac:dyDescent="0.2">
      <c r="M1636" s="108"/>
      <c r="O1636" s="95"/>
      <c r="P1636" s="95"/>
      <c r="Q1636" s="95"/>
      <c r="R1636" s="95"/>
      <c r="S1636" s="95"/>
      <c r="T1636" s="95"/>
      <c r="U1636" s="95"/>
      <c r="V1636" s="95"/>
      <c r="W1636" s="95"/>
      <c r="X1636" s="95"/>
      <c r="Y1636" s="95"/>
      <c r="Z1636" s="95"/>
      <c r="AA1636" s="95"/>
      <c r="AB1636" s="95"/>
      <c r="AC1636" s="95"/>
      <c r="AD1636" s="95"/>
      <c r="AE1636" s="95"/>
      <c r="AF1636" s="95"/>
      <c r="AG1636" s="95"/>
      <c r="AH1636" s="95"/>
      <c r="AI1636" s="95"/>
      <c r="AJ1636" s="95"/>
      <c r="AK1636" s="95"/>
      <c r="AL1636" s="95"/>
      <c r="AM1636" s="95"/>
      <c r="AN1636" s="95"/>
      <c r="AO1636" s="95"/>
      <c r="AP1636" s="95"/>
      <c r="AQ1636" s="95"/>
      <c r="AR1636" s="95"/>
    </row>
    <row r="1637" spans="13:44" x14ac:dyDescent="0.2">
      <c r="M1637" s="108"/>
      <c r="O1637" s="95"/>
      <c r="P1637" s="95"/>
      <c r="Q1637" s="95"/>
      <c r="R1637" s="95"/>
      <c r="S1637" s="95"/>
      <c r="T1637" s="95"/>
      <c r="U1637" s="95"/>
      <c r="V1637" s="95"/>
      <c r="W1637" s="95"/>
      <c r="X1637" s="95"/>
      <c r="Y1637" s="95"/>
      <c r="Z1637" s="95"/>
      <c r="AA1637" s="95"/>
      <c r="AB1637" s="95"/>
      <c r="AC1637" s="95"/>
      <c r="AD1637" s="95"/>
      <c r="AE1637" s="95"/>
      <c r="AF1637" s="95"/>
      <c r="AG1637" s="95"/>
      <c r="AH1637" s="95"/>
      <c r="AI1637" s="95"/>
      <c r="AJ1637" s="95"/>
      <c r="AK1637" s="95"/>
      <c r="AL1637" s="95"/>
      <c r="AM1637" s="95"/>
      <c r="AN1637" s="95"/>
      <c r="AO1637" s="95"/>
      <c r="AP1637" s="95"/>
      <c r="AQ1637" s="95"/>
      <c r="AR1637" s="95"/>
    </row>
    <row r="1638" spans="13:44" x14ac:dyDescent="0.2">
      <c r="M1638" s="108"/>
      <c r="O1638" s="95"/>
      <c r="P1638" s="95"/>
      <c r="Q1638" s="95"/>
      <c r="R1638" s="95"/>
      <c r="S1638" s="95"/>
      <c r="T1638" s="95"/>
      <c r="U1638" s="95"/>
      <c r="V1638" s="95"/>
      <c r="W1638" s="95"/>
      <c r="X1638" s="95"/>
      <c r="Y1638" s="95"/>
      <c r="Z1638" s="95"/>
      <c r="AA1638" s="95"/>
      <c r="AB1638" s="95"/>
      <c r="AC1638" s="95"/>
      <c r="AD1638" s="95"/>
      <c r="AE1638" s="95"/>
      <c r="AF1638" s="95"/>
      <c r="AG1638" s="95"/>
      <c r="AH1638" s="95"/>
      <c r="AI1638" s="95"/>
      <c r="AJ1638" s="95"/>
      <c r="AK1638" s="95"/>
      <c r="AL1638" s="95"/>
      <c r="AM1638" s="95"/>
      <c r="AN1638" s="95"/>
      <c r="AO1638" s="95"/>
      <c r="AP1638" s="95"/>
      <c r="AQ1638" s="95"/>
      <c r="AR1638" s="95"/>
    </row>
    <row r="1639" spans="13:44" x14ac:dyDescent="0.2">
      <c r="M1639" s="108"/>
      <c r="O1639" s="95"/>
      <c r="P1639" s="95"/>
      <c r="Q1639" s="95"/>
      <c r="R1639" s="95"/>
      <c r="S1639" s="95"/>
      <c r="T1639" s="95"/>
      <c r="U1639" s="95"/>
      <c r="V1639" s="95"/>
      <c r="W1639" s="95"/>
      <c r="X1639" s="95"/>
      <c r="Y1639" s="95"/>
      <c r="Z1639" s="95"/>
      <c r="AA1639" s="95"/>
      <c r="AB1639" s="95"/>
      <c r="AC1639" s="95"/>
      <c r="AD1639" s="95"/>
      <c r="AE1639" s="95"/>
      <c r="AF1639" s="95"/>
      <c r="AG1639" s="95"/>
      <c r="AH1639" s="95"/>
      <c r="AI1639" s="95"/>
      <c r="AJ1639" s="95"/>
      <c r="AK1639" s="95"/>
      <c r="AL1639" s="95"/>
      <c r="AM1639" s="95"/>
      <c r="AN1639" s="95"/>
      <c r="AO1639" s="95"/>
      <c r="AP1639" s="95"/>
      <c r="AQ1639" s="95"/>
      <c r="AR1639" s="95"/>
    </row>
    <row r="1640" spans="13:44" x14ac:dyDescent="0.2">
      <c r="M1640" s="108"/>
      <c r="O1640" s="95"/>
      <c r="P1640" s="95"/>
      <c r="Q1640" s="95"/>
      <c r="R1640" s="95"/>
      <c r="S1640" s="95"/>
      <c r="T1640" s="95"/>
      <c r="U1640" s="95"/>
      <c r="V1640" s="95"/>
      <c r="W1640" s="95"/>
      <c r="X1640" s="95"/>
      <c r="Y1640" s="95"/>
      <c r="Z1640" s="95"/>
      <c r="AA1640" s="95"/>
      <c r="AB1640" s="95"/>
      <c r="AC1640" s="95"/>
      <c r="AD1640" s="95"/>
      <c r="AE1640" s="95"/>
      <c r="AF1640" s="95"/>
      <c r="AG1640" s="95"/>
      <c r="AH1640" s="95"/>
      <c r="AI1640" s="95"/>
      <c r="AJ1640" s="95"/>
      <c r="AK1640" s="95"/>
      <c r="AL1640" s="95"/>
      <c r="AM1640" s="95"/>
      <c r="AN1640" s="95"/>
      <c r="AO1640" s="95"/>
      <c r="AP1640" s="95"/>
      <c r="AQ1640" s="95"/>
      <c r="AR1640" s="95"/>
    </row>
    <row r="1641" spans="13:44" x14ac:dyDescent="0.2">
      <c r="M1641" s="108"/>
      <c r="O1641" s="95"/>
      <c r="P1641" s="95"/>
      <c r="Q1641" s="95"/>
      <c r="R1641" s="95"/>
      <c r="S1641" s="95"/>
      <c r="T1641" s="95"/>
      <c r="U1641" s="95"/>
      <c r="V1641" s="95"/>
      <c r="W1641" s="95"/>
      <c r="X1641" s="95"/>
      <c r="Y1641" s="95"/>
      <c r="Z1641" s="95"/>
      <c r="AA1641" s="95"/>
      <c r="AB1641" s="95"/>
      <c r="AC1641" s="95"/>
      <c r="AD1641" s="95"/>
      <c r="AE1641" s="95"/>
      <c r="AF1641" s="95"/>
      <c r="AG1641" s="95"/>
      <c r="AH1641" s="95"/>
      <c r="AI1641" s="95"/>
      <c r="AJ1641" s="95"/>
      <c r="AK1641" s="95"/>
      <c r="AL1641" s="95"/>
      <c r="AM1641" s="95"/>
      <c r="AN1641" s="95"/>
      <c r="AO1641" s="95"/>
      <c r="AP1641" s="95"/>
      <c r="AQ1641" s="95"/>
      <c r="AR1641" s="95"/>
    </row>
    <row r="1642" spans="13:44" x14ac:dyDescent="0.2">
      <c r="M1642" s="108"/>
      <c r="O1642" s="95"/>
      <c r="P1642" s="95"/>
      <c r="Q1642" s="95"/>
      <c r="R1642" s="95"/>
      <c r="S1642" s="95"/>
      <c r="T1642" s="95"/>
      <c r="U1642" s="95"/>
      <c r="V1642" s="95"/>
      <c r="W1642" s="95"/>
      <c r="X1642" s="95"/>
      <c r="Y1642" s="95"/>
      <c r="Z1642" s="95"/>
      <c r="AA1642" s="95"/>
      <c r="AB1642" s="95"/>
      <c r="AC1642" s="95"/>
      <c r="AD1642" s="95"/>
      <c r="AE1642" s="95"/>
      <c r="AF1642" s="95"/>
      <c r="AG1642" s="95"/>
      <c r="AH1642" s="95"/>
      <c r="AI1642" s="95"/>
      <c r="AJ1642" s="95"/>
      <c r="AK1642" s="95"/>
      <c r="AL1642" s="95"/>
      <c r="AM1642" s="95"/>
      <c r="AN1642" s="95"/>
      <c r="AO1642" s="95"/>
      <c r="AP1642" s="95"/>
      <c r="AQ1642" s="95"/>
      <c r="AR1642" s="95"/>
    </row>
    <row r="1643" spans="13:44" x14ac:dyDescent="0.2">
      <c r="M1643" s="108"/>
      <c r="O1643" s="95"/>
      <c r="P1643" s="95"/>
      <c r="Q1643" s="95"/>
      <c r="R1643" s="95"/>
      <c r="S1643" s="95"/>
      <c r="T1643" s="95"/>
      <c r="U1643" s="95"/>
      <c r="V1643" s="95"/>
      <c r="W1643" s="95"/>
      <c r="X1643" s="95"/>
      <c r="Y1643" s="95"/>
      <c r="Z1643" s="95"/>
      <c r="AA1643" s="95"/>
      <c r="AB1643" s="95"/>
      <c r="AC1643" s="95"/>
      <c r="AD1643" s="95"/>
      <c r="AE1643" s="95"/>
      <c r="AF1643" s="95"/>
      <c r="AG1643" s="95"/>
      <c r="AH1643" s="95"/>
      <c r="AI1643" s="95"/>
      <c r="AJ1643" s="95"/>
      <c r="AK1643" s="95"/>
      <c r="AL1643" s="95"/>
      <c r="AM1643" s="95"/>
      <c r="AN1643" s="95"/>
      <c r="AO1643" s="95"/>
      <c r="AP1643" s="95"/>
      <c r="AQ1643" s="95"/>
      <c r="AR1643" s="95"/>
    </row>
    <row r="1644" spans="13:44" x14ac:dyDescent="0.2">
      <c r="M1644" s="108"/>
      <c r="O1644" s="95"/>
      <c r="P1644" s="95"/>
      <c r="Q1644" s="95"/>
      <c r="R1644" s="95"/>
      <c r="S1644" s="95"/>
      <c r="T1644" s="95"/>
      <c r="U1644" s="95"/>
      <c r="V1644" s="95"/>
      <c r="W1644" s="95"/>
      <c r="X1644" s="95"/>
      <c r="Y1644" s="95"/>
      <c r="Z1644" s="95"/>
      <c r="AA1644" s="95"/>
      <c r="AB1644" s="95"/>
      <c r="AC1644" s="95"/>
      <c r="AD1644" s="95"/>
      <c r="AE1644" s="95"/>
      <c r="AF1644" s="95"/>
      <c r="AG1644" s="95"/>
      <c r="AH1644" s="95"/>
      <c r="AI1644" s="95"/>
      <c r="AJ1644" s="95"/>
      <c r="AK1644" s="95"/>
      <c r="AL1644" s="95"/>
      <c r="AM1644" s="95"/>
      <c r="AN1644" s="95"/>
      <c r="AO1644" s="95"/>
      <c r="AP1644" s="95"/>
      <c r="AQ1644" s="95"/>
      <c r="AR1644" s="95"/>
    </row>
    <row r="1645" spans="13:44" x14ac:dyDescent="0.2">
      <c r="M1645" s="108"/>
      <c r="O1645" s="95"/>
      <c r="P1645" s="95"/>
      <c r="Q1645" s="95"/>
      <c r="R1645" s="95"/>
      <c r="S1645" s="95"/>
      <c r="T1645" s="95"/>
      <c r="U1645" s="95"/>
      <c r="V1645" s="95"/>
      <c r="W1645" s="95"/>
      <c r="X1645" s="95"/>
      <c r="Y1645" s="95"/>
      <c r="Z1645" s="95"/>
      <c r="AA1645" s="95"/>
      <c r="AB1645" s="95"/>
      <c r="AC1645" s="95"/>
      <c r="AD1645" s="95"/>
      <c r="AE1645" s="95"/>
      <c r="AF1645" s="95"/>
      <c r="AG1645" s="95"/>
      <c r="AH1645" s="95"/>
      <c r="AI1645" s="95"/>
      <c r="AJ1645" s="95"/>
      <c r="AK1645" s="95"/>
      <c r="AL1645" s="95"/>
      <c r="AM1645" s="95"/>
      <c r="AN1645" s="95"/>
      <c r="AO1645" s="95"/>
      <c r="AP1645" s="95"/>
      <c r="AQ1645" s="95"/>
      <c r="AR1645" s="95"/>
    </row>
    <row r="1646" spans="13:44" x14ac:dyDescent="0.2">
      <c r="M1646" s="108"/>
      <c r="O1646" s="95"/>
      <c r="P1646" s="95"/>
      <c r="Q1646" s="95"/>
      <c r="R1646" s="95"/>
      <c r="S1646" s="95"/>
      <c r="T1646" s="95"/>
      <c r="U1646" s="95"/>
      <c r="V1646" s="95"/>
      <c r="W1646" s="95"/>
      <c r="X1646" s="95"/>
      <c r="Y1646" s="95"/>
      <c r="Z1646" s="95"/>
      <c r="AA1646" s="95"/>
      <c r="AB1646" s="95"/>
      <c r="AC1646" s="95"/>
      <c r="AD1646" s="95"/>
      <c r="AE1646" s="95"/>
      <c r="AF1646" s="95"/>
      <c r="AG1646" s="95"/>
      <c r="AH1646" s="95"/>
      <c r="AI1646" s="95"/>
      <c r="AJ1646" s="95"/>
      <c r="AK1646" s="95"/>
      <c r="AL1646" s="95"/>
      <c r="AM1646" s="95"/>
      <c r="AN1646" s="95"/>
      <c r="AO1646" s="95"/>
      <c r="AP1646" s="95"/>
      <c r="AQ1646" s="95"/>
      <c r="AR1646" s="95"/>
    </row>
    <row r="1647" spans="13:44" x14ac:dyDescent="0.2">
      <c r="M1647" s="108"/>
      <c r="O1647" s="95"/>
      <c r="P1647" s="95"/>
      <c r="Q1647" s="95"/>
      <c r="R1647" s="95"/>
      <c r="S1647" s="95"/>
      <c r="T1647" s="95"/>
      <c r="U1647" s="95"/>
      <c r="V1647" s="95"/>
      <c r="W1647" s="95"/>
      <c r="X1647" s="95"/>
      <c r="Y1647" s="95"/>
      <c r="Z1647" s="95"/>
      <c r="AA1647" s="95"/>
      <c r="AB1647" s="95"/>
      <c r="AC1647" s="95"/>
      <c r="AD1647" s="95"/>
      <c r="AE1647" s="95"/>
      <c r="AF1647" s="95"/>
      <c r="AG1647" s="95"/>
      <c r="AH1647" s="95"/>
      <c r="AI1647" s="95"/>
      <c r="AJ1647" s="95"/>
      <c r="AK1647" s="95"/>
      <c r="AL1647" s="95"/>
      <c r="AM1647" s="95"/>
      <c r="AN1647" s="95"/>
      <c r="AO1647" s="95"/>
      <c r="AP1647" s="95"/>
      <c r="AQ1647" s="95"/>
      <c r="AR1647" s="95"/>
    </row>
    <row r="1648" spans="13:44" x14ac:dyDescent="0.2">
      <c r="M1648" s="108"/>
      <c r="O1648" s="95"/>
      <c r="P1648" s="95"/>
      <c r="Q1648" s="95"/>
      <c r="R1648" s="95"/>
      <c r="S1648" s="95"/>
      <c r="T1648" s="95"/>
      <c r="U1648" s="95"/>
      <c r="V1648" s="95"/>
      <c r="W1648" s="95"/>
      <c r="X1648" s="95"/>
      <c r="Y1648" s="95"/>
      <c r="Z1648" s="95"/>
      <c r="AA1648" s="95"/>
      <c r="AB1648" s="95"/>
      <c r="AC1648" s="95"/>
      <c r="AD1648" s="95"/>
      <c r="AE1648" s="95"/>
      <c r="AF1648" s="95"/>
      <c r="AG1648" s="95"/>
      <c r="AH1648" s="95"/>
      <c r="AI1648" s="95"/>
      <c r="AJ1648" s="95"/>
      <c r="AK1648" s="95"/>
      <c r="AL1648" s="95"/>
      <c r="AM1648" s="95"/>
      <c r="AN1648" s="95"/>
      <c r="AO1648" s="95"/>
      <c r="AP1648" s="95"/>
      <c r="AQ1648" s="95"/>
      <c r="AR1648" s="95"/>
    </row>
    <row r="1649" spans="13:44" x14ac:dyDescent="0.2">
      <c r="M1649" s="108"/>
      <c r="O1649" s="95"/>
      <c r="P1649" s="95"/>
      <c r="Q1649" s="95"/>
      <c r="R1649" s="95"/>
      <c r="S1649" s="95"/>
      <c r="T1649" s="95"/>
      <c r="U1649" s="95"/>
      <c r="V1649" s="95"/>
      <c r="W1649" s="95"/>
      <c r="X1649" s="95"/>
      <c r="Y1649" s="95"/>
      <c r="Z1649" s="95"/>
      <c r="AA1649" s="95"/>
      <c r="AB1649" s="95"/>
      <c r="AC1649" s="95"/>
      <c r="AD1649" s="95"/>
      <c r="AE1649" s="95"/>
      <c r="AF1649" s="95"/>
      <c r="AG1649" s="95"/>
      <c r="AH1649" s="95"/>
      <c r="AI1649" s="95"/>
      <c r="AJ1649" s="95"/>
      <c r="AK1649" s="95"/>
      <c r="AL1649" s="95"/>
      <c r="AM1649" s="95"/>
      <c r="AN1649" s="95"/>
      <c r="AO1649" s="95"/>
      <c r="AP1649" s="95"/>
      <c r="AQ1649" s="95"/>
      <c r="AR1649" s="95"/>
    </row>
    <row r="1650" spans="13:44" x14ac:dyDescent="0.2">
      <c r="M1650" s="108"/>
      <c r="O1650" s="95"/>
      <c r="P1650" s="95"/>
      <c r="Q1650" s="95"/>
      <c r="R1650" s="95"/>
      <c r="S1650" s="95"/>
      <c r="T1650" s="95"/>
      <c r="U1650" s="95"/>
      <c r="V1650" s="95"/>
      <c r="W1650" s="95"/>
      <c r="X1650" s="95"/>
      <c r="Y1650" s="95"/>
      <c r="Z1650" s="95"/>
      <c r="AA1650" s="95"/>
      <c r="AB1650" s="95"/>
      <c r="AC1650" s="95"/>
      <c r="AD1650" s="95"/>
      <c r="AE1650" s="95"/>
      <c r="AF1650" s="95"/>
      <c r="AG1650" s="95"/>
      <c r="AH1650" s="95"/>
      <c r="AI1650" s="95"/>
      <c r="AJ1650" s="95"/>
      <c r="AK1650" s="95"/>
      <c r="AL1650" s="95"/>
      <c r="AM1650" s="95"/>
      <c r="AN1650" s="95"/>
      <c r="AO1650" s="95"/>
      <c r="AP1650" s="95"/>
      <c r="AQ1650" s="95"/>
      <c r="AR1650" s="95"/>
    </row>
    <row r="1651" spans="13:44" x14ac:dyDescent="0.2">
      <c r="M1651" s="108"/>
      <c r="O1651" s="95"/>
      <c r="P1651" s="95"/>
      <c r="Q1651" s="95"/>
      <c r="R1651" s="95"/>
      <c r="S1651" s="95"/>
      <c r="T1651" s="95"/>
      <c r="U1651" s="95"/>
      <c r="V1651" s="95"/>
      <c r="W1651" s="95"/>
      <c r="X1651" s="95"/>
      <c r="Y1651" s="95"/>
      <c r="Z1651" s="95"/>
      <c r="AA1651" s="95"/>
      <c r="AB1651" s="95"/>
      <c r="AC1651" s="95"/>
      <c r="AD1651" s="95"/>
      <c r="AE1651" s="95"/>
      <c r="AF1651" s="95"/>
      <c r="AG1651" s="95"/>
      <c r="AH1651" s="95"/>
      <c r="AI1651" s="95"/>
      <c r="AJ1651" s="95"/>
      <c r="AK1651" s="95"/>
      <c r="AL1651" s="95"/>
      <c r="AM1651" s="95"/>
      <c r="AN1651" s="95"/>
      <c r="AO1651" s="95"/>
      <c r="AP1651" s="95"/>
      <c r="AQ1651" s="95"/>
      <c r="AR1651" s="95"/>
    </row>
    <row r="1652" spans="13:44" x14ac:dyDescent="0.2">
      <c r="M1652" s="108"/>
      <c r="O1652" s="95"/>
      <c r="P1652" s="95"/>
      <c r="Q1652" s="95"/>
      <c r="R1652" s="95"/>
      <c r="S1652" s="95"/>
      <c r="T1652" s="95"/>
      <c r="U1652" s="95"/>
      <c r="V1652" s="95"/>
      <c r="W1652" s="95"/>
      <c r="X1652" s="95"/>
      <c r="Y1652" s="95"/>
      <c r="Z1652" s="95"/>
      <c r="AA1652" s="95"/>
      <c r="AB1652" s="95"/>
      <c r="AC1652" s="95"/>
      <c r="AD1652" s="95"/>
      <c r="AE1652" s="95"/>
      <c r="AF1652" s="95"/>
      <c r="AG1652" s="95"/>
      <c r="AH1652" s="95"/>
      <c r="AI1652" s="95"/>
      <c r="AJ1652" s="95"/>
      <c r="AK1652" s="95"/>
      <c r="AL1652" s="95"/>
      <c r="AM1652" s="95"/>
      <c r="AN1652" s="95"/>
      <c r="AO1652" s="95"/>
      <c r="AP1652" s="95"/>
      <c r="AQ1652" s="95"/>
      <c r="AR1652" s="95"/>
    </row>
    <row r="1653" spans="13:44" x14ac:dyDescent="0.2">
      <c r="M1653" s="108"/>
      <c r="O1653" s="95"/>
      <c r="P1653" s="95"/>
      <c r="Q1653" s="95"/>
      <c r="R1653" s="95"/>
      <c r="S1653" s="95"/>
      <c r="T1653" s="95"/>
      <c r="U1653" s="95"/>
      <c r="V1653" s="95"/>
      <c r="W1653" s="95"/>
      <c r="X1653" s="95"/>
      <c r="Y1653" s="95"/>
      <c r="Z1653" s="95"/>
      <c r="AA1653" s="95"/>
      <c r="AB1653" s="95"/>
      <c r="AC1653" s="95"/>
      <c r="AD1653" s="95"/>
      <c r="AE1653" s="95"/>
      <c r="AF1653" s="95"/>
      <c r="AG1653" s="95"/>
      <c r="AH1653" s="95"/>
      <c r="AI1653" s="95"/>
      <c r="AJ1653" s="95"/>
      <c r="AK1653" s="95"/>
      <c r="AL1653" s="95"/>
      <c r="AM1653" s="95"/>
      <c r="AN1653" s="95"/>
      <c r="AO1653" s="95"/>
      <c r="AP1653" s="95"/>
      <c r="AQ1653" s="95"/>
      <c r="AR1653" s="95"/>
    </row>
    <row r="1654" spans="13:44" x14ac:dyDescent="0.2">
      <c r="M1654" s="108"/>
      <c r="O1654" s="95"/>
      <c r="P1654" s="95"/>
      <c r="Q1654" s="95"/>
      <c r="R1654" s="95"/>
      <c r="S1654" s="95"/>
      <c r="T1654" s="95"/>
      <c r="U1654" s="95"/>
      <c r="V1654" s="95"/>
      <c r="W1654" s="95"/>
      <c r="X1654" s="95"/>
      <c r="Y1654" s="95"/>
      <c r="Z1654" s="95"/>
      <c r="AA1654" s="95"/>
      <c r="AB1654" s="95"/>
      <c r="AC1654" s="95"/>
      <c r="AD1654" s="95"/>
      <c r="AE1654" s="95"/>
      <c r="AF1654" s="95"/>
      <c r="AG1654" s="95"/>
      <c r="AH1654" s="95"/>
      <c r="AI1654" s="95"/>
      <c r="AJ1654" s="95"/>
      <c r="AK1654" s="95"/>
      <c r="AL1654" s="95"/>
      <c r="AM1654" s="95"/>
      <c r="AN1654" s="95"/>
      <c r="AO1654" s="95"/>
      <c r="AP1654" s="95"/>
      <c r="AQ1654" s="95"/>
      <c r="AR1654" s="95"/>
    </row>
    <row r="1655" spans="13:44" x14ac:dyDescent="0.2">
      <c r="M1655" s="108"/>
      <c r="O1655" s="95"/>
      <c r="P1655" s="95"/>
      <c r="Q1655" s="95"/>
      <c r="R1655" s="95"/>
      <c r="S1655" s="95"/>
      <c r="T1655" s="95"/>
      <c r="U1655" s="95"/>
      <c r="V1655" s="95"/>
      <c r="W1655" s="95"/>
      <c r="X1655" s="95"/>
      <c r="Y1655" s="95"/>
      <c r="Z1655" s="95"/>
      <c r="AA1655" s="95"/>
      <c r="AB1655" s="95"/>
      <c r="AC1655" s="95"/>
      <c r="AD1655" s="95"/>
      <c r="AE1655" s="95"/>
      <c r="AF1655" s="95"/>
      <c r="AG1655" s="95"/>
      <c r="AH1655" s="95"/>
      <c r="AI1655" s="95"/>
      <c r="AJ1655" s="95"/>
      <c r="AK1655" s="95"/>
      <c r="AL1655" s="95"/>
      <c r="AM1655" s="95"/>
      <c r="AN1655" s="95"/>
      <c r="AO1655" s="95"/>
      <c r="AP1655" s="95"/>
      <c r="AQ1655" s="95"/>
      <c r="AR1655" s="95"/>
    </row>
    <row r="1656" spans="13:44" x14ac:dyDescent="0.2">
      <c r="M1656" s="108"/>
      <c r="O1656" s="95"/>
      <c r="P1656" s="95"/>
      <c r="Q1656" s="95"/>
      <c r="R1656" s="95"/>
      <c r="S1656" s="95"/>
      <c r="T1656" s="95"/>
      <c r="U1656" s="95"/>
      <c r="V1656" s="95"/>
      <c r="W1656" s="95"/>
      <c r="X1656" s="95"/>
      <c r="Y1656" s="95"/>
      <c r="Z1656" s="95"/>
      <c r="AA1656" s="95"/>
      <c r="AB1656" s="95"/>
      <c r="AC1656" s="95"/>
      <c r="AD1656" s="95"/>
      <c r="AE1656" s="95"/>
      <c r="AF1656" s="95"/>
      <c r="AG1656" s="95"/>
      <c r="AH1656" s="95"/>
      <c r="AI1656" s="95"/>
      <c r="AJ1656" s="95"/>
      <c r="AK1656" s="95"/>
      <c r="AL1656" s="95"/>
      <c r="AM1656" s="95"/>
      <c r="AN1656" s="95"/>
      <c r="AO1656" s="95"/>
      <c r="AP1656" s="95"/>
      <c r="AQ1656" s="95"/>
      <c r="AR1656" s="95"/>
    </row>
    <row r="1657" spans="13:44" x14ac:dyDescent="0.2">
      <c r="M1657" s="108"/>
      <c r="O1657" s="95"/>
      <c r="P1657" s="95"/>
      <c r="Q1657" s="95"/>
      <c r="R1657" s="95"/>
      <c r="S1657" s="95"/>
      <c r="T1657" s="95"/>
      <c r="U1657" s="95"/>
      <c r="V1657" s="95"/>
      <c r="W1657" s="95"/>
      <c r="X1657" s="95"/>
      <c r="Y1657" s="95"/>
      <c r="Z1657" s="95"/>
      <c r="AA1657" s="95"/>
      <c r="AB1657" s="95"/>
      <c r="AC1657" s="95"/>
      <c r="AD1657" s="95"/>
      <c r="AE1657" s="95"/>
      <c r="AF1657" s="95"/>
      <c r="AG1657" s="95"/>
      <c r="AH1657" s="95"/>
      <c r="AI1657" s="95"/>
      <c r="AJ1657" s="95"/>
      <c r="AK1657" s="95"/>
      <c r="AL1657" s="95"/>
      <c r="AM1657" s="95"/>
      <c r="AN1657" s="95"/>
      <c r="AO1657" s="95"/>
      <c r="AP1657" s="95"/>
      <c r="AQ1657" s="95"/>
      <c r="AR1657" s="95"/>
    </row>
    <row r="1658" spans="13:44" x14ac:dyDescent="0.2">
      <c r="M1658" s="108"/>
      <c r="O1658" s="95"/>
      <c r="P1658" s="95"/>
      <c r="Q1658" s="95"/>
      <c r="R1658" s="95"/>
      <c r="S1658" s="95"/>
      <c r="T1658" s="95"/>
      <c r="U1658" s="95"/>
      <c r="V1658" s="95"/>
      <c r="W1658" s="95"/>
      <c r="X1658" s="95"/>
      <c r="Y1658" s="95"/>
      <c r="Z1658" s="95"/>
      <c r="AA1658" s="95"/>
      <c r="AB1658" s="95"/>
      <c r="AC1658" s="95"/>
      <c r="AD1658" s="95"/>
      <c r="AE1658" s="95"/>
      <c r="AF1658" s="95"/>
      <c r="AG1658" s="95"/>
      <c r="AH1658" s="95"/>
      <c r="AI1658" s="95"/>
      <c r="AJ1658" s="95"/>
      <c r="AK1658" s="95"/>
      <c r="AL1658" s="95"/>
      <c r="AM1658" s="95"/>
      <c r="AN1658" s="95"/>
      <c r="AO1658" s="95"/>
      <c r="AP1658" s="95"/>
      <c r="AQ1658" s="95"/>
      <c r="AR1658" s="95"/>
    </row>
    <row r="1659" spans="13:44" x14ac:dyDescent="0.2">
      <c r="M1659" s="108"/>
      <c r="O1659" s="95"/>
      <c r="P1659" s="95"/>
      <c r="Q1659" s="95"/>
      <c r="R1659" s="95"/>
      <c r="S1659" s="95"/>
      <c r="T1659" s="95"/>
      <c r="U1659" s="95"/>
      <c r="V1659" s="95"/>
      <c r="W1659" s="95"/>
      <c r="X1659" s="95"/>
      <c r="Y1659" s="95"/>
      <c r="Z1659" s="95"/>
      <c r="AA1659" s="95"/>
      <c r="AB1659" s="95"/>
      <c r="AC1659" s="95"/>
      <c r="AD1659" s="95"/>
      <c r="AE1659" s="95"/>
      <c r="AF1659" s="95"/>
      <c r="AG1659" s="95"/>
      <c r="AH1659" s="95"/>
      <c r="AI1659" s="95"/>
      <c r="AJ1659" s="95"/>
      <c r="AK1659" s="95"/>
      <c r="AL1659" s="95"/>
      <c r="AM1659" s="95"/>
      <c r="AN1659" s="95"/>
      <c r="AO1659" s="95"/>
      <c r="AP1659" s="95"/>
      <c r="AQ1659" s="95"/>
      <c r="AR1659" s="95"/>
    </row>
    <row r="1660" spans="13:44" x14ac:dyDescent="0.2">
      <c r="M1660" s="108"/>
      <c r="O1660" s="95"/>
      <c r="P1660" s="95"/>
      <c r="Q1660" s="95"/>
      <c r="R1660" s="95"/>
      <c r="S1660" s="95"/>
      <c r="T1660" s="95"/>
      <c r="U1660" s="95"/>
      <c r="V1660" s="95"/>
      <c r="W1660" s="95"/>
      <c r="X1660" s="95"/>
      <c r="Y1660" s="95"/>
      <c r="Z1660" s="95"/>
      <c r="AA1660" s="95"/>
      <c r="AB1660" s="95"/>
      <c r="AC1660" s="95"/>
      <c r="AD1660" s="95"/>
      <c r="AE1660" s="95"/>
      <c r="AF1660" s="95"/>
      <c r="AG1660" s="95"/>
      <c r="AH1660" s="95"/>
      <c r="AI1660" s="95"/>
      <c r="AJ1660" s="95"/>
      <c r="AK1660" s="95"/>
      <c r="AL1660" s="95"/>
      <c r="AM1660" s="95"/>
      <c r="AN1660" s="95"/>
      <c r="AO1660" s="95"/>
      <c r="AP1660" s="95"/>
      <c r="AQ1660" s="95"/>
      <c r="AR1660" s="95"/>
    </row>
    <row r="1661" spans="13:44" x14ac:dyDescent="0.2">
      <c r="M1661" s="108"/>
      <c r="O1661" s="95"/>
      <c r="P1661" s="95"/>
      <c r="Q1661" s="95"/>
      <c r="R1661" s="95"/>
      <c r="S1661" s="95"/>
      <c r="T1661" s="95"/>
      <c r="U1661" s="95"/>
      <c r="V1661" s="95"/>
      <c r="W1661" s="95"/>
      <c r="X1661" s="95"/>
      <c r="Y1661" s="95"/>
      <c r="Z1661" s="95"/>
      <c r="AA1661" s="95"/>
      <c r="AB1661" s="95"/>
      <c r="AC1661" s="95"/>
      <c r="AD1661" s="95"/>
      <c r="AE1661" s="95"/>
      <c r="AF1661" s="95"/>
      <c r="AG1661" s="95"/>
      <c r="AH1661" s="95"/>
      <c r="AI1661" s="95"/>
      <c r="AJ1661" s="95"/>
      <c r="AK1661" s="95"/>
      <c r="AL1661" s="95"/>
      <c r="AM1661" s="95"/>
      <c r="AN1661" s="95"/>
      <c r="AO1661" s="95"/>
      <c r="AP1661" s="95"/>
      <c r="AQ1661" s="95"/>
      <c r="AR1661" s="95"/>
    </row>
    <row r="1662" spans="13:44" x14ac:dyDescent="0.2">
      <c r="M1662" s="108"/>
      <c r="O1662" s="95"/>
      <c r="P1662" s="95"/>
      <c r="Q1662" s="95"/>
      <c r="R1662" s="95"/>
      <c r="S1662" s="95"/>
      <c r="T1662" s="95"/>
      <c r="U1662" s="95"/>
      <c r="V1662" s="95"/>
      <c r="W1662" s="95"/>
      <c r="X1662" s="95"/>
      <c r="Y1662" s="95"/>
      <c r="Z1662" s="95"/>
      <c r="AA1662" s="95"/>
      <c r="AB1662" s="95"/>
      <c r="AC1662" s="95"/>
      <c r="AD1662" s="95"/>
      <c r="AE1662" s="95"/>
      <c r="AF1662" s="95"/>
      <c r="AG1662" s="95"/>
      <c r="AH1662" s="95"/>
      <c r="AI1662" s="95"/>
      <c r="AJ1662" s="95"/>
      <c r="AK1662" s="95"/>
      <c r="AL1662" s="95"/>
      <c r="AM1662" s="95"/>
      <c r="AN1662" s="95"/>
      <c r="AO1662" s="95"/>
      <c r="AP1662" s="95"/>
      <c r="AQ1662" s="95"/>
      <c r="AR1662" s="95"/>
    </row>
    <row r="1663" spans="13:44" x14ac:dyDescent="0.2">
      <c r="M1663" s="108"/>
      <c r="O1663" s="95"/>
      <c r="P1663" s="95"/>
      <c r="Q1663" s="95"/>
      <c r="R1663" s="95"/>
      <c r="S1663" s="95"/>
      <c r="T1663" s="95"/>
      <c r="U1663" s="95"/>
      <c r="V1663" s="95"/>
      <c r="W1663" s="95"/>
      <c r="X1663" s="95"/>
      <c r="Y1663" s="95"/>
      <c r="Z1663" s="95"/>
      <c r="AA1663" s="95"/>
      <c r="AB1663" s="95"/>
      <c r="AC1663" s="95"/>
      <c r="AD1663" s="95"/>
      <c r="AE1663" s="95"/>
      <c r="AF1663" s="95"/>
      <c r="AG1663" s="95"/>
      <c r="AH1663" s="95"/>
      <c r="AI1663" s="95"/>
      <c r="AJ1663" s="95"/>
      <c r="AK1663" s="95"/>
      <c r="AL1663" s="95"/>
      <c r="AM1663" s="95"/>
      <c r="AN1663" s="95"/>
      <c r="AO1663" s="95"/>
      <c r="AP1663" s="95"/>
      <c r="AQ1663" s="95"/>
      <c r="AR1663" s="95"/>
    </row>
    <row r="1664" spans="13:44" x14ac:dyDescent="0.2">
      <c r="M1664" s="108"/>
      <c r="O1664" s="95"/>
      <c r="P1664" s="95"/>
      <c r="Q1664" s="95"/>
      <c r="R1664" s="95"/>
      <c r="S1664" s="95"/>
      <c r="T1664" s="95"/>
      <c r="U1664" s="95"/>
      <c r="V1664" s="95"/>
      <c r="W1664" s="95"/>
      <c r="X1664" s="95"/>
      <c r="Y1664" s="95"/>
      <c r="Z1664" s="95"/>
      <c r="AA1664" s="95"/>
      <c r="AB1664" s="95"/>
      <c r="AC1664" s="95"/>
      <c r="AD1664" s="95"/>
      <c r="AE1664" s="95"/>
      <c r="AF1664" s="95"/>
      <c r="AG1664" s="95"/>
      <c r="AH1664" s="95"/>
      <c r="AI1664" s="95"/>
      <c r="AJ1664" s="95"/>
      <c r="AK1664" s="95"/>
      <c r="AL1664" s="95"/>
      <c r="AM1664" s="95"/>
      <c r="AN1664" s="95"/>
      <c r="AO1664" s="95"/>
      <c r="AP1664" s="95"/>
      <c r="AQ1664" s="95"/>
      <c r="AR1664" s="95"/>
    </row>
    <row r="1665" spans="13:44" x14ac:dyDescent="0.2">
      <c r="M1665" s="108"/>
      <c r="O1665" s="95"/>
      <c r="P1665" s="95"/>
      <c r="Q1665" s="95"/>
      <c r="R1665" s="95"/>
      <c r="S1665" s="95"/>
      <c r="T1665" s="95"/>
      <c r="U1665" s="95"/>
      <c r="V1665" s="95"/>
      <c r="W1665" s="95"/>
      <c r="X1665" s="95"/>
      <c r="Y1665" s="95"/>
      <c r="Z1665" s="95"/>
      <c r="AA1665" s="95"/>
      <c r="AB1665" s="95"/>
      <c r="AC1665" s="95"/>
      <c r="AD1665" s="95"/>
      <c r="AE1665" s="95"/>
      <c r="AF1665" s="95"/>
      <c r="AG1665" s="95"/>
      <c r="AH1665" s="95"/>
      <c r="AI1665" s="95"/>
      <c r="AJ1665" s="95"/>
      <c r="AK1665" s="95"/>
      <c r="AL1665" s="95"/>
      <c r="AM1665" s="95"/>
      <c r="AN1665" s="95"/>
      <c r="AO1665" s="95"/>
      <c r="AP1665" s="95"/>
      <c r="AQ1665" s="95"/>
      <c r="AR1665" s="95"/>
    </row>
    <row r="1666" spans="13:44" x14ac:dyDescent="0.2">
      <c r="M1666" s="108"/>
      <c r="O1666" s="95"/>
      <c r="P1666" s="95"/>
      <c r="Q1666" s="95"/>
      <c r="R1666" s="95"/>
      <c r="S1666" s="95"/>
      <c r="T1666" s="95"/>
      <c r="U1666" s="95"/>
      <c r="V1666" s="95"/>
      <c r="W1666" s="95"/>
      <c r="X1666" s="95"/>
      <c r="Y1666" s="95"/>
      <c r="Z1666" s="95"/>
      <c r="AA1666" s="95"/>
      <c r="AB1666" s="95"/>
      <c r="AC1666" s="95"/>
      <c r="AD1666" s="95"/>
      <c r="AE1666" s="95"/>
      <c r="AF1666" s="95"/>
      <c r="AG1666" s="95"/>
      <c r="AH1666" s="95"/>
      <c r="AI1666" s="95"/>
      <c r="AJ1666" s="95"/>
      <c r="AK1666" s="95"/>
      <c r="AL1666" s="95"/>
      <c r="AM1666" s="95"/>
      <c r="AN1666" s="95"/>
      <c r="AO1666" s="95"/>
      <c r="AP1666" s="95"/>
      <c r="AQ1666" s="95"/>
      <c r="AR1666" s="95"/>
    </row>
    <row r="1667" spans="13:44" x14ac:dyDescent="0.2">
      <c r="M1667" s="108"/>
      <c r="O1667" s="95"/>
      <c r="P1667" s="95"/>
      <c r="Q1667" s="95"/>
      <c r="R1667" s="95"/>
      <c r="S1667" s="95"/>
      <c r="T1667" s="95"/>
      <c r="U1667" s="95"/>
      <c r="V1667" s="95"/>
      <c r="W1667" s="95"/>
      <c r="X1667" s="95"/>
      <c r="Y1667" s="95"/>
      <c r="Z1667" s="95"/>
      <c r="AA1667" s="95"/>
      <c r="AB1667" s="95"/>
      <c r="AC1667" s="95"/>
      <c r="AD1667" s="95"/>
      <c r="AE1667" s="95"/>
      <c r="AF1667" s="95"/>
      <c r="AG1667" s="95"/>
      <c r="AH1667" s="95"/>
      <c r="AI1667" s="95"/>
      <c r="AJ1667" s="95"/>
      <c r="AK1667" s="95"/>
      <c r="AL1667" s="95"/>
      <c r="AM1667" s="95"/>
      <c r="AN1667" s="95"/>
      <c r="AO1667" s="95"/>
      <c r="AP1667" s="95"/>
      <c r="AQ1667" s="95"/>
      <c r="AR1667" s="95"/>
    </row>
    <row r="1668" spans="13:44" x14ac:dyDescent="0.2">
      <c r="M1668" s="108"/>
      <c r="O1668" s="95"/>
      <c r="P1668" s="95"/>
      <c r="Q1668" s="95"/>
      <c r="R1668" s="95"/>
      <c r="S1668" s="95"/>
      <c r="T1668" s="95"/>
      <c r="U1668" s="95"/>
      <c r="V1668" s="95"/>
      <c r="W1668" s="95"/>
      <c r="X1668" s="95"/>
      <c r="Y1668" s="95"/>
      <c r="Z1668" s="95"/>
      <c r="AA1668" s="95"/>
      <c r="AB1668" s="95"/>
      <c r="AC1668" s="95"/>
      <c r="AD1668" s="95"/>
      <c r="AE1668" s="95"/>
      <c r="AF1668" s="95"/>
      <c r="AG1668" s="95"/>
      <c r="AH1668" s="95"/>
      <c r="AI1668" s="95"/>
      <c r="AJ1668" s="95"/>
      <c r="AK1668" s="95"/>
      <c r="AL1668" s="95"/>
      <c r="AM1668" s="95"/>
      <c r="AN1668" s="95"/>
      <c r="AO1668" s="95"/>
      <c r="AP1668" s="95"/>
      <c r="AQ1668" s="95"/>
      <c r="AR1668" s="95"/>
    </row>
    <row r="1669" spans="13:44" x14ac:dyDescent="0.2">
      <c r="M1669" s="108"/>
      <c r="O1669" s="95"/>
      <c r="P1669" s="95"/>
      <c r="Q1669" s="95"/>
      <c r="R1669" s="95"/>
      <c r="S1669" s="95"/>
      <c r="T1669" s="95"/>
      <c r="U1669" s="95"/>
      <c r="V1669" s="95"/>
      <c r="W1669" s="95"/>
      <c r="X1669" s="95"/>
      <c r="Y1669" s="95"/>
      <c r="Z1669" s="95"/>
      <c r="AA1669" s="95"/>
      <c r="AB1669" s="95"/>
      <c r="AC1669" s="95"/>
      <c r="AD1669" s="95"/>
      <c r="AE1669" s="95"/>
      <c r="AF1669" s="95"/>
      <c r="AG1669" s="95"/>
      <c r="AH1669" s="95"/>
      <c r="AI1669" s="95"/>
      <c r="AJ1669" s="95"/>
      <c r="AK1669" s="95"/>
      <c r="AL1669" s="95"/>
      <c r="AM1669" s="95"/>
      <c r="AN1669" s="95"/>
      <c r="AO1669" s="95"/>
      <c r="AP1669" s="95"/>
      <c r="AQ1669" s="95"/>
      <c r="AR1669" s="95"/>
    </row>
    <row r="1670" spans="13:44" x14ac:dyDescent="0.2">
      <c r="M1670" s="108"/>
      <c r="O1670" s="95"/>
      <c r="P1670" s="95"/>
      <c r="Q1670" s="95"/>
      <c r="R1670" s="95"/>
      <c r="S1670" s="95"/>
      <c r="T1670" s="95"/>
      <c r="U1670" s="95"/>
      <c r="V1670" s="95"/>
      <c r="W1670" s="95"/>
      <c r="X1670" s="95"/>
      <c r="Y1670" s="95"/>
      <c r="Z1670" s="95"/>
      <c r="AA1670" s="95"/>
      <c r="AB1670" s="95"/>
      <c r="AC1670" s="95"/>
      <c r="AD1670" s="95"/>
      <c r="AE1670" s="95"/>
      <c r="AF1670" s="95"/>
      <c r="AG1670" s="95"/>
      <c r="AH1670" s="95"/>
      <c r="AI1670" s="95"/>
      <c r="AJ1670" s="95"/>
      <c r="AK1670" s="95"/>
      <c r="AL1670" s="95"/>
      <c r="AM1670" s="95"/>
      <c r="AN1670" s="95"/>
      <c r="AO1670" s="95"/>
      <c r="AP1670" s="95"/>
      <c r="AQ1670" s="95"/>
      <c r="AR1670" s="95"/>
    </row>
    <row r="1671" spans="13:44" x14ac:dyDescent="0.2">
      <c r="M1671" s="108"/>
      <c r="O1671" s="95"/>
      <c r="P1671" s="95"/>
      <c r="Q1671" s="95"/>
      <c r="R1671" s="95"/>
      <c r="S1671" s="95"/>
      <c r="T1671" s="95"/>
      <c r="U1671" s="95"/>
      <c r="V1671" s="95"/>
      <c r="W1671" s="95"/>
      <c r="X1671" s="95"/>
      <c r="Y1671" s="95"/>
      <c r="Z1671" s="95"/>
      <c r="AA1671" s="95"/>
      <c r="AB1671" s="95"/>
      <c r="AC1671" s="95"/>
      <c r="AD1671" s="95"/>
      <c r="AE1671" s="95"/>
      <c r="AF1671" s="95"/>
      <c r="AG1671" s="95"/>
      <c r="AH1671" s="95"/>
      <c r="AI1671" s="95"/>
      <c r="AJ1671" s="95"/>
      <c r="AK1671" s="95"/>
      <c r="AL1671" s="95"/>
      <c r="AM1671" s="95"/>
      <c r="AN1671" s="95"/>
      <c r="AO1671" s="95"/>
      <c r="AP1671" s="95"/>
      <c r="AQ1671" s="95"/>
      <c r="AR1671" s="95"/>
    </row>
    <row r="1672" spans="13:44" x14ac:dyDescent="0.2">
      <c r="M1672" s="108"/>
      <c r="O1672" s="95"/>
      <c r="P1672" s="95"/>
      <c r="Q1672" s="95"/>
      <c r="R1672" s="95"/>
      <c r="S1672" s="95"/>
      <c r="T1672" s="95"/>
      <c r="U1672" s="95"/>
      <c r="V1672" s="95"/>
      <c r="W1672" s="95"/>
      <c r="X1672" s="95"/>
      <c r="Y1672" s="95"/>
      <c r="Z1672" s="95"/>
      <c r="AA1672" s="95"/>
      <c r="AB1672" s="95"/>
      <c r="AC1672" s="95"/>
      <c r="AD1672" s="95"/>
      <c r="AE1672" s="95"/>
      <c r="AF1672" s="95"/>
      <c r="AG1672" s="95"/>
      <c r="AH1672" s="95"/>
      <c r="AI1672" s="95"/>
      <c r="AJ1672" s="95"/>
      <c r="AK1672" s="95"/>
      <c r="AL1672" s="95"/>
      <c r="AM1672" s="95"/>
      <c r="AN1672" s="95"/>
      <c r="AO1672" s="95"/>
      <c r="AP1672" s="95"/>
      <c r="AQ1672" s="95"/>
      <c r="AR1672" s="95"/>
    </row>
    <row r="1673" spans="13:44" x14ac:dyDescent="0.2">
      <c r="M1673" s="108"/>
      <c r="O1673" s="95"/>
      <c r="P1673" s="95"/>
      <c r="Q1673" s="95"/>
      <c r="R1673" s="95"/>
      <c r="S1673" s="95"/>
      <c r="T1673" s="95"/>
      <c r="U1673" s="95"/>
      <c r="V1673" s="95"/>
      <c r="W1673" s="95"/>
      <c r="X1673" s="95"/>
      <c r="Y1673" s="95"/>
      <c r="Z1673" s="95"/>
      <c r="AA1673" s="95"/>
      <c r="AB1673" s="95"/>
      <c r="AC1673" s="95"/>
      <c r="AD1673" s="95"/>
      <c r="AE1673" s="95"/>
      <c r="AF1673" s="95"/>
      <c r="AG1673" s="95"/>
      <c r="AH1673" s="95"/>
      <c r="AI1673" s="95"/>
      <c r="AJ1673" s="95"/>
      <c r="AK1673" s="95"/>
      <c r="AL1673" s="95"/>
      <c r="AM1673" s="95"/>
      <c r="AN1673" s="95"/>
      <c r="AO1673" s="95"/>
      <c r="AP1673" s="95"/>
      <c r="AQ1673" s="95"/>
      <c r="AR1673" s="95"/>
    </row>
    <row r="1674" spans="13:44" x14ac:dyDescent="0.2">
      <c r="M1674" s="108"/>
      <c r="O1674" s="95"/>
      <c r="P1674" s="95"/>
      <c r="Q1674" s="95"/>
      <c r="R1674" s="95"/>
      <c r="S1674" s="95"/>
      <c r="T1674" s="95"/>
      <c r="U1674" s="95"/>
      <c r="V1674" s="95"/>
      <c r="W1674" s="95"/>
      <c r="X1674" s="95"/>
      <c r="Y1674" s="95"/>
      <c r="Z1674" s="95"/>
      <c r="AA1674" s="95"/>
      <c r="AB1674" s="95"/>
      <c r="AC1674" s="95"/>
      <c r="AD1674" s="95"/>
      <c r="AE1674" s="95"/>
      <c r="AF1674" s="95"/>
      <c r="AG1674" s="95"/>
      <c r="AH1674" s="95"/>
      <c r="AI1674" s="95"/>
      <c r="AJ1674" s="95"/>
      <c r="AK1674" s="95"/>
      <c r="AL1674" s="95"/>
      <c r="AM1674" s="95"/>
      <c r="AN1674" s="95"/>
      <c r="AO1674" s="95"/>
      <c r="AP1674" s="95"/>
      <c r="AQ1674" s="95"/>
      <c r="AR1674" s="95"/>
    </row>
    <row r="1675" spans="13:44" x14ac:dyDescent="0.2">
      <c r="M1675" s="108"/>
      <c r="O1675" s="95"/>
      <c r="P1675" s="95"/>
      <c r="Q1675" s="95"/>
      <c r="R1675" s="95"/>
      <c r="S1675" s="95"/>
      <c r="T1675" s="95"/>
      <c r="U1675" s="95"/>
      <c r="V1675" s="95"/>
      <c r="W1675" s="95"/>
      <c r="X1675" s="95"/>
      <c r="Y1675" s="95"/>
      <c r="Z1675" s="95"/>
      <c r="AA1675" s="95"/>
      <c r="AB1675" s="95"/>
      <c r="AC1675" s="95"/>
      <c r="AD1675" s="95"/>
      <c r="AE1675" s="95"/>
      <c r="AF1675" s="95"/>
      <c r="AG1675" s="95"/>
      <c r="AH1675" s="95"/>
      <c r="AI1675" s="95"/>
      <c r="AJ1675" s="95"/>
      <c r="AK1675" s="95"/>
      <c r="AL1675" s="95"/>
      <c r="AM1675" s="95"/>
      <c r="AN1675" s="95"/>
      <c r="AO1675" s="95"/>
      <c r="AP1675" s="95"/>
      <c r="AQ1675" s="95"/>
      <c r="AR1675" s="95"/>
    </row>
    <row r="1676" spans="13:44" x14ac:dyDescent="0.2">
      <c r="M1676" s="108"/>
      <c r="O1676" s="95"/>
      <c r="P1676" s="95"/>
      <c r="Q1676" s="95"/>
      <c r="R1676" s="95"/>
      <c r="S1676" s="95"/>
      <c r="T1676" s="95"/>
      <c r="U1676" s="95"/>
      <c r="V1676" s="95"/>
      <c r="W1676" s="95"/>
      <c r="X1676" s="95"/>
      <c r="Y1676" s="95"/>
      <c r="Z1676" s="95"/>
      <c r="AA1676" s="95"/>
      <c r="AB1676" s="95"/>
      <c r="AC1676" s="95"/>
      <c r="AD1676" s="95"/>
      <c r="AE1676" s="95"/>
      <c r="AF1676" s="95"/>
      <c r="AG1676" s="95"/>
      <c r="AH1676" s="95"/>
      <c r="AI1676" s="95"/>
      <c r="AJ1676" s="95"/>
      <c r="AK1676" s="95"/>
      <c r="AL1676" s="95"/>
      <c r="AM1676" s="95"/>
      <c r="AN1676" s="95"/>
      <c r="AO1676" s="95"/>
      <c r="AP1676" s="95"/>
      <c r="AQ1676" s="95"/>
      <c r="AR1676" s="95"/>
    </row>
    <row r="1677" spans="13:44" x14ac:dyDescent="0.2">
      <c r="M1677" s="108"/>
      <c r="O1677" s="95"/>
      <c r="P1677" s="95"/>
      <c r="Q1677" s="95"/>
      <c r="R1677" s="95"/>
      <c r="S1677" s="95"/>
      <c r="T1677" s="95"/>
      <c r="U1677" s="95"/>
      <c r="V1677" s="95"/>
      <c r="W1677" s="95"/>
      <c r="X1677" s="95"/>
      <c r="Y1677" s="95"/>
      <c r="Z1677" s="95"/>
      <c r="AA1677" s="95"/>
      <c r="AB1677" s="95"/>
      <c r="AC1677" s="95"/>
      <c r="AD1677" s="95"/>
      <c r="AE1677" s="95"/>
      <c r="AF1677" s="95"/>
      <c r="AG1677" s="95"/>
      <c r="AH1677" s="95"/>
      <c r="AI1677" s="95"/>
      <c r="AJ1677" s="95"/>
      <c r="AK1677" s="95"/>
      <c r="AL1677" s="95"/>
      <c r="AM1677" s="95"/>
      <c r="AN1677" s="95"/>
      <c r="AO1677" s="95"/>
      <c r="AP1677" s="95"/>
      <c r="AQ1677" s="95"/>
      <c r="AR1677" s="95"/>
    </row>
    <row r="1678" spans="13:44" x14ac:dyDescent="0.2">
      <c r="M1678" s="108"/>
      <c r="O1678" s="95"/>
      <c r="P1678" s="95"/>
      <c r="Q1678" s="95"/>
      <c r="R1678" s="95"/>
      <c r="S1678" s="95"/>
      <c r="T1678" s="95"/>
      <c r="U1678" s="95"/>
      <c r="V1678" s="95"/>
      <c r="W1678" s="95"/>
      <c r="X1678" s="95"/>
      <c r="Y1678" s="95"/>
      <c r="Z1678" s="95"/>
      <c r="AA1678" s="95"/>
      <c r="AB1678" s="95"/>
      <c r="AC1678" s="95"/>
      <c r="AD1678" s="95"/>
      <c r="AE1678" s="95"/>
      <c r="AF1678" s="95"/>
      <c r="AG1678" s="95"/>
      <c r="AH1678" s="95"/>
      <c r="AI1678" s="95"/>
      <c r="AJ1678" s="95"/>
      <c r="AK1678" s="95"/>
      <c r="AL1678" s="95"/>
      <c r="AM1678" s="95"/>
      <c r="AN1678" s="95"/>
      <c r="AO1678" s="95"/>
      <c r="AP1678" s="95"/>
      <c r="AQ1678" s="95"/>
      <c r="AR1678" s="95"/>
    </row>
    <row r="1679" spans="13:44" x14ac:dyDescent="0.2">
      <c r="M1679" s="108"/>
      <c r="O1679" s="95"/>
      <c r="P1679" s="95"/>
      <c r="Q1679" s="95"/>
      <c r="R1679" s="95"/>
      <c r="S1679" s="95"/>
      <c r="T1679" s="95"/>
      <c r="U1679" s="95"/>
      <c r="V1679" s="95"/>
      <c r="W1679" s="95"/>
      <c r="X1679" s="95"/>
      <c r="Y1679" s="95"/>
      <c r="Z1679" s="95"/>
      <c r="AA1679" s="95"/>
      <c r="AB1679" s="95"/>
      <c r="AC1679" s="95"/>
      <c r="AD1679" s="95"/>
      <c r="AE1679" s="95"/>
      <c r="AF1679" s="95"/>
      <c r="AG1679" s="95"/>
      <c r="AH1679" s="95"/>
      <c r="AI1679" s="95"/>
      <c r="AJ1679" s="95"/>
      <c r="AK1679" s="95"/>
      <c r="AL1679" s="95"/>
      <c r="AM1679" s="95"/>
      <c r="AN1679" s="95"/>
      <c r="AO1679" s="95"/>
      <c r="AP1679" s="95"/>
      <c r="AQ1679" s="95"/>
      <c r="AR1679" s="95"/>
    </row>
    <row r="1680" spans="13:44" x14ac:dyDescent="0.2">
      <c r="M1680" s="108"/>
      <c r="O1680" s="95"/>
      <c r="P1680" s="95"/>
      <c r="Q1680" s="95"/>
      <c r="R1680" s="95"/>
      <c r="S1680" s="95"/>
      <c r="T1680" s="95"/>
      <c r="U1680" s="95"/>
      <c r="V1680" s="95"/>
      <c r="W1680" s="95"/>
      <c r="X1680" s="95"/>
      <c r="Y1680" s="95"/>
      <c r="Z1680" s="95"/>
      <c r="AA1680" s="95"/>
      <c r="AB1680" s="95"/>
      <c r="AC1680" s="95"/>
      <c r="AD1680" s="95"/>
      <c r="AE1680" s="95"/>
      <c r="AF1680" s="95"/>
      <c r="AG1680" s="95"/>
      <c r="AH1680" s="95"/>
      <c r="AI1680" s="95"/>
      <c r="AJ1680" s="95"/>
      <c r="AK1680" s="95"/>
      <c r="AL1680" s="95"/>
      <c r="AM1680" s="95"/>
      <c r="AN1680" s="95"/>
      <c r="AO1680" s="95"/>
      <c r="AP1680" s="95"/>
      <c r="AQ1680" s="95"/>
      <c r="AR1680" s="95"/>
    </row>
    <row r="1681" spans="13:44" x14ac:dyDescent="0.2">
      <c r="M1681" s="108"/>
      <c r="O1681" s="95"/>
      <c r="P1681" s="95"/>
      <c r="Q1681" s="95"/>
      <c r="R1681" s="95"/>
      <c r="S1681" s="95"/>
      <c r="T1681" s="95"/>
      <c r="U1681" s="95"/>
      <c r="V1681" s="95"/>
      <c r="W1681" s="95"/>
      <c r="X1681" s="95"/>
      <c r="Y1681" s="95"/>
      <c r="Z1681" s="95"/>
      <c r="AA1681" s="95"/>
      <c r="AB1681" s="95"/>
      <c r="AC1681" s="95"/>
      <c r="AD1681" s="95"/>
      <c r="AE1681" s="95"/>
      <c r="AF1681" s="95"/>
      <c r="AG1681" s="95"/>
      <c r="AH1681" s="95"/>
      <c r="AI1681" s="95"/>
      <c r="AJ1681" s="95"/>
      <c r="AK1681" s="95"/>
      <c r="AL1681" s="95"/>
      <c r="AM1681" s="95"/>
      <c r="AN1681" s="95"/>
      <c r="AO1681" s="95"/>
      <c r="AP1681" s="95"/>
      <c r="AQ1681" s="95"/>
      <c r="AR1681" s="95"/>
    </row>
    <row r="1682" spans="13:44" x14ac:dyDescent="0.2">
      <c r="M1682" s="108"/>
      <c r="O1682" s="95"/>
      <c r="P1682" s="95"/>
      <c r="Q1682" s="95"/>
      <c r="R1682" s="95"/>
      <c r="S1682" s="95"/>
      <c r="T1682" s="95"/>
      <c r="U1682" s="95"/>
      <c r="V1682" s="95"/>
      <c r="W1682" s="95"/>
      <c r="X1682" s="95"/>
      <c r="Y1682" s="95"/>
      <c r="Z1682" s="95"/>
      <c r="AA1682" s="95"/>
      <c r="AB1682" s="95"/>
      <c r="AC1682" s="95"/>
      <c r="AD1682" s="95"/>
      <c r="AE1682" s="95"/>
      <c r="AF1682" s="95"/>
      <c r="AG1682" s="95"/>
      <c r="AH1682" s="95"/>
      <c r="AI1682" s="95"/>
      <c r="AJ1682" s="95"/>
      <c r="AK1682" s="95"/>
      <c r="AL1682" s="95"/>
      <c r="AM1682" s="95"/>
      <c r="AN1682" s="95"/>
      <c r="AO1682" s="95"/>
      <c r="AP1682" s="95"/>
      <c r="AQ1682" s="95"/>
      <c r="AR1682" s="95"/>
    </row>
    <row r="1683" spans="13:44" x14ac:dyDescent="0.2">
      <c r="M1683" s="108"/>
      <c r="O1683" s="95"/>
      <c r="P1683" s="95"/>
      <c r="Q1683" s="95"/>
      <c r="R1683" s="95"/>
      <c r="S1683" s="95"/>
      <c r="T1683" s="95"/>
      <c r="U1683" s="95"/>
      <c r="V1683" s="95"/>
      <c r="W1683" s="95"/>
      <c r="X1683" s="95"/>
      <c r="Y1683" s="95"/>
      <c r="Z1683" s="95"/>
      <c r="AA1683" s="95"/>
      <c r="AB1683" s="95"/>
      <c r="AC1683" s="95"/>
      <c r="AD1683" s="95"/>
      <c r="AE1683" s="95"/>
      <c r="AF1683" s="95"/>
      <c r="AG1683" s="95"/>
      <c r="AH1683" s="95"/>
      <c r="AI1683" s="95"/>
      <c r="AJ1683" s="95"/>
      <c r="AK1683" s="95"/>
      <c r="AL1683" s="95"/>
      <c r="AM1683" s="95"/>
      <c r="AN1683" s="95"/>
      <c r="AO1683" s="95"/>
      <c r="AP1683" s="95"/>
      <c r="AQ1683" s="95"/>
      <c r="AR1683" s="95"/>
    </row>
    <row r="1684" spans="13:44" x14ac:dyDescent="0.2">
      <c r="M1684" s="108"/>
      <c r="O1684" s="95"/>
      <c r="P1684" s="95"/>
      <c r="Q1684" s="95"/>
      <c r="R1684" s="95"/>
      <c r="S1684" s="95"/>
      <c r="T1684" s="95"/>
      <c r="U1684" s="95"/>
      <c r="V1684" s="95"/>
      <c r="W1684" s="95"/>
      <c r="X1684" s="95"/>
      <c r="Y1684" s="95"/>
      <c r="Z1684" s="95"/>
      <c r="AA1684" s="95"/>
      <c r="AB1684" s="95"/>
      <c r="AC1684" s="95"/>
      <c r="AD1684" s="95"/>
      <c r="AE1684" s="95"/>
      <c r="AF1684" s="95"/>
      <c r="AG1684" s="95"/>
      <c r="AH1684" s="95"/>
      <c r="AI1684" s="95"/>
      <c r="AJ1684" s="95"/>
      <c r="AK1684" s="95"/>
      <c r="AL1684" s="95"/>
      <c r="AM1684" s="95"/>
      <c r="AN1684" s="95"/>
      <c r="AO1684" s="95"/>
      <c r="AP1684" s="95"/>
      <c r="AQ1684" s="95"/>
      <c r="AR1684" s="95"/>
    </row>
    <row r="1685" spans="13:44" x14ac:dyDescent="0.2">
      <c r="M1685" s="108"/>
      <c r="O1685" s="95"/>
      <c r="P1685" s="95"/>
      <c r="Q1685" s="95"/>
      <c r="R1685" s="95"/>
      <c r="S1685" s="95"/>
      <c r="T1685" s="95"/>
      <c r="U1685" s="95"/>
      <c r="V1685" s="95"/>
      <c r="W1685" s="95"/>
      <c r="X1685" s="95"/>
      <c r="Y1685" s="95"/>
      <c r="Z1685" s="95"/>
      <c r="AA1685" s="95"/>
      <c r="AB1685" s="95"/>
      <c r="AC1685" s="95"/>
      <c r="AD1685" s="95"/>
      <c r="AE1685" s="95"/>
      <c r="AF1685" s="95"/>
      <c r="AG1685" s="95"/>
      <c r="AH1685" s="95"/>
      <c r="AI1685" s="95"/>
      <c r="AJ1685" s="95"/>
      <c r="AK1685" s="95"/>
      <c r="AL1685" s="95"/>
      <c r="AM1685" s="95"/>
      <c r="AN1685" s="95"/>
      <c r="AO1685" s="95"/>
      <c r="AP1685" s="95"/>
      <c r="AQ1685" s="95"/>
      <c r="AR1685" s="95"/>
    </row>
    <row r="1686" spans="13:44" x14ac:dyDescent="0.2">
      <c r="M1686" s="108"/>
      <c r="O1686" s="95"/>
      <c r="P1686" s="95"/>
      <c r="Q1686" s="95"/>
      <c r="R1686" s="95"/>
      <c r="S1686" s="95"/>
      <c r="T1686" s="95"/>
      <c r="U1686" s="95"/>
      <c r="V1686" s="95"/>
      <c r="W1686" s="95"/>
      <c r="X1686" s="95"/>
      <c r="Y1686" s="95"/>
      <c r="Z1686" s="95"/>
      <c r="AA1686" s="95"/>
      <c r="AB1686" s="95"/>
      <c r="AC1686" s="95"/>
      <c r="AD1686" s="95"/>
      <c r="AE1686" s="95"/>
      <c r="AF1686" s="95"/>
      <c r="AG1686" s="95"/>
      <c r="AH1686" s="95"/>
      <c r="AI1686" s="95"/>
      <c r="AJ1686" s="95"/>
      <c r="AK1686" s="95"/>
      <c r="AL1686" s="95"/>
      <c r="AM1686" s="95"/>
      <c r="AN1686" s="95"/>
      <c r="AO1686" s="95"/>
      <c r="AP1686" s="95"/>
      <c r="AQ1686" s="95"/>
      <c r="AR1686" s="95"/>
    </row>
    <row r="1687" spans="13:44" x14ac:dyDescent="0.2">
      <c r="M1687" s="108"/>
      <c r="O1687" s="95"/>
      <c r="P1687" s="95"/>
      <c r="Q1687" s="95"/>
      <c r="R1687" s="95"/>
      <c r="S1687" s="95"/>
      <c r="T1687" s="95"/>
      <c r="U1687" s="95"/>
      <c r="V1687" s="95"/>
      <c r="W1687" s="95"/>
      <c r="X1687" s="95"/>
      <c r="Y1687" s="95"/>
      <c r="Z1687" s="95"/>
      <c r="AA1687" s="95"/>
      <c r="AB1687" s="95"/>
      <c r="AC1687" s="95"/>
      <c r="AD1687" s="95"/>
      <c r="AE1687" s="95"/>
      <c r="AF1687" s="95"/>
      <c r="AG1687" s="95"/>
      <c r="AH1687" s="95"/>
      <c r="AI1687" s="95"/>
      <c r="AJ1687" s="95"/>
      <c r="AK1687" s="95"/>
      <c r="AL1687" s="95"/>
      <c r="AM1687" s="95"/>
      <c r="AN1687" s="95"/>
      <c r="AO1687" s="95"/>
      <c r="AP1687" s="95"/>
      <c r="AQ1687" s="95"/>
      <c r="AR1687" s="95"/>
    </row>
    <row r="1688" spans="13:44" x14ac:dyDescent="0.2">
      <c r="M1688" s="108"/>
      <c r="O1688" s="95"/>
      <c r="P1688" s="95"/>
      <c r="Q1688" s="95"/>
      <c r="R1688" s="95"/>
      <c r="S1688" s="95"/>
      <c r="T1688" s="95"/>
      <c r="U1688" s="95"/>
      <c r="V1688" s="95"/>
      <c r="W1688" s="95"/>
      <c r="X1688" s="95"/>
      <c r="Y1688" s="95"/>
      <c r="Z1688" s="95"/>
      <c r="AA1688" s="95"/>
      <c r="AB1688" s="95"/>
      <c r="AC1688" s="95"/>
      <c r="AD1688" s="95"/>
      <c r="AE1688" s="95"/>
      <c r="AF1688" s="95"/>
      <c r="AG1688" s="95"/>
      <c r="AH1688" s="95"/>
      <c r="AI1688" s="95"/>
      <c r="AJ1688" s="95"/>
      <c r="AK1688" s="95"/>
      <c r="AL1688" s="95"/>
      <c r="AM1688" s="95"/>
      <c r="AN1688" s="95"/>
      <c r="AO1688" s="95"/>
      <c r="AP1688" s="95"/>
      <c r="AQ1688" s="95"/>
      <c r="AR1688" s="95"/>
    </row>
    <row r="1689" spans="13:44" x14ac:dyDescent="0.2">
      <c r="M1689" s="108"/>
      <c r="O1689" s="95"/>
      <c r="P1689" s="95"/>
      <c r="Q1689" s="95"/>
      <c r="R1689" s="95"/>
      <c r="S1689" s="95"/>
      <c r="T1689" s="95"/>
      <c r="U1689" s="95"/>
      <c r="V1689" s="95"/>
      <c r="W1689" s="95"/>
      <c r="X1689" s="95"/>
      <c r="Y1689" s="95"/>
      <c r="Z1689" s="95"/>
      <c r="AA1689" s="95"/>
      <c r="AB1689" s="95"/>
      <c r="AC1689" s="95"/>
      <c r="AD1689" s="95"/>
      <c r="AE1689" s="95"/>
      <c r="AF1689" s="95"/>
      <c r="AG1689" s="95"/>
      <c r="AH1689" s="95"/>
      <c r="AI1689" s="95"/>
      <c r="AJ1689" s="95"/>
      <c r="AK1689" s="95"/>
      <c r="AL1689" s="95"/>
      <c r="AM1689" s="95"/>
      <c r="AN1689" s="95"/>
      <c r="AO1689" s="95"/>
      <c r="AP1689" s="95"/>
      <c r="AQ1689" s="95"/>
      <c r="AR1689" s="95"/>
    </row>
    <row r="1690" spans="13:44" x14ac:dyDescent="0.2">
      <c r="M1690" s="108"/>
      <c r="O1690" s="95"/>
      <c r="P1690" s="95"/>
      <c r="Q1690" s="95"/>
      <c r="R1690" s="95"/>
      <c r="S1690" s="95"/>
      <c r="T1690" s="95"/>
      <c r="U1690" s="95"/>
      <c r="V1690" s="95"/>
      <c r="W1690" s="95"/>
      <c r="X1690" s="95"/>
      <c r="Y1690" s="95"/>
      <c r="Z1690" s="95"/>
      <c r="AA1690" s="95"/>
      <c r="AB1690" s="95"/>
      <c r="AC1690" s="95"/>
      <c r="AD1690" s="95"/>
      <c r="AE1690" s="95"/>
      <c r="AF1690" s="95"/>
      <c r="AG1690" s="95"/>
      <c r="AH1690" s="95"/>
      <c r="AI1690" s="95"/>
      <c r="AJ1690" s="95"/>
      <c r="AK1690" s="95"/>
      <c r="AL1690" s="95"/>
      <c r="AM1690" s="95"/>
      <c r="AN1690" s="95"/>
      <c r="AO1690" s="95"/>
      <c r="AP1690" s="95"/>
      <c r="AQ1690" s="95"/>
      <c r="AR1690" s="95"/>
    </row>
    <row r="1691" spans="13:44" x14ac:dyDescent="0.2">
      <c r="M1691" s="108"/>
      <c r="O1691" s="95"/>
      <c r="P1691" s="95"/>
      <c r="Q1691" s="95"/>
      <c r="R1691" s="95"/>
      <c r="S1691" s="95"/>
      <c r="T1691" s="95"/>
      <c r="U1691" s="95"/>
      <c r="V1691" s="95"/>
      <c r="W1691" s="95"/>
      <c r="X1691" s="95"/>
      <c r="Y1691" s="95"/>
      <c r="Z1691" s="95"/>
      <c r="AA1691" s="95"/>
      <c r="AB1691" s="95"/>
      <c r="AC1691" s="95"/>
      <c r="AD1691" s="95"/>
      <c r="AE1691" s="95"/>
      <c r="AF1691" s="95"/>
      <c r="AG1691" s="95"/>
      <c r="AH1691" s="95"/>
      <c r="AI1691" s="95"/>
      <c r="AJ1691" s="95"/>
      <c r="AK1691" s="95"/>
      <c r="AL1691" s="95"/>
      <c r="AM1691" s="95"/>
      <c r="AN1691" s="95"/>
      <c r="AO1691" s="95"/>
      <c r="AP1691" s="95"/>
      <c r="AQ1691" s="95"/>
      <c r="AR1691" s="95"/>
    </row>
    <row r="1692" spans="13:44" x14ac:dyDescent="0.2">
      <c r="M1692" s="108"/>
      <c r="O1692" s="95"/>
      <c r="P1692" s="95"/>
      <c r="Q1692" s="95"/>
      <c r="R1692" s="95"/>
      <c r="S1692" s="95"/>
      <c r="T1692" s="95"/>
      <c r="U1692" s="95"/>
      <c r="V1692" s="95"/>
      <c r="W1692" s="95"/>
      <c r="X1692" s="95"/>
      <c r="Y1692" s="95"/>
      <c r="Z1692" s="95"/>
      <c r="AA1692" s="95"/>
      <c r="AB1692" s="95"/>
      <c r="AC1692" s="95"/>
      <c r="AD1692" s="95"/>
      <c r="AE1692" s="95"/>
      <c r="AF1692" s="95"/>
      <c r="AG1692" s="95"/>
      <c r="AH1692" s="95"/>
      <c r="AI1692" s="95"/>
      <c r="AJ1692" s="95"/>
      <c r="AK1692" s="95"/>
      <c r="AL1692" s="95"/>
      <c r="AM1692" s="95"/>
      <c r="AN1692" s="95"/>
      <c r="AO1692" s="95"/>
      <c r="AP1692" s="95"/>
      <c r="AQ1692" s="95"/>
      <c r="AR1692" s="95"/>
    </row>
    <row r="1693" spans="13:44" x14ac:dyDescent="0.2">
      <c r="M1693" s="108"/>
      <c r="O1693" s="95"/>
      <c r="P1693" s="95"/>
      <c r="Q1693" s="95"/>
      <c r="R1693" s="95"/>
      <c r="S1693" s="95"/>
      <c r="T1693" s="95"/>
      <c r="U1693" s="95"/>
      <c r="V1693" s="95"/>
      <c r="W1693" s="95"/>
      <c r="X1693" s="95"/>
      <c r="Y1693" s="95"/>
      <c r="Z1693" s="95"/>
      <c r="AA1693" s="95"/>
      <c r="AB1693" s="95"/>
      <c r="AC1693" s="95"/>
      <c r="AD1693" s="95"/>
      <c r="AE1693" s="95"/>
      <c r="AF1693" s="95"/>
      <c r="AG1693" s="95"/>
      <c r="AH1693" s="95"/>
      <c r="AI1693" s="95"/>
      <c r="AJ1693" s="95"/>
      <c r="AK1693" s="95"/>
      <c r="AL1693" s="95"/>
      <c r="AM1693" s="95"/>
      <c r="AN1693" s="95"/>
      <c r="AO1693" s="95"/>
      <c r="AP1693" s="95"/>
      <c r="AQ1693" s="95"/>
      <c r="AR1693" s="95"/>
    </row>
    <row r="1694" spans="13:44" x14ac:dyDescent="0.2">
      <c r="M1694" s="108"/>
      <c r="O1694" s="95"/>
      <c r="P1694" s="95"/>
      <c r="Q1694" s="95"/>
      <c r="R1694" s="95"/>
      <c r="S1694" s="95"/>
      <c r="T1694" s="95"/>
      <c r="U1694" s="95"/>
      <c r="V1694" s="95"/>
      <c r="W1694" s="95"/>
      <c r="X1694" s="95"/>
      <c r="Y1694" s="95"/>
      <c r="Z1694" s="95"/>
      <c r="AA1694" s="95"/>
      <c r="AB1694" s="95"/>
      <c r="AC1694" s="95"/>
      <c r="AD1694" s="95"/>
      <c r="AE1694" s="95"/>
      <c r="AF1694" s="95"/>
      <c r="AG1694" s="95"/>
      <c r="AH1694" s="95"/>
      <c r="AI1694" s="95"/>
      <c r="AJ1694" s="95"/>
      <c r="AK1694" s="95"/>
      <c r="AL1694" s="95"/>
      <c r="AM1694" s="95"/>
      <c r="AN1694" s="95"/>
      <c r="AO1694" s="95"/>
      <c r="AP1694" s="95"/>
      <c r="AQ1694" s="95"/>
      <c r="AR1694" s="95"/>
    </row>
    <row r="1695" spans="13:44" x14ac:dyDescent="0.2">
      <c r="M1695" s="108"/>
      <c r="O1695" s="95"/>
      <c r="P1695" s="95"/>
      <c r="Q1695" s="95"/>
      <c r="R1695" s="95"/>
      <c r="S1695" s="95"/>
      <c r="T1695" s="95"/>
      <c r="U1695" s="95"/>
      <c r="V1695" s="95"/>
      <c r="W1695" s="95"/>
      <c r="X1695" s="95"/>
      <c r="Y1695" s="95"/>
      <c r="Z1695" s="95"/>
      <c r="AA1695" s="95"/>
      <c r="AB1695" s="95"/>
      <c r="AC1695" s="95"/>
      <c r="AD1695" s="95"/>
      <c r="AE1695" s="95"/>
      <c r="AF1695" s="95"/>
      <c r="AG1695" s="95"/>
      <c r="AH1695" s="95"/>
      <c r="AI1695" s="95"/>
      <c r="AJ1695" s="95"/>
      <c r="AK1695" s="95"/>
      <c r="AL1695" s="95"/>
      <c r="AM1695" s="95"/>
      <c r="AN1695" s="95"/>
      <c r="AO1695" s="95"/>
      <c r="AP1695" s="95"/>
      <c r="AQ1695" s="95"/>
      <c r="AR1695" s="95"/>
    </row>
    <row r="1696" spans="13:44" x14ac:dyDescent="0.2">
      <c r="M1696" s="108"/>
      <c r="O1696" s="95"/>
      <c r="P1696" s="95"/>
      <c r="Q1696" s="95"/>
      <c r="R1696" s="95"/>
      <c r="S1696" s="95"/>
      <c r="T1696" s="95"/>
      <c r="U1696" s="95"/>
      <c r="V1696" s="95"/>
      <c r="W1696" s="95"/>
      <c r="X1696" s="95"/>
      <c r="Y1696" s="95"/>
      <c r="Z1696" s="95"/>
      <c r="AA1696" s="95"/>
      <c r="AB1696" s="95"/>
      <c r="AC1696" s="95"/>
      <c r="AD1696" s="95"/>
      <c r="AE1696" s="95"/>
      <c r="AF1696" s="95"/>
      <c r="AG1696" s="95"/>
      <c r="AH1696" s="95"/>
      <c r="AI1696" s="95"/>
      <c r="AJ1696" s="95"/>
      <c r="AK1696" s="95"/>
      <c r="AL1696" s="95"/>
      <c r="AM1696" s="95"/>
      <c r="AN1696" s="95"/>
      <c r="AO1696" s="95"/>
      <c r="AP1696" s="95"/>
      <c r="AQ1696" s="95"/>
      <c r="AR1696" s="95"/>
    </row>
    <row r="1697" spans="13:44" x14ac:dyDescent="0.2">
      <c r="M1697" s="108"/>
      <c r="O1697" s="95"/>
      <c r="P1697" s="95"/>
      <c r="Q1697" s="95"/>
      <c r="R1697" s="95"/>
      <c r="S1697" s="95"/>
      <c r="T1697" s="95"/>
      <c r="U1697" s="95"/>
      <c r="V1697" s="95"/>
      <c r="W1697" s="95"/>
      <c r="X1697" s="95"/>
      <c r="Y1697" s="95"/>
      <c r="Z1697" s="95"/>
      <c r="AA1697" s="95"/>
      <c r="AB1697" s="95"/>
      <c r="AC1697" s="95"/>
      <c r="AD1697" s="95"/>
      <c r="AE1697" s="95"/>
      <c r="AF1697" s="95"/>
      <c r="AG1697" s="95"/>
      <c r="AH1697" s="95"/>
      <c r="AI1697" s="95"/>
      <c r="AJ1697" s="95"/>
      <c r="AK1697" s="95"/>
      <c r="AL1697" s="95"/>
      <c r="AM1697" s="95"/>
      <c r="AN1697" s="95"/>
      <c r="AO1697" s="95"/>
      <c r="AP1697" s="95"/>
      <c r="AQ1697" s="95"/>
      <c r="AR1697" s="95"/>
    </row>
    <row r="1698" spans="13:44" x14ac:dyDescent="0.2">
      <c r="M1698" s="108"/>
      <c r="O1698" s="95"/>
      <c r="P1698" s="95"/>
      <c r="Q1698" s="95"/>
      <c r="R1698" s="95"/>
      <c r="S1698" s="95"/>
      <c r="T1698" s="95"/>
      <c r="U1698" s="95"/>
      <c r="V1698" s="95"/>
      <c r="W1698" s="95"/>
      <c r="X1698" s="95"/>
      <c r="Y1698" s="95"/>
      <c r="Z1698" s="95"/>
      <c r="AA1698" s="95"/>
      <c r="AB1698" s="95"/>
      <c r="AC1698" s="95"/>
      <c r="AD1698" s="95"/>
      <c r="AE1698" s="95"/>
      <c r="AF1698" s="95"/>
      <c r="AG1698" s="95"/>
      <c r="AH1698" s="95"/>
      <c r="AI1698" s="95"/>
      <c r="AJ1698" s="95"/>
      <c r="AK1698" s="95"/>
      <c r="AL1698" s="95"/>
      <c r="AM1698" s="95"/>
      <c r="AN1698" s="95"/>
      <c r="AO1698" s="95"/>
      <c r="AP1698" s="95"/>
      <c r="AQ1698" s="95"/>
      <c r="AR1698" s="95"/>
    </row>
    <row r="1699" spans="13:44" x14ac:dyDescent="0.2">
      <c r="M1699" s="108"/>
      <c r="O1699" s="95"/>
      <c r="P1699" s="95"/>
      <c r="Q1699" s="95"/>
      <c r="R1699" s="95"/>
      <c r="S1699" s="95"/>
      <c r="T1699" s="95"/>
      <c r="U1699" s="95"/>
      <c r="V1699" s="95"/>
      <c r="W1699" s="95"/>
      <c r="X1699" s="95"/>
      <c r="Y1699" s="95"/>
      <c r="Z1699" s="95"/>
      <c r="AA1699" s="95"/>
      <c r="AB1699" s="95"/>
      <c r="AC1699" s="95"/>
      <c r="AD1699" s="95"/>
      <c r="AE1699" s="95"/>
      <c r="AF1699" s="95"/>
      <c r="AG1699" s="95"/>
      <c r="AH1699" s="95"/>
      <c r="AI1699" s="95"/>
      <c r="AJ1699" s="95"/>
      <c r="AK1699" s="95"/>
      <c r="AL1699" s="95"/>
      <c r="AM1699" s="95"/>
      <c r="AN1699" s="95"/>
      <c r="AO1699" s="95"/>
      <c r="AP1699" s="95"/>
      <c r="AQ1699" s="95"/>
      <c r="AR1699" s="95"/>
    </row>
    <row r="1700" spans="13:44" x14ac:dyDescent="0.2">
      <c r="M1700" s="108"/>
      <c r="O1700" s="95"/>
      <c r="P1700" s="95"/>
      <c r="Q1700" s="95"/>
      <c r="R1700" s="95"/>
      <c r="S1700" s="95"/>
      <c r="T1700" s="95"/>
      <c r="U1700" s="95"/>
      <c r="V1700" s="95"/>
      <c r="W1700" s="95"/>
      <c r="X1700" s="95"/>
      <c r="Y1700" s="95"/>
      <c r="Z1700" s="95"/>
      <c r="AA1700" s="95"/>
      <c r="AB1700" s="95"/>
      <c r="AC1700" s="95"/>
      <c r="AD1700" s="95"/>
      <c r="AE1700" s="95"/>
      <c r="AF1700" s="95"/>
      <c r="AG1700" s="95"/>
      <c r="AH1700" s="95"/>
      <c r="AI1700" s="95"/>
      <c r="AJ1700" s="95"/>
      <c r="AK1700" s="95"/>
      <c r="AL1700" s="95"/>
      <c r="AM1700" s="95"/>
      <c r="AN1700" s="95"/>
      <c r="AO1700" s="95"/>
      <c r="AP1700" s="95"/>
      <c r="AQ1700" s="95"/>
      <c r="AR1700" s="95"/>
    </row>
    <row r="1701" spans="13:44" x14ac:dyDescent="0.2">
      <c r="M1701" s="108"/>
      <c r="O1701" s="95"/>
      <c r="P1701" s="95"/>
      <c r="Q1701" s="95"/>
      <c r="R1701" s="95"/>
      <c r="S1701" s="95"/>
      <c r="T1701" s="95"/>
      <c r="U1701" s="95"/>
      <c r="V1701" s="95"/>
      <c r="W1701" s="95"/>
      <c r="X1701" s="95"/>
      <c r="Y1701" s="95"/>
      <c r="Z1701" s="95"/>
      <c r="AA1701" s="95"/>
      <c r="AB1701" s="95"/>
      <c r="AC1701" s="95"/>
      <c r="AD1701" s="95"/>
      <c r="AE1701" s="95"/>
      <c r="AF1701" s="95"/>
      <c r="AG1701" s="95"/>
      <c r="AH1701" s="95"/>
      <c r="AI1701" s="95"/>
      <c r="AJ1701" s="95"/>
      <c r="AK1701" s="95"/>
      <c r="AL1701" s="95"/>
      <c r="AM1701" s="95"/>
      <c r="AN1701" s="95"/>
      <c r="AO1701" s="95"/>
      <c r="AP1701" s="95"/>
      <c r="AQ1701" s="95"/>
      <c r="AR1701" s="95"/>
    </row>
    <row r="1702" spans="13:44" x14ac:dyDescent="0.2">
      <c r="M1702" s="108"/>
      <c r="O1702" s="95"/>
      <c r="P1702" s="95"/>
      <c r="Q1702" s="95"/>
      <c r="R1702" s="95"/>
      <c r="S1702" s="95"/>
      <c r="T1702" s="95"/>
      <c r="U1702" s="95"/>
      <c r="V1702" s="95"/>
      <c r="W1702" s="95"/>
      <c r="X1702" s="95"/>
      <c r="Y1702" s="95"/>
      <c r="Z1702" s="95"/>
      <c r="AA1702" s="95"/>
      <c r="AB1702" s="95"/>
      <c r="AC1702" s="95"/>
      <c r="AD1702" s="95"/>
      <c r="AE1702" s="95"/>
      <c r="AF1702" s="95"/>
      <c r="AG1702" s="95"/>
      <c r="AH1702" s="95"/>
      <c r="AI1702" s="95"/>
      <c r="AJ1702" s="95"/>
      <c r="AK1702" s="95"/>
      <c r="AL1702" s="95"/>
      <c r="AM1702" s="95"/>
      <c r="AN1702" s="95"/>
      <c r="AO1702" s="95"/>
      <c r="AP1702" s="95"/>
      <c r="AQ1702" s="95"/>
      <c r="AR1702" s="95"/>
    </row>
    <row r="1703" spans="13:44" x14ac:dyDescent="0.2">
      <c r="M1703" s="108"/>
      <c r="O1703" s="95"/>
      <c r="P1703" s="95"/>
      <c r="Q1703" s="95"/>
      <c r="R1703" s="95"/>
      <c r="S1703" s="95"/>
      <c r="T1703" s="95"/>
      <c r="U1703" s="95"/>
      <c r="V1703" s="95"/>
      <c r="W1703" s="95"/>
      <c r="X1703" s="95"/>
      <c r="Y1703" s="95"/>
      <c r="Z1703" s="95"/>
      <c r="AA1703" s="95"/>
      <c r="AB1703" s="95"/>
      <c r="AC1703" s="95"/>
      <c r="AD1703" s="95"/>
      <c r="AE1703" s="95"/>
      <c r="AF1703" s="95"/>
      <c r="AG1703" s="95"/>
      <c r="AH1703" s="95"/>
      <c r="AI1703" s="95"/>
      <c r="AJ1703" s="95"/>
      <c r="AK1703" s="95"/>
      <c r="AL1703" s="95"/>
      <c r="AM1703" s="95"/>
      <c r="AN1703" s="95"/>
      <c r="AO1703" s="95"/>
      <c r="AP1703" s="95"/>
      <c r="AQ1703" s="95"/>
      <c r="AR1703" s="95"/>
    </row>
    <row r="1704" spans="13:44" x14ac:dyDescent="0.2">
      <c r="M1704" s="108"/>
      <c r="O1704" s="95"/>
      <c r="P1704" s="95"/>
      <c r="Q1704" s="95"/>
      <c r="R1704" s="95"/>
      <c r="S1704" s="95"/>
      <c r="T1704" s="95"/>
      <c r="U1704" s="95"/>
      <c r="V1704" s="95"/>
      <c r="W1704" s="95"/>
      <c r="X1704" s="95"/>
      <c r="Y1704" s="95"/>
      <c r="Z1704" s="95"/>
      <c r="AA1704" s="95"/>
      <c r="AB1704" s="95"/>
      <c r="AC1704" s="95"/>
      <c r="AD1704" s="95"/>
      <c r="AE1704" s="95"/>
      <c r="AF1704" s="95"/>
      <c r="AG1704" s="95"/>
      <c r="AH1704" s="95"/>
      <c r="AI1704" s="95"/>
      <c r="AJ1704" s="95"/>
      <c r="AK1704" s="95"/>
      <c r="AL1704" s="95"/>
      <c r="AM1704" s="95"/>
      <c r="AN1704" s="95"/>
      <c r="AO1704" s="95"/>
      <c r="AP1704" s="95"/>
      <c r="AQ1704" s="95"/>
      <c r="AR1704" s="95"/>
    </row>
    <row r="1705" spans="13:44" x14ac:dyDescent="0.2">
      <c r="M1705" s="108"/>
      <c r="O1705" s="95"/>
      <c r="P1705" s="95"/>
      <c r="Q1705" s="95"/>
      <c r="R1705" s="95"/>
      <c r="S1705" s="95"/>
      <c r="T1705" s="95"/>
      <c r="U1705" s="95"/>
      <c r="V1705" s="95"/>
      <c r="W1705" s="95"/>
      <c r="X1705" s="95"/>
      <c r="Y1705" s="95"/>
      <c r="Z1705" s="95"/>
      <c r="AA1705" s="95"/>
      <c r="AB1705" s="95"/>
      <c r="AC1705" s="95"/>
      <c r="AD1705" s="95"/>
      <c r="AE1705" s="95"/>
      <c r="AF1705" s="95"/>
      <c r="AG1705" s="95"/>
      <c r="AH1705" s="95"/>
      <c r="AI1705" s="95"/>
      <c r="AJ1705" s="95"/>
      <c r="AK1705" s="95"/>
      <c r="AL1705" s="95"/>
      <c r="AM1705" s="95"/>
      <c r="AN1705" s="95"/>
      <c r="AO1705" s="95"/>
      <c r="AP1705" s="95"/>
      <c r="AQ1705" s="95"/>
      <c r="AR1705" s="95"/>
    </row>
    <row r="1706" spans="13:44" x14ac:dyDescent="0.2">
      <c r="M1706" s="108"/>
      <c r="O1706" s="95"/>
      <c r="P1706" s="95"/>
      <c r="Q1706" s="95"/>
      <c r="R1706" s="95"/>
      <c r="S1706" s="95"/>
      <c r="T1706" s="95"/>
      <c r="U1706" s="95"/>
      <c r="V1706" s="95"/>
      <c r="W1706" s="95"/>
      <c r="X1706" s="95"/>
      <c r="Y1706" s="95"/>
      <c r="Z1706" s="95"/>
      <c r="AA1706" s="95"/>
      <c r="AB1706" s="95"/>
      <c r="AC1706" s="95"/>
      <c r="AD1706" s="95"/>
      <c r="AE1706" s="95"/>
      <c r="AF1706" s="95"/>
      <c r="AG1706" s="95"/>
      <c r="AH1706" s="95"/>
      <c r="AI1706" s="95"/>
      <c r="AJ1706" s="95"/>
      <c r="AK1706" s="95"/>
      <c r="AL1706" s="95"/>
      <c r="AM1706" s="95"/>
      <c r="AN1706" s="95"/>
      <c r="AO1706" s="95"/>
      <c r="AP1706" s="95"/>
      <c r="AQ1706" s="95"/>
      <c r="AR1706" s="95"/>
    </row>
    <row r="1707" spans="13:44" x14ac:dyDescent="0.2">
      <c r="M1707" s="108"/>
      <c r="O1707" s="95"/>
      <c r="P1707" s="95"/>
      <c r="Q1707" s="95"/>
      <c r="R1707" s="95"/>
      <c r="S1707" s="95"/>
      <c r="T1707" s="95"/>
      <c r="U1707" s="95"/>
      <c r="V1707" s="95"/>
      <c r="W1707" s="95"/>
      <c r="X1707" s="95"/>
      <c r="Y1707" s="95"/>
      <c r="Z1707" s="95"/>
      <c r="AA1707" s="95"/>
      <c r="AB1707" s="95"/>
      <c r="AC1707" s="95"/>
      <c r="AD1707" s="95"/>
      <c r="AE1707" s="95"/>
      <c r="AF1707" s="95"/>
      <c r="AG1707" s="95"/>
      <c r="AH1707" s="95"/>
      <c r="AI1707" s="95"/>
      <c r="AJ1707" s="95"/>
      <c r="AK1707" s="95"/>
      <c r="AL1707" s="95"/>
      <c r="AM1707" s="95"/>
      <c r="AN1707" s="95"/>
      <c r="AO1707" s="95"/>
      <c r="AP1707" s="95"/>
      <c r="AQ1707" s="95"/>
      <c r="AR1707" s="95"/>
    </row>
    <row r="1708" spans="13:44" x14ac:dyDescent="0.2">
      <c r="M1708" s="108"/>
      <c r="O1708" s="95"/>
      <c r="P1708" s="95"/>
      <c r="Q1708" s="95"/>
      <c r="R1708" s="95"/>
      <c r="S1708" s="95"/>
      <c r="T1708" s="95"/>
      <c r="U1708" s="95"/>
      <c r="V1708" s="95"/>
      <c r="W1708" s="95"/>
      <c r="X1708" s="95"/>
      <c r="Y1708" s="95"/>
      <c r="Z1708" s="95"/>
      <c r="AA1708" s="95"/>
      <c r="AB1708" s="95"/>
      <c r="AC1708" s="95"/>
      <c r="AD1708" s="95"/>
      <c r="AE1708" s="95"/>
      <c r="AF1708" s="95"/>
      <c r="AG1708" s="95"/>
      <c r="AH1708" s="95"/>
      <c r="AI1708" s="95"/>
      <c r="AJ1708" s="95"/>
      <c r="AK1708" s="95"/>
      <c r="AL1708" s="95"/>
      <c r="AM1708" s="95"/>
      <c r="AN1708" s="95"/>
      <c r="AO1708" s="95"/>
      <c r="AP1708" s="95"/>
      <c r="AQ1708" s="95"/>
      <c r="AR1708" s="95"/>
    </row>
    <row r="1709" spans="13:44" x14ac:dyDescent="0.2">
      <c r="M1709" s="108"/>
      <c r="O1709" s="95"/>
      <c r="P1709" s="95"/>
      <c r="Q1709" s="95"/>
      <c r="R1709" s="95"/>
      <c r="S1709" s="95"/>
      <c r="T1709" s="95"/>
      <c r="U1709" s="95"/>
      <c r="V1709" s="95"/>
      <c r="W1709" s="95"/>
      <c r="X1709" s="95"/>
      <c r="Y1709" s="95"/>
      <c r="Z1709" s="95"/>
      <c r="AA1709" s="95"/>
      <c r="AB1709" s="95"/>
      <c r="AC1709" s="95"/>
      <c r="AD1709" s="95"/>
      <c r="AE1709" s="95"/>
      <c r="AF1709" s="95"/>
      <c r="AG1709" s="95"/>
      <c r="AH1709" s="95"/>
      <c r="AI1709" s="95"/>
      <c r="AJ1709" s="95"/>
      <c r="AK1709" s="95"/>
      <c r="AL1709" s="95"/>
      <c r="AM1709" s="95"/>
      <c r="AN1709" s="95"/>
      <c r="AO1709" s="95"/>
      <c r="AP1709" s="95"/>
      <c r="AQ1709" s="95"/>
      <c r="AR1709" s="95"/>
    </row>
    <row r="1710" spans="13:44" x14ac:dyDescent="0.2">
      <c r="M1710" s="108"/>
      <c r="O1710" s="95"/>
      <c r="P1710" s="95"/>
      <c r="Q1710" s="95"/>
      <c r="R1710" s="95"/>
      <c r="S1710" s="95"/>
      <c r="T1710" s="95"/>
      <c r="U1710" s="95"/>
      <c r="V1710" s="95"/>
      <c r="W1710" s="95"/>
      <c r="X1710" s="95"/>
      <c r="Y1710" s="95"/>
      <c r="Z1710" s="95"/>
      <c r="AA1710" s="95"/>
      <c r="AB1710" s="95"/>
      <c r="AC1710" s="95"/>
      <c r="AD1710" s="95"/>
      <c r="AE1710" s="95"/>
      <c r="AF1710" s="95"/>
      <c r="AG1710" s="95"/>
      <c r="AH1710" s="95"/>
      <c r="AI1710" s="95"/>
      <c r="AJ1710" s="95"/>
      <c r="AK1710" s="95"/>
      <c r="AL1710" s="95"/>
      <c r="AM1710" s="95"/>
      <c r="AN1710" s="95"/>
      <c r="AO1710" s="95"/>
      <c r="AP1710" s="95"/>
      <c r="AQ1710" s="95"/>
      <c r="AR1710" s="95"/>
    </row>
    <row r="1711" spans="13:44" x14ac:dyDescent="0.2">
      <c r="M1711" s="108"/>
      <c r="O1711" s="95"/>
      <c r="P1711" s="95"/>
      <c r="Q1711" s="95"/>
      <c r="R1711" s="95"/>
      <c r="S1711" s="95"/>
      <c r="T1711" s="95"/>
      <c r="U1711" s="95"/>
      <c r="V1711" s="95"/>
      <c r="W1711" s="95"/>
      <c r="X1711" s="95"/>
      <c r="Y1711" s="95"/>
      <c r="Z1711" s="95"/>
      <c r="AA1711" s="95"/>
      <c r="AB1711" s="95"/>
      <c r="AC1711" s="95"/>
      <c r="AD1711" s="95"/>
      <c r="AE1711" s="95"/>
      <c r="AF1711" s="95"/>
      <c r="AG1711" s="95"/>
      <c r="AH1711" s="95"/>
      <c r="AI1711" s="95"/>
      <c r="AJ1711" s="95"/>
      <c r="AK1711" s="95"/>
      <c r="AL1711" s="95"/>
      <c r="AM1711" s="95"/>
      <c r="AN1711" s="95"/>
      <c r="AO1711" s="95"/>
      <c r="AP1711" s="95"/>
      <c r="AQ1711" s="95"/>
      <c r="AR1711" s="95"/>
    </row>
    <row r="1712" spans="13:44" x14ac:dyDescent="0.2">
      <c r="M1712" s="108"/>
      <c r="O1712" s="95"/>
      <c r="P1712" s="95"/>
      <c r="Q1712" s="95"/>
      <c r="R1712" s="95"/>
      <c r="S1712" s="95"/>
      <c r="T1712" s="95"/>
      <c r="U1712" s="95"/>
      <c r="V1712" s="95"/>
      <c r="W1712" s="95"/>
      <c r="X1712" s="95"/>
      <c r="Y1712" s="95"/>
      <c r="Z1712" s="95"/>
      <c r="AA1712" s="95"/>
      <c r="AB1712" s="95"/>
      <c r="AC1712" s="95"/>
      <c r="AD1712" s="95"/>
      <c r="AE1712" s="95"/>
      <c r="AF1712" s="95"/>
      <c r="AG1712" s="95"/>
      <c r="AH1712" s="95"/>
      <c r="AI1712" s="95"/>
      <c r="AJ1712" s="95"/>
      <c r="AK1712" s="95"/>
      <c r="AL1712" s="95"/>
      <c r="AM1712" s="95"/>
      <c r="AN1712" s="95"/>
      <c r="AO1712" s="95"/>
      <c r="AP1712" s="95"/>
      <c r="AQ1712" s="95"/>
      <c r="AR1712" s="95"/>
    </row>
    <row r="1713" spans="13:44" x14ac:dyDescent="0.2">
      <c r="M1713" s="108"/>
      <c r="O1713" s="95"/>
      <c r="P1713" s="95"/>
      <c r="Q1713" s="95"/>
      <c r="R1713" s="95"/>
      <c r="S1713" s="95"/>
      <c r="T1713" s="95"/>
      <c r="U1713" s="95"/>
      <c r="V1713" s="95"/>
      <c r="W1713" s="95"/>
      <c r="X1713" s="95"/>
      <c r="Y1713" s="95"/>
      <c r="Z1713" s="95"/>
      <c r="AA1713" s="95"/>
      <c r="AB1713" s="95"/>
      <c r="AC1713" s="95"/>
      <c r="AD1713" s="95"/>
      <c r="AE1713" s="95"/>
      <c r="AF1713" s="95"/>
      <c r="AG1713" s="95"/>
      <c r="AH1713" s="95"/>
      <c r="AI1713" s="95"/>
      <c r="AJ1713" s="95"/>
      <c r="AK1713" s="95"/>
      <c r="AL1713" s="95"/>
      <c r="AM1713" s="95"/>
      <c r="AN1713" s="95"/>
      <c r="AO1713" s="95"/>
      <c r="AP1713" s="95"/>
      <c r="AQ1713" s="95"/>
      <c r="AR1713" s="95"/>
    </row>
    <row r="1714" spans="13:44" x14ac:dyDescent="0.2">
      <c r="M1714" s="108"/>
      <c r="O1714" s="95"/>
      <c r="P1714" s="95"/>
      <c r="Q1714" s="95"/>
      <c r="R1714" s="95"/>
      <c r="S1714" s="95"/>
      <c r="T1714" s="95"/>
      <c r="U1714" s="95"/>
      <c r="V1714" s="95"/>
      <c r="W1714" s="95"/>
      <c r="X1714" s="95"/>
      <c r="Y1714" s="95"/>
      <c r="Z1714" s="95"/>
      <c r="AA1714" s="95"/>
      <c r="AB1714" s="95"/>
      <c r="AC1714" s="95"/>
      <c r="AD1714" s="95"/>
      <c r="AE1714" s="95"/>
      <c r="AF1714" s="95"/>
      <c r="AG1714" s="95"/>
      <c r="AH1714" s="95"/>
      <c r="AI1714" s="95"/>
      <c r="AJ1714" s="95"/>
      <c r="AK1714" s="95"/>
      <c r="AL1714" s="95"/>
      <c r="AM1714" s="95"/>
      <c r="AN1714" s="95"/>
      <c r="AO1714" s="95"/>
      <c r="AP1714" s="95"/>
      <c r="AQ1714" s="95"/>
      <c r="AR1714" s="95"/>
    </row>
    <row r="1715" spans="13:44" x14ac:dyDescent="0.2">
      <c r="M1715" s="108"/>
      <c r="O1715" s="95"/>
      <c r="P1715" s="95"/>
      <c r="Q1715" s="95"/>
      <c r="R1715" s="95"/>
      <c r="S1715" s="95"/>
      <c r="T1715" s="95"/>
      <c r="U1715" s="95"/>
      <c r="V1715" s="95"/>
      <c r="W1715" s="95"/>
      <c r="X1715" s="95"/>
      <c r="Y1715" s="95"/>
      <c r="Z1715" s="95"/>
      <c r="AA1715" s="95"/>
      <c r="AB1715" s="95"/>
      <c r="AC1715" s="95"/>
      <c r="AD1715" s="95"/>
      <c r="AE1715" s="95"/>
      <c r="AF1715" s="95"/>
      <c r="AG1715" s="95"/>
      <c r="AH1715" s="95"/>
      <c r="AI1715" s="95"/>
      <c r="AJ1715" s="95"/>
      <c r="AK1715" s="95"/>
      <c r="AL1715" s="95"/>
      <c r="AM1715" s="95"/>
      <c r="AN1715" s="95"/>
      <c r="AO1715" s="95"/>
      <c r="AP1715" s="95"/>
      <c r="AQ1715" s="95"/>
      <c r="AR1715" s="95"/>
    </row>
    <row r="1716" spans="13:44" x14ac:dyDescent="0.2">
      <c r="M1716" s="108"/>
      <c r="O1716" s="95"/>
      <c r="P1716" s="95"/>
      <c r="Q1716" s="95"/>
      <c r="R1716" s="95"/>
      <c r="S1716" s="95"/>
      <c r="T1716" s="95"/>
      <c r="U1716" s="95"/>
      <c r="V1716" s="95"/>
      <c r="W1716" s="95"/>
      <c r="X1716" s="95"/>
      <c r="Y1716" s="95"/>
      <c r="Z1716" s="95"/>
      <c r="AA1716" s="95"/>
      <c r="AB1716" s="95"/>
      <c r="AC1716" s="95"/>
      <c r="AD1716" s="95"/>
      <c r="AE1716" s="95"/>
      <c r="AF1716" s="95"/>
      <c r="AG1716" s="95"/>
      <c r="AH1716" s="95"/>
      <c r="AI1716" s="95"/>
      <c r="AJ1716" s="95"/>
      <c r="AK1716" s="95"/>
      <c r="AL1716" s="95"/>
      <c r="AM1716" s="95"/>
      <c r="AN1716" s="95"/>
      <c r="AO1716" s="95"/>
      <c r="AP1716" s="95"/>
      <c r="AQ1716" s="95"/>
      <c r="AR1716" s="95"/>
    </row>
    <row r="1717" spans="13:44" x14ac:dyDescent="0.2">
      <c r="M1717" s="108"/>
      <c r="O1717" s="95"/>
      <c r="P1717" s="95"/>
      <c r="Q1717" s="95"/>
      <c r="R1717" s="95"/>
      <c r="S1717" s="95"/>
      <c r="T1717" s="95"/>
      <c r="U1717" s="95"/>
      <c r="V1717" s="95"/>
      <c r="W1717" s="95"/>
      <c r="X1717" s="95"/>
      <c r="Y1717" s="95"/>
      <c r="Z1717" s="95"/>
      <c r="AA1717" s="95"/>
      <c r="AB1717" s="95"/>
      <c r="AC1717" s="95"/>
      <c r="AD1717" s="95"/>
      <c r="AE1717" s="95"/>
      <c r="AF1717" s="95"/>
      <c r="AG1717" s="95"/>
      <c r="AH1717" s="95"/>
      <c r="AI1717" s="95"/>
      <c r="AJ1717" s="95"/>
      <c r="AK1717" s="95"/>
      <c r="AL1717" s="95"/>
      <c r="AM1717" s="95"/>
      <c r="AN1717" s="95"/>
      <c r="AO1717" s="95"/>
      <c r="AP1717" s="95"/>
      <c r="AQ1717" s="95"/>
      <c r="AR1717" s="95"/>
    </row>
    <row r="1718" spans="13:44" x14ac:dyDescent="0.2">
      <c r="M1718" s="108"/>
      <c r="O1718" s="95"/>
      <c r="P1718" s="95"/>
      <c r="Q1718" s="95"/>
      <c r="R1718" s="95"/>
      <c r="S1718" s="95"/>
      <c r="T1718" s="95"/>
      <c r="U1718" s="95"/>
      <c r="V1718" s="95"/>
      <c r="W1718" s="95"/>
      <c r="X1718" s="95"/>
      <c r="Y1718" s="95"/>
      <c r="Z1718" s="95"/>
      <c r="AA1718" s="95"/>
      <c r="AB1718" s="95"/>
      <c r="AC1718" s="95"/>
      <c r="AD1718" s="95"/>
      <c r="AE1718" s="95"/>
      <c r="AF1718" s="95"/>
      <c r="AG1718" s="95"/>
      <c r="AH1718" s="95"/>
      <c r="AI1718" s="95"/>
      <c r="AJ1718" s="95"/>
      <c r="AK1718" s="95"/>
      <c r="AL1718" s="95"/>
      <c r="AM1718" s="95"/>
      <c r="AN1718" s="95"/>
      <c r="AO1718" s="95"/>
      <c r="AP1718" s="95"/>
      <c r="AQ1718" s="95"/>
      <c r="AR1718" s="95"/>
    </row>
    <row r="1719" spans="13:44" x14ac:dyDescent="0.2">
      <c r="M1719" s="108"/>
      <c r="O1719" s="95"/>
      <c r="P1719" s="95"/>
      <c r="Q1719" s="95"/>
      <c r="R1719" s="95"/>
      <c r="S1719" s="95"/>
      <c r="T1719" s="95"/>
      <c r="U1719" s="95"/>
      <c r="V1719" s="95"/>
      <c r="W1719" s="95"/>
      <c r="X1719" s="95"/>
      <c r="Y1719" s="95"/>
      <c r="Z1719" s="95"/>
      <c r="AA1719" s="95"/>
      <c r="AB1719" s="95"/>
      <c r="AC1719" s="95"/>
      <c r="AD1719" s="95"/>
      <c r="AE1719" s="95"/>
      <c r="AF1719" s="95"/>
      <c r="AG1719" s="95"/>
      <c r="AH1719" s="95"/>
      <c r="AI1719" s="95"/>
      <c r="AJ1719" s="95"/>
      <c r="AK1719" s="95"/>
      <c r="AL1719" s="95"/>
      <c r="AM1719" s="95"/>
      <c r="AN1719" s="95"/>
      <c r="AO1719" s="95"/>
      <c r="AP1719" s="95"/>
      <c r="AQ1719" s="95"/>
      <c r="AR1719" s="95"/>
    </row>
    <row r="1720" spans="13:44" x14ac:dyDescent="0.2">
      <c r="M1720" s="108"/>
      <c r="O1720" s="95"/>
      <c r="P1720" s="95"/>
      <c r="Q1720" s="95"/>
      <c r="R1720" s="95"/>
      <c r="S1720" s="95"/>
      <c r="T1720" s="95"/>
      <c r="U1720" s="95"/>
      <c r="V1720" s="95"/>
      <c r="W1720" s="95"/>
      <c r="X1720" s="95"/>
      <c r="Y1720" s="95"/>
      <c r="Z1720" s="95"/>
      <c r="AA1720" s="95"/>
      <c r="AB1720" s="95"/>
      <c r="AC1720" s="95"/>
      <c r="AD1720" s="95"/>
      <c r="AE1720" s="95"/>
      <c r="AF1720" s="95"/>
      <c r="AG1720" s="95"/>
      <c r="AH1720" s="95"/>
      <c r="AI1720" s="95"/>
      <c r="AJ1720" s="95"/>
      <c r="AK1720" s="95"/>
      <c r="AL1720" s="95"/>
      <c r="AM1720" s="95"/>
      <c r="AN1720" s="95"/>
      <c r="AO1720" s="95"/>
      <c r="AP1720" s="95"/>
      <c r="AQ1720" s="95"/>
      <c r="AR1720" s="95"/>
    </row>
    <row r="1721" spans="13:44" x14ac:dyDescent="0.2">
      <c r="M1721" s="108"/>
      <c r="O1721" s="95"/>
      <c r="P1721" s="95"/>
      <c r="Q1721" s="95"/>
      <c r="R1721" s="95"/>
      <c r="S1721" s="95"/>
      <c r="T1721" s="95"/>
      <c r="U1721" s="95"/>
      <c r="V1721" s="95"/>
      <c r="W1721" s="95"/>
      <c r="X1721" s="95"/>
      <c r="Y1721" s="95"/>
      <c r="Z1721" s="95"/>
      <c r="AA1721" s="95"/>
      <c r="AB1721" s="95"/>
      <c r="AC1721" s="95"/>
      <c r="AD1721" s="95"/>
      <c r="AE1721" s="95"/>
      <c r="AF1721" s="95"/>
      <c r="AG1721" s="95"/>
      <c r="AH1721" s="95"/>
      <c r="AI1721" s="95"/>
      <c r="AJ1721" s="95"/>
      <c r="AK1721" s="95"/>
      <c r="AL1721" s="95"/>
      <c r="AM1721" s="95"/>
      <c r="AN1721" s="95"/>
      <c r="AO1721" s="95"/>
      <c r="AP1721" s="95"/>
      <c r="AQ1721" s="95"/>
      <c r="AR1721" s="95"/>
    </row>
    <row r="1722" spans="13:44" x14ac:dyDescent="0.2">
      <c r="M1722" s="108"/>
      <c r="O1722" s="95"/>
      <c r="P1722" s="95"/>
      <c r="Q1722" s="95"/>
      <c r="R1722" s="95"/>
      <c r="S1722" s="95"/>
      <c r="T1722" s="95"/>
      <c r="U1722" s="95"/>
      <c r="V1722" s="95"/>
      <c r="W1722" s="95"/>
      <c r="X1722" s="95"/>
      <c r="Y1722" s="95"/>
      <c r="Z1722" s="95"/>
      <c r="AA1722" s="95"/>
      <c r="AB1722" s="95"/>
      <c r="AC1722" s="95"/>
      <c r="AD1722" s="95"/>
      <c r="AE1722" s="95"/>
      <c r="AF1722" s="95"/>
      <c r="AG1722" s="95"/>
      <c r="AH1722" s="95"/>
      <c r="AI1722" s="95"/>
      <c r="AJ1722" s="95"/>
      <c r="AK1722" s="95"/>
      <c r="AL1722" s="95"/>
      <c r="AM1722" s="95"/>
      <c r="AN1722" s="95"/>
      <c r="AO1722" s="95"/>
      <c r="AP1722" s="95"/>
      <c r="AQ1722" s="95"/>
      <c r="AR1722" s="95"/>
    </row>
    <row r="1723" spans="13:44" x14ac:dyDescent="0.2">
      <c r="M1723" s="108"/>
      <c r="O1723" s="95"/>
      <c r="P1723" s="95"/>
      <c r="Q1723" s="95"/>
      <c r="R1723" s="95"/>
      <c r="S1723" s="95"/>
      <c r="T1723" s="95"/>
      <c r="U1723" s="95"/>
      <c r="V1723" s="95"/>
      <c r="W1723" s="95"/>
      <c r="X1723" s="95"/>
      <c r="Y1723" s="95"/>
      <c r="Z1723" s="95"/>
      <c r="AA1723" s="95"/>
      <c r="AB1723" s="95"/>
      <c r="AC1723" s="95"/>
      <c r="AD1723" s="95"/>
      <c r="AE1723" s="95"/>
      <c r="AF1723" s="95"/>
      <c r="AG1723" s="95"/>
      <c r="AH1723" s="95"/>
      <c r="AI1723" s="95"/>
      <c r="AJ1723" s="95"/>
      <c r="AK1723" s="95"/>
      <c r="AL1723" s="95"/>
      <c r="AM1723" s="95"/>
      <c r="AN1723" s="95"/>
      <c r="AO1723" s="95"/>
      <c r="AP1723" s="95"/>
      <c r="AQ1723" s="95"/>
      <c r="AR1723" s="95"/>
    </row>
    <row r="1724" spans="13:44" x14ac:dyDescent="0.2">
      <c r="M1724" s="108"/>
      <c r="O1724" s="95"/>
      <c r="P1724" s="95"/>
      <c r="Q1724" s="95"/>
      <c r="R1724" s="95"/>
      <c r="S1724" s="95"/>
      <c r="T1724" s="95"/>
      <c r="U1724" s="95"/>
      <c r="V1724" s="95"/>
      <c r="W1724" s="95"/>
      <c r="X1724" s="95"/>
      <c r="Y1724" s="95"/>
      <c r="Z1724" s="95"/>
      <c r="AA1724" s="95"/>
      <c r="AB1724" s="95"/>
      <c r="AC1724" s="95"/>
      <c r="AD1724" s="95"/>
      <c r="AE1724" s="95"/>
      <c r="AF1724" s="95"/>
      <c r="AG1724" s="95"/>
      <c r="AH1724" s="95"/>
      <c r="AI1724" s="95"/>
      <c r="AJ1724" s="95"/>
      <c r="AK1724" s="95"/>
      <c r="AL1724" s="95"/>
      <c r="AM1724" s="95"/>
      <c r="AN1724" s="95"/>
      <c r="AO1724" s="95"/>
      <c r="AP1724" s="95"/>
      <c r="AQ1724" s="95"/>
      <c r="AR1724" s="95"/>
    </row>
    <row r="1725" spans="13:44" x14ac:dyDescent="0.2">
      <c r="M1725" s="108"/>
      <c r="O1725" s="95"/>
      <c r="P1725" s="95"/>
      <c r="Q1725" s="95"/>
      <c r="R1725" s="95"/>
      <c r="S1725" s="95"/>
      <c r="T1725" s="95"/>
      <c r="U1725" s="95"/>
      <c r="V1725" s="95"/>
      <c r="W1725" s="95"/>
      <c r="X1725" s="95"/>
      <c r="Y1725" s="95"/>
      <c r="Z1725" s="95"/>
      <c r="AA1725" s="95"/>
      <c r="AB1725" s="95"/>
      <c r="AC1725" s="95"/>
      <c r="AD1725" s="95"/>
      <c r="AE1725" s="95"/>
      <c r="AF1725" s="95"/>
      <c r="AG1725" s="95"/>
      <c r="AH1725" s="95"/>
      <c r="AI1725" s="95"/>
      <c r="AJ1725" s="95"/>
      <c r="AK1725" s="95"/>
      <c r="AL1725" s="95"/>
      <c r="AM1725" s="95"/>
      <c r="AN1725" s="95"/>
      <c r="AO1725" s="95"/>
      <c r="AP1725" s="95"/>
      <c r="AQ1725" s="95"/>
      <c r="AR1725" s="95"/>
    </row>
    <row r="1726" spans="13:44" x14ac:dyDescent="0.2">
      <c r="M1726" s="108"/>
      <c r="O1726" s="95"/>
      <c r="P1726" s="95"/>
      <c r="Q1726" s="95"/>
      <c r="R1726" s="95"/>
      <c r="S1726" s="95"/>
      <c r="T1726" s="95"/>
      <c r="U1726" s="95"/>
      <c r="V1726" s="95"/>
      <c r="W1726" s="95"/>
      <c r="X1726" s="95"/>
      <c r="Y1726" s="95"/>
      <c r="Z1726" s="95"/>
      <c r="AA1726" s="95"/>
      <c r="AB1726" s="95"/>
      <c r="AC1726" s="95"/>
      <c r="AD1726" s="95"/>
      <c r="AE1726" s="95"/>
      <c r="AF1726" s="95"/>
      <c r="AG1726" s="95"/>
      <c r="AH1726" s="95"/>
      <c r="AI1726" s="95"/>
      <c r="AJ1726" s="95"/>
      <c r="AK1726" s="95"/>
      <c r="AL1726" s="95"/>
      <c r="AM1726" s="95"/>
      <c r="AN1726" s="95"/>
      <c r="AO1726" s="95"/>
      <c r="AP1726" s="95"/>
      <c r="AQ1726" s="95"/>
      <c r="AR1726" s="95"/>
    </row>
    <row r="1727" spans="13:44" x14ac:dyDescent="0.2">
      <c r="M1727" s="108"/>
      <c r="O1727" s="95"/>
      <c r="P1727" s="95"/>
      <c r="Q1727" s="95"/>
      <c r="R1727" s="95"/>
      <c r="S1727" s="95"/>
      <c r="T1727" s="95"/>
      <c r="U1727" s="95"/>
      <c r="V1727" s="95"/>
      <c r="W1727" s="95"/>
      <c r="X1727" s="95"/>
      <c r="Y1727" s="95"/>
      <c r="Z1727" s="95"/>
      <c r="AA1727" s="95"/>
      <c r="AB1727" s="95"/>
      <c r="AC1727" s="95"/>
      <c r="AD1727" s="95"/>
      <c r="AE1727" s="95"/>
      <c r="AF1727" s="95"/>
      <c r="AG1727" s="95"/>
      <c r="AH1727" s="95"/>
      <c r="AI1727" s="95"/>
      <c r="AJ1727" s="95"/>
      <c r="AK1727" s="95"/>
      <c r="AL1727" s="95"/>
      <c r="AM1727" s="95"/>
      <c r="AN1727" s="95"/>
      <c r="AO1727" s="95"/>
      <c r="AP1727" s="95"/>
      <c r="AQ1727" s="95"/>
      <c r="AR1727" s="95"/>
    </row>
    <row r="1728" spans="13:44" x14ac:dyDescent="0.2">
      <c r="M1728" s="108"/>
      <c r="O1728" s="95"/>
      <c r="P1728" s="95"/>
      <c r="Q1728" s="95"/>
      <c r="R1728" s="95"/>
      <c r="S1728" s="95"/>
      <c r="T1728" s="95"/>
      <c r="U1728" s="95"/>
      <c r="V1728" s="95"/>
      <c r="W1728" s="95"/>
      <c r="X1728" s="95"/>
      <c r="Y1728" s="95"/>
      <c r="Z1728" s="95"/>
      <c r="AA1728" s="95"/>
      <c r="AB1728" s="95"/>
      <c r="AC1728" s="95"/>
      <c r="AD1728" s="95"/>
      <c r="AE1728" s="95"/>
      <c r="AF1728" s="95"/>
      <c r="AG1728" s="95"/>
      <c r="AH1728" s="95"/>
      <c r="AI1728" s="95"/>
      <c r="AJ1728" s="95"/>
      <c r="AK1728" s="95"/>
      <c r="AL1728" s="95"/>
      <c r="AM1728" s="95"/>
      <c r="AN1728" s="95"/>
      <c r="AO1728" s="95"/>
      <c r="AP1728" s="95"/>
      <c r="AQ1728" s="95"/>
      <c r="AR1728" s="95"/>
    </row>
    <row r="1729" spans="13:44" x14ac:dyDescent="0.2">
      <c r="M1729" s="108"/>
      <c r="O1729" s="95"/>
      <c r="P1729" s="95"/>
      <c r="Q1729" s="95"/>
      <c r="R1729" s="95"/>
      <c r="S1729" s="95"/>
      <c r="T1729" s="95"/>
      <c r="U1729" s="95"/>
      <c r="V1729" s="95"/>
      <c r="W1729" s="95"/>
      <c r="X1729" s="95"/>
      <c r="Y1729" s="95"/>
      <c r="Z1729" s="95"/>
      <c r="AA1729" s="95"/>
      <c r="AB1729" s="95"/>
      <c r="AC1729" s="95"/>
      <c r="AD1729" s="95"/>
      <c r="AE1729" s="95"/>
      <c r="AF1729" s="95"/>
      <c r="AG1729" s="95"/>
      <c r="AH1729" s="95"/>
      <c r="AI1729" s="95"/>
      <c r="AJ1729" s="95"/>
      <c r="AK1729" s="95"/>
      <c r="AL1729" s="95"/>
      <c r="AM1729" s="95"/>
      <c r="AN1729" s="95"/>
      <c r="AO1729" s="95"/>
      <c r="AP1729" s="95"/>
      <c r="AQ1729" s="95"/>
      <c r="AR1729" s="95"/>
    </row>
    <row r="1730" spans="13:44" x14ac:dyDescent="0.2">
      <c r="M1730" s="108"/>
      <c r="O1730" s="95"/>
      <c r="P1730" s="95"/>
      <c r="Q1730" s="95"/>
      <c r="R1730" s="95"/>
      <c r="S1730" s="95"/>
      <c r="T1730" s="95"/>
      <c r="U1730" s="95"/>
      <c r="V1730" s="95"/>
      <c r="W1730" s="95"/>
      <c r="X1730" s="95"/>
      <c r="Y1730" s="95"/>
      <c r="Z1730" s="95"/>
      <c r="AA1730" s="95"/>
      <c r="AB1730" s="95"/>
      <c r="AC1730" s="95"/>
      <c r="AD1730" s="95"/>
      <c r="AE1730" s="95"/>
      <c r="AF1730" s="95"/>
      <c r="AG1730" s="95"/>
      <c r="AH1730" s="95"/>
      <c r="AI1730" s="95"/>
      <c r="AJ1730" s="95"/>
      <c r="AK1730" s="95"/>
      <c r="AL1730" s="95"/>
      <c r="AM1730" s="95"/>
      <c r="AN1730" s="95"/>
      <c r="AO1730" s="95"/>
      <c r="AP1730" s="95"/>
      <c r="AQ1730" s="95"/>
      <c r="AR1730" s="95"/>
    </row>
    <row r="1731" spans="13:44" x14ac:dyDescent="0.2">
      <c r="M1731" s="108"/>
      <c r="O1731" s="95"/>
      <c r="P1731" s="95"/>
      <c r="Q1731" s="95"/>
      <c r="R1731" s="95"/>
      <c r="S1731" s="95"/>
      <c r="T1731" s="95"/>
      <c r="U1731" s="95"/>
      <c r="V1731" s="95"/>
      <c r="W1731" s="95"/>
      <c r="X1731" s="95"/>
      <c r="Y1731" s="95"/>
      <c r="Z1731" s="95"/>
      <c r="AA1731" s="95"/>
      <c r="AB1731" s="95"/>
      <c r="AC1731" s="95"/>
      <c r="AD1731" s="95"/>
      <c r="AE1731" s="95"/>
      <c r="AF1731" s="95"/>
      <c r="AG1731" s="95"/>
      <c r="AH1731" s="95"/>
      <c r="AI1731" s="95"/>
      <c r="AJ1731" s="95"/>
      <c r="AK1731" s="95"/>
      <c r="AL1731" s="95"/>
      <c r="AM1731" s="95"/>
      <c r="AN1731" s="95"/>
      <c r="AO1731" s="95"/>
      <c r="AP1731" s="95"/>
      <c r="AQ1731" s="95"/>
      <c r="AR1731" s="95"/>
    </row>
    <row r="1732" spans="13:44" x14ac:dyDescent="0.2">
      <c r="M1732" s="108"/>
      <c r="O1732" s="95"/>
      <c r="P1732" s="95"/>
      <c r="Q1732" s="95"/>
      <c r="R1732" s="95"/>
      <c r="S1732" s="95"/>
      <c r="T1732" s="95"/>
      <c r="U1732" s="95"/>
      <c r="V1732" s="95"/>
      <c r="W1732" s="95"/>
      <c r="X1732" s="95"/>
      <c r="Y1732" s="95"/>
      <c r="Z1732" s="95"/>
      <c r="AA1732" s="95"/>
      <c r="AB1732" s="95"/>
      <c r="AC1732" s="95"/>
      <c r="AD1732" s="95"/>
      <c r="AE1732" s="95"/>
      <c r="AF1732" s="95"/>
      <c r="AG1732" s="95"/>
      <c r="AH1732" s="95"/>
      <c r="AI1732" s="95"/>
      <c r="AJ1732" s="95"/>
      <c r="AK1732" s="95"/>
      <c r="AL1732" s="95"/>
      <c r="AM1732" s="95"/>
      <c r="AN1732" s="95"/>
      <c r="AO1732" s="95"/>
      <c r="AP1732" s="95"/>
      <c r="AQ1732" s="95"/>
      <c r="AR1732" s="95"/>
    </row>
    <row r="1733" spans="13:44" x14ac:dyDescent="0.2">
      <c r="M1733" s="108"/>
      <c r="O1733" s="95"/>
      <c r="P1733" s="95"/>
      <c r="Q1733" s="95"/>
      <c r="R1733" s="95"/>
      <c r="S1733" s="95"/>
      <c r="T1733" s="95"/>
      <c r="U1733" s="95"/>
      <c r="V1733" s="95"/>
      <c r="W1733" s="95"/>
      <c r="X1733" s="95"/>
      <c r="Y1733" s="95"/>
      <c r="Z1733" s="95"/>
      <c r="AA1733" s="95"/>
      <c r="AB1733" s="95"/>
      <c r="AC1733" s="95"/>
      <c r="AD1733" s="95"/>
      <c r="AE1733" s="95"/>
      <c r="AF1733" s="95"/>
      <c r="AG1733" s="95"/>
      <c r="AH1733" s="95"/>
      <c r="AI1733" s="95"/>
      <c r="AJ1733" s="95"/>
      <c r="AK1733" s="95"/>
      <c r="AL1733" s="95"/>
      <c r="AM1733" s="95"/>
      <c r="AN1733" s="95"/>
      <c r="AO1733" s="95"/>
      <c r="AP1733" s="95"/>
      <c r="AQ1733" s="95"/>
      <c r="AR1733" s="95"/>
    </row>
    <row r="1734" spans="13:44" x14ac:dyDescent="0.2">
      <c r="M1734" s="108"/>
      <c r="O1734" s="95"/>
      <c r="P1734" s="95"/>
      <c r="Q1734" s="95"/>
      <c r="R1734" s="95"/>
      <c r="S1734" s="95"/>
      <c r="T1734" s="95"/>
      <c r="U1734" s="95"/>
      <c r="V1734" s="95"/>
      <c r="W1734" s="95"/>
      <c r="X1734" s="95"/>
      <c r="Y1734" s="95"/>
      <c r="Z1734" s="95"/>
      <c r="AA1734" s="95"/>
      <c r="AB1734" s="95"/>
      <c r="AC1734" s="95"/>
      <c r="AD1734" s="95"/>
      <c r="AE1734" s="95"/>
      <c r="AF1734" s="95"/>
      <c r="AG1734" s="95"/>
      <c r="AH1734" s="95"/>
      <c r="AI1734" s="95"/>
      <c r="AJ1734" s="95"/>
      <c r="AK1734" s="95"/>
      <c r="AL1734" s="95"/>
      <c r="AM1734" s="95"/>
      <c r="AN1734" s="95"/>
      <c r="AO1734" s="95"/>
      <c r="AP1734" s="95"/>
      <c r="AQ1734" s="95"/>
      <c r="AR1734" s="95"/>
    </row>
    <row r="1735" spans="13:44" x14ac:dyDescent="0.2">
      <c r="M1735" s="108"/>
      <c r="O1735" s="95"/>
      <c r="P1735" s="95"/>
      <c r="Q1735" s="95"/>
      <c r="R1735" s="95"/>
      <c r="S1735" s="95"/>
      <c r="T1735" s="95"/>
      <c r="U1735" s="95"/>
      <c r="V1735" s="95"/>
      <c r="W1735" s="95"/>
      <c r="X1735" s="95"/>
      <c r="Y1735" s="95"/>
      <c r="Z1735" s="95"/>
      <c r="AA1735" s="95"/>
      <c r="AB1735" s="95"/>
      <c r="AC1735" s="95"/>
      <c r="AD1735" s="95"/>
      <c r="AE1735" s="95"/>
      <c r="AF1735" s="95"/>
      <c r="AG1735" s="95"/>
      <c r="AH1735" s="95"/>
      <c r="AI1735" s="95"/>
      <c r="AJ1735" s="95"/>
      <c r="AK1735" s="95"/>
      <c r="AL1735" s="95"/>
      <c r="AM1735" s="95"/>
      <c r="AN1735" s="95"/>
      <c r="AO1735" s="95"/>
      <c r="AP1735" s="95"/>
      <c r="AQ1735" s="95"/>
      <c r="AR1735" s="95"/>
    </row>
    <row r="1736" spans="13:44" x14ac:dyDescent="0.2">
      <c r="M1736" s="108"/>
      <c r="O1736" s="95"/>
      <c r="P1736" s="95"/>
      <c r="Q1736" s="95"/>
      <c r="R1736" s="95"/>
      <c r="S1736" s="95"/>
      <c r="T1736" s="95"/>
      <c r="U1736" s="95"/>
      <c r="V1736" s="95"/>
      <c r="W1736" s="95"/>
      <c r="X1736" s="95"/>
      <c r="Y1736" s="95"/>
      <c r="Z1736" s="95"/>
      <c r="AA1736" s="95"/>
      <c r="AB1736" s="95"/>
      <c r="AC1736" s="95"/>
      <c r="AD1736" s="95"/>
      <c r="AE1736" s="95"/>
      <c r="AF1736" s="95"/>
      <c r="AG1736" s="95"/>
      <c r="AH1736" s="95"/>
      <c r="AI1736" s="95"/>
      <c r="AJ1736" s="95"/>
      <c r="AK1736" s="95"/>
      <c r="AL1736" s="95"/>
      <c r="AM1736" s="95"/>
      <c r="AN1736" s="95"/>
      <c r="AO1736" s="95"/>
      <c r="AP1736" s="95"/>
      <c r="AQ1736" s="95"/>
      <c r="AR1736" s="95"/>
    </row>
    <row r="1737" spans="13:44" x14ac:dyDescent="0.2">
      <c r="M1737" s="108"/>
      <c r="O1737" s="95"/>
      <c r="P1737" s="95"/>
      <c r="Q1737" s="95"/>
      <c r="R1737" s="95"/>
      <c r="S1737" s="95"/>
      <c r="T1737" s="95"/>
      <c r="U1737" s="95"/>
      <c r="V1737" s="95"/>
      <c r="W1737" s="95"/>
      <c r="X1737" s="95"/>
      <c r="Y1737" s="95"/>
      <c r="Z1737" s="95"/>
      <c r="AA1737" s="95"/>
      <c r="AB1737" s="95"/>
      <c r="AC1737" s="95"/>
      <c r="AD1737" s="95"/>
      <c r="AE1737" s="95"/>
      <c r="AF1737" s="95"/>
      <c r="AG1737" s="95"/>
      <c r="AH1737" s="95"/>
      <c r="AI1737" s="95"/>
      <c r="AJ1737" s="95"/>
      <c r="AK1737" s="95"/>
      <c r="AL1737" s="95"/>
      <c r="AM1737" s="95"/>
      <c r="AN1737" s="95"/>
      <c r="AO1737" s="95"/>
      <c r="AP1737" s="95"/>
      <c r="AQ1737" s="95"/>
      <c r="AR1737" s="95"/>
    </row>
    <row r="1738" spans="13:44" x14ac:dyDescent="0.2">
      <c r="M1738" s="108"/>
      <c r="O1738" s="95"/>
      <c r="P1738" s="95"/>
      <c r="Q1738" s="95"/>
      <c r="R1738" s="95"/>
      <c r="S1738" s="95"/>
      <c r="T1738" s="95"/>
      <c r="U1738" s="95"/>
      <c r="V1738" s="95"/>
      <c r="W1738" s="95"/>
      <c r="X1738" s="95"/>
      <c r="Y1738" s="95"/>
      <c r="Z1738" s="95"/>
      <c r="AA1738" s="95"/>
      <c r="AB1738" s="95"/>
      <c r="AC1738" s="95"/>
      <c r="AD1738" s="95"/>
      <c r="AE1738" s="95"/>
      <c r="AF1738" s="95"/>
      <c r="AG1738" s="95"/>
      <c r="AH1738" s="95"/>
      <c r="AI1738" s="95"/>
      <c r="AJ1738" s="95"/>
      <c r="AK1738" s="95"/>
      <c r="AL1738" s="95"/>
      <c r="AM1738" s="95"/>
      <c r="AN1738" s="95"/>
      <c r="AO1738" s="95"/>
      <c r="AP1738" s="95"/>
      <c r="AQ1738" s="95"/>
      <c r="AR1738" s="95"/>
    </row>
    <row r="1739" spans="13:44" x14ac:dyDescent="0.2">
      <c r="M1739" s="108"/>
      <c r="O1739" s="95"/>
      <c r="P1739" s="95"/>
      <c r="Q1739" s="95"/>
      <c r="R1739" s="95"/>
      <c r="S1739" s="95"/>
      <c r="T1739" s="95"/>
      <c r="U1739" s="95"/>
      <c r="V1739" s="95"/>
      <c r="W1739" s="95"/>
      <c r="X1739" s="95"/>
      <c r="Y1739" s="95"/>
      <c r="Z1739" s="95"/>
      <c r="AA1739" s="95"/>
      <c r="AB1739" s="95"/>
      <c r="AC1739" s="95"/>
      <c r="AD1739" s="95"/>
      <c r="AE1739" s="95"/>
      <c r="AF1739" s="95"/>
      <c r="AG1739" s="95"/>
      <c r="AH1739" s="95"/>
      <c r="AI1739" s="95"/>
      <c r="AJ1739" s="95"/>
      <c r="AK1739" s="95"/>
      <c r="AL1739" s="95"/>
      <c r="AM1739" s="95"/>
      <c r="AN1739" s="95"/>
      <c r="AO1739" s="95"/>
      <c r="AP1739" s="95"/>
      <c r="AQ1739" s="95"/>
      <c r="AR1739" s="95"/>
    </row>
    <row r="1740" spans="13:44" x14ac:dyDescent="0.2">
      <c r="M1740" s="108"/>
      <c r="O1740" s="95"/>
      <c r="P1740" s="95"/>
      <c r="Q1740" s="95"/>
      <c r="R1740" s="95"/>
      <c r="S1740" s="95"/>
      <c r="T1740" s="95"/>
      <c r="U1740" s="95"/>
      <c r="V1740" s="95"/>
      <c r="W1740" s="95"/>
      <c r="X1740" s="95"/>
      <c r="Y1740" s="95"/>
      <c r="Z1740" s="95"/>
      <c r="AA1740" s="95"/>
      <c r="AB1740" s="95"/>
      <c r="AC1740" s="95"/>
      <c r="AD1740" s="95"/>
      <c r="AE1740" s="95"/>
      <c r="AF1740" s="95"/>
      <c r="AG1740" s="95"/>
      <c r="AH1740" s="95"/>
      <c r="AI1740" s="95"/>
      <c r="AJ1740" s="95"/>
      <c r="AK1740" s="95"/>
      <c r="AL1740" s="95"/>
      <c r="AM1740" s="95"/>
      <c r="AN1740" s="95"/>
      <c r="AO1740" s="95"/>
      <c r="AP1740" s="95"/>
      <c r="AQ1740" s="95"/>
      <c r="AR1740" s="95"/>
    </row>
    <row r="1741" spans="13:44" x14ac:dyDescent="0.2">
      <c r="M1741" s="108"/>
      <c r="O1741" s="95"/>
      <c r="P1741" s="95"/>
      <c r="Q1741" s="95"/>
      <c r="R1741" s="95"/>
      <c r="S1741" s="95"/>
      <c r="T1741" s="95"/>
      <c r="U1741" s="95"/>
      <c r="V1741" s="95"/>
      <c r="W1741" s="95"/>
      <c r="X1741" s="95"/>
      <c r="Y1741" s="95"/>
      <c r="Z1741" s="95"/>
      <c r="AA1741" s="95"/>
      <c r="AB1741" s="95"/>
      <c r="AC1741" s="95"/>
      <c r="AD1741" s="95"/>
      <c r="AE1741" s="95"/>
      <c r="AF1741" s="95"/>
      <c r="AG1741" s="95"/>
      <c r="AH1741" s="95"/>
      <c r="AI1741" s="95"/>
      <c r="AJ1741" s="95"/>
      <c r="AK1741" s="95"/>
      <c r="AL1741" s="95"/>
      <c r="AM1741" s="95"/>
      <c r="AN1741" s="95"/>
      <c r="AO1741" s="95"/>
      <c r="AP1741" s="95"/>
      <c r="AQ1741" s="95"/>
      <c r="AR1741" s="95"/>
    </row>
    <row r="1742" spans="13:44" x14ac:dyDescent="0.2">
      <c r="M1742" s="108"/>
      <c r="O1742" s="95"/>
      <c r="P1742" s="95"/>
      <c r="Q1742" s="95"/>
      <c r="R1742" s="95"/>
      <c r="S1742" s="95"/>
      <c r="T1742" s="95"/>
      <c r="U1742" s="95"/>
      <c r="V1742" s="95"/>
      <c r="W1742" s="95"/>
      <c r="X1742" s="95"/>
      <c r="Y1742" s="95"/>
      <c r="Z1742" s="95"/>
      <c r="AA1742" s="95"/>
      <c r="AB1742" s="95"/>
      <c r="AC1742" s="95"/>
      <c r="AD1742" s="95"/>
      <c r="AE1742" s="95"/>
      <c r="AF1742" s="95"/>
      <c r="AG1742" s="95"/>
      <c r="AH1742" s="95"/>
      <c r="AI1742" s="95"/>
      <c r="AJ1742" s="95"/>
      <c r="AK1742" s="95"/>
      <c r="AL1742" s="95"/>
      <c r="AM1742" s="95"/>
      <c r="AN1742" s="95"/>
      <c r="AO1742" s="95"/>
      <c r="AP1742" s="95"/>
      <c r="AQ1742" s="95"/>
      <c r="AR1742" s="95"/>
    </row>
    <row r="1743" spans="13:44" x14ac:dyDescent="0.2">
      <c r="M1743" s="108"/>
      <c r="O1743" s="95"/>
      <c r="P1743" s="95"/>
      <c r="Q1743" s="95"/>
      <c r="R1743" s="95"/>
      <c r="S1743" s="95"/>
      <c r="T1743" s="95"/>
      <c r="U1743" s="95"/>
      <c r="V1743" s="95"/>
      <c r="W1743" s="95"/>
      <c r="X1743" s="95"/>
      <c r="Y1743" s="95"/>
      <c r="Z1743" s="95"/>
      <c r="AA1743" s="95"/>
      <c r="AB1743" s="95"/>
      <c r="AC1743" s="95"/>
      <c r="AD1743" s="95"/>
      <c r="AE1743" s="95"/>
      <c r="AF1743" s="95"/>
      <c r="AG1743" s="95"/>
      <c r="AH1743" s="95"/>
      <c r="AI1743" s="95"/>
      <c r="AJ1743" s="95"/>
      <c r="AK1743" s="95"/>
      <c r="AL1743" s="95"/>
      <c r="AM1743" s="95"/>
      <c r="AN1743" s="95"/>
      <c r="AO1743" s="95"/>
      <c r="AP1743" s="95"/>
      <c r="AQ1743" s="95"/>
      <c r="AR1743" s="95"/>
    </row>
    <row r="1744" spans="13:44" x14ac:dyDescent="0.2">
      <c r="M1744" s="108"/>
      <c r="O1744" s="95"/>
      <c r="P1744" s="95"/>
      <c r="Q1744" s="95"/>
      <c r="R1744" s="95"/>
      <c r="S1744" s="95"/>
      <c r="T1744" s="95"/>
      <c r="U1744" s="95"/>
      <c r="V1744" s="95"/>
      <c r="W1744" s="95"/>
      <c r="X1744" s="95"/>
      <c r="Y1744" s="95"/>
      <c r="Z1744" s="95"/>
      <c r="AA1744" s="95"/>
      <c r="AB1744" s="95"/>
      <c r="AC1744" s="95"/>
      <c r="AD1744" s="95"/>
      <c r="AE1744" s="95"/>
      <c r="AF1744" s="95"/>
      <c r="AG1744" s="95"/>
      <c r="AH1744" s="95"/>
      <c r="AI1744" s="95"/>
      <c r="AJ1744" s="95"/>
      <c r="AK1744" s="95"/>
      <c r="AL1744" s="95"/>
      <c r="AM1744" s="95"/>
      <c r="AN1744" s="95"/>
      <c r="AO1744" s="95"/>
      <c r="AP1744" s="95"/>
      <c r="AQ1744" s="95"/>
      <c r="AR1744" s="95"/>
    </row>
    <row r="1745" spans="13:44" x14ac:dyDescent="0.2">
      <c r="M1745" s="108"/>
      <c r="O1745" s="95"/>
      <c r="P1745" s="95"/>
      <c r="Q1745" s="95"/>
      <c r="R1745" s="95"/>
      <c r="S1745" s="95"/>
      <c r="T1745" s="95"/>
      <c r="U1745" s="95"/>
      <c r="V1745" s="95"/>
      <c r="W1745" s="95"/>
      <c r="X1745" s="95"/>
      <c r="Y1745" s="95"/>
      <c r="Z1745" s="95"/>
      <c r="AA1745" s="95"/>
      <c r="AB1745" s="95"/>
      <c r="AC1745" s="95"/>
      <c r="AD1745" s="95"/>
      <c r="AE1745" s="95"/>
      <c r="AF1745" s="95"/>
      <c r="AG1745" s="95"/>
      <c r="AH1745" s="95"/>
      <c r="AI1745" s="95"/>
      <c r="AJ1745" s="95"/>
      <c r="AK1745" s="95"/>
      <c r="AL1745" s="95"/>
      <c r="AM1745" s="95"/>
      <c r="AN1745" s="95"/>
      <c r="AO1745" s="95"/>
      <c r="AP1745" s="95"/>
      <c r="AQ1745" s="95"/>
      <c r="AR1745" s="95"/>
    </row>
    <row r="1746" spans="13:44" x14ac:dyDescent="0.2">
      <c r="M1746" s="108"/>
      <c r="O1746" s="95"/>
      <c r="P1746" s="95"/>
      <c r="Q1746" s="95"/>
      <c r="R1746" s="95"/>
      <c r="S1746" s="95"/>
      <c r="T1746" s="95"/>
      <c r="U1746" s="95"/>
      <c r="V1746" s="95"/>
      <c r="W1746" s="95"/>
      <c r="X1746" s="95"/>
      <c r="Y1746" s="95"/>
      <c r="Z1746" s="95"/>
      <c r="AA1746" s="95"/>
      <c r="AB1746" s="95"/>
      <c r="AC1746" s="95"/>
      <c r="AD1746" s="95"/>
      <c r="AE1746" s="95"/>
      <c r="AF1746" s="95"/>
      <c r="AG1746" s="95"/>
      <c r="AH1746" s="95"/>
      <c r="AI1746" s="95"/>
      <c r="AJ1746" s="95"/>
      <c r="AK1746" s="95"/>
      <c r="AL1746" s="95"/>
      <c r="AM1746" s="95"/>
      <c r="AN1746" s="95"/>
      <c r="AO1746" s="95"/>
      <c r="AP1746" s="95"/>
      <c r="AQ1746" s="95"/>
      <c r="AR1746" s="95"/>
    </row>
    <row r="1747" spans="13:44" x14ac:dyDescent="0.2">
      <c r="M1747" s="108"/>
      <c r="O1747" s="95"/>
      <c r="P1747" s="95"/>
      <c r="Q1747" s="95"/>
      <c r="R1747" s="95"/>
      <c r="S1747" s="95"/>
      <c r="T1747" s="95"/>
      <c r="U1747" s="95"/>
      <c r="V1747" s="95"/>
      <c r="W1747" s="95"/>
      <c r="X1747" s="95"/>
      <c r="Y1747" s="95"/>
      <c r="Z1747" s="95"/>
      <c r="AA1747" s="95"/>
      <c r="AB1747" s="95"/>
      <c r="AC1747" s="95"/>
      <c r="AD1747" s="95"/>
      <c r="AE1747" s="95"/>
      <c r="AF1747" s="95"/>
      <c r="AG1747" s="95"/>
      <c r="AH1747" s="95"/>
      <c r="AI1747" s="95"/>
      <c r="AJ1747" s="95"/>
      <c r="AK1747" s="95"/>
      <c r="AL1747" s="95"/>
      <c r="AM1747" s="95"/>
      <c r="AN1747" s="95"/>
      <c r="AO1747" s="95"/>
      <c r="AP1747" s="95"/>
      <c r="AQ1747" s="95"/>
      <c r="AR1747" s="95"/>
    </row>
    <row r="1748" spans="13:44" x14ac:dyDescent="0.2">
      <c r="M1748" s="108"/>
      <c r="O1748" s="95"/>
      <c r="P1748" s="95"/>
      <c r="Q1748" s="95"/>
      <c r="R1748" s="95"/>
      <c r="S1748" s="95"/>
      <c r="T1748" s="95"/>
      <c r="U1748" s="95"/>
      <c r="V1748" s="95"/>
      <c r="W1748" s="95"/>
      <c r="X1748" s="95"/>
      <c r="Y1748" s="95"/>
      <c r="Z1748" s="95"/>
      <c r="AA1748" s="95"/>
      <c r="AB1748" s="95"/>
      <c r="AC1748" s="95"/>
      <c r="AD1748" s="95"/>
      <c r="AE1748" s="95"/>
      <c r="AF1748" s="95"/>
      <c r="AG1748" s="95"/>
      <c r="AH1748" s="95"/>
      <c r="AI1748" s="95"/>
      <c r="AJ1748" s="95"/>
      <c r="AK1748" s="95"/>
      <c r="AL1748" s="95"/>
      <c r="AM1748" s="95"/>
      <c r="AN1748" s="95"/>
      <c r="AO1748" s="95"/>
      <c r="AP1748" s="95"/>
      <c r="AQ1748" s="95"/>
      <c r="AR1748" s="95"/>
    </row>
    <row r="1749" spans="13:44" x14ac:dyDescent="0.2">
      <c r="M1749" s="108"/>
      <c r="O1749" s="95"/>
      <c r="P1749" s="95"/>
      <c r="Q1749" s="95"/>
      <c r="R1749" s="95"/>
      <c r="S1749" s="95"/>
      <c r="T1749" s="95"/>
      <c r="U1749" s="95"/>
      <c r="V1749" s="95"/>
      <c r="W1749" s="95"/>
      <c r="X1749" s="95"/>
      <c r="Y1749" s="95"/>
      <c r="Z1749" s="95"/>
      <c r="AA1749" s="95"/>
      <c r="AB1749" s="95"/>
      <c r="AC1749" s="95"/>
      <c r="AD1749" s="95"/>
      <c r="AE1749" s="95"/>
      <c r="AF1749" s="95"/>
      <c r="AG1749" s="95"/>
      <c r="AH1749" s="95"/>
      <c r="AI1749" s="95"/>
      <c r="AJ1749" s="95"/>
      <c r="AK1749" s="95"/>
      <c r="AL1749" s="95"/>
      <c r="AM1749" s="95"/>
      <c r="AN1749" s="95"/>
      <c r="AO1749" s="95"/>
      <c r="AP1749" s="95"/>
      <c r="AQ1749" s="95"/>
      <c r="AR1749" s="95"/>
    </row>
    <row r="1750" spans="13:44" x14ac:dyDescent="0.2">
      <c r="M1750" s="108"/>
      <c r="O1750" s="95"/>
      <c r="P1750" s="95"/>
      <c r="Q1750" s="95"/>
      <c r="R1750" s="95"/>
      <c r="S1750" s="95"/>
      <c r="T1750" s="95"/>
      <c r="U1750" s="95"/>
      <c r="V1750" s="95"/>
      <c r="W1750" s="95"/>
      <c r="X1750" s="95"/>
      <c r="Y1750" s="95"/>
      <c r="Z1750" s="95"/>
      <c r="AA1750" s="95"/>
      <c r="AB1750" s="95"/>
      <c r="AC1750" s="95"/>
      <c r="AD1750" s="95"/>
      <c r="AE1750" s="95"/>
      <c r="AF1750" s="95"/>
      <c r="AG1750" s="95"/>
      <c r="AH1750" s="95"/>
      <c r="AI1750" s="95"/>
      <c r="AJ1750" s="95"/>
      <c r="AK1750" s="95"/>
      <c r="AL1750" s="95"/>
      <c r="AM1750" s="95"/>
      <c r="AN1750" s="95"/>
      <c r="AO1750" s="95"/>
      <c r="AP1750" s="95"/>
      <c r="AQ1750" s="95"/>
      <c r="AR1750" s="95"/>
    </row>
    <row r="1751" spans="13:44" x14ac:dyDescent="0.2">
      <c r="M1751" s="108"/>
      <c r="O1751" s="95"/>
      <c r="P1751" s="95"/>
      <c r="Q1751" s="95"/>
      <c r="R1751" s="95"/>
      <c r="S1751" s="95"/>
      <c r="T1751" s="95"/>
      <c r="U1751" s="95"/>
      <c r="V1751" s="95"/>
      <c r="W1751" s="95"/>
      <c r="X1751" s="95"/>
      <c r="Y1751" s="95"/>
      <c r="Z1751" s="95"/>
      <c r="AA1751" s="95"/>
      <c r="AB1751" s="95"/>
      <c r="AC1751" s="95"/>
      <c r="AD1751" s="95"/>
      <c r="AE1751" s="95"/>
      <c r="AF1751" s="95"/>
      <c r="AG1751" s="95"/>
      <c r="AH1751" s="95"/>
      <c r="AI1751" s="95"/>
      <c r="AJ1751" s="95"/>
      <c r="AK1751" s="95"/>
      <c r="AL1751" s="95"/>
      <c r="AM1751" s="95"/>
      <c r="AN1751" s="95"/>
      <c r="AO1751" s="95"/>
      <c r="AP1751" s="95"/>
      <c r="AQ1751" s="95"/>
      <c r="AR1751" s="95"/>
    </row>
    <row r="1752" spans="13:44" x14ac:dyDescent="0.2">
      <c r="M1752" s="108"/>
      <c r="O1752" s="95"/>
      <c r="P1752" s="95"/>
      <c r="Q1752" s="95"/>
      <c r="R1752" s="95"/>
      <c r="S1752" s="95"/>
      <c r="T1752" s="95"/>
      <c r="U1752" s="95"/>
      <c r="V1752" s="95"/>
      <c r="W1752" s="95"/>
      <c r="X1752" s="95"/>
      <c r="Y1752" s="95"/>
      <c r="Z1752" s="95"/>
      <c r="AA1752" s="95"/>
      <c r="AB1752" s="95"/>
      <c r="AC1752" s="95"/>
      <c r="AD1752" s="95"/>
      <c r="AE1752" s="95"/>
      <c r="AF1752" s="95"/>
      <c r="AG1752" s="95"/>
      <c r="AH1752" s="95"/>
      <c r="AI1752" s="95"/>
      <c r="AJ1752" s="95"/>
      <c r="AK1752" s="95"/>
      <c r="AL1752" s="95"/>
      <c r="AM1752" s="95"/>
      <c r="AN1752" s="95"/>
      <c r="AO1752" s="95"/>
      <c r="AP1752" s="95"/>
      <c r="AQ1752" s="95"/>
      <c r="AR1752" s="95"/>
    </row>
    <row r="1753" spans="13:44" x14ac:dyDescent="0.2">
      <c r="M1753" s="108"/>
      <c r="O1753" s="95"/>
      <c r="P1753" s="95"/>
      <c r="Q1753" s="95"/>
      <c r="R1753" s="95"/>
      <c r="S1753" s="95"/>
      <c r="T1753" s="95"/>
      <c r="U1753" s="95"/>
      <c r="V1753" s="95"/>
      <c r="W1753" s="95"/>
      <c r="X1753" s="95"/>
      <c r="Y1753" s="95"/>
      <c r="Z1753" s="95"/>
      <c r="AA1753" s="95"/>
      <c r="AB1753" s="95"/>
      <c r="AC1753" s="95"/>
      <c r="AD1753" s="95"/>
      <c r="AE1753" s="95"/>
      <c r="AF1753" s="95"/>
      <c r="AG1753" s="95"/>
      <c r="AH1753" s="95"/>
      <c r="AI1753" s="95"/>
      <c r="AJ1753" s="95"/>
      <c r="AK1753" s="95"/>
      <c r="AL1753" s="95"/>
      <c r="AM1753" s="95"/>
      <c r="AN1753" s="95"/>
      <c r="AO1753" s="95"/>
      <c r="AP1753" s="95"/>
      <c r="AQ1753" s="95"/>
      <c r="AR1753" s="95"/>
    </row>
    <row r="1754" spans="13:44" x14ac:dyDescent="0.2">
      <c r="M1754" s="108"/>
      <c r="O1754" s="95"/>
      <c r="P1754" s="95"/>
      <c r="Q1754" s="95"/>
      <c r="R1754" s="95"/>
      <c r="S1754" s="95"/>
      <c r="T1754" s="95"/>
      <c r="U1754" s="95"/>
      <c r="V1754" s="95"/>
      <c r="W1754" s="95"/>
      <c r="X1754" s="95"/>
      <c r="Y1754" s="95"/>
      <c r="Z1754" s="95"/>
      <c r="AA1754" s="95"/>
      <c r="AB1754" s="95"/>
      <c r="AC1754" s="95"/>
      <c r="AD1754" s="95"/>
      <c r="AE1754" s="95"/>
      <c r="AF1754" s="95"/>
      <c r="AG1754" s="95"/>
      <c r="AH1754" s="95"/>
      <c r="AI1754" s="95"/>
      <c r="AJ1754" s="95"/>
      <c r="AK1754" s="95"/>
      <c r="AL1754" s="95"/>
      <c r="AM1754" s="95"/>
      <c r="AN1754" s="95"/>
      <c r="AO1754" s="95"/>
      <c r="AP1754" s="95"/>
      <c r="AQ1754" s="95"/>
      <c r="AR1754" s="95"/>
    </row>
    <row r="1755" spans="13:44" x14ac:dyDescent="0.2">
      <c r="M1755" s="108"/>
      <c r="O1755" s="95"/>
      <c r="P1755" s="95"/>
      <c r="Q1755" s="95"/>
      <c r="R1755" s="95"/>
      <c r="S1755" s="95"/>
      <c r="T1755" s="95"/>
      <c r="U1755" s="95"/>
      <c r="V1755" s="95"/>
      <c r="W1755" s="95"/>
      <c r="X1755" s="95"/>
      <c r="Y1755" s="95"/>
      <c r="Z1755" s="95"/>
      <c r="AA1755" s="95"/>
      <c r="AB1755" s="95"/>
      <c r="AC1755" s="95"/>
      <c r="AD1755" s="95"/>
      <c r="AE1755" s="95"/>
      <c r="AF1755" s="95"/>
      <c r="AG1755" s="95"/>
      <c r="AH1755" s="95"/>
      <c r="AI1755" s="95"/>
      <c r="AJ1755" s="95"/>
      <c r="AK1755" s="95"/>
      <c r="AL1755" s="95"/>
      <c r="AM1755" s="95"/>
      <c r="AN1755" s="95"/>
      <c r="AO1755" s="95"/>
      <c r="AP1755" s="95"/>
      <c r="AQ1755" s="95"/>
      <c r="AR1755" s="95"/>
    </row>
    <row r="1756" spans="13:44" x14ac:dyDescent="0.2">
      <c r="M1756" s="108"/>
      <c r="O1756" s="95"/>
      <c r="P1756" s="95"/>
      <c r="Q1756" s="95"/>
      <c r="R1756" s="95"/>
      <c r="S1756" s="95"/>
      <c r="T1756" s="95"/>
      <c r="U1756" s="95"/>
      <c r="V1756" s="95"/>
      <c r="W1756" s="95"/>
      <c r="X1756" s="95"/>
      <c r="Y1756" s="95"/>
      <c r="Z1756" s="95"/>
      <c r="AA1756" s="95"/>
      <c r="AB1756" s="95"/>
      <c r="AC1756" s="95"/>
      <c r="AD1756" s="95"/>
      <c r="AE1756" s="95"/>
      <c r="AF1756" s="95"/>
      <c r="AG1756" s="95"/>
      <c r="AH1756" s="95"/>
      <c r="AI1756" s="95"/>
      <c r="AJ1756" s="95"/>
      <c r="AK1756" s="95"/>
      <c r="AL1756" s="95"/>
      <c r="AM1756" s="95"/>
      <c r="AN1756" s="95"/>
      <c r="AO1756" s="95"/>
      <c r="AP1756" s="95"/>
      <c r="AQ1756" s="95"/>
      <c r="AR1756" s="95"/>
    </row>
    <row r="1757" spans="13:44" x14ac:dyDescent="0.2">
      <c r="M1757" s="108"/>
      <c r="O1757" s="95"/>
      <c r="P1757" s="95"/>
      <c r="Q1757" s="95"/>
      <c r="R1757" s="95"/>
      <c r="S1757" s="95"/>
      <c r="T1757" s="95"/>
      <c r="U1757" s="95"/>
      <c r="V1757" s="95"/>
      <c r="W1757" s="95"/>
      <c r="X1757" s="95"/>
      <c r="Y1757" s="95"/>
      <c r="Z1757" s="95"/>
      <c r="AA1757" s="95"/>
      <c r="AB1757" s="95"/>
      <c r="AC1757" s="95"/>
      <c r="AD1757" s="95"/>
      <c r="AE1757" s="95"/>
      <c r="AF1757" s="95"/>
      <c r="AG1757" s="95"/>
      <c r="AH1757" s="95"/>
      <c r="AI1757" s="95"/>
      <c r="AJ1757" s="95"/>
      <c r="AK1757" s="95"/>
      <c r="AL1757" s="95"/>
      <c r="AM1757" s="95"/>
      <c r="AN1757" s="95"/>
      <c r="AO1757" s="95"/>
      <c r="AP1757" s="95"/>
      <c r="AQ1757" s="95"/>
      <c r="AR1757" s="95"/>
    </row>
    <row r="1758" spans="13:44" x14ac:dyDescent="0.2">
      <c r="M1758" s="108"/>
      <c r="O1758" s="95"/>
      <c r="P1758" s="95"/>
      <c r="Q1758" s="95"/>
      <c r="R1758" s="95"/>
      <c r="S1758" s="95"/>
      <c r="T1758" s="95"/>
      <c r="U1758" s="95"/>
      <c r="V1758" s="95"/>
      <c r="W1758" s="95"/>
      <c r="X1758" s="95"/>
      <c r="Y1758" s="95"/>
      <c r="Z1758" s="95"/>
      <c r="AA1758" s="95"/>
      <c r="AB1758" s="95"/>
      <c r="AC1758" s="95"/>
      <c r="AD1758" s="95"/>
      <c r="AE1758" s="95"/>
      <c r="AF1758" s="95"/>
      <c r="AG1758" s="95"/>
      <c r="AH1758" s="95"/>
      <c r="AI1758" s="95"/>
      <c r="AJ1758" s="95"/>
      <c r="AK1758" s="95"/>
      <c r="AL1758" s="95"/>
      <c r="AM1758" s="95"/>
      <c r="AN1758" s="95"/>
      <c r="AO1758" s="95"/>
      <c r="AP1758" s="95"/>
      <c r="AQ1758" s="95"/>
      <c r="AR1758" s="95"/>
    </row>
    <row r="1759" spans="13:44" x14ac:dyDescent="0.2">
      <c r="M1759" s="108"/>
      <c r="O1759" s="95"/>
      <c r="P1759" s="95"/>
      <c r="Q1759" s="95"/>
      <c r="R1759" s="95"/>
      <c r="S1759" s="95"/>
      <c r="T1759" s="95"/>
      <c r="U1759" s="95"/>
      <c r="V1759" s="95"/>
      <c r="W1759" s="95"/>
      <c r="X1759" s="95"/>
      <c r="Y1759" s="95"/>
      <c r="Z1759" s="95"/>
      <c r="AA1759" s="95"/>
      <c r="AB1759" s="95"/>
      <c r="AC1759" s="95"/>
      <c r="AD1759" s="95"/>
      <c r="AE1759" s="95"/>
      <c r="AF1759" s="95"/>
      <c r="AG1759" s="95"/>
      <c r="AH1759" s="95"/>
      <c r="AI1759" s="95"/>
      <c r="AJ1759" s="95"/>
      <c r="AK1759" s="95"/>
      <c r="AL1759" s="95"/>
      <c r="AM1759" s="95"/>
      <c r="AN1759" s="95"/>
      <c r="AO1759" s="95"/>
      <c r="AP1759" s="95"/>
      <c r="AQ1759" s="95"/>
      <c r="AR1759" s="95"/>
    </row>
    <row r="1760" spans="13:44" x14ac:dyDescent="0.2">
      <c r="M1760" s="108"/>
      <c r="O1760" s="95"/>
      <c r="P1760" s="95"/>
      <c r="Q1760" s="95"/>
      <c r="R1760" s="95"/>
      <c r="S1760" s="95"/>
      <c r="T1760" s="95"/>
      <c r="U1760" s="95"/>
      <c r="V1760" s="95"/>
      <c r="W1760" s="95"/>
      <c r="X1760" s="95"/>
      <c r="Y1760" s="95"/>
      <c r="Z1760" s="95"/>
      <c r="AA1760" s="95"/>
      <c r="AB1760" s="95"/>
      <c r="AC1760" s="95"/>
      <c r="AD1760" s="95"/>
      <c r="AE1760" s="95"/>
      <c r="AF1760" s="95"/>
      <c r="AG1760" s="95"/>
      <c r="AH1760" s="95"/>
      <c r="AI1760" s="95"/>
      <c r="AJ1760" s="95"/>
      <c r="AK1760" s="95"/>
      <c r="AL1760" s="95"/>
      <c r="AM1760" s="95"/>
      <c r="AN1760" s="95"/>
      <c r="AO1760" s="95"/>
      <c r="AP1760" s="95"/>
      <c r="AQ1760" s="95"/>
      <c r="AR1760" s="95"/>
    </row>
    <row r="1761" spans="13:44" x14ac:dyDescent="0.2">
      <c r="M1761" s="108"/>
      <c r="O1761" s="95"/>
      <c r="P1761" s="95"/>
      <c r="Q1761" s="95"/>
      <c r="R1761" s="95"/>
      <c r="S1761" s="95"/>
      <c r="T1761" s="95"/>
      <c r="U1761" s="95"/>
      <c r="V1761" s="95"/>
      <c r="W1761" s="95"/>
      <c r="X1761" s="95"/>
      <c r="Y1761" s="95"/>
      <c r="Z1761" s="95"/>
      <c r="AA1761" s="95"/>
      <c r="AB1761" s="95"/>
      <c r="AC1761" s="95"/>
      <c r="AD1761" s="95"/>
      <c r="AE1761" s="95"/>
      <c r="AF1761" s="95"/>
      <c r="AG1761" s="95"/>
      <c r="AH1761" s="95"/>
      <c r="AI1761" s="95"/>
      <c r="AJ1761" s="95"/>
      <c r="AK1761" s="95"/>
      <c r="AL1761" s="95"/>
      <c r="AM1761" s="95"/>
      <c r="AN1761" s="95"/>
      <c r="AO1761" s="95"/>
      <c r="AP1761" s="95"/>
      <c r="AQ1761" s="95"/>
      <c r="AR1761" s="95"/>
    </row>
    <row r="1762" spans="13:44" x14ac:dyDescent="0.2">
      <c r="M1762" s="108"/>
      <c r="O1762" s="95"/>
      <c r="P1762" s="95"/>
      <c r="Q1762" s="95"/>
      <c r="R1762" s="95"/>
      <c r="S1762" s="95"/>
      <c r="T1762" s="95"/>
      <c r="U1762" s="95"/>
      <c r="V1762" s="95"/>
      <c r="W1762" s="95"/>
      <c r="X1762" s="95"/>
      <c r="Y1762" s="95"/>
      <c r="Z1762" s="95"/>
      <c r="AA1762" s="95"/>
      <c r="AB1762" s="95"/>
      <c r="AC1762" s="95"/>
      <c r="AD1762" s="95"/>
      <c r="AE1762" s="95"/>
      <c r="AF1762" s="95"/>
      <c r="AG1762" s="95"/>
      <c r="AH1762" s="95"/>
      <c r="AI1762" s="95"/>
      <c r="AJ1762" s="95"/>
      <c r="AK1762" s="95"/>
      <c r="AL1762" s="95"/>
      <c r="AM1762" s="95"/>
      <c r="AN1762" s="95"/>
      <c r="AO1762" s="95"/>
      <c r="AP1762" s="95"/>
      <c r="AQ1762" s="95"/>
      <c r="AR1762" s="95"/>
    </row>
    <row r="1763" spans="13:44" x14ac:dyDescent="0.2">
      <c r="M1763" s="108"/>
      <c r="O1763" s="95"/>
      <c r="P1763" s="95"/>
      <c r="Q1763" s="95"/>
      <c r="R1763" s="95"/>
      <c r="S1763" s="95"/>
      <c r="T1763" s="95"/>
      <c r="U1763" s="95"/>
      <c r="V1763" s="95"/>
      <c r="W1763" s="95"/>
      <c r="X1763" s="95"/>
      <c r="Y1763" s="95"/>
      <c r="Z1763" s="95"/>
      <c r="AA1763" s="95"/>
      <c r="AB1763" s="95"/>
      <c r="AC1763" s="95"/>
      <c r="AD1763" s="95"/>
      <c r="AE1763" s="95"/>
      <c r="AF1763" s="95"/>
      <c r="AG1763" s="95"/>
      <c r="AH1763" s="95"/>
      <c r="AI1763" s="95"/>
      <c r="AJ1763" s="95"/>
      <c r="AK1763" s="95"/>
      <c r="AL1763" s="95"/>
      <c r="AM1763" s="95"/>
      <c r="AN1763" s="95"/>
      <c r="AO1763" s="95"/>
      <c r="AP1763" s="95"/>
      <c r="AQ1763" s="95"/>
      <c r="AR1763" s="95"/>
    </row>
    <row r="1764" spans="13:44" x14ac:dyDescent="0.2">
      <c r="M1764" s="108"/>
      <c r="O1764" s="95"/>
      <c r="P1764" s="95"/>
      <c r="Q1764" s="95"/>
      <c r="R1764" s="95"/>
      <c r="S1764" s="95"/>
      <c r="T1764" s="95"/>
      <c r="U1764" s="95"/>
      <c r="V1764" s="95"/>
      <c r="W1764" s="95"/>
      <c r="X1764" s="95"/>
      <c r="Y1764" s="95"/>
      <c r="Z1764" s="95"/>
      <c r="AA1764" s="95"/>
      <c r="AB1764" s="95"/>
      <c r="AC1764" s="95"/>
      <c r="AD1764" s="95"/>
      <c r="AE1764" s="95"/>
      <c r="AF1764" s="95"/>
      <c r="AG1764" s="95"/>
      <c r="AH1764" s="95"/>
      <c r="AI1764" s="95"/>
      <c r="AJ1764" s="95"/>
      <c r="AK1764" s="95"/>
      <c r="AL1764" s="95"/>
      <c r="AM1764" s="95"/>
      <c r="AN1764" s="95"/>
      <c r="AO1764" s="95"/>
      <c r="AP1764" s="95"/>
      <c r="AQ1764" s="95"/>
      <c r="AR1764" s="95"/>
    </row>
    <row r="1765" spans="13:44" x14ac:dyDescent="0.2">
      <c r="M1765" s="108"/>
      <c r="O1765" s="95"/>
      <c r="P1765" s="95"/>
      <c r="Q1765" s="95"/>
      <c r="R1765" s="95"/>
      <c r="S1765" s="95"/>
      <c r="T1765" s="95"/>
      <c r="U1765" s="95"/>
      <c r="V1765" s="95"/>
      <c r="W1765" s="95"/>
      <c r="X1765" s="95"/>
      <c r="Y1765" s="95"/>
      <c r="Z1765" s="95"/>
      <c r="AA1765" s="95"/>
      <c r="AB1765" s="95"/>
      <c r="AC1765" s="95"/>
      <c r="AD1765" s="95"/>
      <c r="AE1765" s="95"/>
      <c r="AF1765" s="95"/>
      <c r="AG1765" s="95"/>
      <c r="AH1765" s="95"/>
      <c r="AI1765" s="95"/>
      <c r="AJ1765" s="95"/>
      <c r="AK1765" s="95"/>
      <c r="AL1765" s="95"/>
      <c r="AM1765" s="95"/>
      <c r="AN1765" s="95"/>
      <c r="AO1765" s="95"/>
      <c r="AP1765" s="95"/>
      <c r="AQ1765" s="95"/>
      <c r="AR1765" s="95"/>
    </row>
    <row r="1766" spans="13:44" x14ac:dyDescent="0.2">
      <c r="M1766" s="108"/>
      <c r="O1766" s="95"/>
      <c r="P1766" s="95"/>
      <c r="Q1766" s="95"/>
      <c r="R1766" s="95"/>
      <c r="S1766" s="95"/>
      <c r="T1766" s="95"/>
      <c r="U1766" s="95"/>
      <c r="V1766" s="95"/>
      <c r="W1766" s="95"/>
      <c r="X1766" s="95"/>
      <c r="Y1766" s="95"/>
      <c r="Z1766" s="95"/>
      <c r="AA1766" s="95"/>
      <c r="AB1766" s="95"/>
      <c r="AC1766" s="95"/>
      <c r="AD1766" s="95"/>
      <c r="AE1766" s="95"/>
      <c r="AF1766" s="95"/>
      <c r="AG1766" s="95"/>
      <c r="AH1766" s="95"/>
      <c r="AI1766" s="95"/>
      <c r="AJ1766" s="95"/>
      <c r="AK1766" s="95"/>
      <c r="AL1766" s="95"/>
      <c r="AM1766" s="95"/>
      <c r="AN1766" s="95"/>
      <c r="AO1766" s="95"/>
      <c r="AP1766" s="95"/>
      <c r="AQ1766" s="95"/>
      <c r="AR1766" s="95"/>
    </row>
    <row r="1767" spans="13:44" x14ac:dyDescent="0.2">
      <c r="M1767" s="108"/>
      <c r="O1767" s="95"/>
      <c r="P1767" s="95"/>
      <c r="Q1767" s="95"/>
      <c r="R1767" s="95"/>
      <c r="S1767" s="95"/>
      <c r="T1767" s="95"/>
      <c r="U1767" s="95"/>
      <c r="V1767" s="95"/>
      <c r="W1767" s="95"/>
      <c r="X1767" s="95"/>
      <c r="Y1767" s="95"/>
      <c r="Z1767" s="95"/>
      <c r="AA1767" s="95"/>
      <c r="AB1767" s="95"/>
      <c r="AC1767" s="95"/>
      <c r="AD1767" s="95"/>
      <c r="AE1767" s="95"/>
      <c r="AF1767" s="95"/>
      <c r="AG1767" s="95"/>
      <c r="AH1767" s="95"/>
      <c r="AI1767" s="95"/>
      <c r="AJ1767" s="95"/>
      <c r="AK1767" s="95"/>
      <c r="AL1767" s="95"/>
      <c r="AM1767" s="95"/>
      <c r="AN1767" s="95"/>
      <c r="AO1767" s="95"/>
      <c r="AP1767" s="95"/>
      <c r="AQ1767" s="95"/>
      <c r="AR1767" s="95"/>
    </row>
    <row r="1768" spans="13:44" x14ac:dyDescent="0.2">
      <c r="M1768" s="108"/>
      <c r="O1768" s="95"/>
      <c r="P1768" s="95"/>
      <c r="Q1768" s="95"/>
      <c r="R1768" s="95"/>
      <c r="S1768" s="95"/>
      <c r="T1768" s="95"/>
      <c r="U1768" s="95"/>
      <c r="V1768" s="95"/>
      <c r="W1768" s="95"/>
      <c r="X1768" s="95"/>
      <c r="Y1768" s="95"/>
      <c r="Z1768" s="95"/>
      <c r="AA1768" s="95"/>
      <c r="AB1768" s="95"/>
      <c r="AC1768" s="95"/>
      <c r="AD1768" s="95"/>
      <c r="AE1768" s="95"/>
      <c r="AF1768" s="95"/>
      <c r="AG1768" s="95"/>
      <c r="AH1768" s="95"/>
      <c r="AI1768" s="95"/>
      <c r="AJ1768" s="95"/>
      <c r="AK1768" s="95"/>
      <c r="AL1768" s="95"/>
      <c r="AM1768" s="95"/>
      <c r="AN1768" s="95"/>
      <c r="AO1768" s="95"/>
      <c r="AP1768" s="95"/>
      <c r="AQ1768" s="95"/>
      <c r="AR1768" s="95"/>
    </row>
    <row r="1769" spans="13:44" x14ac:dyDescent="0.2">
      <c r="M1769" s="108"/>
      <c r="O1769" s="95"/>
      <c r="P1769" s="95"/>
      <c r="Q1769" s="95"/>
      <c r="R1769" s="95"/>
      <c r="S1769" s="95"/>
      <c r="T1769" s="95"/>
      <c r="U1769" s="95"/>
      <c r="V1769" s="95"/>
      <c r="W1769" s="95"/>
      <c r="X1769" s="95"/>
      <c r="Y1769" s="95"/>
      <c r="Z1769" s="95"/>
      <c r="AA1769" s="95"/>
      <c r="AB1769" s="95"/>
      <c r="AC1769" s="95"/>
      <c r="AD1769" s="95"/>
      <c r="AE1769" s="95"/>
      <c r="AF1769" s="95"/>
      <c r="AG1769" s="95"/>
      <c r="AH1769" s="95"/>
      <c r="AI1769" s="95"/>
      <c r="AJ1769" s="95"/>
      <c r="AK1769" s="95"/>
      <c r="AL1769" s="95"/>
      <c r="AM1769" s="95"/>
      <c r="AN1769" s="95"/>
      <c r="AO1769" s="95"/>
      <c r="AP1769" s="95"/>
      <c r="AQ1769" s="95"/>
      <c r="AR1769" s="95"/>
    </row>
    <row r="1770" spans="13:44" x14ac:dyDescent="0.2">
      <c r="M1770" s="108"/>
      <c r="O1770" s="95"/>
      <c r="P1770" s="95"/>
      <c r="Q1770" s="95"/>
      <c r="R1770" s="95"/>
      <c r="S1770" s="95"/>
      <c r="T1770" s="95"/>
      <c r="U1770" s="95"/>
      <c r="V1770" s="95"/>
      <c r="W1770" s="95"/>
      <c r="X1770" s="95"/>
      <c r="Y1770" s="95"/>
      <c r="Z1770" s="95"/>
      <c r="AA1770" s="95"/>
      <c r="AB1770" s="95"/>
      <c r="AC1770" s="95"/>
      <c r="AD1770" s="95"/>
      <c r="AE1770" s="95"/>
      <c r="AF1770" s="95"/>
      <c r="AG1770" s="95"/>
      <c r="AH1770" s="95"/>
      <c r="AI1770" s="95"/>
      <c r="AJ1770" s="95"/>
      <c r="AK1770" s="95"/>
      <c r="AL1770" s="95"/>
      <c r="AM1770" s="95"/>
      <c r="AN1770" s="95"/>
      <c r="AO1770" s="95"/>
      <c r="AP1770" s="95"/>
      <c r="AQ1770" s="95"/>
      <c r="AR1770" s="95"/>
    </row>
    <row r="1771" spans="13:44" x14ac:dyDescent="0.2">
      <c r="M1771" s="108"/>
      <c r="O1771" s="95"/>
      <c r="P1771" s="95"/>
      <c r="Q1771" s="95"/>
      <c r="R1771" s="95"/>
      <c r="S1771" s="95"/>
      <c r="T1771" s="95"/>
      <c r="U1771" s="95"/>
      <c r="V1771" s="95"/>
      <c r="W1771" s="95"/>
      <c r="X1771" s="95"/>
      <c r="Y1771" s="95"/>
      <c r="Z1771" s="95"/>
      <c r="AA1771" s="95"/>
      <c r="AB1771" s="95"/>
      <c r="AC1771" s="95"/>
      <c r="AD1771" s="95"/>
      <c r="AE1771" s="95"/>
      <c r="AF1771" s="95"/>
      <c r="AG1771" s="95"/>
      <c r="AH1771" s="95"/>
      <c r="AI1771" s="95"/>
      <c r="AJ1771" s="95"/>
      <c r="AK1771" s="95"/>
      <c r="AL1771" s="95"/>
      <c r="AM1771" s="95"/>
      <c r="AN1771" s="95"/>
      <c r="AO1771" s="95"/>
      <c r="AP1771" s="95"/>
      <c r="AQ1771" s="95"/>
      <c r="AR1771" s="95"/>
    </row>
    <row r="1772" spans="13:44" x14ac:dyDescent="0.2">
      <c r="M1772" s="108"/>
      <c r="O1772" s="95"/>
      <c r="P1772" s="95"/>
      <c r="Q1772" s="95"/>
      <c r="R1772" s="95"/>
      <c r="S1772" s="95"/>
      <c r="T1772" s="95"/>
      <c r="U1772" s="95"/>
      <c r="V1772" s="95"/>
      <c r="W1772" s="95"/>
      <c r="X1772" s="95"/>
      <c r="Y1772" s="95"/>
      <c r="Z1772" s="95"/>
      <c r="AA1772" s="95"/>
      <c r="AB1772" s="95"/>
      <c r="AC1772" s="95"/>
      <c r="AD1772" s="95"/>
      <c r="AE1772" s="95"/>
      <c r="AF1772" s="95"/>
      <c r="AG1772" s="95"/>
      <c r="AH1772" s="95"/>
      <c r="AI1772" s="95"/>
      <c r="AJ1772" s="95"/>
      <c r="AK1772" s="95"/>
      <c r="AL1772" s="95"/>
      <c r="AM1772" s="95"/>
      <c r="AN1772" s="95"/>
      <c r="AO1772" s="95"/>
      <c r="AP1772" s="95"/>
      <c r="AQ1772" s="95"/>
      <c r="AR1772" s="95"/>
    </row>
    <row r="1773" spans="13:44" x14ac:dyDescent="0.2">
      <c r="M1773" s="108"/>
      <c r="O1773" s="95"/>
      <c r="P1773" s="95"/>
      <c r="Q1773" s="95"/>
      <c r="R1773" s="95"/>
      <c r="S1773" s="95"/>
      <c r="T1773" s="95"/>
      <c r="U1773" s="95"/>
      <c r="V1773" s="95"/>
      <c r="W1773" s="95"/>
      <c r="X1773" s="95"/>
      <c r="Y1773" s="95"/>
      <c r="Z1773" s="95"/>
      <c r="AA1773" s="95"/>
      <c r="AB1773" s="95"/>
      <c r="AC1773" s="95"/>
      <c r="AD1773" s="95"/>
      <c r="AE1773" s="95"/>
      <c r="AF1773" s="95"/>
      <c r="AG1773" s="95"/>
      <c r="AH1773" s="95"/>
      <c r="AI1773" s="95"/>
      <c r="AJ1773" s="95"/>
      <c r="AK1773" s="95"/>
      <c r="AL1773" s="95"/>
      <c r="AM1773" s="95"/>
      <c r="AN1773" s="95"/>
      <c r="AO1773" s="95"/>
      <c r="AP1773" s="95"/>
      <c r="AQ1773" s="95"/>
      <c r="AR1773" s="95"/>
    </row>
    <row r="1774" spans="13:44" x14ac:dyDescent="0.2">
      <c r="M1774" s="108"/>
      <c r="O1774" s="95"/>
      <c r="P1774" s="95"/>
      <c r="Q1774" s="95"/>
      <c r="R1774" s="95"/>
      <c r="S1774" s="95"/>
      <c r="T1774" s="95"/>
      <c r="U1774" s="95"/>
      <c r="V1774" s="95"/>
      <c r="W1774" s="95"/>
      <c r="X1774" s="95"/>
      <c r="Y1774" s="95"/>
      <c r="Z1774" s="95"/>
      <c r="AA1774" s="95"/>
      <c r="AB1774" s="95"/>
      <c r="AC1774" s="95"/>
      <c r="AD1774" s="95"/>
      <c r="AE1774" s="95"/>
      <c r="AF1774" s="95"/>
      <c r="AG1774" s="95"/>
      <c r="AH1774" s="95"/>
      <c r="AI1774" s="95"/>
      <c r="AJ1774" s="95"/>
      <c r="AK1774" s="95"/>
      <c r="AL1774" s="95"/>
      <c r="AM1774" s="95"/>
      <c r="AN1774" s="95"/>
      <c r="AO1774" s="95"/>
      <c r="AP1774" s="95"/>
      <c r="AQ1774" s="95"/>
      <c r="AR1774" s="95"/>
    </row>
    <row r="1775" spans="13:44" x14ac:dyDescent="0.2">
      <c r="M1775" s="108"/>
      <c r="O1775" s="95"/>
      <c r="P1775" s="95"/>
      <c r="Q1775" s="95"/>
      <c r="R1775" s="95"/>
      <c r="S1775" s="95"/>
      <c r="T1775" s="95"/>
      <c r="U1775" s="95"/>
      <c r="V1775" s="95"/>
      <c r="W1775" s="95"/>
      <c r="X1775" s="95"/>
      <c r="Y1775" s="95"/>
      <c r="Z1775" s="95"/>
      <c r="AA1775" s="95"/>
      <c r="AB1775" s="95"/>
      <c r="AC1775" s="95"/>
      <c r="AD1775" s="95"/>
      <c r="AE1775" s="95"/>
      <c r="AF1775" s="95"/>
      <c r="AG1775" s="95"/>
      <c r="AH1775" s="95"/>
      <c r="AI1775" s="95"/>
      <c r="AJ1775" s="95"/>
      <c r="AK1775" s="95"/>
      <c r="AL1775" s="95"/>
      <c r="AM1775" s="95"/>
      <c r="AN1775" s="95"/>
      <c r="AO1775" s="95"/>
      <c r="AP1775" s="95"/>
      <c r="AQ1775" s="95"/>
      <c r="AR1775" s="95"/>
    </row>
    <row r="1776" spans="13:44" x14ac:dyDescent="0.2">
      <c r="M1776" s="108"/>
      <c r="O1776" s="95"/>
      <c r="P1776" s="95"/>
      <c r="Q1776" s="95"/>
      <c r="R1776" s="95"/>
      <c r="S1776" s="95"/>
      <c r="T1776" s="95"/>
      <c r="U1776" s="95"/>
      <c r="V1776" s="95"/>
      <c r="W1776" s="95"/>
      <c r="X1776" s="95"/>
      <c r="Y1776" s="95"/>
      <c r="Z1776" s="95"/>
      <c r="AA1776" s="95"/>
      <c r="AB1776" s="95"/>
      <c r="AC1776" s="95"/>
      <c r="AD1776" s="95"/>
      <c r="AE1776" s="95"/>
      <c r="AF1776" s="95"/>
      <c r="AG1776" s="95"/>
      <c r="AH1776" s="95"/>
      <c r="AI1776" s="95"/>
      <c r="AJ1776" s="95"/>
      <c r="AK1776" s="95"/>
      <c r="AL1776" s="95"/>
      <c r="AM1776" s="95"/>
      <c r="AN1776" s="95"/>
      <c r="AO1776" s="95"/>
      <c r="AP1776" s="95"/>
      <c r="AQ1776" s="95"/>
      <c r="AR1776" s="95"/>
    </row>
    <row r="1777" spans="13:44" x14ac:dyDescent="0.2">
      <c r="M1777" s="108"/>
      <c r="O1777" s="95"/>
      <c r="P1777" s="95"/>
      <c r="Q1777" s="95"/>
      <c r="R1777" s="95"/>
      <c r="S1777" s="95"/>
      <c r="T1777" s="95"/>
      <c r="U1777" s="95"/>
      <c r="V1777" s="95"/>
      <c r="W1777" s="95"/>
      <c r="X1777" s="95"/>
      <c r="Y1777" s="95"/>
      <c r="Z1777" s="95"/>
      <c r="AA1777" s="95"/>
      <c r="AB1777" s="95"/>
      <c r="AC1777" s="95"/>
      <c r="AD1777" s="95"/>
      <c r="AE1777" s="95"/>
      <c r="AF1777" s="95"/>
      <c r="AG1777" s="95"/>
      <c r="AH1777" s="95"/>
      <c r="AI1777" s="95"/>
      <c r="AJ1777" s="95"/>
      <c r="AK1777" s="95"/>
      <c r="AL1777" s="95"/>
      <c r="AM1777" s="95"/>
      <c r="AN1777" s="95"/>
      <c r="AO1777" s="95"/>
      <c r="AP1777" s="95"/>
      <c r="AQ1777" s="95"/>
      <c r="AR1777" s="95"/>
    </row>
    <row r="1778" spans="13:44" x14ac:dyDescent="0.2">
      <c r="M1778" s="108"/>
      <c r="O1778" s="95"/>
      <c r="P1778" s="95"/>
      <c r="Q1778" s="95"/>
      <c r="R1778" s="95"/>
      <c r="S1778" s="95"/>
      <c r="T1778" s="95"/>
      <c r="U1778" s="95"/>
      <c r="V1778" s="95"/>
      <c r="W1778" s="95"/>
      <c r="X1778" s="95"/>
      <c r="Y1778" s="95"/>
      <c r="Z1778" s="95"/>
      <c r="AA1778" s="95"/>
      <c r="AB1778" s="95"/>
      <c r="AC1778" s="95"/>
      <c r="AD1778" s="95"/>
      <c r="AE1778" s="95"/>
      <c r="AF1778" s="95"/>
      <c r="AG1778" s="95"/>
      <c r="AH1778" s="95"/>
      <c r="AI1778" s="95"/>
      <c r="AJ1778" s="95"/>
      <c r="AK1778" s="95"/>
      <c r="AL1778" s="95"/>
      <c r="AM1778" s="95"/>
      <c r="AN1778" s="95"/>
      <c r="AO1778" s="95"/>
      <c r="AP1778" s="95"/>
      <c r="AQ1778" s="95"/>
      <c r="AR1778" s="95"/>
    </row>
    <row r="1779" spans="13:44" x14ac:dyDescent="0.2">
      <c r="M1779" s="108"/>
      <c r="O1779" s="95"/>
      <c r="P1779" s="95"/>
      <c r="Q1779" s="95"/>
      <c r="R1779" s="95"/>
      <c r="S1779" s="95"/>
      <c r="T1779" s="95"/>
      <c r="U1779" s="95"/>
      <c r="V1779" s="95"/>
      <c r="W1779" s="95"/>
      <c r="X1779" s="95"/>
      <c r="Y1779" s="95"/>
      <c r="Z1779" s="95"/>
      <c r="AA1779" s="95"/>
      <c r="AB1779" s="95"/>
      <c r="AC1779" s="95"/>
      <c r="AD1779" s="95"/>
      <c r="AE1779" s="95"/>
      <c r="AF1779" s="95"/>
      <c r="AG1779" s="95"/>
      <c r="AH1779" s="95"/>
      <c r="AI1779" s="95"/>
      <c r="AJ1779" s="95"/>
      <c r="AK1779" s="95"/>
      <c r="AL1779" s="95"/>
      <c r="AM1779" s="95"/>
      <c r="AN1779" s="95"/>
      <c r="AO1779" s="95"/>
      <c r="AP1779" s="95"/>
      <c r="AQ1779" s="95"/>
      <c r="AR1779" s="95"/>
    </row>
    <row r="1780" spans="13:44" x14ac:dyDescent="0.2">
      <c r="M1780" s="108"/>
      <c r="O1780" s="95"/>
      <c r="P1780" s="95"/>
      <c r="Q1780" s="95"/>
      <c r="R1780" s="95"/>
      <c r="S1780" s="95"/>
      <c r="T1780" s="95"/>
      <c r="U1780" s="95"/>
      <c r="V1780" s="95"/>
      <c r="W1780" s="95"/>
      <c r="X1780" s="95"/>
      <c r="Y1780" s="95"/>
      <c r="Z1780" s="95"/>
      <c r="AA1780" s="95"/>
      <c r="AB1780" s="95"/>
      <c r="AC1780" s="95"/>
      <c r="AD1780" s="95"/>
      <c r="AE1780" s="95"/>
      <c r="AF1780" s="95"/>
      <c r="AG1780" s="95"/>
      <c r="AH1780" s="95"/>
      <c r="AI1780" s="95"/>
      <c r="AJ1780" s="95"/>
      <c r="AK1780" s="95"/>
      <c r="AL1780" s="95"/>
      <c r="AM1780" s="95"/>
      <c r="AN1780" s="95"/>
      <c r="AO1780" s="95"/>
      <c r="AP1780" s="95"/>
      <c r="AQ1780" s="95"/>
      <c r="AR1780" s="95"/>
    </row>
    <row r="1781" spans="13:44" x14ac:dyDescent="0.2">
      <c r="M1781" s="108"/>
      <c r="O1781" s="95"/>
      <c r="P1781" s="95"/>
      <c r="Q1781" s="95"/>
      <c r="R1781" s="95"/>
      <c r="S1781" s="95"/>
      <c r="T1781" s="95"/>
      <c r="U1781" s="95"/>
      <c r="V1781" s="95"/>
      <c r="W1781" s="95"/>
      <c r="X1781" s="95"/>
      <c r="Y1781" s="95"/>
      <c r="Z1781" s="95"/>
      <c r="AA1781" s="95"/>
      <c r="AB1781" s="95"/>
      <c r="AC1781" s="95"/>
      <c r="AD1781" s="95"/>
      <c r="AE1781" s="95"/>
      <c r="AF1781" s="95"/>
      <c r="AG1781" s="95"/>
      <c r="AH1781" s="95"/>
      <c r="AI1781" s="95"/>
      <c r="AJ1781" s="95"/>
      <c r="AK1781" s="95"/>
      <c r="AL1781" s="95"/>
      <c r="AM1781" s="95"/>
      <c r="AN1781" s="95"/>
      <c r="AO1781" s="95"/>
      <c r="AP1781" s="95"/>
      <c r="AQ1781" s="95"/>
      <c r="AR1781" s="95"/>
    </row>
    <row r="1782" spans="13:44" x14ac:dyDescent="0.2">
      <c r="M1782" s="108"/>
      <c r="O1782" s="95"/>
      <c r="P1782" s="95"/>
      <c r="Q1782" s="95"/>
      <c r="R1782" s="95"/>
      <c r="S1782" s="95"/>
      <c r="T1782" s="95"/>
      <c r="U1782" s="95"/>
      <c r="V1782" s="95"/>
      <c r="W1782" s="95"/>
      <c r="X1782" s="95"/>
      <c r="Y1782" s="95"/>
      <c r="Z1782" s="95"/>
      <c r="AA1782" s="95"/>
      <c r="AB1782" s="95"/>
      <c r="AC1782" s="95"/>
      <c r="AD1782" s="95"/>
      <c r="AE1782" s="95"/>
      <c r="AF1782" s="95"/>
      <c r="AG1782" s="95"/>
      <c r="AH1782" s="95"/>
      <c r="AI1782" s="95"/>
      <c r="AJ1782" s="95"/>
      <c r="AK1782" s="95"/>
      <c r="AL1782" s="95"/>
      <c r="AM1782" s="95"/>
      <c r="AN1782" s="95"/>
      <c r="AO1782" s="95"/>
      <c r="AP1782" s="95"/>
      <c r="AQ1782" s="95"/>
      <c r="AR1782" s="95"/>
    </row>
    <row r="1783" spans="13:44" x14ac:dyDescent="0.2">
      <c r="M1783" s="108"/>
      <c r="O1783" s="95"/>
      <c r="P1783" s="95"/>
      <c r="Q1783" s="95"/>
      <c r="R1783" s="95"/>
      <c r="S1783" s="95"/>
      <c r="T1783" s="95"/>
      <c r="U1783" s="95"/>
      <c r="V1783" s="95"/>
      <c r="W1783" s="95"/>
      <c r="X1783" s="95"/>
      <c r="Y1783" s="95"/>
      <c r="Z1783" s="95"/>
      <c r="AA1783" s="95"/>
      <c r="AB1783" s="95"/>
      <c r="AC1783" s="95"/>
      <c r="AD1783" s="95"/>
      <c r="AE1783" s="95"/>
      <c r="AF1783" s="95"/>
      <c r="AG1783" s="95"/>
      <c r="AH1783" s="95"/>
      <c r="AI1783" s="95"/>
      <c r="AJ1783" s="95"/>
      <c r="AK1783" s="95"/>
      <c r="AL1783" s="95"/>
      <c r="AM1783" s="95"/>
      <c r="AN1783" s="95"/>
      <c r="AO1783" s="95"/>
      <c r="AP1783" s="95"/>
      <c r="AQ1783" s="95"/>
      <c r="AR1783" s="95"/>
    </row>
    <row r="1784" spans="13:44" x14ac:dyDescent="0.2">
      <c r="M1784" s="108"/>
      <c r="O1784" s="95"/>
      <c r="P1784" s="95"/>
      <c r="Q1784" s="95"/>
      <c r="R1784" s="95"/>
      <c r="S1784" s="95"/>
      <c r="T1784" s="95"/>
      <c r="U1784" s="95"/>
      <c r="V1784" s="95"/>
      <c r="W1784" s="95"/>
      <c r="X1784" s="95"/>
      <c r="Y1784" s="95"/>
      <c r="Z1784" s="95"/>
      <c r="AA1784" s="95"/>
      <c r="AB1784" s="95"/>
      <c r="AC1784" s="95"/>
      <c r="AD1784" s="95"/>
      <c r="AE1784" s="95"/>
      <c r="AF1784" s="95"/>
      <c r="AG1784" s="95"/>
      <c r="AH1784" s="95"/>
      <c r="AI1784" s="95"/>
      <c r="AJ1784" s="95"/>
      <c r="AK1784" s="95"/>
      <c r="AL1784" s="95"/>
      <c r="AM1784" s="95"/>
      <c r="AN1784" s="95"/>
      <c r="AO1784" s="95"/>
      <c r="AP1784" s="95"/>
      <c r="AQ1784" s="95"/>
      <c r="AR1784" s="95"/>
    </row>
    <row r="1785" spans="13:44" x14ac:dyDescent="0.2">
      <c r="M1785" s="108"/>
      <c r="O1785" s="95"/>
      <c r="P1785" s="95"/>
      <c r="Q1785" s="95"/>
      <c r="R1785" s="95"/>
      <c r="S1785" s="95"/>
      <c r="T1785" s="95"/>
      <c r="U1785" s="95"/>
      <c r="V1785" s="95"/>
      <c r="W1785" s="95"/>
      <c r="X1785" s="95"/>
      <c r="Y1785" s="95"/>
      <c r="Z1785" s="95"/>
      <c r="AA1785" s="95"/>
      <c r="AB1785" s="95"/>
      <c r="AC1785" s="95"/>
      <c r="AD1785" s="95"/>
      <c r="AE1785" s="95"/>
      <c r="AF1785" s="95"/>
      <c r="AG1785" s="95"/>
      <c r="AH1785" s="95"/>
      <c r="AI1785" s="95"/>
      <c r="AJ1785" s="95"/>
      <c r="AK1785" s="95"/>
      <c r="AL1785" s="95"/>
      <c r="AM1785" s="95"/>
      <c r="AN1785" s="95"/>
      <c r="AO1785" s="95"/>
      <c r="AP1785" s="95"/>
      <c r="AQ1785" s="95"/>
      <c r="AR1785" s="95"/>
    </row>
    <row r="1786" spans="13:44" x14ac:dyDescent="0.2">
      <c r="M1786" s="108"/>
      <c r="O1786" s="95"/>
      <c r="P1786" s="95"/>
      <c r="Q1786" s="95"/>
      <c r="R1786" s="95"/>
      <c r="S1786" s="95"/>
      <c r="T1786" s="95"/>
      <c r="U1786" s="95"/>
      <c r="V1786" s="95"/>
      <c r="W1786" s="95"/>
      <c r="X1786" s="95"/>
      <c r="Y1786" s="95"/>
      <c r="Z1786" s="95"/>
      <c r="AA1786" s="95"/>
      <c r="AB1786" s="95"/>
      <c r="AC1786" s="95"/>
      <c r="AD1786" s="95"/>
      <c r="AE1786" s="95"/>
      <c r="AF1786" s="95"/>
      <c r="AG1786" s="95"/>
      <c r="AH1786" s="95"/>
      <c r="AI1786" s="95"/>
      <c r="AJ1786" s="95"/>
      <c r="AK1786" s="95"/>
      <c r="AL1786" s="95"/>
      <c r="AM1786" s="95"/>
      <c r="AN1786" s="95"/>
      <c r="AO1786" s="95"/>
      <c r="AP1786" s="95"/>
      <c r="AQ1786" s="95"/>
      <c r="AR1786" s="95"/>
    </row>
    <row r="1787" spans="13:44" x14ac:dyDescent="0.2">
      <c r="M1787" s="108"/>
      <c r="O1787" s="95"/>
      <c r="P1787" s="95"/>
      <c r="Q1787" s="95"/>
      <c r="R1787" s="95"/>
      <c r="S1787" s="95"/>
      <c r="T1787" s="95"/>
      <c r="U1787" s="95"/>
      <c r="V1787" s="95"/>
      <c r="W1787" s="95"/>
      <c r="X1787" s="95"/>
      <c r="Y1787" s="95"/>
      <c r="Z1787" s="95"/>
      <c r="AA1787" s="95"/>
      <c r="AB1787" s="95"/>
      <c r="AC1787" s="95"/>
      <c r="AD1787" s="95"/>
      <c r="AE1787" s="95"/>
      <c r="AF1787" s="95"/>
      <c r="AG1787" s="95"/>
      <c r="AH1787" s="95"/>
      <c r="AI1787" s="95"/>
      <c r="AJ1787" s="95"/>
      <c r="AK1787" s="95"/>
      <c r="AL1787" s="95"/>
      <c r="AM1787" s="95"/>
      <c r="AN1787" s="95"/>
      <c r="AO1787" s="95"/>
      <c r="AP1787" s="95"/>
      <c r="AQ1787" s="95"/>
      <c r="AR1787" s="95"/>
    </row>
    <row r="1788" spans="13:44" x14ac:dyDescent="0.2">
      <c r="M1788" s="108"/>
      <c r="O1788" s="95"/>
      <c r="P1788" s="95"/>
      <c r="Q1788" s="95"/>
      <c r="R1788" s="95"/>
      <c r="S1788" s="95"/>
      <c r="T1788" s="95"/>
      <c r="U1788" s="95"/>
      <c r="V1788" s="95"/>
      <c r="W1788" s="95"/>
      <c r="X1788" s="95"/>
      <c r="Y1788" s="95"/>
      <c r="Z1788" s="95"/>
      <c r="AA1788" s="95"/>
      <c r="AB1788" s="95"/>
      <c r="AC1788" s="95"/>
      <c r="AD1788" s="95"/>
      <c r="AE1788" s="95"/>
      <c r="AF1788" s="95"/>
      <c r="AG1788" s="95"/>
      <c r="AH1788" s="95"/>
      <c r="AI1788" s="95"/>
      <c r="AJ1788" s="95"/>
      <c r="AK1788" s="95"/>
      <c r="AL1788" s="95"/>
      <c r="AM1788" s="95"/>
      <c r="AN1788" s="95"/>
      <c r="AO1788" s="95"/>
      <c r="AP1788" s="95"/>
      <c r="AQ1788" s="95"/>
      <c r="AR1788" s="95"/>
    </row>
    <row r="1789" spans="13:44" x14ac:dyDescent="0.2">
      <c r="M1789" s="108"/>
      <c r="O1789" s="95"/>
      <c r="P1789" s="95"/>
      <c r="Q1789" s="95"/>
      <c r="R1789" s="95"/>
      <c r="S1789" s="95"/>
      <c r="T1789" s="95"/>
      <c r="U1789" s="95"/>
      <c r="V1789" s="95"/>
      <c r="W1789" s="95"/>
      <c r="X1789" s="95"/>
      <c r="Y1789" s="95"/>
      <c r="Z1789" s="95"/>
      <c r="AA1789" s="95"/>
      <c r="AB1789" s="95"/>
      <c r="AC1789" s="95"/>
      <c r="AD1789" s="95"/>
      <c r="AE1789" s="95"/>
      <c r="AF1789" s="95"/>
      <c r="AG1789" s="95"/>
      <c r="AH1789" s="95"/>
      <c r="AI1789" s="95"/>
      <c r="AJ1789" s="95"/>
      <c r="AK1789" s="95"/>
      <c r="AL1789" s="95"/>
      <c r="AM1789" s="95"/>
      <c r="AN1789" s="95"/>
      <c r="AO1789" s="95"/>
      <c r="AP1789" s="95"/>
      <c r="AQ1789" s="95"/>
      <c r="AR1789" s="95"/>
    </row>
    <row r="1790" spans="13:44" x14ac:dyDescent="0.2">
      <c r="M1790" s="108"/>
      <c r="O1790" s="95"/>
      <c r="P1790" s="95"/>
      <c r="Q1790" s="95"/>
      <c r="R1790" s="95"/>
      <c r="S1790" s="95"/>
      <c r="T1790" s="95"/>
      <c r="U1790" s="95"/>
      <c r="V1790" s="95"/>
      <c r="W1790" s="95"/>
      <c r="X1790" s="95"/>
      <c r="Y1790" s="95"/>
      <c r="Z1790" s="95"/>
      <c r="AA1790" s="95"/>
      <c r="AB1790" s="95"/>
      <c r="AC1790" s="95"/>
      <c r="AD1790" s="95"/>
      <c r="AE1790" s="95"/>
      <c r="AF1790" s="95"/>
      <c r="AG1790" s="95"/>
      <c r="AH1790" s="95"/>
      <c r="AI1790" s="95"/>
      <c r="AJ1790" s="95"/>
      <c r="AK1790" s="95"/>
      <c r="AL1790" s="95"/>
      <c r="AM1790" s="95"/>
      <c r="AN1790" s="95"/>
      <c r="AO1790" s="95"/>
      <c r="AP1790" s="95"/>
      <c r="AQ1790" s="95"/>
      <c r="AR1790" s="95"/>
    </row>
    <row r="1791" spans="13:44" x14ac:dyDescent="0.2">
      <c r="M1791" s="108"/>
      <c r="O1791" s="95"/>
      <c r="P1791" s="95"/>
      <c r="Q1791" s="95"/>
      <c r="R1791" s="95"/>
      <c r="S1791" s="95"/>
      <c r="T1791" s="95"/>
      <c r="U1791" s="95"/>
      <c r="V1791" s="95"/>
      <c r="W1791" s="95"/>
      <c r="X1791" s="95"/>
      <c r="Y1791" s="95"/>
      <c r="Z1791" s="95"/>
      <c r="AA1791" s="95"/>
      <c r="AB1791" s="95"/>
      <c r="AC1791" s="95"/>
      <c r="AD1791" s="95"/>
      <c r="AE1791" s="95"/>
      <c r="AF1791" s="95"/>
      <c r="AG1791" s="95"/>
      <c r="AH1791" s="95"/>
      <c r="AI1791" s="95"/>
      <c r="AJ1791" s="95"/>
      <c r="AK1791" s="95"/>
      <c r="AL1791" s="95"/>
      <c r="AM1791" s="95"/>
      <c r="AN1791" s="95"/>
      <c r="AO1791" s="95"/>
      <c r="AP1791" s="95"/>
      <c r="AQ1791" s="95"/>
      <c r="AR1791" s="95"/>
    </row>
    <row r="1792" spans="13:44" x14ac:dyDescent="0.2">
      <c r="M1792" s="108"/>
      <c r="O1792" s="95"/>
      <c r="P1792" s="95"/>
      <c r="Q1792" s="95"/>
      <c r="R1792" s="95"/>
      <c r="S1792" s="95"/>
      <c r="T1792" s="95"/>
      <c r="U1792" s="95"/>
      <c r="V1792" s="95"/>
      <c r="W1792" s="95"/>
      <c r="X1792" s="95"/>
      <c r="Y1792" s="95"/>
      <c r="Z1792" s="95"/>
      <c r="AA1792" s="95"/>
      <c r="AB1792" s="95"/>
      <c r="AC1792" s="95"/>
      <c r="AD1792" s="95"/>
      <c r="AE1792" s="95"/>
      <c r="AF1792" s="95"/>
      <c r="AG1792" s="95"/>
      <c r="AH1792" s="95"/>
      <c r="AI1792" s="95"/>
      <c r="AJ1792" s="95"/>
      <c r="AK1792" s="95"/>
      <c r="AL1792" s="95"/>
      <c r="AM1792" s="95"/>
      <c r="AN1792" s="95"/>
      <c r="AO1792" s="95"/>
      <c r="AP1792" s="95"/>
      <c r="AQ1792" s="95"/>
      <c r="AR1792" s="95"/>
    </row>
    <row r="1793" spans="13:44" x14ac:dyDescent="0.2">
      <c r="M1793" s="108"/>
      <c r="O1793" s="95"/>
      <c r="P1793" s="95"/>
      <c r="Q1793" s="95"/>
      <c r="R1793" s="95"/>
      <c r="S1793" s="95"/>
      <c r="T1793" s="95"/>
      <c r="U1793" s="95"/>
      <c r="V1793" s="95"/>
      <c r="W1793" s="95"/>
      <c r="X1793" s="95"/>
      <c r="Y1793" s="95"/>
      <c r="Z1793" s="95"/>
      <c r="AA1793" s="95"/>
      <c r="AB1793" s="95"/>
      <c r="AC1793" s="95"/>
      <c r="AD1793" s="95"/>
      <c r="AE1793" s="95"/>
      <c r="AF1793" s="95"/>
      <c r="AG1793" s="95"/>
      <c r="AH1793" s="95"/>
      <c r="AI1793" s="95"/>
      <c r="AJ1793" s="95"/>
      <c r="AK1793" s="95"/>
      <c r="AL1793" s="95"/>
      <c r="AM1793" s="95"/>
      <c r="AN1793" s="95"/>
      <c r="AO1793" s="95"/>
      <c r="AP1793" s="95"/>
      <c r="AQ1793" s="95"/>
      <c r="AR1793" s="95"/>
    </row>
    <row r="1794" spans="13:44" x14ac:dyDescent="0.2">
      <c r="M1794" s="108"/>
      <c r="O1794" s="95"/>
      <c r="P1794" s="95"/>
      <c r="Q1794" s="95"/>
      <c r="R1794" s="95"/>
      <c r="S1794" s="95"/>
      <c r="T1794" s="95"/>
      <c r="U1794" s="95"/>
      <c r="V1794" s="95"/>
      <c r="W1794" s="95"/>
      <c r="X1794" s="95"/>
      <c r="Y1794" s="95"/>
      <c r="Z1794" s="95"/>
      <c r="AA1794" s="95"/>
      <c r="AB1794" s="95"/>
      <c r="AC1794" s="95"/>
      <c r="AD1794" s="95"/>
      <c r="AE1794" s="95"/>
      <c r="AF1794" s="95"/>
      <c r="AG1794" s="95"/>
      <c r="AH1794" s="95"/>
      <c r="AI1794" s="95"/>
      <c r="AJ1794" s="95"/>
      <c r="AK1794" s="95"/>
      <c r="AL1794" s="95"/>
      <c r="AM1794" s="95"/>
      <c r="AN1794" s="95"/>
      <c r="AO1794" s="95"/>
      <c r="AP1794" s="95"/>
      <c r="AQ1794" s="95"/>
      <c r="AR1794" s="95"/>
    </row>
    <row r="1795" spans="13:44" x14ac:dyDescent="0.2">
      <c r="M1795" s="108"/>
      <c r="O1795" s="95"/>
      <c r="P1795" s="95"/>
      <c r="Q1795" s="95"/>
      <c r="R1795" s="95"/>
      <c r="S1795" s="95"/>
      <c r="T1795" s="95"/>
      <c r="U1795" s="95"/>
      <c r="V1795" s="95"/>
      <c r="W1795" s="95"/>
      <c r="X1795" s="95"/>
      <c r="Y1795" s="95"/>
      <c r="Z1795" s="95"/>
      <c r="AA1795" s="95"/>
      <c r="AB1795" s="95"/>
      <c r="AC1795" s="95"/>
      <c r="AD1795" s="95"/>
      <c r="AE1795" s="95"/>
      <c r="AF1795" s="95"/>
      <c r="AG1795" s="95"/>
      <c r="AH1795" s="95"/>
      <c r="AI1795" s="95"/>
      <c r="AJ1795" s="95"/>
      <c r="AK1795" s="95"/>
      <c r="AL1795" s="95"/>
      <c r="AM1795" s="95"/>
      <c r="AN1795" s="95"/>
      <c r="AO1795" s="95"/>
      <c r="AP1795" s="95"/>
      <c r="AQ1795" s="95"/>
      <c r="AR1795" s="95"/>
    </row>
    <row r="1796" spans="13:44" x14ac:dyDescent="0.2">
      <c r="M1796" s="108"/>
      <c r="O1796" s="95"/>
      <c r="P1796" s="95"/>
      <c r="Q1796" s="95"/>
      <c r="R1796" s="95"/>
      <c r="S1796" s="95"/>
      <c r="T1796" s="95"/>
      <c r="U1796" s="95"/>
      <c r="V1796" s="95"/>
      <c r="W1796" s="95"/>
      <c r="X1796" s="95"/>
      <c r="Y1796" s="95"/>
      <c r="Z1796" s="95"/>
      <c r="AA1796" s="95"/>
      <c r="AB1796" s="95"/>
      <c r="AC1796" s="95"/>
      <c r="AD1796" s="95"/>
      <c r="AE1796" s="95"/>
      <c r="AF1796" s="95"/>
      <c r="AG1796" s="95"/>
      <c r="AH1796" s="95"/>
      <c r="AI1796" s="95"/>
      <c r="AJ1796" s="95"/>
      <c r="AK1796" s="95"/>
      <c r="AL1796" s="95"/>
      <c r="AM1796" s="95"/>
      <c r="AN1796" s="95"/>
      <c r="AO1796" s="95"/>
      <c r="AP1796" s="95"/>
      <c r="AQ1796" s="95"/>
      <c r="AR1796" s="95"/>
    </row>
    <row r="1797" spans="13:44" x14ac:dyDescent="0.2">
      <c r="M1797" s="108"/>
      <c r="O1797" s="95"/>
      <c r="P1797" s="95"/>
      <c r="Q1797" s="95"/>
      <c r="R1797" s="95"/>
      <c r="S1797" s="95"/>
      <c r="T1797" s="95"/>
      <c r="U1797" s="95"/>
      <c r="V1797" s="95"/>
      <c r="W1797" s="95"/>
      <c r="X1797" s="95"/>
      <c r="Y1797" s="95"/>
      <c r="Z1797" s="95"/>
      <c r="AA1797" s="95"/>
      <c r="AB1797" s="95"/>
      <c r="AC1797" s="95"/>
      <c r="AD1797" s="95"/>
      <c r="AE1797" s="95"/>
      <c r="AF1797" s="95"/>
      <c r="AG1797" s="95"/>
      <c r="AH1797" s="95"/>
      <c r="AI1797" s="95"/>
      <c r="AJ1797" s="95"/>
      <c r="AK1797" s="95"/>
      <c r="AL1797" s="95"/>
      <c r="AM1797" s="95"/>
      <c r="AN1797" s="95"/>
      <c r="AO1797" s="95"/>
      <c r="AP1797" s="95"/>
      <c r="AQ1797" s="95"/>
      <c r="AR1797" s="95"/>
    </row>
    <row r="1798" spans="13:44" x14ac:dyDescent="0.2">
      <c r="M1798" s="108"/>
      <c r="O1798" s="95"/>
      <c r="P1798" s="95"/>
      <c r="Q1798" s="95"/>
      <c r="R1798" s="95"/>
      <c r="S1798" s="95"/>
      <c r="T1798" s="95"/>
      <c r="U1798" s="95"/>
      <c r="V1798" s="95"/>
      <c r="W1798" s="95"/>
      <c r="X1798" s="95"/>
      <c r="Y1798" s="95"/>
      <c r="Z1798" s="95"/>
      <c r="AA1798" s="95"/>
      <c r="AB1798" s="95"/>
      <c r="AC1798" s="95"/>
      <c r="AD1798" s="95"/>
      <c r="AE1798" s="95"/>
      <c r="AF1798" s="95"/>
      <c r="AG1798" s="95"/>
      <c r="AH1798" s="95"/>
      <c r="AI1798" s="95"/>
      <c r="AJ1798" s="95"/>
      <c r="AK1798" s="95"/>
      <c r="AL1798" s="95"/>
      <c r="AM1798" s="95"/>
      <c r="AN1798" s="95"/>
      <c r="AO1798" s="95"/>
      <c r="AP1798" s="95"/>
      <c r="AQ1798" s="95"/>
      <c r="AR1798" s="95"/>
    </row>
    <row r="1799" spans="13:44" x14ac:dyDescent="0.2">
      <c r="M1799" s="108"/>
      <c r="O1799" s="95"/>
      <c r="P1799" s="95"/>
      <c r="Q1799" s="95"/>
      <c r="R1799" s="95"/>
      <c r="S1799" s="95"/>
      <c r="T1799" s="95"/>
      <c r="U1799" s="95"/>
      <c r="V1799" s="95"/>
      <c r="W1799" s="95"/>
      <c r="X1799" s="95"/>
      <c r="Y1799" s="95"/>
      <c r="Z1799" s="95"/>
      <c r="AA1799" s="95"/>
      <c r="AB1799" s="95"/>
      <c r="AC1799" s="95"/>
      <c r="AD1799" s="95"/>
      <c r="AE1799" s="95"/>
      <c r="AF1799" s="95"/>
      <c r="AG1799" s="95"/>
      <c r="AH1799" s="95"/>
      <c r="AI1799" s="95"/>
      <c r="AJ1799" s="95"/>
      <c r="AK1799" s="95"/>
      <c r="AL1799" s="95"/>
      <c r="AM1799" s="95"/>
      <c r="AN1799" s="95"/>
      <c r="AO1799" s="95"/>
      <c r="AP1799" s="95"/>
      <c r="AQ1799" s="95"/>
      <c r="AR1799" s="95"/>
    </row>
    <row r="1800" spans="13:44" x14ac:dyDescent="0.2">
      <c r="M1800" s="108"/>
      <c r="O1800" s="95"/>
      <c r="P1800" s="95"/>
      <c r="Q1800" s="95"/>
      <c r="R1800" s="95"/>
      <c r="S1800" s="95"/>
      <c r="T1800" s="95"/>
      <c r="U1800" s="95"/>
      <c r="V1800" s="95"/>
      <c r="W1800" s="95"/>
      <c r="X1800" s="95"/>
      <c r="Y1800" s="95"/>
      <c r="Z1800" s="95"/>
      <c r="AA1800" s="95"/>
      <c r="AB1800" s="95"/>
      <c r="AC1800" s="95"/>
      <c r="AD1800" s="95"/>
      <c r="AE1800" s="95"/>
      <c r="AF1800" s="95"/>
      <c r="AG1800" s="95"/>
      <c r="AH1800" s="95"/>
      <c r="AI1800" s="95"/>
      <c r="AJ1800" s="95"/>
      <c r="AK1800" s="95"/>
      <c r="AL1800" s="95"/>
      <c r="AM1800" s="95"/>
      <c r="AN1800" s="95"/>
      <c r="AO1800" s="95"/>
      <c r="AP1800" s="95"/>
      <c r="AQ1800" s="95"/>
      <c r="AR1800" s="95"/>
    </row>
    <row r="1801" spans="13:44" x14ac:dyDescent="0.2">
      <c r="M1801" s="108"/>
      <c r="O1801" s="95"/>
      <c r="P1801" s="95"/>
      <c r="Q1801" s="95"/>
      <c r="R1801" s="95"/>
      <c r="S1801" s="95"/>
      <c r="T1801" s="95"/>
      <c r="U1801" s="95"/>
      <c r="V1801" s="95"/>
      <c r="W1801" s="95"/>
      <c r="X1801" s="95"/>
      <c r="Y1801" s="95"/>
      <c r="Z1801" s="95"/>
      <c r="AA1801" s="95"/>
      <c r="AB1801" s="95"/>
      <c r="AC1801" s="95"/>
      <c r="AD1801" s="95"/>
      <c r="AE1801" s="95"/>
      <c r="AF1801" s="95"/>
      <c r="AG1801" s="95"/>
      <c r="AH1801" s="95"/>
      <c r="AI1801" s="95"/>
      <c r="AJ1801" s="95"/>
      <c r="AK1801" s="95"/>
      <c r="AL1801" s="95"/>
      <c r="AM1801" s="95"/>
      <c r="AN1801" s="95"/>
      <c r="AO1801" s="95"/>
      <c r="AP1801" s="95"/>
      <c r="AQ1801" s="95"/>
      <c r="AR1801" s="95"/>
    </row>
    <row r="1802" spans="13:44" x14ac:dyDescent="0.2">
      <c r="M1802" s="108"/>
      <c r="O1802" s="95"/>
      <c r="P1802" s="95"/>
      <c r="Q1802" s="95"/>
      <c r="R1802" s="95"/>
      <c r="S1802" s="95"/>
      <c r="T1802" s="95"/>
      <c r="U1802" s="95"/>
      <c r="V1802" s="95"/>
      <c r="W1802" s="95"/>
      <c r="X1802" s="95"/>
      <c r="Y1802" s="95"/>
      <c r="Z1802" s="95"/>
      <c r="AA1802" s="95"/>
      <c r="AB1802" s="95"/>
      <c r="AC1802" s="95"/>
      <c r="AD1802" s="95"/>
      <c r="AE1802" s="95"/>
      <c r="AF1802" s="95"/>
      <c r="AG1802" s="95"/>
      <c r="AH1802" s="95"/>
      <c r="AI1802" s="95"/>
      <c r="AJ1802" s="95"/>
      <c r="AK1802" s="95"/>
      <c r="AL1802" s="95"/>
      <c r="AM1802" s="95"/>
      <c r="AN1802" s="95"/>
      <c r="AO1802" s="95"/>
      <c r="AP1802" s="95"/>
      <c r="AQ1802" s="95"/>
      <c r="AR1802" s="95"/>
    </row>
    <row r="1803" spans="13:44" x14ac:dyDescent="0.2">
      <c r="M1803" s="108"/>
      <c r="O1803" s="95"/>
      <c r="P1803" s="95"/>
      <c r="Q1803" s="95"/>
      <c r="R1803" s="95"/>
      <c r="S1803" s="95"/>
      <c r="T1803" s="95"/>
      <c r="U1803" s="95"/>
      <c r="V1803" s="95"/>
      <c r="W1803" s="95"/>
      <c r="X1803" s="95"/>
      <c r="Y1803" s="95"/>
      <c r="Z1803" s="95"/>
      <c r="AA1803" s="95"/>
      <c r="AB1803" s="95"/>
      <c r="AC1803" s="95"/>
      <c r="AD1803" s="95"/>
      <c r="AE1803" s="95"/>
      <c r="AF1803" s="95"/>
      <c r="AG1803" s="95"/>
      <c r="AH1803" s="95"/>
      <c r="AI1803" s="95"/>
      <c r="AJ1803" s="95"/>
      <c r="AK1803" s="95"/>
      <c r="AL1803" s="95"/>
      <c r="AM1803" s="95"/>
      <c r="AN1803" s="95"/>
      <c r="AO1803" s="95"/>
      <c r="AP1803" s="95"/>
      <c r="AQ1803" s="95"/>
      <c r="AR1803" s="95"/>
    </row>
    <row r="1804" spans="13:44" x14ac:dyDescent="0.2">
      <c r="M1804" s="108"/>
      <c r="O1804" s="95"/>
      <c r="P1804" s="95"/>
      <c r="Q1804" s="95"/>
      <c r="R1804" s="95"/>
      <c r="S1804" s="95"/>
      <c r="T1804" s="95"/>
      <c r="U1804" s="95"/>
      <c r="V1804" s="95"/>
      <c r="W1804" s="95"/>
      <c r="X1804" s="95"/>
      <c r="Y1804" s="95"/>
      <c r="Z1804" s="95"/>
      <c r="AA1804" s="95"/>
      <c r="AB1804" s="95"/>
      <c r="AC1804" s="95"/>
      <c r="AD1804" s="95"/>
      <c r="AE1804" s="95"/>
      <c r="AF1804" s="95"/>
      <c r="AG1804" s="95"/>
      <c r="AH1804" s="95"/>
      <c r="AI1804" s="95"/>
      <c r="AJ1804" s="95"/>
      <c r="AK1804" s="95"/>
      <c r="AL1804" s="95"/>
      <c r="AM1804" s="95"/>
      <c r="AN1804" s="95"/>
      <c r="AO1804" s="95"/>
      <c r="AP1804" s="95"/>
      <c r="AQ1804" s="95"/>
      <c r="AR1804" s="95"/>
    </row>
    <row r="1805" spans="13:44" x14ac:dyDescent="0.2">
      <c r="M1805" s="108"/>
      <c r="O1805" s="95"/>
      <c r="P1805" s="95"/>
      <c r="Q1805" s="95"/>
      <c r="R1805" s="95"/>
      <c r="S1805" s="95"/>
      <c r="T1805" s="95"/>
      <c r="U1805" s="95"/>
      <c r="V1805" s="95"/>
      <c r="W1805" s="95"/>
      <c r="X1805" s="95"/>
      <c r="Y1805" s="95"/>
      <c r="Z1805" s="95"/>
      <c r="AA1805" s="95"/>
      <c r="AB1805" s="95"/>
      <c r="AC1805" s="95"/>
      <c r="AD1805" s="95"/>
      <c r="AE1805" s="95"/>
      <c r="AF1805" s="95"/>
      <c r="AG1805" s="95"/>
      <c r="AH1805" s="95"/>
      <c r="AI1805" s="95"/>
      <c r="AJ1805" s="95"/>
      <c r="AK1805" s="95"/>
      <c r="AL1805" s="95"/>
      <c r="AM1805" s="95"/>
      <c r="AN1805" s="95"/>
      <c r="AO1805" s="95"/>
      <c r="AP1805" s="95"/>
      <c r="AQ1805" s="95"/>
      <c r="AR1805" s="95"/>
    </row>
    <row r="1806" spans="13:44" x14ac:dyDescent="0.2">
      <c r="M1806" s="108"/>
      <c r="O1806" s="95"/>
      <c r="P1806" s="95"/>
      <c r="Q1806" s="95"/>
      <c r="R1806" s="95"/>
      <c r="S1806" s="95"/>
      <c r="T1806" s="95"/>
      <c r="U1806" s="95"/>
      <c r="V1806" s="95"/>
      <c r="W1806" s="95"/>
      <c r="X1806" s="95"/>
      <c r="Y1806" s="95"/>
      <c r="Z1806" s="95"/>
      <c r="AA1806" s="95"/>
      <c r="AB1806" s="95"/>
      <c r="AC1806" s="95"/>
      <c r="AD1806" s="95"/>
      <c r="AE1806" s="95"/>
      <c r="AF1806" s="95"/>
      <c r="AG1806" s="95"/>
      <c r="AH1806" s="95"/>
      <c r="AI1806" s="95"/>
      <c r="AJ1806" s="95"/>
      <c r="AK1806" s="95"/>
      <c r="AL1806" s="95"/>
      <c r="AM1806" s="95"/>
      <c r="AN1806" s="95"/>
      <c r="AO1806" s="95"/>
      <c r="AP1806" s="95"/>
      <c r="AQ1806" s="95"/>
      <c r="AR1806" s="95"/>
    </row>
    <row r="1807" spans="13:44" x14ac:dyDescent="0.2">
      <c r="M1807" s="108"/>
      <c r="O1807" s="95"/>
      <c r="P1807" s="95"/>
      <c r="Q1807" s="95"/>
      <c r="R1807" s="95"/>
      <c r="S1807" s="95"/>
      <c r="T1807" s="95"/>
      <c r="U1807" s="95"/>
      <c r="V1807" s="95"/>
      <c r="W1807" s="95"/>
      <c r="X1807" s="95"/>
      <c r="Y1807" s="95"/>
      <c r="Z1807" s="95"/>
      <c r="AA1807" s="95"/>
      <c r="AB1807" s="95"/>
      <c r="AC1807" s="95"/>
      <c r="AD1807" s="95"/>
      <c r="AE1807" s="95"/>
      <c r="AF1807" s="95"/>
      <c r="AG1807" s="95"/>
      <c r="AH1807" s="95"/>
      <c r="AI1807" s="95"/>
      <c r="AJ1807" s="95"/>
      <c r="AK1807" s="95"/>
      <c r="AL1807" s="95"/>
      <c r="AM1807" s="95"/>
      <c r="AN1807" s="95"/>
      <c r="AO1807" s="95"/>
      <c r="AP1807" s="95"/>
      <c r="AQ1807" s="95"/>
      <c r="AR1807" s="95"/>
    </row>
    <row r="1808" spans="13:44" x14ac:dyDescent="0.2">
      <c r="M1808" s="108"/>
      <c r="O1808" s="95"/>
      <c r="P1808" s="95"/>
      <c r="Q1808" s="95"/>
      <c r="R1808" s="95"/>
      <c r="S1808" s="95"/>
      <c r="T1808" s="95"/>
      <c r="U1808" s="95"/>
      <c r="V1808" s="95"/>
      <c r="W1808" s="95"/>
      <c r="X1808" s="95"/>
      <c r="Y1808" s="95"/>
      <c r="Z1808" s="95"/>
      <c r="AA1808" s="95"/>
      <c r="AB1808" s="95"/>
      <c r="AC1808" s="95"/>
      <c r="AD1808" s="95"/>
      <c r="AE1808" s="95"/>
      <c r="AF1808" s="95"/>
      <c r="AG1808" s="95"/>
      <c r="AH1808" s="95"/>
      <c r="AI1808" s="95"/>
      <c r="AJ1808" s="95"/>
      <c r="AK1808" s="95"/>
      <c r="AL1808" s="95"/>
      <c r="AM1808" s="95"/>
      <c r="AN1808" s="95"/>
      <c r="AO1808" s="95"/>
      <c r="AP1808" s="95"/>
      <c r="AQ1808" s="95"/>
      <c r="AR1808" s="95"/>
    </row>
    <row r="1809" spans="13:44" x14ac:dyDescent="0.2">
      <c r="M1809" s="108"/>
      <c r="O1809" s="95"/>
      <c r="P1809" s="95"/>
      <c r="Q1809" s="95"/>
      <c r="R1809" s="95"/>
      <c r="S1809" s="95"/>
      <c r="T1809" s="95"/>
      <c r="U1809" s="95"/>
      <c r="V1809" s="95"/>
      <c r="W1809" s="95"/>
      <c r="X1809" s="95"/>
      <c r="Y1809" s="95"/>
      <c r="Z1809" s="95"/>
      <c r="AA1809" s="95"/>
      <c r="AB1809" s="95"/>
      <c r="AC1809" s="95"/>
      <c r="AD1809" s="95"/>
      <c r="AE1809" s="95"/>
      <c r="AF1809" s="95"/>
      <c r="AG1809" s="95"/>
      <c r="AH1809" s="95"/>
      <c r="AI1809" s="95"/>
      <c r="AJ1809" s="95"/>
      <c r="AK1809" s="95"/>
      <c r="AL1809" s="95"/>
      <c r="AM1809" s="95"/>
      <c r="AN1809" s="95"/>
      <c r="AO1809" s="95"/>
      <c r="AP1809" s="95"/>
      <c r="AQ1809" s="95"/>
      <c r="AR1809" s="95"/>
    </row>
    <row r="1810" spans="13:44" x14ac:dyDescent="0.2">
      <c r="M1810" s="108"/>
      <c r="O1810" s="95"/>
      <c r="P1810" s="95"/>
      <c r="Q1810" s="95"/>
      <c r="R1810" s="95"/>
      <c r="S1810" s="95"/>
      <c r="T1810" s="95"/>
      <c r="U1810" s="95"/>
      <c r="V1810" s="95"/>
      <c r="W1810" s="95"/>
      <c r="X1810" s="95"/>
      <c r="Y1810" s="95"/>
      <c r="Z1810" s="95"/>
      <c r="AA1810" s="95"/>
      <c r="AB1810" s="95"/>
      <c r="AC1810" s="95"/>
      <c r="AD1810" s="95"/>
      <c r="AE1810" s="95"/>
      <c r="AF1810" s="95"/>
      <c r="AG1810" s="95"/>
      <c r="AH1810" s="95"/>
      <c r="AI1810" s="95"/>
      <c r="AJ1810" s="95"/>
      <c r="AK1810" s="95"/>
      <c r="AL1810" s="95"/>
      <c r="AM1810" s="95"/>
      <c r="AN1810" s="95"/>
      <c r="AO1810" s="95"/>
      <c r="AP1810" s="95"/>
      <c r="AQ1810" s="95"/>
      <c r="AR1810" s="95"/>
    </row>
    <row r="1811" spans="13:44" x14ac:dyDescent="0.2">
      <c r="M1811" s="108"/>
      <c r="O1811" s="95"/>
      <c r="P1811" s="95"/>
      <c r="Q1811" s="95"/>
      <c r="R1811" s="95"/>
      <c r="S1811" s="95"/>
      <c r="T1811" s="95"/>
      <c r="U1811" s="95"/>
      <c r="V1811" s="95"/>
      <c r="W1811" s="95"/>
      <c r="X1811" s="95"/>
      <c r="Y1811" s="95"/>
      <c r="Z1811" s="95"/>
      <c r="AA1811" s="95"/>
      <c r="AB1811" s="95"/>
      <c r="AC1811" s="95"/>
      <c r="AD1811" s="95"/>
      <c r="AE1811" s="95"/>
      <c r="AF1811" s="95"/>
      <c r="AG1811" s="95"/>
      <c r="AH1811" s="95"/>
      <c r="AI1811" s="95"/>
      <c r="AJ1811" s="95"/>
      <c r="AK1811" s="95"/>
      <c r="AL1811" s="95"/>
      <c r="AM1811" s="95"/>
      <c r="AN1811" s="95"/>
      <c r="AO1811" s="95"/>
      <c r="AP1811" s="95"/>
      <c r="AQ1811" s="95"/>
      <c r="AR1811" s="95"/>
    </row>
    <row r="1812" spans="13:44" x14ac:dyDescent="0.2">
      <c r="M1812" s="108"/>
      <c r="O1812" s="95"/>
      <c r="P1812" s="95"/>
      <c r="Q1812" s="95"/>
      <c r="R1812" s="95"/>
      <c r="S1812" s="95"/>
      <c r="T1812" s="95"/>
      <c r="U1812" s="95"/>
      <c r="V1812" s="95"/>
      <c r="W1812" s="95"/>
      <c r="X1812" s="95"/>
      <c r="Y1812" s="95"/>
      <c r="Z1812" s="95"/>
      <c r="AA1812" s="95"/>
      <c r="AB1812" s="95"/>
      <c r="AC1812" s="95"/>
      <c r="AD1812" s="95"/>
      <c r="AE1812" s="95"/>
      <c r="AF1812" s="95"/>
      <c r="AG1812" s="95"/>
      <c r="AH1812" s="95"/>
      <c r="AI1812" s="95"/>
      <c r="AJ1812" s="95"/>
      <c r="AK1812" s="95"/>
      <c r="AL1812" s="95"/>
      <c r="AM1812" s="95"/>
      <c r="AN1812" s="95"/>
      <c r="AO1812" s="95"/>
      <c r="AP1812" s="95"/>
      <c r="AQ1812" s="95"/>
      <c r="AR1812" s="95"/>
    </row>
    <row r="1813" spans="13:44" x14ac:dyDescent="0.2">
      <c r="M1813" s="108"/>
      <c r="O1813" s="95"/>
      <c r="P1813" s="95"/>
      <c r="Q1813" s="95"/>
      <c r="R1813" s="95"/>
      <c r="S1813" s="95"/>
      <c r="T1813" s="95"/>
      <c r="U1813" s="95"/>
      <c r="V1813" s="95"/>
      <c r="W1813" s="95"/>
      <c r="X1813" s="95"/>
      <c r="Y1813" s="95"/>
      <c r="Z1813" s="95"/>
      <c r="AA1813" s="95"/>
      <c r="AB1813" s="95"/>
      <c r="AC1813" s="95"/>
      <c r="AD1813" s="95"/>
      <c r="AE1813" s="95"/>
      <c r="AF1813" s="95"/>
      <c r="AG1813" s="95"/>
      <c r="AH1813" s="95"/>
      <c r="AI1813" s="95"/>
      <c r="AJ1813" s="95"/>
      <c r="AK1813" s="95"/>
      <c r="AL1813" s="95"/>
      <c r="AM1813" s="95"/>
      <c r="AN1813" s="95"/>
      <c r="AO1813" s="95"/>
      <c r="AP1813" s="95"/>
      <c r="AQ1813" s="95"/>
      <c r="AR1813" s="95"/>
    </row>
    <row r="1814" spans="13:44" x14ac:dyDescent="0.2">
      <c r="M1814" s="108"/>
      <c r="O1814" s="95"/>
      <c r="P1814" s="95"/>
      <c r="Q1814" s="95"/>
      <c r="R1814" s="95"/>
      <c r="S1814" s="95"/>
      <c r="T1814" s="95"/>
      <c r="U1814" s="95"/>
      <c r="V1814" s="95"/>
      <c r="W1814" s="95"/>
      <c r="X1814" s="95"/>
      <c r="Y1814" s="95"/>
      <c r="Z1814" s="95"/>
      <c r="AA1814" s="95"/>
      <c r="AB1814" s="95"/>
      <c r="AC1814" s="95"/>
      <c r="AD1814" s="95"/>
      <c r="AE1814" s="95"/>
      <c r="AF1814" s="95"/>
      <c r="AG1814" s="95"/>
      <c r="AH1814" s="95"/>
      <c r="AI1814" s="95"/>
      <c r="AJ1814" s="95"/>
      <c r="AK1814" s="95"/>
      <c r="AL1814" s="95"/>
      <c r="AM1814" s="95"/>
      <c r="AN1814" s="95"/>
      <c r="AO1814" s="95"/>
      <c r="AP1814" s="95"/>
      <c r="AQ1814" s="95"/>
      <c r="AR1814" s="95"/>
    </row>
    <row r="1815" spans="13:44" x14ac:dyDescent="0.2">
      <c r="M1815" s="108"/>
      <c r="O1815" s="95"/>
      <c r="P1815" s="95"/>
      <c r="Q1815" s="95"/>
      <c r="R1815" s="95"/>
      <c r="S1815" s="95"/>
      <c r="T1815" s="95"/>
      <c r="U1815" s="95"/>
      <c r="V1815" s="95"/>
      <c r="W1815" s="95"/>
      <c r="X1815" s="95"/>
      <c r="Y1815" s="95"/>
      <c r="Z1815" s="95"/>
      <c r="AA1815" s="95"/>
      <c r="AB1815" s="95"/>
      <c r="AC1815" s="95"/>
      <c r="AD1815" s="95"/>
      <c r="AE1815" s="95"/>
      <c r="AF1815" s="95"/>
      <c r="AG1815" s="95"/>
      <c r="AH1815" s="95"/>
      <c r="AI1815" s="95"/>
      <c r="AJ1815" s="95"/>
      <c r="AK1815" s="95"/>
      <c r="AL1815" s="95"/>
      <c r="AM1815" s="95"/>
      <c r="AN1815" s="95"/>
      <c r="AO1815" s="95"/>
      <c r="AP1815" s="95"/>
      <c r="AQ1815" s="95"/>
      <c r="AR1815" s="95"/>
    </row>
    <row r="1816" spans="13:44" x14ac:dyDescent="0.2">
      <c r="M1816" s="108"/>
      <c r="O1816" s="95"/>
      <c r="P1816" s="95"/>
      <c r="Q1816" s="95"/>
      <c r="R1816" s="95"/>
      <c r="S1816" s="95"/>
      <c r="T1816" s="95"/>
      <c r="U1816" s="95"/>
      <c r="V1816" s="95"/>
      <c r="W1816" s="95"/>
      <c r="X1816" s="95"/>
      <c r="Y1816" s="95"/>
      <c r="Z1816" s="95"/>
      <c r="AA1816" s="95"/>
      <c r="AB1816" s="95"/>
      <c r="AC1816" s="95"/>
      <c r="AD1816" s="95"/>
      <c r="AE1816" s="95"/>
      <c r="AF1816" s="95"/>
      <c r="AG1816" s="95"/>
      <c r="AH1816" s="95"/>
      <c r="AI1816" s="95"/>
      <c r="AJ1816" s="95"/>
      <c r="AK1816" s="95"/>
      <c r="AL1816" s="95"/>
      <c r="AM1816" s="95"/>
      <c r="AN1816" s="95"/>
      <c r="AO1816" s="95"/>
      <c r="AP1816" s="95"/>
      <c r="AQ1816" s="95"/>
      <c r="AR1816" s="95"/>
    </row>
    <row r="1817" spans="13:44" x14ac:dyDescent="0.2">
      <c r="M1817" s="108"/>
      <c r="O1817" s="95"/>
      <c r="P1817" s="95"/>
      <c r="Q1817" s="95"/>
      <c r="R1817" s="95"/>
      <c r="S1817" s="95"/>
      <c r="T1817" s="95"/>
      <c r="U1817" s="95"/>
      <c r="V1817" s="95"/>
      <c r="W1817" s="95"/>
      <c r="X1817" s="95"/>
      <c r="Y1817" s="95"/>
      <c r="Z1817" s="95"/>
      <c r="AA1817" s="95"/>
      <c r="AB1817" s="95"/>
      <c r="AC1817" s="95"/>
      <c r="AD1817" s="95"/>
      <c r="AE1817" s="95"/>
      <c r="AF1817" s="95"/>
      <c r="AG1817" s="95"/>
      <c r="AH1817" s="95"/>
      <c r="AI1817" s="95"/>
      <c r="AJ1817" s="95"/>
      <c r="AK1817" s="95"/>
      <c r="AL1817" s="95"/>
      <c r="AM1817" s="95"/>
      <c r="AN1817" s="95"/>
      <c r="AO1817" s="95"/>
      <c r="AP1817" s="95"/>
      <c r="AQ1817" s="95"/>
      <c r="AR1817" s="95"/>
    </row>
    <row r="1818" spans="13:44" x14ac:dyDescent="0.2">
      <c r="M1818" s="108"/>
      <c r="O1818" s="95"/>
      <c r="P1818" s="95"/>
      <c r="Q1818" s="95"/>
      <c r="R1818" s="95"/>
      <c r="S1818" s="95"/>
      <c r="T1818" s="95"/>
      <c r="U1818" s="95"/>
      <c r="V1818" s="95"/>
      <c r="W1818" s="95"/>
      <c r="X1818" s="95"/>
      <c r="Y1818" s="95"/>
      <c r="Z1818" s="95"/>
      <c r="AA1818" s="95"/>
      <c r="AB1818" s="95"/>
      <c r="AC1818" s="95"/>
      <c r="AD1818" s="95"/>
      <c r="AE1818" s="95"/>
      <c r="AF1818" s="95"/>
      <c r="AG1818" s="95"/>
      <c r="AH1818" s="95"/>
      <c r="AI1818" s="95"/>
      <c r="AJ1818" s="95"/>
      <c r="AK1818" s="95"/>
      <c r="AL1818" s="95"/>
      <c r="AM1818" s="95"/>
      <c r="AN1818" s="95"/>
      <c r="AO1818" s="95"/>
      <c r="AP1818" s="95"/>
      <c r="AQ1818" s="95"/>
      <c r="AR1818" s="95"/>
    </row>
    <row r="1819" spans="13:44" x14ac:dyDescent="0.2">
      <c r="M1819" s="108"/>
      <c r="O1819" s="95"/>
      <c r="P1819" s="95"/>
      <c r="Q1819" s="95"/>
      <c r="R1819" s="95"/>
      <c r="S1819" s="95"/>
      <c r="T1819" s="95"/>
      <c r="U1819" s="95"/>
      <c r="V1819" s="95"/>
      <c r="W1819" s="95"/>
      <c r="X1819" s="95"/>
      <c r="Y1819" s="95"/>
      <c r="Z1819" s="95"/>
      <c r="AA1819" s="95"/>
      <c r="AB1819" s="95"/>
      <c r="AC1819" s="95"/>
      <c r="AD1819" s="95"/>
      <c r="AE1819" s="95"/>
      <c r="AF1819" s="95"/>
      <c r="AG1819" s="95"/>
      <c r="AH1819" s="95"/>
      <c r="AI1819" s="95"/>
      <c r="AJ1819" s="95"/>
      <c r="AK1819" s="95"/>
      <c r="AL1819" s="95"/>
      <c r="AM1819" s="95"/>
      <c r="AN1819" s="95"/>
      <c r="AO1819" s="95"/>
      <c r="AP1819" s="95"/>
      <c r="AQ1819" s="95"/>
      <c r="AR1819" s="95"/>
    </row>
    <row r="1820" spans="13:44" x14ac:dyDescent="0.2">
      <c r="M1820" s="108"/>
      <c r="O1820" s="95"/>
      <c r="P1820" s="95"/>
      <c r="Q1820" s="95"/>
      <c r="R1820" s="95"/>
      <c r="S1820" s="95"/>
      <c r="T1820" s="95"/>
      <c r="U1820" s="95"/>
      <c r="V1820" s="95"/>
      <c r="W1820" s="95"/>
      <c r="X1820" s="95"/>
      <c r="Y1820" s="95"/>
      <c r="Z1820" s="95"/>
      <c r="AA1820" s="95"/>
      <c r="AB1820" s="95"/>
      <c r="AC1820" s="95"/>
      <c r="AD1820" s="95"/>
      <c r="AE1820" s="95"/>
      <c r="AF1820" s="95"/>
      <c r="AG1820" s="95"/>
      <c r="AH1820" s="95"/>
      <c r="AI1820" s="95"/>
      <c r="AJ1820" s="95"/>
      <c r="AK1820" s="95"/>
      <c r="AL1820" s="95"/>
      <c r="AM1820" s="95"/>
      <c r="AN1820" s="95"/>
      <c r="AO1820" s="95"/>
      <c r="AP1820" s="95"/>
      <c r="AQ1820" s="95"/>
      <c r="AR1820" s="95"/>
    </row>
    <row r="1821" spans="13:44" x14ac:dyDescent="0.2">
      <c r="M1821" s="108"/>
      <c r="O1821" s="95"/>
      <c r="P1821" s="95"/>
      <c r="Q1821" s="95"/>
      <c r="R1821" s="95"/>
      <c r="S1821" s="95"/>
      <c r="T1821" s="95"/>
      <c r="U1821" s="95"/>
      <c r="V1821" s="95"/>
      <c r="W1821" s="95"/>
      <c r="X1821" s="95"/>
      <c r="Y1821" s="95"/>
      <c r="Z1821" s="95"/>
      <c r="AA1821" s="95"/>
      <c r="AB1821" s="95"/>
      <c r="AC1821" s="95"/>
      <c r="AD1821" s="95"/>
      <c r="AE1821" s="95"/>
      <c r="AF1821" s="95"/>
      <c r="AG1821" s="95"/>
      <c r="AH1821" s="95"/>
      <c r="AI1821" s="95"/>
      <c r="AJ1821" s="95"/>
      <c r="AK1821" s="95"/>
      <c r="AL1821" s="95"/>
      <c r="AM1821" s="95"/>
      <c r="AN1821" s="95"/>
      <c r="AO1821" s="95"/>
      <c r="AP1821" s="95"/>
      <c r="AQ1821" s="95"/>
      <c r="AR1821" s="95"/>
    </row>
    <row r="1822" spans="13:44" x14ac:dyDescent="0.2">
      <c r="M1822" s="108"/>
      <c r="O1822" s="95"/>
      <c r="P1822" s="95"/>
      <c r="Q1822" s="95"/>
      <c r="R1822" s="95"/>
      <c r="S1822" s="95"/>
      <c r="T1822" s="95"/>
      <c r="U1822" s="95"/>
      <c r="V1822" s="95"/>
      <c r="W1822" s="95"/>
      <c r="X1822" s="95"/>
      <c r="Y1822" s="95"/>
      <c r="Z1822" s="95"/>
      <c r="AA1822" s="95"/>
      <c r="AB1822" s="95"/>
      <c r="AC1822" s="95"/>
      <c r="AD1822" s="95"/>
      <c r="AE1822" s="95"/>
      <c r="AF1822" s="95"/>
      <c r="AG1822" s="95"/>
      <c r="AH1822" s="95"/>
      <c r="AI1822" s="95"/>
      <c r="AJ1822" s="95"/>
      <c r="AK1822" s="95"/>
      <c r="AL1822" s="95"/>
      <c r="AM1822" s="95"/>
      <c r="AN1822" s="95"/>
      <c r="AO1822" s="95"/>
      <c r="AP1822" s="95"/>
      <c r="AQ1822" s="95"/>
      <c r="AR1822" s="95"/>
    </row>
    <row r="1823" spans="13:44" x14ac:dyDescent="0.2">
      <c r="M1823" s="108"/>
      <c r="O1823" s="95"/>
      <c r="P1823" s="95"/>
      <c r="Q1823" s="95"/>
      <c r="R1823" s="95"/>
      <c r="S1823" s="95"/>
      <c r="T1823" s="95"/>
      <c r="U1823" s="95"/>
      <c r="V1823" s="95"/>
      <c r="W1823" s="95"/>
      <c r="X1823" s="95"/>
      <c r="Y1823" s="95"/>
      <c r="Z1823" s="95"/>
      <c r="AA1823" s="95"/>
      <c r="AB1823" s="95"/>
      <c r="AC1823" s="95"/>
      <c r="AD1823" s="95"/>
      <c r="AE1823" s="95"/>
      <c r="AF1823" s="95"/>
      <c r="AG1823" s="95"/>
      <c r="AH1823" s="95"/>
      <c r="AI1823" s="95"/>
      <c r="AJ1823" s="95"/>
      <c r="AK1823" s="95"/>
      <c r="AL1823" s="95"/>
      <c r="AM1823" s="95"/>
      <c r="AN1823" s="95"/>
      <c r="AO1823" s="95"/>
      <c r="AP1823" s="95"/>
      <c r="AQ1823" s="95"/>
      <c r="AR1823" s="95"/>
    </row>
    <row r="1824" spans="13:44" x14ac:dyDescent="0.2">
      <c r="M1824" s="108"/>
      <c r="O1824" s="95"/>
      <c r="P1824" s="95"/>
      <c r="Q1824" s="95"/>
      <c r="R1824" s="95"/>
      <c r="S1824" s="95"/>
      <c r="T1824" s="95"/>
      <c r="U1824" s="95"/>
      <c r="V1824" s="95"/>
      <c r="W1824" s="95"/>
      <c r="X1824" s="95"/>
      <c r="Y1824" s="95"/>
      <c r="Z1824" s="95"/>
      <c r="AA1824" s="95"/>
      <c r="AB1824" s="95"/>
      <c r="AC1824" s="95"/>
      <c r="AD1824" s="95"/>
      <c r="AE1824" s="95"/>
      <c r="AF1824" s="95"/>
      <c r="AG1824" s="95"/>
      <c r="AH1824" s="95"/>
      <c r="AI1824" s="95"/>
      <c r="AJ1824" s="95"/>
      <c r="AK1824" s="95"/>
      <c r="AL1824" s="95"/>
      <c r="AM1824" s="95"/>
      <c r="AN1824" s="95"/>
      <c r="AO1824" s="95"/>
      <c r="AP1824" s="95"/>
      <c r="AQ1824" s="95"/>
      <c r="AR1824" s="95"/>
    </row>
    <row r="1825" spans="13:44" x14ac:dyDescent="0.2">
      <c r="M1825" s="108"/>
      <c r="O1825" s="95"/>
      <c r="P1825" s="95"/>
      <c r="Q1825" s="95"/>
      <c r="R1825" s="95"/>
      <c r="S1825" s="95"/>
      <c r="T1825" s="95"/>
      <c r="U1825" s="95"/>
      <c r="V1825" s="95"/>
      <c r="W1825" s="95"/>
      <c r="X1825" s="95"/>
      <c r="Y1825" s="95"/>
      <c r="Z1825" s="95"/>
      <c r="AA1825" s="95"/>
      <c r="AB1825" s="95"/>
      <c r="AC1825" s="95"/>
      <c r="AD1825" s="95"/>
      <c r="AE1825" s="95"/>
      <c r="AF1825" s="95"/>
      <c r="AG1825" s="95"/>
      <c r="AH1825" s="95"/>
      <c r="AI1825" s="95"/>
      <c r="AJ1825" s="95"/>
      <c r="AK1825" s="95"/>
      <c r="AL1825" s="95"/>
      <c r="AM1825" s="95"/>
      <c r="AN1825" s="95"/>
      <c r="AO1825" s="95"/>
      <c r="AP1825" s="95"/>
      <c r="AQ1825" s="95"/>
      <c r="AR1825" s="95"/>
    </row>
    <row r="1826" spans="13:44" x14ac:dyDescent="0.2">
      <c r="M1826" s="108"/>
      <c r="O1826" s="95"/>
      <c r="P1826" s="95"/>
      <c r="Q1826" s="95"/>
      <c r="R1826" s="95"/>
      <c r="S1826" s="95"/>
      <c r="T1826" s="95"/>
      <c r="U1826" s="95"/>
      <c r="V1826" s="95"/>
      <c r="W1826" s="95"/>
      <c r="X1826" s="95"/>
      <c r="Y1826" s="95"/>
      <c r="Z1826" s="95"/>
      <c r="AA1826" s="95"/>
      <c r="AB1826" s="95"/>
      <c r="AC1826" s="95"/>
      <c r="AD1826" s="95"/>
      <c r="AE1826" s="95"/>
      <c r="AF1826" s="95"/>
      <c r="AG1826" s="95"/>
      <c r="AH1826" s="95"/>
      <c r="AI1826" s="95"/>
      <c r="AJ1826" s="95"/>
      <c r="AK1826" s="95"/>
      <c r="AL1826" s="95"/>
      <c r="AM1826" s="95"/>
      <c r="AN1826" s="95"/>
      <c r="AO1826" s="95"/>
      <c r="AP1826" s="95"/>
      <c r="AQ1826" s="95"/>
      <c r="AR1826" s="95"/>
    </row>
    <row r="1827" spans="13:44" x14ac:dyDescent="0.2">
      <c r="M1827" s="108"/>
      <c r="O1827" s="95"/>
      <c r="P1827" s="95"/>
      <c r="Q1827" s="95"/>
      <c r="R1827" s="95"/>
      <c r="S1827" s="95"/>
      <c r="T1827" s="95"/>
      <c r="U1827" s="95"/>
      <c r="V1827" s="95"/>
      <c r="W1827" s="95"/>
      <c r="X1827" s="95"/>
      <c r="Y1827" s="95"/>
      <c r="Z1827" s="95"/>
      <c r="AA1827" s="95"/>
      <c r="AB1827" s="95"/>
      <c r="AC1827" s="95"/>
      <c r="AD1827" s="95"/>
      <c r="AE1827" s="95"/>
      <c r="AF1827" s="95"/>
      <c r="AG1827" s="95"/>
      <c r="AH1827" s="95"/>
      <c r="AI1827" s="95"/>
      <c r="AJ1827" s="95"/>
      <c r="AK1827" s="95"/>
      <c r="AL1827" s="95"/>
      <c r="AM1827" s="95"/>
      <c r="AN1827" s="95"/>
      <c r="AO1827" s="95"/>
      <c r="AP1827" s="95"/>
      <c r="AQ1827" s="95"/>
      <c r="AR1827" s="95"/>
    </row>
    <row r="1828" spans="13:44" x14ac:dyDescent="0.2">
      <c r="M1828" s="108"/>
      <c r="O1828" s="95"/>
      <c r="P1828" s="95"/>
      <c r="Q1828" s="95"/>
      <c r="R1828" s="95"/>
      <c r="S1828" s="95"/>
      <c r="T1828" s="95"/>
      <c r="U1828" s="95"/>
      <c r="V1828" s="95"/>
      <c r="W1828" s="95"/>
      <c r="X1828" s="95"/>
      <c r="Y1828" s="95"/>
      <c r="Z1828" s="95"/>
      <c r="AA1828" s="95"/>
      <c r="AB1828" s="95"/>
      <c r="AC1828" s="95"/>
      <c r="AD1828" s="95"/>
      <c r="AE1828" s="95"/>
      <c r="AF1828" s="95"/>
      <c r="AG1828" s="95"/>
      <c r="AH1828" s="95"/>
      <c r="AI1828" s="95"/>
      <c r="AJ1828" s="95"/>
      <c r="AK1828" s="95"/>
      <c r="AL1828" s="95"/>
      <c r="AM1828" s="95"/>
      <c r="AN1828" s="95"/>
      <c r="AO1828" s="95"/>
      <c r="AP1828" s="95"/>
      <c r="AQ1828" s="95"/>
      <c r="AR1828" s="95"/>
    </row>
    <row r="1829" spans="13:44" x14ac:dyDescent="0.2">
      <c r="M1829" s="108"/>
      <c r="O1829" s="95"/>
      <c r="P1829" s="95"/>
      <c r="Q1829" s="95"/>
      <c r="R1829" s="95"/>
      <c r="S1829" s="95"/>
      <c r="T1829" s="95"/>
      <c r="U1829" s="95"/>
      <c r="V1829" s="95"/>
      <c r="W1829" s="95"/>
      <c r="X1829" s="95"/>
      <c r="Y1829" s="95"/>
      <c r="Z1829" s="95"/>
      <c r="AA1829" s="95"/>
      <c r="AB1829" s="95"/>
      <c r="AC1829" s="95"/>
      <c r="AD1829" s="95"/>
      <c r="AE1829" s="95"/>
      <c r="AF1829" s="95"/>
      <c r="AG1829" s="95"/>
      <c r="AH1829" s="95"/>
      <c r="AI1829" s="95"/>
      <c r="AJ1829" s="95"/>
      <c r="AK1829" s="95"/>
      <c r="AL1829" s="95"/>
      <c r="AM1829" s="95"/>
      <c r="AN1829" s="95"/>
      <c r="AO1829" s="95"/>
      <c r="AP1829" s="95"/>
      <c r="AQ1829" s="95"/>
      <c r="AR1829" s="95"/>
    </row>
    <row r="1830" spans="13:44" x14ac:dyDescent="0.2">
      <c r="M1830" s="108"/>
      <c r="O1830" s="95"/>
      <c r="P1830" s="95"/>
      <c r="Q1830" s="95"/>
      <c r="R1830" s="95"/>
      <c r="S1830" s="95"/>
      <c r="T1830" s="95"/>
      <c r="U1830" s="95"/>
      <c r="V1830" s="95"/>
      <c r="W1830" s="95"/>
      <c r="X1830" s="95"/>
      <c r="Y1830" s="95"/>
      <c r="Z1830" s="95"/>
      <c r="AA1830" s="95"/>
      <c r="AB1830" s="95"/>
      <c r="AC1830" s="95"/>
      <c r="AD1830" s="95"/>
      <c r="AE1830" s="95"/>
      <c r="AF1830" s="95"/>
      <c r="AG1830" s="95"/>
      <c r="AH1830" s="95"/>
      <c r="AI1830" s="95"/>
      <c r="AJ1830" s="95"/>
      <c r="AK1830" s="95"/>
      <c r="AL1830" s="95"/>
      <c r="AM1830" s="95"/>
      <c r="AN1830" s="95"/>
      <c r="AO1830" s="95"/>
      <c r="AP1830" s="95"/>
      <c r="AQ1830" s="95"/>
      <c r="AR1830" s="95"/>
    </row>
    <row r="1831" spans="13:44" x14ac:dyDescent="0.2">
      <c r="M1831" s="108"/>
      <c r="O1831" s="95"/>
      <c r="P1831" s="95"/>
      <c r="Q1831" s="95"/>
      <c r="R1831" s="95"/>
      <c r="S1831" s="95"/>
      <c r="T1831" s="95"/>
      <c r="U1831" s="95"/>
      <c r="V1831" s="95"/>
      <c r="W1831" s="95"/>
      <c r="X1831" s="95"/>
      <c r="Y1831" s="95"/>
      <c r="Z1831" s="95"/>
      <c r="AA1831" s="95"/>
      <c r="AB1831" s="95"/>
      <c r="AC1831" s="95"/>
      <c r="AD1831" s="95"/>
      <c r="AE1831" s="95"/>
      <c r="AF1831" s="95"/>
      <c r="AG1831" s="95"/>
      <c r="AH1831" s="95"/>
      <c r="AI1831" s="95"/>
      <c r="AJ1831" s="95"/>
      <c r="AK1831" s="95"/>
      <c r="AL1831" s="95"/>
      <c r="AM1831" s="95"/>
      <c r="AN1831" s="95"/>
      <c r="AO1831" s="95"/>
      <c r="AP1831" s="95"/>
      <c r="AQ1831" s="95"/>
      <c r="AR1831" s="95"/>
    </row>
    <row r="1832" spans="13:44" x14ac:dyDescent="0.2">
      <c r="M1832" s="108"/>
      <c r="O1832" s="95"/>
      <c r="P1832" s="95"/>
      <c r="Q1832" s="95"/>
      <c r="R1832" s="95"/>
      <c r="S1832" s="95"/>
      <c r="T1832" s="95"/>
      <c r="U1832" s="95"/>
      <c r="V1832" s="95"/>
      <c r="W1832" s="95"/>
      <c r="X1832" s="95"/>
      <c r="Y1832" s="95"/>
      <c r="Z1832" s="95"/>
      <c r="AA1832" s="95"/>
      <c r="AB1832" s="95"/>
      <c r="AC1832" s="95"/>
      <c r="AD1832" s="95"/>
      <c r="AE1832" s="95"/>
      <c r="AF1832" s="95"/>
      <c r="AG1832" s="95"/>
      <c r="AH1832" s="95"/>
      <c r="AI1832" s="95"/>
      <c r="AJ1832" s="95"/>
      <c r="AK1832" s="95"/>
      <c r="AL1832" s="95"/>
      <c r="AM1832" s="95"/>
      <c r="AN1832" s="95"/>
      <c r="AO1832" s="95"/>
      <c r="AP1832" s="95"/>
      <c r="AQ1832" s="95"/>
      <c r="AR1832" s="95"/>
    </row>
    <row r="1833" spans="13:44" x14ac:dyDescent="0.2">
      <c r="M1833" s="108"/>
      <c r="O1833" s="95"/>
      <c r="P1833" s="95"/>
      <c r="Q1833" s="95"/>
      <c r="R1833" s="95"/>
      <c r="S1833" s="95"/>
      <c r="T1833" s="95"/>
      <c r="U1833" s="95"/>
      <c r="V1833" s="95"/>
      <c r="W1833" s="95"/>
      <c r="X1833" s="95"/>
      <c r="Y1833" s="95"/>
      <c r="Z1833" s="95"/>
      <c r="AA1833" s="95"/>
      <c r="AB1833" s="95"/>
      <c r="AC1833" s="95"/>
      <c r="AD1833" s="95"/>
      <c r="AE1833" s="95"/>
      <c r="AF1833" s="95"/>
      <c r="AG1833" s="95"/>
      <c r="AH1833" s="95"/>
      <c r="AI1833" s="95"/>
      <c r="AJ1833" s="95"/>
      <c r="AK1833" s="95"/>
      <c r="AL1833" s="95"/>
      <c r="AM1833" s="95"/>
      <c r="AN1833" s="95"/>
      <c r="AO1833" s="95"/>
      <c r="AP1833" s="95"/>
      <c r="AQ1833" s="95"/>
      <c r="AR1833" s="95"/>
    </row>
    <row r="1834" spans="13:44" x14ac:dyDescent="0.2">
      <c r="M1834" s="108"/>
      <c r="O1834" s="95"/>
      <c r="P1834" s="95"/>
      <c r="Q1834" s="95"/>
      <c r="R1834" s="95"/>
      <c r="S1834" s="95"/>
      <c r="T1834" s="95"/>
      <c r="U1834" s="95"/>
      <c r="V1834" s="95"/>
      <c r="W1834" s="95"/>
      <c r="X1834" s="95"/>
      <c r="Y1834" s="95"/>
      <c r="Z1834" s="95"/>
      <c r="AA1834" s="95"/>
      <c r="AB1834" s="95"/>
      <c r="AC1834" s="95"/>
      <c r="AD1834" s="95"/>
      <c r="AE1834" s="95"/>
      <c r="AF1834" s="95"/>
      <c r="AG1834" s="95"/>
      <c r="AH1834" s="95"/>
      <c r="AI1834" s="95"/>
      <c r="AJ1834" s="95"/>
      <c r="AK1834" s="95"/>
      <c r="AL1834" s="95"/>
      <c r="AM1834" s="95"/>
      <c r="AN1834" s="95"/>
      <c r="AO1834" s="95"/>
      <c r="AP1834" s="95"/>
      <c r="AQ1834" s="95"/>
      <c r="AR1834" s="95"/>
    </row>
    <row r="1835" spans="13:44" x14ac:dyDescent="0.2">
      <c r="M1835" s="108"/>
      <c r="O1835" s="95"/>
      <c r="P1835" s="95"/>
      <c r="Q1835" s="95"/>
      <c r="R1835" s="95"/>
      <c r="S1835" s="95"/>
      <c r="T1835" s="95"/>
      <c r="U1835" s="95"/>
      <c r="V1835" s="95"/>
      <c r="W1835" s="95"/>
      <c r="X1835" s="95"/>
      <c r="Y1835" s="95"/>
      <c r="Z1835" s="95"/>
      <c r="AA1835" s="95"/>
      <c r="AB1835" s="95"/>
      <c r="AC1835" s="95"/>
      <c r="AD1835" s="95"/>
      <c r="AE1835" s="95"/>
      <c r="AF1835" s="95"/>
      <c r="AG1835" s="95"/>
      <c r="AH1835" s="95"/>
      <c r="AI1835" s="95"/>
      <c r="AJ1835" s="95"/>
      <c r="AK1835" s="95"/>
      <c r="AL1835" s="95"/>
      <c r="AM1835" s="95"/>
      <c r="AN1835" s="95"/>
      <c r="AO1835" s="95"/>
      <c r="AP1835" s="95"/>
      <c r="AQ1835" s="95"/>
      <c r="AR1835" s="95"/>
    </row>
    <row r="1836" spans="13:44" x14ac:dyDescent="0.2">
      <c r="M1836" s="108"/>
      <c r="O1836" s="95"/>
      <c r="P1836" s="95"/>
      <c r="Q1836" s="95"/>
      <c r="R1836" s="95"/>
      <c r="S1836" s="95"/>
      <c r="T1836" s="95"/>
      <c r="U1836" s="95"/>
      <c r="V1836" s="95"/>
      <c r="W1836" s="95"/>
      <c r="X1836" s="95"/>
      <c r="Y1836" s="95"/>
      <c r="Z1836" s="95"/>
      <c r="AA1836" s="95"/>
      <c r="AB1836" s="95"/>
      <c r="AC1836" s="95"/>
      <c r="AD1836" s="95"/>
      <c r="AE1836" s="95"/>
      <c r="AF1836" s="95"/>
      <c r="AG1836" s="95"/>
      <c r="AH1836" s="95"/>
      <c r="AI1836" s="95"/>
      <c r="AJ1836" s="95"/>
      <c r="AK1836" s="95"/>
      <c r="AL1836" s="95"/>
      <c r="AM1836" s="95"/>
      <c r="AN1836" s="95"/>
      <c r="AO1836" s="95"/>
      <c r="AP1836" s="95"/>
      <c r="AQ1836" s="95"/>
      <c r="AR1836" s="95"/>
    </row>
    <row r="1837" spans="13:44" x14ac:dyDescent="0.2">
      <c r="M1837" s="108"/>
      <c r="O1837" s="95"/>
      <c r="P1837" s="95"/>
      <c r="Q1837" s="95"/>
      <c r="R1837" s="95"/>
      <c r="S1837" s="95"/>
      <c r="T1837" s="95"/>
      <c r="U1837" s="95"/>
      <c r="V1837" s="95"/>
      <c r="W1837" s="95"/>
      <c r="X1837" s="95"/>
      <c r="Y1837" s="95"/>
      <c r="Z1837" s="95"/>
      <c r="AA1837" s="95"/>
      <c r="AB1837" s="95"/>
      <c r="AC1837" s="95"/>
      <c r="AD1837" s="95"/>
      <c r="AE1837" s="95"/>
      <c r="AF1837" s="95"/>
      <c r="AG1837" s="95"/>
      <c r="AH1837" s="95"/>
      <c r="AI1837" s="95"/>
      <c r="AJ1837" s="95"/>
      <c r="AK1837" s="95"/>
      <c r="AL1837" s="95"/>
      <c r="AM1837" s="95"/>
      <c r="AN1837" s="95"/>
      <c r="AO1837" s="95"/>
      <c r="AP1837" s="95"/>
      <c r="AQ1837" s="95"/>
      <c r="AR1837" s="95"/>
    </row>
    <row r="1838" spans="13:44" x14ac:dyDescent="0.2">
      <c r="M1838" s="108"/>
      <c r="O1838" s="95"/>
      <c r="P1838" s="95"/>
      <c r="Q1838" s="95"/>
      <c r="R1838" s="95"/>
      <c r="S1838" s="95"/>
      <c r="T1838" s="95"/>
      <c r="U1838" s="95"/>
      <c r="V1838" s="95"/>
      <c r="W1838" s="95"/>
      <c r="X1838" s="95"/>
      <c r="Y1838" s="95"/>
      <c r="Z1838" s="95"/>
      <c r="AA1838" s="95"/>
      <c r="AB1838" s="95"/>
      <c r="AC1838" s="95"/>
      <c r="AD1838" s="95"/>
      <c r="AE1838" s="95"/>
      <c r="AF1838" s="95"/>
      <c r="AG1838" s="95"/>
      <c r="AH1838" s="95"/>
      <c r="AI1838" s="95"/>
      <c r="AJ1838" s="95"/>
      <c r="AK1838" s="95"/>
      <c r="AL1838" s="95"/>
      <c r="AM1838" s="95"/>
      <c r="AN1838" s="95"/>
      <c r="AO1838" s="95"/>
      <c r="AP1838" s="95"/>
      <c r="AQ1838" s="95"/>
      <c r="AR1838" s="95"/>
    </row>
    <row r="1839" spans="13:44" x14ac:dyDescent="0.2">
      <c r="M1839" s="108"/>
      <c r="O1839" s="95"/>
      <c r="P1839" s="95"/>
      <c r="Q1839" s="95"/>
      <c r="R1839" s="95"/>
      <c r="S1839" s="95"/>
      <c r="T1839" s="95"/>
      <c r="U1839" s="95"/>
      <c r="V1839" s="95"/>
      <c r="W1839" s="95"/>
      <c r="X1839" s="95"/>
      <c r="Y1839" s="95"/>
      <c r="Z1839" s="95"/>
      <c r="AA1839" s="95"/>
      <c r="AB1839" s="95"/>
      <c r="AC1839" s="95"/>
      <c r="AD1839" s="95"/>
      <c r="AE1839" s="95"/>
      <c r="AF1839" s="95"/>
      <c r="AG1839" s="95"/>
      <c r="AH1839" s="95"/>
      <c r="AI1839" s="95"/>
      <c r="AJ1839" s="95"/>
      <c r="AK1839" s="95"/>
      <c r="AL1839" s="95"/>
      <c r="AM1839" s="95"/>
      <c r="AN1839" s="95"/>
      <c r="AO1839" s="95"/>
      <c r="AP1839" s="95"/>
      <c r="AQ1839" s="95"/>
      <c r="AR1839" s="95"/>
    </row>
    <row r="1840" spans="13:44" x14ac:dyDescent="0.2">
      <c r="M1840" s="108"/>
      <c r="O1840" s="95"/>
      <c r="P1840" s="95"/>
      <c r="Q1840" s="95"/>
      <c r="R1840" s="95"/>
      <c r="S1840" s="95"/>
      <c r="T1840" s="95"/>
      <c r="U1840" s="95"/>
      <c r="V1840" s="95"/>
      <c r="W1840" s="95"/>
      <c r="X1840" s="95"/>
      <c r="Y1840" s="95"/>
      <c r="Z1840" s="95"/>
      <c r="AA1840" s="95"/>
      <c r="AB1840" s="95"/>
      <c r="AC1840" s="95"/>
      <c r="AD1840" s="95"/>
      <c r="AE1840" s="95"/>
      <c r="AF1840" s="95"/>
      <c r="AG1840" s="95"/>
      <c r="AH1840" s="95"/>
      <c r="AI1840" s="95"/>
      <c r="AJ1840" s="95"/>
      <c r="AK1840" s="95"/>
      <c r="AL1840" s="95"/>
      <c r="AM1840" s="95"/>
      <c r="AN1840" s="95"/>
      <c r="AO1840" s="95"/>
      <c r="AP1840" s="95"/>
      <c r="AQ1840" s="95"/>
      <c r="AR1840" s="95"/>
    </row>
    <row r="1841" spans="13:44" x14ac:dyDescent="0.2">
      <c r="M1841" s="108"/>
      <c r="O1841" s="95"/>
      <c r="P1841" s="95"/>
      <c r="Q1841" s="95"/>
      <c r="R1841" s="95"/>
      <c r="S1841" s="95"/>
      <c r="T1841" s="95"/>
      <c r="U1841" s="95"/>
      <c r="V1841" s="95"/>
      <c r="W1841" s="95"/>
      <c r="X1841" s="95"/>
      <c r="Y1841" s="95"/>
      <c r="Z1841" s="95"/>
      <c r="AA1841" s="95"/>
      <c r="AB1841" s="95"/>
      <c r="AC1841" s="95"/>
      <c r="AD1841" s="95"/>
      <c r="AE1841" s="95"/>
      <c r="AF1841" s="95"/>
      <c r="AG1841" s="95"/>
      <c r="AH1841" s="95"/>
      <c r="AI1841" s="95"/>
      <c r="AJ1841" s="95"/>
      <c r="AK1841" s="95"/>
      <c r="AL1841" s="95"/>
      <c r="AM1841" s="95"/>
      <c r="AN1841" s="95"/>
      <c r="AO1841" s="95"/>
      <c r="AP1841" s="95"/>
      <c r="AQ1841" s="95"/>
      <c r="AR1841" s="95"/>
    </row>
    <row r="1842" spans="13:44" x14ac:dyDescent="0.2">
      <c r="M1842" s="108"/>
      <c r="O1842" s="95"/>
      <c r="P1842" s="95"/>
      <c r="Q1842" s="95"/>
      <c r="R1842" s="95"/>
      <c r="S1842" s="95"/>
      <c r="T1842" s="95"/>
      <c r="U1842" s="95"/>
      <c r="V1842" s="95"/>
      <c r="W1842" s="95"/>
      <c r="X1842" s="95"/>
      <c r="Y1842" s="95"/>
      <c r="Z1842" s="95"/>
      <c r="AA1842" s="95"/>
      <c r="AB1842" s="95"/>
      <c r="AC1842" s="95"/>
      <c r="AD1842" s="95"/>
      <c r="AE1842" s="95"/>
      <c r="AF1842" s="95"/>
      <c r="AG1842" s="95"/>
      <c r="AH1842" s="95"/>
      <c r="AI1842" s="95"/>
      <c r="AJ1842" s="95"/>
      <c r="AK1842" s="95"/>
      <c r="AL1842" s="95"/>
      <c r="AM1842" s="95"/>
      <c r="AN1842" s="95"/>
      <c r="AO1842" s="95"/>
      <c r="AP1842" s="95"/>
      <c r="AQ1842" s="95"/>
      <c r="AR1842" s="95"/>
    </row>
    <row r="1843" spans="13:44" x14ac:dyDescent="0.2">
      <c r="M1843" s="108"/>
      <c r="O1843" s="95"/>
      <c r="P1843" s="95"/>
      <c r="Q1843" s="95"/>
      <c r="R1843" s="95"/>
      <c r="S1843" s="95"/>
      <c r="T1843" s="95"/>
      <c r="U1843" s="95"/>
      <c r="V1843" s="95"/>
      <c r="W1843" s="95"/>
      <c r="X1843" s="95"/>
      <c r="Y1843" s="95"/>
      <c r="Z1843" s="95"/>
      <c r="AA1843" s="95"/>
      <c r="AB1843" s="95"/>
      <c r="AC1843" s="95"/>
      <c r="AD1843" s="95"/>
      <c r="AE1843" s="95"/>
      <c r="AF1843" s="95"/>
      <c r="AG1843" s="95"/>
      <c r="AH1843" s="95"/>
      <c r="AI1843" s="95"/>
      <c r="AJ1843" s="95"/>
      <c r="AK1843" s="95"/>
      <c r="AL1843" s="95"/>
      <c r="AM1843" s="95"/>
      <c r="AN1843" s="95"/>
      <c r="AO1843" s="95"/>
      <c r="AP1843" s="95"/>
      <c r="AQ1843" s="95"/>
      <c r="AR1843" s="95"/>
    </row>
    <row r="1844" spans="13:44" x14ac:dyDescent="0.2">
      <c r="M1844" s="108"/>
      <c r="O1844" s="95"/>
      <c r="P1844" s="95"/>
      <c r="Q1844" s="95"/>
      <c r="R1844" s="95"/>
      <c r="S1844" s="95"/>
      <c r="T1844" s="95"/>
      <c r="U1844" s="95"/>
      <c r="V1844" s="95"/>
      <c r="W1844" s="95"/>
      <c r="X1844" s="95"/>
      <c r="Y1844" s="95"/>
      <c r="Z1844" s="95"/>
      <c r="AA1844" s="95"/>
      <c r="AB1844" s="95"/>
      <c r="AC1844" s="95"/>
      <c r="AD1844" s="95"/>
      <c r="AE1844" s="95"/>
      <c r="AF1844" s="95"/>
      <c r="AG1844" s="95"/>
      <c r="AH1844" s="95"/>
      <c r="AI1844" s="95"/>
      <c r="AJ1844" s="95"/>
      <c r="AK1844" s="95"/>
      <c r="AL1844" s="95"/>
      <c r="AM1844" s="95"/>
      <c r="AN1844" s="95"/>
      <c r="AO1844" s="95"/>
      <c r="AP1844" s="95"/>
      <c r="AQ1844" s="95"/>
      <c r="AR1844" s="95"/>
    </row>
    <row r="1845" spans="13:44" x14ac:dyDescent="0.2">
      <c r="M1845" s="108"/>
      <c r="O1845" s="95"/>
      <c r="P1845" s="95"/>
      <c r="Q1845" s="95"/>
      <c r="R1845" s="95"/>
      <c r="S1845" s="95"/>
      <c r="T1845" s="95"/>
      <c r="U1845" s="95"/>
      <c r="V1845" s="95"/>
      <c r="W1845" s="95"/>
      <c r="X1845" s="95"/>
      <c r="Y1845" s="95"/>
      <c r="Z1845" s="95"/>
      <c r="AA1845" s="95"/>
      <c r="AB1845" s="95"/>
      <c r="AC1845" s="95"/>
      <c r="AD1845" s="95"/>
      <c r="AE1845" s="95"/>
      <c r="AF1845" s="95"/>
      <c r="AG1845" s="95"/>
      <c r="AH1845" s="95"/>
      <c r="AI1845" s="95"/>
      <c r="AJ1845" s="95"/>
      <c r="AK1845" s="95"/>
      <c r="AL1845" s="95"/>
      <c r="AM1845" s="95"/>
      <c r="AN1845" s="95"/>
      <c r="AO1845" s="95"/>
      <c r="AP1845" s="95"/>
      <c r="AQ1845" s="95"/>
      <c r="AR1845" s="95"/>
    </row>
    <row r="1846" spans="13:44" x14ac:dyDescent="0.2">
      <c r="M1846" s="108"/>
      <c r="O1846" s="95"/>
      <c r="P1846" s="95"/>
      <c r="Q1846" s="95"/>
      <c r="R1846" s="95"/>
      <c r="S1846" s="95"/>
      <c r="T1846" s="95"/>
      <c r="U1846" s="95"/>
      <c r="V1846" s="95"/>
      <c r="W1846" s="95"/>
      <c r="X1846" s="95"/>
      <c r="Y1846" s="95"/>
      <c r="Z1846" s="95"/>
      <c r="AA1846" s="95"/>
      <c r="AB1846" s="95"/>
      <c r="AC1846" s="95"/>
      <c r="AD1846" s="95"/>
      <c r="AE1846" s="95"/>
      <c r="AF1846" s="95"/>
      <c r="AG1846" s="95"/>
      <c r="AH1846" s="95"/>
      <c r="AI1846" s="95"/>
      <c r="AJ1846" s="95"/>
      <c r="AK1846" s="95"/>
      <c r="AL1846" s="95"/>
      <c r="AM1846" s="95"/>
      <c r="AN1846" s="95"/>
      <c r="AO1846" s="95"/>
      <c r="AP1846" s="95"/>
      <c r="AQ1846" s="95"/>
      <c r="AR1846" s="95"/>
    </row>
    <row r="1847" spans="13:44" x14ac:dyDescent="0.2">
      <c r="M1847" s="108"/>
      <c r="O1847" s="95"/>
      <c r="P1847" s="95"/>
      <c r="Q1847" s="95"/>
      <c r="R1847" s="95"/>
      <c r="S1847" s="95"/>
      <c r="T1847" s="95"/>
      <c r="U1847" s="95"/>
      <c r="V1847" s="95"/>
      <c r="W1847" s="95"/>
      <c r="X1847" s="95"/>
      <c r="Y1847" s="95"/>
      <c r="Z1847" s="95"/>
      <c r="AA1847" s="95"/>
      <c r="AB1847" s="95"/>
      <c r="AC1847" s="95"/>
      <c r="AD1847" s="95"/>
      <c r="AE1847" s="95"/>
      <c r="AF1847" s="95"/>
      <c r="AG1847" s="95"/>
      <c r="AH1847" s="95"/>
      <c r="AI1847" s="95"/>
      <c r="AJ1847" s="95"/>
      <c r="AK1847" s="95"/>
      <c r="AL1847" s="95"/>
      <c r="AM1847" s="95"/>
      <c r="AN1847" s="95"/>
      <c r="AO1847" s="95"/>
      <c r="AP1847" s="95"/>
      <c r="AQ1847" s="95"/>
      <c r="AR1847" s="95"/>
    </row>
    <row r="1848" spans="13:44" x14ac:dyDescent="0.2">
      <c r="M1848" s="108"/>
      <c r="O1848" s="95"/>
      <c r="P1848" s="95"/>
      <c r="Q1848" s="95"/>
      <c r="R1848" s="95"/>
      <c r="S1848" s="95"/>
      <c r="T1848" s="95"/>
      <c r="U1848" s="95"/>
      <c r="V1848" s="95"/>
      <c r="W1848" s="95"/>
      <c r="X1848" s="95"/>
      <c r="Y1848" s="95"/>
      <c r="Z1848" s="95"/>
      <c r="AA1848" s="95"/>
      <c r="AB1848" s="95"/>
      <c r="AC1848" s="95"/>
      <c r="AD1848" s="95"/>
      <c r="AE1848" s="95"/>
      <c r="AF1848" s="95"/>
      <c r="AG1848" s="95"/>
      <c r="AH1848" s="95"/>
      <c r="AI1848" s="95"/>
      <c r="AJ1848" s="95"/>
      <c r="AK1848" s="95"/>
      <c r="AL1848" s="95"/>
      <c r="AM1848" s="95"/>
      <c r="AN1848" s="95"/>
      <c r="AO1848" s="95"/>
      <c r="AP1848" s="95"/>
      <c r="AQ1848" s="95"/>
      <c r="AR1848" s="95"/>
    </row>
    <row r="1849" spans="13:44" x14ac:dyDescent="0.2">
      <c r="M1849" s="108"/>
      <c r="O1849" s="95"/>
      <c r="P1849" s="95"/>
      <c r="Q1849" s="95"/>
      <c r="R1849" s="95"/>
      <c r="S1849" s="95"/>
      <c r="T1849" s="95"/>
      <c r="U1849" s="95"/>
      <c r="V1849" s="95"/>
      <c r="W1849" s="95"/>
      <c r="X1849" s="95"/>
      <c r="Y1849" s="95"/>
      <c r="Z1849" s="95"/>
      <c r="AA1849" s="95"/>
      <c r="AB1849" s="95"/>
      <c r="AC1849" s="95"/>
      <c r="AD1849" s="95"/>
      <c r="AE1849" s="95"/>
      <c r="AF1849" s="95"/>
      <c r="AG1849" s="95"/>
      <c r="AH1849" s="95"/>
      <c r="AI1849" s="95"/>
      <c r="AJ1849" s="95"/>
      <c r="AK1849" s="95"/>
      <c r="AL1849" s="95"/>
      <c r="AM1849" s="95"/>
      <c r="AN1849" s="95"/>
      <c r="AO1849" s="95"/>
      <c r="AP1849" s="95"/>
      <c r="AQ1849" s="95"/>
      <c r="AR1849" s="95"/>
    </row>
    <row r="1850" spans="13:44" x14ac:dyDescent="0.2">
      <c r="M1850" s="108"/>
      <c r="O1850" s="95"/>
      <c r="P1850" s="95"/>
      <c r="Q1850" s="95"/>
      <c r="R1850" s="95"/>
      <c r="S1850" s="95"/>
      <c r="T1850" s="95"/>
      <c r="U1850" s="95"/>
      <c r="V1850" s="95"/>
      <c r="W1850" s="95"/>
      <c r="X1850" s="95"/>
      <c r="Y1850" s="95"/>
      <c r="Z1850" s="95"/>
      <c r="AA1850" s="95"/>
      <c r="AB1850" s="95"/>
      <c r="AC1850" s="95"/>
      <c r="AD1850" s="95"/>
      <c r="AE1850" s="95"/>
      <c r="AF1850" s="95"/>
      <c r="AG1850" s="95"/>
      <c r="AH1850" s="95"/>
      <c r="AI1850" s="95"/>
      <c r="AJ1850" s="95"/>
      <c r="AK1850" s="95"/>
      <c r="AL1850" s="95"/>
      <c r="AM1850" s="95"/>
      <c r="AN1850" s="95"/>
      <c r="AO1850" s="95"/>
      <c r="AP1850" s="95"/>
      <c r="AQ1850" s="95"/>
      <c r="AR1850" s="95"/>
    </row>
    <row r="1851" spans="13:44" x14ac:dyDescent="0.2">
      <c r="M1851" s="108"/>
      <c r="O1851" s="95"/>
      <c r="P1851" s="95"/>
      <c r="Q1851" s="95"/>
      <c r="R1851" s="95"/>
      <c r="S1851" s="95"/>
      <c r="T1851" s="95"/>
      <c r="U1851" s="95"/>
      <c r="V1851" s="95"/>
      <c r="W1851" s="95"/>
      <c r="X1851" s="95"/>
      <c r="Y1851" s="95"/>
      <c r="Z1851" s="95"/>
      <c r="AA1851" s="95"/>
      <c r="AB1851" s="95"/>
      <c r="AC1851" s="95"/>
      <c r="AD1851" s="95"/>
      <c r="AE1851" s="95"/>
      <c r="AF1851" s="95"/>
      <c r="AG1851" s="95"/>
      <c r="AH1851" s="95"/>
      <c r="AI1851" s="95"/>
      <c r="AJ1851" s="95"/>
      <c r="AK1851" s="95"/>
      <c r="AL1851" s="95"/>
      <c r="AM1851" s="95"/>
      <c r="AN1851" s="95"/>
      <c r="AO1851" s="95"/>
      <c r="AP1851" s="95"/>
      <c r="AQ1851" s="95"/>
      <c r="AR1851" s="95"/>
    </row>
    <row r="1852" spans="13:44" x14ac:dyDescent="0.2">
      <c r="M1852" s="108"/>
      <c r="O1852" s="95"/>
      <c r="P1852" s="95"/>
      <c r="Q1852" s="95"/>
      <c r="R1852" s="95"/>
      <c r="S1852" s="95"/>
      <c r="T1852" s="95"/>
      <c r="U1852" s="95"/>
      <c r="V1852" s="95"/>
      <c r="W1852" s="95"/>
      <c r="X1852" s="95"/>
      <c r="Y1852" s="95"/>
      <c r="Z1852" s="95"/>
      <c r="AA1852" s="95"/>
      <c r="AB1852" s="95"/>
      <c r="AC1852" s="95"/>
      <c r="AD1852" s="95"/>
      <c r="AE1852" s="95"/>
      <c r="AF1852" s="95"/>
      <c r="AG1852" s="95"/>
      <c r="AH1852" s="95"/>
      <c r="AI1852" s="95"/>
      <c r="AJ1852" s="95"/>
      <c r="AK1852" s="95"/>
      <c r="AL1852" s="95"/>
      <c r="AM1852" s="95"/>
      <c r="AN1852" s="95"/>
      <c r="AO1852" s="95"/>
      <c r="AP1852" s="95"/>
      <c r="AQ1852" s="95"/>
      <c r="AR1852" s="95"/>
    </row>
    <row r="1853" spans="13:44" x14ac:dyDescent="0.2">
      <c r="M1853" s="108"/>
      <c r="O1853" s="95"/>
      <c r="P1853" s="95"/>
      <c r="Q1853" s="95"/>
      <c r="R1853" s="95"/>
      <c r="S1853" s="95"/>
      <c r="T1853" s="95"/>
      <c r="U1853" s="95"/>
      <c r="V1853" s="95"/>
      <c r="W1853" s="95"/>
      <c r="X1853" s="95"/>
      <c r="Y1853" s="95"/>
      <c r="Z1853" s="95"/>
      <c r="AA1853" s="95"/>
      <c r="AB1853" s="95"/>
      <c r="AC1853" s="95"/>
      <c r="AD1853" s="95"/>
      <c r="AE1853" s="95"/>
      <c r="AF1853" s="95"/>
      <c r="AG1853" s="95"/>
      <c r="AH1853" s="95"/>
      <c r="AI1853" s="95"/>
      <c r="AJ1853" s="95"/>
      <c r="AK1853" s="95"/>
      <c r="AL1853" s="95"/>
      <c r="AM1853" s="95"/>
      <c r="AN1853" s="95"/>
      <c r="AO1853" s="95"/>
      <c r="AP1853" s="95"/>
      <c r="AQ1853" s="95"/>
      <c r="AR1853" s="95"/>
    </row>
    <row r="1854" spans="13:44" x14ac:dyDescent="0.2">
      <c r="M1854" s="108"/>
      <c r="O1854" s="95"/>
      <c r="P1854" s="95"/>
      <c r="Q1854" s="95"/>
      <c r="R1854" s="95"/>
      <c r="S1854" s="95"/>
      <c r="T1854" s="95"/>
      <c r="U1854" s="95"/>
      <c r="V1854" s="95"/>
      <c r="W1854" s="95"/>
      <c r="X1854" s="95"/>
      <c r="Y1854" s="95"/>
      <c r="Z1854" s="95"/>
      <c r="AA1854" s="95"/>
      <c r="AB1854" s="95"/>
      <c r="AC1854" s="95"/>
      <c r="AD1854" s="95"/>
      <c r="AE1854" s="95"/>
      <c r="AF1854" s="95"/>
      <c r="AG1854" s="95"/>
      <c r="AH1854" s="95"/>
      <c r="AI1854" s="95"/>
      <c r="AJ1854" s="95"/>
      <c r="AK1854" s="95"/>
      <c r="AL1854" s="95"/>
      <c r="AM1854" s="95"/>
      <c r="AN1854" s="95"/>
      <c r="AO1854" s="95"/>
      <c r="AP1854" s="95"/>
      <c r="AQ1854" s="95"/>
      <c r="AR1854" s="95"/>
    </row>
    <row r="1855" spans="13:44" x14ac:dyDescent="0.2">
      <c r="M1855" s="108"/>
      <c r="O1855" s="95"/>
      <c r="P1855" s="95"/>
      <c r="Q1855" s="95"/>
      <c r="R1855" s="95"/>
      <c r="S1855" s="95"/>
      <c r="T1855" s="95"/>
      <c r="U1855" s="95"/>
      <c r="V1855" s="95"/>
      <c r="W1855" s="95"/>
      <c r="X1855" s="95"/>
      <c r="Y1855" s="95"/>
      <c r="Z1855" s="95"/>
      <c r="AA1855" s="95"/>
      <c r="AB1855" s="95"/>
      <c r="AC1855" s="95"/>
      <c r="AD1855" s="95"/>
      <c r="AE1855" s="95"/>
      <c r="AF1855" s="95"/>
      <c r="AG1855" s="95"/>
      <c r="AH1855" s="95"/>
      <c r="AI1855" s="95"/>
      <c r="AJ1855" s="95"/>
      <c r="AK1855" s="95"/>
      <c r="AL1855" s="95"/>
      <c r="AM1855" s="95"/>
      <c r="AN1855" s="95"/>
      <c r="AO1855" s="95"/>
      <c r="AP1855" s="95"/>
      <c r="AQ1855" s="95"/>
      <c r="AR1855" s="95"/>
    </row>
    <row r="1856" spans="13:44" x14ac:dyDescent="0.2">
      <c r="M1856" s="108"/>
      <c r="O1856" s="95"/>
      <c r="P1856" s="95"/>
      <c r="Q1856" s="95"/>
      <c r="R1856" s="95"/>
      <c r="S1856" s="95"/>
      <c r="T1856" s="95"/>
      <c r="U1856" s="95"/>
      <c r="V1856" s="95"/>
      <c r="W1856" s="95"/>
      <c r="X1856" s="95"/>
      <c r="Y1856" s="95"/>
      <c r="Z1856" s="95"/>
      <c r="AA1856" s="95"/>
      <c r="AB1856" s="95"/>
      <c r="AC1856" s="95"/>
      <c r="AD1856" s="95"/>
      <c r="AE1856" s="95"/>
      <c r="AF1856" s="95"/>
      <c r="AG1856" s="95"/>
      <c r="AH1856" s="95"/>
      <c r="AI1856" s="95"/>
      <c r="AJ1856" s="95"/>
      <c r="AK1856" s="95"/>
      <c r="AL1856" s="95"/>
      <c r="AM1856" s="95"/>
      <c r="AN1856" s="95"/>
      <c r="AO1856" s="95"/>
      <c r="AP1856" s="95"/>
      <c r="AQ1856" s="95"/>
      <c r="AR1856" s="95"/>
    </row>
    <row r="1857" spans="13:44" x14ac:dyDescent="0.2">
      <c r="M1857" s="108"/>
      <c r="O1857" s="95"/>
      <c r="P1857" s="95"/>
      <c r="Q1857" s="95"/>
      <c r="R1857" s="95"/>
      <c r="S1857" s="95"/>
      <c r="T1857" s="95"/>
      <c r="U1857" s="95"/>
      <c r="V1857" s="95"/>
      <c r="W1857" s="95"/>
      <c r="X1857" s="95"/>
      <c r="Y1857" s="95"/>
      <c r="Z1857" s="95"/>
      <c r="AA1857" s="95"/>
      <c r="AB1857" s="95"/>
      <c r="AC1857" s="95"/>
      <c r="AD1857" s="95"/>
      <c r="AE1857" s="95"/>
      <c r="AF1857" s="95"/>
      <c r="AG1857" s="95"/>
      <c r="AH1857" s="95"/>
      <c r="AI1857" s="95"/>
      <c r="AJ1857" s="95"/>
      <c r="AK1857" s="95"/>
      <c r="AL1857" s="95"/>
      <c r="AM1857" s="95"/>
      <c r="AN1857" s="95"/>
      <c r="AO1857" s="95"/>
      <c r="AP1857" s="95"/>
      <c r="AQ1857" s="95"/>
      <c r="AR1857" s="95"/>
    </row>
    <row r="1858" spans="13:44" x14ac:dyDescent="0.2">
      <c r="M1858" s="108"/>
      <c r="O1858" s="95"/>
      <c r="P1858" s="95"/>
      <c r="Q1858" s="95"/>
      <c r="R1858" s="95"/>
      <c r="S1858" s="95"/>
      <c r="T1858" s="95"/>
      <c r="U1858" s="95"/>
      <c r="V1858" s="95"/>
      <c r="W1858" s="95"/>
      <c r="X1858" s="95"/>
      <c r="Y1858" s="95"/>
      <c r="Z1858" s="95"/>
      <c r="AA1858" s="95"/>
      <c r="AB1858" s="95"/>
      <c r="AC1858" s="95"/>
      <c r="AD1858" s="95"/>
      <c r="AE1858" s="95"/>
      <c r="AF1858" s="95"/>
      <c r="AG1858" s="95"/>
      <c r="AH1858" s="95"/>
      <c r="AI1858" s="95"/>
      <c r="AJ1858" s="95"/>
      <c r="AK1858" s="95"/>
      <c r="AL1858" s="95"/>
      <c r="AM1858" s="95"/>
      <c r="AN1858" s="95"/>
      <c r="AO1858" s="95"/>
      <c r="AP1858" s="95"/>
      <c r="AQ1858" s="95"/>
      <c r="AR1858" s="95"/>
    </row>
    <row r="1859" spans="13:44" x14ac:dyDescent="0.2">
      <c r="M1859" s="108"/>
      <c r="O1859" s="95"/>
      <c r="P1859" s="95"/>
      <c r="Q1859" s="95"/>
      <c r="R1859" s="95"/>
      <c r="S1859" s="95"/>
      <c r="T1859" s="95"/>
      <c r="U1859" s="95"/>
      <c r="V1859" s="95"/>
      <c r="W1859" s="95"/>
      <c r="X1859" s="95"/>
      <c r="Y1859" s="95"/>
      <c r="Z1859" s="95"/>
      <c r="AA1859" s="95"/>
      <c r="AB1859" s="95"/>
      <c r="AC1859" s="95"/>
      <c r="AD1859" s="95"/>
      <c r="AE1859" s="95"/>
      <c r="AF1859" s="95"/>
      <c r="AG1859" s="95"/>
      <c r="AH1859" s="95"/>
      <c r="AI1859" s="95"/>
      <c r="AJ1859" s="95"/>
      <c r="AK1859" s="95"/>
      <c r="AL1859" s="95"/>
      <c r="AM1859" s="95"/>
      <c r="AN1859" s="95"/>
      <c r="AO1859" s="95"/>
      <c r="AP1859" s="95"/>
      <c r="AQ1859" s="95"/>
      <c r="AR1859" s="95"/>
    </row>
    <row r="1860" spans="13:44" x14ac:dyDescent="0.2">
      <c r="M1860" s="108"/>
      <c r="O1860" s="95"/>
      <c r="P1860" s="95"/>
      <c r="Q1860" s="95"/>
      <c r="R1860" s="95"/>
      <c r="S1860" s="95"/>
      <c r="T1860" s="95"/>
      <c r="U1860" s="95"/>
      <c r="V1860" s="95"/>
      <c r="W1860" s="95"/>
      <c r="X1860" s="95"/>
      <c r="Y1860" s="95"/>
      <c r="Z1860" s="95"/>
      <c r="AA1860" s="95"/>
      <c r="AB1860" s="95"/>
      <c r="AC1860" s="95"/>
      <c r="AD1860" s="95"/>
      <c r="AE1860" s="95"/>
      <c r="AF1860" s="95"/>
      <c r="AG1860" s="95"/>
      <c r="AH1860" s="95"/>
      <c r="AI1860" s="95"/>
      <c r="AJ1860" s="95"/>
      <c r="AK1860" s="95"/>
      <c r="AL1860" s="95"/>
      <c r="AM1860" s="95"/>
      <c r="AN1860" s="95"/>
      <c r="AO1860" s="95"/>
      <c r="AP1860" s="95"/>
      <c r="AQ1860" s="95"/>
      <c r="AR1860" s="95"/>
    </row>
    <row r="1861" spans="13:44" x14ac:dyDescent="0.2">
      <c r="M1861" s="108"/>
      <c r="O1861" s="95"/>
      <c r="P1861" s="95"/>
      <c r="Q1861" s="95"/>
      <c r="R1861" s="95"/>
      <c r="S1861" s="95"/>
      <c r="T1861" s="95"/>
      <c r="U1861" s="95"/>
      <c r="V1861" s="95"/>
      <c r="W1861" s="95"/>
      <c r="X1861" s="95"/>
      <c r="Y1861" s="95"/>
      <c r="Z1861" s="95"/>
      <c r="AA1861" s="95"/>
      <c r="AB1861" s="95"/>
      <c r="AC1861" s="95"/>
      <c r="AD1861" s="95"/>
      <c r="AE1861" s="95"/>
      <c r="AF1861" s="95"/>
      <c r="AG1861" s="95"/>
      <c r="AH1861" s="95"/>
      <c r="AI1861" s="95"/>
      <c r="AJ1861" s="95"/>
      <c r="AK1861" s="95"/>
      <c r="AL1861" s="95"/>
      <c r="AM1861" s="95"/>
      <c r="AN1861" s="95"/>
      <c r="AO1861" s="95"/>
      <c r="AP1861" s="95"/>
      <c r="AQ1861" s="95"/>
      <c r="AR1861" s="95"/>
    </row>
    <row r="1862" spans="13:44" x14ac:dyDescent="0.2">
      <c r="M1862" s="108"/>
      <c r="O1862" s="95"/>
      <c r="P1862" s="95"/>
      <c r="Q1862" s="95"/>
      <c r="R1862" s="95"/>
      <c r="S1862" s="95"/>
      <c r="T1862" s="95"/>
      <c r="U1862" s="95"/>
      <c r="V1862" s="95"/>
      <c r="W1862" s="95"/>
      <c r="X1862" s="95"/>
      <c r="Y1862" s="95"/>
      <c r="Z1862" s="95"/>
      <c r="AA1862" s="95"/>
      <c r="AB1862" s="95"/>
      <c r="AC1862" s="95"/>
      <c r="AD1862" s="95"/>
      <c r="AE1862" s="95"/>
      <c r="AF1862" s="95"/>
      <c r="AG1862" s="95"/>
      <c r="AH1862" s="95"/>
      <c r="AI1862" s="95"/>
      <c r="AJ1862" s="95"/>
      <c r="AK1862" s="95"/>
      <c r="AL1862" s="95"/>
      <c r="AM1862" s="95"/>
      <c r="AN1862" s="95"/>
      <c r="AO1862" s="95"/>
      <c r="AP1862" s="95"/>
      <c r="AQ1862" s="95"/>
      <c r="AR1862" s="95"/>
    </row>
    <row r="1863" spans="13:44" x14ac:dyDescent="0.2">
      <c r="M1863" s="108"/>
      <c r="O1863" s="95"/>
      <c r="P1863" s="95"/>
      <c r="Q1863" s="95"/>
      <c r="R1863" s="95"/>
      <c r="S1863" s="95"/>
      <c r="T1863" s="95"/>
      <c r="U1863" s="95"/>
      <c r="V1863" s="95"/>
      <c r="W1863" s="95"/>
      <c r="X1863" s="95"/>
      <c r="Y1863" s="95"/>
      <c r="Z1863" s="95"/>
      <c r="AA1863" s="95"/>
      <c r="AB1863" s="95"/>
      <c r="AC1863" s="95"/>
      <c r="AD1863" s="95"/>
      <c r="AE1863" s="95"/>
      <c r="AF1863" s="95"/>
      <c r="AG1863" s="95"/>
      <c r="AH1863" s="95"/>
      <c r="AI1863" s="95"/>
      <c r="AJ1863" s="95"/>
      <c r="AK1863" s="95"/>
      <c r="AL1863" s="95"/>
      <c r="AM1863" s="95"/>
      <c r="AN1863" s="95"/>
      <c r="AO1863" s="95"/>
      <c r="AP1863" s="95"/>
      <c r="AQ1863" s="95"/>
      <c r="AR1863" s="95"/>
    </row>
    <row r="1864" spans="13:44" x14ac:dyDescent="0.2">
      <c r="M1864" s="108"/>
      <c r="O1864" s="95"/>
      <c r="P1864" s="95"/>
      <c r="Q1864" s="95"/>
      <c r="R1864" s="95"/>
      <c r="S1864" s="95"/>
      <c r="T1864" s="95"/>
      <c r="U1864" s="95"/>
      <c r="V1864" s="95"/>
      <c r="W1864" s="95"/>
      <c r="X1864" s="95"/>
      <c r="Y1864" s="95"/>
      <c r="Z1864" s="95"/>
      <c r="AA1864" s="95"/>
      <c r="AB1864" s="95"/>
      <c r="AC1864" s="95"/>
      <c r="AD1864" s="95"/>
      <c r="AE1864" s="95"/>
      <c r="AF1864" s="95"/>
      <c r="AG1864" s="95"/>
      <c r="AH1864" s="95"/>
      <c r="AI1864" s="95"/>
      <c r="AJ1864" s="95"/>
      <c r="AK1864" s="95"/>
      <c r="AL1864" s="95"/>
      <c r="AM1864" s="95"/>
      <c r="AN1864" s="95"/>
      <c r="AO1864" s="95"/>
      <c r="AP1864" s="95"/>
      <c r="AQ1864" s="95"/>
      <c r="AR1864" s="95"/>
    </row>
    <row r="1865" spans="13:44" x14ac:dyDescent="0.2">
      <c r="M1865" s="108"/>
      <c r="O1865" s="95"/>
      <c r="P1865" s="95"/>
      <c r="Q1865" s="95"/>
      <c r="R1865" s="95"/>
      <c r="S1865" s="95"/>
      <c r="T1865" s="95"/>
      <c r="U1865" s="95"/>
      <c r="V1865" s="95"/>
      <c r="W1865" s="95"/>
      <c r="X1865" s="95"/>
      <c r="Y1865" s="95"/>
      <c r="Z1865" s="95"/>
      <c r="AA1865" s="95"/>
      <c r="AB1865" s="95"/>
      <c r="AC1865" s="95"/>
      <c r="AD1865" s="95"/>
      <c r="AE1865" s="95"/>
      <c r="AF1865" s="95"/>
      <c r="AG1865" s="95"/>
      <c r="AH1865" s="95"/>
      <c r="AI1865" s="95"/>
      <c r="AJ1865" s="95"/>
      <c r="AK1865" s="95"/>
      <c r="AL1865" s="95"/>
      <c r="AM1865" s="95"/>
      <c r="AN1865" s="95"/>
      <c r="AO1865" s="95"/>
      <c r="AP1865" s="95"/>
      <c r="AQ1865" s="95"/>
      <c r="AR1865" s="95"/>
    </row>
    <row r="1866" spans="13:44" x14ac:dyDescent="0.2">
      <c r="M1866" s="108"/>
      <c r="O1866" s="95"/>
      <c r="P1866" s="95"/>
      <c r="Q1866" s="95"/>
      <c r="R1866" s="95"/>
      <c r="S1866" s="95"/>
      <c r="T1866" s="95"/>
      <c r="U1866" s="95"/>
      <c r="V1866" s="95"/>
      <c r="W1866" s="95"/>
      <c r="X1866" s="95"/>
      <c r="Y1866" s="95"/>
      <c r="Z1866" s="95"/>
      <c r="AA1866" s="95"/>
      <c r="AB1866" s="95"/>
      <c r="AC1866" s="95"/>
      <c r="AD1866" s="95"/>
      <c r="AE1866" s="95"/>
      <c r="AF1866" s="95"/>
      <c r="AG1866" s="95"/>
      <c r="AH1866" s="95"/>
      <c r="AI1866" s="95"/>
      <c r="AJ1866" s="95"/>
      <c r="AK1866" s="95"/>
      <c r="AL1866" s="95"/>
      <c r="AM1866" s="95"/>
      <c r="AN1866" s="95"/>
      <c r="AO1866" s="95"/>
      <c r="AP1866" s="95"/>
      <c r="AQ1866" s="95"/>
      <c r="AR1866" s="95"/>
    </row>
    <row r="1867" spans="13:44" x14ac:dyDescent="0.2">
      <c r="M1867" s="108"/>
      <c r="O1867" s="95"/>
      <c r="P1867" s="95"/>
      <c r="Q1867" s="95"/>
      <c r="R1867" s="95"/>
      <c r="S1867" s="95"/>
      <c r="T1867" s="95"/>
      <c r="U1867" s="95"/>
      <c r="V1867" s="95"/>
      <c r="W1867" s="95"/>
      <c r="X1867" s="95"/>
      <c r="Y1867" s="95"/>
      <c r="Z1867" s="95"/>
      <c r="AA1867" s="95"/>
      <c r="AB1867" s="95"/>
      <c r="AC1867" s="95"/>
      <c r="AD1867" s="95"/>
      <c r="AE1867" s="95"/>
      <c r="AF1867" s="95"/>
      <c r="AG1867" s="95"/>
      <c r="AH1867" s="95"/>
      <c r="AI1867" s="95"/>
      <c r="AJ1867" s="95"/>
      <c r="AK1867" s="95"/>
      <c r="AL1867" s="95"/>
      <c r="AM1867" s="95"/>
      <c r="AN1867" s="95"/>
      <c r="AO1867" s="95"/>
      <c r="AP1867" s="95"/>
      <c r="AQ1867" s="95"/>
      <c r="AR1867" s="95"/>
    </row>
    <row r="1868" spans="13:44" x14ac:dyDescent="0.2">
      <c r="M1868" s="108"/>
      <c r="O1868" s="95"/>
      <c r="P1868" s="95"/>
      <c r="Q1868" s="95"/>
      <c r="R1868" s="95"/>
      <c r="S1868" s="95"/>
      <c r="T1868" s="95"/>
      <c r="U1868" s="95"/>
      <c r="V1868" s="95"/>
      <c r="W1868" s="95"/>
      <c r="X1868" s="95"/>
      <c r="Y1868" s="95"/>
      <c r="Z1868" s="95"/>
      <c r="AA1868" s="95"/>
      <c r="AB1868" s="95"/>
      <c r="AC1868" s="95"/>
      <c r="AD1868" s="95"/>
      <c r="AE1868" s="95"/>
      <c r="AF1868" s="95"/>
      <c r="AG1868" s="95"/>
      <c r="AH1868" s="95"/>
      <c r="AI1868" s="95"/>
      <c r="AJ1868" s="95"/>
      <c r="AK1868" s="95"/>
      <c r="AL1868" s="95"/>
      <c r="AM1868" s="95"/>
      <c r="AN1868" s="95"/>
      <c r="AO1868" s="95"/>
      <c r="AP1868" s="95"/>
      <c r="AQ1868" s="95"/>
      <c r="AR1868" s="95"/>
    </row>
    <row r="1869" spans="13:44" x14ac:dyDescent="0.2">
      <c r="M1869" s="108"/>
      <c r="O1869" s="95"/>
      <c r="P1869" s="95"/>
      <c r="Q1869" s="95"/>
      <c r="R1869" s="95"/>
      <c r="S1869" s="95"/>
      <c r="T1869" s="95"/>
      <c r="U1869" s="95"/>
      <c r="V1869" s="95"/>
      <c r="W1869" s="95"/>
      <c r="X1869" s="95"/>
      <c r="Y1869" s="95"/>
      <c r="Z1869" s="95"/>
      <c r="AA1869" s="95"/>
      <c r="AB1869" s="95"/>
      <c r="AC1869" s="95"/>
      <c r="AD1869" s="95"/>
      <c r="AE1869" s="95"/>
      <c r="AF1869" s="95"/>
      <c r="AG1869" s="95"/>
      <c r="AH1869" s="95"/>
      <c r="AI1869" s="95"/>
      <c r="AJ1869" s="95"/>
      <c r="AK1869" s="95"/>
      <c r="AL1869" s="95"/>
      <c r="AM1869" s="95"/>
      <c r="AN1869" s="95"/>
      <c r="AO1869" s="95"/>
      <c r="AP1869" s="95"/>
      <c r="AQ1869" s="95"/>
      <c r="AR1869" s="95"/>
    </row>
    <row r="1870" spans="13:44" x14ac:dyDescent="0.2">
      <c r="M1870" s="108"/>
      <c r="O1870" s="95"/>
      <c r="P1870" s="95"/>
      <c r="Q1870" s="95"/>
      <c r="R1870" s="95"/>
      <c r="S1870" s="95"/>
      <c r="T1870" s="95"/>
      <c r="U1870" s="95"/>
      <c r="V1870" s="95"/>
      <c r="W1870" s="95"/>
      <c r="X1870" s="95"/>
      <c r="Y1870" s="95"/>
      <c r="Z1870" s="95"/>
      <c r="AA1870" s="95"/>
      <c r="AB1870" s="95"/>
      <c r="AC1870" s="95"/>
      <c r="AD1870" s="95"/>
      <c r="AE1870" s="95"/>
      <c r="AF1870" s="95"/>
      <c r="AG1870" s="95"/>
      <c r="AH1870" s="95"/>
      <c r="AI1870" s="95"/>
      <c r="AJ1870" s="95"/>
      <c r="AK1870" s="95"/>
      <c r="AL1870" s="95"/>
      <c r="AM1870" s="95"/>
      <c r="AN1870" s="95"/>
      <c r="AO1870" s="95"/>
      <c r="AP1870" s="95"/>
      <c r="AQ1870" s="95"/>
      <c r="AR1870" s="95"/>
    </row>
    <row r="1871" spans="13:44" x14ac:dyDescent="0.2">
      <c r="M1871" s="108"/>
      <c r="O1871" s="95"/>
      <c r="P1871" s="95"/>
      <c r="Q1871" s="95"/>
      <c r="R1871" s="95"/>
      <c r="S1871" s="95"/>
      <c r="T1871" s="95"/>
      <c r="U1871" s="95"/>
      <c r="V1871" s="95"/>
      <c r="W1871" s="95"/>
      <c r="X1871" s="95"/>
      <c r="Y1871" s="95"/>
      <c r="Z1871" s="95"/>
      <c r="AA1871" s="95"/>
      <c r="AB1871" s="95"/>
      <c r="AC1871" s="95"/>
      <c r="AD1871" s="95"/>
      <c r="AE1871" s="95"/>
      <c r="AF1871" s="95"/>
      <c r="AG1871" s="95"/>
      <c r="AH1871" s="95"/>
      <c r="AI1871" s="95"/>
      <c r="AJ1871" s="95"/>
      <c r="AK1871" s="95"/>
      <c r="AL1871" s="95"/>
      <c r="AM1871" s="95"/>
      <c r="AN1871" s="95"/>
      <c r="AO1871" s="95"/>
      <c r="AP1871" s="95"/>
      <c r="AQ1871" s="95"/>
      <c r="AR1871" s="95"/>
    </row>
    <row r="1872" spans="13:44" x14ac:dyDescent="0.2">
      <c r="M1872" s="108"/>
      <c r="O1872" s="95"/>
      <c r="P1872" s="95"/>
      <c r="Q1872" s="95"/>
      <c r="R1872" s="95"/>
      <c r="S1872" s="95"/>
      <c r="T1872" s="95"/>
      <c r="U1872" s="95"/>
      <c r="V1872" s="95"/>
      <c r="W1872" s="95"/>
      <c r="X1872" s="95"/>
      <c r="Y1872" s="95"/>
      <c r="Z1872" s="95"/>
      <c r="AA1872" s="95"/>
      <c r="AB1872" s="95"/>
      <c r="AC1872" s="95"/>
      <c r="AD1872" s="95"/>
      <c r="AE1872" s="95"/>
      <c r="AF1872" s="95"/>
      <c r="AG1872" s="95"/>
      <c r="AH1872" s="95"/>
      <c r="AI1872" s="95"/>
      <c r="AJ1872" s="95"/>
      <c r="AK1872" s="95"/>
      <c r="AL1872" s="95"/>
      <c r="AM1872" s="95"/>
      <c r="AN1872" s="95"/>
      <c r="AO1872" s="95"/>
      <c r="AP1872" s="95"/>
      <c r="AQ1872" s="95"/>
      <c r="AR1872" s="95"/>
    </row>
    <row r="1873" spans="13:44" x14ac:dyDescent="0.2">
      <c r="M1873" s="108"/>
      <c r="O1873" s="95"/>
      <c r="P1873" s="95"/>
      <c r="Q1873" s="95"/>
      <c r="R1873" s="95"/>
      <c r="S1873" s="95"/>
      <c r="T1873" s="95"/>
      <c r="U1873" s="95"/>
      <c r="V1873" s="95"/>
      <c r="W1873" s="95"/>
      <c r="X1873" s="95"/>
      <c r="Y1873" s="95"/>
      <c r="Z1873" s="95"/>
      <c r="AA1873" s="95"/>
      <c r="AB1873" s="95"/>
      <c r="AC1873" s="95"/>
      <c r="AD1873" s="95"/>
      <c r="AE1873" s="95"/>
      <c r="AF1873" s="95"/>
      <c r="AG1873" s="95"/>
      <c r="AH1873" s="95"/>
      <c r="AI1873" s="95"/>
      <c r="AJ1873" s="95"/>
      <c r="AK1873" s="95"/>
      <c r="AL1873" s="95"/>
      <c r="AM1873" s="95"/>
      <c r="AN1873" s="95"/>
      <c r="AO1873" s="95"/>
      <c r="AP1873" s="95"/>
      <c r="AQ1873" s="95"/>
      <c r="AR1873" s="95"/>
    </row>
    <row r="1874" spans="13:44" x14ac:dyDescent="0.2">
      <c r="M1874" s="108"/>
      <c r="O1874" s="95"/>
      <c r="P1874" s="95"/>
      <c r="Q1874" s="95"/>
      <c r="R1874" s="95"/>
      <c r="S1874" s="95"/>
      <c r="T1874" s="95"/>
      <c r="U1874" s="95"/>
      <c r="V1874" s="95"/>
      <c r="W1874" s="95"/>
      <c r="X1874" s="95"/>
      <c r="Y1874" s="95"/>
      <c r="Z1874" s="95"/>
      <c r="AA1874" s="95"/>
      <c r="AB1874" s="95"/>
      <c r="AC1874" s="95"/>
      <c r="AD1874" s="95"/>
      <c r="AE1874" s="95"/>
      <c r="AF1874" s="95"/>
      <c r="AG1874" s="95"/>
      <c r="AH1874" s="95"/>
      <c r="AI1874" s="95"/>
      <c r="AJ1874" s="95"/>
      <c r="AK1874" s="95"/>
      <c r="AL1874" s="95"/>
      <c r="AM1874" s="95"/>
      <c r="AN1874" s="95"/>
      <c r="AO1874" s="95"/>
      <c r="AP1874" s="95"/>
      <c r="AQ1874" s="95"/>
      <c r="AR1874" s="95"/>
    </row>
    <row r="1875" spans="13:44" x14ac:dyDescent="0.2">
      <c r="M1875" s="108"/>
      <c r="O1875" s="95"/>
      <c r="P1875" s="95"/>
      <c r="Q1875" s="95"/>
      <c r="R1875" s="95"/>
      <c r="S1875" s="95"/>
      <c r="T1875" s="95"/>
      <c r="U1875" s="95"/>
      <c r="V1875" s="95"/>
      <c r="W1875" s="95"/>
      <c r="X1875" s="95"/>
      <c r="Y1875" s="95"/>
      <c r="Z1875" s="95"/>
      <c r="AA1875" s="95"/>
      <c r="AB1875" s="95"/>
      <c r="AC1875" s="95"/>
      <c r="AD1875" s="95"/>
      <c r="AE1875" s="95"/>
      <c r="AF1875" s="95"/>
      <c r="AG1875" s="95"/>
      <c r="AH1875" s="95"/>
      <c r="AI1875" s="95"/>
      <c r="AJ1875" s="95"/>
      <c r="AK1875" s="95"/>
      <c r="AL1875" s="95"/>
      <c r="AM1875" s="95"/>
      <c r="AN1875" s="95"/>
      <c r="AO1875" s="95"/>
      <c r="AP1875" s="95"/>
      <c r="AQ1875" s="95"/>
      <c r="AR1875" s="95"/>
    </row>
    <row r="1876" spans="13:44" x14ac:dyDescent="0.2">
      <c r="M1876" s="108"/>
      <c r="O1876" s="95"/>
      <c r="P1876" s="95"/>
      <c r="Q1876" s="95"/>
      <c r="R1876" s="95"/>
      <c r="S1876" s="95"/>
      <c r="T1876" s="95"/>
      <c r="U1876" s="95"/>
      <c r="V1876" s="95"/>
      <c r="W1876" s="95"/>
      <c r="X1876" s="95"/>
      <c r="Y1876" s="95"/>
      <c r="Z1876" s="95"/>
      <c r="AA1876" s="95"/>
      <c r="AB1876" s="95"/>
      <c r="AC1876" s="95"/>
      <c r="AD1876" s="95"/>
      <c r="AE1876" s="95"/>
      <c r="AF1876" s="95"/>
      <c r="AG1876" s="95"/>
      <c r="AH1876" s="95"/>
      <c r="AI1876" s="95"/>
      <c r="AJ1876" s="95"/>
      <c r="AK1876" s="95"/>
      <c r="AL1876" s="95"/>
      <c r="AM1876" s="95"/>
      <c r="AN1876" s="95"/>
      <c r="AO1876" s="95"/>
      <c r="AP1876" s="95"/>
      <c r="AQ1876" s="95"/>
      <c r="AR1876" s="95"/>
    </row>
    <row r="1877" spans="13:44" x14ac:dyDescent="0.2">
      <c r="M1877" s="108"/>
      <c r="O1877" s="95"/>
      <c r="P1877" s="95"/>
      <c r="Q1877" s="95"/>
      <c r="R1877" s="95"/>
      <c r="S1877" s="95"/>
      <c r="T1877" s="95"/>
      <c r="U1877" s="95"/>
      <c r="V1877" s="95"/>
      <c r="W1877" s="95"/>
      <c r="X1877" s="95"/>
      <c r="Y1877" s="95"/>
      <c r="Z1877" s="95"/>
      <c r="AA1877" s="95"/>
      <c r="AB1877" s="95"/>
      <c r="AC1877" s="95"/>
      <c r="AD1877" s="95"/>
      <c r="AE1877" s="95"/>
      <c r="AF1877" s="95"/>
      <c r="AG1877" s="95"/>
      <c r="AH1877" s="95"/>
      <c r="AI1877" s="95"/>
      <c r="AJ1877" s="95"/>
      <c r="AK1877" s="95"/>
      <c r="AL1877" s="95"/>
      <c r="AM1877" s="95"/>
      <c r="AN1877" s="95"/>
      <c r="AO1877" s="95"/>
      <c r="AP1877" s="95"/>
      <c r="AQ1877" s="95"/>
      <c r="AR1877" s="95"/>
    </row>
    <row r="1878" spans="13:44" x14ac:dyDescent="0.2">
      <c r="M1878" s="108"/>
      <c r="O1878" s="95"/>
      <c r="P1878" s="95"/>
      <c r="Q1878" s="95"/>
      <c r="R1878" s="95"/>
      <c r="S1878" s="95"/>
      <c r="T1878" s="95"/>
      <c r="U1878" s="95"/>
      <c r="V1878" s="95"/>
      <c r="W1878" s="95"/>
      <c r="X1878" s="95"/>
      <c r="Y1878" s="95"/>
      <c r="Z1878" s="95"/>
      <c r="AA1878" s="95"/>
      <c r="AB1878" s="95"/>
      <c r="AC1878" s="95"/>
      <c r="AD1878" s="95"/>
      <c r="AE1878" s="95"/>
      <c r="AF1878" s="95"/>
      <c r="AG1878" s="95"/>
      <c r="AH1878" s="95"/>
      <c r="AI1878" s="95"/>
      <c r="AJ1878" s="95"/>
      <c r="AK1878" s="95"/>
      <c r="AL1878" s="95"/>
      <c r="AM1878" s="95"/>
      <c r="AN1878" s="95"/>
      <c r="AO1878" s="95"/>
      <c r="AP1878" s="95"/>
      <c r="AQ1878" s="95"/>
      <c r="AR1878" s="95"/>
    </row>
    <row r="1879" spans="13:44" x14ac:dyDescent="0.2">
      <c r="M1879" s="108"/>
      <c r="O1879" s="95"/>
      <c r="P1879" s="95"/>
      <c r="Q1879" s="95"/>
      <c r="R1879" s="95"/>
      <c r="S1879" s="95"/>
      <c r="T1879" s="95"/>
      <c r="U1879" s="95"/>
      <c r="V1879" s="95"/>
      <c r="W1879" s="95"/>
      <c r="X1879" s="95"/>
      <c r="Y1879" s="95"/>
      <c r="Z1879" s="95"/>
      <c r="AA1879" s="95"/>
      <c r="AB1879" s="95"/>
      <c r="AC1879" s="95"/>
      <c r="AD1879" s="95"/>
      <c r="AE1879" s="95"/>
      <c r="AF1879" s="95"/>
      <c r="AG1879" s="95"/>
      <c r="AH1879" s="95"/>
      <c r="AI1879" s="95"/>
      <c r="AJ1879" s="95"/>
      <c r="AK1879" s="95"/>
      <c r="AL1879" s="95"/>
      <c r="AM1879" s="95"/>
      <c r="AN1879" s="95"/>
      <c r="AO1879" s="95"/>
      <c r="AP1879" s="95"/>
      <c r="AQ1879" s="95"/>
      <c r="AR1879" s="95"/>
    </row>
    <row r="1880" spans="13:44" x14ac:dyDescent="0.2">
      <c r="M1880" s="108"/>
      <c r="O1880" s="95"/>
      <c r="P1880" s="95"/>
      <c r="Q1880" s="95"/>
      <c r="R1880" s="95"/>
      <c r="S1880" s="95"/>
      <c r="T1880" s="95"/>
      <c r="U1880" s="95"/>
      <c r="V1880" s="95"/>
      <c r="W1880" s="95"/>
      <c r="X1880" s="95"/>
      <c r="Y1880" s="95"/>
      <c r="Z1880" s="95"/>
      <c r="AA1880" s="95"/>
      <c r="AB1880" s="95"/>
      <c r="AC1880" s="95"/>
      <c r="AD1880" s="95"/>
      <c r="AE1880" s="95"/>
      <c r="AF1880" s="95"/>
      <c r="AG1880" s="95"/>
      <c r="AH1880" s="95"/>
      <c r="AI1880" s="95"/>
      <c r="AJ1880" s="95"/>
      <c r="AK1880" s="95"/>
      <c r="AL1880" s="95"/>
      <c r="AM1880" s="95"/>
      <c r="AN1880" s="95"/>
      <c r="AO1880" s="95"/>
      <c r="AP1880" s="95"/>
      <c r="AQ1880" s="95"/>
      <c r="AR1880" s="95"/>
    </row>
    <row r="1881" spans="13:44" x14ac:dyDescent="0.2">
      <c r="M1881" s="108"/>
      <c r="O1881" s="95"/>
      <c r="P1881" s="95"/>
      <c r="Q1881" s="95"/>
      <c r="R1881" s="95"/>
      <c r="S1881" s="95"/>
      <c r="T1881" s="95"/>
      <c r="U1881" s="95"/>
      <c r="V1881" s="95"/>
      <c r="W1881" s="95"/>
      <c r="X1881" s="95"/>
      <c r="Y1881" s="95"/>
      <c r="Z1881" s="95"/>
      <c r="AA1881" s="95"/>
      <c r="AB1881" s="95"/>
      <c r="AC1881" s="95"/>
      <c r="AD1881" s="95"/>
      <c r="AE1881" s="95"/>
      <c r="AF1881" s="95"/>
      <c r="AG1881" s="95"/>
      <c r="AH1881" s="95"/>
      <c r="AI1881" s="95"/>
      <c r="AJ1881" s="95"/>
      <c r="AK1881" s="95"/>
      <c r="AL1881" s="95"/>
      <c r="AM1881" s="95"/>
      <c r="AN1881" s="95"/>
      <c r="AO1881" s="95"/>
      <c r="AP1881" s="95"/>
      <c r="AQ1881" s="95"/>
      <c r="AR1881" s="95"/>
    </row>
    <row r="1882" spans="13:44" x14ac:dyDescent="0.2">
      <c r="M1882" s="108"/>
      <c r="O1882" s="95"/>
      <c r="P1882" s="95"/>
      <c r="Q1882" s="95"/>
      <c r="R1882" s="95"/>
      <c r="S1882" s="95"/>
      <c r="T1882" s="95"/>
      <c r="U1882" s="95"/>
      <c r="V1882" s="95"/>
      <c r="W1882" s="95"/>
      <c r="X1882" s="95"/>
      <c r="Y1882" s="95"/>
      <c r="Z1882" s="95"/>
      <c r="AA1882" s="95"/>
      <c r="AB1882" s="95"/>
      <c r="AC1882" s="95"/>
      <c r="AD1882" s="95"/>
      <c r="AE1882" s="95"/>
      <c r="AF1882" s="95"/>
      <c r="AG1882" s="95"/>
      <c r="AH1882" s="95"/>
      <c r="AI1882" s="95"/>
      <c r="AJ1882" s="95"/>
      <c r="AK1882" s="95"/>
      <c r="AL1882" s="95"/>
      <c r="AM1882" s="95"/>
      <c r="AN1882" s="95"/>
      <c r="AO1882" s="95"/>
      <c r="AP1882" s="95"/>
      <c r="AQ1882" s="95"/>
      <c r="AR1882" s="95"/>
    </row>
    <row r="1883" spans="13:44" x14ac:dyDescent="0.2">
      <c r="M1883" s="108"/>
      <c r="O1883" s="95"/>
      <c r="P1883" s="95"/>
      <c r="Q1883" s="95"/>
      <c r="R1883" s="95"/>
      <c r="S1883" s="95"/>
      <c r="T1883" s="95"/>
      <c r="U1883" s="95"/>
      <c r="V1883" s="95"/>
      <c r="W1883" s="95"/>
      <c r="X1883" s="95"/>
      <c r="Y1883" s="95"/>
      <c r="Z1883" s="95"/>
      <c r="AA1883" s="95"/>
      <c r="AB1883" s="95"/>
      <c r="AC1883" s="95"/>
      <c r="AD1883" s="95"/>
      <c r="AE1883" s="95"/>
      <c r="AF1883" s="95"/>
      <c r="AG1883" s="95"/>
      <c r="AH1883" s="95"/>
      <c r="AI1883" s="95"/>
      <c r="AJ1883" s="95"/>
      <c r="AK1883" s="95"/>
      <c r="AL1883" s="95"/>
      <c r="AM1883" s="95"/>
      <c r="AN1883" s="95"/>
      <c r="AO1883" s="95"/>
      <c r="AP1883" s="95"/>
      <c r="AQ1883" s="95"/>
      <c r="AR1883" s="95"/>
    </row>
    <row r="1884" spans="13:44" x14ac:dyDescent="0.2">
      <c r="M1884" s="108"/>
      <c r="O1884" s="95"/>
      <c r="P1884" s="95"/>
      <c r="Q1884" s="95"/>
      <c r="R1884" s="95"/>
      <c r="S1884" s="95"/>
      <c r="T1884" s="95"/>
      <c r="U1884" s="95"/>
      <c r="V1884" s="95"/>
      <c r="W1884" s="95"/>
      <c r="X1884" s="95"/>
      <c r="Y1884" s="95"/>
      <c r="Z1884" s="95"/>
      <c r="AA1884" s="95"/>
      <c r="AB1884" s="95"/>
      <c r="AC1884" s="95"/>
      <c r="AD1884" s="95"/>
      <c r="AE1884" s="95"/>
      <c r="AF1884" s="95"/>
      <c r="AG1884" s="95"/>
      <c r="AH1884" s="95"/>
      <c r="AI1884" s="95"/>
      <c r="AJ1884" s="95"/>
      <c r="AK1884" s="95"/>
      <c r="AL1884" s="95"/>
      <c r="AM1884" s="95"/>
      <c r="AN1884" s="95"/>
      <c r="AO1884" s="95"/>
      <c r="AP1884" s="95"/>
      <c r="AQ1884" s="95"/>
      <c r="AR1884" s="95"/>
    </row>
    <row r="1885" spans="13:44" x14ac:dyDescent="0.2">
      <c r="M1885" s="108"/>
      <c r="O1885" s="95"/>
      <c r="P1885" s="95"/>
      <c r="Q1885" s="95"/>
      <c r="R1885" s="95"/>
      <c r="S1885" s="95"/>
      <c r="T1885" s="95"/>
      <c r="U1885" s="95"/>
      <c r="V1885" s="95"/>
      <c r="W1885" s="95"/>
      <c r="X1885" s="95"/>
      <c r="Y1885" s="95"/>
      <c r="Z1885" s="95"/>
      <c r="AA1885" s="95"/>
      <c r="AB1885" s="95"/>
      <c r="AC1885" s="95"/>
      <c r="AD1885" s="95"/>
      <c r="AE1885" s="95"/>
      <c r="AF1885" s="95"/>
      <c r="AG1885" s="95"/>
      <c r="AH1885" s="95"/>
      <c r="AI1885" s="95"/>
      <c r="AJ1885" s="95"/>
      <c r="AK1885" s="95"/>
      <c r="AL1885" s="95"/>
      <c r="AM1885" s="95"/>
      <c r="AN1885" s="95"/>
      <c r="AO1885" s="95"/>
      <c r="AP1885" s="95"/>
      <c r="AQ1885" s="95"/>
      <c r="AR1885" s="95"/>
    </row>
    <row r="1886" spans="13:44" x14ac:dyDescent="0.2">
      <c r="M1886" s="108"/>
      <c r="O1886" s="95"/>
      <c r="P1886" s="95"/>
      <c r="Q1886" s="95"/>
      <c r="R1886" s="95"/>
      <c r="S1886" s="95"/>
      <c r="T1886" s="95"/>
      <c r="U1886" s="95"/>
      <c r="V1886" s="95"/>
      <c r="W1886" s="95"/>
      <c r="X1886" s="95"/>
      <c r="Y1886" s="95"/>
      <c r="Z1886" s="95"/>
      <c r="AA1886" s="95"/>
      <c r="AB1886" s="95"/>
      <c r="AC1886" s="95"/>
      <c r="AD1886" s="95"/>
      <c r="AE1886" s="95"/>
      <c r="AF1886" s="95"/>
      <c r="AG1886" s="95"/>
      <c r="AH1886" s="95"/>
      <c r="AI1886" s="95"/>
      <c r="AJ1886" s="95"/>
      <c r="AK1886" s="95"/>
      <c r="AL1886" s="95"/>
      <c r="AM1886" s="95"/>
      <c r="AN1886" s="95"/>
      <c r="AO1886" s="95"/>
      <c r="AP1886" s="95"/>
      <c r="AQ1886" s="95"/>
      <c r="AR1886" s="95"/>
    </row>
    <row r="1887" spans="13:44" x14ac:dyDescent="0.2">
      <c r="M1887" s="108"/>
      <c r="O1887" s="95"/>
      <c r="P1887" s="95"/>
      <c r="Q1887" s="95"/>
      <c r="R1887" s="95"/>
      <c r="S1887" s="95"/>
      <c r="T1887" s="95"/>
      <c r="U1887" s="95"/>
      <c r="V1887" s="95"/>
      <c r="W1887" s="95"/>
      <c r="X1887" s="95"/>
      <c r="Y1887" s="95"/>
      <c r="Z1887" s="95"/>
      <c r="AA1887" s="95"/>
      <c r="AB1887" s="95"/>
      <c r="AC1887" s="95"/>
      <c r="AD1887" s="95"/>
      <c r="AE1887" s="95"/>
      <c r="AF1887" s="95"/>
      <c r="AG1887" s="95"/>
      <c r="AH1887" s="95"/>
      <c r="AI1887" s="95"/>
      <c r="AJ1887" s="95"/>
      <c r="AK1887" s="95"/>
      <c r="AL1887" s="95"/>
      <c r="AM1887" s="95"/>
      <c r="AN1887" s="95"/>
      <c r="AO1887" s="95"/>
      <c r="AP1887" s="95"/>
      <c r="AQ1887" s="95"/>
      <c r="AR1887" s="95"/>
    </row>
    <row r="1888" spans="13:44" x14ac:dyDescent="0.2">
      <c r="M1888" s="108"/>
      <c r="O1888" s="95"/>
      <c r="P1888" s="95"/>
      <c r="Q1888" s="95"/>
      <c r="R1888" s="95"/>
      <c r="S1888" s="95"/>
      <c r="T1888" s="95"/>
      <c r="U1888" s="95"/>
      <c r="V1888" s="95"/>
      <c r="W1888" s="95"/>
      <c r="X1888" s="95"/>
      <c r="Y1888" s="95"/>
      <c r="Z1888" s="95"/>
      <c r="AA1888" s="95"/>
      <c r="AB1888" s="95"/>
      <c r="AC1888" s="95"/>
      <c r="AD1888" s="95"/>
      <c r="AE1888" s="95"/>
      <c r="AF1888" s="95"/>
      <c r="AG1888" s="95"/>
      <c r="AH1888" s="95"/>
      <c r="AI1888" s="95"/>
      <c r="AJ1888" s="95"/>
      <c r="AK1888" s="95"/>
      <c r="AL1888" s="95"/>
      <c r="AM1888" s="95"/>
      <c r="AN1888" s="95"/>
      <c r="AO1888" s="95"/>
      <c r="AP1888" s="95"/>
      <c r="AQ1888" s="95"/>
      <c r="AR1888" s="95"/>
    </row>
    <row r="1889" spans="13:44" x14ac:dyDescent="0.2">
      <c r="M1889" s="108"/>
      <c r="O1889" s="95"/>
      <c r="P1889" s="95"/>
      <c r="Q1889" s="95"/>
      <c r="R1889" s="95"/>
      <c r="S1889" s="95"/>
      <c r="T1889" s="95"/>
      <c r="U1889" s="95"/>
      <c r="V1889" s="95"/>
      <c r="W1889" s="95"/>
      <c r="X1889" s="95"/>
      <c r="Y1889" s="95"/>
      <c r="Z1889" s="95"/>
      <c r="AA1889" s="95"/>
      <c r="AB1889" s="95"/>
      <c r="AC1889" s="95"/>
      <c r="AD1889" s="95"/>
      <c r="AE1889" s="95"/>
      <c r="AF1889" s="95"/>
      <c r="AG1889" s="95"/>
      <c r="AH1889" s="95"/>
      <c r="AI1889" s="95"/>
      <c r="AJ1889" s="95"/>
      <c r="AK1889" s="95"/>
      <c r="AL1889" s="95"/>
      <c r="AM1889" s="95"/>
      <c r="AN1889" s="95"/>
      <c r="AO1889" s="95"/>
      <c r="AP1889" s="95"/>
      <c r="AQ1889" s="95"/>
      <c r="AR1889" s="95"/>
    </row>
    <row r="1890" spans="13:44" x14ac:dyDescent="0.2">
      <c r="M1890" s="108"/>
      <c r="O1890" s="95"/>
      <c r="P1890" s="95"/>
      <c r="Q1890" s="95"/>
      <c r="R1890" s="95"/>
      <c r="S1890" s="95"/>
      <c r="T1890" s="95"/>
      <c r="U1890" s="95"/>
      <c r="V1890" s="95"/>
      <c r="W1890" s="95"/>
      <c r="X1890" s="95"/>
      <c r="Y1890" s="95"/>
      <c r="Z1890" s="95"/>
      <c r="AA1890" s="95"/>
      <c r="AB1890" s="95"/>
      <c r="AC1890" s="95"/>
      <c r="AD1890" s="95"/>
      <c r="AE1890" s="95"/>
      <c r="AF1890" s="95"/>
      <c r="AG1890" s="95"/>
      <c r="AH1890" s="95"/>
      <c r="AI1890" s="95"/>
      <c r="AJ1890" s="95"/>
      <c r="AK1890" s="95"/>
      <c r="AL1890" s="95"/>
      <c r="AM1890" s="95"/>
      <c r="AN1890" s="95"/>
      <c r="AO1890" s="95"/>
      <c r="AP1890" s="95"/>
      <c r="AQ1890" s="95"/>
      <c r="AR1890" s="95"/>
    </row>
    <row r="1891" spans="13:44" x14ac:dyDescent="0.2">
      <c r="M1891" s="108"/>
      <c r="O1891" s="95"/>
      <c r="P1891" s="95"/>
      <c r="Q1891" s="95"/>
      <c r="R1891" s="95"/>
      <c r="S1891" s="95"/>
      <c r="T1891" s="95"/>
      <c r="U1891" s="95"/>
      <c r="V1891" s="95"/>
      <c r="W1891" s="95"/>
      <c r="X1891" s="95"/>
      <c r="Y1891" s="95"/>
      <c r="Z1891" s="95"/>
      <c r="AA1891" s="95"/>
      <c r="AB1891" s="95"/>
      <c r="AC1891" s="95"/>
      <c r="AD1891" s="95"/>
      <c r="AE1891" s="95"/>
      <c r="AF1891" s="95"/>
      <c r="AG1891" s="95"/>
      <c r="AH1891" s="95"/>
      <c r="AI1891" s="95"/>
      <c r="AJ1891" s="95"/>
      <c r="AK1891" s="95"/>
      <c r="AL1891" s="95"/>
      <c r="AM1891" s="95"/>
      <c r="AN1891" s="95"/>
      <c r="AO1891" s="95"/>
      <c r="AP1891" s="95"/>
      <c r="AQ1891" s="95"/>
      <c r="AR1891" s="95"/>
    </row>
    <row r="1892" spans="13:44" x14ac:dyDescent="0.2">
      <c r="M1892" s="108"/>
      <c r="O1892" s="95"/>
      <c r="P1892" s="95"/>
      <c r="Q1892" s="95"/>
      <c r="R1892" s="95"/>
      <c r="S1892" s="95"/>
      <c r="T1892" s="95"/>
      <c r="U1892" s="95"/>
      <c r="V1892" s="95"/>
      <c r="W1892" s="95"/>
      <c r="X1892" s="95"/>
      <c r="Y1892" s="95"/>
      <c r="Z1892" s="95"/>
      <c r="AA1892" s="95"/>
      <c r="AB1892" s="95"/>
      <c r="AC1892" s="95"/>
      <c r="AD1892" s="95"/>
      <c r="AE1892" s="95"/>
      <c r="AF1892" s="95"/>
      <c r="AG1892" s="95"/>
      <c r="AH1892" s="95"/>
      <c r="AI1892" s="95"/>
      <c r="AJ1892" s="95"/>
      <c r="AK1892" s="95"/>
      <c r="AL1892" s="95"/>
      <c r="AM1892" s="95"/>
      <c r="AN1892" s="95"/>
      <c r="AO1892" s="95"/>
      <c r="AP1892" s="95"/>
      <c r="AQ1892" s="95"/>
      <c r="AR1892" s="95"/>
    </row>
    <row r="1893" spans="13:44" x14ac:dyDescent="0.2">
      <c r="M1893" s="108"/>
      <c r="O1893" s="95"/>
      <c r="P1893" s="95"/>
      <c r="Q1893" s="95"/>
      <c r="R1893" s="95"/>
      <c r="S1893" s="95"/>
      <c r="T1893" s="95"/>
      <c r="U1893" s="95"/>
      <c r="V1893" s="95"/>
      <c r="W1893" s="95"/>
      <c r="X1893" s="95"/>
      <c r="Y1893" s="95"/>
      <c r="Z1893" s="95"/>
      <c r="AA1893" s="95"/>
      <c r="AB1893" s="95"/>
      <c r="AC1893" s="95"/>
      <c r="AD1893" s="95"/>
      <c r="AE1893" s="95"/>
      <c r="AF1893" s="95"/>
      <c r="AG1893" s="95"/>
      <c r="AH1893" s="95"/>
      <c r="AI1893" s="95"/>
      <c r="AJ1893" s="95"/>
      <c r="AK1893" s="95"/>
      <c r="AL1893" s="95"/>
      <c r="AM1893" s="95"/>
      <c r="AN1893" s="95"/>
      <c r="AO1893" s="95"/>
      <c r="AP1893" s="95"/>
      <c r="AQ1893" s="95"/>
      <c r="AR1893" s="95"/>
    </row>
    <row r="1894" spans="13:44" x14ac:dyDescent="0.2">
      <c r="M1894" s="108"/>
      <c r="O1894" s="95"/>
      <c r="P1894" s="95"/>
      <c r="Q1894" s="95"/>
      <c r="R1894" s="95"/>
      <c r="S1894" s="95"/>
      <c r="T1894" s="95"/>
      <c r="U1894" s="95"/>
      <c r="V1894" s="95"/>
      <c r="W1894" s="95"/>
      <c r="X1894" s="95"/>
      <c r="Y1894" s="95"/>
      <c r="Z1894" s="95"/>
      <c r="AA1894" s="95"/>
      <c r="AB1894" s="95"/>
      <c r="AC1894" s="95"/>
      <c r="AD1894" s="95"/>
      <c r="AE1894" s="95"/>
      <c r="AF1894" s="95"/>
      <c r="AG1894" s="95"/>
      <c r="AH1894" s="95"/>
      <c r="AI1894" s="95"/>
      <c r="AJ1894" s="95"/>
      <c r="AK1894" s="95"/>
      <c r="AL1894" s="95"/>
      <c r="AM1894" s="95"/>
      <c r="AN1894" s="95"/>
      <c r="AO1894" s="95"/>
      <c r="AP1894" s="95"/>
      <c r="AQ1894" s="95"/>
      <c r="AR1894" s="95"/>
    </row>
    <row r="1895" spans="13:44" x14ac:dyDescent="0.2">
      <c r="M1895" s="108"/>
      <c r="O1895" s="95"/>
      <c r="P1895" s="95"/>
      <c r="Q1895" s="95"/>
      <c r="R1895" s="95"/>
      <c r="S1895" s="95"/>
      <c r="T1895" s="95"/>
      <c r="U1895" s="95"/>
      <c r="V1895" s="95"/>
      <c r="W1895" s="95"/>
      <c r="X1895" s="95"/>
      <c r="Y1895" s="95"/>
      <c r="Z1895" s="95"/>
      <c r="AA1895" s="95"/>
      <c r="AB1895" s="95"/>
      <c r="AC1895" s="95"/>
      <c r="AD1895" s="95"/>
      <c r="AE1895" s="95"/>
      <c r="AF1895" s="95"/>
      <c r="AG1895" s="95"/>
      <c r="AH1895" s="95"/>
      <c r="AI1895" s="95"/>
      <c r="AJ1895" s="95"/>
      <c r="AK1895" s="95"/>
      <c r="AL1895" s="95"/>
      <c r="AM1895" s="95"/>
      <c r="AN1895" s="95"/>
      <c r="AO1895" s="95"/>
      <c r="AP1895" s="95"/>
      <c r="AQ1895" s="95"/>
      <c r="AR1895" s="95"/>
    </row>
    <row r="1896" spans="13:44" x14ac:dyDescent="0.2">
      <c r="M1896" s="108"/>
      <c r="O1896" s="95"/>
      <c r="P1896" s="95"/>
      <c r="Q1896" s="95"/>
      <c r="R1896" s="95"/>
      <c r="S1896" s="95"/>
      <c r="T1896" s="95"/>
      <c r="U1896" s="95"/>
      <c r="V1896" s="95"/>
      <c r="W1896" s="95"/>
      <c r="X1896" s="95"/>
      <c r="Y1896" s="95"/>
      <c r="Z1896" s="95"/>
      <c r="AA1896" s="95"/>
      <c r="AB1896" s="95"/>
      <c r="AC1896" s="95"/>
      <c r="AD1896" s="95"/>
      <c r="AE1896" s="95"/>
      <c r="AF1896" s="95"/>
      <c r="AG1896" s="95"/>
      <c r="AH1896" s="95"/>
      <c r="AI1896" s="95"/>
      <c r="AJ1896" s="95"/>
      <c r="AK1896" s="95"/>
      <c r="AL1896" s="95"/>
      <c r="AM1896" s="95"/>
      <c r="AN1896" s="95"/>
      <c r="AO1896" s="95"/>
      <c r="AP1896" s="95"/>
      <c r="AQ1896" s="95"/>
      <c r="AR1896" s="95"/>
    </row>
    <row r="1897" spans="13:44" x14ac:dyDescent="0.2">
      <c r="M1897" s="108"/>
      <c r="O1897" s="95"/>
      <c r="P1897" s="95"/>
      <c r="Q1897" s="95"/>
      <c r="R1897" s="95"/>
      <c r="S1897" s="95"/>
      <c r="T1897" s="95"/>
      <c r="U1897" s="95"/>
      <c r="V1897" s="95"/>
      <c r="W1897" s="95"/>
      <c r="X1897" s="95"/>
      <c r="Y1897" s="95"/>
      <c r="Z1897" s="95"/>
      <c r="AA1897" s="95"/>
      <c r="AB1897" s="95"/>
      <c r="AC1897" s="95"/>
      <c r="AD1897" s="95"/>
      <c r="AE1897" s="95"/>
      <c r="AF1897" s="95"/>
      <c r="AG1897" s="95"/>
      <c r="AH1897" s="95"/>
      <c r="AI1897" s="95"/>
      <c r="AJ1897" s="95"/>
      <c r="AK1897" s="95"/>
      <c r="AL1897" s="95"/>
      <c r="AM1897" s="95"/>
      <c r="AN1897" s="95"/>
      <c r="AO1897" s="95"/>
      <c r="AP1897" s="95"/>
      <c r="AQ1897" s="95"/>
      <c r="AR1897" s="95"/>
    </row>
    <row r="1898" spans="13:44" x14ac:dyDescent="0.2">
      <c r="M1898" s="108"/>
      <c r="O1898" s="95"/>
      <c r="P1898" s="95"/>
      <c r="Q1898" s="95"/>
      <c r="R1898" s="95"/>
      <c r="S1898" s="95"/>
      <c r="T1898" s="95"/>
      <c r="U1898" s="95"/>
      <c r="V1898" s="95"/>
      <c r="W1898" s="95"/>
      <c r="X1898" s="95"/>
      <c r="Y1898" s="95"/>
      <c r="Z1898" s="95"/>
      <c r="AA1898" s="95"/>
      <c r="AB1898" s="95"/>
      <c r="AC1898" s="95"/>
      <c r="AD1898" s="95"/>
      <c r="AE1898" s="95"/>
      <c r="AF1898" s="95"/>
      <c r="AG1898" s="95"/>
      <c r="AH1898" s="95"/>
      <c r="AI1898" s="95"/>
      <c r="AJ1898" s="95"/>
      <c r="AK1898" s="95"/>
      <c r="AL1898" s="95"/>
      <c r="AM1898" s="95"/>
      <c r="AN1898" s="95"/>
      <c r="AO1898" s="95"/>
      <c r="AP1898" s="95"/>
      <c r="AQ1898" s="95"/>
      <c r="AR1898" s="95"/>
    </row>
    <row r="1899" spans="13:44" x14ac:dyDescent="0.2">
      <c r="M1899" s="108"/>
      <c r="O1899" s="95"/>
      <c r="P1899" s="95"/>
      <c r="Q1899" s="95"/>
      <c r="R1899" s="95"/>
      <c r="S1899" s="95"/>
      <c r="T1899" s="95"/>
      <c r="U1899" s="95"/>
      <c r="V1899" s="95"/>
      <c r="W1899" s="95"/>
      <c r="X1899" s="95"/>
      <c r="Y1899" s="95"/>
      <c r="Z1899" s="95"/>
      <c r="AA1899" s="95"/>
      <c r="AB1899" s="95"/>
      <c r="AC1899" s="95"/>
      <c r="AD1899" s="95"/>
      <c r="AE1899" s="95"/>
      <c r="AF1899" s="95"/>
      <c r="AG1899" s="95"/>
      <c r="AH1899" s="95"/>
      <c r="AI1899" s="95"/>
      <c r="AJ1899" s="95"/>
      <c r="AK1899" s="95"/>
      <c r="AL1899" s="95"/>
      <c r="AM1899" s="95"/>
      <c r="AN1899" s="95"/>
      <c r="AO1899" s="95"/>
      <c r="AP1899" s="95"/>
      <c r="AQ1899" s="95"/>
      <c r="AR1899" s="95"/>
    </row>
    <row r="1900" spans="13:44" x14ac:dyDescent="0.2">
      <c r="M1900" s="108"/>
      <c r="O1900" s="95"/>
      <c r="P1900" s="95"/>
      <c r="Q1900" s="95"/>
      <c r="R1900" s="95"/>
      <c r="S1900" s="95"/>
      <c r="T1900" s="95"/>
      <c r="U1900" s="95"/>
      <c r="V1900" s="95"/>
      <c r="W1900" s="95"/>
      <c r="X1900" s="95"/>
      <c r="Y1900" s="95"/>
      <c r="Z1900" s="95"/>
      <c r="AA1900" s="95"/>
      <c r="AB1900" s="95"/>
      <c r="AC1900" s="95"/>
      <c r="AD1900" s="95"/>
      <c r="AE1900" s="95"/>
      <c r="AF1900" s="95"/>
      <c r="AG1900" s="95"/>
      <c r="AH1900" s="95"/>
      <c r="AI1900" s="95"/>
      <c r="AJ1900" s="95"/>
      <c r="AK1900" s="95"/>
      <c r="AL1900" s="95"/>
      <c r="AM1900" s="95"/>
      <c r="AN1900" s="95"/>
      <c r="AO1900" s="95"/>
      <c r="AP1900" s="95"/>
      <c r="AQ1900" s="95"/>
      <c r="AR1900" s="95"/>
    </row>
    <row r="1901" spans="13:44" x14ac:dyDescent="0.2">
      <c r="M1901" s="108"/>
      <c r="O1901" s="95"/>
      <c r="P1901" s="95"/>
      <c r="Q1901" s="95"/>
      <c r="R1901" s="95"/>
      <c r="S1901" s="95"/>
      <c r="T1901" s="95"/>
      <c r="U1901" s="95"/>
      <c r="V1901" s="95"/>
      <c r="W1901" s="95"/>
      <c r="X1901" s="95"/>
      <c r="Y1901" s="95"/>
      <c r="Z1901" s="95"/>
      <c r="AA1901" s="95"/>
      <c r="AB1901" s="95"/>
      <c r="AC1901" s="95"/>
      <c r="AD1901" s="95"/>
      <c r="AE1901" s="95"/>
      <c r="AF1901" s="95"/>
      <c r="AG1901" s="95"/>
      <c r="AH1901" s="95"/>
      <c r="AI1901" s="95"/>
      <c r="AJ1901" s="95"/>
      <c r="AK1901" s="95"/>
      <c r="AL1901" s="95"/>
      <c r="AM1901" s="95"/>
      <c r="AN1901" s="95"/>
      <c r="AO1901" s="95"/>
      <c r="AP1901" s="95"/>
      <c r="AQ1901" s="95"/>
      <c r="AR1901" s="95"/>
    </row>
    <row r="1902" spans="13:44" x14ac:dyDescent="0.2">
      <c r="M1902" s="108"/>
      <c r="O1902" s="95"/>
      <c r="P1902" s="95"/>
      <c r="Q1902" s="95"/>
      <c r="R1902" s="95"/>
      <c r="S1902" s="95"/>
      <c r="T1902" s="95"/>
      <c r="U1902" s="95"/>
      <c r="V1902" s="95"/>
      <c r="W1902" s="95"/>
      <c r="X1902" s="95"/>
      <c r="Y1902" s="95"/>
      <c r="Z1902" s="95"/>
      <c r="AA1902" s="95"/>
      <c r="AB1902" s="95"/>
      <c r="AC1902" s="95"/>
      <c r="AD1902" s="95"/>
      <c r="AE1902" s="95"/>
      <c r="AF1902" s="95"/>
      <c r="AG1902" s="95"/>
      <c r="AH1902" s="95"/>
      <c r="AI1902" s="95"/>
      <c r="AJ1902" s="95"/>
      <c r="AK1902" s="95"/>
      <c r="AL1902" s="95"/>
      <c r="AM1902" s="95"/>
      <c r="AN1902" s="95"/>
      <c r="AO1902" s="95"/>
      <c r="AP1902" s="95"/>
      <c r="AQ1902" s="95"/>
      <c r="AR1902" s="95"/>
    </row>
    <row r="1903" spans="13:44" x14ac:dyDescent="0.2">
      <c r="M1903" s="108"/>
      <c r="O1903" s="95"/>
      <c r="P1903" s="95"/>
      <c r="Q1903" s="95"/>
      <c r="R1903" s="95"/>
      <c r="S1903" s="95"/>
      <c r="T1903" s="95"/>
      <c r="U1903" s="95"/>
      <c r="V1903" s="95"/>
      <c r="W1903" s="95"/>
      <c r="X1903" s="95"/>
      <c r="Y1903" s="95"/>
      <c r="Z1903" s="95"/>
      <c r="AA1903" s="95"/>
      <c r="AB1903" s="95"/>
      <c r="AC1903" s="95"/>
      <c r="AD1903" s="95"/>
      <c r="AE1903" s="95"/>
      <c r="AF1903" s="95"/>
      <c r="AG1903" s="95"/>
      <c r="AH1903" s="95"/>
      <c r="AI1903" s="95"/>
      <c r="AJ1903" s="95"/>
      <c r="AK1903" s="95"/>
      <c r="AL1903" s="95"/>
      <c r="AM1903" s="95"/>
      <c r="AN1903" s="95"/>
      <c r="AO1903" s="95"/>
      <c r="AP1903" s="95"/>
      <c r="AQ1903" s="95"/>
      <c r="AR1903" s="95"/>
    </row>
    <row r="1904" spans="13:44" x14ac:dyDescent="0.2">
      <c r="M1904" s="108"/>
      <c r="O1904" s="95"/>
      <c r="P1904" s="95"/>
      <c r="Q1904" s="95"/>
      <c r="R1904" s="95"/>
      <c r="S1904" s="95"/>
      <c r="T1904" s="95"/>
      <c r="U1904" s="95"/>
      <c r="V1904" s="95"/>
      <c r="W1904" s="95"/>
      <c r="X1904" s="95"/>
      <c r="Y1904" s="95"/>
      <c r="Z1904" s="95"/>
      <c r="AA1904" s="95"/>
      <c r="AB1904" s="95"/>
      <c r="AC1904" s="95"/>
      <c r="AD1904" s="95"/>
      <c r="AE1904" s="95"/>
      <c r="AF1904" s="95"/>
      <c r="AG1904" s="95"/>
      <c r="AH1904" s="95"/>
      <c r="AI1904" s="95"/>
      <c r="AJ1904" s="95"/>
      <c r="AK1904" s="95"/>
      <c r="AL1904" s="95"/>
      <c r="AM1904" s="95"/>
      <c r="AN1904" s="95"/>
      <c r="AO1904" s="95"/>
      <c r="AP1904" s="95"/>
      <c r="AQ1904" s="95"/>
      <c r="AR1904" s="95"/>
    </row>
    <row r="1905" spans="13:44" x14ac:dyDescent="0.2">
      <c r="M1905" s="108"/>
      <c r="O1905" s="95"/>
      <c r="P1905" s="95"/>
      <c r="Q1905" s="95"/>
      <c r="R1905" s="95"/>
      <c r="S1905" s="95"/>
      <c r="T1905" s="95"/>
      <c r="U1905" s="95"/>
      <c r="V1905" s="95"/>
      <c r="W1905" s="95"/>
      <c r="X1905" s="95"/>
      <c r="Y1905" s="95"/>
      <c r="Z1905" s="95"/>
      <c r="AA1905" s="95"/>
      <c r="AB1905" s="95"/>
      <c r="AC1905" s="95"/>
      <c r="AD1905" s="95"/>
      <c r="AE1905" s="95"/>
      <c r="AF1905" s="95"/>
      <c r="AG1905" s="95"/>
      <c r="AH1905" s="95"/>
      <c r="AI1905" s="95"/>
      <c r="AJ1905" s="95"/>
      <c r="AK1905" s="95"/>
      <c r="AL1905" s="95"/>
      <c r="AM1905" s="95"/>
      <c r="AN1905" s="95"/>
      <c r="AO1905" s="95"/>
      <c r="AP1905" s="95"/>
      <c r="AQ1905" s="95"/>
      <c r="AR1905" s="95"/>
    </row>
    <row r="1906" spans="13:44" x14ac:dyDescent="0.2">
      <c r="M1906" s="108"/>
      <c r="O1906" s="95"/>
      <c r="P1906" s="95"/>
      <c r="Q1906" s="95"/>
      <c r="R1906" s="95"/>
      <c r="S1906" s="95"/>
      <c r="T1906" s="95"/>
      <c r="U1906" s="95"/>
      <c r="V1906" s="95"/>
      <c r="W1906" s="95"/>
      <c r="X1906" s="95"/>
      <c r="Y1906" s="95"/>
      <c r="Z1906" s="95"/>
      <c r="AA1906" s="95"/>
      <c r="AB1906" s="95"/>
      <c r="AC1906" s="95"/>
      <c r="AD1906" s="95"/>
      <c r="AE1906" s="95"/>
      <c r="AF1906" s="95"/>
      <c r="AG1906" s="95"/>
      <c r="AH1906" s="95"/>
      <c r="AI1906" s="95"/>
      <c r="AJ1906" s="95"/>
      <c r="AK1906" s="95"/>
      <c r="AL1906" s="95"/>
      <c r="AM1906" s="95"/>
      <c r="AN1906" s="95"/>
      <c r="AO1906" s="95"/>
      <c r="AP1906" s="95"/>
      <c r="AQ1906" s="95"/>
      <c r="AR1906" s="95"/>
    </row>
    <row r="1907" spans="13:44" x14ac:dyDescent="0.2">
      <c r="M1907" s="108"/>
      <c r="O1907" s="95"/>
      <c r="P1907" s="95"/>
      <c r="Q1907" s="95"/>
      <c r="R1907" s="95"/>
      <c r="S1907" s="95"/>
      <c r="T1907" s="95"/>
      <c r="U1907" s="95"/>
      <c r="V1907" s="95"/>
      <c r="W1907" s="95"/>
      <c r="X1907" s="95"/>
      <c r="Y1907" s="95"/>
      <c r="Z1907" s="95"/>
      <c r="AA1907" s="95"/>
      <c r="AB1907" s="95"/>
      <c r="AC1907" s="95"/>
      <c r="AD1907" s="95"/>
      <c r="AE1907" s="95"/>
      <c r="AF1907" s="95"/>
      <c r="AG1907" s="95"/>
      <c r="AH1907" s="95"/>
      <c r="AI1907" s="95"/>
      <c r="AJ1907" s="95"/>
      <c r="AK1907" s="95"/>
      <c r="AL1907" s="95"/>
      <c r="AM1907" s="95"/>
      <c r="AN1907" s="95"/>
      <c r="AO1907" s="95"/>
      <c r="AP1907" s="95"/>
      <c r="AQ1907" s="95"/>
      <c r="AR1907" s="95"/>
    </row>
    <row r="1908" spans="13:44" x14ac:dyDescent="0.2">
      <c r="M1908" s="108"/>
      <c r="O1908" s="95"/>
      <c r="P1908" s="95"/>
      <c r="Q1908" s="95"/>
      <c r="R1908" s="95"/>
      <c r="S1908" s="95"/>
      <c r="T1908" s="95"/>
      <c r="U1908" s="95"/>
      <c r="V1908" s="95"/>
      <c r="W1908" s="95"/>
      <c r="X1908" s="95"/>
      <c r="Y1908" s="95"/>
      <c r="Z1908" s="95"/>
      <c r="AA1908" s="95"/>
      <c r="AB1908" s="95"/>
      <c r="AC1908" s="95"/>
      <c r="AD1908" s="95"/>
      <c r="AE1908" s="95"/>
      <c r="AF1908" s="95"/>
      <c r="AG1908" s="95"/>
      <c r="AH1908" s="95"/>
      <c r="AI1908" s="95"/>
      <c r="AJ1908" s="95"/>
      <c r="AK1908" s="95"/>
      <c r="AL1908" s="95"/>
      <c r="AM1908" s="95"/>
      <c r="AN1908" s="95"/>
      <c r="AO1908" s="95"/>
      <c r="AP1908" s="95"/>
      <c r="AQ1908" s="95"/>
      <c r="AR1908" s="95"/>
    </row>
    <row r="1909" spans="13:44" x14ac:dyDescent="0.2">
      <c r="M1909" s="108"/>
      <c r="O1909" s="95"/>
      <c r="P1909" s="95"/>
      <c r="Q1909" s="95"/>
      <c r="R1909" s="95"/>
      <c r="S1909" s="95"/>
      <c r="T1909" s="95"/>
      <c r="U1909" s="95"/>
      <c r="V1909" s="95"/>
      <c r="W1909" s="95"/>
      <c r="X1909" s="95"/>
      <c r="Y1909" s="95"/>
      <c r="Z1909" s="95"/>
      <c r="AA1909" s="95"/>
      <c r="AB1909" s="95"/>
      <c r="AC1909" s="95"/>
      <c r="AD1909" s="95"/>
      <c r="AE1909" s="95"/>
      <c r="AF1909" s="95"/>
      <c r="AG1909" s="95"/>
      <c r="AH1909" s="95"/>
      <c r="AI1909" s="95"/>
      <c r="AJ1909" s="95"/>
      <c r="AK1909" s="95"/>
      <c r="AL1909" s="95"/>
      <c r="AM1909" s="95"/>
      <c r="AN1909" s="95"/>
      <c r="AO1909" s="95"/>
      <c r="AP1909" s="95"/>
      <c r="AQ1909" s="95"/>
      <c r="AR1909" s="95"/>
    </row>
    <row r="1910" spans="13:44" x14ac:dyDescent="0.2">
      <c r="M1910" s="108"/>
      <c r="O1910" s="95"/>
      <c r="P1910" s="95"/>
      <c r="Q1910" s="95"/>
      <c r="R1910" s="95"/>
      <c r="S1910" s="95"/>
      <c r="T1910" s="95"/>
      <c r="U1910" s="95"/>
      <c r="V1910" s="95"/>
      <c r="W1910" s="95"/>
      <c r="X1910" s="95"/>
      <c r="Y1910" s="95"/>
      <c r="Z1910" s="95"/>
      <c r="AA1910" s="95"/>
      <c r="AB1910" s="95"/>
      <c r="AC1910" s="95"/>
      <c r="AD1910" s="95"/>
      <c r="AE1910" s="95"/>
      <c r="AF1910" s="95"/>
      <c r="AG1910" s="95"/>
      <c r="AH1910" s="95"/>
      <c r="AI1910" s="95"/>
      <c r="AJ1910" s="95"/>
      <c r="AK1910" s="95"/>
      <c r="AL1910" s="95"/>
      <c r="AM1910" s="95"/>
      <c r="AN1910" s="95"/>
      <c r="AO1910" s="95"/>
      <c r="AP1910" s="95"/>
      <c r="AQ1910" s="95"/>
      <c r="AR1910" s="95"/>
    </row>
    <row r="1911" spans="13:44" x14ac:dyDescent="0.2">
      <c r="M1911" s="108"/>
      <c r="O1911" s="95"/>
      <c r="P1911" s="95"/>
      <c r="Q1911" s="95"/>
      <c r="R1911" s="95"/>
      <c r="S1911" s="95"/>
      <c r="T1911" s="95"/>
      <c r="U1911" s="95"/>
      <c r="V1911" s="95"/>
      <c r="W1911" s="95"/>
      <c r="X1911" s="95"/>
      <c r="Y1911" s="95"/>
      <c r="Z1911" s="95"/>
      <c r="AA1911" s="95"/>
      <c r="AB1911" s="95"/>
      <c r="AC1911" s="95"/>
      <c r="AD1911" s="95"/>
      <c r="AE1911" s="95"/>
      <c r="AF1911" s="95"/>
      <c r="AG1911" s="95"/>
      <c r="AH1911" s="95"/>
      <c r="AI1911" s="95"/>
      <c r="AJ1911" s="95"/>
      <c r="AK1911" s="95"/>
      <c r="AL1911" s="95"/>
      <c r="AM1911" s="95"/>
      <c r="AN1911" s="95"/>
      <c r="AO1911" s="95"/>
      <c r="AP1911" s="95"/>
      <c r="AQ1911" s="95"/>
      <c r="AR1911" s="95"/>
    </row>
    <row r="1912" spans="13:44" x14ac:dyDescent="0.2">
      <c r="M1912" s="108"/>
      <c r="O1912" s="95"/>
      <c r="P1912" s="95"/>
      <c r="Q1912" s="95"/>
      <c r="R1912" s="95"/>
      <c r="S1912" s="95"/>
      <c r="T1912" s="95"/>
      <c r="U1912" s="95"/>
      <c r="V1912" s="95"/>
      <c r="W1912" s="95"/>
      <c r="X1912" s="95"/>
      <c r="Y1912" s="95"/>
      <c r="Z1912" s="95"/>
      <c r="AA1912" s="95"/>
      <c r="AB1912" s="95"/>
      <c r="AC1912" s="95"/>
      <c r="AD1912" s="95"/>
      <c r="AE1912" s="95"/>
      <c r="AF1912" s="95"/>
      <c r="AG1912" s="95"/>
      <c r="AH1912" s="95"/>
      <c r="AI1912" s="95"/>
      <c r="AJ1912" s="95"/>
      <c r="AK1912" s="95"/>
      <c r="AL1912" s="95"/>
      <c r="AM1912" s="95"/>
      <c r="AN1912" s="95"/>
      <c r="AO1912" s="95"/>
      <c r="AP1912" s="95"/>
      <c r="AQ1912" s="95"/>
      <c r="AR1912" s="95"/>
    </row>
    <row r="1913" spans="13:44" x14ac:dyDescent="0.2">
      <c r="M1913" s="108"/>
      <c r="O1913" s="95"/>
      <c r="P1913" s="95"/>
      <c r="Q1913" s="95"/>
      <c r="R1913" s="95"/>
      <c r="S1913" s="95"/>
      <c r="T1913" s="95"/>
      <c r="U1913" s="95"/>
      <c r="V1913" s="95"/>
      <c r="W1913" s="95"/>
      <c r="X1913" s="95"/>
      <c r="Y1913" s="95"/>
      <c r="Z1913" s="95"/>
      <c r="AA1913" s="95"/>
      <c r="AB1913" s="95"/>
      <c r="AC1913" s="95"/>
      <c r="AD1913" s="95"/>
      <c r="AE1913" s="95"/>
      <c r="AF1913" s="95"/>
      <c r="AG1913" s="95"/>
      <c r="AH1913" s="95"/>
      <c r="AI1913" s="95"/>
      <c r="AJ1913" s="95"/>
      <c r="AK1913" s="95"/>
      <c r="AL1913" s="95"/>
      <c r="AM1913" s="95"/>
      <c r="AN1913" s="95"/>
      <c r="AO1913" s="95"/>
      <c r="AP1913" s="95"/>
      <c r="AQ1913" s="95"/>
      <c r="AR1913" s="95"/>
    </row>
    <row r="1914" spans="13:44" x14ac:dyDescent="0.2">
      <c r="M1914" s="108"/>
      <c r="O1914" s="95"/>
      <c r="P1914" s="95"/>
      <c r="Q1914" s="95"/>
      <c r="R1914" s="95"/>
      <c r="S1914" s="95"/>
      <c r="T1914" s="95"/>
      <c r="U1914" s="95"/>
      <c r="V1914" s="95"/>
      <c r="W1914" s="95"/>
      <c r="X1914" s="95"/>
      <c r="Y1914" s="95"/>
      <c r="Z1914" s="95"/>
      <c r="AA1914" s="95"/>
      <c r="AB1914" s="95"/>
      <c r="AC1914" s="95"/>
      <c r="AD1914" s="95"/>
      <c r="AE1914" s="95"/>
      <c r="AF1914" s="95"/>
      <c r="AG1914" s="95"/>
      <c r="AH1914" s="95"/>
      <c r="AI1914" s="95"/>
      <c r="AJ1914" s="95"/>
      <c r="AK1914" s="95"/>
      <c r="AL1914" s="95"/>
      <c r="AM1914" s="95"/>
      <c r="AN1914" s="95"/>
      <c r="AO1914" s="95"/>
      <c r="AP1914" s="95"/>
      <c r="AQ1914" s="95"/>
      <c r="AR1914" s="95"/>
    </row>
    <row r="1915" spans="13:44" x14ac:dyDescent="0.2">
      <c r="M1915" s="108"/>
      <c r="O1915" s="95"/>
      <c r="P1915" s="95"/>
      <c r="Q1915" s="95"/>
      <c r="R1915" s="95"/>
      <c r="S1915" s="95"/>
      <c r="T1915" s="95"/>
      <c r="U1915" s="95"/>
      <c r="V1915" s="95"/>
      <c r="W1915" s="95"/>
      <c r="X1915" s="95"/>
      <c r="Y1915" s="95"/>
      <c r="Z1915" s="95"/>
      <c r="AA1915" s="95"/>
      <c r="AB1915" s="95"/>
      <c r="AC1915" s="95"/>
      <c r="AD1915" s="95"/>
      <c r="AE1915" s="95"/>
      <c r="AF1915" s="95"/>
      <c r="AG1915" s="95"/>
      <c r="AH1915" s="95"/>
      <c r="AI1915" s="95"/>
      <c r="AJ1915" s="95"/>
      <c r="AK1915" s="95"/>
      <c r="AL1915" s="95"/>
      <c r="AM1915" s="95"/>
      <c r="AN1915" s="95"/>
      <c r="AO1915" s="95"/>
      <c r="AP1915" s="95"/>
      <c r="AQ1915" s="95"/>
      <c r="AR1915" s="95"/>
    </row>
    <row r="1916" spans="13:44" x14ac:dyDescent="0.2">
      <c r="M1916" s="108"/>
      <c r="O1916" s="95"/>
      <c r="P1916" s="95"/>
      <c r="Q1916" s="95"/>
      <c r="R1916" s="95"/>
      <c r="S1916" s="95"/>
      <c r="T1916" s="95"/>
      <c r="U1916" s="95"/>
      <c r="V1916" s="95"/>
      <c r="W1916" s="95"/>
      <c r="X1916" s="95"/>
      <c r="Y1916" s="95"/>
      <c r="Z1916" s="95"/>
      <c r="AA1916" s="95"/>
      <c r="AB1916" s="95"/>
      <c r="AC1916" s="95"/>
      <c r="AD1916" s="95"/>
      <c r="AE1916" s="95"/>
      <c r="AF1916" s="95"/>
      <c r="AG1916" s="95"/>
      <c r="AH1916" s="95"/>
      <c r="AI1916" s="95"/>
      <c r="AJ1916" s="95"/>
      <c r="AK1916" s="95"/>
      <c r="AL1916" s="95"/>
      <c r="AM1916" s="95"/>
      <c r="AN1916" s="95"/>
      <c r="AO1916" s="95"/>
      <c r="AP1916" s="95"/>
      <c r="AQ1916" s="95"/>
      <c r="AR1916" s="95"/>
    </row>
    <row r="1917" spans="13:44" x14ac:dyDescent="0.2">
      <c r="M1917" s="108"/>
      <c r="O1917" s="95"/>
      <c r="P1917" s="95"/>
      <c r="Q1917" s="95"/>
      <c r="R1917" s="95"/>
      <c r="S1917" s="95"/>
      <c r="T1917" s="95"/>
      <c r="U1917" s="95"/>
      <c r="V1917" s="95"/>
      <c r="W1917" s="95"/>
      <c r="X1917" s="95"/>
      <c r="Y1917" s="95"/>
      <c r="Z1917" s="95"/>
      <c r="AA1917" s="95"/>
      <c r="AB1917" s="95"/>
      <c r="AC1917" s="95"/>
      <c r="AD1917" s="95"/>
      <c r="AE1917" s="95"/>
      <c r="AF1917" s="95"/>
      <c r="AG1917" s="95"/>
      <c r="AH1917" s="95"/>
      <c r="AI1917" s="95"/>
      <c r="AJ1917" s="95"/>
      <c r="AK1917" s="95"/>
      <c r="AL1917" s="95"/>
      <c r="AM1917" s="95"/>
      <c r="AN1917" s="95"/>
      <c r="AO1917" s="95"/>
      <c r="AP1917" s="95"/>
      <c r="AQ1917" s="95"/>
      <c r="AR1917" s="95"/>
    </row>
    <row r="1918" spans="13:44" x14ac:dyDescent="0.2">
      <c r="M1918" s="108"/>
      <c r="O1918" s="95"/>
      <c r="P1918" s="95"/>
      <c r="Q1918" s="95"/>
      <c r="R1918" s="95"/>
      <c r="S1918" s="95"/>
      <c r="T1918" s="95"/>
      <c r="U1918" s="95"/>
      <c r="V1918" s="95"/>
      <c r="W1918" s="95"/>
      <c r="X1918" s="95"/>
      <c r="Y1918" s="95"/>
      <c r="Z1918" s="95"/>
      <c r="AA1918" s="95"/>
      <c r="AB1918" s="95"/>
      <c r="AC1918" s="95"/>
      <c r="AD1918" s="95"/>
      <c r="AE1918" s="95"/>
      <c r="AF1918" s="95"/>
      <c r="AG1918" s="95"/>
      <c r="AH1918" s="95"/>
      <c r="AI1918" s="95"/>
      <c r="AJ1918" s="95"/>
      <c r="AK1918" s="95"/>
      <c r="AL1918" s="95"/>
      <c r="AM1918" s="95"/>
      <c r="AN1918" s="95"/>
      <c r="AO1918" s="95"/>
      <c r="AP1918" s="95"/>
      <c r="AQ1918" s="95"/>
      <c r="AR1918" s="95"/>
    </row>
    <row r="1919" spans="13:44" x14ac:dyDescent="0.2">
      <c r="M1919" s="108"/>
      <c r="O1919" s="95"/>
      <c r="P1919" s="95"/>
      <c r="Q1919" s="95"/>
      <c r="R1919" s="95"/>
      <c r="S1919" s="95"/>
      <c r="T1919" s="95"/>
      <c r="U1919" s="95"/>
      <c r="V1919" s="95"/>
      <c r="W1919" s="95"/>
      <c r="X1919" s="95"/>
      <c r="Y1919" s="95"/>
      <c r="Z1919" s="95"/>
      <c r="AA1919" s="95"/>
      <c r="AB1919" s="95"/>
      <c r="AC1919" s="95"/>
      <c r="AD1919" s="95"/>
      <c r="AE1919" s="95"/>
      <c r="AF1919" s="95"/>
      <c r="AG1919" s="95"/>
      <c r="AH1919" s="95"/>
      <c r="AI1919" s="95"/>
      <c r="AJ1919" s="95"/>
      <c r="AK1919" s="95"/>
      <c r="AL1919" s="95"/>
      <c r="AM1919" s="95"/>
      <c r="AN1919" s="95"/>
      <c r="AO1919" s="95"/>
      <c r="AP1919" s="95"/>
      <c r="AQ1919" s="95"/>
      <c r="AR1919" s="95"/>
    </row>
    <row r="1920" spans="13:44" x14ac:dyDescent="0.2">
      <c r="M1920" s="108"/>
      <c r="O1920" s="95"/>
      <c r="P1920" s="95"/>
      <c r="Q1920" s="95"/>
      <c r="R1920" s="95"/>
      <c r="S1920" s="95"/>
      <c r="T1920" s="95"/>
      <c r="U1920" s="95"/>
      <c r="V1920" s="95"/>
      <c r="W1920" s="95"/>
      <c r="X1920" s="95"/>
      <c r="Y1920" s="95"/>
      <c r="Z1920" s="95"/>
      <c r="AA1920" s="95"/>
      <c r="AB1920" s="95"/>
      <c r="AC1920" s="95"/>
      <c r="AD1920" s="95"/>
      <c r="AE1920" s="95"/>
      <c r="AF1920" s="95"/>
      <c r="AG1920" s="95"/>
      <c r="AH1920" s="95"/>
      <c r="AI1920" s="95"/>
      <c r="AJ1920" s="95"/>
      <c r="AK1920" s="95"/>
      <c r="AL1920" s="95"/>
      <c r="AM1920" s="95"/>
      <c r="AN1920" s="95"/>
      <c r="AO1920" s="95"/>
      <c r="AP1920" s="95"/>
      <c r="AQ1920" s="95"/>
      <c r="AR1920" s="95"/>
    </row>
    <row r="1921" spans="13:44" x14ac:dyDescent="0.2">
      <c r="M1921" s="108"/>
      <c r="O1921" s="95"/>
      <c r="P1921" s="95"/>
      <c r="Q1921" s="95"/>
      <c r="R1921" s="95"/>
      <c r="S1921" s="95"/>
      <c r="T1921" s="95"/>
      <c r="U1921" s="95"/>
      <c r="V1921" s="95"/>
      <c r="W1921" s="95"/>
      <c r="X1921" s="95"/>
      <c r="Y1921" s="95"/>
      <c r="Z1921" s="95"/>
      <c r="AA1921" s="95"/>
      <c r="AB1921" s="95"/>
      <c r="AC1921" s="95"/>
      <c r="AD1921" s="95"/>
      <c r="AE1921" s="95"/>
      <c r="AF1921" s="95"/>
      <c r="AG1921" s="95"/>
      <c r="AH1921" s="95"/>
      <c r="AI1921" s="95"/>
      <c r="AJ1921" s="95"/>
      <c r="AK1921" s="95"/>
      <c r="AL1921" s="95"/>
      <c r="AM1921" s="95"/>
      <c r="AN1921" s="95"/>
      <c r="AO1921" s="95"/>
      <c r="AP1921" s="95"/>
      <c r="AQ1921" s="95"/>
      <c r="AR1921" s="95"/>
    </row>
    <row r="1922" spans="13:44" x14ac:dyDescent="0.2">
      <c r="M1922" s="108"/>
      <c r="O1922" s="95"/>
      <c r="P1922" s="95"/>
      <c r="Q1922" s="95"/>
      <c r="R1922" s="95"/>
      <c r="S1922" s="95"/>
      <c r="T1922" s="95"/>
      <c r="U1922" s="95"/>
      <c r="V1922" s="95"/>
      <c r="W1922" s="95"/>
      <c r="X1922" s="95"/>
      <c r="Y1922" s="95"/>
      <c r="Z1922" s="95"/>
      <c r="AA1922" s="95"/>
      <c r="AB1922" s="95"/>
      <c r="AC1922" s="95"/>
      <c r="AD1922" s="95"/>
      <c r="AE1922" s="95"/>
      <c r="AF1922" s="95"/>
      <c r="AG1922" s="95"/>
      <c r="AH1922" s="95"/>
      <c r="AI1922" s="95"/>
      <c r="AJ1922" s="95"/>
      <c r="AK1922" s="95"/>
      <c r="AL1922" s="95"/>
      <c r="AM1922" s="95"/>
      <c r="AN1922" s="95"/>
      <c r="AO1922" s="95"/>
      <c r="AP1922" s="95"/>
      <c r="AQ1922" s="95"/>
      <c r="AR1922" s="95"/>
    </row>
    <row r="1923" spans="13:44" x14ac:dyDescent="0.2">
      <c r="M1923" s="108"/>
      <c r="O1923" s="95"/>
      <c r="P1923" s="95"/>
      <c r="Q1923" s="95"/>
      <c r="R1923" s="95"/>
      <c r="S1923" s="95"/>
      <c r="T1923" s="95"/>
      <c r="U1923" s="95"/>
      <c r="V1923" s="95"/>
      <c r="W1923" s="95"/>
      <c r="X1923" s="95"/>
      <c r="Y1923" s="95"/>
      <c r="Z1923" s="95"/>
      <c r="AA1923" s="95"/>
      <c r="AB1923" s="95"/>
      <c r="AC1923" s="95"/>
      <c r="AD1923" s="95"/>
      <c r="AE1923" s="95"/>
      <c r="AF1923" s="95"/>
      <c r="AG1923" s="95"/>
      <c r="AH1923" s="95"/>
      <c r="AI1923" s="95"/>
      <c r="AJ1923" s="95"/>
      <c r="AK1923" s="95"/>
      <c r="AL1923" s="95"/>
      <c r="AM1923" s="95"/>
      <c r="AN1923" s="95"/>
      <c r="AO1923" s="95"/>
      <c r="AP1923" s="95"/>
      <c r="AQ1923" s="95"/>
      <c r="AR1923" s="95"/>
    </row>
    <row r="1924" spans="13:44" x14ac:dyDescent="0.2">
      <c r="M1924" s="108"/>
      <c r="O1924" s="95"/>
      <c r="P1924" s="95"/>
      <c r="Q1924" s="95"/>
      <c r="R1924" s="95"/>
      <c r="S1924" s="95"/>
      <c r="T1924" s="95"/>
      <c r="U1924" s="95"/>
      <c r="V1924" s="95"/>
      <c r="W1924" s="95"/>
      <c r="X1924" s="95"/>
      <c r="Y1924" s="95"/>
      <c r="Z1924" s="95"/>
      <c r="AA1924" s="95"/>
      <c r="AB1924" s="95"/>
      <c r="AC1924" s="95"/>
      <c r="AD1924" s="95"/>
      <c r="AE1924" s="95"/>
      <c r="AF1924" s="95"/>
      <c r="AG1924" s="95"/>
      <c r="AH1924" s="95"/>
      <c r="AI1924" s="95"/>
      <c r="AJ1924" s="95"/>
      <c r="AK1924" s="95"/>
      <c r="AL1924" s="95"/>
      <c r="AM1924" s="95"/>
      <c r="AN1924" s="95"/>
      <c r="AO1924" s="95"/>
      <c r="AP1924" s="95"/>
      <c r="AQ1924" s="95"/>
      <c r="AR1924" s="95"/>
    </row>
    <row r="1925" spans="13:44" x14ac:dyDescent="0.2">
      <c r="M1925" s="108"/>
      <c r="O1925" s="95"/>
      <c r="P1925" s="95"/>
      <c r="Q1925" s="95"/>
      <c r="R1925" s="95"/>
      <c r="S1925" s="95"/>
      <c r="T1925" s="95"/>
      <c r="U1925" s="95"/>
      <c r="V1925" s="95"/>
      <c r="W1925" s="95"/>
      <c r="X1925" s="95"/>
      <c r="Y1925" s="95"/>
      <c r="Z1925" s="95"/>
      <c r="AA1925" s="95"/>
      <c r="AB1925" s="95"/>
      <c r="AC1925" s="95"/>
      <c r="AD1925" s="95"/>
      <c r="AE1925" s="95"/>
      <c r="AF1925" s="95"/>
      <c r="AG1925" s="95"/>
      <c r="AH1925" s="95"/>
      <c r="AI1925" s="95"/>
      <c r="AJ1925" s="95"/>
      <c r="AK1925" s="95"/>
      <c r="AL1925" s="95"/>
      <c r="AM1925" s="95"/>
      <c r="AN1925" s="95"/>
      <c r="AO1925" s="95"/>
      <c r="AP1925" s="95"/>
      <c r="AQ1925" s="95"/>
      <c r="AR1925" s="95"/>
    </row>
    <row r="1926" spans="13:44" x14ac:dyDescent="0.2">
      <c r="M1926" s="108"/>
      <c r="O1926" s="95"/>
      <c r="P1926" s="95"/>
      <c r="Q1926" s="95"/>
      <c r="R1926" s="95"/>
      <c r="S1926" s="95"/>
      <c r="T1926" s="95"/>
      <c r="U1926" s="95"/>
      <c r="V1926" s="95"/>
      <c r="W1926" s="95"/>
      <c r="X1926" s="95"/>
      <c r="Y1926" s="95"/>
      <c r="Z1926" s="95"/>
      <c r="AA1926" s="95"/>
      <c r="AB1926" s="95"/>
      <c r="AC1926" s="95"/>
      <c r="AD1926" s="95"/>
      <c r="AE1926" s="95"/>
      <c r="AF1926" s="95"/>
      <c r="AG1926" s="95"/>
      <c r="AH1926" s="95"/>
      <c r="AI1926" s="95"/>
      <c r="AJ1926" s="95"/>
      <c r="AK1926" s="95"/>
      <c r="AL1926" s="95"/>
      <c r="AM1926" s="95"/>
      <c r="AN1926" s="95"/>
      <c r="AO1926" s="95"/>
      <c r="AP1926" s="95"/>
      <c r="AQ1926" s="95"/>
      <c r="AR1926" s="95"/>
    </row>
    <row r="1927" spans="13:44" x14ac:dyDescent="0.2">
      <c r="M1927" s="108"/>
      <c r="O1927" s="95"/>
      <c r="P1927" s="95"/>
      <c r="Q1927" s="95"/>
      <c r="R1927" s="95"/>
      <c r="S1927" s="95"/>
      <c r="T1927" s="95"/>
      <c r="U1927" s="95"/>
      <c r="V1927" s="95"/>
      <c r="W1927" s="95"/>
      <c r="X1927" s="95"/>
      <c r="Y1927" s="95"/>
      <c r="Z1927" s="95"/>
      <c r="AA1927" s="95"/>
      <c r="AB1927" s="95"/>
      <c r="AC1927" s="95"/>
      <c r="AD1927" s="95"/>
      <c r="AE1927" s="95"/>
      <c r="AF1927" s="95"/>
      <c r="AG1927" s="95"/>
      <c r="AH1927" s="95"/>
      <c r="AI1927" s="95"/>
      <c r="AJ1927" s="95"/>
      <c r="AK1927" s="95"/>
      <c r="AL1927" s="95"/>
      <c r="AM1927" s="95"/>
      <c r="AN1927" s="95"/>
      <c r="AO1927" s="95"/>
      <c r="AP1927" s="95"/>
      <c r="AQ1927" s="95"/>
      <c r="AR1927" s="95"/>
    </row>
    <row r="1928" spans="13:44" x14ac:dyDescent="0.2">
      <c r="M1928" s="108"/>
      <c r="O1928" s="95"/>
      <c r="P1928" s="95"/>
      <c r="Q1928" s="95"/>
      <c r="R1928" s="95"/>
      <c r="S1928" s="95"/>
      <c r="T1928" s="95"/>
      <c r="U1928" s="95"/>
      <c r="V1928" s="95"/>
      <c r="W1928" s="95"/>
      <c r="X1928" s="95"/>
      <c r="Y1928" s="95"/>
      <c r="Z1928" s="95"/>
      <c r="AA1928" s="95"/>
      <c r="AB1928" s="95"/>
      <c r="AC1928" s="95"/>
      <c r="AD1928" s="95"/>
      <c r="AE1928" s="95"/>
      <c r="AF1928" s="95"/>
      <c r="AG1928" s="95"/>
      <c r="AH1928" s="95"/>
      <c r="AI1928" s="95"/>
      <c r="AJ1928" s="95"/>
      <c r="AK1928" s="95"/>
      <c r="AL1928" s="95"/>
      <c r="AM1928" s="95"/>
      <c r="AN1928" s="95"/>
      <c r="AO1928" s="95"/>
      <c r="AP1928" s="95"/>
      <c r="AQ1928" s="95"/>
      <c r="AR1928" s="95"/>
    </row>
    <row r="1929" spans="13:44" x14ac:dyDescent="0.2">
      <c r="M1929" s="108"/>
      <c r="O1929" s="95"/>
      <c r="P1929" s="95"/>
      <c r="Q1929" s="95"/>
      <c r="R1929" s="95"/>
      <c r="S1929" s="95"/>
      <c r="T1929" s="95"/>
      <c r="U1929" s="95"/>
      <c r="V1929" s="95"/>
      <c r="W1929" s="95"/>
      <c r="X1929" s="95"/>
      <c r="Y1929" s="95"/>
      <c r="Z1929" s="95"/>
      <c r="AA1929" s="95"/>
      <c r="AB1929" s="95"/>
      <c r="AC1929" s="95"/>
      <c r="AD1929" s="95"/>
      <c r="AE1929" s="95"/>
      <c r="AF1929" s="95"/>
      <c r="AG1929" s="95"/>
      <c r="AH1929" s="95"/>
      <c r="AI1929" s="95"/>
      <c r="AJ1929" s="95"/>
      <c r="AK1929" s="95"/>
      <c r="AL1929" s="95"/>
      <c r="AM1929" s="95"/>
      <c r="AN1929" s="95"/>
      <c r="AO1929" s="95"/>
      <c r="AP1929" s="95"/>
      <c r="AQ1929" s="95"/>
      <c r="AR1929" s="95"/>
    </row>
    <row r="1930" spans="13:44" x14ac:dyDescent="0.2">
      <c r="M1930" s="108"/>
      <c r="O1930" s="95"/>
      <c r="P1930" s="95"/>
      <c r="Q1930" s="95"/>
      <c r="R1930" s="95"/>
      <c r="S1930" s="95"/>
      <c r="T1930" s="95"/>
      <c r="U1930" s="95"/>
      <c r="V1930" s="95"/>
      <c r="W1930" s="95"/>
      <c r="X1930" s="95"/>
      <c r="Y1930" s="95"/>
      <c r="Z1930" s="95"/>
      <c r="AA1930" s="95"/>
      <c r="AB1930" s="95"/>
      <c r="AC1930" s="95"/>
      <c r="AD1930" s="95"/>
      <c r="AE1930" s="95"/>
      <c r="AF1930" s="95"/>
      <c r="AG1930" s="95"/>
      <c r="AH1930" s="95"/>
      <c r="AI1930" s="95"/>
      <c r="AJ1930" s="95"/>
      <c r="AK1930" s="95"/>
      <c r="AL1930" s="95"/>
      <c r="AM1930" s="95"/>
      <c r="AN1930" s="95"/>
      <c r="AO1930" s="95"/>
      <c r="AP1930" s="95"/>
      <c r="AQ1930" s="95"/>
      <c r="AR1930" s="95"/>
    </row>
    <row r="1931" spans="13:44" x14ac:dyDescent="0.2">
      <c r="M1931" s="108"/>
      <c r="O1931" s="95"/>
      <c r="P1931" s="95"/>
      <c r="Q1931" s="95"/>
      <c r="R1931" s="95"/>
      <c r="S1931" s="95"/>
      <c r="T1931" s="95"/>
      <c r="U1931" s="95"/>
      <c r="V1931" s="95"/>
      <c r="W1931" s="95"/>
      <c r="X1931" s="95"/>
      <c r="Y1931" s="95"/>
      <c r="Z1931" s="95"/>
      <c r="AA1931" s="95"/>
      <c r="AB1931" s="95"/>
      <c r="AC1931" s="95"/>
      <c r="AD1931" s="95"/>
      <c r="AE1931" s="95"/>
      <c r="AF1931" s="95"/>
      <c r="AG1931" s="95"/>
      <c r="AH1931" s="95"/>
      <c r="AI1931" s="95"/>
      <c r="AJ1931" s="95"/>
      <c r="AK1931" s="95"/>
      <c r="AL1931" s="95"/>
      <c r="AM1931" s="95"/>
      <c r="AN1931" s="95"/>
      <c r="AO1931" s="95"/>
      <c r="AP1931" s="95"/>
      <c r="AQ1931" s="95"/>
      <c r="AR1931" s="95"/>
    </row>
    <row r="1932" spans="13:44" x14ac:dyDescent="0.2">
      <c r="M1932" s="108"/>
      <c r="O1932" s="95"/>
      <c r="P1932" s="95"/>
      <c r="Q1932" s="95"/>
      <c r="R1932" s="95"/>
      <c r="S1932" s="95"/>
      <c r="T1932" s="95"/>
      <c r="U1932" s="95"/>
      <c r="V1932" s="95"/>
      <c r="W1932" s="95"/>
      <c r="X1932" s="95"/>
      <c r="Y1932" s="95"/>
      <c r="Z1932" s="95"/>
      <c r="AA1932" s="95"/>
      <c r="AB1932" s="95"/>
      <c r="AC1932" s="95"/>
      <c r="AD1932" s="95"/>
      <c r="AE1932" s="95"/>
      <c r="AF1932" s="95"/>
      <c r="AG1932" s="95"/>
      <c r="AH1932" s="95"/>
      <c r="AI1932" s="95"/>
      <c r="AJ1932" s="95"/>
      <c r="AK1932" s="95"/>
      <c r="AL1932" s="95"/>
      <c r="AM1932" s="95"/>
      <c r="AN1932" s="95"/>
      <c r="AO1932" s="95"/>
      <c r="AP1932" s="95"/>
      <c r="AQ1932" s="95"/>
      <c r="AR1932" s="95"/>
    </row>
    <row r="1933" spans="13:44" x14ac:dyDescent="0.2">
      <c r="M1933" s="108"/>
      <c r="O1933" s="95"/>
      <c r="P1933" s="95"/>
      <c r="Q1933" s="95"/>
      <c r="R1933" s="95"/>
      <c r="S1933" s="95"/>
      <c r="T1933" s="95"/>
      <c r="U1933" s="95"/>
      <c r="V1933" s="95"/>
      <c r="W1933" s="95"/>
      <c r="X1933" s="95"/>
      <c r="Y1933" s="95"/>
      <c r="Z1933" s="95"/>
      <c r="AA1933" s="95"/>
      <c r="AB1933" s="95"/>
      <c r="AC1933" s="95"/>
      <c r="AD1933" s="95"/>
      <c r="AE1933" s="95"/>
      <c r="AF1933" s="95"/>
      <c r="AG1933" s="95"/>
      <c r="AH1933" s="95"/>
      <c r="AI1933" s="95"/>
      <c r="AJ1933" s="95"/>
      <c r="AK1933" s="95"/>
      <c r="AL1933" s="95"/>
      <c r="AM1933" s="95"/>
      <c r="AN1933" s="95"/>
      <c r="AO1933" s="95"/>
      <c r="AP1933" s="95"/>
      <c r="AQ1933" s="95"/>
      <c r="AR1933" s="95"/>
    </row>
    <row r="1934" spans="13:44" x14ac:dyDescent="0.2">
      <c r="M1934" s="108"/>
      <c r="O1934" s="95"/>
      <c r="P1934" s="95"/>
      <c r="Q1934" s="95"/>
      <c r="R1934" s="95"/>
      <c r="S1934" s="95"/>
      <c r="T1934" s="95"/>
      <c r="U1934" s="95"/>
      <c r="V1934" s="95"/>
      <c r="W1934" s="95"/>
      <c r="X1934" s="95"/>
      <c r="Y1934" s="95"/>
      <c r="Z1934" s="95"/>
      <c r="AA1934" s="95"/>
      <c r="AB1934" s="95"/>
      <c r="AC1934" s="95"/>
      <c r="AD1934" s="95"/>
      <c r="AE1934" s="95"/>
      <c r="AF1934" s="95"/>
      <c r="AG1934" s="95"/>
      <c r="AH1934" s="95"/>
      <c r="AI1934" s="95"/>
      <c r="AJ1934" s="95"/>
      <c r="AK1934" s="95"/>
      <c r="AL1934" s="95"/>
      <c r="AM1934" s="95"/>
      <c r="AN1934" s="95"/>
      <c r="AO1934" s="95"/>
      <c r="AP1934" s="95"/>
      <c r="AQ1934" s="95"/>
      <c r="AR1934" s="95"/>
    </row>
    <row r="1935" spans="13:44" x14ac:dyDescent="0.2">
      <c r="M1935" s="108"/>
      <c r="O1935" s="95"/>
      <c r="P1935" s="95"/>
      <c r="Q1935" s="95"/>
      <c r="R1935" s="95"/>
      <c r="S1935" s="95"/>
      <c r="T1935" s="95"/>
      <c r="U1935" s="95"/>
      <c r="V1935" s="95"/>
      <c r="W1935" s="95"/>
      <c r="X1935" s="95"/>
      <c r="Y1935" s="95"/>
      <c r="Z1935" s="95"/>
      <c r="AA1935" s="95"/>
      <c r="AB1935" s="95"/>
      <c r="AC1935" s="95"/>
      <c r="AD1935" s="95"/>
      <c r="AE1935" s="95"/>
      <c r="AF1935" s="95"/>
      <c r="AG1935" s="95"/>
      <c r="AH1935" s="95"/>
      <c r="AI1935" s="95"/>
      <c r="AJ1935" s="95"/>
      <c r="AK1935" s="95"/>
      <c r="AL1935" s="95"/>
      <c r="AM1935" s="95"/>
      <c r="AN1935" s="95"/>
      <c r="AO1935" s="95"/>
      <c r="AP1935" s="95"/>
      <c r="AQ1935" s="95"/>
      <c r="AR1935" s="95"/>
    </row>
    <row r="1936" spans="13:44" x14ac:dyDescent="0.2">
      <c r="M1936" s="108"/>
      <c r="O1936" s="95"/>
      <c r="P1936" s="95"/>
      <c r="Q1936" s="95"/>
      <c r="R1936" s="95"/>
      <c r="S1936" s="95"/>
      <c r="T1936" s="95"/>
      <c r="U1936" s="95"/>
      <c r="V1936" s="95"/>
      <c r="W1936" s="95"/>
      <c r="X1936" s="95"/>
      <c r="Y1936" s="95"/>
      <c r="Z1936" s="95"/>
      <c r="AA1936" s="95"/>
      <c r="AB1936" s="95"/>
      <c r="AC1936" s="95"/>
      <c r="AD1936" s="95"/>
      <c r="AE1936" s="95"/>
      <c r="AF1936" s="95"/>
      <c r="AG1936" s="95"/>
      <c r="AH1936" s="95"/>
      <c r="AI1936" s="95"/>
      <c r="AJ1936" s="95"/>
      <c r="AK1936" s="95"/>
      <c r="AL1936" s="95"/>
      <c r="AM1936" s="95"/>
      <c r="AN1936" s="95"/>
      <c r="AO1936" s="95"/>
      <c r="AP1936" s="95"/>
      <c r="AQ1936" s="95"/>
      <c r="AR1936" s="95"/>
    </row>
    <row r="1937" spans="13:44" x14ac:dyDescent="0.2">
      <c r="M1937" s="108"/>
      <c r="O1937" s="95"/>
      <c r="P1937" s="95"/>
      <c r="Q1937" s="95"/>
      <c r="R1937" s="95"/>
      <c r="S1937" s="95"/>
      <c r="T1937" s="95"/>
      <c r="U1937" s="95"/>
      <c r="V1937" s="95"/>
      <c r="W1937" s="95"/>
      <c r="X1937" s="95"/>
      <c r="Y1937" s="95"/>
      <c r="Z1937" s="95"/>
      <c r="AA1937" s="95"/>
      <c r="AB1937" s="95"/>
      <c r="AC1937" s="95"/>
      <c r="AD1937" s="95"/>
      <c r="AE1937" s="95"/>
      <c r="AF1937" s="95"/>
      <c r="AG1937" s="95"/>
      <c r="AH1937" s="95"/>
      <c r="AI1937" s="95"/>
      <c r="AJ1937" s="95"/>
      <c r="AK1937" s="95"/>
      <c r="AL1937" s="95"/>
      <c r="AM1937" s="95"/>
      <c r="AN1937" s="95"/>
      <c r="AO1937" s="95"/>
      <c r="AP1937" s="95"/>
      <c r="AQ1937" s="95"/>
      <c r="AR1937" s="95"/>
    </row>
    <row r="1938" spans="13:44" x14ac:dyDescent="0.2">
      <c r="M1938" s="108"/>
      <c r="O1938" s="95"/>
      <c r="P1938" s="95"/>
      <c r="Q1938" s="95"/>
      <c r="R1938" s="95"/>
      <c r="S1938" s="95"/>
      <c r="T1938" s="95"/>
      <c r="U1938" s="95"/>
      <c r="V1938" s="95"/>
      <c r="W1938" s="95"/>
      <c r="X1938" s="95"/>
      <c r="Y1938" s="95"/>
      <c r="Z1938" s="95"/>
      <c r="AA1938" s="95"/>
      <c r="AB1938" s="95"/>
      <c r="AC1938" s="95"/>
      <c r="AD1938" s="95"/>
      <c r="AE1938" s="95"/>
      <c r="AF1938" s="95"/>
      <c r="AG1938" s="95"/>
      <c r="AH1938" s="95"/>
      <c r="AI1938" s="95"/>
      <c r="AJ1938" s="95"/>
      <c r="AK1938" s="95"/>
      <c r="AL1938" s="95"/>
      <c r="AM1938" s="95"/>
      <c r="AN1938" s="95"/>
      <c r="AO1938" s="95"/>
      <c r="AP1938" s="95"/>
      <c r="AQ1938" s="95"/>
      <c r="AR1938" s="95"/>
    </row>
    <row r="1939" spans="13:44" x14ac:dyDescent="0.2">
      <c r="M1939" s="108"/>
      <c r="O1939" s="95"/>
      <c r="P1939" s="95"/>
      <c r="Q1939" s="95"/>
      <c r="R1939" s="95"/>
      <c r="S1939" s="95"/>
      <c r="T1939" s="95"/>
      <c r="U1939" s="95"/>
      <c r="V1939" s="95"/>
      <c r="W1939" s="95"/>
      <c r="X1939" s="95"/>
      <c r="Y1939" s="95"/>
      <c r="Z1939" s="95"/>
      <c r="AA1939" s="95"/>
      <c r="AB1939" s="95"/>
      <c r="AC1939" s="95"/>
      <c r="AD1939" s="95"/>
      <c r="AE1939" s="95"/>
      <c r="AF1939" s="95"/>
      <c r="AG1939" s="95"/>
      <c r="AH1939" s="95"/>
      <c r="AI1939" s="95"/>
      <c r="AJ1939" s="95"/>
      <c r="AK1939" s="95"/>
      <c r="AL1939" s="95"/>
      <c r="AM1939" s="95"/>
      <c r="AN1939" s="95"/>
      <c r="AO1939" s="95"/>
      <c r="AP1939" s="95"/>
      <c r="AQ1939" s="95"/>
      <c r="AR1939" s="95"/>
    </row>
    <row r="1940" spans="13:44" x14ac:dyDescent="0.2">
      <c r="M1940" s="108"/>
      <c r="O1940" s="95"/>
      <c r="P1940" s="95"/>
      <c r="Q1940" s="95"/>
      <c r="R1940" s="95"/>
      <c r="S1940" s="95"/>
      <c r="T1940" s="95"/>
      <c r="U1940" s="95"/>
      <c r="V1940" s="95"/>
      <c r="W1940" s="95"/>
      <c r="X1940" s="95"/>
      <c r="Y1940" s="95"/>
      <c r="Z1940" s="95"/>
      <c r="AA1940" s="95"/>
      <c r="AB1940" s="95"/>
      <c r="AC1940" s="95"/>
      <c r="AD1940" s="95"/>
      <c r="AE1940" s="95"/>
      <c r="AF1940" s="95"/>
      <c r="AG1940" s="95"/>
      <c r="AH1940" s="95"/>
      <c r="AI1940" s="95"/>
      <c r="AJ1940" s="95"/>
      <c r="AK1940" s="95"/>
      <c r="AL1940" s="95"/>
      <c r="AM1940" s="95"/>
      <c r="AN1940" s="95"/>
      <c r="AO1940" s="95"/>
      <c r="AP1940" s="95"/>
      <c r="AQ1940" s="95"/>
      <c r="AR1940" s="95"/>
    </row>
    <row r="1941" spans="13:44" x14ac:dyDescent="0.2">
      <c r="M1941" s="108"/>
      <c r="O1941" s="95"/>
      <c r="P1941" s="95"/>
      <c r="Q1941" s="95"/>
      <c r="R1941" s="95"/>
      <c r="S1941" s="95"/>
      <c r="T1941" s="95"/>
      <c r="U1941" s="95"/>
      <c r="V1941" s="95"/>
      <c r="W1941" s="95"/>
      <c r="X1941" s="95"/>
      <c r="Y1941" s="95"/>
      <c r="Z1941" s="95"/>
      <c r="AA1941" s="95"/>
      <c r="AB1941" s="95"/>
      <c r="AC1941" s="95"/>
      <c r="AD1941" s="95"/>
      <c r="AE1941" s="95"/>
      <c r="AF1941" s="95"/>
      <c r="AG1941" s="95"/>
      <c r="AH1941" s="95"/>
      <c r="AI1941" s="95"/>
      <c r="AJ1941" s="95"/>
      <c r="AK1941" s="95"/>
      <c r="AL1941" s="95"/>
      <c r="AM1941" s="95"/>
      <c r="AN1941" s="95"/>
      <c r="AO1941" s="95"/>
      <c r="AP1941" s="95"/>
      <c r="AQ1941" s="95"/>
      <c r="AR1941" s="95"/>
    </row>
    <row r="1942" spans="13:44" x14ac:dyDescent="0.2">
      <c r="M1942" s="108"/>
      <c r="O1942" s="95"/>
      <c r="P1942" s="95"/>
      <c r="Q1942" s="95"/>
      <c r="R1942" s="95"/>
      <c r="S1942" s="95"/>
      <c r="T1942" s="95"/>
      <c r="U1942" s="95"/>
      <c r="V1942" s="95"/>
      <c r="W1942" s="95"/>
      <c r="X1942" s="95"/>
      <c r="Y1942" s="95"/>
      <c r="Z1942" s="95"/>
      <c r="AA1942" s="95"/>
      <c r="AB1942" s="95"/>
      <c r="AC1942" s="95"/>
      <c r="AD1942" s="95"/>
      <c r="AE1942" s="95"/>
      <c r="AF1942" s="95"/>
      <c r="AG1942" s="95"/>
      <c r="AH1942" s="95"/>
      <c r="AI1942" s="95"/>
      <c r="AJ1942" s="95"/>
      <c r="AK1942" s="95"/>
      <c r="AL1942" s="95"/>
      <c r="AM1942" s="95"/>
      <c r="AN1942" s="95"/>
      <c r="AO1942" s="95"/>
      <c r="AP1942" s="95"/>
      <c r="AQ1942" s="95"/>
      <c r="AR1942" s="95"/>
    </row>
    <row r="1943" spans="13:44" x14ac:dyDescent="0.2">
      <c r="M1943" s="108"/>
      <c r="O1943" s="95"/>
      <c r="P1943" s="95"/>
      <c r="Q1943" s="95"/>
      <c r="R1943" s="95"/>
      <c r="S1943" s="95"/>
      <c r="T1943" s="95"/>
      <c r="U1943" s="95"/>
      <c r="V1943" s="95"/>
      <c r="W1943" s="95"/>
      <c r="X1943" s="95"/>
      <c r="Y1943" s="95"/>
      <c r="Z1943" s="95"/>
      <c r="AA1943" s="95"/>
      <c r="AB1943" s="95"/>
      <c r="AC1943" s="95"/>
      <c r="AD1943" s="95"/>
      <c r="AE1943" s="95"/>
      <c r="AF1943" s="95"/>
      <c r="AG1943" s="95"/>
      <c r="AH1943" s="95"/>
      <c r="AI1943" s="95"/>
      <c r="AJ1943" s="95"/>
      <c r="AK1943" s="95"/>
      <c r="AL1943" s="95"/>
      <c r="AM1943" s="95"/>
      <c r="AN1943" s="95"/>
      <c r="AO1943" s="95"/>
      <c r="AP1943" s="95"/>
      <c r="AQ1943" s="95"/>
      <c r="AR1943" s="95"/>
    </row>
    <row r="1944" spans="13:44" x14ac:dyDescent="0.2">
      <c r="M1944" s="108"/>
      <c r="O1944" s="95"/>
      <c r="P1944" s="95"/>
      <c r="Q1944" s="95"/>
      <c r="R1944" s="95"/>
      <c r="S1944" s="95"/>
      <c r="T1944" s="95"/>
      <c r="U1944" s="95"/>
      <c r="V1944" s="95"/>
      <c r="W1944" s="95"/>
      <c r="X1944" s="95"/>
      <c r="Y1944" s="95"/>
      <c r="Z1944" s="95"/>
      <c r="AA1944" s="95"/>
      <c r="AB1944" s="95"/>
      <c r="AC1944" s="95"/>
      <c r="AD1944" s="95"/>
      <c r="AE1944" s="95"/>
      <c r="AF1944" s="95"/>
      <c r="AG1944" s="95"/>
      <c r="AH1944" s="95"/>
      <c r="AI1944" s="95"/>
      <c r="AJ1944" s="95"/>
      <c r="AK1944" s="95"/>
      <c r="AL1944" s="95"/>
      <c r="AM1944" s="95"/>
      <c r="AN1944" s="95"/>
      <c r="AO1944" s="95"/>
      <c r="AP1944" s="95"/>
      <c r="AQ1944" s="95"/>
      <c r="AR1944" s="95"/>
    </row>
    <row r="1945" spans="13:44" x14ac:dyDescent="0.2">
      <c r="M1945" s="108"/>
      <c r="O1945" s="95"/>
      <c r="P1945" s="95"/>
      <c r="Q1945" s="95"/>
      <c r="R1945" s="95"/>
      <c r="S1945" s="95"/>
      <c r="T1945" s="95"/>
      <c r="U1945" s="95"/>
      <c r="V1945" s="95"/>
      <c r="W1945" s="95"/>
      <c r="X1945" s="95"/>
      <c r="Y1945" s="95"/>
      <c r="Z1945" s="95"/>
      <c r="AA1945" s="95"/>
      <c r="AB1945" s="95"/>
      <c r="AC1945" s="95"/>
      <c r="AD1945" s="95"/>
      <c r="AE1945" s="95"/>
      <c r="AF1945" s="95"/>
      <c r="AG1945" s="95"/>
      <c r="AH1945" s="95"/>
      <c r="AI1945" s="95"/>
      <c r="AJ1945" s="95"/>
      <c r="AK1945" s="95"/>
      <c r="AL1945" s="95"/>
      <c r="AM1945" s="95"/>
      <c r="AN1945" s="95"/>
      <c r="AO1945" s="95"/>
      <c r="AP1945" s="95"/>
      <c r="AQ1945" s="95"/>
      <c r="AR1945" s="95"/>
    </row>
    <row r="1946" spans="13:44" x14ac:dyDescent="0.2">
      <c r="M1946" s="108"/>
      <c r="O1946" s="95"/>
      <c r="P1946" s="95"/>
      <c r="Q1946" s="95"/>
      <c r="R1946" s="95"/>
      <c r="S1946" s="95"/>
      <c r="T1946" s="95"/>
      <c r="U1946" s="95"/>
      <c r="V1946" s="95"/>
      <c r="W1946" s="95"/>
      <c r="X1946" s="95"/>
      <c r="Y1946" s="95"/>
      <c r="Z1946" s="95"/>
      <c r="AA1946" s="95"/>
      <c r="AB1946" s="95"/>
      <c r="AC1946" s="95"/>
      <c r="AD1946" s="95"/>
      <c r="AE1946" s="95"/>
      <c r="AF1946" s="95"/>
      <c r="AG1946" s="95"/>
      <c r="AH1946" s="95"/>
      <c r="AI1946" s="95"/>
      <c r="AJ1946" s="95"/>
      <c r="AK1946" s="95"/>
      <c r="AL1946" s="95"/>
      <c r="AM1946" s="95"/>
      <c r="AN1946" s="95"/>
      <c r="AO1946" s="95"/>
      <c r="AP1946" s="95"/>
      <c r="AQ1946" s="95"/>
      <c r="AR1946" s="95"/>
    </row>
    <row r="1947" spans="13:44" x14ac:dyDescent="0.2">
      <c r="M1947" s="108"/>
      <c r="O1947" s="95"/>
      <c r="P1947" s="95"/>
      <c r="Q1947" s="95"/>
      <c r="R1947" s="95"/>
      <c r="S1947" s="95"/>
      <c r="T1947" s="95"/>
      <c r="U1947" s="95"/>
      <c r="V1947" s="95"/>
      <c r="W1947" s="95"/>
      <c r="X1947" s="95"/>
      <c r="Y1947" s="95"/>
      <c r="Z1947" s="95"/>
      <c r="AA1947" s="95"/>
      <c r="AB1947" s="95"/>
      <c r="AC1947" s="95"/>
      <c r="AD1947" s="95"/>
      <c r="AE1947" s="95"/>
      <c r="AF1947" s="95"/>
      <c r="AG1947" s="95"/>
      <c r="AH1947" s="95"/>
      <c r="AI1947" s="95"/>
      <c r="AJ1947" s="95"/>
      <c r="AK1947" s="95"/>
      <c r="AL1947" s="95"/>
      <c r="AM1947" s="95"/>
      <c r="AN1947" s="95"/>
      <c r="AO1947" s="95"/>
      <c r="AP1947" s="95"/>
      <c r="AQ1947" s="95"/>
      <c r="AR1947" s="95"/>
    </row>
    <row r="1948" spans="13:44" x14ac:dyDescent="0.2">
      <c r="M1948" s="108"/>
      <c r="O1948" s="95"/>
      <c r="P1948" s="95"/>
      <c r="Q1948" s="95"/>
      <c r="R1948" s="95"/>
      <c r="S1948" s="95"/>
      <c r="T1948" s="95"/>
      <c r="U1948" s="95"/>
      <c r="V1948" s="95"/>
      <c r="W1948" s="95"/>
      <c r="X1948" s="95"/>
      <c r="Y1948" s="95"/>
      <c r="Z1948" s="95"/>
      <c r="AA1948" s="95"/>
      <c r="AB1948" s="95"/>
      <c r="AC1948" s="95"/>
      <c r="AD1948" s="95"/>
      <c r="AE1948" s="95"/>
      <c r="AF1948" s="95"/>
      <c r="AG1948" s="95"/>
      <c r="AH1948" s="95"/>
      <c r="AI1948" s="95"/>
      <c r="AJ1948" s="95"/>
      <c r="AK1948" s="95"/>
      <c r="AL1948" s="95"/>
      <c r="AM1948" s="95"/>
      <c r="AN1948" s="95"/>
      <c r="AO1948" s="95"/>
      <c r="AP1948" s="95"/>
      <c r="AQ1948" s="95"/>
      <c r="AR1948" s="95"/>
    </row>
    <row r="1949" spans="13:44" x14ac:dyDescent="0.2">
      <c r="M1949" s="108"/>
      <c r="O1949" s="95"/>
      <c r="P1949" s="95"/>
      <c r="Q1949" s="95"/>
      <c r="R1949" s="95"/>
      <c r="S1949" s="95"/>
      <c r="T1949" s="95"/>
      <c r="U1949" s="95"/>
      <c r="V1949" s="95"/>
      <c r="W1949" s="95"/>
      <c r="X1949" s="95"/>
      <c r="Y1949" s="95"/>
      <c r="Z1949" s="95"/>
      <c r="AA1949" s="95"/>
      <c r="AB1949" s="95"/>
      <c r="AC1949" s="95"/>
      <c r="AD1949" s="95"/>
      <c r="AE1949" s="95"/>
      <c r="AF1949" s="95"/>
      <c r="AG1949" s="95"/>
      <c r="AH1949" s="95"/>
      <c r="AI1949" s="95"/>
      <c r="AJ1949" s="95"/>
      <c r="AK1949" s="95"/>
      <c r="AL1949" s="95"/>
      <c r="AM1949" s="95"/>
      <c r="AN1949" s="95"/>
      <c r="AO1949" s="95"/>
      <c r="AP1949" s="95"/>
      <c r="AQ1949" s="95"/>
      <c r="AR1949" s="95"/>
    </row>
    <row r="1950" spans="13:44" x14ac:dyDescent="0.2">
      <c r="M1950" s="108"/>
      <c r="O1950" s="95"/>
      <c r="P1950" s="95"/>
      <c r="Q1950" s="95"/>
      <c r="R1950" s="95"/>
      <c r="S1950" s="95"/>
      <c r="T1950" s="95"/>
      <c r="U1950" s="95"/>
      <c r="V1950" s="95"/>
      <c r="W1950" s="95"/>
      <c r="X1950" s="95"/>
      <c r="Y1950" s="95"/>
      <c r="Z1950" s="95"/>
      <c r="AA1950" s="95"/>
      <c r="AB1950" s="95"/>
      <c r="AC1950" s="95"/>
      <c r="AD1950" s="95"/>
      <c r="AE1950" s="95"/>
      <c r="AF1950" s="95"/>
      <c r="AG1950" s="95"/>
      <c r="AH1950" s="95"/>
      <c r="AI1950" s="95"/>
      <c r="AJ1950" s="95"/>
      <c r="AK1950" s="95"/>
      <c r="AL1950" s="95"/>
      <c r="AM1950" s="95"/>
      <c r="AN1950" s="95"/>
      <c r="AO1950" s="95"/>
      <c r="AP1950" s="95"/>
      <c r="AQ1950" s="95"/>
      <c r="AR1950" s="95"/>
    </row>
    <row r="1951" spans="13:44" x14ac:dyDescent="0.2">
      <c r="M1951" s="108"/>
      <c r="O1951" s="95"/>
      <c r="P1951" s="95"/>
      <c r="Q1951" s="95"/>
      <c r="R1951" s="95"/>
      <c r="S1951" s="95"/>
      <c r="T1951" s="95"/>
      <c r="U1951" s="95"/>
      <c r="V1951" s="95"/>
      <c r="W1951" s="95"/>
      <c r="X1951" s="95"/>
      <c r="Y1951" s="95"/>
      <c r="Z1951" s="95"/>
      <c r="AA1951" s="95"/>
      <c r="AB1951" s="95"/>
      <c r="AC1951" s="95"/>
      <c r="AD1951" s="95"/>
      <c r="AE1951" s="95"/>
      <c r="AF1951" s="95"/>
      <c r="AG1951" s="95"/>
      <c r="AH1951" s="95"/>
      <c r="AI1951" s="95"/>
      <c r="AJ1951" s="95"/>
      <c r="AK1951" s="95"/>
      <c r="AL1951" s="95"/>
      <c r="AM1951" s="95"/>
      <c r="AN1951" s="95"/>
      <c r="AO1951" s="95"/>
      <c r="AP1951" s="95"/>
      <c r="AQ1951" s="95"/>
      <c r="AR1951" s="95"/>
    </row>
    <row r="1952" spans="13:44" x14ac:dyDescent="0.2">
      <c r="M1952" s="108"/>
      <c r="O1952" s="95"/>
      <c r="P1952" s="95"/>
      <c r="Q1952" s="95"/>
      <c r="R1952" s="95"/>
      <c r="S1952" s="95"/>
      <c r="T1952" s="95"/>
      <c r="U1952" s="95"/>
      <c r="V1952" s="95"/>
      <c r="W1952" s="95"/>
      <c r="X1952" s="95"/>
      <c r="Y1952" s="95"/>
      <c r="Z1952" s="95"/>
      <c r="AA1952" s="95"/>
      <c r="AB1952" s="95"/>
      <c r="AC1952" s="95"/>
      <c r="AD1952" s="95"/>
      <c r="AE1952" s="95"/>
      <c r="AF1952" s="95"/>
      <c r="AG1952" s="95"/>
      <c r="AH1952" s="95"/>
      <c r="AI1952" s="95"/>
      <c r="AJ1952" s="95"/>
      <c r="AK1952" s="95"/>
      <c r="AL1952" s="95"/>
      <c r="AM1952" s="95"/>
      <c r="AN1952" s="95"/>
      <c r="AO1952" s="95"/>
      <c r="AP1952" s="95"/>
      <c r="AQ1952" s="95"/>
      <c r="AR1952" s="95"/>
    </row>
    <row r="1953" spans="13:44" x14ac:dyDescent="0.2">
      <c r="M1953" s="108"/>
      <c r="O1953" s="95"/>
      <c r="P1953" s="95"/>
      <c r="Q1953" s="95"/>
      <c r="R1953" s="95"/>
      <c r="S1953" s="95"/>
      <c r="T1953" s="95"/>
      <c r="U1953" s="95"/>
      <c r="V1953" s="95"/>
      <c r="W1953" s="95"/>
      <c r="X1953" s="95"/>
      <c r="Y1953" s="95"/>
      <c r="Z1953" s="95"/>
      <c r="AA1953" s="95"/>
      <c r="AB1953" s="95"/>
      <c r="AC1953" s="95"/>
      <c r="AD1953" s="95"/>
      <c r="AE1953" s="95"/>
      <c r="AF1953" s="95"/>
      <c r="AG1953" s="95"/>
      <c r="AH1953" s="95"/>
      <c r="AI1953" s="95"/>
      <c r="AJ1953" s="95"/>
      <c r="AK1953" s="95"/>
      <c r="AL1953" s="95"/>
      <c r="AM1953" s="95"/>
      <c r="AN1953" s="95"/>
      <c r="AO1953" s="95"/>
      <c r="AP1953" s="95"/>
      <c r="AQ1953" s="95"/>
      <c r="AR1953" s="95"/>
    </row>
    <row r="1954" spans="13:44" x14ac:dyDescent="0.2">
      <c r="M1954" s="108"/>
      <c r="O1954" s="95"/>
      <c r="P1954" s="95"/>
      <c r="Q1954" s="95"/>
      <c r="R1954" s="95"/>
      <c r="S1954" s="95"/>
      <c r="T1954" s="95"/>
      <c r="U1954" s="95"/>
      <c r="V1954" s="95"/>
      <c r="W1954" s="95"/>
      <c r="X1954" s="95"/>
      <c r="Y1954" s="95"/>
      <c r="Z1954" s="95"/>
      <c r="AA1954" s="95"/>
      <c r="AB1954" s="95"/>
      <c r="AC1954" s="95"/>
      <c r="AD1954" s="95"/>
      <c r="AE1954" s="95"/>
      <c r="AF1954" s="95"/>
      <c r="AG1954" s="95"/>
      <c r="AH1954" s="95"/>
      <c r="AI1954" s="95"/>
      <c r="AJ1954" s="95"/>
      <c r="AK1954" s="95"/>
      <c r="AL1954" s="95"/>
      <c r="AM1954" s="95"/>
      <c r="AN1954" s="95"/>
      <c r="AO1954" s="95"/>
      <c r="AP1954" s="95"/>
      <c r="AQ1954" s="95"/>
      <c r="AR1954" s="95"/>
    </row>
    <row r="1955" spans="13:44" x14ac:dyDescent="0.2">
      <c r="M1955" s="108"/>
      <c r="O1955" s="95"/>
      <c r="P1955" s="95"/>
      <c r="Q1955" s="95"/>
      <c r="R1955" s="95"/>
      <c r="S1955" s="95"/>
      <c r="T1955" s="95"/>
      <c r="U1955" s="95"/>
      <c r="V1955" s="95"/>
      <c r="W1955" s="95"/>
      <c r="X1955" s="95"/>
      <c r="Y1955" s="95"/>
      <c r="Z1955" s="95"/>
      <c r="AA1955" s="95"/>
      <c r="AB1955" s="95"/>
      <c r="AC1955" s="95"/>
      <c r="AD1955" s="95"/>
      <c r="AE1955" s="95"/>
      <c r="AF1955" s="95"/>
      <c r="AG1955" s="95"/>
      <c r="AH1955" s="95"/>
      <c r="AI1955" s="95"/>
      <c r="AJ1955" s="95"/>
      <c r="AK1955" s="95"/>
      <c r="AL1955" s="95"/>
      <c r="AM1955" s="95"/>
      <c r="AN1955" s="95"/>
      <c r="AO1955" s="95"/>
      <c r="AP1955" s="95"/>
      <c r="AQ1955" s="95"/>
      <c r="AR1955" s="95"/>
    </row>
    <row r="1956" spans="13:44" x14ac:dyDescent="0.2">
      <c r="M1956" s="108"/>
      <c r="O1956" s="95"/>
      <c r="P1956" s="95"/>
      <c r="Q1956" s="95"/>
      <c r="R1956" s="95"/>
      <c r="S1956" s="95"/>
      <c r="T1956" s="95"/>
      <c r="U1956" s="95"/>
      <c r="V1956" s="95"/>
      <c r="W1956" s="95"/>
      <c r="X1956" s="95"/>
      <c r="Y1956" s="95"/>
      <c r="Z1956" s="95"/>
      <c r="AA1956" s="95"/>
      <c r="AB1956" s="95"/>
      <c r="AC1956" s="95"/>
      <c r="AD1956" s="95"/>
      <c r="AE1956" s="95"/>
      <c r="AF1956" s="95"/>
      <c r="AG1956" s="95"/>
      <c r="AH1956" s="95"/>
      <c r="AI1956" s="95"/>
      <c r="AJ1956" s="95"/>
      <c r="AK1956" s="95"/>
      <c r="AL1956" s="95"/>
      <c r="AM1956" s="95"/>
      <c r="AN1956" s="95"/>
      <c r="AO1956" s="95"/>
      <c r="AP1956" s="95"/>
      <c r="AQ1956" s="95"/>
      <c r="AR1956" s="95"/>
    </row>
    <row r="1957" spans="13:44" x14ac:dyDescent="0.2">
      <c r="M1957" s="108"/>
      <c r="O1957" s="95"/>
      <c r="P1957" s="95"/>
      <c r="Q1957" s="95"/>
      <c r="R1957" s="95"/>
      <c r="S1957" s="95"/>
      <c r="T1957" s="95"/>
      <c r="U1957" s="95"/>
      <c r="V1957" s="95"/>
      <c r="W1957" s="95"/>
      <c r="X1957" s="95"/>
      <c r="Y1957" s="95"/>
      <c r="Z1957" s="95"/>
      <c r="AA1957" s="95"/>
      <c r="AB1957" s="95"/>
      <c r="AC1957" s="95"/>
      <c r="AD1957" s="95"/>
      <c r="AE1957" s="95"/>
      <c r="AF1957" s="95"/>
      <c r="AG1957" s="95"/>
      <c r="AH1957" s="95"/>
      <c r="AI1957" s="95"/>
      <c r="AJ1957" s="95"/>
      <c r="AK1957" s="95"/>
      <c r="AL1957" s="95"/>
      <c r="AM1957" s="95"/>
      <c r="AN1957" s="95"/>
      <c r="AO1957" s="95"/>
      <c r="AP1957" s="95"/>
      <c r="AQ1957" s="95"/>
      <c r="AR1957" s="95"/>
    </row>
    <row r="1958" spans="13:44" x14ac:dyDescent="0.2">
      <c r="M1958" s="108"/>
      <c r="O1958" s="95"/>
      <c r="P1958" s="95"/>
      <c r="Q1958" s="95"/>
      <c r="R1958" s="95"/>
      <c r="S1958" s="95"/>
      <c r="T1958" s="95"/>
      <c r="U1958" s="95"/>
      <c r="V1958" s="95"/>
      <c r="W1958" s="95"/>
      <c r="X1958" s="95"/>
      <c r="Y1958" s="95"/>
      <c r="Z1958" s="95"/>
      <c r="AA1958" s="95"/>
      <c r="AB1958" s="95"/>
      <c r="AC1958" s="95"/>
      <c r="AD1958" s="95"/>
      <c r="AE1958" s="95"/>
      <c r="AF1958" s="95"/>
      <c r="AG1958" s="95"/>
      <c r="AH1958" s="95"/>
      <c r="AI1958" s="95"/>
      <c r="AJ1958" s="95"/>
      <c r="AK1958" s="95"/>
      <c r="AL1958" s="95"/>
      <c r="AM1958" s="95"/>
      <c r="AN1958" s="95"/>
      <c r="AO1958" s="95"/>
      <c r="AP1958" s="95"/>
      <c r="AQ1958" s="95"/>
      <c r="AR1958" s="95"/>
    </row>
    <row r="1959" spans="13:44" x14ac:dyDescent="0.2">
      <c r="M1959" s="108"/>
      <c r="O1959" s="95"/>
      <c r="P1959" s="95"/>
      <c r="Q1959" s="95"/>
      <c r="R1959" s="95"/>
      <c r="S1959" s="95"/>
      <c r="T1959" s="95"/>
      <c r="U1959" s="95"/>
      <c r="V1959" s="95"/>
      <c r="W1959" s="95"/>
      <c r="X1959" s="95"/>
      <c r="Y1959" s="95"/>
      <c r="Z1959" s="95"/>
      <c r="AA1959" s="95"/>
      <c r="AB1959" s="95"/>
      <c r="AC1959" s="95"/>
      <c r="AD1959" s="95"/>
      <c r="AE1959" s="95"/>
      <c r="AF1959" s="95"/>
      <c r="AG1959" s="95"/>
      <c r="AH1959" s="95"/>
      <c r="AI1959" s="95"/>
      <c r="AJ1959" s="95"/>
      <c r="AK1959" s="95"/>
      <c r="AL1959" s="95"/>
      <c r="AM1959" s="95"/>
      <c r="AN1959" s="95"/>
      <c r="AO1959" s="95"/>
      <c r="AP1959" s="95"/>
      <c r="AQ1959" s="95"/>
      <c r="AR1959" s="95"/>
    </row>
    <row r="1960" spans="13:44" x14ac:dyDescent="0.2">
      <c r="M1960" s="108"/>
      <c r="O1960" s="95"/>
      <c r="P1960" s="95"/>
      <c r="Q1960" s="95"/>
      <c r="R1960" s="95"/>
      <c r="S1960" s="95"/>
      <c r="T1960" s="95"/>
      <c r="U1960" s="95"/>
      <c r="V1960" s="95"/>
      <c r="W1960" s="95"/>
      <c r="X1960" s="95"/>
      <c r="Y1960" s="95"/>
      <c r="Z1960" s="95"/>
      <c r="AA1960" s="95"/>
      <c r="AB1960" s="95"/>
      <c r="AC1960" s="95"/>
      <c r="AD1960" s="95"/>
      <c r="AE1960" s="95"/>
      <c r="AF1960" s="95"/>
      <c r="AG1960" s="95"/>
      <c r="AH1960" s="95"/>
      <c r="AI1960" s="95"/>
      <c r="AJ1960" s="95"/>
      <c r="AK1960" s="95"/>
      <c r="AL1960" s="95"/>
      <c r="AM1960" s="95"/>
      <c r="AN1960" s="95"/>
      <c r="AO1960" s="95"/>
      <c r="AP1960" s="95"/>
      <c r="AQ1960" s="95"/>
      <c r="AR1960" s="95"/>
    </row>
    <row r="1961" spans="13:44" x14ac:dyDescent="0.2">
      <c r="M1961" s="108"/>
      <c r="O1961" s="95"/>
      <c r="P1961" s="95"/>
      <c r="Q1961" s="95"/>
      <c r="R1961" s="95"/>
      <c r="S1961" s="95"/>
      <c r="T1961" s="95"/>
      <c r="U1961" s="95"/>
      <c r="V1961" s="95"/>
      <c r="W1961" s="95"/>
      <c r="X1961" s="95"/>
      <c r="Y1961" s="95"/>
      <c r="Z1961" s="95"/>
      <c r="AA1961" s="95"/>
      <c r="AB1961" s="95"/>
      <c r="AC1961" s="95"/>
      <c r="AD1961" s="95"/>
      <c r="AE1961" s="95"/>
      <c r="AF1961" s="95"/>
      <c r="AG1961" s="95"/>
      <c r="AH1961" s="95"/>
      <c r="AI1961" s="95"/>
      <c r="AJ1961" s="95"/>
      <c r="AK1961" s="95"/>
      <c r="AL1961" s="95"/>
      <c r="AM1961" s="95"/>
      <c r="AN1961" s="95"/>
      <c r="AO1961" s="95"/>
      <c r="AP1961" s="95"/>
      <c r="AQ1961" s="95"/>
      <c r="AR1961" s="95"/>
    </row>
    <row r="1962" spans="13:44" x14ac:dyDescent="0.2">
      <c r="M1962" s="108"/>
      <c r="O1962" s="95"/>
      <c r="P1962" s="95"/>
      <c r="Q1962" s="95"/>
      <c r="R1962" s="95"/>
      <c r="S1962" s="95"/>
      <c r="T1962" s="95"/>
      <c r="U1962" s="95"/>
      <c r="V1962" s="95"/>
      <c r="W1962" s="95"/>
      <c r="X1962" s="95"/>
      <c r="Y1962" s="95"/>
      <c r="Z1962" s="95"/>
      <c r="AA1962" s="95"/>
      <c r="AB1962" s="95"/>
      <c r="AC1962" s="95"/>
      <c r="AD1962" s="95"/>
      <c r="AE1962" s="95"/>
      <c r="AF1962" s="95"/>
      <c r="AG1962" s="95"/>
      <c r="AH1962" s="95"/>
      <c r="AI1962" s="95"/>
      <c r="AJ1962" s="95"/>
      <c r="AK1962" s="95"/>
      <c r="AL1962" s="95"/>
      <c r="AM1962" s="95"/>
      <c r="AN1962" s="95"/>
      <c r="AO1962" s="95"/>
      <c r="AP1962" s="95"/>
      <c r="AQ1962" s="95"/>
      <c r="AR1962" s="95"/>
    </row>
    <row r="1963" spans="13:44" x14ac:dyDescent="0.2">
      <c r="M1963" s="108"/>
      <c r="O1963" s="95"/>
      <c r="P1963" s="95"/>
      <c r="Q1963" s="95"/>
      <c r="R1963" s="95"/>
      <c r="S1963" s="95"/>
      <c r="T1963" s="95"/>
      <c r="U1963" s="95"/>
      <c r="V1963" s="95"/>
      <c r="W1963" s="95"/>
      <c r="X1963" s="95"/>
      <c r="Y1963" s="95"/>
      <c r="Z1963" s="95"/>
      <c r="AA1963" s="95"/>
      <c r="AB1963" s="95"/>
      <c r="AC1963" s="95"/>
      <c r="AD1963" s="95"/>
      <c r="AE1963" s="95"/>
      <c r="AF1963" s="95"/>
      <c r="AG1963" s="95"/>
      <c r="AH1963" s="95"/>
      <c r="AI1963" s="95"/>
      <c r="AJ1963" s="95"/>
      <c r="AK1963" s="95"/>
      <c r="AL1963" s="95"/>
      <c r="AM1963" s="95"/>
      <c r="AN1963" s="95"/>
      <c r="AO1963" s="95"/>
      <c r="AP1963" s="95"/>
      <c r="AQ1963" s="95"/>
      <c r="AR1963" s="95"/>
    </row>
    <row r="1964" spans="13:44" x14ac:dyDescent="0.2">
      <c r="M1964" s="108"/>
      <c r="O1964" s="95"/>
      <c r="P1964" s="95"/>
      <c r="Q1964" s="95"/>
      <c r="R1964" s="95"/>
      <c r="S1964" s="95"/>
      <c r="T1964" s="95"/>
      <c r="U1964" s="95"/>
      <c r="V1964" s="95"/>
      <c r="W1964" s="95"/>
      <c r="X1964" s="95"/>
      <c r="Y1964" s="95"/>
      <c r="Z1964" s="95"/>
      <c r="AA1964" s="95"/>
      <c r="AB1964" s="95"/>
      <c r="AC1964" s="95"/>
      <c r="AD1964" s="95"/>
      <c r="AE1964" s="95"/>
      <c r="AF1964" s="95"/>
      <c r="AG1964" s="95"/>
      <c r="AH1964" s="95"/>
      <c r="AI1964" s="95"/>
      <c r="AJ1964" s="95"/>
      <c r="AK1964" s="95"/>
      <c r="AL1964" s="95"/>
      <c r="AM1964" s="95"/>
      <c r="AN1964" s="95"/>
      <c r="AO1964" s="95"/>
      <c r="AP1964" s="95"/>
      <c r="AQ1964" s="95"/>
      <c r="AR1964" s="95"/>
    </row>
    <row r="1965" spans="13:44" x14ac:dyDescent="0.2">
      <c r="M1965" s="108"/>
      <c r="O1965" s="95"/>
      <c r="P1965" s="95"/>
      <c r="Q1965" s="95"/>
      <c r="R1965" s="95"/>
      <c r="S1965" s="95"/>
      <c r="T1965" s="95"/>
      <c r="U1965" s="95"/>
      <c r="V1965" s="95"/>
      <c r="W1965" s="95"/>
      <c r="X1965" s="95"/>
      <c r="Y1965" s="95"/>
      <c r="Z1965" s="95"/>
      <c r="AA1965" s="95"/>
      <c r="AB1965" s="95"/>
      <c r="AC1965" s="95"/>
      <c r="AD1965" s="95"/>
      <c r="AE1965" s="95"/>
      <c r="AF1965" s="95"/>
      <c r="AG1965" s="95"/>
      <c r="AH1965" s="95"/>
      <c r="AI1965" s="95"/>
      <c r="AJ1965" s="95"/>
      <c r="AK1965" s="95"/>
      <c r="AL1965" s="95"/>
      <c r="AM1965" s="95"/>
      <c r="AN1965" s="95"/>
      <c r="AO1965" s="95"/>
      <c r="AP1965" s="95"/>
      <c r="AQ1965" s="95"/>
      <c r="AR1965" s="95"/>
    </row>
    <row r="1966" spans="13:44" x14ac:dyDescent="0.2">
      <c r="M1966" s="108"/>
      <c r="O1966" s="95"/>
      <c r="P1966" s="95"/>
      <c r="Q1966" s="95"/>
      <c r="R1966" s="95"/>
      <c r="S1966" s="95"/>
      <c r="T1966" s="95"/>
      <c r="U1966" s="95"/>
      <c r="V1966" s="95"/>
      <c r="W1966" s="95"/>
      <c r="X1966" s="95"/>
      <c r="Y1966" s="95"/>
      <c r="Z1966" s="95"/>
      <c r="AA1966" s="95"/>
      <c r="AB1966" s="95"/>
      <c r="AC1966" s="95"/>
      <c r="AD1966" s="95"/>
      <c r="AE1966" s="95"/>
      <c r="AF1966" s="95"/>
      <c r="AG1966" s="95"/>
      <c r="AH1966" s="95"/>
      <c r="AI1966" s="95"/>
      <c r="AJ1966" s="95"/>
      <c r="AK1966" s="95"/>
      <c r="AL1966" s="95"/>
      <c r="AM1966" s="95"/>
      <c r="AN1966" s="95"/>
      <c r="AO1966" s="95"/>
      <c r="AP1966" s="95"/>
      <c r="AQ1966" s="95"/>
      <c r="AR1966" s="95"/>
    </row>
    <row r="1967" spans="13:44" x14ac:dyDescent="0.2">
      <c r="M1967" s="108"/>
      <c r="O1967" s="95"/>
      <c r="P1967" s="95"/>
      <c r="Q1967" s="95"/>
      <c r="R1967" s="95"/>
      <c r="S1967" s="95"/>
      <c r="T1967" s="95"/>
      <c r="U1967" s="95"/>
      <c r="V1967" s="95"/>
      <c r="W1967" s="95"/>
      <c r="X1967" s="95"/>
      <c r="Y1967" s="95"/>
      <c r="Z1967" s="95"/>
      <c r="AA1967" s="95"/>
      <c r="AB1967" s="95"/>
      <c r="AC1967" s="95"/>
      <c r="AD1967" s="95"/>
      <c r="AE1967" s="95"/>
      <c r="AF1967" s="95"/>
      <c r="AG1967" s="95"/>
      <c r="AH1967" s="95"/>
      <c r="AI1967" s="95"/>
      <c r="AJ1967" s="95"/>
      <c r="AK1967" s="95"/>
      <c r="AL1967" s="95"/>
      <c r="AM1967" s="95"/>
      <c r="AN1967" s="95"/>
      <c r="AO1967" s="95"/>
      <c r="AP1967" s="95"/>
      <c r="AQ1967" s="95"/>
      <c r="AR1967" s="95"/>
    </row>
    <row r="1968" spans="13:44" x14ac:dyDescent="0.2">
      <c r="M1968" s="108"/>
      <c r="O1968" s="95"/>
      <c r="P1968" s="95"/>
      <c r="Q1968" s="95"/>
      <c r="R1968" s="95"/>
      <c r="S1968" s="95"/>
      <c r="T1968" s="95"/>
      <c r="U1968" s="95"/>
      <c r="V1968" s="95"/>
      <c r="W1968" s="95"/>
      <c r="X1968" s="95"/>
      <c r="Y1968" s="95"/>
      <c r="Z1968" s="95"/>
      <c r="AA1968" s="95"/>
      <c r="AB1968" s="95"/>
      <c r="AC1968" s="95"/>
      <c r="AD1968" s="95"/>
      <c r="AE1968" s="95"/>
      <c r="AF1968" s="95"/>
      <c r="AG1968" s="95"/>
      <c r="AH1968" s="95"/>
      <c r="AI1968" s="95"/>
      <c r="AJ1968" s="95"/>
      <c r="AK1968" s="95"/>
      <c r="AL1968" s="95"/>
      <c r="AM1968" s="95"/>
      <c r="AN1968" s="95"/>
      <c r="AO1968" s="95"/>
      <c r="AP1968" s="95"/>
      <c r="AQ1968" s="95"/>
      <c r="AR1968" s="95"/>
    </row>
    <row r="1969" spans="13:44" x14ac:dyDescent="0.2">
      <c r="M1969" s="108"/>
      <c r="O1969" s="95"/>
      <c r="P1969" s="95"/>
      <c r="Q1969" s="95"/>
      <c r="R1969" s="95"/>
      <c r="S1969" s="95"/>
      <c r="T1969" s="95"/>
      <c r="U1969" s="95"/>
      <c r="V1969" s="95"/>
      <c r="W1969" s="95"/>
      <c r="X1969" s="95"/>
      <c r="Y1969" s="95"/>
      <c r="Z1969" s="95"/>
      <c r="AA1969" s="95"/>
      <c r="AB1969" s="95"/>
      <c r="AC1969" s="95"/>
      <c r="AD1969" s="95"/>
      <c r="AE1969" s="95"/>
      <c r="AF1969" s="95"/>
      <c r="AG1969" s="95"/>
      <c r="AH1969" s="95"/>
      <c r="AI1969" s="95"/>
      <c r="AJ1969" s="95"/>
      <c r="AK1969" s="95"/>
      <c r="AL1969" s="95"/>
      <c r="AM1969" s="95"/>
      <c r="AN1969" s="95"/>
      <c r="AO1969" s="95"/>
      <c r="AP1969" s="95"/>
      <c r="AQ1969" s="95"/>
      <c r="AR1969" s="95"/>
    </row>
    <row r="1970" spans="13:44" x14ac:dyDescent="0.2">
      <c r="M1970" s="108"/>
      <c r="O1970" s="95"/>
      <c r="P1970" s="95"/>
      <c r="Q1970" s="95"/>
      <c r="R1970" s="95"/>
      <c r="S1970" s="95"/>
      <c r="T1970" s="95"/>
      <c r="U1970" s="95"/>
      <c r="V1970" s="95"/>
      <c r="W1970" s="95"/>
      <c r="X1970" s="95"/>
      <c r="Y1970" s="95"/>
      <c r="Z1970" s="95"/>
      <c r="AA1970" s="95"/>
      <c r="AB1970" s="95"/>
      <c r="AC1970" s="95"/>
      <c r="AD1970" s="95"/>
      <c r="AE1970" s="95"/>
      <c r="AF1970" s="95"/>
      <c r="AG1970" s="95"/>
      <c r="AH1970" s="95"/>
      <c r="AI1970" s="95"/>
      <c r="AJ1970" s="95"/>
      <c r="AK1970" s="95"/>
      <c r="AL1970" s="95"/>
      <c r="AM1970" s="95"/>
      <c r="AN1970" s="95"/>
      <c r="AO1970" s="95"/>
      <c r="AP1970" s="95"/>
      <c r="AQ1970" s="95"/>
      <c r="AR1970" s="95"/>
    </row>
    <row r="1971" spans="13:44" x14ac:dyDescent="0.2">
      <c r="M1971" s="108"/>
      <c r="O1971" s="95"/>
      <c r="P1971" s="95"/>
      <c r="Q1971" s="95"/>
      <c r="R1971" s="95"/>
      <c r="S1971" s="95"/>
      <c r="T1971" s="95"/>
      <c r="U1971" s="95"/>
      <c r="V1971" s="95"/>
      <c r="W1971" s="95"/>
      <c r="X1971" s="95"/>
      <c r="Y1971" s="95"/>
      <c r="Z1971" s="95"/>
      <c r="AA1971" s="95"/>
      <c r="AB1971" s="95"/>
      <c r="AC1971" s="95"/>
      <c r="AD1971" s="95"/>
      <c r="AE1971" s="95"/>
      <c r="AF1971" s="95"/>
      <c r="AG1971" s="95"/>
      <c r="AH1971" s="95"/>
      <c r="AI1971" s="95"/>
      <c r="AJ1971" s="95"/>
      <c r="AK1971" s="95"/>
      <c r="AL1971" s="95"/>
      <c r="AM1971" s="95"/>
      <c r="AN1971" s="95"/>
      <c r="AO1971" s="95"/>
      <c r="AP1971" s="95"/>
      <c r="AQ1971" s="95"/>
      <c r="AR1971" s="95"/>
    </row>
    <row r="1972" spans="13:44" x14ac:dyDescent="0.2">
      <c r="M1972" s="108"/>
      <c r="O1972" s="95"/>
      <c r="P1972" s="95"/>
      <c r="Q1972" s="95"/>
      <c r="R1972" s="95"/>
      <c r="S1972" s="95"/>
      <c r="T1972" s="95"/>
      <c r="U1972" s="95"/>
      <c r="V1972" s="95"/>
      <c r="W1972" s="95"/>
      <c r="X1972" s="95"/>
      <c r="Y1972" s="95"/>
      <c r="Z1972" s="95"/>
      <c r="AA1972" s="95"/>
      <c r="AB1972" s="95"/>
      <c r="AC1972" s="95"/>
      <c r="AD1972" s="95"/>
      <c r="AE1972" s="95"/>
      <c r="AF1972" s="95"/>
      <c r="AG1972" s="95"/>
      <c r="AH1972" s="95"/>
      <c r="AI1972" s="95"/>
      <c r="AJ1972" s="95"/>
      <c r="AK1972" s="95"/>
      <c r="AL1972" s="95"/>
      <c r="AM1972" s="95"/>
      <c r="AN1972" s="95"/>
      <c r="AO1972" s="95"/>
      <c r="AP1972" s="95"/>
      <c r="AQ1972" s="95"/>
      <c r="AR1972" s="95"/>
    </row>
    <row r="1973" spans="13:44" x14ac:dyDescent="0.2">
      <c r="M1973" s="108"/>
      <c r="O1973" s="95"/>
      <c r="P1973" s="95"/>
      <c r="Q1973" s="95"/>
      <c r="R1973" s="95"/>
      <c r="S1973" s="95"/>
      <c r="T1973" s="95"/>
      <c r="U1973" s="95"/>
      <c r="V1973" s="95"/>
      <c r="W1973" s="95"/>
      <c r="X1973" s="95"/>
      <c r="Y1973" s="95"/>
      <c r="Z1973" s="95"/>
      <c r="AA1973" s="95"/>
      <c r="AB1973" s="95"/>
      <c r="AC1973" s="95"/>
      <c r="AD1973" s="95"/>
      <c r="AE1973" s="95"/>
      <c r="AF1973" s="95"/>
      <c r="AG1973" s="95"/>
      <c r="AH1973" s="95"/>
      <c r="AI1973" s="95"/>
      <c r="AJ1973" s="95"/>
      <c r="AK1973" s="95"/>
      <c r="AL1973" s="95"/>
      <c r="AM1973" s="95"/>
      <c r="AN1973" s="95"/>
      <c r="AO1973" s="95"/>
      <c r="AP1973" s="95"/>
      <c r="AQ1973" s="95"/>
      <c r="AR1973" s="95"/>
    </row>
    <row r="1974" spans="13:44" x14ac:dyDescent="0.2">
      <c r="M1974" s="108"/>
      <c r="O1974" s="95"/>
      <c r="P1974" s="95"/>
      <c r="Q1974" s="95"/>
      <c r="R1974" s="95"/>
      <c r="S1974" s="95"/>
      <c r="T1974" s="95"/>
      <c r="U1974" s="95"/>
      <c r="V1974" s="95"/>
      <c r="W1974" s="95"/>
      <c r="X1974" s="95"/>
      <c r="Y1974" s="95"/>
      <c r="Z1974" s="95"/>
      <c r="AA1974" s="95"/>
      <c r="AB1974" s="95"/>
      <c r="AC1974" s="95"/>
      <c r="AD1974" s="95"/>
      <c r="AE1974" s="95"/>
      <c r="AF1974" s="95"/>
      <c r="AG1974" s="95"/>
      <c r="AH1974" s="95"/>
      <c r="AI1974" s="95"/>
      <c r="AJ1974" s="95"/>
      <c r="AK1974" s="95"/>
      <c r="AL1974" s="95"/>
      <c r="AM1974" s="95"/>
      <c r="AN1974" s="95"/>
      <c r="AO1974" s="95"/>
      <c r="AP1974" s="95"/>
      <c r="AQ1974" s="95"/>
      <c r="AR1974" s="95"/>
    </row>
    <row r="1975" spans="13:44" x14ac:dyDescent="0.2">
      <c r="M1975" s="108"/>
      <c r="O1975" s="95"/>
      <c r="P1975" s="95"/>
      <c r="Q1975" s="95"/>
      <c r="R1975" s="95"/>
      <c r="S1975" s="95"/>
      <c r="T1975" s="95"/>
      <c r="U1975" s="95"/>
      <c r="V1975" s="95"/>
      <c r="W1975" s="95"/>
      <c r="X1975" s="95"/>
      <c r="Y1975" s="95"/>
      <c r="Z1975" s="95"/>
      <c r="AA1975" s="95"/>
      <c r="AB1975" s="95"/>
      <c r="AC1975" s="95"/>
      <c r="AD1975" s="95"/>
      <c r="AE1975" s="95"/>
      <c r="AF1975" s="95"/>
      <c r="AG1975" s="95"/>
      <c r="AH1975" s="95"/>
      <c r="AI1975" s="95"/>
      <c r="AJ1975" s="95"/>
      <c r="AK1975" s="95"/>
      <c r="AL1975" s="95"/>
      <c r="AM1975" s="95"/>
      <c r="AN1975" s="95"/>
      <c r="AO1975" s="95"/>
      <c r="AP1975" s="95"/>
      <c r="AQ1975" s="95"/>
      <c r="AR1975" s="95"/>
    </row>
    <row r="1976" spans="13:44" x14ac:dyDescent="0.2">
      <c r="M1976" s="108"/>
      <c r="O1976" s="95"/>
      <c r="P1976" s="95"/>
      <c r="Q1976" s="95"/>
      <c r="R1976" s="95"/>
      <c r="S1976" s="95"/>
      <c r="T1976" s="95"/>
      <c r="U1976" s="95"/>
      <c r="V1976" s="95"/>
      <c r="W1976" s="95"/>
      <c r="X1976" s="95"/>
      <c r="Y1976" s="95"/>
      <c r="Z1976" s="95"/>
      <c r="AA1976" s="95"/>
      <c r="AB1976" s="95"/>
      <c r="AC1976" s="95"/>
      <c r="AD1976" s="95"/>
      <c r="AE1976" s="95"/>
      <c r="AF1976" s="95"/>
      <c r="AG1976" s="95"/>
      <c r="AH1976" s="95"/>
      <c r="AI1976" s="95"/>
      <c r="AJ1976" s="95"/>
      <c r="AK1976" s="95"/>
      <c r="AL1976" s="95"/>
      <c r="AM1976" s="95"/>
      <c r="AN1976" s="95"/>
      <c r="AO1976" s="95"/>
      <c r="AP1976" s="95"/>
      <c r="AQ1976" s="95"/>
      <c r="AR1976" s="95"/>
    </row>
    <row r="1977" spans="13:44" x14ac:dyDescent="0.2">
      <c r="M1977" s="108"/>
      <c r="O1977" s="95"/>
      <c r="P1977" s="95"/>
      <c r="Q1977" s="95"/>
      <c r="R1977" s="95"/>
      <c r="S1977" s="95"/>
      <c r="T1977" s="95"/>
      <c r="U1977" s="95"/>
      <c r="V1977" s="95"/>
      <c r="W1977" s="95"/>
      <c r="X1977" s="95"/>
      <c r="Y1977" s="95"/>
      <c r="Z1977" s="95"/>
      <c r="AA1977" s="95"/>
      <c r="AB1977" s="95"/>
      <c r="AC1977" s="95"/>
      <c r="AD1977" s="95"/>
      <c r="AE1977" s="95"/>
      <c r="AF1977" s="95"/>
      <c r="AG1977" s="95"/>
      <c r="AH1977" s="95"/>
      <c r="AI1977" s="95"/>
      <c r="AJ1977" s="95"/>
      <c r="AK1977" s="95"/>
      <c r="AL1977" s="95"/>
      <c r="AM1977" s="95"/>
      <c r="AN1977" s="95"/>
      <c r="AO1977" s="95"/>
      <c r="AP1977" s="95"/>
      <c r="AQ1977" s="95"/>
      <c r="AR1977" s="95"/>
    </row>
    <row r="1978" spans="13:44" x14ac:dyDescent="0.2">
      <c r="M1978" s="108"/>
      <c r="O1978" s="95"/>
      <c r="P1978" s="95"/>
      <c r="Q1978" s="95"/>
      <c r="R1978" s="95"/>
      <c r="S1978" s="95"/>
      <c r="T1978" s="95"/>
      <c r="U1978" s="95"/>
      <c r="V1978" s="95"/>
      <c r="W1978" s="95"/>
      <c r="X1978" s="95"/>
      <c r="Y1978" s="95"/>
      <c r="Z1978" s="95"/>
      <c r="AA1978" s="95"/>
      <c r="AB1978" s="95"/>
      <c r="AC1978" s="95"/>
      <c r="AD1978" s="95"/>
      <c r="AE1978" s="95"/>
      <c r="AF1978" s="95"/>
      <c r="AG1978" s="95"/>
      <c r="AH1978" s="95"/>
      <c r="AI1978" s="95"/>
      <c r="AJ1978" s="95"/>
      <c r="AK1978" s="95"/>
      <c r="AL1978" s="95"/>
      <c r="AM1978" s="95"/>
      <c r="AN1978" s="95"/>
      <c r="AO1978" s="95"/>
      <c r="AP1978" s="95"/>
      <c r="AQ1978" s="95"/>
      <c r="AR1978" s="95"/>
    </row>
    <row r="1979" spans="13:44" x14ac:dyDescent="0.2">
      <c r="M1979" s="108"/>
      <c r="O1979" s="95"/>
      <c r="P1979" s="95"/>
      <c r="Q1979" s="95"/>
      <c r="R1979" s="95"/>
      <c r="S1979" s="95"/>
      <c r="T1979" s="95"/>
      <c r="U1979" s="95"/>
      <c r="V1979" s="95"/>
      <c r="W1979" s="95"/>
      <c r="X1979" s="95"/>
      <c r="Y1979" s="95"/>
      <c r="Z1979" s="95"/>
      <c r="AA1979" s="95"/>
      <c r="AB1979" s="95"/>
      <c r="AC1979" s="95"/>
      <c r="AD1979" s="95"/>
      <c r="AE1979" s="95"/>
      <c r="AF1979" s="95"/>
      <c r="AG1979" s="95"/>
      <c r="AH1979" s="95"/>
      <c r="AI1979" s="95"/>
      <c r="AJ1979" s="95"/>
      <c r="AK1979" s="95"/>
      <c r="AL1979" s="95"/>
      <c r="AM1979" s="95"/>
      <c r="AN1979" s="95"/>
      <c r="AO1979" s="95"/>
      <c r="AP1979" s="95"/>
      <c r="AQ1979" s="95"/>
      <c r="AR1979" s="95"/>
    </row>
    <row r="1980" spans="13:44" x14ac:dyDescent="0.2">
      <c r="M1980" s="108"/>
      <c r="O1980" s="95"/>
      <c r="P1980" s="95"/>
      <c r="Q1980" s="95"/>
      <c r="R1980" s="95"/>
      <c r="S1980" s="95"/>
      <c r="T1980" s="95"/>
      <c r="U1980" s="95"/>
      <c r="V1980" s="95"/>
      <c r="W1980" s="95"/>
      <c r="X1980" s="95"/>
      <c r="Y1980" s="95"/>
      <c r="Z1980" s="95"/>
      <c r="AA1980" s="95"/>
      <c r="AB1980" s="95"/>
      <c r="AC1980" s="95"/>
      <c r="AD1980" s="95"/>
      <c r="AE1980" s="95"/>
      <c r="AF1980" s="95"/>
      <c r="AG1980" s="95"/>
      <c r="AH1980" s="95"/>
      <c r="AI1980" s="95"/>
      <c r="AJ1980" s="95"/>
      <c r="AK1980" s="95"/>
      <c r="AL1980" s="95"/>
      <c r="AM1980" s="95"/>
      <c r="AN1980" s="95"/>
      <c r="AO1980" s="95"/>
      <c r="AP1980" s="95"/>
      <c r="AQ1980" s="95"/>
      <c r="AR1980" s="95"/>
    </row>
    <row r="1981" spans="13:44" x14ac:dyDescent="0.2">
      <c r="M1981" s="108"/>
      <c r="O1981" s="95"/>
      <c r="P1981" s="95"/>
      <c r="Q1981" s="95"/>
      <c r="R1981" s="95"/>
      <c r="S1981" s="95"/>
      <c r="T1981" s="95"/>
      <c r="U1981" s="95"/>
      <c r="V1981" s="95"/>
      <c r="W1981" s="95"/>
      <c r="X1981" s="95"/>
      <c r="Y1981" s="95"/>
      <c r="Z1981" s="95"/>
      <c r="AA1981" s="95"/>
      <c r="AB1981" s="95"/>
      <c r="AC1981" s="95"/>
      <c r="AD1981" s="95"/>
      <c r="AE1981" s="95"/>
      <c r="AF1981" s="95"/>
      <c r="AG1981" s="95"/>
      <c r="AH1981" s="95"/>
      <c r="AI1981" s="95"/>
      <c r="AJ1981" s="95"/>
      <c r="AK1981" s="95"/>
      <c r="AL1981" s="95"/>
      <c r="AM1981" s="95"/>
      <c r="AN1981" s="95"/>
      <c r="AO1981" s="95"/>
      <c r="AP1981" s="95"/>
      <c r="AQ1981" s="95"/>
      <c r="AR1981" s="95"/>
    </row>
    <row r="1982" spans="13:44" x14ac:dyDescent="0.2">
      <c r="M1982" s="108"/>
      <c r="O1982" s="95"/>
      <c r="P1982" s="95"/>
      <c r="Q1982" s="95"/>
      <c r="R1982" s="95"/>
      <c r="S1982" s="95"/>
      <c r="T1982" s="95"/>
      <c r="U1982" s="95"/>
      <c r="V1982" s="95"/>
      <c r="W1982" s="95"/>
      <c r="X1982" s="95"/>
      <c r="Y1982" s="95"/>
      <c r="Z1982" s="95"/>
      <c r="AA1982" s="95"/>
      <c r="AB1982" s="95"/>
      <c r="AC1982" s="95"/>
      <c r="AD1982" s="95"/>
      <c r="AE1982" s="95"/>
      <c r="AF1982" s="95"/>
      <c r="AG1982" s="95"/>
      <c r="AH1982" s="95"/>
      <c r="AI1982" s="95"/>
      <c r="AJ1982" s="95"/>
      <c r="AK1982" s="95"/>
      <c r="AL1982" s="95"/>
      <c r="AM1982" s="95"/>
      <c r="AN1982" s="95"/>
      <c r="AO1982" s="95"/>
      <c r="AP1982" s="95"/>
      <c r="AQ1982" s="95"/>
      <c r="AR1982" s="95"/>
    </row>
    <row r="1983" spans="13:44" x14ac:dyDescent="0.2">
      <c r="M1983" s="108"/>
      <c r="O1983" s="95"/>
      <c r="P1983" s="95"/>
      <c r="Q1983" s="95"/>
      <c r="R1983" s="95"/>
      <c r="S1983" s="95"/>
      <c r="T1983" s="95"/>
      <c r="U1983" s="95"/>
      <c r="V1983" s="95"/>
      <c r="W1983" s="95"/>
      <c r="X1983" s="95"/>
      <c r="Y1983" s="95"/>
      <c r="Z1983" s="95"/>
      <c r="AA1983" s="95"/>
      <c r="AB1983" s="95"/>
      <c r="AC1983" s="95"/>
      <c r="AD1983" s="95"/>
      <c r="AE1983" s="95"/>
      <c r="AF1983" s="95"/>
      <c r="AG1983" s="95"/>
      <c r="AH1983" s="95"/>
      <c r="AI1983" s="95"/>
      <c r="AJ1983" s="95"/>
      <c r="AK1983" s="95"/>
      <c r="AL1983" s="95"/>
      <c r="AM1983" s="95"/>
      <c r="AN1983" s="95"/>
      <c r="AO1983" s="95"/>
      <c r="AP1983" s="95"/>
      <c r="AQ1983" s="95"/>
      <c r="AR1983" s="95"/>
    </row>
    <row r="1984" spans="13:44" x14ac:dyDescent="0.2">
      <c r="M1984" s="108"/>
      <c r="O1984" s="95"/>
      <c r="P1984" s="95"/>
      <c r="Q1984" s="95"/>
      <c r="R1984" s="95"/>
      <c r="S1984" s="95"/>
      <c r="T1984" s="95"/>
      <c r="U1984" s="95"/>
      <c r="V1984" s="95"/>
      <c r="W1984" s="95"/>
      <c r="X1984" s="95"/>
      <c r="Y1984" s="95"/>
      <c r="Z1984" s="95"/>
      <c r="AA1984" s="95"/>
      <c r="AB1984" s="95"/>
      <c r="AC1984" s="95"/>
      <c r="AD1984" s="95"/>
      <c r="AE1984" s="95"/>
      <c r="AF1984" s="95"/>
      <c r="AG1984" s="95"/>
      <c r="AH1984" s="95"/>
      <c r="AI1984" s="95"/>
      <c r="AJ1984" s="95"/>
      <c r="AK1984" s="95"/>
      <c r="AL1984" s="95"/>
      <c r="AM1984" s="95"/>
      <c r="AN1984" s="95"/>
      <c r="AO1984" s="95"/>
      <c r="AP1984" s="95"/>
      <c r="AQ1984" s="95"/>
      <c r="AR1984" s="95"/>
    </row>
    <row r="1985" spans="13:44" x14ac:dyDescent="0.2">
      <c r="M1985" s="108"/>
      <c r="O1985" s="95"/>
      <c r="P1985" s="95"/>
      <c r="Q1985" s="95"/>
      <c r="R1985" s="95"/>
      <c r="S1985" s="95"/>
      <c r="T1985" s="95"/>
      <c r="U1985" s="95"/>
      <c r="V1985" s="95"/>
      <c r="W1985" s="95"/>
      <c r="X1985" s="95"/>
      <c r="Y1985" s="95"/>
      <c r="Z1985" s="95"/>
      <c r="AA1985" s="95"/>
      <c r="AB1985" s="95"/>
      <c r="AC1985" s="95"/>
      <c r="AD1985" s="95"/>
      <c r="AE1985" s="95"/>
      <c r="AF1985" s="95"/>
      <c r="AG1985" s="95"/>
      <c r="AH1985" s="95"/>
      <c r="AI1985" s="95"/>
      <c r="AJ1985" s="95"/>
      <c r="AK1985" s="95"/>
      <c r="AL1985" s="95"/>
      <c r="AM1985" s="95"/>
      <c r="AN1985" s="95"/>
      <c r="AO1985" s="95"/>
      <c r="AP1985" s="95"/>
      <c r="AQ1985" s="95"/>
      <c r="AR1985" s="95"/>
    </row>
    <row r="1986" spans="13:44" x14ac:dyDescent="0.2">
      <c r="M1986" s="108"/>
      <c r="O1986" s="95"/>
      <c r="P1986" s="95"/>
      <c r="Q1986" s="95"/>
      <c r="R1986" s="95"/>
      <c r="S1986" s="95"/>
      <c r="T1986" s="95"/>
      <c r="U1986" s="95"/>
      <c r="V1986" s="95"/>
      <c r="W1986" s="95"/>
      <c r="X1986" s="95"/>
      <c r="Y1986" s="95"/>
      <c r="Z1986" s="95"/>
      <c r="AA1986" s="95"/>
      <c r="AB1986" s="95"/>
      <c r="AC1986" s="95"/>
      <c r="AD1986" s="95"/>
      <c r="AE1986" s="95"/>
      <c r="AF1986" s="95"/>
      <c r="AG1986" s="95"/>
      <c r="AH1986" s="95"/>
      <c r="AI1986" s="95"/>
      <c r="AJ1986" s="95"/>
      <c r="AK1986" s="95"/>
      <c r="AL1986" s="95"/>
      <c r="AM1986" s="95"/>
      <c r="AN1986" s="95"/>
      <c r="AO1986" s="95"/>
      <c r="AP1986" s="95"/>
      <c r="AQ1986" s="95"/>
      <c r="AR1986" s="95"/>
    </row>
    <row r="1987" spans="13:44" x14ac:dyDescent="0.2">
      <c r="M1987" s="108"/>
      <c r="O1987" s="95"/>
      <c r="P1987" s="95"/>
      <c r="Q1987" s="95"/>
      <c r="R1987" s="95"/>
      <c r="S1987" s="95"/>
      <c r="T1987" s="95"/>
      <c r="U1987" s="95"/>
      <c r="V1987" s="95"/>
      <c r="W1987" s="95"/>
      <c r="X1987" s="95"/>
      <c r="Y1987" s="95"/>
      <c r="Z1987" s="95"/>
      <c r="AA1987" s="95"/>
      <c r="AB1987" s="95"/>
      <c r="AC1987" s="95"/>
      <c r="AD1987" s="95"/>
      <c r="AE1987" s="95"/>
      <c r="AF1987" s="95"/>
      <c r="AG1987" s="95"/>
      <c r="AH1987" s="95"/>
      <c r="AI1987" s="95"/>
      <c r="AJ1987" s="95"/>
      <c r="AK1987" s="95"/>
      <c r="AL1987" s="95"/>
      <c r="AM1987" s="95"/>
      <c r="AN1987" s="95"/>
      <c r="AO1987" s="95"/>
      <c r="AP1987" s="95"/>
      <c r="AQ1987" s="95"/>
      <c r="AR1987" s="95"/>
    </row>
    <row r="1988" spans="13:44" x14ac:dyDescent="0.2">
      <c r="M1988" s="108"/>
      <c r="O1988" s="95"/>
      <c r="P1988" s="95"/>
      <c r="Q1988" s="95"/>
      <c r="R1988" s="95"/>
      <c r="S1988" s="95"/>
      <c r="T1988" s="95"/>
      <c r="U1988" s="95"/>
      <c r="V1988" s="95"/>
      <c r="W1988" s="95"/>
      <c r="X1988" s="95"/>
      <c r="Y1988" s="95"/>
      <c r="Z1988" s="95"/>
      <c r="AA1988" s="95"/>
      <c r="AB1988" s="95"/>
      <c r="AC1988" s="95"/>
      <c r="AD1988" s="95"/>
      <c r="AE1988" s="95"/>
      <c r="AF1988" s="95"/>
      <c r="AG1988" s="95"/>
      <c r="AH1988" s="95"/>
      <c r="AI1988" s="95"/>
      <c r="AJ1988" s="95"/>
      <c r="AK1988" s="95"/>
      <c r="AL1988" s="95"/>
      <c r="AM1988" s="95"/>
      <c r="AN1988" s="95"/>
      <c r="AO1988" s="95"/>
      <c r="AP1988" s="95"/>
      <c r="AQ1988" s="95"/>
      <c r="AR1988" s="95"/>
    </row>
    <row r="1989" spans="13:44" x14ac:dyDescent="0.2">
      <c r="M1989" s="108"/>
      <c r="O1989" s="95"/>
      <c r="P1989" s="95"/>
      <c r="Q1989" s="95"/>
      <c r="R1989" s="95"/>
      <c r="S1989" s="95"/>
      <c r="T1989" s="95"/>
      <c r="U1989" s="95"/>
      <c r="V1989" s="95"/>
      <c r="W1989" s="95"/>
      <c r="X1989" s="95"/>
      <c r="Y1989" s="95"/>
      <c r="Z1989" s="95"/>
      <c r="AA1989" s="95"/>
      <c r="AB1989" s="95"/>
      <c r="AC1989" s="95"/>
      <c r="AD1989" s="95"/>
      <c r="AE1989" s="95"/>
      <c r="AF1989" s="95"/>
      <c r="AG1989" s="95"/>
      <c r="AH1989" s="95"/>
      <c r="AI1989" s="95"/>
      <c r="AJ1989" s="95"/>
      <c r="AK1989" s="95"/>
      <c r="AL1989" s="95"/>
      <c r="AM1989" s="95"/>
      <c r="AN1989" s="95"/>
      <c r="AO1989" s="95"/>
      <c r="AP1989" s="95"/>
      <c r="AQ1989" s="95"/>
      <c r="AR1989" s="95"/>
    </row>
    <row r="1990" spans="13:44" x14ac:dyDescent="0.2">
      <c r="M1990" s="108"/>
      <c r="O1990" s="95"/>
      <c r="P1990" s="95"/>
      <c r="Q1990" s="95"/>
      <c r="R1990" s="95"/>
      <c r="S1990" s="95"/>
      <c r="T1990" s="95"/>
      <c r="U1990" s="95"/>
      <c r="V1990" s="95"/>
      <c r="W1990" s="95"/>
      <c r="X1990" s="95"/>
      <c r="Y1990" s="95"/>
      <c r="Z1990" s="95"/>
      <c r="AA1990" s="95"/>
      <c r="AB1990" s="95"/>
      <c r="AC1990" s="95"/>
      <c r="AD1990" s="95"/>
      <c r="AE1990" s="95"/>
      <c r="AF1990" s="95"/>
      <c r="AG1990" s="95"/>
      <c r="AH1990" s="95"/>
      <c r="AI1990" s="95"/>
      <c r="AJ1990" s="95"/>
      <c r="AK1990" s="95"/>
      <c r="AL1990" s="95"/>
      <c r="AM1990" s="95"/>
      <c r="AN1990" s="95"/>
      <c r="AO1990" s="95"/>
      <c r="AP1990" s="95"/>
      <c r="AQ1990" s="95"/>
      <c r="AR1990" s="95"/>
    </row>
    <row r="1991" spans="13:44" x14ac:dyDescent="0.2">
      <c r="M1991" s="108"/>
      <c r="O1991" s="95"/>
      <c r="P1991" s="95"/>
      <c r="Q1991" s="95"/>
      <c r="R1991" s="95"/>
      <c r="S1991" s="95"/>
      <c r="T1991" s="95"/>
      <c r="U1991" s="95"/>
      <c r="V1991" s="95"/>
      <c r="W1991" s="95"/>
      <c r="X1991" s="95"/>
      <c r="Y1991" s="95"/>
      <c r="Z1991" s="95"/>
      <c r="AA1991" s="95"/>
      <c r="AB1991" s="95"/>
      <c r="AC1991" s="95"/>
      <c r="AD1991" s="95"/>
      <c r="AE1991" s="95"/>
      <c r="AF1991" s="95"/>
      <c r="AG1991" s="95"/>
      <c r="AH1991" s="95"/>
      <c r="AI1991" s="95"/>
      <c r="AJ1991" s="95"/>
      <c r="AK1991" s="95"/>
      <c r="AL1991" s="95"/>
      <c r="AM1991" s="95"/>
      <c r="AN1991" s="95"/>
      <c r="AO1991" s="95"/>
      <c r="AP1991" s="95"/>
      <c r="AQ1991" s="95"/>
      <c r="AR1991" s="95"/>
    </row>
    <row r="1992" spans="13:44" x14ac:dyDescent="0.2">
      <c r="M1992" s="108"/>
      <c r="O1992" s="95"/>
      <c r="P1992" s="95"/>
      <c r="Q1992" s="95"/>
      <c r="R1992" s="95"/>
      <c r="S1992" s="95"/>
      <c r="T1992" s="95"/>
      <c r="U1992" s="95"/>
      <c r="V1992" s="95"/>
      <c r="W1992" s="95"/>
      <c r="X1992" s="95"/>
      <c r="Y1992" s="95"/>
      <c r="Z1992" s="95"/>
      <c r="AA1992" s="95"/>
      <c r="AB1992" s="95"/>
      <c r="AC1992" s="95"/>
      <c r="AD1992" s="95"/>
      <c r="AE1992" s="95"/>
      <c r="AF1992" s="95"/>
      <c r="AG1992" s="95"/>
      <c r="AH1992" s="95"/>
      <c r="AI1992" s="95"/>
      <c r="AJ1992" s="95"/>
      <c r="AK1992" s="95"/>
      <c r="AL1992" s="95"/>
      <c r="AM1992" s="95"/>
      <c r="AN1992" s="95"/>
      <c r="AO1992" s="95"/>
      <c r="AP1992" s="95"/>
      <c r="AQ1992" s="95"/>
      <c r="AR1992" s="95"/>
    </row>
    <row r="1993" spans="13:44" x14ac:dyDescent="0.2">
      <c r="M1993" s="108"/>
      <c r="O1993" s="95"/>
      <c r="P1993" s="95"/>
      <c r="Q1993" s="95"/>
      <c r="R1993" s="95"/>
      <c r="S1993" s="95"/>
      <c r="T1993" s="95"/>
      <c r="U1993" s="95"/>
      <c r="V1993" s="95"/>
      <c r="W1993" s="95"/>
      <c r="X1993" s="95"/>
      <c r="Y1993" s="95"/>
      <c r="Z1993" s="95"/>
      <c r="AA1993" s="95"/>
      <c r="AB1993" s="95"/>
      <c r="AC1993" s="95"/>
      <c r="AD1993" s="95"/>
      <c r="AE1993" s="95"/>
      <c r="AF1993" s="95"/>
      <c r="AG1993" s="95"/>
      <c r="AH1993" s="95"/>
      <c r="AI1993" s="95"/>
      <c r="AJ1993" s="95"/>
      <c r="AK1993" s="95"/>
      <c r="AL1993" s="95"/>
      <c r="AM1993" s="95"/>
      <c r="AN1993" s="95"/>
      <c r="AO1993" s="95"/>
      <c r="AP1993" s="95"/>
      <c r="AQ1993" s="95"/>
      <c r="AR1993" s="95"/>
    </row>
  </sheetData>
  <sheetProtection algorithmName="SHA-512" hashValue="+hoapopmP6+ETTcSBTu2elW5F8NBsElKCbZSbZRIsL+KakWACCNuUlc8ilNiM3OyDMNHyjf5KsgOYabouOtrUQ==" saltValue="Lzn5TcsXzGxxx3Dhzgdr8w==" spinCount="100000" sheet="1" objects="1" scenarios="1"/>
  <mergeCells count="32">
    <mergeCell ref="D77:G77"/>
    <mergeCell ref="D106:G106"/>
    <mergeCell ref="I12:J12"/>
    <mergeCell ref="K12:L12"/>
    <mergeCell ref="I68:J68"/>
    <mergeCell ref="K68:L68"/>
    <mergeCell ref="M13:M14"/>
    <mergeCell ref="I120:J120"/>
    <mergeCell ref="K120:L120"/>
    <mergeCell ref="M120:N120"/>
    <mergeCell ref="I121:I122"/>
    <mergeCell ref="J121:J122"/>
    <mergeCell ref="K121:K122"/>
    <mergeCell ref="L121:L122"/>
    <mergeCell ref="M121:M122"/>
    <mergeCell ref="N121:N122"/>
    <mergeCell ref="D147:G147"/>
    <mergeCell ref="C1:O1"/>
    <mergeCell ref="D12:H12"/>
    <mergeCell ref="N13:N14"/>
    <mergeCell ref="M12:N12"/>
    <mergeCell ref="I69:I70"/>
    <mergeCell ref="J69:J70"/>
    <mergeCell ref="K69:K70"/>
    <mergeCell ref="L69:L70"/>
    <mergeCell ref="M69:M70"/>
    <mergeCell ref="N69:N70"/>
    <mergeCell ref="M68:N68"/>
    <mergeCell ref="I13:I14"/>
    <mergeCell ref="J13:J14"/>
    <mergeCell ref="K13:K14"/>
    <mergeCell ref="L13:L14"/>
  </mergeCells>
  <conditionalFormatting sqref="I159">
    <cfRule type="cellIs" dxfId="523" priority="175" operator="lessThan">
      <formula>0</formula>
    </cfRule>
  </conditionalFormatting>
  <conditionalFormatting sqref="I106:I108">
    <cfRule type="expression" dxfId="522" priority="197">
      <formula>(I106-J106)/I106&lt;-0.1</formula>
    </cfRule>
    <cfRule type="expression" dxfId="521" priority="198">
      <formula>AND(I106=0,I106&lt;J106)</formula>
    </cfRule>
  </conditionalFormatting>
  <conditionalFormatting sqref="I28:I29">
    <cfRule type="expression" dxfId="520" priority="237">
      <formula>(I28-J28)/I28&lt;-0.1</formula>
    </cfRule>
    <cfRule type="expression" dxfId="519" priority="238">
      <formula>AND(I28=0,I28&lt;J28)</formula>
    </cfRule>
  </conditionalFormatting>
  <conditionalFormatting sqref="K27">
    <cfRule type="expression" dxfId="518" priority="235">
      <formula>(K27-L27)/K27&lt;-0.1</formula>
    </cfRule>
    <cfRule type="expression" dxfId="517" priority="236">
      <formula>AND(K27=0,K27&lt;L27)</formula>
    </cfRule>
  </conditionalFormatting>
  <conditionalFormatting sqref="I78:I80">
    <cfRule type="expression" dxfId="516" priority="207">
      <formula>(I78-J78)/I78&lt;-0.1</formula>
    </cfRule>
    <cfRule type="expression" dxfId="515" priority="208">
      <formula>AND(I78=0,I78&lt;J78)</formula>
    </cfRule>
  </conditionalFormatting>
  <conditionalFormatting sqref="I37:I38">
    <cfRule type="expression" dxfId="514" priority="229">
      <formula>(I37-J37)/I37&lt;-0.1</formula>
    </cfRule>
    <cfRule type="expression" dxfId="513" priority="230">
      <formula>AND(I37=0,I37&lt;J37)</formula>
    </cfRule>
  </conditionalFormatting>
  <conditionalFormatting sqref="K37">
    <cfRule type="expression" dxfId="512" priority="227">
      <formula>(K37-L37)/K37&lt;-0.1</formula>
    </cfRule>
    <cfRule type="expression" dxfId="511" priority="228">
      <formula>AND(K37=0,K37&lt;L37)</formula>
    </cfRule>
  </conditionalFormatting>
  <conditionalFormatting sqref="I44">
    <cfRule type="expression" dxfId="510" priority="225">
      <formula>(I44-J44)/I44&lt;-0.1</formula>
    </cfRule>
    <cfRule type="expression" dxfId="509" priority="226">
      <formula>AND(I44=0,I44&lt;J44)</formula>
    </cfRule>
  </conditionalFormatting>
  <conditionalFormatting sqref="K44">
    <cfRule type="expression" dxfId="508" priority="223">
      <formula>(K44-L44)/K44&lt;-0.1</formula>
    </cfRule>
    <cfRule type="expression" dxfId="507" priority="224">
      <formula>AND(K44=0,K44&lt;L44)</formula>
    </cfRule>
  </conditionalFormatting>
  <conditionalFormatting sqref="I45:I46">
    <cfRule type="expression" dxfId="506" priority="221">
      <formula>(I45-J45)/I45&lt;-0.1</formula>
    </cfRule>
    <cfRule type="expression" dxfId="505" priority="222">
      <formula>AND(I45=0,I45&lt;J45)</formula>
    </cfRule>
  </conditionalFormatting>
  <conditionalFormatting sqref="I61:I62">
    <cfRule type="expression" dxfId="504" priority="219">
      <formula>(I61-J61)/I61&lt;-0.1</formula>
    </cfRule>
    <cfRule type="expression" dxfId="503" priority="220">
      <formula>AND(I61=0,I61&lt;J61)</formula>
    </cfRule>
  </conditionalFormatting>
  <conditionalFormatting sqref="K61:K62">
    <cfRule type="expression" dxfId="502" priority="217">
      <formula>(K61-L61)/K61&lt;-0.1</formula>
    </cfRule>
    <cfRule type="expression" dxfId="501" priority="218">
      <formula>AND(K61=0,K61&lt;L61)</formula>
    </cfRule>
  </conditionalFormatting>
  <conditionalFormatting sqref="I66:I67">
    <cfRule type="expression" dxfId="500" priority="215">
      <formula>(I66-J66)/I66&lt;-0.1</formula>
    </cfRule>
    <cfRule type="expression" dxfId="499" priority="216">
      <formula>AND(I66=0,I66&lt;J66)</formula>
    </cfRule>
  </conditionalFormatting>
  <conditionalFormatting sqref="K66:K67">
    <cfRule type="expression" dxfId="498" priority="213">
      <formula>(K66-L66)/K66&lt;-0.1</formula>
    </cfRule>
    <cfRule type="expression" dxfId="497" priority="214">
      <formula>AND(K66=0,K66&lt;L66)</formula>
    </cfRule>
  </conditionalFormatting>
  <conditionalFormatting sqref="I73:I77">
    <cfRule type="expression" dxfId="496" priority="211">
      <formula>(I73-J73)/I73&lt;-0.1</formula>
    </cfRule>
    <cfRule type="expression" dxfId="495" priority="212">
      <formula>AND(I73=0,I73&lt;J73)</formula>
    </cfRule>
  </conditionalFormatting>
  <conditionalFormatting sqref="K73:K77">
    <cfRule type="expression" dxfId="494" priority="209">
      <formula>(K73-L73)/K73&lt;-0.1</formula>
    </cfRule>
    <cfRule type="expression" dxfId="493" priority="210">
      <formula>AND(K73=0,K73&lt;L73)</formula>
    </cfRule>
  </conditionalFormatting>
  <conditionalFormatting sqref="K79">
    <cfRule type="expression" dxfId="492" priority="149">
      <formula>(K79-L79)/K79&lt;-0.1</formula>
    </cfRule>
    <cfRule type="expression" dxfId="491" priority="150">
      <formula>AND(K79=0,K79&lt;L79)</formula>
    </cfRule>
  </conditionalFormatting>
  <conditionalFormatting sqref="I84:I85">
    <cfRule type="expression" dxfId="490" priority="205">
      <formula>(I84-J84)/I84&lt;-0.1</formula>
    </cfRule>
    <cfRule type="expression" dxfId="489" priority="206">
      <formula>AND(I84=0,I84&lt;J84)</formula>
    </cfRule>
  </conditionalFormatting>
  <conditionalFormatting sqref="K83">
    <cfRule type="expression" dxfId="488" priority="203">
      <formula>(K83-L83)/K83&lt;-0.1</formula>
    </cfRule>
    <cfRule type="expression" dxfId="487" priority="204">
      <formula>AND(K83=0,K83&lt;L83)</formula>
    </cfRule>
  </conditionalFormatting>
  <conditionalFormatting sqref="I88:I92">
    <cfRule type="expression" dxfId="486" priority="201">
      <formula>(I88-J88)/I88&lt;-0.1</formula>
    </cfRule>
    <cfRule type="expression" dxfId="485" priority="202">
      <formula>AND(I88=0,I88&lt;J88)</formula>
    </cfRule>
  </conditionalFormatting>
  <conditionalFormatting sqref="K88:K90">
    <cfRule type="expression" dxfId="484" priority="199">
      <formula>(K88-L88)/K88&lt;-0.1</formula>
    </cfRule>
    <cfRule type="expression" dxfId="483" priority="200">
      <formula>AND(K88=0,K88&lt;L88)</formula>
    </cfRule>
  </conditionalFormatting>
  <conditionalFormatting sqref="K106:K107">
    <cfRule type="expression" dxfId="482" priority="195">
      <formula>(K106-L106)/K106&lt;-0.1</formula>
    </cfRule>
    <cfRule type="expression" dxfId="481" priority="196">
      <formula>AND(K106=0,K106&lt;L106)</formula>
    </cfRule>
  </conditionalFormatting>
  <conditionalFormatting sqref="I114:I119">
    <cfRule type="expression" dxfId="480" priority="193">
      <formula>(I114-J114)/I114&lt;-0.1</formula>
    </cfRule>
    <cfRule type="expression" dxfId="479" priority="194">
      <formula>AND(I114=0,I114&lt;J114)</formula>
    </cfRule>
  </conditionalFormatting>
  <conditionalFormatting sqref="K114 K117">
    <cfRule type="expression" dxfId="478" priority="191">
      <formula>(K114-L114)/K114&lt;-0.1</formula>
    </cfRule>
    <cfRule type="expression" dxfId="477" priority="192">
      <formula>AND(K114=0,K114&lt;L114)</formula>
    </cfRule>
  </conditionalFormatting>
  <conditionalFormatting sqref="I128:I130">
    <cfRule type="expression" dxfId="476" priority="187">
      <formula>(I128-J128)/I128&lt;-0.1</formula>
    </cfRule>
    <cfRule type="expression" dxfId="475" priority="188">
      <formula>AND(I128=0,I128&lt;J128)</formula>
    </cfRule>
  </conditionalFormatting>
  <conditionalFormatting sqref="K125:K126">
    <cfRule type="expression" dxfId="474" priority="185">
      <formula>(K125-L125)/K125&lt;-0.1</formula>
    </cfRule>
    <cfRule type="expression" dxfId="473" priority="186">
      <formula>AND(K125=0,K125&lt;L125)</formula>
    </cfRule>
  </conditionalFormatting>
  <conditionalFormatting sqref="I135:I137">
    <cfRule type="expression" dxfId="472" priority="183">
      <formula>(I135-J135)/I135&lt;-0.1</formula>
    </cfRule>
    <cfRule type="expression" dxfId="471" priority="184">
      <formula>AND(I135=0,I135&lt;J135)</formula>
    </cfRule>
  </conditionalFormatting>
  <conditionalFormatting sqref="K134:K135">
    <cfRule type="expression" dxfId="470" priority="181">
      <formula>(K134-L134)/K134&lt;-0.1</formula>
    </cfRule>
    <cfRule type="expression" dxfId="469" priority="182">
      <formula>AND(K134=0,K134&lt;L134)</formula>
    </cfRule>
  </conditionalFormatting>
  <conditionalFormatting sqref="K141">
    <cfRule type="expression" dxfId="468" priority="179">
      <formula>(K141-L141)/K141&lt;-0.1</formula>
    </cfRule>
    <cfRule type="expression" dxfId="467" priority="180">
      <formula>AND(K141=0,K141&lt;L141)</formula>
    </cfRule>
  </conditionalFormatting>
  <conditionalFormatting sqref="I159">
    <cfRule type="expression" dxfId="466" priority="177">
      <formula>(I159-J159)/I159&lt;-0.1</formula>
    </cfRule>
    <cfRule type="expression" dxfId="465" priority="178">
      <formula>AND(I159=0,I159&lt;J159)</formula>
    </cfRule>
  </conditionalFormatting>
  <conditionalFormatting sqref="I15 I19 I21">
    <cfRule type="expression" dxfId="464" priority="173">
      <formula>(I15-J15)/I15&lt;-0.1</formula>
    </cfRule>
    <cfRule type="expression" dxfId="463" priority="174">
      <formula>AND(I15=0,I15&lt;J15)</formula>
    </cfRule>
  </conditionalFormatting>
  <conditionalFormatting sqref="L28">
    <cfRule type="expression" dxfId="462" priority="171">
      <formula>(L28-M28)/L28&lt;-0.1</formula>
    </cfRule>
    <cfRule type="expression" dxfId="461" priority="172">
      <formula>AND(L28=0,L28&lt;M28)</formula>
    </cfRule>
  </conditionalFormatting>
  <conditionalFormatting sqref="K28">
    <cfRule type="expression" dxfId="460" priority="169">
      <formula>(K28-L28)/K28&lt;-0.1</formula>
    </cfRule>
    <cfRule type="expression" dxfId="459" priority="170">
      <formula>AND(K28=0,K28&lt;L28)</formula>
    </cfRule>
  </conditionalFormatting>
  <conditionalFormatting sqref="L79">
    <cfRule type="expression" dxfId="458" priority="151">
      <formula>(L79-M79)/L79&lt;-0.1</formula>
    </cfRule>
    <cfRule type="expression" dxfId="457" priority="152">
      <formula>AND(L79=0,L79&lt;M79)</formula>
    </cfRule>
  </conditionalFormatting>
  <conditionalFormatting sqref="L84">
    <cfRule type="expression" dxfId="456" priority="147">
      <formula>(L84-M84)/L84&lt;-0.1</formula>
    </cfRule>
    <cfRule type="expression" dxfId="455" priority="148">
      <formula>AND(L84=0,L84&lt;M84)</formula>
    </cfRule>
  </conditionalFormatting>
  <conditionalFormatting sqref="K84">
    <cfRule type="expression" dxfId="454" priority="145">
      <formula>(K84-L84)/K84&lt;-0.1</formula>
    </cfRule>
    <cfRule type="expression" dxfId="453" priority="146">
      <formula>AND(K84=0,K84&lt;L84)</formula>
    </cfRule>
  </conditionalFormatting>
  <conditionalFormatting sqref="L91">
    <cfRule type="expression" dxfId="452" priority="143">
      <formula>(L91-M91)/L91&lt;-0.1</formula>
    </cfRule>
    <cfRule type="expression" dxfId="451" priority="144">
      <formula>AND(L91=0,L91&lt;M91)</formula>
    </cfRule>
  </conditionalFormatting>
  <conditionalFormatting sqref="K91">
    <cfRule type="expression" dxfId="450" priority="141">
      <formula>(K91-L91)/K91&lt;-0.1</formula>
    </cfRule>
    <cfRule type="expression" dxfId="449" priority="142">
      <formula>AND(K91=0,K91&lt;L91)</formula>
    </cfRule>
  </conditionalFormatting>
  <conditionalFormatting sqref="L118">
    <cfRule type="expression" dxfId="448" priority="131">
      <formula>(L118-M118)/L118&lt;-0.1</formula>
    </cfRule>
    <cfRule type="expression" dxfId="447" priority="132">
      <formula>AND(L118=0,L118&lt;M118)</formula>
    </cfRule>
  </conditionalFormatting>
  <conditionalFormatting sqref="K118">
    <cfRule type="expression" dxfId="446" priority="129">
      <formula>(K118-L118)/K118&lt;-0.1</formula>
    </cfRule>
    <cfRule type="expression" dxfId="445" priority="130">
      <formula>AND(K118=0,K118&lt;L118)</formula>
    </cfRule>
  </conditionalFormatting>
  <conditionalFormatting sqref="L115">
    <cfRule type="expression" dxfId="444" priority="127">
      <formula>(L115-M115)/L115&lt;-0.1</formula>
    </cfRule>
    <cfRule type="expression" dxfId="443" priority="128">
      <formula>AND(L115=0,L115&lt;M115)</formula>
    </cfRule>
  </conditionalFormatting>
  <conditionalFormatting sqref="K115">
    <cfRule type="expression" dxfId="442" priority="125">
      <formula>(K115-L115)/K115&lt;-0.1</formula>
    </cfRule>
    <cfRule type="expression" dxfId="441" priority="126">
      <formula>AND(K115=0,K115&lt;L115)</formula>
    </cfRule>
  </conditionalFormatting>
  <conditionalFormatting sqref="L136">
    <cfRule type="expression" dxfId="440" priority="123">
      <formula>(L136-M136)/L136&lt;-0.1</formula>
    </cfRule>
    <cfRule type="expression" dxfId="439" priority="124">
      <formula>AND(L136=0,L136&lt;M136)</formula>
    </cfRule>
  </conditionalFormatting>
  <conditionalFormatting sqref="K136">
    <cfRule type="expression" dxfId="438" priority="121">
      <formula>(K136-L136)/K136&lt;-0.1</formula>
    </cfRule>
    <cfRule type="expression" dxfId="437" priority="122">
      <formula>AND(K136=0,K136&lt;L136)</formula>
    </cfRule>
  </conditionalFormatting>
  <conditionalFormatting sqref="L23">
    <cfRule type="expression" dxfId="436" priority="117">
      <formula>(L23-M23)/L23&lt;-0.1</formula>
    </cfRule>
    <cfRule type="expression" dxfId="435" priority="118">
      <formula>AND(L23=0,L23&lt;M23)</formula>
    </cfRule>
  </conditionalFormatting>
  <conditionalFormatting sqref="K23">
    <cfRule type="expression" dxfId="434" priority="115">
      <formula>(K23-L23)/K23&lt;-0.1</formula>
    </cfRule>
    <cfRule type="expression" dxfId="433" priority="116">
      <formula>AND(K23=0,K23&lt;L23)</formula>
    </cfRule>
  </conditionalFormatting>
  <conditionalFormatting sqref="I23:I24">
    <cfRule type="expression" dxfId="432" priority="119">
      <formula>(I23-J23)/I23&lt;-0.1</formula>
    </cfRule>
    <cfRule type="expression" dxfId="431" priority="120">
      <formula>AND(I23=0,I23&lt;J23)</formula>
    </cfRule>
  </conditionalFormatting>
  <conditionalFormatting sqref="I63">
    <cfRule type="expression" dxfId="430" priority="113">
      <formula>(I63-J63)/I63&lt;-0.1</formula>
    </cfRule>
    <cfRule type="expression" dxfId="429" priority="114">
      <formula>AND(I63=0,I63&lt;J63)</formula>
    </cfRule>
  </conditionalFormatting>
  <conditionalFormatting sqref="K63">
    <cfRule type="expression" dxfId="428" priority="111">
      <formula>(K63-L63)/K63&lt;-0.1</formula>
    </cfRule>
    <cfRule type="expression" dxfId="427" priority="112">
      <formula>AND(K63=0,K63&lt;L63)</formula>
    </cfRule>
  </conditionalFormatting>
  <conditionalFormatting sqref="I64">
    <cfRule type="expression" dxfId="426" priority="109">
      <formula>(I64-J64)/I64&lt;-0.1</formula>
    </cfRule>
    <cfRule type="expression" dxfId="425" priority="110">
      <formula>AND(I64=0,I64&lt;J64)</formula>
    </cfRule>
  </conditionalFormatting>
  <conditionalFormatting sqref="K64">
    <cfRule type="expression" dxfId="424" priority="107">
      <formula>(K64-L64)/K64&lt;-0.1</formula>
    </cfRule>
    <cfRule type="expression" dxfId="423" priority="108">
      <formula>AND(K64=0,K64&lt;L64)</formula>
    </cfRule>
  </conditionalFormatting>
  <conditionalFormatting sqref="I83">
    <cfRule type="expression" dxfId="422" priority="79">
      <formula>(I83-J83)/I83&lt;-0.1</formula>
    </cfRule>
    <cfRule type="expression" dxfId="421" priority="80">
      <formula>AND(I83=0,I83&lt;J83)</formula>
    </cfRule>
  </conditionalFormatting>
  <conditionalFormatting sqref="I93:I94">
    <cfRule type="expression" dxfId="420" priority="71">
      <formula>(I93-J93)/I93&lt;-0.1</formula>
    </cfRule>
    <cfRule type="expression" dxfId="419" priority="72">
      <formula>AND(I93=0,I93&lt;J93)</formula>
    </cfRule>
  </conditionalFormatting>
  <conditionalFormatting sqref="K102">
    <cfRule type="expression" dxfId="418" priority="69">
      <formula>(K102-L102)/K102&lt;-0.1</formula>
    </cfRule>
    <cfRule type="expression" dxfId="417" priority="70">
      <formula>AND(K102=0,K102&lt;L102)</formula>
    </cfRule>
  </conditionalFormatting>
  <conditionalFormatting sqref="I158">
    <cfRule type="expression" dxfId="416" priority="11">
      <formula>(I158-J158)/I158&lt;-0.1</formula>
    </cfRule>
    <cfRule type="expression" dxfId="415" priority="12">
      <formula>AND(I158=0,I158&lt;J158)</formula>
    </cfRule>
  </conditionalFormatting>
  <conditionalFormatting sqref="I102">
    <cfRule type="expression" dxfId="414" priority="67">
      <formula>(I102-J102)/I102&lt;-0.1</formula>
    </cfRule>
    <cfRule type="expression" dxfId="413" priority="68">
      <formula>AND(I102=0,I102&lt;J102)</formula>
    </cfRule>
  </conditionalFormatting>
  <conditionalFormatting sqref="K108">
    <cfRule type="expression" dxfId="412" priority="89">
      <formula>(K108-L108)/K108&lt;-0.1</formula>
    </cfRule>
    <cfRule type="expression" dxfId="411" priority="90">
      <formula>AND(K108=0,K108&lt;L108)</formula>
    </cfRule>
  </conditionalFormatting>
  <conditionalFormatting sqref="I26">
    <cfRule type="expression" dxfId="410" priority="87">
      <formula>(I26-J26)/I26&lt;-0.1</formula>
    </cfRule>
    <cfRule type="expression" dxfId="409" priority="88">
      <formula>AND(I26=0,I26&lt;J26)</formula>
    </cfRule>
  </conditionalFormatting>
  <conditionalFormatting sqref="I27">
    <cfRule type="expression" dxfId="408" priority="85">
      <formula>(I27-J27)/I27&lt;-0.1</formula>
    </cfRule>
    <cfRule type="expression" dxfId="407" priority="86">
      <formula>AND(I27=0,I27&lt;J27)</formula>
    </cfRule>
  </conditionalFormatting>
  <conditionalFormatting sqref="I47">
    <cfRule type="expression" dxfId="406" priority="83">
      <formula>(I47-J47)/I47&lt;-0.1</formula>
    </cfRule>
    <cfRule type="expression" dxfId="405" priority="84">
      <formula>AND(I47=0,I47&lt;J47)</formula>
    </cfRule>
  </conditionalFormatting>
  <conditionalFormatting sqref="I55">
    <cfRule type="expression" dxfId="404" priority="81">
      <formula>(I55-J55)/I55&lt;-0.1</formula>
    </cfRule>
    <cfRule type="expression" dxfId="403" priority="82">
      <formula>AND(I55=0,I55&lt;J55)</formula>
    </cfRule>
  </conditionalFormatting>
  <conditionalFormatting sqref="I149">
    <cfRule type="expression" dxfId="402" priority="21">
      <formula>(I149-J149)/I149&lt;-0.1</formula>
    </cfRule>
    <cfRule type="expression" dxfId="401" priority="22">
      <formula>AND(I149=0,I149&lt;J149)</formula>
    </cfRule>
  </conditionalFormatting>
  <conditionalFormatting sqref="I81:I82">
    <cfRule type="expression" dxfId="400" priority="77">
      <formula>(I81-J81)/I81&lt;-0.1</formula>
    </cfRule>
    <cfRule type="expression" dxfId="399" priority="78">
      <formula>AND(I81=0,I81&lt;J81)</formula>
    </cfRule>
  </conditionalFormatting>
  <conditionalFormatting sqref="K95">
    <cfRule type="expression" dxfId="398" priority="75">
      <formula>(K95-L95)/K95&lt;-0.1</formula>
    </cfRule>
    <cfRule type="expression" dxfId="397" priority="76">
      <formula>AND(K95=0,K95&lt;L95)</formula>
    </cfRule>
  </conditionalFormatting>
  <conditionalFormatting sqref="I95">
    <cfRule type="expression" dxfId="396" priority="73">
      <formula>(I95-J95)/I95&lt;-0.1</formula>
    </cfRule>
    <cfRule type="expression" dxfId="395" priority="74">
      <formula>AND(I95=0,I95&lt;J95)</formula>
    </cfRule>
  </conditionalFormatting>
  <conditionalFormatting sqref="I156">
    <cfRule type="expression" dxfId="394" priority="13">
      <formula>(I156-J156)/I156&lt;-0.1</formula>
    </cfRule>
    <cfRule type="expression" dxfId="393" priority="14">
      <formula>AND(I156=0,I156&lt;J156)</formula>
    </cfRule>
  </conditionalFormatting>
  <conditionalFormatting sqref="I157">
    <cfRule type="expression" dxfId="392" priority="9">
      <formula>(I157-J157)/I157&lt;-0.1</formula>
    </cfRule>
    <cfRule type="expression" dxfId="391" priority="10">
      <formula>AND(I157=0,I157&lt;J157)</formula>
    </cfRule>
  </conditionalFormatting>
  <conditionalFormatting sqref="I100:I101">
    <cfRule type="expression" dxfId="390" priority="65">
      <formula>(I100-J100)/I100&lt;-0.1</formula>
    </cfRule>
    <cfRule type="expression" dxfId="389" priority="66">
      <formula>AND(I100=0,I100&lt;J100)</formula>
    </cfRule>
  </conditionalFormatting>
  <conditionalFormatting sqref="K111">
    <cfRule type="expression" dxfId="388" priority="63">
      <formula>(K111-L111)/K111&lt;-0.1</formula>
    </cfRule>
    <cfRule type="expression" dxfId="387" priority="64">
      <formula>AND(K111=0,K111&lt;L111)</formula>
    </cfRule>
  </conditionalFormatting>
  <conditionalFormatting sqref="I111">
    <cfRule type="expression" dxfId="386" priority="61">
      <formula>(I111-J111)/I111&lt;-0.1</formula>
    </cfRule>
    <cfRule type="expression" dxfId="385" priority="62">
      <formula>AND(I111=0,I111&lt;J111)</formula>
    </cfRule>
  </conditionalFormatting>
  <conditionalFormatting sqref="I109:I110">
    <cfRule type="expression" dxfId="384" priority="59">
      <formula>(I109-J109)/I109&lt;-0.1</formula>
    </cfRule>
    <cfRule type="expression" dxfId="383" priority="60">
      <formula>AND(I109=0,I109&lt;J109)</formula>
    </cfRule>
  </conditionalFormatting>
  <conditionalFormatting sqref="K130">
    <cfRule type="expression" dxfId="382" priority="57">
      <formula>(K130-L130)/K130&lt;-0.1</formula>
    </cfRule>
    <cfRule type="expression" dxfId="381" priority="58">
      <formula>AND(K130=0,K130&lt;L130)</formula>
    </cfRule>
  </conditionalFormatting>
  <conditionalFormatting sqref="I126">
    <cfRule type="expression" dxfId="380" priority="55">
      <formula>(I126-J126)/I126&lt;-0.1</formula>
    </cfRule>
    <cfRule type="expression" dxfId="379" priority="56">
      <formula>AND(I126=0,I126&lt;J126)</formula>
    </cfRule>
  </conditionalFormatting>
  <conditionalFormatting sqref="K167">
    <cfRule type="expression" dxfId="378" priority="7">
      <formula>(K167-L167)/K167&lt;-0.1</formula>
    </cfRule>
    <cfRule type="expression" dxfId="377" priority="8">
      <formula>AND(K167=0,K167&lt;L167)</formula>
    </cfRule>
  </conditionalFormatting>
  <conditionalFormatting sqref="I132">
    <cfRule type="expression" dxfId="376" priority="49">
      <formula>(I132-J132)/I132&lt;-0.1</formula>
    </cfRule>
    <cfRule type="expression" dxfId="375" priority="50">
      <formula>AND(I132=0,I132&lt;J132)</formula>
    </cfRule>
  </conditionalFormatting>
  <conditionalFormatting sqref="I134">
    <cfRule type="expression" dxfId="374" priority="47">
      <formula>(I134-J134)/I134&lt;-0.1</formula>
    </cfRule>
    <cfRule type="expression" dxfId="373" priority="48">
      <formula>AND(I134=0,I134&lt;J134)</formula>
    </cfRule>
  </conditionalFormatting>
  <conditionalFormatting sqref="I131">
    <cfRule type="expression" dxfId="372" priority="45">
      <formula>(I131-J131)/I131&lt;-0.1</formula>
    </cfRule>
    <cfRule type="expression" dxfId="371" priority="46">
      <formula>AND(I131=0,I131&lt;J131)</formula>
    </cfRule>
  </conditionalFormatting>
  <conditionalFormatting sqref="I133">
    <cfRule type="expression" dxfId="370" priority="43">
      <formula>(I133-J133)/I133&lt;-0.1</formula>
    </cfRule>
    <cfRule type="expression" dxfId="369" priority="44">
      <formula>AND(I133=0,I133&lt;J133)</formula>
    </cfRule>
  </conditionalFormatting>
  <conditionalFormatting sqref="I139">
    <cfRule type="expression" dxfId="368" priority="41">
      <formula>(I139-J139)/I139&lt;-0.1</formula>
    </cfRule>
    <cfRule type="expression" dxfId="367" priority="42">
      <formula>AND(I139=0,I139&lt;J139)</formula>
    </cfRule>
  </conditionalFormatting>
  <conditionalFormatting sqref="I141">
    <cfRule type="expression" dxfId="366" priority="39">
      <formula>(I141-J141)/I141&lt;-0.1</formula>
    </cfRule>
    <cfRule type="expression" dxfId="365" priority="40">
      <formula>AND(I141=0,I141&lt;J141)</formula>
    </cfRule>
  </conditionalFormatting>
  <conditionalFormatting sqref="I140">
    <cfRule type="expression" dxfId="364" priority="37">
      <formula>(I140-J140)/I140&lt;-0.1</formula>
    </cfRule>
    <cfRule type="expression" dxfId="363" priority="38">
      <formula>AND(I140=0,I140&lt;J140)</formula>
    </cfRule>
  </conditionalFormatting>
  <conditionalFormatting sqref="I142">
    <cfRule type="expression" dxfId="362" priority="35">
      <formula>(I142-J142)/I142&lt;-0.1</formula>
    </cfRule>
    <cfRule type="expression" dxfId="361" priority="36">
      <formula>AND(I142=0,I142&lt;J142)</formula>
    </cfRule>
  </conditionalFormatting>
  <conditionalFormatting sqref="K146">
    <cfRule type="expression" dxfId="360" priority="33">
      <formula>(K146-L146)/K146&lt;-0.1</formula>
    </cfRule>
    <cfRule type="expression" dxfId="359" priority="34">
      <formula>AND(K146=0,K146&lt;L146)</formula>
    </cfRule>
  </conditionalFormatting>
  <conditionalFormatting sqref="I144">
    <cfRule type="expression" dxfId="358" priority="31">
      <formula>(I144-J144)/I144&lt;-0.1</formula>
    </cfRule>
    <cfRule type="expression" dxfId="357" priority="32">
      <formula>AND(I144=0,I144&lt;J144)</formula>
    </cfRule>
  </conditionalFormatting>
  <conditionalFormatting sqref="I146">
    <cfRule type="expression" dxfId="356" priority="29">
      <formula>(I146-J146)/I146&lt;-0.1</formula>
    </cfRule>
    <cfRule type="expression" dxfId="355" priority="30">
      <formula>AND(I146=0,I146&lt;J146)</formula>
    </cfRule>
  </conditionalFormatting>
  <conditionalFormatting sqref="I145">
    <cfRule type="expression" dxfId="354" priority="27">
      <formula>(I145-J145)/I145&lt;-0.1</formula>
    </cfRule>
    <cfRule type="expression" dxfId="353" priority="28">
      <formula>AND(I145=0,I145&lt;J145)</formula>
    </cfRule>
  </conditionalFormatting>
  <conditionalFormatting sqref="I147">
    <cfRule type="expression" dxfId="352" priority="25">
      <formula>(I147-J147)/I147&lt;-0.1</formula>
    </cfRule>
    <cfRule type="expression" dxfId="351" priority="26">
      <formula>AND(I147=0,I147&lt;J147)</formula>
    </cfRule>
  </conditionalFormatting>
  <conditionalFormatting sqref="K151">
    <cfRule type="expression" dxfId="350" priority="23">
      <formula>(K151-L151)/K151&lt;-0.1</formula>
    </cfRule>
    <cfRule type="expression" dxfId="349" priority="24">
      <formula>AND(K151=0,K151&lt;L151)</formula>
    </cfRule>
  </conditionalFormatting>
  <conditionalFormatting sqref="I151">
    <cfRule type="expression" dxfId="348" priority="19">
      <formula>(I151-J151)/I151&lt;-0.1</formula>
    </cfRule>
    <cfRule type="expression" dxfId="347" priority="20">
      <formula>AND(I151=0,I151&lt;J151)</formula>
    </cfRule>
  </conditionalFormatting>
  <conditionalFormatting sqref="I150">
    <cfRule type="expression" dxfId="346" priority="17">
      <formula>(I150-J150)/I150&lt;-0.1</formula>
    </cfRule>
    <cfRule type="expression" dxfId="345" priority="18">
      <formula>AND(I150=0,I150&lt;J150)</formula>
    </cfRule>
  </conditionalFormatting>
  <conditionalFormatting sqref="K158">
    <cfRule type="expression" dxfId="344" priority="15">
      <formula>(K158-L158)/K158&lt;-0.1</formula>
    </cfRule>
    <cfRule type="expression" dxfId="343" priority="16">
      <formula>AND(K158=0,K158&lt;L158)</formula>
    </cfRule>
  </conditionalFormatting>
  <conditionalFormatting sqref="I165">
    <cfRule type="expression" dxfId="342" priority="5">
      <formula>(I165-J165)/I165&lt;-0.1</formula>
    </cfRule>
    <cfRule type="expression" dxfId="341" priority="6">
      <formula>AND(I165=0,I165&lt;J165)</formula>
    </cfRule>
  </conditionalFormatting>
  <conditionalFormatting sqref="I167">
    <cfRule type="expression" dxfId="340" priority="3">
      <formula>(I167-J167)/I167&lt;-0.1</formula>
    </cfRule>
    <cfRule type="expression" dxfId="339" priority="4">
      <formula>AND(I167=0,I167&lt;J167)</formula>
    </cfRule>
  </conditionalFormatting>
  <conditionalFormatting sqref="I166">
    <cfRule type="expression" dxfId="338" priority="1">
      <formula>(I166-J166)/I166&lt;-0.1</formula>
    </cfRule>
    <cfRule type="expression" dxfId="337" priority="2">
      <formula>AND(I166=0,I166&lt;J166)</formula>
    </cfRule>
  </conditionalFormatting>
  <dataValidations count="1">
    <dataValidation type="textLength" operator="greaterThanOrEqual" showInputMessage="1" showErrorMessage="1" sqref="I156:J159 M156:M159 K158:L159">
      <formula1>1</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Z194"/>
  <sheetViews>
    <sheetView topLeftCell="A108" zoomScaleNormal="100" workbookViewId="0"/>
  </sheetViews>
  <sheetFormatPr defaultColWidth="9.140625" defaultRowHeight="12.75" x14ac:dyDescent="0.2"/>
  <cols>
    <col min="1" max="1" width="9.140625" style="99"/>
    <col min="2" max="2" width="2.42578125" style="99" customWidth="1"/>
    <col min="3" max="3" width="3" style="99" customWidth="1"/>
    <col min="4" max="5" width="15.5703125" style="99" customWidth="1"/>
    <col min="6" max="6" width="8.7109375" style="99" customWidth="1"/>
    <col min="7" max="7" width="7.5703125" style="99" customWidth="1"/>
    <col min="8" max="8" width="9.140625" style="99" customWidth="1"/>
    <col min="9" max="9" width="13.7109375" style="99" customWidth="1"/>
    <col min="10" max="12" width="13.28515625" style="99" customWidth="1"/>
    <col min="13" max="13" width="9.140625" style="108" customWidth="1"/>
    <col min="14" max="14" width="2.7109375" style="99" customWidth="1"/>
    <col min="15" max="17" width="11.140625" style="99" bestFit="1" customWidth="1"/>
    <col min="18" max="16384" width="9.140625" style="99"/>
  </cols>
  <sheetData>
    <row r="1" spans="1:15" x14ac:dyDescent="0.2">
      <c r="A1" s="95"/>
      <c r="B1" s="96"/>
      <c r="C1" s="97" t="s">
        <v>109</v>
      </c>
      <c r="D1" s="98"/>
      <c r="E1" s="98"/>
      <c r="F1" s="98"/>
      <c r="G1" s="98"/>
      <c r="H1" s="98"/>
      <c r="I1" s="98"/>
      <c r="J1" s="98"/>
      <c r="K1" s="98"/>
      <c r="L1" s="98"/>
      <c r="M1" s="98"/>
      <c r="N1" s="98"/>
    </row>
    <row r="2" spans="1:15" x14ac:dyDescent="0.2">
      <c r="A2" s="95"/>
      <c r="B2" s="96"/>
      <c r="C2" s="84"/>
      <c r="D2" s="84"/>
      <c r="E2" s="84"/>
      <c r="F2" s="84"/>
      <c r="G2" s="84"/>
      <c r="H2" s="84"/>
      <c r="I2" s="84"/>
      <c r="J2" s="84"/>
      <c r="K2" s="84"/>
      <c r="L2" s="84"/>
      <c r="M2" s="100"/>
      <c r="N2" s="98"/>
    </row>
    <row r="3" spans="1:15" x14ac:dyDescent="0.2">
      <c r="A3" s="95"/>
      <c r="B3" s="96"/>
      <c r="C3" s="84"/>
      <c r="D3" s="101"/>
      <c r="E3" s="84"/>
      <c r="F3" s="84"/>
      <c r="G3" s="84"/>
      <c r="H3" s="84"/>
      <c r="I3" s="84"/>
      <c r="J3" s="84"/>
      <c r="K3" s="84"/>
      <c r="L3" s="84"/>
      <c r="M3" s="100"/>
      <c r="N3" s="98"/>
    </row>
    <row r="4" spans="1:15" ht="12" customHeight="1" x14ac:dyDescent="0.2">
      <c r="A4" s="95"/>
      <c r="B4" s="96"/>
      <c r="C4" s="84"/>
      <c r="D4" s="84"/>
      <c r="E4" s="84"/>
      <c r="F4" s="84"/>
      <c r="G4" s="84"/>
      <c r="H4" s="84"/>
      <c r="I4" s="84"/>
      <c r="J4" s="84"/>
      <c r="K4" s="84"/>
      <c r="L4" s="84"/>
      <c r="M4" s="100"/>
      <c r="N4" s="98"/>
    </row>
    <row r="5" spans="1:15" ht="12.75" customHeight="1" x14ac:dyDescent="0.2">
      <c r="A5" s="102"/>
      <c r="B5" s="103"/>
      <c r="C5" s="103"/>
      <c r="D5" s="103"/>
      <c r="E5" s="103"/>
      <c r="F5" s="103"/>
      <c r="G5" s="103"/>
      <c r="H5" s="103"/>
      <c r="I5" s="103"/>
      <c r="J5" s="103"/>
      <c r="K5" s="103"/>
      <c r="L5" s="103"/>
      <c r="M5" s="103"/>
      <c r="N5" s="103"/>
    </row>
    <row r="6" spans="1:15" ht="18" customHeight="1" x14ac:dyDescent="0.2">
      <c r="A6" s="267" t="s">
        <v>107</v>
      </c>
      <c r="B6" s="266"/>
      <c r="C6" s="268"/>
      <c r="D6" s="269" t="str">
        <f>CONCATENATE("KWARTAALSTAAT ZVW ", jaar_id," ",kwartaal_id,"E KWARTAAL")</f>
        <v>KWARTAALSTAAT ZVW 2022 4E KWARTAAL</v>
      </c>
      <c r="E6" s="268"/>
      <c r="F6" s="268"/>
      <c r="G6" s="268"/>
      <c r="H6" s="268"/>
      <c r="I6" s="268"/>
      <c r="J6" s="268"/>
      <c r="K6" s="268"/>
      <c r="L6" s="268"/>
      <c r="M6" s="269"/>
      <c r="N6" s="266"/>
    </row>
    <row r="7" spans="1:15" s="84" customFormat="1" ht="18" customHeight="1" x14ac:dyDescent="0.2">
      <c r="A7" s="270"/>
      <c r="B7" s="266"/>
      <c r="C7" s="268"/>
      <c r="D7" s="269" t="s">
        <v>1496</v>
      </c>
      <c r="E7" s="268"/>
      <c r="F7" s="268"/>
      <c r="G7" s="268"/>
      <c r="H7" s="268"/>
      <c r="I7" s="268"/>
      <c r="J7" s="268"/>
      <c r="K7" s="268"/>
      <c r="L7" s="268"/>
      <c r="M7" s="268"/>
      <c r="N7" s="266"/>
    </row>
    <row r="8" spans="1:15" ht="18" customHeight="1" x14ac:dyDescent="0.2">
      <c r="A8" s="271"/>
      <c r="B8" s="266"/>
      <c r="C8" s="268"/>
      <c r="D8" s="269" t="str">
        <f>IF(naw_uzovi_zorgverzekeraar&lt;&gt;"0000",CONCATENATE(UPPER(naw_naam_zorgverzekeraar),", ",UPPER(naw_plaats_zorgverzekeraar)),"")</f>
        <v/>
      </c>
      <c r="E8" s="269"/>
      <c r="F8" s="269"/>
      <c r="G8" s="269"/>
      <c r="H8" s="269"/>
      <c r="I8" s="269"/>
      <c r="J8" s="269"/>
      <c r="K8" s="269"/>
      <c r="L8" s="272" t="str">
        <f>CONCATENATE("UZOVI: ",naw_uzovi_zorgverzekeraar)</f>
        <v>UZOVI: 0000</v>
      </c>
      <c r="M8" s="269"/>
      <c r="N8" s="266"/>
    </row>
    <row r="9" spans="1:15" s="105" customFormat="1" ht="18" customHeight="1" x14ac:dyDescent="0.2">
      <c r="A9" s="270"/>
      <c r="B9" s="266"/>
      <c r="C9" s="268"/>
      <c r="D9" s="273" t="s">
        <v>213</v>
      </c>
      <c r="E9" s="269"/>
      <c r="F9" s="269"/>
      <c r="G9" s="269"/>
      <c r="H9" s="269"/>
      <c r="I9" s="269"/>
      <c r="J9" s="269"/>
      <c r="K9" s="269"/>
      <c r="L9" s="274"/>
      <c r="M9" s="268"/>
      <c r="N9" s="266"/>
    </row>
    <row r="10" spans="1:15" ht="18" customHeight="1" x14ac:dyDescent="0.2">
      <c r="A10" s="271"/>
      <c r="B10" s="266"/>
      <c r="C10" s="268"/>
      <c r="D10" s="275" t="s">
        <v>1497</v>
      </c>
      <c r="E10" s="269"/>
      <c r="F10" s="269"/>
      <c r="G10" s="269"/>
      <c r="H10" s="269"/>
      <c r="I10" s="269"/>
      <c r="J10" s="269"/>
      <c r="K10" s="269"/>
      <c r="L10" s="269"/>
      <c r="M10" s="269"/>
      <c r="N10" s="266"/>
    </row>
    <row r="11" spans="1:15" ht="18" customHeight="1" x14ac:dyDescent="0.2">
      <c r="A11" s="271"/>
      <c r="B11" s="266"/>
      <c r="C11" s="268"/>
      <c r="D11" s="276"/>
      <c r="E11" s="277"/>
      <c r="F11" s="277"/>
      <c r="G11" s="277"/>
      <c r="H11" s="277"/>
      <c r="I11" s="463" t="s">
        <v>1498</v>
      </c>
      <c r="J11" s="464"/>
      <c r="K11" s="464"/>
      <c r="L11" s="465"/>
      <c r="M11" s="278"/>
      <c r="N11" s="266"/>
    </row>
    <row r="12" spans="1:15" ht="27.95" customHeight="1" x14ac:dyDescent="0.2">
      <c r="A12" s="271"/>
      <c r="B12" s="266"/>
      <c r="C12" s="268"/>
      <c r="D12" s="281"/>
      <c r="E12" s="282"/>
      <c r="F12" s="282"/>
      <c r="G12" s="282"/>
      <c r="H12" s="487" t="s">
        <v>286</v>
      </c>
      <c r="I12" s="457" t="s">
        <v>1425</v>
      </c>
      <c r="J12" s="457" t="s">
        <v>2542</v>
      </c>
      <c r="K12" s="457" t="s">
        <v>1426</v>
      </c>
      <c r="L12" s="453" t="s">
        <v>1427</v>
      </c>
      <c r="M12" s="278"/>
      <c r="N12" s="266"/>
    </row>
    <row r="13" spans="1:15" ht="27.95" customHeight="1" x14ac:dyDescent="0.2">
      <c r="A13" s="271"/>
      <c r="B13" s="266"/>
      <c r="C13" s="268"/>
      <c r="D13" s="281" t="s">
        <v>142</v>
      </c>
      <c r="E13" s="284"/>
      <c r="F13" s="284"/>
      <c r="G13" s="284"/>
      <c r="H13" s="488"/>
      <c r="I13" s="486"/>
      <c r="J13" s="486"/>
      <c r="K13" s="486"/>
      <c r="L13" s="485"/>
      <c r="M13" s="278"/>
      <c r="N13" s="266"/>
    </row>
    <row r="14" spans="1:15" ht="18" customHeight="1" x14ac:dyDescent="0.2">
      <c r="A14" s="271"/>
      <c r="B14" s="266"/>
      <c r="C14" s="268"/>
      <c r="D14" s="468" t="s">
        <v>321</v>
      </c>
      <c r="E14" s="469"/>
      <c r="F14" s="469"/>
      <c r="G14" s="469"/>
      <c r="H14" s="470"/>
      <c r="I14" s="288"/>
      <c r="J14" s="288"/>
      <c r="K14" s="288"/>
      <c r="L14" s="289"/>
      <c r="M14" s="278"/>
      <c r="N14" s="266"/>
    </row>
    <row r="15" spans="1:15" ht="18" customHeight="1" x14ac:dyDescent="0.2">
      <c r="A15" s="271"/>
      <c r="B15" s="266"/>
      <c r="C15" s="268"/>
      <c r="D15" s="466" t="s">
        <v>143</v>
      </c>
      <c r="E15" s="467"/>
      <c r="F15" s="467"/>
      <c r="G15" s="467"/>
      <c r="H15" s="290" t="s">
        <v>219</v>
      </c>
      <c r="I15" s="298"/>
      <c r="J15" s="298"/>
      <c r="K15" s="298"/>
      <c r="L15" s="299"/>
      <c r="M15" s="278"/>
      <c r="N15" s="266"/>
    </row>
    <row r="16" spans="1:15" ht="18" customHeight="1" x14ac:dyDescent="0.2">
      <c r="A16" s="271"/>
      <c r="B16" s="266"/>
      <c r="C16" s="268"/>
      <c r="D16" s="466" t="s">
        <v>144</v>
      </c>
      <c r="E16" s="467"/>
      <c r="F16" s="467"/>
      <c r="G16" s="467"/>
      <c r="H16" s="290" t="s">
        <v>220</v>
      </c>
      <c r="I16" s="291"/>
      <c r="J16" s="309"/>
      <c r="K16" s="291"/>
      <c r="L16" s="293"/>
      <c r="M16" s="278"/>
      <c r="N16" s="266"/>
      <c r="O16" s="99" t="str">
        <f>IF(OR((I16-J16)/IF(I16=0,1,I16)&lt;-10%,(K16-L16)/IF(K16=0,1,K16)&lt;-10%),"De balans is &lt; -10%, als dit plausibel is dan vragen wij u dit nader toe te lichten bij de opmerkingen, zo niet dan dient u uw raming aan te scherpen.","")</f>
        <v/>
      </c>
    </row>
    <row r="17" spans="1:15" ht="18" customHeight="1" x14ac:dyDescent="0.2">
      <c r="A17" s="271"/>
      <c r="B17" s="266"/>
      <c r="C17" s="268"/>
      <c r="D17" s="466" t="s">
        <v>145</v>
      </c>
      <c r="E17" s="467"/>
      <c r="F17" s="467"/>
      <c r="G17" s="467"/>
      <c r="H17" s="290" t="s">
        <v>221</v>
      </c>
      <c r="I17" s="298"/>
      <c r="J17" s="298"/>
      <c r="K17" s="298"/>
      <c r="L17" s="299"/>
      <c r="M17" s="278"/>
      <c r="N17" s="266"/>
      <c r="O17" s="99" t="str">
        <f>IF(OR((I17-J17)/IF(I17=0,1,I17)&lt;-10%,(K17-L17)/IF(K17=0,1,K17)&lt;-10%),"De balans is &lt; -10%, als dit plausibel is dan vragen wij u dit nader toe te lichten bij de opmerkingen, zo niet dan dient u uw raming aan te scherpen.","")</f>
        <v/>
      </c>
    </row>
    <row r="18" spans="1:15" ht="18" customHeight="1" x14ac:dyDescent="0.2">
      <c r="A18" s="271"/>
      <c r="B18" s="266"/>
      <c r="C18" s="268"/>
      <c r="D18" s="466" t="s">
        <v>146</v>
      </c>
      <c r="E18" s="467"/>
      <c r="F18" s="467"/>
      <c r="G18" s="467"/>
      <c r="H18" s="290" t="s">
        <v>222</v>
      </c>
      <c r="I18" s="291"/>
      <c r="J18" s="309"/>
      <c r="K18" s="291"/>
      <c r="L18" s="293"/>
      <c r="M18" s="278"/>
      <c r="N18" s="266"/>
      <c r="O18" s="99" t="str">
        <f t="shared" ref="O18:O52" si="0">IF(OR((I18-J18)/IF(I18=0,1,I18)&lt;-10%,(K18-L18)/IF(K18=0,1,K18)&lt;-10%),"De balans is &lt; -10%, als dit plausibel is dan vragen wij u dit nader toe te lichten bij de opmerkingen, zo niet dan dient u uw raming aan te scherpen.","")</f>
        <v/>
      </c>
    </row>
    <row r="19" spans="1:15" ht="18" customHeight="1" x14ac:dyDescent="0.2">
      <c r="A19" s="271"/>
      <c r="B19" s="266"/>
      <c r="C19" s="268"/>
      <c r="D19" s="466" t="s">
        <v>310</v>
      </c>
      <c r="E19" s="467"/>
      <c r="F19" s="467"/>
      <c r="G19" s="467"/>
      <c r="H19" s="290" t="s">
        <v>308</v>
      </c>
      <c r="I19" s="291"/>
      <c r="J19" s="309"/>
      <c r="K19" s="291"/>
      <c r="L19" s="293"/>
      <c r="M19" s="278"/>
      <c r="N19" s="266"/>
      <c r="O19" s="99" t="str">
        <f t="shared" si="0"/>
        <v/>
      </c>
    </row>
    <row r="20" spans="1:15" ht="18" customHeight="1" x14ac:dyDescent="0.2">
      <c r="A20" s="271"/>
      <c r="B20" s="266"/>
      <c r="C20" s="268"/>
      <c r="D20" s="466" t="s">
        <v>311</v>
      </c>
      <c r="E20" s="467"/>
      <c r="F20" s="467"/>
      <c r="G20" s="467"/>
      <c r="H20" s="290" t="s">
        <v>309</v>
      </c>
      <c r="I20" s="298"/>
      <c r="J20" s="298"/>
      <c r="K20" s="298"/>
      <c r="L20" s="299"/>
      <c r="M20" s="278"/>
      <c r="N20" s="266"/>
      <c r="O20" s="99" t="str">
        <f t="shared" si="0"/>
        <v/>
      </c>
    </row>
    <row r="21" spans="1:15" ht="18" customHeight="1" x14ac:dyDescent="0.2">
      <c r="A21" s="271"/>
      <c r="B21" s="266"/>
      <c r="C21" s="268"/>
      <c r="D21" s="466" t="s">
        <v>312</v>
      </c>
      <c r="E21" s="467"/>
      <c r="F21" s="467"/>
      <c r="G21" s="467"/>
      <c r="H21" s="290" t="s">
        <v>313</v>
      </c>
      <c r="I21" s="291"/>
      <c r="J21" s="309"/>
      <c r="K21" s="291"/>
      <c r="L21" s="293"/>
      <c r="M21" s="278"/>
      <c r="N21" s="266"/>
      <c r="O21" s="99" t="str">
        <f t="shared" si="0"/>
        <v/>
      </c>
    </row>
    <row r="22" spans="1:15" ht="18" customHeight="1" x14ac:dyDescent="0.2">
      <c r="A22" s="271"/>
      <c r="B22" s="266"/>
      <c r="C22" s="268"/>
      <c r="D22" s="466" t="s">
        <v>314</v>
      </c>
      <c r="E22" s="467"/>
      <c r="F22" s="467"/>
      <c r="G22" s="467"/>
      <c r="H22" s="290" t="s">
        <v>315</v>
      </c>
      <c r="I22" s="298"/>
      <c r="J22" s="298"/>
      <c r="K22" s="298"/>
      <c r="L22" s="299"/>
      <c r="M22" s="278"/>
      <c r="N22" s="266"/>
      <c r="O22" s="99" t="str">
        <f t="shared" si="0"/>
        <v/>
      </c>
    </row>
    <row r="23" spans="1:15" ht="18" customHeight="1" x14ac:dyDescent="0.2">
      <c r="A23" s="271"/>
      <c r="B23" s="266"/>
      <c r="C23" s="268"/>
      <c r="D23" s="473" t="s">
        <v>1428</v>
      </c>
      <c r="E23" s="474"/>
      <c r="F23" s="474"/>
      <c r="G23" s="474"/>
      <c r="H23" s="297" t="s">
        <v>1429</v>
      </c>
      <c r="I23" s="298"/>
      <c r="J23" s="298"/>
      <c r="K23" s="298"/>
      <c r="L23" s="299"/>
      <c r="M23" s="278"/>
      <c r="N23" s="266"/>
      <c r="O23" s="99" t="str">
        <f t="shared" si="0"/>
        <v/>
      </c>
    </row>
    <row r="24" spans="1:15" ht="18" customHeight="1" x14ac:dyDescent="0.2">
      <c r="A24" s="271"/>
      <c r="B24" s="266"/>
      <c r="C24" s="268"/>
      <c r="D24" s="473" t="s">
        <v>1430</v>
      </c>
      <c r="E24" s="474"/>
      <c r="F24" s="474"/>
      <c r="G24" s="474"/>
      <c r="H24" s="297" t="s">
        <v>1431</v>
      </c>
      <c r="I24" s="291"/>
      <c r="J24" s="309"/>
      <c r="K24" s="291"/>
      <c r="L24" s="293"/>
      <c r="M24" s="278"/>
      <c r="N24" s="266"/>
      <c r="O24" s="99" t="str">
        <f t="shared" si="0"/>
        <v/>
      </c>
    </row>
    <row r="25" spans="1:15" ht="18" customHeight="1" x14ac:dyDescent="0.2">
      <c r="A25" s="271"/>
      <c r="B25" s="266"/>
      <c r="C25" s="268"/>
      <c r="D25" s="473" t="s">
        <v>1432</v>
      </c>
      <c r="E25" s="474"/>
      <c r="F25" s="474"/>
      <c r="G25" s="474"/>
      <c r="H25" s="297" t="s">
        <v>1433</v>
      </c>
      <c r="I25" s="291"/>
      <c r="J25" s="309"/>
      <c r="K25" s="291"/>
      <c r="L25" s="293"/>
      <c r="M25" s="278"/>
      <c r="N25" s="266"/>
      <c r="O25" s="99" t="str">
        <f t="shared" si="0"/>
        <v/>
      </c>
    </row>
    <row r="26" spans="1:15" ht="18" customHeight="1" x14ac:dyDescent="0.2">
      <c r="A26" s="271"/>
      <c r="B26" s="266"/>
      <c r="C26" s="268"/>
      <c r="D26" s="478" t="s">
        <v>147</v>
      </c>
      <c r="E26" s="479"/>
      <c r="F26" s="479"/>
      <c r="G26" s="479"/>
      <c r="H26" s="480"/>
      <c r="I26" s="304">
        <f>SUM(I15:I25)</f>
        <v>0</v>
      </c>
      <c r="J26" s="304">
        <f t="shared" ref="J26:L26" si="1">SUM(J15:J25)</f>
        <v>0</v>
      </c>
      <c r="K26" s="304">
        <f t="shared" si="1"/>
        <v>0</v>
      </c>
      <c r="L26" s="305">
        <f t="shared" si="1"/>
        <v>0</v>
      </c>
      <c r="M26" s="278"/>
      <c r="N26" s="266"/>
    </row>
    <row r="27" spans="1:15" ht="18" customHeight="1" x14ac:dyDescent="0.2">
      <c r="A27" s="271"/>
      <c r="B27" s="266"/>
      <c r="C27" s="268"/>
      <c r="D27" s="468" t="s">
        <v>258</v>
      </c>
      <c r="E27" s="469"/>
      <c r="F27" s="469"/>
      <c r="G27" s="469"/>
      <c r="H27" s="470"/>
      <c r="I27" s="288"/>
      <c r="J27" s="288"/>
      <c r="K27" s="288"/>
      <c r="L27" s="289"/>
      <c r="M27" s="278"/>
      <c r="N27" s="266"/>
      <c r="O27" s="99" t="str">
        <f t="shared" si="0"/>
        <v/>
      </c>
    </row>
    <row r="28" spans="1:15" ht="18" customHeight="1" x14ac:dyDescent="0.2">
      <c r="A28" s="271"/>
      <c r="B28" s="266"/>
      <c r="C28" s="268"/>
      <c r="D28" s="466" t="s">
        <v>1277</v>
      </c>
      <c r="E28" s="467"/>
      <c r="F28" s="467"/>
      <c r="G28" s="467"/>
      <c r="H28" s="306" t="s">
        <v>223</v>
      </c>
      <c r="I28" s="298"/>
      <c r="J28" s="298"/>
      <c r="K28" s="298"/>
      <c r="L28" s="299"/>
      <c r="M28" s="278"/>
      <c r="N28" s="266"/>
      <c r="O28" s="99" t="str">
        <f t="shared" si="0"/>
        <v/>
      </c>
    </row>
    <row r="29" spans="1:15" ht="18" customHeight="1" x14ac:dyDescent="0.2">
      <c r="A29" s="271"/>
      <c r="B29" s="266"/>
      <c r="C29" s="268"/>
      <c r="D29" s="475" t="s">
        <v>1428</v>
      </c>
      <c r="E29" s="476"/>
      <c r="F29" s="476"/>
      <c r="G29" s="476"/>
      <c r="H29" s="297" t="s">
        <v>1435</v>
      </c>
      <c r="I29" s="298"/>
      <c r="J29" s="298"/>
      <c r="K29" s="298"/>
      <c r="L29" s="299"/>
      <c r="M29" s="278"/>
      <c r="N29" s="266"/>
      <c r="O29" s="99" t="str">
        <f t="shared" si="0"/>
        <v/>
      </c>
    </row>
    <row r="30" spans="1:15" ht="18" customHeight="1" x14ac:dyDescent="0.2">
      <c r="A30" s="271"/>
      <c r="B30" s="266"/>
      <c r="C30" s="268"/>
      <c r="D30" s="473" t="s">
        <v>1430</v>
      </c>
      <c r="E30" s="474"/>
      <c r="F30" s="474"/>
      <c r="G30" s="474"/>
      <c r="H30" s="297" t="s">
        <v>1436</v>
      </c>
      <c r="I30" s="291"/>
      <c r="J30" s="309"/>
      <c r="K30" s="291"/>
      <c r="L30" s="293"/>
      <c r="M30" s="278"/>
      <c r="N30" s="266"/>
      <c r="O30" s="99" t="str">
        <f t="shared" si="0"/>
        <v/>
      </c>
    </row>
    <row r="31" spans="1:15" ht="18" customHeight="1" x14ac:dyDescent="0.2">
      <c r="A31" s="271"/>
      <c r="B31" s="266"/>
      <c r="C31" s="268"/>
      <c r="D31" s="473" t="s">
        <v>1432</v>
      </c>
      <c r="E31" s="474"/>
      <c r="F31" s="474"/>
      <c r="G31" s="474"/>
      <c r="H31" s="297" t="s">
        <v>1437</v>
      </c>
      <c r="I31" s="291"/>
      <c r="J31" s="309"/>
      <c r="K31" s="291"/>
      <c r="L31" s="293"/>
      <c r="M31" s="278"/>
      <c r="N31" s="266"/>
      <c r="O31" s="99" t="str">
        <f t="shared" si="0"/>
        <v/>
      </c>
    </row>
    <row r="32" spans="1:15" ht="18" customHeight="1" x14ac:dyDescent="0.2">
      <c r="A32" s="271"/>
      <c r="B32" s="266"/>
      <c r="C32" s="268"/>
      <c r="D32" s="478" t="s">
        <v>148</v>
      </c>
      <c r="E32" s="479"/>
      <c r="F32" s="479"/>
      <c r="G32" s="479"/>
      <c r="H32" s="290"/>
      <c r="I32" s="304">
        <f>SUM(I27:I31)</f>
        <v>0</v>
      </c>
      <c r="J32" s="304">
        <f t="shared" ref="J32:L32" si="2">SUM(J27:J31)</f>
        <v>0</v>
      </c>
      <c r="K32" s="304">
        <f t="shared" si="2"/>
        <v>0</v>
      </c>
      <c r="L32" s="305">
        <f t="shared" si="2"/>
        <v>0</v>
      </c>
      <c r="M32" s="278"/>
      <c r="N32" s="266"/>
    </row>
    <row r="33" spans="1:15" ht="18" customHeight="1" x14ac:dyDescent="0.2">
      <c r="A33" s="271"/>
      <c r="B33" s="266"/>
      <c r="C33" s="268"/>
      <c r="D33" s="468" t="s">
        <v>317</v>
      </c>
      <c r="E33" s="469"/>
      <c r="F33" s="469"/>
      <c r="G33" s="469"/>
      <c r="H33" s="470"/>
      <c r="I33" s="288"/>
      <c r="J33" s="288"/>
      <c r="K33" s="309"/>
      <c r="L33" s="310"/>
      <c r="M33" s="278"/>
      <c r="N33" s="266"/>
      <c r="O33" s="99" t="str">
        <f t="shared" si="0"/>
        <v/>
      </c>
    </row>
    <row r="34" spans="1:15" ht="18" customHeight="1" x14ac:dyDescent="0.2">
      <c r="A34" s="271"/>
      <c r="B34" s="266"/>
      <c r="C34" s="268"/>
      <c r="D34" s="466" t="s">
        <v>318</v>
      </c>
      <c r="E34" s="467"/>
      <c r="F34" s="467"/>
      <c r="G34" s="467"/>
      <c r="H34" s="290" t="s">
        <v>316</v>
      </c>
      <c r="I34" s="291"/>
      <c r="J34" s="309"/>
      <c r="K34" s="291"/>
      <c r="L34" s="293"/>
      <c r="M34" s="278"/>
      <c r="N34" s="266"/>
      <c r="O34" s="99" t="str">
        <f t="shared" si="0"/>
        <v/>
      </c>
    </row>
    <row r="35" spans="1:15" ht="18" customHeight="1" x14ac:dyDescent="0.2">
      <c r="A35" s="271"/>
      <c r="B35" s="266"/>
      <c r="C35" s="268"/>
      <c r="D35" s="466" t="s">
        <v>1428</v>
      </c>
      <c r="E35" s="467"/>
      <c r="F35" s="467"/>
      <c r="G35" s="467"/>
      <c r="H35" s="297" t="s">
        <v>1439</v>
      </c>
      <c r="I35" s="298"/>
      <c r="J35" s="298"/>
      <c r="K35" s="298"/>
      <c r="L35" s="299"/>
      <c r="M35" s="278"/>
      <c r="N35" s="266"/>
      <c r="O35" s="99" t="str">
        <f t="shared" si="0"/>
        <v/>
      </c>
    </row>
    <row r="36" spans="1:15" ht="18" customHeight="1" x14ac:dyDescent="0.2">
      <c r="A36" s="271"/>
      <c r="B36" s="266"/>
      <c r="C36" s="268"/>
      <c r="D36" s="473" t="s">
        <v>1430</v>
      </c>
      <c r="E36" s="474"/>
      <c r="F36" s="474"/>
      <c r="G36" s="474"/>
      <c r="H36" s="297" t="s">
        <v>1440</v>
      </c>
      <c r="I36" s="291"/>
      <c r="J36" s="309"/>
      <c r="K36" s="291"/>
      <c r="L36" s="293"/>
      <c r="M36" s="278"/>
      <c r="N36" s="266"/>
      <c r="O36" s="99" t="str">
        <f t="shared" si="0"/>
        <v/>
      </c>
    </row>
    <row r="37" spans="1:15" ht="18" customHeight="1" x14ac:dyDescent="0.2">
      <c r="A37" s="271"/>
      <c r="B37" s="266"/>
      <c r="C37" s="268"/>
      <c r="D37" s="473" t="s">
        <v>1432</v>
      </c>
      <c r="E37" s="474"/>
      <c r="F37" s="474"/>
      <c r="G37" s="474"/>
      <c r="H37" s="297" t="s">
        <v>1441</v>
      </c>
      <c r="I37" s="291"/>
      <c r="J37" s="309"/>
      <c r="K37" s="291"/>
      <c r="L37" s="293"/>
      <c r="M37" s="278"/>
      <c r="N37" s="266"/>
      <c r="O37" s="99" t="str">
        <f t="shared" si="0"/>
        <v/>
      </c>
    </row>
    <row r="38" spans="1:15" ht="18" customHeight="1" x14ac:dyDescent="0.2">
      <c r="A38" s="271"/>
      <c r="B38" s="266"/>
      <c r="C38" s="268"/>
      <c r="D38" s="478" t="s">
        <v>380</v>
      </c>
      <c r="E38" s="479"/>
      <c r="F38" s="479"/>
      <c r="G38" s="479"/>
      <c r="H38" s="480"/>
      <c r="I38" s="304">
        <f>SUM(I33:I37)</f>
        <v>0</v>
      </c>
      <c r="J38" s="304">
        <f t="shared" ref="J38:L38" si="3">SUM(J33:J37)</f>
        <v>0</v>
      </c>
      <c r="K38" s="304">
        <f t="shared" si="3"/>
        <v>0</v>
      </c>
      <c r="L38" s="305">
        <f t="shared" si="3"/>
        <v>0</v>
      </c>
      <c r="M38" s="278"/>
      <c r="N38" s="266"/>
    </row>
    <row r="39" spans="1:15" s="106" customFormat="1" ht="18" customHeight="1" x14ac:dyDescent="0.2">
      <c r="A39" s="271"/>
      <c r="B39" s="266"/>
      <c r="C39" s="268"/>
      <c r="D39" s="468" t="s">
        <v>149</v>
      </c>
      <c r="E39" s="469"/>
      <c r="F39" s="469"/>
      <c r="G39" s="469"/>
      <c r="H39" s="470"/>
      <c r="I39" s="288"/>
      <c r="J39" s="288"/>
      <c r="K39" s="288"/>
      <c r="L39" s="289"/>
      <c r="M39" s="278"/>
      <c r="N39" s="266"/>
      <c r="O39" s="99" t="str">
        <f t="shared" si="0"/>
        <v/>
      </c>
    </row>
    <row r="40" spans="1:15" ht="12.75" customHeight="1" x14ac:dyDescent="0.2">
      <c r="A40" s="271"/>
      <c r="B40" s="266"/>
      <c r="C40" s="268"/>
      <c r="D40" s="466" t="s">
        <v>150</v>
      </c>
      <c r="E40" s="467"/>
      <c r="F40" s="467"/>
      <c r="G40" s="467"/>
      <c r="H40" s="290" t="s">
        <v>216</v>
      </c>
      <c r="I40" s="298"/>
      <c r="J40" s="298"/>
      <c r="K40" s="298"/>
      <c r="L40" s="299"/>
      <c r="M40" s="278"/>
      <c r="N40" s="266"/>
      <c r="O40" s="99" t="str">
        <f t="shared" si="0"/>
        <v/>
      </c>
    </row>
    <row r="41" spans="1:15" ht="17.100000000000001" customHeight="1" x14ac:dyDescent="0.2">
      <c r="A41" s="271"/>
      <c r="B41" s="266"/>
      <c r="C41" s="268"/>
      <c r="D41" s="466" t="s">
        <v>151</v>
      </c>
      <c r="E41" s="467"/>
      <c r="F41" s="467"/>
      <c r="G41" s="467"/>
      <c r="H41" s="290" t="s">
        <v>217</v>
      </c>
      <c r="I41" s="298"/>
      <c r="J41" s="298"/>
      <c r="K41" s="298"/>
      <c r="L41" s="299"/>
      <c r="M41" s="278"/>
      <c r="N41" s="266"/>
      <c r="O41" s="99" t="str">
        <f t="shared" si="0"/>
        <v/>
      </c>
    </row>
    <row r="42" spans="1:15" s="84" customFormat="1" ht="17.100000000000001" customHeight="1" x14ac:dyDescent="0.2">
      <c r="A42" s="271"/>
      <c r="B42" s="266"/>
      <c r="C42" s="268"/>
      <c r="D42" s="466" t="s">
        <v>243</v>
      </c>
      <c r="E42" s="467"/>
      <c r="F42" s="467"/>
      <c r="G42" s="467"/>
      <c r="H42" s="290" t="s">
        <v>218</v>
      </c>
      <c r="I42" s="298"/>
      <c r="J42" s="298"/>
      <c r="K42" s="298"/>
      <c r="L42" s="299"/>
      <c r="M42" s="278"/>
      <c r="N42" s="266"/>
      <c r="O42" s="99" t="str">
        <f t="shared" si="0"/>
        <v/>
      </c>
    </row>
    <row r="43" spans="1:15" ht="17.100000000000001" customHeight="1" x14ac:dyDescent="0.2">
      <c r="A43" s="271"/>
      <c r="B43" s="266"/>
      <c r="C43" s="268"/>
      <c r="D43" s="475" t="s">
        <v>1428</v>
      </c>
      <c r="E43" s="476"/>
      <c r="F43" s="476"/>
      <c r="G43" s="476"/>
      <c r="H43" s="297" t="s">
        <v>1443</v>
      </c>
      <c r="I43" s="298"/>
      <c r="J43" s="298"/>
      <c r="K43" s="298"/>
      <c r="L43" s="299"/>
      <c r="M43" s="278"/>
      <c r="N43" s="266"/>
      <c r="O43" s="99" t="str">
        <f t="shared" si="0"/>
        <v/>
      </c>
    </row>
    <row r="44" spans="1:15" s="105" customFormat="1" ht="17.100000000000001" customHeight="1" x14ac:dyDescent="0.2">
      <c r="A44" s="271"/>
      <c r="B44" s="266"/>
      <c r="C44" s="268"/>
      <c r="D44" s="473" t="s">
        <v>1430</v>
      </c>
      <c r="E44" s="474"/>
      <c r="F44" s="474"/>
      <c r="G44" s="474"/>
      <c r="H44" s="297" t="s">
        <v>1444</v>
      </c>
      <c r="I44" s="291"/>
      <c r="J44" s="309"/>
      <c r="K44" s="291"/>
      <c r="L44" s="293"/>
      <c r="M44" s="278"/>
      <c r="N44" s="266"/>
      <c r="O44" s="99" t="str">
        <f t="shared" si="0"/>
        <v/>
      </c>
    </row>
    <row r="45" spans="1:15" ht="17.100000000000001" customHeight="1" x14ac:dyDescent="0.2">
      <c r="A45" s="271"/>
      <c r="B45" s="266"/>
      <c r="C45" s="268"/>
      <c r="D45" s="473" t="s">
        <v>1432</v>
      </c>
      <c r="E45" s="474"/>
      <c r="F45" s="474"/>
      <c r="G45" s="474"/>
      <c r="H45" s="297" t="s">
        <v>1445</v>
      </c>
      <c r="I45" s="291"/>
      <c r="J45" s="309"/>
      <c r="K45" s="291"/>
      <c r="L45" s="293"/>
      <c r="M45" s="278"/>
      <c r="N45" s="266"/>
      <c r="O45" s="99" t="str">
        <f t="shared" si="0"/>
        <v/>
      </c>
    </row>
    <row r="46" spans="1:15" ht="18" customHeight="1" x14ac:dyDescent="0.2">
      <c r="A46" s="271"/>
      <c r="B46" s="266"/>
      <c r="C46" s="268"/>
      <c r="D46" s="478" t="s">
        <v>152</v>
      </c>
      <c r="E46" s="479"/>
      <c r="F46" s="479"/>
      <c r="G46" s="479"/>
      <c r="H46" s="480"/>
      <c r="I46" s="304">
        <f>SUM(I40:I45)</f>
        <v>0</v>
      </c>
      <c r="J46" s="304">
        <f t="shared" ref="J46:L46" si="4">SUM(J40:J45)</f>
        <v>0</v>
      </c>
      <c r="K46" s="304">
        <f t="shared" si="4"/>
        <v>0</v>
      </c>
      <c r="L46" s="305">
        <f t="shared" si="4"/>
        <v>0</v>
      </c>
      <c r="M46" s="278"/>
      <c r="N46" s="266"/>
    </row>
    <row r="47" spans="1:15" ht="27.95" customHeight="1" x14ac:dyDescent="0.2">
      <c r="A47" s="271"/>
      <c r="B47" s="266"/>
      <c r="C47" s="268"/>
      <c r="D47" s="468" t="s">
        <v>260</v>
      </c>
      <c r="E47" s="469"/>
      <c r="F47" s="469"/>
      <c r="G47" s="469"/>
      <c r="H47" s="470"/>
      <c r="I47" s="288"/>
      <c r="J47" s="288"/>
      <c r="K47" s="288"/>
      <c r="L47" s="289"/>
      <c r="M47" s="278"/>
      <c r="N47" s="266"/>
      <c r="O47" s="99" t="str">
        <f t="shared" si="0"/>
        <v/>
      </c>
    </row>
    <row r="48" spans="1:15" ht="18" customHeight="1" x14ac:dyDescent="0.2">
      <c r="A48" s="271"/>
      <c r="B48" s="266"/>
      <c r="C48" s="268"/>
      <c r="D48" s="466" t="s">
        <v>261</v>
      </c>
      <c r="E48" s="467"/>
      <c r="F48" s="467"/>
      <c r="G48" s="467"/>
      <c r="H48" s="290" t="s">
        <v>224</v>
      </c>
      <c r="I48" s="298"/>
      <c r="J48" s="298"/>
      <c r="K48" s="298"/>
      <c r="L48" s="299"/>
      <c r="M48" s="278"/>
      <c r="N48" s="266"/>
      <c r="O48" s="99" t="str">
        <f t="shared" si="0"/>
        <v/>
      </c>
    </row>
    <row r="49" spans="1:15" ht="17.100000000000001" customHeight="1" x14ac:dyDescent="0.2">
      <c r="A49" s="271"/>
      <c r="B49" s="266"/>
      <c r="C49" s="268"/>
      <c r="D49" s="466" t="s">
        <v>360</v>
      </c>
      <c r="E49" s="467"/>
      <c r="F49" s="467"/>
      <c r="G49" s="467"/>
      <c r="H49" s="290" t="s">
        <v>405</v>
      </c>
      <c r="I49" s="298"/>
      <c r="J49" s="298"/>
      <c r="K49" s="298"/>
      <c r="L49" s="299"/>
      <c r="M49" s="278"/>
      <c r="N49" s="266"/>
      <c r="O49" s="99" t="str">
        <f t="shared" si="0"/>
        <v/>
      </c>
    </row>
    <row r="50" spans="1:15" ht="17.100000000000001" customHeight="1" x14ac:dyDescent="0.2">
      <c r="A50" s="271"/>
      <c r="B50" s="266"/>
      <c r="C50" s="268"/>
      <c r="D50" s="475" t="s">
        <v>1428</v>
      </c>
      <c r="E50" s="476"/>
      <c r="F50" s="476"/>
      <c r="G50" s="476"/>
      <c r="H50" s="297" t="s">
        <v>1447</v>
      </c>
      <c r="I50" s="298"/>
      <c r="J50" s="298"/>
      <c r="K50" s="298"/>
      <c r="L50" s="299"/>
      <c r="M50" s="278"/>
      <c r="N50" s="266"/>
      <c r="O50" s="99" t="str">
        <f t="shared" si="0"/>
        <v/>
      </c>
    </row>
    <row r="51" spans="1:15" ht="17.100000000000001" customHeight="1" x14ac:dyDescent="0.2">
      <c r="A51" s="271"/>
      <c r="B51" s="266"/>
      <c r="C51" s="268"/>
      <c r="D51" s="473" t="s">
        <v>1430</v>
      </c>
      <c r="E51" s="474"/>
      <c r="F51" s="474"/>
      <c r="G51" s="474"/>
      <c r="H51" s="297" t="s">
        <v>1448</v>
      </c>
      <c r="I51" s="291"/>
      <c r="J51" s="309"/>
      <c r="K51" s="291"/>
      <c r="L51" s="293"/>
      <c r="M51" s="278"/>
      <c r="N51" s="266"/>
      <c r="O51" s="99" t="str">
        <f t="shared" si="0"/>
        <v/>
      </c>
    </row>
    <row r="52" spans="1:15" ht="17.100000000000001" customHeight="1" x14ac:dyDescent="0.2">
      <c r="A52" s="271"/>
      <c r="B52" s="266"/>
      <c r="C52" s="268"/>
      <c r="D52" s="473" t="s">
        <v>1432</v>
      </c>
      <c r="E52" s="474"/>
      <c r="F52" s="474"/>
      <c r="G52" s="474"/>
      <c r="H52" s="297" t="s">
        <v>1449</v>
      </c>
      <c r="I52" s="291"/>
      <c r="J52" s="309"/>
      <c r="K52" s="291"/>
      <c r="L52" s="293"/>
      <c r="M52" s="278"/>
      <c r="N52" s="266"/>
      <c r="O52" s="99" t="str">
        <f t="shared" si="0"/>
        <v/>
      </c>
    </row>
    <row r="53" spans="1:15" ht="17.100000000000001" customHeight="1" x14ac:dyDescent="0.2">
      <c r="A53" s="271"/>
      <c r="B53" s="266"/>
      <c r="C53" s="268"/>
      <c r="D53" s="481" t="s">
        <v>153</v>
      </c>
      <c r="E53" s="482"/>
      <c r="F53" s="482"/>
      <c r="G53" s="482"/>
      <c r="H53" s="483"/>
      <c r="I53" s="314">
        <f>SUM(I48:I52)</f>
        <v>0</v>
      </c>
      <c r="J53" s="314">
        <f t="shared" ref="J53:L53" si="5">SUM(J48:J52)</f>
        <v>0</v>
      </c>
      <c r="K53" s="314">
        <f t="shared" si="5"/>
        <v>0</v>
      </c>
      <c r="L53" s="315">
        <f t="shared" si="5"/>
        <v>0</v>
      </c>
      <c r="M53" s="278"/>
      <c r="N53" s="266"/>
    </row>
    <row r="54" spans="1:15" ht="17.100000000000001" customHeight="1" x14ac:dyDescent="0.2">
      <c r="A54" s="271"/>
      <c r="B54" s="266"/>
      <c r="C54" s="268"/>
      <c r="D54" s="268"/>
      <c r="E54" s="268"/>
      <c r="F54" s="268"/>
      <c r="G54" s="268"/>
      <c r="H54" s="268"/>
      <c r="I54" s="268"/>
      <c r="J54" s="268"/>
      <c r="K54" s="268"/>
      <c r="L54" s="268"/>
      <c r="M54" s="278"/>
      <c r="N54" s="266"/>
    </row>
    <row r="55" spans="1:15" ht="24" customHeight="1" x14ac:dyDescent="0.2">
      <c r="A55" s="270"/>
      <c r="B55" s="266"/>
      <c r="C55" s="268"/>
      <c r="D55" s="484">
        <f ca="1">NOW()</f>
        <v>44907.637321527778</v>
      </c>
      <c r="E55" s="484"/>
      <c r="F55" s="269"/>
      <c r="G55" s="269"/>
      <c r="H55" s="269"/>
      <c r="I55" s="269"/>
      <c r="J55" s="269"/>
      <c r="K55" s="269"/>
      <c r="L55" s="317" t="str">
        <f>CONCATENATE("Specifieke informatie A, ",LOWER(A6))</f>
        <v>Specifieke informatie A, pagina 1</v>
      </c>
      <c r="M55" s="268"/>
      <c r="N55" s="266"/>
    </row>
    <row r="56" spans="1:15" ht="17.100000000000001" customHeight="1" x14ac:dyDescent="0.2">
      <c r="A56" s="265"/>
      <c r="B56" s="266"/>
      <c r="C56" s="266"/>
      <c r="D56" s="266"/>
      <c r="E56" s="266"/>
      <c r="F56" s="266"/>
      <c r="G56" s="266"/>
      <c r="H56" s="266"/>
      <c r="I56" s="266"/>
      <c r="J56" s="266"/>
      <c r="K56" s="266"/>
      <c r="L56" s="266"/>
      <c r="M56" s="266"/>
      <c r="N56" s="266"/>
    </row>
    <row r="57" spans="1:15" ht="23.1" customHeight="1" x14ac:dyDescent="0.2">
      <c r="A57" s="267" t="s">
        <v>110</v>
      </c>
      <c r="B57" s="266"/>
      <c r="C57" s="318"/>
      <c r="D57" s="269" t="str">
        <f>CONCATENATE("KWARTAALSTAAT ZVW ", jaar_id," ",kwartaal_id,"E KWARTAAL")</f>
        <v>KWARTAALSTAAT ZVW 2022 4E KWARTAAL</v>
      </c>
      <c r="E57" s="268"/>
      <c r="F57" s="268"/>
      <c r="G57" s="268"/>
      <c r="H57" s="268"/>
      <c r="I57" s="268"/>
      <c r="J57" s="268"/>
      <c r="K57" s="268"/>
      <c r="L57" s="268"/>
      <c r="M57" s="269"/>
      <c r="N57" s="266"/>
    </row>
    <row r="58" spans="1:15" ht="18" customHeight="1" x14ac:dyDescent="0.2">
      <c r="A58" s="270"/>
      <c r="B58" s="266"/>
      <c r="C58" s="268"/>
      <c r="D58" s="269" t="s">
        <v>1496</v>
      </c>
      <c r="E58" s="268"/>
      <c r="F58" s="268"/>
      <c r="G58" s="268"/>
      <c r="H58" s="268"/>
      <c r="I58" s="268"/>
      <c r="J58" s="268"/>
      <c r="K58" s="268"/>
      <c r="L58" s="268"/>
      <c r="M58" s="268"/>
      <c r="N58" s="266"/>
    </row>
    <row r="59" spans="1:15" ht="17.100000000000001" customHeight="1" x14ac:dyDescent="0.2">
      <c r="A59" s="271"/>
      <c r="B59" s="266"/>
      <c r="C59" s="268"/>
      <c r="D59" s="269" t="str">
        <f>IF(naw_uzovi_zorgverzekeraar&lt;&gt;"0000",CONCATENATE(UPPER(naw_naam_zorgverzekeraar),", ",UPPER(naw_plaats_zorgverzekeraar)),"")</f>
        <v/>
      </c>
      <c r="E59" s="269"/>
      <c r="F59" s="269"/>
      <c r="G59" s="269"/>
      <c r="H59" s="269"/>
      <c r="I59" s="269"/>
      <c r="J59" s="269"/>
      <c r="K59" s="269"/>
      <c r="L59" s="272" t="str">
        <f>CONCATENATE("UZOVI: ",naw_uzovi_zorgverzekeraar)</f>
        <v>UZOVI: 0000</v>
      </c>
      <c r="M59" s="269"/>
      <c r="N59" s="266"/>
    </row>
    <row r="60" spans="1:15" ht="17.100000000000001" customHeight="1" x14ac:dyDescent="0.2">
      <c r="A60" s="270"/>
      <c r="B60" s="266"/>
      <c r="C60" s="268"/>
      <c r="D60" s="273" t="s">
        <v>213</v>
      </c>
      <c r="E60" s="269"/>
      <c r="F60" s="269"/>
      <c r="G60" s="269"/>
      <c r="H60" s="269"/>
      <c r="I60" s="269"/>
      <c r="J60" s="269"/>
      <c r="K60" s="269"/>
      <c r="L60" s="274"/>
      <c r="M60" s="268"/>
      <c r="N60" s="266"/>
    </row>
    <row r="61" spans="1:15" ht="17.100000000000001" customHeight="1" x14ac:dyDescent="0.2">
      <c r="A61" s="271"/>
      <c r="B61" s="266"/>
      <c r="C61" s="318"/>
      <c r="D61" s="275" t="s">
        <v>1499</v>
      </c>
      <c r="E61" s="269"/>
      <c r="F61" s="269"/>
      <c r="G61" s="269"/>
      <c r="H61" s="269"/>
      <c r="I61" s="269"/>
      <c r="J61" s="269"/>
      <c r="K61" s="269"/>
      <c r="L61" s="317"/>
      <c r="M61" s="269"/>
      <c r="N61" s="266"/>
    </row>
    <row r="62" spans="1:15" ht="18" customHeight="1" x14ac:dyDescent="0.2">
      <c r="A62" s="271"/>
      <c r="B62" s="266"/>
      <c r="C62" s="268"/>
      <c r="D62" s="394"/>
      <c r="E62" s="395"/>
      <c r="F62" s="395"/>
      <c r="G62" s="395"/>
      <c r="H62" s="395"/>
      <c r="I62" s="495" t="s">
        <v>1498</v>
      </c>
      <c r="J62" s="496"/>
      <c r="K62" s="496"/>
      <c r="L62" s="497"/>
      <c r="M62" s="278"/>
      <c r="N62" s="266"/>
    </row>
    <row r="63" spans="1:15" ht="27.95" customHeight="1" x14ac:dyDescent="0.2">
      <c r="A63" s="271"/>
      <c r="B63" s="266"/>
      <c r="C63" s="268"/>
      <c r="D63" s="384"/>
      <c r="E63" s="385"/>
      <c r="F63" s="385"/>
      <c r="G63" s="385"/>
      <c r="H63" s="487" t="s">
        <v>286</v>
      </c>
      <c r="I63" s="457" t="s">
        <v>1425</v>
      </c>
      <c r="J63" s="457" t="s">
        <v>2542</v>
      </c>
      <c r="K63" s="457" t="s">
        <v>1426</v>
      </c>
      <c r="L63" s="453" t="s">
        <v>1427</v>
      </c>
      <c r="M63" s="278"/>
      <c r="N63" s="266"/>
    </row>
    <row r="64" spans="1:15" ht="27.95" customHeight="1" x14ac:dyDescent="0.2">
      <c r="A64" s="271"/>
      <c r="B64" s="266"/>
      <c r="C64" s="268"/>
      <c r="D64" s="384" t="s">
        <v>142</v>
      </c>
      <c r="E64" s="388"/>
      <c r="F64" s="388"/>
      <c r="G64" s="388"/>
      <c r="H64" s="488"/>
      <c r="I64" s="486"/>
      <c r="J64" s="486"/>
      <c r="K64" s="486"/>
      <c r="L64" s="485"/>
      <c r="M64" s="278"/>
      <c r="N64" s="266"/>
    </row>
    <row r="65" spans="1:15" ht="18" customHeight="1" x14ac:dyDescent="0.2">
      <c r="A65" s="271"/>
      <c r="B65" s="266"/>
      <c r="C65" s="318"/>
      <c r="D65" s="468" t="s">
        <v>255</v>
      </c>
      <c r="E65" s="469"/>
      <c r="F65" s="469"/>
      <c r="G65" s="469"/>
      <c r="H65" s="470"/>
      <c r="I65" s="288"/>
      <c r="J65" s="288"/>
      <c r="K65" s="288"/>
      <c r="L65" s="289"/>
      <c r="M65" s="278"/>
      <c r="N65" s="266"/>
    </row>
    <row r="66" spans="1:15" ht="18" customHeight="1" x14ac:dyDescent="0.2">
      <c r="A66" s="271"/>
      <c r="B66" s="266"/>
      <c r="C66" s="318"/>
      <c r="D66" s="471" t="s">
        <v>357</v>
      </c>
      <c r="E66" s="472"/>
      <c r="F66" s="472"/>
      <c r="G66" s="472"/>
      <c r="H66" s="319" t="s">
        <v>225</v>
      </c>
      <c r="I66" s="298"/>
      <c r="J66" s="298"/>
      <c r="K66" s="298"/>
      <c r="L66" s="299"/>
      <c r="M66" s="278"/>
      <c r="N66" s="266"/>
      <c r="O66" s="99" t="str">
        <f t="shared" ref="O66:O101" si="6">IF(OR((I66-J66)/IF(I66=0,1,I66)&lt;-10%,(K66-L66)/IF(K66=0,1,K66)&lt;-10%),"De balans is &lt; -10%, als dit plausibel is dan vragen wij u dit nader toe te lichten bij de opmerkingen, zo niet dan dient u uw raming aan te scherpen.","")</f>
        <v/>
      </c>
    </row>
    <row r="67" spans="1:15" ht="18" customHeight="1" x14ac:dyDescent="0.2">
      <c r="A67" s="271"/>
      <c r="B67" s="266"/>
      <c r="C67" s="318"/>
      <c r="D67" s="471" t="s">
        <v>154</v>
      </c>
      <c r="E67" s="472"/>
      <c r="F67" s="472"/>
      <c r="G67" s="472"/>
      <c r="H67" s="319" t="s">
        <v>226</v>
      </c>
      <c r="I67" s="298"/>
      <c r="J67" s="298"/>
      <c r="K67" s="298"/>
      <c r="L67" s="299"/>
      <c r="M67" s="278"/>
      <c r="N67" s="266"/>
      <c r="O67" s="99" t="str">
        <f t="shared" si="6"/>
        <v/>
      </c>
    </row>
    <row r="68" spans="1:15" ht="18" customHeight="1" x14ac:dyDescent="0.2">
      <c r="A68" s="271"/>
      <c r="B68" s="266"/>
      <c r="C68" s="318"/>
      <c r="D68" s="471" t="s">
        <v>45</v>
      </c>
      <c r="E68" s="472"/>
      <c r="F68" s="472"/>
      <c r="G68" s="472"/>
      <c r="H68" s="319" t="s">
        <v>46</v>
      </c>
      <c r="I68" s="298"/>
      <c r="J68" s="298"/>
      <c r="K68" s="298"/>
      <c r="L68" s="299"/>
      <c r="M68" s="278"/>
      <c r="N68" s="266"/>
      <c r="O68" s="99" t="str">
        <f t="shared" si="6"/>
        <v/>
      </c>
    </row>
    <row r="69" spans="1:15" ht="18" customHeight="1" x14ac:dyDescent="0.2">
      <c r="A69" s="271"/>
      <c r="B69" s="266"/>
      <c r="C69" s="318"/>
      <c r="D69" s="471" t="s">
        <v>396</v>
      </c>
      <c r="E69" s="472"/>
      <c r="F69" s="472"/>
      <c r="G69" s="472"/>
      <c r="H69" s="319" t="s">
        <v>395</v>
      </c>
      <c r="I69" s="298"/>
      <c r="J69" s="298"/>
      <c r="K69" s="298"/>
      <c r="L69" s="299"/>
      <c r="M69" s="278"/>
      <c r="N69" s="266"/>
      <c r="O69" s="99" t="str">
        <f t="shared" si="6"/>
        <v/>
      </c>
    </row>
    <row r="70" spans="1:15" ht="18" customHeight="1" x14ac:dyDescent="0.2">
      <c r="A70" s="271"/>
      <c r="B70" s="266"/>
      <c r="C70" s="318"/>
      <c r="D70" s="471" t="s">
        <v>397</v>
      </c>
      <c r="E70" s="472"/>
      <c r="F70" s="472"/>
      <c r="G70" s="472"/>
      <c r="H70" s="319" t="s">
        <v>394</v>
      </c>
      <c r="I70" s="291"/>
      <c r="J70" s="309"/>
      <c r="K70" s="291"/>
      <c r="L70" s="293"/>
      <c r="M70" s="278"/>
      <c r="N70" s="266"/>
      <c r="O70" s="99" t="str">
        <f t="shared" si="6"/>
        <v/>
      </c>
    </row>
    <row r="71" spans="1:15" ht="24" customHeight="1" x14ac:dyDescent="0.2">
      <c r="A71" s="271"/>
      <c r="B71" s="266"/>
      <c r="C71" s="268"/>
      <c r="D71" s="471" t="s">
        <v>43</v>
      </c>
      <c r="E71" s="472"/>
      <c r="F71" s="472"/>
      <c r="G71" s="472"/>
      <c r="H71" s="319" t="s">
        <v>1451</v>
      </c>
      <c r="I71" s="291"/>
      <c r="J71" s="309"/>
      <c r="K71" s="291"/>
      <c r="L71" s="293"/>
      <c r="M71" s="278"/>
      <c r="N71" s="266"/>
      <c r="O71" s="99" t="str">
        <f t="shared" si="6"/>
        <v/>
      </c>
    </row>
    <row r="72" spans="1:15" ht="18" customHeight="1" x14ac:dyDescent="0.2">
      <c r="A72" s="271"/>
      <c r="B72" s="266"/>
      <c r="C72" s="268"/>
      <c r="D72" s="471" t="s">
        <v>44</v>
      </c>
      <c r="E72" s="472"/>
      <c r="F72" s="472"/>
      <c r="G72" s="472"/>
      <c r="H72" s="319" t="s">
        <v>1452</v>
      </c>
      <c r="I72" s="291"/>
      <c r="J72" s="309"/>
      <c r="K72" s="291"/>
      <c r="L72" s="293"/>
      <c r="M72" s="278"/>
      <c r="N72" s="266"/>
      <c r="O72" s="99" t="str">
        <f t="shared" si="6"/>
        <v/>
      </c>
    </row>
    <row r="73" spans="1:15" ht="18" customHeight="1" x14ac:dyDescent="0.2">
      <c r="A73" s="271"/>
      <c r="B73" s="266"/>
      <c r="C73" s="268"/>
      <c r="D73" s="471" t="s">
        <v>356</v>
      </c>
      <c r="E73" s="472"/>
      <c r="F73" s="472"/>
      <c r="G73" s="472"/>
      <c r="H73" s="319" t="s">
        <v>227</v>
      </c>
      <c r="I73" s="298"/>
      <c r="J73" s="298"/>
      <c r="K73" s="298"/>
      <c r="L73" s="299"/>
      <c r="M73" s="278"/>
      <c r="N73" s="266"/>
      <c r="O73" s="99" t="str">
        <f t="shared" si="6"/>
        <v/>
      </c>
    </row>
    <row r="74" spans="1:15" s="106" customFormat="1" ht="18" customHeight="1" x14ac:dyDescent="0.2">
      <c r="A74" s="271"/>
      <c r="B74" s="266"/>
      <c r="C74" s="268"/>
      <c r="D74" s="466" t="s">
        <v>1428</v>
      </c>
      <c r="E74" s="467"/>
      <c r="F74" s="467"/>
      <c r="G74" s="467"/>
      <c r="H74" s="297" t="s">
        <v>1453</v>
      </c>
      <c r="I74" s="298"/>
      <c r="J74" s="298"/>
      <c r="K74" s="298"/>
      <c r="L74" s="299"/>
      <c r="M74" s="278"/>
      <c r="N74" s="266"/>
      <c r="O74" s="106" t="str">
        <f t="shared" si="6"/>
        <v/>
      </c>
    </row>
    <row r="75" spans="1:15" ht="18" customHeight="1" x14ac:dyDescent="0.2">
      <c r="A75" s="271"/>
      <c r="B75" s="266"/>
      <c r="C75" s="268"/>
      <c r="D75" s="473" t="s">
        <v>1430</v>
      </c>
      <c r="E75" s="474"/>
      <c r="F75" s="474"/>
      <c r="G75" s="474"/>
      <c r="H75" s="297" t="s">
        <v>1454</v>
      </c>
      <c r="I75" s="291"/>
      <c r="J75" s="309"/>
      <c r="K75" s="291"/>
      <c r="L75" s="293"/>
      <c r="M75" s="278"/>
      <c r="N75" s="266"/>
      <c r="O75" s="99" t="str">
        <f t="shared" si="6"/>
        <v/>
      </c>
    </row>
    <row r="76" spans="1:15" ht="18" customHeight="1" x14ac:dyDescent="0.2">
      <c r="A76" s="271"/>
      <c r="B76" s="266"/>
      <c r="C76" s="268"/>
      <c r="D76" s="473" t="s">
        <v>1432</v>
      </c>
      <c r="E76" s="474"/>
      <c r="F76" s="474"/>
      <c r="G76" s="474"/>
      <c r="H76" s="297" t="s">
        <v>1455</v>
      </c>
      <c r="I76" s="291"/>
      <c r="J76" s="309"/>
      <c r="K76" s="291"/>
      <c r="L76" s="293"/>
      <c r="M76" s="278"/>
      <c r="N76" s="266"/>
      <c r="O76" s="99" t="str">
        <f t="shared" si="6"/>
        <v/>
      </c>
    </row>
    <row r="77" spans="1:15" s="84" customFormat="1" ht="18" customHeight="1" x14ac:dyDescent="0.2">
      <c r="A77" s="271"/>
      <c r="B77" s="266"/>
      <c r="C77" s="268"/>
      <c r="D77" s="387" t="s">
        <v>155</v>
      </c>
      <c r="E77" s="385"/>
      <c r="F77" s="385"/>
      <c r="G77" s="385"/>
      <c r="H77" s="320"/>
      <c r="I77" s="321">
        <f>SUM(I66:I76)</f>
        <v>0</v>
      </c>
      <c r="J77" s="321">
        <f t="shared" ref="J77:L77" si="7">SUM(J66:J76)</f>
        <v>0</v>
      </c>
      <c r="K77" s="304">
        <f t="shared" si="7"/>
        <v>0</v>
      </c>
      <c r="L77" s="340">
        <f t="shared" si="7"/>
        <v>0</v>
      </c>
      <c r="M77" s="278"/>
      <c r="N77" s="266"/>
    </row>
    <row r="78" spans="1:15" ht="18" customHeight="1" x14ac:dyDescent="0.2">
      <c r="A78" s="271"/>
      <c r="B78" s="266"/>
      <c r="C78" s="268"/>
      <c r="D78" s="386" t="s">
        <v>257</v>
      </c>
      <c r="E78" s="322"/>
      <c r="F78" s="322"/>
      <c r="G78" s="322"/>
      <c r="H78" s="323"/>
      <c r="I78" s="324"/>
      <c r="J78" s="288"/>
      <c r="K78" s="288"/>
      <c r="L78" s="289"/>
      <c r="M78" s="278"/>
      <c r="N78" s="266"/>
      <c r="O78" s="99" t="str">
        <f t="shared" si="6"/>
        <v/>
      </c>
    </row>
    <row r="79" spans="1:15" s="105" customFormat="1" ht="18" customHeight="1" x14ac:dyDescent="0.2">
      <c r="A79" s="271"/>
      <c r="B79" s="266"/>
      <c r="C79" s="268"/>
      <c r="D79" s="471" t="s">
        <v>244</v>
      </c>
      <c r="E79" s="472"/>
      <c r="F79" s="472"/>
      <c r="G79" s="472"/>
      <c r="H79" s="319" t="s">
        <v>228</v>
      </c>
      <c r="I79" s="291"/>
      <c r="J79" s="309"/>
      <c r="K79" s="291"/>
      <c r="L79" s="293"/>
      <c r="M79" s="278"/>
      <c r="N79" s="266"/>
      <c r="O79" s="105" t="str">
        <f t="shared" si="6"/>
        <v/>
      </c>
    </row>
    <row r="80" spans="1:15" ht="18" customHeight="1" x14ac:dyDescent="0.2">
      <c r="A80" s="271"/>
      <c r="B80" s="266"/>
      <c r="C80" s="268"/>
      <c r="D80" s="471" t="s">
        <v>245</v>
      </c>
      <c r="E80" s="472"/>
      <c r="F80" s="472"/>
      <c r="G80" s="472"/>
      <c r="H80" s="319" t="s">
        <v>229</v>
      </c>
      <c r="I80" s="291"/>
      <c r="J80" s="309"/>
      <c r="K80" s="291"/>
      <c r="L80" s="293"/>
      <c r="M80" s="278"/>
      <c r="N80" s="266"/>
      <c r="O80" s="99" t="str">
        <f t="shared" si="6"/>
        <v/>
      </c>
    </row>
    <row r="81" spans="1:15" ht="18" customHeight="1" x14ac:dyDescent="0.2">
      <c r="A81" s="271"/>
      <c r="B81" s="266"/>
      <c r="C81" s="268"/>
      <c r="D81" s="471" t="s">
        <v>246</v>
      </c>
      <c r="E81" s="472"/>
      <c r="F81" s="472"/>
      <c r="G81" s="472"/>
      <c r="H81" s="319" t="s">
        <v>230</v>
      </c>
      <c r="I81" s="291"/>
      <c r="J81" s="309"/>
      <c r="K81" s="291"/>
      <c r="L81" s="293"/>
      <c r="M81" s="278"/>
      <c r="N81" s="266"/>
      <c r="O81" s="99" t="str">
        <f t="shared" si="6"/>
        <v/>
      </c>
    </row>
    <row r="82" spans="1:15" ht="18" customHeight="1" x14ac:dyDescent="0.2">
      <c r="A82" s="271"/>
      <c r="B82" s="266"/>
      <c r="C82" s="268"/>
      <c r="D82" s="471" t="s">
        <v>247</v>
      </c>
      <c r="E82" s="472"/>
      <c r="F82" s="472"/>
      <c r="G82" s="472"/>
      <c r="H82" s="319" t="s">
        <v>231</v>
      </c>
      <c r="I82" s="291"/>
      <c r="J82" s="309"/>
      <c r="K82" s="291"/>
      <c r="L82" s="293"/>
      <c r="M82" s="268"/>
      <c r="N82" s="266"/>
      <c r="O82" s="99" t="str">
        <f t="shared" si="6"/>
        <v/>
      </c>
    </row>
    <row r="83" spans="1:15" ht="18" customHeight="1" x14ac:dyDescent="0.2">
      <c r="A83" s="271"/>
      <c r="B83" s="266"/>
      <c r="C83" s="268"/>
      <c r="D83" s="471" t="s">
        <v>248</v>
      </c>
      <c r="E83" s="472"/>
      <c r="F83" s="472"/>
      <c r="G83" s="472"/>
      <c r="H83" s="319" t="s">
        <v>232</v>
      </c>
      <c r="I83" s="291"/>
      <c r="J83" s="309"/>
      <c r="K83" s="291"/>
      <c r="L83" s="293"/>
      <c r="M83" s="268"/>
      <c r="N83" s="266"/>
      <c r="O83" s="99" t="str">
        <f t="shared" si="6"/>
        <v/>
      </c>
    </row>
    <row r="84" spans="1:15" ht="18" customHeight="1" x14ac:dyDescent="0.2">
      <c r="A84" s="271"/>
      <c r="B84" s="266"/>
      <c r="C84" s="268"/>
      <c r="D84" s="471" t="s">
        <v>407</v>
      </c>
      <c r="E84" s="472"/>
      <c r="F84" s="472"/>
      <c r="G84" s="472"/>
      <c r="H84" s="319" t="s">
        <v>408</v>
      </c>
      <c r="I84" s="298"/>
      <c r="J84" s="298"/>
      <c r="K84" s="298"/>
      <c r="L84" s="299"/>
      <c r="M84" s="268"/>
      <c r="N84" s="266"/>
      <c r="O84" s="99" t="str">
        <f t="shared" si="6"/>
        <v/>
      </c>
    </row>
    <row r="85" spans="1:15" ht="18" customHeight="1" x14ac:dyDescent="0.2">
      <c r="A85" s="271"/>
      <c r="B85" s="266"/>
      <c r="C85" s="268"/>
      <c r="D85" s="475" t="s">
        <v>1428</v>
      </c>
      <c r="E85" s="476"/>
      <c r="F85" s="476"/>
      <c r="G85" s="476"/>
      <c r="H85" s="297" t="s">
        <v>1457</v>
      </c>
      <c r="I85" s="298"/>
      <c r="J85" s="298"/>
      <c r="K85" s="298"/>
      <c r="L85" s="299"/>
      <c r="M85" s="268"/>
      <c r="N85" s="266"/>
      <c r="O85" s="99" t="str">
        <f t="shared" si="6"/>
        <v/>
      </c>
    </row>
    <row r="86" spans="1:15" ht="18" customHeight="1" x14ac:dyDescent="0.2">
      <c r="A86" s="271"/>
      <c r="B86" s="266"/>
      <c r="C86" s="268"/>
      <c r="D86" s="473" t="s">
        <v>1430</v>
      </c>
      <c r="E86" s="474"/>
      <c r="F86" s="474"/>
      <c r="G86" s="474"/>
      <c r="H86" s="297" t="s">
        <v>1458</v>
      </c>
      <c r="I86" s="309"/>
      <c r="J86" s="309"/>
      <c r="K86" s="309"/>
      <c r="L86" s="310"/>
      <c r="M86" s="268"/>
      <c r="N86" s="266"/>
      <c r="O86" s="99" t="str">
        <f t="shared" si="6"/>
        <v/>
      </c>
    </row>
    <row r="87" spans="1:15" ht="18" customHeight="1" x14ac:dyDescent="0.2">
      <c r="A87" s="271"/>
      <c r="B87" s="266"/>
      <c r="C87" s="268"/>
      <c r="D87" s="473" t="s">
        <v>1432</v>
      </c>
      <c r="E87" s="474"/>
      <c r="F87" s="474"/>
      <c r="G87" s="474"/>
      <c r="H87" s="297" t="s">
        <v>1459</v>
      </c>
      <c r="I87" s="309"/>
      <c r="J87" s="309"/>
      <c r="K87" s="309"/>
      <c r="L87" s="310"/>
      <c r="M87" s="268"/>
      <c r="N87" s="266"/>
      <c r="O87" s="99" t="str">
        <f t="shared" si="6"/>
        <v/>
      </c>
    </row>
    <row r="88" spans="1:15" ht="18" customHeight="1" x14ac:dyDescent="0.2">
      <c r="A88" s="271"/>
      <c r="B88" s="266"/>
      <c r="C88" s="268"/>
      <c r="D88" s="475" t="s">
        <v>156</v>
      </c>
      <c r="E88" s="476"/>
      <c r="F88" s="476"/>
      <c r="G88" s="476"/>
      <c r="H88" s="476"/>
      <c r="I88" s="304">
        <f>SUM(I79:I87)</f>
        <v>0</v>
      </c>
      <c r="J88" s="304">
        <f t="shared" ref="J88:L88" si="8">SUM(J79:J87)</f>
        <v>0</v>
      </c>
      <c r="K88" s="304">
        <f t="shared" si="8"/>
        <v>0</v>
      </c>
      <c r="L88" s="305">
        <f t="shared" si="8"/>
        <v>0</v>
      </c>
      <c r="M88" s="268"/>
      <c r="N88" s="266"/>
    </row>
    <row r="89" spans="1:15" ht="18" customHeight="1" x14ac:dyDescent="0.2">
      <c r="A89" s="271"/>
      <c r="B89" s="266"/>
      <c r="C89" s="268"/>
      <c r="D89" s="468" t="s">
        <v>259</v>
      </c>
      <c r="E89" s="469"/>
      <c r="F89" s="469"/>
      <c r="G89" s="469"/>
      <c r="H89" s="469"/>
      <c r="I89" s="288"/>
      <c r="J89" s="288"/>
      <c r="K89" s="288"/>
      <c r="L89" s="289"/>
      <c r="M89" s="268"/>
      <c r="N89" s="266"/>
      <c r="O89" s="99" t="str">
        <f t="shared" si="6"/>
        <v/>
      </c>
    </row>
    <row r="90" spans="1:15" ht="18" customHeight="1" x14ac:dyDescent="0.2">
      <c r="A90" s="271"/>
      <c r="B90" s="266"/>
      <c r="C90" s="268"/>
      <c r="D90" s="466" t="s">
        <v>1278</v>
      </c>
      <c r="E90" s="467"/>
      <c r="F90" s="467"/>
      <c r="G90" s="467"/>
      <c r="H90" s="306" t="s">
        <v>233</v>
      </c>
      <c r="I90" s="298"/>
      <c r="J90" s="298"/>
      <c r="K90" s="298"/>
      <c r="L90" s="299"/>
      <c r="M90" s="268"/>
      <c r="N90" s="266"/>
      <c r="O90" s="99" t="str">
        <f t="shared" si="6"/>
        <v/>
      </c>
    </row>
    <row r="91" spans="1:15" ht="18" customHeight="1" x14ac:dyDescent="0.2">
      <c r="A91" s="271"/>
      <c r="B91" s="266"/>
      <c r="C91" s="268"/>
      <c r="D91" s="466" t="s">
        <v>1428</v>
      </c>
      <c r="E91" s="467"/>
      <c r="F91" s="467"/>
      <c r="G91" s="467"/>
      <c r="H91" s="297" t="s">
        <v>1461</v>
      </c>
      <c r="I91" s="298"/>
      <c r="J91" s="298"/>
      <c r="K91" s="298"/>
      <c r="L91" s="299"/>
      <c r="M91" s="268"/>
      <c r="N91" s="266"/>
      <c r="O91" s="99" t="str">
        <f t="shared" si="6"/>
        <v/>
      </c>
    </row>
    <row r="92" spans="1:15" ht="18" customHeight="1" x14ac:dyDescent="0.2">
      <c r="A92" s="271"/>
      <c r="B92" s="266"/>
      <c r="C92" s="268"/>
      <c r="D92" s="473" t="s">
        <v>1430</v>
      </c>
      <c r="E92" s="474"/>
      <c r="F92" s="474"/>
      <c r="G92" s="474"/>
      <c r="H92" s="297" t="s">
        <v>1462</v>
      </c>
      <c r="I92" s="291"/>
      <c r="J92" s="309"/>
      <c r="K92" s="291"/>
      <c r="L92" s="293"/>
      <c r="M92" s="268"/>
      <c r="N92" s="266"/>
      <c r="O92" s="99" t="str">
        <f t="shared" si="6"/>
        <v/>
      </c>
    </row>
    <row r="93" spans="1:15" ht="18" customHeight="1" x14ac:dyDescent="0.2">
      <c r="A93" s="271"/>
      <c r="B93" s="266"/>
      <c r="C93" s="268"/>
      <c r="D93" s="473" t="s">
        <v>1432</v>
      </c>
      <c r="E93" s="474"/>
      <c r="F93" s="474"/>
      <c r="G93" s="474"/>
      <c r="H93" s="297" t="s">
        <v>1463</v>
      </c>
      <c r="I93" s="291"/>
      <c r="J93" s="309"/>
      <c r="K93" s="291"/>
      <c r="L93" s="293"/>
      <c r="M93" s="268"/>
      <c r="N93" s="266"/>
      <c r="O93" s="99" t="str">
        <f t="shared" si="6"/>
        <v/>
      </c>
    </row>
    <row r="94" spans="1:15" ht="18" customHeight="1" x14ac:dyDescent="0.2">
      <c r="A94" s="271"/>
      <c r="B94" s="266"/>
      <c r="C94" s="268"/>
      <c r="D94" s="475" t="s">
        <v>157</v>
      </c>
      <c r="E94" s="476"/>
      <c r="F94" s="476"/>
      <c r="G94" s="476"/>
      <c r="H94" s="476"/>
      <c r="I94" s="304">
        <f>SUM(I90:I93)</f>
        <v>0</v>
      </c>
      <c r="J94" s="304">
        <f t="shared" ref="J94:L94" si="9">SUM(J90:J93)</f>
        <v>0</v>
      </c>
      <c r="K94" s="304">
        <f t="shared" si="9"/>
        <v>0</v>
      </c>
      <c r="L94" s="305">
        <f t="shared" si="9"/>
        <v>0</v>
      </c>
      <c r="M94" s="268"/>
      <c r="N94" s="266"/>
    </row>
    <row r="95" spans="1:15" ht="18" customHeight="1" x14ac:dyDescent="0.2">
      <c r="A95" s="271"/>
      <c r="B95" s="266"/>
      <c r="C95" s="268"/>
      <c r="D95" s="468" t="s">
        <v>158</v>
      </c>
      <c r="E95" s="469"/>
      <c r="F95" s="469"/>
      <c r="G95" s="469"/>
      <c r="H95" s="469"/>
      <c r="I95" s="288"/>
      <c r="J95" s="288"/>
      <c r="K95" s="288"/>
      <c r="L95" s="289"/>
      <c r="M95" s="268"/>
      <c r="N95" s="266"/>
      <c r="O95" s="99" t="str">
        <f t="shared" si="6"/>
        <v/>
      </c>
    </row>
    <row r="96" spans="1:15" ht="18" customHeight="1" x14ac:dyDescent="0.2">
      <c r="A96" s="271"/>
      <c r="B96" s="266"/>
      <c r="C96" s="268"/>
      <c r="D96" s="475" t="s">
        <v>249</v>
      </c>
      <c r="E96" s="476"/>
      <c r="F96" s="476"/>
      <c r="G96" s="476"/>
      <c r="H96" s="325" t="s">
        <v>234</v>
      </c>
      <c r="I96" s="291"/>
      <c r="J96" s="309"/>
      <c r="K96" s="291"/>
      <c r="L96" s="293"/>
      <c r="M96" s="268"/>
      <c r="N96" s="266"/>
      <c r="O96" s="99" t="str">
        <f t="shared" si="6"/>
        <v/>
      </c>
    </row>
    <row r="97" spans="1:26" ht="24" customHeight="1" x14ac:dyDescent="0.2">
      <c r="A97" s="271"/>
      <c r="B97" s="266"/>
      <c r="C97" s="268"/>
      <c r="D97" s="471" t="s">
        <v>385</v>
      </c>
      <c r="E97" s="472"/>
      <c r="F97" s="472"/>
      <c r="G97" s="472"/>
      <c r="H97" s="325" t="s">
        <v>384</v>
      </c>
      <c r="I97" s="298"/>
      <c r="J97" s="298"/>
      <c r="K97" s="298"/>
      <c r="L97" s="299"/>
      <c r="M97" s="268"/>
      <c r="N97" s="266"/>
      <c r="O97" s="99" t="str">
        <f t="shared" si="6"/>
        <v/>
      </c>
    </row>
    <row r="98" spans="1:26" ht="24" customHeight="1" x14ac:dyDescent="0.2">
      <c r="A98" s="271"/>
      <c r="B98" s="266"/>
      <c r="C98" s="268"/>
      <c r="D98" s="446" t="s">
        <v>63</v>
      </c>
      <c r="E98" s="477"/>
      <c r="F98" s="477"/>
      <c r="G98" s="477"/>
      <c r="H98" s="306" t="s">
        <v>235</v>
      </c>
      <c r="I98" s="298"/>
      <c r="J98" s="298"/>
      <c r="K98" s="298"/>
      <c r="L98" s="299"/>
      <c r="M98" s="268"/>
      <c r="N98" s="266"/>
      <c r="O98" s="99" t="str">
        <f t="shared" si="6"/>
        <v/>
      </c>
    </row>
    <row r="99" spans="1:26" ht="18" customHeight="1" x14ac:dyDescent="0.2">
      <c r="A99" s="271"/>
      <c r="B99" s="266"/>
      <c r="C99" s="268"/>
      <c r="D99" s="475" t="s">
        <v>1428</v>
      </c>
      <c r="E99" s="476"/>
      <c r="F99" s="476"/>
      <c r="G99" s="476"/>
      <c r="H99" s="297" t="s">
        <v>1465</v>
      </c>
      <c r="I99" s="298"/>
      <c r="J99" s="298"/>
      <c r="K99" s="298"/>
      <c r="L99" s="299"/>
      <c r="M99" s="268"/>
      <c r="N99" s="266"/>
      <c r="O99" s="99" t="str">
        <f t="shared" si="6"/>
        <v/>
      </c>
    </row>
    <row r="100" spans="1:26" ht="18" customHeight="1" x14ac:dyDescent="0.2">
      <c r="A100" s="271"/>
      <c r="B100" s="266"/>
      <c r="C100" s="268"/>
      <c r="D100" s="473" t="s">
        <v>1430</v>
      </c>
      <c r="E100" s="474"/>
      <c r="F100" s="474"/>
      <c r="G100" s="474"/>
      <c r="H100" s="297" t="s">
        <v>1466</v>
      </c>
      <c r="I100" s="291"/>
      <c r="J100" s="309"/>
      <c r="K100" s="291"/>
      <c r="L100" s="293"/>
      <c r="M100" s="268"/>
      <c r="N100" s="266"/>
      <c r="O100" s="99" t="str">
        <f t="shared" si="6"/>
        <v/>
      </c>
    </row>
    <row r="101" spans="1:26" ht="18" customHeight="1" x14ac:dyDescent="0.2">
      <c r="A101" s="271"/>
      <c r="B101" s="266"/>
      <c r="C101" s="268"/>
      <c r="D101" s="473" t="s">
        <v>1432</v>
      </c>
      <c r="E101" s="474"/>
      <c r="F101" s="474"/>
      <c r="G101" s="474"/>
      <c r="H101" s="297" t="s">
        <v>1467</v>
      </c>
      <c r="I101" s="291"/>
      <c r="J101" s="309"/>
      <c r="K101" s="291"/>
      <c r="L101" s="293"/>
      <c r="M101" s="268"/>
      <c r="N101" s="266"/>
      <c r="O101" s="99" t="str">
        <f t="shared" si="6"/>
        <v/>
      </c>
    </row>
    <row r="102" spans="1:26" ht="18" customHeight="1" x14ac:dyDescent="0.2">
      <c r="A102" s="271"/>
      <c r="B102" s="266"/>
      <c r="C102" s="268"/>
      <c r="D102" s="489" t="s">
        <v>159</v>
      </c>
      <c r="E102" s="490"/>
      <c r="F102" s="490"/>
      <c r="G102" s="490"/>
      <c r="H102" s="396"/>
      <c r="I102" s="314">
        <f>SUM(I96:I101)</f>
        <v>0</v>
      </c>
      <c r="J102" s="314">
        <f t="shared" ref="J102:L102" si="10">SUM(J96:J101)</f>
        <v>0</v>
      </c>
      <c r="K102" s="314">
        <f t="shared" si="10"/>
        <v>0</v>
      </c>
      <c r="L102" s="315">
        <f t="shared" si="10"/>
        <v>0</v>
      </c>
      <c r="M102" s="268"/>
      <c r="N102" s="266"/>
    </row>
    <row r="103" spans="1:26" ht="18" customHeight="1" x14ac:dyDescent="0.2">
      <c r="A103" s="270"/>
      <c r="B103" s="266"/>
      <c r="C103" s="268"/>
      <c r="D103" s="484">
        <f ca="1">NOW()</f>
        <v>44907.637321527778</v>
      </c>
      <c r="E103" s="484"/>
      <c r="F103" s="269"/>
      <c r="G103" s="269"/>
      <c r="H103" s="269"/>
      <c r="I103" s="269"/>
      <c r="J103" s="269"/>
      <c r="K103" s="269"/>
      <c r="L103" s="317" t="str">
        <f>CONCATENATE("Specifieke informatie A, ",LOWER(A57))</f>
        <v>Specifieke informatie A, pagina 2</v>
      </c>
      <c r="M103" s="268"/>
      <c r="N103" s="266"/>
    </row>
    <row r="104" spans="1:26" ht="18" customHeight="1" x14ac:dyDescent="0.2">
      <c r="A104" s="265"/>
      <c r="B104" s="266"/>
      <c r="C104" s="266"/>
      <c r="D104" s="266"/>
      <c r="E104" s="266"/>
      <c r="F104" s="266"/>
      <c r="G104" s="266"/>
      <c r="H104" s="266"/>
      <c r="I104" s="266"/>
      <c r="J104" s="266"/>
      <c r="K104" s="266"/>
      <c r="L104" s="266"/>
      <c r="M104" s="266"/>
      <c r="N104" s="266"/>
    </row>
    <row r="105" spans="1:26" ht="18" customHeight="1" x14ac:dyDescent="0.2">
      <c r="A105" s="267" t="s">
        <v>138</v>
      </c>
      <c r="B105" s="266"/>
      <c r="C105" s="318"/>
      <c r="D105" s="269" t="str">
        <f>CONCATENATE("KWARTAALSTAAT ZVW ", jaar_id," ",kwartaal_id,"E KWARTAAL")</f>
        <v>KWARTAALSTAAT ZVW 2022 4E KWARTAAL</v>
      </c>
      <c r="E105" s="268"/>
      <c r="F105" s="268"/>
      <c r="G105" s="268"/>
      <c r="H105" s="268"/>
      <c r="I105" s="268"/>
      <c r="J105" s="268"/>
      <c r="K105" s="268"/>
      <c r="L105" s="268"/>
      <c r="M105" s="269"/>
      <c r="N105" s="266"/>
    </row>
    <row r="106" spans="1:26" ht="18" customHeight="1" x14ac:dyDescent="0.2">
      <c r="A106" s="270"/>
      <c r="B106" s="266"/>
      <c r="C106" s="268"/>
      <c r="D106" s="269" t="s">
        <v>1496</v>
      </c>
      <c r="E106" s="268"/>
      <c r="F106" s="268"/>
      <c r="G106" s="268"/>
      <c r="H106" s="268"/>
      <c r="I106" s="268"/>
      <c r="J106" s="268"/>
      <c r="K106" s="268"/>
      <c r="L106" s="268"/>
      <c r="M106" s="268"/>
      <c r="N106" s="266"/>
    </row>
    <row r="107" spans="1:26" ht="18" customHeight="1" x14ac:dyDescent="0.2">
      <c r="A107" s="271"/>
      <c r="B107" s="266"/>
      <c r="C107" s="268"/>
      <c r="D107" s="269" t="str">
        <f>IF(naw_uzovi_zorgverzekeraar&lt;&gt;"0000",CONCATENATE(UPPER(naw_naam_zorgverzekeraar),", ",UPPER(naw_plaats_zorgverzekeraar)),"")</f>
        <v/>
      </c>
      <c r="E107" s="269"/>
      <c r="F107" s="269"/>
      <c r="G107" s="269"/>
      <c r="H107" s="269"/>
      <c r="I107" s="269"/>
      <c r="J107" s="269"/>
      <c r="K107" s="269"/>
      <c r="L107" s="272" t="str">
        <f>CONCATENATE("UZOVI: ",naw_uzovi_zorgverzekeraar)</f>
        <v>UZOVI: 0000</v>
      </c>
      <c r="M107" s="269"/>
      <c r="N107" s="266"/>
    </row>
    <row r="108" spans="1:26" ht="18" customHeight="1" x14ac:dyDescent="0.2">
      <c r="A108" s="270"/>
      <c r="B108" s="266"/>
      <c r="C108" s="268"/>
      <c r="D108" s="273" t="s">
        <v>213</v>
      </c>
      <c r="E108" s="269"/>
      <c r="F108" s="269"/>
      <c r="G108" s="269"/>
      <c r="H108" s="269"/>
      <c r="I108" s="269"/>
      <c r="J108" s="269"/>
      <c r="K108" s="269"/>
      <c r="L108" s="274"/>
      <c r="M108" s="268"/>
      <c r="N108" s="266"/>
    </row>
    <row r="109" spans="1:26" s="106" customFormat="1" ht="18" customHeight="1" x14ac:dyDescent="0.2">
      <c r="A109" s="271"/>
      <c r="B109" s="266"/>
      <c r="C109" s="318"/>
      <c r="D109" s="275" t="s">
        <v>1499</v>
      </c>
      <c r="E109" s="269"/>
      <c r="F109" s="269"/>
      <c r="G109" s="269"/>
      <c r="H109" s="269"/>
      <c r="I109" s="269"/>
      <c r="J109" s="269"/>
      <c r="K109" s="269"/>
      <c r="L109" s="317"/>
      <c r="M109" s="269"/>
      <c r="N109" s="266"/>
      <c r="T109" s="99"/>
      <c r="U109" s="99"/>
      <c r="V109" s="99"/>
      <c r="W109" s="99"/>
      <c r="X109" s="99"/>
      <c r="Y109" s="99"/>
      <c r="Z109" s="99"/>
    </row>
    <row r="110" spans="1:26" ht="18" customHeight="1" x14ac:dyDescent="0.2">
      <c r="A110" s="271"/>
      <c r="B110" s="266"/>
      <c r="C110" s="268"/>
      <c r="D110" s="276"/>
      <c r="E110" s="277"/>
      <c r="F110" s="277"/>
      <c r="G110" s="277"/>
      <c r="H110" s="277"/>
      <c r="I110" s="463" t="s">
        <v>1498</v>
      </c>
      <c r="J110" s="464"/>
      <c r="K110" s="464"/>
      <c r="L110" s="465"/>
      <c r="M110" s="278"/>
      <c r="N110" s="266"/>
    </row>
    <row r="111" spans="1:26" ht="27.95" customHeight="1" x14ac:dyDescent="0.2">
      <c r="A111" s="271"/>
      <c r="B111" s="266"/>
      <c r="C111" s="268"/>
      <c r="D111" s="281"/>
      <c r="E111" s="282"/>
      <c r="F111" s="282"/>
      <c r="G111" s="282"/>
      <c r="H111" s="487" t="s">
        <v>286</v>
      </c>
      <c r="I111" s="457" t="s">
        <v>1425</v>
      </c>
      <c r="J111" s="457" t="s">
        <v>2542</v>
      </c>
      <c r="K111" s="457" t="s">
        <v>1426</v>
      </c>
      <c r="L111" s="453" t="s">
        <v>1427</v>
      </c>
      <c r="M111" s="278"/>
      <c r="N111" s="266"/>
    </row>
    <row r="112" spans="1:26" s="84" customFormat="1" ht="27.95" customHeight="1" x14ac:dyDescent="0.2">
      <c r="A112" s="271"/>
      <c r="B112" s="266"/>
      <c r="C112" s="268"/>
      <c r="D112" s="281" t="s">
        <v>142</v>
      </c>
      <c r="E112" s="284"/>
      <c r="F112" s="284"/>
      <c r="G112" s="284"/>
      <c r="H112" s="488"/>
      <c r="I112" s="486"/>
      <c r="J112" s="486"/>
      <c r="K112" s="486"/>
      <c r="L112" s="485"/>
      <c r="M112" s="278"/>
      <c r="N112" s="266"/>
    </row>
    <row r="113" spans="1:15" ht="18" customHeight="1" x14ac:dyDescent="0.2">
      <c r="A113" s="271"/>
      <c r="B113" s="266"/>
      <c r="C113" s="318"/>
      <c r="D113" s="468" t="s">
        <v>336</v>
      </c>
      <c r="E113" s="469"/>
      <c r="F113" s="469"/>
      <c r="G113" s="469"/>
      <c r="H113" s="470"/>
      <c r="I113" s="288"/>
      <c r="J113" s="288"/>
      <c r="K113" s="288"/>
      <c r="L113" s="289"/>
      <c r="M113" s="278"/>
      <c r="N113" s="266"/>
    </row>
    <row r="114" spans="1:15" s="105" customFormat="1" ht="18" customHeight="1" x14ac:dyDescent="0.2">
      <c r="A114" s="271"/>
      <c r="B114" s="266"/>
      <c r="C114" s="318"/>
      <c r="D114" s="471" t="s">
        <v>281</v>
      </c>
      <c r="E114" s="472"/>
      <c r="F114" s="472"/>
      <c r="G114" s="472"/>
      <c r="H114" s="319" t="s">
        <v>241</v>
      </c>
      <c r="I114" s="298"/>
      <c r="J114" s="298"/>
      <c r="K114" s="298"/>
      <c r="L114" s="299"/>
      <c r="M114" s="278"/>
      <c r="N114" s="266"/>
      <c r="O114" s="105" t="str">
        <f t="shared" ref="O114:O155" si="11">IF(OR((I114-J114)/IF(I114=0,1,I114)&lt;-10%,(K114-L114)/IF(K114=0,1,K114)&lt;-10%),"De balans is &lt; -10%, als dit plausibel is dan vragen wij u dit nader toe te lichten bij de opmerkingen, zo niet dan dient u uw raming aan te scherpen.","")</f>
        <v/>
      </c>
    </row>
    <row r="115" spans="1:15" ht="18" customHeight="1" x14ac:dyDescent="0.2">
      <c r="A115" s="271"/>
      <c r="B115" s="266"/>
      <c r="C115" s="318"/>
      <c r="D115" s="471" t="s">
        <v>320</v>
      </c>
      <c r="E115" s="472"/>
      <c r="F115" s="472"/>
      <c r="G115" s="472"/>
      <c r="H115" s="319" t="s">
        <v>1469</v>
      </c>
      <c r="I115" s="298"/>
      <c r="J115" s="298"/>
      <c r="K115" s="298"/>
      <c r="L115" s="299"/>
      <c r="M115" s="278"/>
      <c r="N115" s="266"/>
      <c r="O115" s="99" t="str">
        <f t="shared" si="11"/>
        <v/>
      </c>
    </row>
    <row r="116" spans="1:15" ht="18" customHeight="1" x14ac:dyDescent="0.2">
      <c r="A116" s="271"/>
      <c r="B116" s="266"/>
      <c r="C116" s="318"/>
      <c r="D116" s="471" t="s">
        <v>282</v>
      </c>
      <c r="E116" s="472"/>
      <c r="F116" s="472"/>
      <c r="G116" s="472"/>
      <c r="H116" s="319" t="s">
        <v>242</v>
      </c>
      <c r="I116" s="298"/>
      <c r="J116" s="298"/>
      <c r="K116" s="298"/>
      <c r="L116" s="299"/>
      <c r="M116" s="278"/>
      <c r="N116" s="266"/>
      <c r="O116" s="99" t="str">
        <f t="shared" si="11"/>
        <v/>
      </c>
    </row>
    <row r="117" spans="1:15" ht="18" customHeight="1" x14ac:dyDescent="0.2">
      <c r="A117" s="271"/>
      <c r="B117" s="266"/>
      <c r="C117" s="318"/>
      <c r="D117" s="471" t="s">
        <v>275</v>
      </c>
      <c r="E117" s="472"/>
      <c r="F117" s="472"/>
      <c r="G117" s="472"/>
      <c r="H117" s="319" t="s">
        <v>1470</v>
      </c>
      <c r="I117" s="298"/>
      <c r="J117" s="298"/>
      <c r="K117" s="298"/>
      <c r="L117" s="299"/>
      <c r="M117" s="278"/>
      <c r="N117" s="266"/>
      <c r="O117" s="99" t="str">
        <f t="shared" si="11"/>
        <v/>
      </c>
    </row>
    <row r="118" spans="1:15" ht="18" customHeight="1" x14ac:dyDescent="0.2">
      <c r="A118" s="271"/>
      <c r="B118" s="266"/>
      <c r="C118" s="318"/>
      <c r="D118" s="475" t="s">
        <v>1428</v>
      </c>
      <c r="E118" s="476"/>
      <c r="F118" s="476"/>
      <c r="G118" s="476"/>
      <c r="H118" s="297" t="s">
        <v>1471</v>
      </c>
      <c r="I118" s="298"/>
      <c r="J118" s="298"/>
      <c r="K118" s="298"/>
      <c r="L118" s="299"/>
      <c r="M118" s="278"/>
      <c r="N118" s="266"/>
      <c r="O118" s="99" t="str">
        <f t="shared" si="11"/>
        <v/>
      </c>
    </row>
    <row r="119" spans="1:15" ht="18" customHeight="1" x14ac:dyDescent="0.2">
      <c r="A119" s="271"/>
      <c r="B119" s="266"/>
      <c r="C119" s="318"/>
      <c r="D119" s="473" t="s">
        <v>1430</v>
      </c>
      <c r="E119" s="474"/>
      <c r="F119" s="474"/>
      <c r="G119" s="474"/>
      <c r="H119" s="297" t="s">
        <v>1472</v>
      </c>
      <c r="I119" s="291"/>
      <c r="J119" s="309"/>
      <c r="K119" s="291"/>
      <c r="L119" s="293"/>
      <c r="M119" s="278"/>
      <c r="N119" s="266"/>
      <c r="O119" s="99" t="str">
        <f t="shared" si="11"/>
        <v/>
      </c>
    </row>
    <row r="120" spans="1:15" ht="18" customHeight="1" x14ac:dyDescent="0.2">
      <c r="A120" s="271"/>
      <c r="B120" s="266"/>
      <c r="C120" s="318"/>
      <c r="D120" s="473" t="s">
        <v>1432</v>
      </c>
      <c r="E120" s="474"/>
      <c r="F120" s="474"/>
      <c r="G120" s="474"/>
      <c r="H120" s="297" t="s">
        <v>1473</v>
      </c>
      <c r="I120" s="291"/>
      <c r="J120" s="309"/>
      <c r="K120" s="291"/>
      <c r="L120" s="293"/>
      <c r="M120" s="278"/>
      <c r="N120" s="266"/>
      <c r="O120" s="99" t="str">
        <f t="shared" si="11"/>
        <v/>
      </c>
    </row>
    <row r="121" spans="1:15" ht="18" customHeight="1" x14ac:dyDescent="0.2">
      <c r="A121" s="271"/>
      <c r="B121" s="266"/>
      <c r="C121" s="318"/>
      <c r="D121" s="475" t="s">
        <v>240</v>
      </c>
      <c r="E121" s="476"/>
      <c r="F121" s="476"/>
      <c r="G121" s="476"/>
      <c r="H121" s="476"/>
      <c r="I121" s="321">
        <f>SUM(I114:I120)</f>
        <v>0</v>
      </c>
      <c r="J121" s="321">
        <f t="shared" ref="J121:L121" si="12">SUM(J114:J120)</f>
        <v>0</v>
      </c>
      <c r="K121" s="304">
        <f t="shared" si="12"/>
        <v>0</v>
      </c>
      <c r="L121" s="340">
        <f t="shared" si="12"/>
        <v>0</v>
      </c>
      <c r="M121" s="278"/>
      <c r="N121" s="266"/>
    </row>
    <row r="122" spans="1:15" ht="18" customHeight="1" x14ac:dyDescent="0.2">
      <c r="A122" s="271"/>
      <c r="B122" s="266"/>
      <c r="C122" s="318"/>
      <c r="D122" s="468" t="s">
        <v>413</v>
      </c>
      <c r="E122" s="469"/>
      <c r="F122" s="469"/>
      <c r="G122" s="469"/>
      <c r="H122" s="469"/>
      <c r="I122" s="288"/>
      <c r="J122" s="288"/>
      <c r="K122" s="288"/>
      <c r="L122" s="289"/>
      <c r="M122" s="278"/>
      <c r="N122" s="266"/>
      <c r="O122" s="99" t="str">
        <f t="shared" si="11"/>
        <v/>
      </c>
    </row>
    <row r="123" spans="1:15" ht="18" customHeight="1" x14ac:dyDescent="0.2">
      <c r="A123" s="271"/>
      <c r="B123" s="266"/>
      <c r="C123" s="318"/>
      <c r="D123" s="466" t="s">
        <v>415</v>
      </c>
      <c r="E123" s="467"/>
      <c r="F123" s="467"/>
      <c r="G123" s="467"/>
      <c r="H123" s="306" t="s">
        <v>41</v>
      </c>
      <c r="I123" s="291"/>
      <c r="J123" s="309"/>
      <c r="K123" s="291"/>
      <c r="L123" s="293"/>
      <c r="M123" s="278"/>
      <c r="N123" s="266"/>
      <c r="O123" s="99" t="str">
        <f t="shared" si="11"/>
        <v/>
      </c>
    </row>
    <row r="124" spans="1:15" ht="18" customHeight="1" x14ac:dyDescent="0.2">
      <c r="A124" s="271"/>
      <c r="B124" s="266"/>
      <c r="C124" s="318"/>
      <c r="D124" s="475" t="s">
        <v>1428</v>
      </c>
      <c r="E124" s="476"/>
      <c r="F124" s="476"/>
      <c r="G124" s="476"/>
      <c r="H124" s="306" t="s">
        <v>1279</v>
      </c>
      <c r="I124" s="298"/>
      <c r="J124" s="298"/>
      <c r="K124" s="298"/>
      <c r="L124" s="299"/>
      <c r="M124" s="278"/>
      <c r="N124" s="266"/>
      <c r="O124" s="99" t="str">
        <f t="shared" si="11"/>
        <v/>
      </c>
    </row>
    <row r="125" spans="1:15" ht="18" customHeight="1" x14ac:dyDescent="0.2">
      <c r="A125" s="271"/>
      <c r="B125" s="266"/>
      <c r="C125" s="318"/>
      <c r="D125" s="473" t="s">
        <v>1430</v>
      </c>
      <c r="E125" s="474"/>
      <c r="F125" s="474"/>
      <c r="G125" s="474"/>
      <c r="H125" s="306" t="s">
        <v>1475</v>
      </c>
      <c r="I125" s="291"/>
      <c r="J125" s="309"/>
      <c r="K125" s="291"/>
      <c r="L125" s="293"/>
      <c r="M125" s="278"/>
      <c r="N125" s="266"/>
      <c r="O125" s="99" t="str">
        <f t="shared" si="11"/>
        <v/>
      </c>
    </row>
    <row r="126" spans="1:15" ht="18" customHeight="1" x14ac:dyDescent="0.2">
      <c r="A126" s="271"/>
      <c r="B126" s="266"/>
      <c r="C126" s="318"/>
      <c r="D126" s="473" t="s">
        <v>1432</v>
      </c>
      <c r="E126" s="474"/>
      <c r="F126" s="474"/>
      <c r="G126" s="474"/>
      <c r="H126" s="306" t="s">
        <v>1476</v>
      </c>
      <c r="I126" s="291"/>
      <c r="J126" s="309"/>
      <c r="K126" s="291"/>
      <c r="L126" s="293"/>
      <c r="M126" s="278"/>
      <c r="N126" s="266"/>
      <c r="O126" s="99" t="str">
        <f t="shared" si="11"/>
        <v/>
      </c>
    </row>
    <row r="127" spans="1:15" ht="18" customHeight="1" x14ac:dyDescent="0.2">
      <c r="A127" s="271"/>
      <c r="B127" s="266"/>
      <c r="C127" s="318"/>
      <c r="D127" s="475" t="s">
        <v>414</v>
      </c>
      <c r="E127" s="476"/>
      <c r="F127" s="476"/>
      <c r="G127" s="476"/>
      <c r="H127" s="306" t="s">
        <v>369</v>
      </c>
      <c r="I127" s="291"/>
      <c r="J127" s="309"/>
      <c r="K127" s="291"/>
      <c r="L127" s="293"/>
      <c r="M127" s="278"/>
      <c r="N127" s="266"/>
      <c r="O127" s="99" t="str">
        <f t="shared" si="11"/>
        <v/>
      </c>
    </row>
    <row r="128" spans="1:15" ht="18" customHeight="1" x14ac:dyDescent="0.2">
      <c r="A128" s="271"/>
      <c r="B128" s="266"/>
      <c r="C128" s="318"/>
      <c r="D128" s="475" t="s">
        <v>1428</v>
      </c>
      <c r="E128" s="476"/>
      <c r="F128" s="476"/>
      <c r="G128" s="476"/>
      <c r="H128" s="306" t="s">
        <v>1281</v>
      </c>
      <c r="I128" s="298"/>
      <c r="J128" s="298"/>
      <c r="K128" s="298"/>
      <c r="L128" s="299"/>
      <c r="M128" s="278"/>
      <c r="N128" s="266"/>
      <c r="O128" s="99" t="str">
        <f t="shared" si="11"/>
        <v/>
      </c>
    </row>
    <row r="129" spans="1:15" ht="18" customHeight="1" x14ac:dyDescent="0.2">
      <c r="A129" s="271"/>
      <c r="B129" s="266"/>
      <c r="C129" s="318"/>
      <c r="D129" s="473" t="s">
        <v>1430</v>
      </c>
      <c r="E129" s="474"/>
      <c r="F129" s="474"/>
      <c r="G129" s="474"/>
      <c r="H129" s="306" t="s">
        <v>1477</v>
      </c>
      <c r="I129" s="291"/>
      <c r="J129" s="309"/>
      <c r="K129" s="291"/>
      <c r="L129" s="293"/>
      <c r="M129" s="278"/>
      <c r="N129" s="266"/>
      <c r="O129" s="99" t="str">
        <f t="shared" si="11"/>
        <v/>
      </c>
    </row>
    <row r="130" spans="1:15" ht="18" customHeight="1" x14ac:dyDescent="0.2">
      <c r="A130" s="271"/>
      <c r="B130" s="266"/>
      <c r="C130" s="318"/>
      <c r="D130" s="473" t="s">
        <v>1432</v>
      </c>
      <c r="E130" s="474"/>
      <c r="F130" s="474"/>
      <c r="G130" s="474"/>
      <c r="H130" s="306" t="s">
        <v>1478</v>
      </c>
      <c r="I130" s="291"/>
      <c r="J130" s="309"/>
      <c r="K130" s="291"/>
      <c r="L130" s="293"/>
      <c r="M130" s="278"/>
      <c r="N130" s="266"/>
      <c r="O130" s="99" t="str">
        <f t="shared" si="11"/>
        <v/>
      </c>
    </row>
    <row r="131" spans="1:15" ht="24" customHeight="1" x14ac:dyDescent="0.2">
      <c r="A131" s="271"/>
      <c r="B131" s="266"/>
      <c r="C131" s="318"/>
      <c r="D131" s="461" t="s">
        <v>2603</v>
      </c>
      <c r="E131" s="462"/>
      <c r="F131" s="462"/>
      <c r="G131" s="462"/>
      <c r="H131" s="306" t="s">
        <v>409</v>
      </c>
      <c r="I131" s="298"/>
      <c r="J131" s="298"/>
      <c r="K131" s="298"/>
      <c r="L131" s="299"/>
      <c r="M131" s="278"/>
      <c r="N131" s="266"/>
      <c r="O131" s="99" t="str">
        <f t="shared" si="11"/>
        <v/>
      </c>
    </row>
    <row r="132" spans="1:15" ht="18" customHeight="1" x14ac:dyDescent="0.2">
      <c r="A132" s="271"/>
      <c r="B132" s="266"/>
      <c r="C132" s="318"/>
      <c r="D132" s="475" t="s">
        <v>1428</v>
      </c>
      <c r="E132" s="476"/>
      <c r="F132" s="476"/>
      <c r="G132" s="476"/>
      <c r="H132" s="306" t="s">
        <v>1283</v>
      </c>
      <c r="I132" s="298"/>
      <c r="J132" s="298"/>
      <c r="K132" s="298"/>
      <c r="L132" s="299"/>
      <c r="M132" s="278"/>
      <c r="N132" s="266"/>
      <c r="O132" s="99" t="str">
        <f t="shared" si="11"/>
        <v/>
      </c>
    </row>
    <row r="133" spans="1:15" ht="18" customHeight="1" x14ac:dyDescent="0.2">
      <c r="A133" s="271"/>
      <c r="B133" s="266"/>
      <c r="C133" s="318"/>
      <c r="D133" s="473" t="s">
        <v>1430</v>
      </c>
      <c r="E133" s="474"/>
      <c r="F133" s="474"/>
      <c r="G133" s="474"/>
      <c r="H133" s="306" t="s">
        <v>1479</v>
      </c>
      <c r="I133" s="291"/>
      <c r="J133" s="309"/>
      <c r="K133" s="291"/>
      <c r="L133" s="293"/>
      <c r="M133" s="278"/>
      <c r="N133" s="266"/>
      <c r="O133" s="99" t="str">
        <f t="shared" si="11"/>
        <v/>
      </c>
    </row>
    <row r="134" spans="1:15" ht="18" customHeight="1" x14ac:dyDescent="0.2">
      <c r="A134" s="271"/>
      <c r="B134" s="266"/>
      <c r="C134" s="318"/>
      <c r="D134" s="473" t="s">
        <v>1432</v>
      </c>
      <c r="E134" s="474"/>
      <c r="F134" s="474"/>
      <c r="G134" s="474"/>
      <c r="H134" s="306" t="s">
        <v>1480</v>
      </c>
      <c r="I134" s="291"/>
      <c r="J134" s="309"/>
      <c r="K134" s="291"/>
      <c r="L134" s="293"/>
      <c r="M134" s="278"/>
      <c r="N134" s="266"/>
      <c r="O134" s="99" t="str">
        <f t="shared" si="11"/>
        <v/>
      </c>
    </row>
    <row r="135" spans="1:15" ht="18" customHeight="1" x14ac:dyDescent="0.2">
      <c r="A135" s="271"/>
      <c r="B135" s="266"/>
      <c r="C135" s="318"/>
      <c r="D135" s="475" t="s">
        <v>42</v>
      </c>
      <c r="E135" s="476"/>
      <c r="F135" s="476"/>
      <c r="G135" s="476"/>
      <c r="H135" s="476"/>
      <c r="I135" s="321">
        <f>SUM(I123:I134)</f>
        <v>0</v>
      </c>
      <c r="J135" s="321">
        <f t="shared" ref="J135:L135" si="13">SUM(J123:J134)</f>
        <v>0</v>
      </c>
      <c r="K135" s="304">
        <f t="shared" si="13"/>
        <v>0</v>
      </c>
      <c r="L135" s="340">
        <f t="shared" si="13"/>
        <v>0</v>
      </c>
      <c r="M135" s="278"/>
      <c r="N135" s="266"/>
    </row>
    <row r="136" spans="1:15" ht="18" customHeight="1" x14ac:dyDescent="0.2">
      <c r="A136" s="271"/>
      <c r="B136" s="266"/>
      <c r="C136" s="318"/>
      <c r="D136" s="468" t="s">
        <v>160</v>
      </c>
      <c r="E136" s="469"/>
      <c r="F136" s="469"/>
      <c r="G136" s="469"/>
      <c r="H136" s="469"/>
      <c r="I136" s="288"/>
      <c r="J136" s="288"/>
      <c r="K136" s="288"/>
      <c r="L136" s="289"/>
      <c r="M136" s="278"/>
      <c r="N136" s="266"/>
      <c r="O136" s="99" t="str">
        <f t="shared" si="11"/>
        <v/>
      </c>
    </row>
    <row r="137" spans="1:15" ht="18" customHeight="1" x14ac:dyDescent="0.2">
      <c r="A137" s="271"/>
      <c r="B137" s="266"/>
      <c r="C137" s="318"/>
      <c r="D137" s="466" t="s">
        <v>1285</v>
      </c>
      <c r="E137" s="467"/>
      <c r="F137" s="467"/>
      <c r="G137" s="467"/>
      <c r="H137" s="306" t="s">
        <v>236</v>
      </c>
      <c r="I137" s="298"/>
      <c r="J137" s="298"/>
      <c r="K137" s="298"/>
      <c r="L137" s="299"/>
      <c r="M137" s="278"/>
      <c r="N137" s="266"/>
      <c r="O137" s="99" t="str">
        <f t="shared" si="11"/>
        <v/>
      </c>
    </row>
    <row r="138" spans="1:15" ht="18" customHeight="1" x14ac:dyDescent="0.2">
      <c r="A138" s="271"/>
      <c r="B138" s="266"/>
      <c r="C138" s="318"/>
      <c r="D138" s="475" t="s">
        <v>1428</v>
      </c>
      <c r="E138" s="476"/>
      <c r="F138" s="476"/>
      <c r="G138" s="476"/>
      <c r="H138" s="306" t="s">
        <v>1481</v>
      </c>
      <c r="I138" s="298"/>
      <c r="J138" s="298"/>
      <c r="K138" s="298"/>
      <c r="L138" s="299"/>
      <c r="M138" s="278"/>
      <c r="N138" s="266"/>
      <c r="O138" s="99" t="str">
        <f t="shared" si="11"/>
        <v/>
      </c>
    </row>
    <row r="139" spans="1:15" ht="18" customHeight="1" x14ac:dyDescent="0.2">
      <c r="A139" s="271"/>
      <c r="B139" s="266"/>
      <c r="C139" s="318"/>
      <c r="D139" s="473" t="s">
        <v>1430</v>
      </c>
      <c r="E139" s="474"/>
      <c r="F139" s="474"/>
      <c r="G139" s="474"/>
      <c r="H139" s="306" t="s">
        <v>1482</v>
      </c>
      <c r="I139" s="291"/>
      <c r="J139" s="309"/>
      <c r="K139" s="291"/>
      <c r="L139" s="293"/>
      <c r="M139" s="278"/>
      <c r="N139" s="266"/>
      <c r="O139" s="99" t="str">
        <f t="shared" si="11"/>
        <v/>
      </c>
    </row>
    <row r="140" spans="1:15" ht="18" customHeight="1" x14ac:dyDescent="0.2">
      <c r="A140" s="271"/>
      <c r="B140" s="266"/>
      <c r="C140" s="318"/>
      <c r="D140" s="473" t="s">
        <v>1432</v>
      </c>
      <c r="E140" s="474"/>
      <c r="F140" s="474"/>
      <c r="G140" s="474"/>
      <c r="H140" s="306" t="s">
        <v>1483</v>
      </c>
      <c r="I140" s="291"/>
      <c r="J140" s="309"/>
      <c r="K140" s="291"/>
      <c r="L140" s="293"/>
      <c r="M140" s="278"/>
      <c r="N140" s="266"/>
      <c r="O140" s="99" t="str">
        <f t="shared" si="11"/>
        <v/>
      </c>
    </row>
    <row r="141" spans="1:15" ht="18" customHeight="1" x14ac:dyDescent="0.2">
      <c r="A141" s="271"/>
      <c r="B141" s="266"/>
      <c r="C141" s="318"/>
      <c r="D141" s="475" t="s">
        <v>161</v>
      </c>
      <c r="E141" s="476"/>
      <c r="F141" s="476"/>
      <c r="G141" s="476"/>
      <c r="H141" s="476"/>
      <c r="I141" s="321">
        <f>SUM(I136:I140)</f>
        <v>0</v>
      </c>
      <c r="J141" s="321">
        <f t="shared" ref="J141:L141" si="14">SUM(J136:J140)</f>
        <v>0</v>
      </c>
      <c r="K141" s="304">
        <f t="shared" si="14"/>
        <v>0</v>
      </c>
      <c r="L141" s="340">
        <f t="shared" si="14"/>
        <v>0</v>
      </c>
      <c r="M141" s="278"/>
      <c r="N141" s="266"/>
    </row>
    <row r="142" spans="1:15" ht="18" customHeight="1" x14ac:dyDescent="0.2">
      <c r="A142" s="271"/>
      <c r="B142" s="266"/>
      <c r="C142" s="318"/>
      <c r="D142" s="468" t="s">
        <v>354</v>
      </c>
      <c r="E142" s="469"/>
      <c r="F142" s="469"/>
      <c r="G142" s="469"/>
      <c r="H142" s="469"/>
      <c r="I142" s="288"/>
      <c r="J142" s="288"/>
      <c r="K142" s="288"/>
      <c r="L142" s="289"/>
      <c r="M142" s="278"/>
      <c r="N142" s="266"/>
      <c r="O142" s="99" t="str">
        <f t="shared" si="11"/>
        <v/>
      </c>
    </row>
    <row r="143" spans="1:15" ht="18" customHeight="1" x14ac:dyDescent="0.2">
      <c r="A143" s="271"/>
      <c r="B143" s="266"/>
      <c r="C143" s="318"/>
      <c r="D143" s="307" t="s">
        <v>25</v>
      </c>
      <c r="E143" s="282"/>
      <c r="F143" s="282"/>
      <c r="G143" s="282"/>
      <c r="H143" s="306" t="s">
        <v>237</v>
      </c>
      <c r="I143" s="298"/>
      <c r="J143" s="298"/>
      <c r="K143" s="298"/>
      <c r="L143" s="299"/>
      <c r="M143" s="278"/>
      <c r="N143" s="266"/>
      <c r="O143" s="99" t="str">
        <f t="shared" si="11"/>
        <v/>
      </c>
    </row>
    <row r="144" spans="1:15" s="106" customFormat="1" ht="18" customHeight="1" x14ac:dyDescent="0.15">
      <c r="A144" s="271"/>
      <c r="B144" s="266"/>
      <c r="C144" s="318"/>
      <c r="D144" s="307" t="s">
        <v>274</v>
      </c>
      <c r="E144" s="282"/>
      <c r="F144" s="282"/>
      <c r="G144" s="282"/>
      <c r="H144" s="306" t="s">
        <v>1485</v>
      </c>
      <c r="I144" s="298"/>
      <c r="J144" s="298"/>
      <c r="K144" s="298"/>
      <c r="L144" s="299"/>
      <c r="M144" s="278"/>
      <c r="N144" s="266"/>
      <c r="O144" s="106" t="str">
        <f t="shared" si="11"/>
        <v/>
      </c>
    </row>
    <row r="145" spans="1:15" ht="18" customHeight="1" x14ac:dyDescent="0.2">
      <c r="A145" s="271"/>
      <c r="B145" s="266"/>
      <c r="C145" s="318"/>
      <c r="D145" s="466" t="s">
        <v>319</v>
      </c>
      <c r="E145" s="467"/>
      <c r="F145" s="467"/>
      <c r="G145" s="467"/>
      <c r="H145" s="306" t="s">
        <v>1486</v>
      </c>
      <c r="I145" s="298"/>
      <c r="J145" s="298"/>
      <c r="K145" s="298"/>
      <c r="L145" s="299"/>
      <c r="M145" s="278"/>
      <c r="N145" s="266"/>
      <c r="O145" s="99" t="str">
        <f t="shared" si="11"/>
        <v/>
      </c>
    </row>
    <row r="146" spans="1:15" ht="18" customHeight="1" x14ac:dyDescent="0.2">
      <c r="A146" s="271"/>
      <c r="B146" s="266"/>
      <c r="C146" s="318"/>
      <c r="D146" s="475" t="s">
        <v>1428</v>
      </c>
      <c r="E146" s="476"/>
      <c r="F146" s="476"/>
      <c r="G146" s="476"/>
      <c r="H146" s="306" t="s">
        <v>1487</v>
      </c>
      <c r="I146" s="298"/>
      <c r="J146" s="298"/>
      <c r="K146" s="298"/>
      <c r="L146" s="299"/>
      <c r="M146" s="278"/>
      <c r="N146" s="266"/>
      <c r="O146" s="99" t="str">
        <f t="shared" si="11"/>
        <v/>
      </c>
    </row>
    <row r="147" spans="1:15" ht="18" customHeight="1" x14ac:dyDescent="0.2">
      <c r="A147" s="271"/>
      <c r="B147" s="266"/>
      <c r="C147" s="318"/>
      <c r="D147" s="473" t="s">
        <v>1430</v>
      </c>
      <c r="E147" s="474"/>
      <c r="F147" s="474"/>
      <c r="G147" s="474"/>
      <c r="H147" s="306" t="s">
        <v>1488</v>
      </c>
      <c r="I147" s="291"/>
      <c r="J147" s="309"/>
      <c r="K147" s="291"/>
      <c r="L147" s="293"/>
      <c r="M147" s="278"/>
      <c r="N147" s="266"/>
      <c r="O147" s="99" t="str">
        <f t="shared" si="11"/>
        <v/>
      </c>
    </row>
    <row r="148" spans="1:15" ht="18" customHeight="1" x14ac:dyDescent="0.2">
      <c r="A148" s="271"/>
      <c r="B148" s="266"/>
      <c r="C148" s="318"/>
      <c r="D148" s="473" t="s">
        <v>1432</v>
      </c>
      <c r="E148" s="474"/>
      <c r="F148" s="474"/>
      <c r="G148" s="474"/>
      <c r="H148" s="306" t="s">
        <v>1489</v>
      </c>
      <c r="I148" s="291"/>
      <c r="J148" s="309"/>
      <c r="K148" s="291"/>
      <c r="L148" s="293"/>
      <c r="M148" s="278"/>
      <c r="N148" s="266"/>
      <c r="O148" s="99" t="str">
        <f t="shared" si="11"/>
        <v/>
      </c>
    </row>
    <row r="149" spans="1:15" ht="18" customHeight="1" x14ac:dyDescent="0.2">
      <c r="A149" s="271"/>
      <c r="B149" s="266"/>
      <c r="C149" s="318"/>
      <c r="D149" s="475" t="s">
        <v>47</v>
      </c>
      <c r="E149" s="476"/>
      <c r="F149" s="476"/>
      <c r="G149" s="476"/>
      <c r="H149" s="476"/>
      <c r="I149" s="321">
        <f>SUM(I143:I148)</f>
        <v>0</v>
      </c>
      <c r="J149" s="321">
        <f t="shared" ref="J149:L149" si="15">SUM(J143:J148)</f>
        <v>0</v>
      </c>
      <c r="K149" s="304">
        <f t="shared" si="15"/>
        <v>0</v>
      </c>
      <c r="L149" s="340">
        <f t="shared" si="15"/>
        <v>0</v>
      </c>
      <c r="M149" s="278"/>
      <c r="N149" s="266"/>
    </row>
    <row r="150" spans="1:15" ht="18" customHeight="1" x14ac:dyDescent="0.2">
      <c r="A150" s="271"/>
      <c r="B150" s="266"/>
      <c r="C150" s="318"/>
      <c r="D150" s="468" t="s">
        <v>162</v>
      </c>
      <c r="E150" s="469"/>
      <c r="F150" s="469"/>
      <c r="G150" s="469"/>
      <c r="H150" s="469"/>
      <c r="I150" s="288"/>
      <c r="J150" s="288"/>
      <c r="K150" s="288"/>
      <c r="L150" s="289"/>
      <c r="M150" s="278"/>
      <c r="N150" s="266"/>
      <c r="O150" s="99" t="str">
        <f t="shared" si="11"/>
        <v/>
      </c>
    </row>
    <row r="151" spans="1:15" ht="18" customHeight="1" x14ac:dyDescent="0.2">
      <c r="A151" s="271"/>
      <c r="B151" s="266"/>
      <c r="C151" s="318"/>
      <c r="D151" s="475" t="s">
        <v>398</v>
      </c>
      <c r="E151" s="476"/>
      <c r="F151" s="476"/>
      <c r="G151" s="476"/>
      <c r="H151" s="332" t="s">
        <v>1491</v>
      </c>
      <c r="I151" s="298"/>
      <c r="J151" s="298"/>
      <c r="K151" s="298"/>
      <c r="L151" s="299"/>
      <c r="M151" s="278"/>
      <c r="N151" s="266"/>
      <c r="O151" s="99" t="str">
        <f t="shared" si="11"/>
        <v/>
      </c>
    </row>
    <row r="152" spans="1:15" ht="18" customHeight="1" x14ac:dyDescent="0.2">
      <c r="A152" s="271"/>
      <c r="B152" s="266"/>
      <c r="C152" s="318"/>
      <c r="D152" s="475" t="s">
        <v>399</v>
      </c>
      <c r="E152" s="476"/>
      <c r="F152" s="476"/>
      <c r="G152" s="476"/>
      <c r="H152" s="332" t="s">
        <v>1492</v>
      </c>
      <c r="I152" s="298"/>
      <c r="J152" s="298"/>
      <c r="K152" s="298"/>
      <c r="L152" s="299"/>
      <c r="M152" s="278"/>
      <c r="N152" s="266"/>
      <c r="O152" s="99" t="str">
        <f t="shared" si="11"/>
        <v/>
      </c>
    </row>
    <row r="153" spans="1:15" ht="18" customHeight="1" x14ac:dyDescent="0.2">
      <c r="A153" s="271"/>
      <c r="B153" s="266"/>
      <c r="C153" s="318"/>
      <c r="D153" s="491" t="s">
        <v>163</v>
      </c>
      <c r="E153" s="492"/>
      <c r="F153" s="492"/>
      <c r="G153" s="492"/>
      <c r="H153" s="284"/>
      <c r="I153" s="330">
        <f>SUM(I151:I152)</f>
        <v>0</v>
      </c>
      <c r="J153" s="330">
        <f>SUM(J151:J152)</f>
        <v>0</v>
      </c>
      <c r="K153" s="330">
        <f>SUM(K151:K152)</f>
        <v>0</v>
      </c>
      <c r="L153" s="331">
        <f>SUM(L151:L152)</f>
        <v>0</v>
      </c>
      <c r="M153" s="278"/>
      <c r="N153" s="266"/>
    </row>
    <row r="154" spans="1:15" ht="18" customHeight="1" x14ac:dyDescent="0.2">
      <c r="A154" s="271"/>
      <c r="B154" s="266"/>
      <c r="C154" s="318"/>
      <c r="D154" s="468" t="s">
        <v>273</v>
      </c>
      <c r="E154" s="469"/>
      <c r="F154" s="469"/>
      <c r="G154" s="469"/>
      <c r="H154" s="469"/>
      <c r="I154" s="288"/>
      <c r="J154" s="288"/>
      <c r="K154" s="288"/>
      <c r="L154" s="289"/>
      <c r="M154" s="278"/>
      <c r="N154" s="266"/>
      <c r="O154" s="99" t="str">
        <f t="shared" si="11"/>
        <v/>
      </c>
    </row>
    <row r="155" spans="1:15" ht="18" customHeight="1" x14ac:dyDescent="0.2">
      <c r="A155" s="271"/>
      <c r="B155" s="266"/>
      <c r="C155" s="318"/>
      <c r="D155" s="475" t="s">
        <v>1286</v>
      </c>
      <c r="E155" s="476"/>
      <c r="F155" s="476"/>
      <c r="G155" s="476"/>
      <c r="H155" s="297" t="s">
        <v>238</v>
      </c>
      <c r="I155" s="298"/>
      <c r="J155" s="298"/>
      <c r="K155" s="298"/>
      <c r="L155" s="299"/>
      <c r="M155" s="278"/>
      <c r="N155" s="266"/>
      <c r="O155" s="99" t="str">
        <f t="shared" si="11"/>
        <v/>
      </c>
    </row>
    <row r="156" spans="1:15" ht="18" customHeight="1" x14ac:dyDescent="0.2">
      <c r="A156" s="271"/>
      <c r="B156" s="266"/>
      <c r="C156" s="318"/>
      <c r="D156" s="333" t="s">
        <v>164</v>
      </c>
      <c r="E156" s="334"/>
      <c r="F156" s="334"/>
      <c r="G156" s="334"/>
      <c r="H156" s="334"/>
      <c r="I156" s="330">
        <f>SUM(I154:I155)</f>
        <v>0</v>
      </c>
      <c r="J156" s="330">
        <f t="shared" ref="J156:L156" si="16">SUM(J154:J155)</f>
        <v>0</v>
      </c>
      <c r="K156" s="330">
        <f t="shared" si="16"/>
        <v>0</v>
      </c>
      <c r="L156" s="331">
        <f t="shared" si="16"/>
        <v>0</v>
      </c>
      <c r="M156" s="278"/>
      <c r="N156" s="266"/>
    </row>
    <row r="157" spans="1:15" ht="18" customHeight="1" x14ac:dyDescent="0.2">
      <c r="A157" s="271"/>
      <c r="B157" s="266"/>
      <c r="C157" s="318"/>
      <c r="D157" s="481" t="s">
        <v>288</v>
      </c>
      <c r="E157" s="482"/>
      <c r="F157" s="482"/>
      <c r="G157" s="482"/>
      <c r="H157" s="482"/>
      <c r="I157" s="314">
        <f>SUM(I26,I32,I38,I46,I53,I77,I88,I94,I102,I121,I135,I141,I149,I153,I156)</f>
        <v>0</v>
      </c>
      <c r="J157" s="314">
        <f>SUM(J26,J32,J38,J46,J53,J77,J88,J94,J102,J121,J135,J141,J149,J153,J156)</f>
        <v>0</v>
      </c>
      <c r="K157" s="314">
        <f>SUM(K26,K32,K38,K46,K53,K77,K88,K94,K102,K121,K135,K141,K149,K153,K156)</f>
        <v>0</v>
      </c>
      <c r="L157" s="315">
        <f>SUM(L26,L32,L38,L46,L53,L77,L88,L94,L102,L121,L135,L141,L149,L153,L156)</f>
        <v>0</v>
      </c>
      <c r="M157" s="278"/>
      <c r="N157" s="266"/>
    </row>
    <row r="158" spans="1:15" x14ac:dyDescent="0.2">
      <c r="A158" s="270"/>
      <c r="B158" s="266"/>
      <c r="C158" s="268"/>
      <c r="D158" s="484">
        <f ca="1">NOW()</f>
        <v>44907.637321527778</v>
      </c>
      <c r="E158" s="484"/>
      <c r="F158" s="269"/>
      <c r="G158" s="269"/>
      <c r="H158" s="269"/>
      <c r="I158" s="269"/>
      <c r="J158" s="269"/>
      <c r="K158" s="269"/>
      <c r="L158" s="317" t="str">
        <f>CONCATENATE("Specifieke informatie A, ",LOWER(A105))</f>
        <v>Specifieke informatie A, pagina 3</v>
      </c>
      <c r="M158" s="268"/>
      <c r="N158" s="266"/>
    </row>
    <row r="159" spans="1:15" x14ac:dyDescent="0.2">
      <c r="A159" s="265"/>
      <c r="B159" s="266"/>
      <c r="C159" s="266"/>
      <c r="D159" s="266"/>
      <c r="E159" s="266"/>
      <c r="F159" s="266"/>
      <c r="G159" s="266"/>
      <c r="H159" s="266"/>
      <c r="I159" s="266"/>
      <c r="J159" s="266"/>
      <c r="K159" s="266"/>
      <c r="L159" s="266"/>
      <c r="M159" s="266"/>
      <c r="N159" s="266"/>
    </row>
    <row r="160" spans="1:15" ht="18" customHeight="1" x14ac:dyDescent="0.2">
      <c r="A160" s="267" t="s">
        <v>139</v>
      </c>
      <c r="B160" s="266"/>
      <c r="C160" s="318"/>
      <c r="D160" s="269" t="str">
        <f>CONCATENATE("KWARTAALSTAAT ZVW ", jaar_id," ",kwartaal_id,"E KWARTAAL")</f>
        <v>KWARTAALSTAAT ZVW 2022 4E KWARTAAL</v>
      </c>
      <c r="E160" s="268"/>
      <c r="F160" s="268"/>
      <c r="G160" s="268"/>
      <c r="H160" s="268"/>
      <c r="I160" s="268"/>
      <c r="J160" s="268"/>
      <c r="K160" s="268"/>
      <c r="L160" s="268"/>
      <c r="M160" s="269"/>
      <c r="N160" s="266"/>
    </row>
    <row r="161" spans="1:15" ht="18" customHeight="1" x14ac:dyDescent="0.2">
      <c r="A161" s="270"/>
      <c r="B161" s="266"/>
      <c r="C161" s="268"/>
      <c r="D161" s="269" t="s">
        <v>1496</v>
      </c>
      <c r="E161" s="268"/>
      <c r="F161" s="268"/>
      <c r="G161" s="268"/>
      <c r="H161" s="268"/>
      <c r="I161" s="268"/>
      <c r="J161" s="268"/>
      <c r="K161" s="268"/>
      <c r="L161" s="268"/>
      <c r="M161" s="268"/>
      <c r="N161" s="266"/>
    </row>
    <row r="162" spans="1:15" ht="18" customHeight="1" x14ac:dyDescent="0.2">
      <c r="A162" s="271"/>
      <c r="B162" s="266"/>
      <c r="C162" s="268"/>
      <c r="D162" s="269" t="str">
        <f>IF(naw_uzovi_zorgverzekeraar&lt;&gt;"0000",CONCATENATE(UPPER(naw_naam_zorgverzekeraar),", ",UPPER(naw_plaats_zorgverzekeraar)),"")</f>
        <v/>
      </c>
      <c r="E162" s="269"/>
      <c r="F162" s="269"/>
      <c r="G162" s="269"/>
      <c r="H162" s="269"/>
      <c r="I162" s="269"/>
      <c r="J162" s="269"/>
      <c r="K162" s="269"/>
      <c r="L162" s="272" t="str">
        <f>CONCATENATE("UZOVI: ",naw_uzovi_zorgverzekeraar)</f>
        <v>UZOVI: 0000</v>
      </c>
      <c r="M162" s="269"/>
      <c r="N162" s="266"/>
    </row>
    <row r="163" spans="1:15" ht="18" customHeight="1" x14ac:dyDescent="0.2">
      <c r="A163" s="270"/>
      <c r="B163" s="266"/>
      <c r="C163" s="268"/>
      <c r="D163" s="273" t="s">
        <v>213</v>
      </c>
      <c r="E163" s="269"/>
      <c r="F163" s="269"/>
      <c r="G163" s="269"/>
      <c r="H163" s="269"/>
      <c r="I163" s="269"/>
      <c r="J163" s="269"/>
      <c r="K163" s="269"/>
      <c r="L163" s="274"/>
      <c r="M163" s="268"/>
      <c r="N163" s="266"/>
    </row>
    <row r="164" spans="1:15" ht="18" customHeight="1" x14ac:dyDescent="0.2">
      <c r="A164" s="271"/>
      <c r="B164" s="266"/>
      <c r="C164" s="318"/>
      <c r="D164" s="275" t="s">
        <v>1499</v>
      </c>
      <c r="E164" s="269"/>
      <c r="F164" s="269"/>
      <c r="G164" s="269"/>
      <c r="H164" s="269"/>
      <c r="I164" s="269"/>
      <c r="J164" s="269"/>
      <c r="K164" s="269"/>
      <c r="L164" s="317"/>
      <c r="M164" s="269"/>
      <c r="N164" s="266"/>
    </row>
    <row r="165" spans="1:15" ht="18" customHeight="1" x14ac:dyDescent="0.2">
      <c r="A165" s="271"/>
      <c r="B165" s="266"/>
      <c r="C165" s="268"/>
      <c r="D165" s="370"/>
      <c r="E165" s="371"/>
      <c r="F165" s="371"/>
      <c r="G165" s="371"/>
      <c r="H165" s="371"/>
      <c r="I165" s="463" t="s">
        <v>1665</v>
      </c>
      <c r="J165" s="464"/>
      <c r="K165" s="464"/>
      <c r="L165" s="465"/>
      <c r="M165" s="278"/>
      <c r="N165" s="266"/>
    </row>
    <row r="166" spans="1:15" ht="24" customHeight="1" x14ac:dyDescent="0.2">
      <c r="A166" s="271"/>
      <c r="B166" s="266"/>
      <c r="C166" s="318"/>
      <c r="D166" s="498"/>
      <c r="E166" s="499"/>
      <c r="F166" s="499"/>
      <c r="G166" s="499"/>
      <c r="H166" s="500"/>
      <c r="I166" s="457" t="s">
        <v>1493</v>
      </c>
      <c r="J166" s="457" t="s">
        <v>1494</v>
      </c>
      <c r="K166" s="457" t="s">
        <v>404</v>
      </c>
      <c r="L166" s="453" t="s">
        <v>1495</v>
      </c>
      <c r="M166" s="278"/>
      <c r="N166" s="266"/>
    </row>
    <row r="167" spans="1:15" ht="24" customHeight="1" x14ac:dyDescent="0.2">
      <c r="A167" s="271"/>
      <c r="B167" s="266"/>
      <c r="C167" s="318"/>
      <c r="D167" s="501" t="s">
        <v>386</v>
      </c>
      <c r="E167" s="502"/>
      <c r="F167" s="502"/>
      <c r="G167" s="502"/>
      <c r="H167" s="369" t="s">
        <v>287</v>
      </c>
      <c r="I167" s="486"/>
      <c r="J167" s="486"/>
      <c r="K167" s="486"/>
      <c r="L167" s="485"/>
      <c r="M167" s="278"/>
      <c r="N167" s="266"/>
    </row>
    <row r="168" spans="1:15" ht="18" customHeight="1" x14ac:dyDescent="0.2">
      <c r="A168" s="271"/>
      <c r="B168" s="266"/>
      <c r="C168" s="318"/>
      <c r="D168" s="503" t="s">
        <v>37</v>
      </c>
      <c r="E168" s="504"/>
      <c r="F168" s="504"/>
      <c r="G168" s="504"/>
      <c r="H168" s="335" t="s">
        <v>337</v>
      </c>
      <c r="I168" s="298"/>
      <c r="J168" s="298"/>
      <c r="K168" s="298"/>
      <c r="L168" s="299"/>
      <c r="M168" s="268"/>
      <c r="N168" s="266"/>
    </row>
    <row r="169" spans="1:15" ht="18" customHeight="1" x14ac:dyDescent="0.2">
      <c r="A169" s="271"/>
      <c r="B169" s="266"/>
      <c r="C169" s="318"/>
      <c r="D169" s="491" t="s">
        <v>38</v>
      </c>
      <c r="E169" s="492"/>
      <c r="F169" s="492"/>
      <c r="G169" s="492"/>
      <c r="H169" s="336" t="s">
        <v>262</v>
      </c>
      <c r="I169" s="298"/>
      <c r="J169" s="298"/>
      <c r="K169" s="298"/>
      <c r="L169" s="299"/>
      <c r="M169" s="268"/>
      <c r="N169" s="266"/>
    </row>
    <row r="170" spans="1:15" ht="18" customHeight="1" x14ac:dyDescent="0.2">
      <c r="A170" s="271"/>
      <c r="B170" s="266"/>
      <c r="C170" s="318"/>
      <c r="D170" s="491" t="s">
        <v>39</v>
      </c>
      <c r="E170" s="492"/>
      <c r="F170" s="492"/>
      <c r="G170" s="492"/>
      <c r="H170" s="336" t="s">
        <v>263</v>
      </c>
      <c r="I170" s="291"/>
      <c r="J170" s="309"/>
      <c r="K170" s="291"/>
      <c r="L170" s="293"/>
      <c r="M170" s="268"/>
      <c r="N170" s="266"/>
      <c r="O170" s="99" t="str">
        <f t="shared" ref="O170" si="17">IF(OR((I170-J170)/IF(I170=0,1,I170)&lt;-10%,(K170-L170)/IF(K170=0,1,K170)&lt;-10%),"De balans is &lt; -10%, als dit plausibel is dan vragen wij u dit nader toe te lichten bij de opmerkingen, zo niet dan dient u uw raming aan te scherpen.","")</f>
        <v/>
      </c>
    </row>
    <row r="171" spans="1:15" ht="18" customHeight="1" x14ac:dyDescent="0.2">
      <c r="A171" s="271"/>
      <c r="B171" s="266"/>
      <c r="C171" s="268"/>
      <c r="D171" s="493" t="s">
        <v>410</v>
      </c>
      <c r="E171" s="494"/>
      <c r="F171" s="494"/>
      <c r="G171" s="494"/>
      <c r="H171" s="372" t="s">
        <v>402</v>
      </c>
      <c r="I171" s="341"/>
      <c r="J171" s="341"/>
      <c r="K171" s="341"/>
      <c r="L171" s="342"/>
      <c r="M171" s="268"/>
      <c r="N171" s="266"/>
    </row>
    <row r="172" spans="1:15" ht="18" customHeight="1" x14ac:dyDescent="0.2">
      <c r="A172" s="271"/>
      <c r="B172" s="266"/>
      <c r="C172" s="268"/>
      <c r="D172" s="268"/>
      <c r="E172" s="268"/>
      <c r="F172" s="268"/>
      <c r="G172" s="268"/>
      <c r="H172" s="268"/>
      <c r="I172" s="268"/>
      <c r="J172" s="268"/>
      <c r="K172" s="268"/>
      <c r="L172" s="268"/>
      <c r="M172" s="268"/>
      <c r="N172" s="266"/>
    </row>
    <row r="173" spans="1:15" x14ac:dyDescent="0.2">
      <c r="A173" s="271"/>
      <c r="B173" s="266"/>
      <c r="C173" s="268"/>
      <c r="D173" s="268"/>
      <c r="E173" s="268"/>
      <c r="F173" s="268"/>
      <c r="G173" s="268"/>
      <c r="H173" s="268"/>
      <c r="I173" s="268"/>
      <c r="J173" s="268"/>
      <c r="K173" s="268"/>
      <c r="L173" s="268"/>
      <c r="M173" s="268"/>
      <c r="N173" s="266"/>
    </row>
    <row r="174" spans="1:15" x14ac:dyDescent="0.2">
      <c r="A174" s="271"/>
      <c r="B174" s="266"/>
      <c r="C174" s="268"/>
      <c r="D174" s="268"/>
      <c r="E174" s="268"/>
      <c r="F174" s="268"/>
      <c r="G174" s="268"/>
      <c r="H174" s="268"/>
      <c r="I174" s="268"/>
      <c r="J174" s="268"/>
      <c r="K174" s="268"/>
      <c r="L174" s="268"/>
      <c r="M174" s="268"/>
      <c r="N174" s="266"/>
    </row>
    <row r="175" spans="1:15" x14ac:dyDescent="0.2">
      <c r="A175" s="271"/>
      <c r="B175" s="266"/>
      <c r="C175" s="268"/>
      <c r="D175" s="268"/>
      <c r="E175" s="268"/>
      <c r="F175" s="268"/>
      <c r="G175" s="268"/>
      <c r="H175" s="268"/>
      <c r="I175" s="268"/>
      <c r="J175" s="268"/>
      <c r="K175" s="268"/>
      <c r="L175" s="268"/>
      <c r="M175" s="268"/>
      <c r="N175" s="266"/>
    </row>
    <row r="176" spans="1:15" x14ac:dyDescent="0.2">
      <c r="A176" s="271"/>
      <c r="B176" s="266"/>
      <c r="C176" s="268"/>
      <c r="D176" s="268"/>
      <c r="E176" s="268"/>
      <c r="F176" s="268"/>
      <c r="G176" s="268"/>
      <c r="H176" s="268"/>
      <c r="I176" s="268"/>
      <c r="J176" s="268"/>
      <c r="K176" s="268"/>
      <c r="L176" s="268"/>
      <c r="M176" s="268"/>
      <c r="N176" s="266"/>
    </row>
    <row r="177" spans="1:14" x14ac:dyDescent="0.2">
      <c r="A177" s="271"/>
      <c r="B177" s="266"/>
      <c r="C177" s="268"/>
      <c r="D177" s="268"/>
      <c r="E177" s="268"/>
      <c r="F177" s="268"/>
      <c r="G177" s="268"/>
      <c r="H177" s="268"/>
      <c r="I177" s="268"/>
      <c r="J177" s="268"/>
      <c r="K177" s="268"/>
      <c r="L177" s="268"/>
      <c r="M177" s="268"/>
      <c r="N177" s="266"/>
    </row>
    <row r="178" spans="1:14" x14ac:dyDescent="0.2">
      <c r="A178" s="271"/>
      <c r="B178" s="266"/>
      <c r="C178" s="268"/>
      <c r="D178" s="268"/>
      <c r="E178" s="268"/>
      <c r="F178" s="268"/>
      <c r="G178" s="268"/>
      <c r="H178" s="268"/>
      <c r="I178" s="268"/>
      <c r="J178" s="268"/>
      <c r="K178" s="268"/>
      <c r="L178" s="268"/>
      <c r="M178" s="268"/>
      <c r="N178" s="266"/>
    </row>
    <row r="179" spans="1:14" x14ac:dyDescent="0.2">
      <c r="A179" s="271"/>
      <c r="B179" s="266"/>
      <c r="C179" s="268"/>
      <c r="D179" s="268"/>
      <c r="E179" s="268"/>
      <c r="F179" s="268"/>
      <c r="G179" s="268"/>
      <c r="H179" s="268"/>
      <c r="I179" s="268"/>
      <c r="J179" s="268"/>
      <c r="K179" s="268"/>
      <c r="L179" s="268"/>
      <c r="M179" s="268"/>
      <c r="N179" s="266"/>
    </row>
    <row r="180" spans="1:14" x14ac:dyDescent="0.2">
      <c r="A180" s="271"/>
      <c r="B180" s="266"/>
      <c r="C180" s="268"/>
      <c r="D180" s="268"/>
      <c r="E180" s="268"/>
      <c r="F180" s="268"/>
      <c r="G180" s="268"/>
      <c r="H180" s="268"/>
      <c r="I180" s="268"/>
      <c r="J180" s="268"/>
      <c r="K180" s="268"/>
      <c r="L180" s="268"/>
      <c r="M180" s="268"/>
      <c r="N180" s="266"/>
    </row>
    <row r="181" spans="1:14" x14ac:dyDescent="0.2">
      <c r="A181" s="271"/>
      <c r="B181" s="266"/>
      <c r="C181" s="268"/>
      <c r="D181" s="268"/>
      <c r="E181" s="268"/>
      <c r="F181" s="268"/>
      <c r="G181" s="268"/>
      <c r="H181" s="268"/>
      <c r="I181" s="268"/>
      <c r="J181" s="268"/>
      <c r="K181" s="268"/>
      <c r="L181" s="268"/>
      <c r="M181" s="268"/>
      <c r="N181" s="266"/>
    </row>
    <row r="182" spans="1:14" x14ac:dyDescent="0.2">
      <c r="A182" s="271"/>
      <c r="B182" s="266"/>
      <c r="C182" s="268"/>
      <c r="D182" s="268"/>
      <c r="E182" s="268"/>
      <c r="F182" s="268"/>
      <c r="G182" s="268"/>
      <c r="H182" s="268"/>
      <c r="I182" s="268"/>
      <c r="J182" s="268"/>
      <c r="K182" s="268"/>
      <c r="L182" s="268"/>
      <c r="M182" s="268"/>
      <c r="N182" s="266"/>
    </row>
    <row r="183" spans="1:14" x14ac:dyDescent="0.2">
      <c r="A183" s="271"/>
      <c r="B183" s="266"/>
      <c r="C183" s="268"/>
      <c r="D183" s="268"/>
      <c r="E183" s="268"/>
      <c r="F183" s="268"/>
      <c r="G183" s="268"/>
      <c r="H183" s="268"/>
      <c r="I183" s="268"/>
      <c r="J183" s="268"/>
      <c r="K183" s="268"/>
      <c r="L183" s="268"/>
      <c r="M183" s="268"/>
      <c r="N183" s="266"/>
    </row>
    <row r="184" spans="1:14" x14ac:dyDescent="0.2">
      <c r="A184" s="271"/>
      <c r="B184" s="266"/>
      <c r="C184" s="268"/>
      <c r="D184" s="268"/>
      <c r="E184" s="268"/>
      <c r="F184" s="268"/>
      <c r="G184" s="268"/>
      <c r="H184" s="268"/>
      <c r="I184" s="268"/>
      <c r="J184" s="268"/>
      <c r="K184" s="268"/>
      <c r="L184" s="268"/>
      <c r="M184" s="268"/>
      <c r="N184" s="266"/>
    </row>
    <row r="185" spans="1:14" x14ac:dyDescent="0.2">
      <c r="A185" s="271"/>
      <c r="B185" s="266"/>
      <c r="C185" s="268"/>
      <c r="D185" s="268"/>
      <c r="E185" s="268"/>
      <c r="F185" s="268"/>
      <c r="G185" s="268"/>
      <c r="H185" s="268"/>
      <c r="I185" s="268"/>
      <c r="J185" s="268"/>
      <c r="K185" s="268"/>
      <c r="L185" s="268"/>
      <c r="M185" s="268"/>
      <c r="N185" s="266"/>
    </row>
    <row r="186" spans="1:14" x14ac:dyDescent="0.2">
      <c r="A186" s="271"/>
      <c r="B186" s="266"/>
      <c r="C186" s="268"/>
      <c r="D186" s="268"/>
      <c r="E186" s="268"/>
      <c r="F186" s="268"/>
      <c r="G186" s="268"/>
      <c r="H186" s="268"/>
      <c r="I186" s="268"/>
      <c r="J186" s="268"/>
      <c r="K186" s="268"/>
      <c r="L186" s="268"/>
      <c r="M186" s="268"/>
      <c r="N186" s="266"/>
    </row>
    <row r="187" spans="1:14" x14ac:dyDescent="0.2">
      <c r="A187" s="271"/>
      <c r="B187" s="266"/>
      <c r="C187" s="268"/>
      <c r="D187" s="268"/>
      <c r="E187" s="268"/>
      <c r="F187" s="268"/>
      <c r="G187" s="268"/>
      <c r="H187" s="268"/>
      <c r="I187" s="268"/>
      <c r="J187" s="268"/>
      <c r="K187" s="268"/>
      <c r="L187" s="268"/>
      <c r="M187" s="268"/>
      <c r="N187" s="266"/>
    </row>
    <row r="188" spans="1:14" x14ac:dyDescent="0.2">
      <c r="A188" s="271"/>
      <c r="B188" s="266"/>
      <c r="C188" s="268"/>
      <c r="D188" s="268"/>
      <c r="E188" s="268"/>
      <c r="F188" s="268"/>
      <c r="G188" s="268"/>
      <c r="H188" s="268"/>
      <c r="I188" s="268"/>
      <c r="J188" s="268"/>
      <c r="K188" s="268"/>
      <c r="L188" s="268"/>
      <c r="M188" s="268"/>
      <c r="N188" s="266"/>
    </row>
    <row r="189" spans="1:14" x14ac:dyDescent="0.2">
      <c r="A189" s="271"/>
      <c r="B189" s="266"/>
      <c r="C189" s="268"/>
      <c r="D189" s="268"/>
      <c r="E189" s="268"/>
      <c r="F189" s="268"/>
      <c r="G189" s="268"/>
      <c r="H189" s="268"/>
      <c r="I189" s="268"/>
      <c r="J189" s="268"/>
      <c r="K189" s="268"/>
      <c r="L189" s="268"/>
      <c r="M189" s="268"/>
      <c r="N189" s="266"/>
    </row>
    <row r="190" spans="1:14" x14ac:dyDescent="0.2">
      <c r="A190" s="271"/>
      <c r="B190" s="266"/>
      <c r="C190" s="268"/>
      <c r="D190" s="268"/>
      <c r="E190" s="268"/>
      <c r="F190" s="268"/>
      <c r="G190" s="268"/>
      <c r="H190" s="268"/>
      <c r="I190" s="268"/>
      <c r="J190" s="268"/>
      <c r="K190" s="268"/>
      <c r="L190" s="268"/>
      <c r="M190" s="268"/>
      <c r="N190" s="266"/>
    </row>
    <row r="191" spans="1:14" x14ac:dyDescent="0.2">
      <c r="A191" s="271"/>
      <c r="B191" s="266"/>
      <c r="C191" s="268"/>
      <c r="D191" s="268"/>
      <c r="E191" s="268"/>
      <c r="F191" s="268"/>
      <c r="G191" s="268"/>
      <c r="H191" s="268"/>
      <c r="I191" s="268"/>
      <c r="J191" s="268"/>
      <c r="K191" s="268"/>
      <c r="L191" s="268"/>
      <c r="M191" s="268"/>
      <c r="N191" s="266"/>
    </row>
    <row r="192" spans="1:14" x14ac:dyDescent="0.2">
      <c r="A192" s="271"/>
      <c r="B192" s="266"/>
      <c r="C192" s="268"/>
      <c r="D192" s="268"/>
      <c r="E192" s="268"/>
      <c r="F192" s="268"/>
      <c r="G192" s="268"/>
      <c r="H192" s="268"/>
      <c r="I192" s="268"/>
      <c r="J192" s="268"/>
      <c r="K192" s="268"/>
      <c r="L192" s="268"/>
      <c r="M192" s="268"/>
      <c r="N192" s="266"/>
    </row>
    <row r="193" spans="1:14" x14ac:dyDescent="0.2">
      <c r="A193" s="270"/>
      <c r="B193" s="266"/>
      <c r="C193" s="268"/>
      <c r="D193" s="484">
        <f ca="1">NOW()</f>
        <v>44907.637321527778</v>
      </c>
      <c r="E193" s="484"/>
      <c r="F193" s="269"/>
      <c r="G193" s="269"/>
      <c r="H193" s="269"/>
      <c r="I193" s="269"/>
      <c r="J193" s="269"/>
      <c r="K193" s="269"/>
      <c r="L193" s="317" t="str">
        <f>CONCATENATE("Specifieke informatie A, ",LOWER(A160))</f>
        <v>Specifieke informatie A, pagina 4</v>
      </c>
      <c r="M193" s="268"/>
      <c r="N193" s="266"/>
    </row>
    <row r="194" spans="1:14" x14ac:dyDescent="0.2">
      <c r="A194" s="265"/>
      <c r="B194" s="266"/>
      <c r="C194" s="266"/>
      <c r="D194" s="266"/>
      <c r="E194" s="266"/>
      <c r="F194" s="266"/>
      <c r="G194" s="266"/>
      <c r="H194" s="266"/>
      <c r="I194" s="266"/>
      <c r="J194" s="266"/>
      <c r="K194" s="266"/>
      <c r="L194" s="266"/>
      <c r="M194" s="266"/>
      <c r="N194" s="266"/>
    </row>
  </sheetData>
  <sheetProtection algorithmName="SHA-512" hashValue="RWGfQ4wAOG/d4zcK2LDVScc+9X0k4C+wDxPCsenaeW3zMd1iknaNddUvo1o2fv8xjIpGVpYARQXMjSXCLvQpyw==" saltValue="zgDmEsX4PjjKwB8zBUUZmA==" spinCount="100000" sheet="1" objects="1" scenarios="1"/>
  <mergeCells count="151">
    <mergeCell ref="D170:G170"/>
    <mergeCell ref="D171:G171"/>
    <mergeCell ref="D193:E193"/>
    <mergeCell ref="I62:L62"/>
    <mergeCell ref="H63:H64"/>
    <mergeCell ref="I63:I64"/>
    <mergeCell ref="J63:J64"/>
    <mergeCell ref="K63:K64"/>
    <mergeCell ref="L63:L64"/>
    <mergeCell ref="I110:L110"/>
    <mergeCell ref="H111:H112"/>
    <mergeCell ref="D158:E158"/>
    <mergeCell ref="D166:H166"/>
    <mergeCell ref="I166:I167"/>
    <mergeCell ref="J166:J167"/>
    <mergeCell ref="K166:K167"/>
    <mergeCell ref="L166:L167"/>
    <mergeCell ref="D167:G167"/>
    <mergeCell ref="D168:G168"/>
    <mergeCell ref="D169:G169"/>
    <mergeCell ref="D148:G148"/>
    <mergeCell ref="D150:H150"/>
    <mergeCell ref="D151:G151"/>
    <mergeCell ref="D152:G152"/>
    <mergeCell ref="D153:G153"/>
    <mergeCell ref="D154:H154"/>
    <mergeCell ref="D155:G155"/>
    <mergeCell ref="D157:H157"/>
    <mergeCell ref="D137:G137"/>
    <mergeCell ref="D138:G138"/>
    <mergeCell ref="D139:G139"/>
    <mergeCell ref="D140:G140"/>
    <mergeCell ref="D141:H141"/>
    <mergeCell ref="D142:H142"/>
    <mergeCell ref="D145:G145"/>
    <mergeCell ref="D146:G146"/>
    <mergeCell ref="D147:G147"/>
    <mergeCell ref="D149:H149"/>
    <mergeCell ref="D128:G128"/>
    <mergeCell ref="D129:G129"/>
    <mergeCell ref="D130:G130"/>
    <mergeCell ref="D131:G131"/>
    <mergeCell ref="D132:G132"/>
    <mergeCell ref="D133:G133"/>
    <mergeCell ref="D134:G134"/>
    <mergeCell ref="D135:H135"/>
    <mergeCell ref="D136:H136"/>
    <mergeCell ref="L111:L112"/>
    <mergeCell ref="D75:G75"/>
    <mergeCell ref="D76:G76"/>
    <mergeCell ref="D79:G79"/>
    <mergeCell ref="D80:G80"/>
    <mergeCell ref="D81:G81"/>
    <mergeCell ref="D82:G82"/>
    <mergeCell ref="D83:G83"/>
    <mergeCell ref="D84:G84"/>
    <mergeCell ref="D88:H88"/>
    <mergeCell ref="D89:H89"/>
    <mergeCell ref="D90:G90"/>
    <mergeCell ref="D91:G91"/>
    <mergeCell ref="D97:G97"/>
    <mergeCell ref="D102:G102"/>
    <mergeCell ref="D103:E103"/>
    <mergeCell ref="I111:I112"/>
    <mergeCell ref="J111:J112"/>
    <mergeCell ref="K111:K112"/>
    <mergeCell ref="D100:G100"/>
    <mergeCell ref="K12:K13"/>
    <mergeCell ref="D34:G34"/>
    <mergeCell ref="D31:G31"/>
    <mergeCell ref="D33:H33"/>
    <mergeCell ref="D25:G25"/>
    <mergeCell ref="D26:H26"/>
    <mergeCell ref="D36:G36"/>
    <mergeCell ref="H12:H13"/>
    <mergeCell ref="D19:G19"/>
    <mergeCell ref="J12:J13"/>
    <mergeCell ref="I12:I13"/>
    <mergeCell ref="D17:G17"/>
    <mergeCell ref="D20:G20"/>
    <mergeCell ref="D21:G21"/>
    <mergeCell ref="D16:G16"/>
    <mergeCell ref="D18:G18"/>
    <mergeCell ref="D35:G35"/>
    <mergeCell ref="D23:G23"/>
    <mergeCell ref="D22:G22"/>
    <mergeCell ref="D29:G29"/>
    <mergeCell ref="D30:G30"/>
    <mergeCell ref="D14:H14"/>
    <mergeCell ref="I11:L11"/>
    <mergeCell ref="D85:G85"/>
    <mergeCell ref="D68:G68"/>
    <mergeCell ref="D71:G71"/>
    <mergeCell ref="D49:G49"/>
    <mergeCell ref="D50:G50"/>
    <mergeCell ref="D87:G87"/>
    <mergeCell ref="D46:H46"/>
    <mergeCell ref="D47:H47"/>
    <mergeCell ref="D48:G48"/>
    <mergeCell ref="D53:H53"/>
    <mergeCell ref="D55:E55"/>
    <mergeCell ref="D69:G69"/>
    <mergeCell ref="D74:G74"/>
    <mergeCell ref="D73:G73"/>
    <mergeCell ref="D24:G24"/>
    <mergeCell ref="D27:H27"/>
    <mergeCell ref="D28:G28"/>
    <mergeCell ref="D32:G32"/>
    <mergeCell ref="D37:G37"/>
    <mergeCell ref="D38:H38"/>
    <mergeCell ref="D39:H39"/>
    <mergeCell ref="D40:G40"/>
    <mergeCell ref="L12:L13"/>
    <mergeCell ref="D121:H121"/>
    <mergeCell ref="D122:H122"/>
    <mergeCell ref="D123:G123"/>
    <mergeCell ref="D124:G124"/>
    <mergeCell ref="D125:G125"/>
    <mergeCell ref="D42:G42"/>
    <mergeCell ref="D43:G43"/>
    <mergeCell ref="D44:G44"/>
    <mergeCell ref="D45:G45"/>
    <mergeCell ref="D113:H113"/>
    <mergeCell ref="D114:G114"/>
    <mergeCell ref="D115:G115"/>
    <mergeCell ref="D116:G116"/>
    <mergeCell ref="D95:H95"/>
    <mergeCell ref="I165:L165"/>
    <mergeCell ref="D41:G41"/>
    <mergeCell ref="D15:G15"/>
    <mergeCell ref="D65:H65"/>
    <mergeCell ref="D66:G66"/>
    <mergeCell ref="D67:G67"/>
    <mergeCell ref="D51:G51"/>
    <mergeCell ref="D126:G126"/>
    <mergeCell ref="D127:G127"/>
    <mergeCell ref="D94:H94"/>
    <mergeCell ref="D52:G52"/>
    <mergeCell ref="D86:G86"/>
    <mergeCell ref="D117:G117"/>
    <mergeCell ref="D98:G98"/>
    <mergeCell ref="D99:G99"/>
    <mergeCell ref="D101:G101"/>
    <mergeCell ref="D70:G70"/>
    <mergeCell ref="D72:G72"/>
    <mergeCell ref="D118:G118"/>
    <mergeCell ref="D119:G119"/>
    <mergeCell ref="D120:G120"/>
    <mergeCell ref="D92:G92"/>
    <mergeCell ref="D93:G93"/>
    <mergeCell ref="D96:G96"/>
  </mergeCells>
  <phoneticPr fontId="13" type="noConversion"/>
  <conditionalFormatting sqref="K15">
    <cfRule type="expression" dxfId="336" priority="240">
      <formula>(K15-L15)/K15&lt;-0.1</formula>
    </cfRule>
    <cfRule type="expression" dxfId="335" priority="241">
      <formula>AND(K15=0,K15&lt;L15)</formula>
    </cfRule>
  </conditionalFormatting>
  <conditionalFormatting sqref="M15">
    <cfRule type="expression" dxfId="334" priority="238">
      <formula>(M15-N15)/M15&lt;-0.1</formula>
    </cfRule>
    <cfRule type="expression" dxfId="333" priority="239">
      <formula>AND(M15=0,M15&lt;N15)</formula>
    </cfRule>
  </conditionalFormatting>
  <conditionalFormatting sqref="K16:K17 K20 K22">
    <cfRule type="expression" dxfId="332" priority="234">
      <formula>(K16-L16)/K16&lt;-0.1</formula>
    </cfRule>
    <cfRule type="expression" dxfId="331" priority="235">
      <formula>AND(K16=0,K16&lt;L16)</formula>
    </cfRule>
  </conditionalFormatting>
  <conditionalFormatting sqref="M16:M22">
    <cfRule type="expression" dxfId="330" priority="232">
      <formula>(M16-N16)/M16&lt;-0.1</formula>
    </cfRule>
    <cfRule type="expression" dxfId="329" priority="233">
      <formula>AND(M16=0,M16&lt;N16)</formula>
    </cfRule>
  </conditionalFormatting>
  <conditionalFormatting sqref="M25">
    <cfRule type="expression" dxfId="328" priority="226">
      <formula>(M25-N25)/M25&lt;-0.1</formula>
    </cfRule>
    <cfRule type="expression" dxfId="327" priority="227">
      <formula>AND(M25=0,M25&lt;N25)</formula>
    </cfRule>
  </conditionalFormatting>
  <conditionalFormatting sqref="K27">
    <cfRule type="expression" dxfId="326" priority="222">
      <formula>(K27-L27)/K27&lt;-0.1</formula>
    </cfRule>
    <cfRule type="expression" dxfId="325" priority="223">
      <formula>AND(K27=0,K27&lt;L27)</formula>
    </cfRule>
  </conditionalFormatting>
  <conditionalFormatting sqref="M27">
    <cfRule type="expression" dxfId="324" priority="220">
      <formula>(M27-N27)/M27&lt;-0.1</formula>
    </cfRule>
    <cfRule type="expression" dxfId="323" priority="221">
      <formula>AND(M27=0,M27&lt;N27)</formula>
    </cfRule>
  </conditionalFormatting>
  <conditionalFormatting sqref="M29:M31">
    <cfRule type="expression" dxfId="322" priority="214">
      <formula>(M29-N29)/M29&lt;-0.1</formula>
    </cfRule>
    <cfRule type="expression" dxfId="321" priority="215">
      <formula>AND(M29=0,M29&lt;N29)</formula>
    </cfRule>
  </conditionalFormatting>
  <conditionalFormatting sqref="M35">
    <cfRule type="expression" dxfId="320" priority="206">
      <formula>(M35-N35)/M35&lt;-0.1</formula>
    </cfRule>
    <cfRule type="expression" dxfId="319" priority="207">
      <formula>AND(M35=0,M35&lt;N35)</formula>
    </cfRule>
  </conditionalFormatting>
  <conditionalFormatting sqref="M34">
    <cfRule type="expression" dxfId="318" priority="208">
      <formula>(M34-N34)/M34&lt;-0.1</formula>
    </cfRule>
    <cfRule type="expression" dxfId="317" priority="209">
      <formula>AND(M34=0,M34&lt;N34)</formula>
    </cfRule>
  </conditionalFormatting>
  <conditionalFormatting sqref="K49">
    <cfRule type="expression" dxfId="316" priority="200">
      <formula>(K49-L49)/K49&lt;-0.1</formula>
    </cfRule>
    <cfRule type="expression" dxfId="315" priority="201">
      <formula>AND(K49=0,K49&lt;L49)</formula>
    </cfRule>
  </conditionalFormatting>
  <conditionalFormatting sqref="M49:M51">
    <cfRule type="expression" dxfId="314" priority="198">
      <formula>(M49-N49)/M49&lt;-0.1</formula>
    </cfRule>
    <cfRule type="expression" dxfId="313" priority="199">
      <formula>AND(M49=0,M49&lt;N49)</formula>
    </cfRule>
  </conditionalFormatting>
  <conditionalFormatting sqref="K56:K57">
    <cfRule type="expression" dxfId="312" priority="194">
      <formula>(K56-L56)/K56&lt;-0.1</formula>
    </cfRule>
    <cfRule type="expression" dxfId="311" priority="195">
      <formula>AND(K56=0,K56&lt;L56)</formula>
    </cfRule>
  </conditionalFormatting>
  <conditionalFormatting sqref="M55:M57">
    <cfRule type="expression" dxfId="310" priority="192">
      <formula>(M55-N55)/M55&lt;-0.1</formula>
    </cfRule>
    <cfRule type="expression" dxfId="309" priority="193">
      <formula>AND(M55=0,M55&lt;N55)</formula>
    </cfRule>
  </conditionalFormatting>
  <conditionalFormatting sqref="M52">
    <cfRule type="expression" dxfId="308" priority="190">
      <formula>(M52-N52)/M52&lt;-0.1</formula>
    </cfRule>
    <cfRule type="expression" dxfId="307" priority="191">
      <formula>AND(M52=0,M52&lt;N52)</formula>
    </cfRule>
  </conditionalFormatting>
  <conditionalFormatting sqref="K60:K61">
    <cfRule type="expression" dxfId="306" priority="186">
      <formula>(K60-L60)/K60&lt;-0.1</formula>
    </cfRule>
    <cfRule type="expression" dxfId="305" priority="187">
      <formula>AND(K60=0,K60&lt;L60)</formula>
    </cfRule>
  </conditionalFormatting>
  <conditionalFormatting sqref="M60:M64">
    <cfRule type="expression" dxfId="304" priority="184">
      <formula>(M60-N60)/M60&lt;-0.1</formula>
    </cfRule>
    <cfRule type="expression" dxfId="303" priority="185">
      <formula>AND(M60=0,M60&lt;N60)</formula>
    </cfRule>
  </conditionalFormatting>
  <conditionalFormatting sqref="K68">
    <cfRule type="expression" dxfId="302" priority="178">
      <formula>(K68-L68)/K68&lt;-0.1</formula>
    </cfRule>
    <cfRule type="expression" dxfId="301" priority="179">
      <formula>AND(K68=0,K68&lt;L68)</formula>
    </cfRule>
  </conditionalFormatting>
  <conditionalFormatting sqref="M68">
    <cfRule type="expression" dxfId="300" priority="176">
      <formula>(M68-N68)/M68&lt;-0.1</formula>
    </cfRule>
    <cfRule type="expression" dxfId="299" priority="177">
      <formula>AND(M68=0,M68&lt;N68)</formula>
    </cfRule>
  </conditionalFormatting>
  <conditionalFormatting sqref="M70:M72">
    <cfRule type="expression" dxfId="298" priority="170">
      <formula>(M70-N70)/M70&lt;-0.1</formula>
    </cfRule>
    <cfRule type="expression" dxfId="297" priority="171">
      <formula>AND(M70=0,M70&lt;N70)</formula>
    </cfRule>
  </conditionalFormatting>
  <conditionalFormatting sqref="K88:K89">
    <cfRule type="expression" dxfId="296" priority="166">
      <formula>(K88-L88)/K88&lt;-0.1</formula>
    </cfRule>
    <cfRule type="expression" dxfId="295" priority="167">
      <formula>AND(K88=0,K88&lt;L88)</formula>
    </cfRule>
  </conditionalFormatting>
  <conditionalFormatting sqref="M85:M88">
    <cfRule type="expression" dxfId="294" priority="164">
      <formula>(M85-N85)/M85&lt;-0.1</formula>
    </cfRule>
    <cfRule type="expression" dxfId="293" priority="165">
      <formula>AND(M85=0,M85&lt;N85)</formula>
    </cfRule>
  </conditionalFormatting>
  <conditionalFormatting sqref="M92:M93">
    <cfRule type="expression" dxfId="292" priority="158">
      <formula>(M92-N92)/M92&lt;-0.1</formula>
    </cfRule>
    <cfRule type="expression" dxfId="291" priority="159">
      <formula>AND(M92=0,M92&lt;N92)</formula>
    </cfRule>
  </conditionalFormatting>
  <conditionalFormatting sqref="M96">
    <cfRule type="expression" dxfId="290" priority="150">
      <formula>(M96-N96)/M96&lt;-0.1</formula>
    </cfRule>
    <cfRule type="expression" dxfId="289" priority="151">
      <formula>AND(M96=0,M96&lt;N96)</formula>
    </cfRule>
  </conditionalFormatting>
  <conditionalFormatting sqref="K98">
    <cfRule type="expression" dxfId="288" priority="146">
      <formula>(K98-L98)/K98&lt;-0.1</formula>
    </cfRule>
    <cfRule type="expression" dxfId="287" priority="147">
      <formula>AND(K98=0,K98&lt;L98)</formula>
    </cfRule>
  </conditionalFormatting>
  <conditionalFormatting sqref="M98:M100">
    <cfRule type="expression" dxfId="286" priority="144">
      <formula>(M98-N98)/M98&lt;-0.1</formula>
    </cfRule>
    <cfRule type="expression" dxfId="285" priority="145">
      <formula>AND(M98=0,M98&lt;N98)</formula>
    </cfRule>
  </conditionalFormatting>
  <conditionalFormatting sqref="K104">
    <cfRule type="expression" dxfId="284" priority="140">
      <formula>(K104-L104)/K104&lt;-0.1</formula>
    </cfRule>
    <cfRule type="expression" dxfId="283" priority="141">
      <formula>AND(K104=0,K104&lt;L104)</formula>
    </cfRule>
  </conditionalFormatting>
  <conditionalFormatting sqref="M103:M104">
    <cfRule type="expression" dxfId="282" priority="138">
      <formula>(M103-N103)/M103&lt;-0.1</formula>
    </cfRule>
    <cfRule type="expression" dxfId="281" priority="139">
      <formula>AND(M103=0,M103&lt;N103)</formula>
    </cfRule>
  </conditionalFormatting>
  <conditionalFormatting sqref="M107">
    <cfRule type="expression" dxfId="280" priority="132">
      <formula>(M107-N107)/M107&lt;-0.1</formula>
    </cfRule>
    <cfRule type="expression" dxfId="279" priority="133">
      <formula>AND(M107=0,M107&lt;N107)</formula>
    </cfRule>
  </conditionalFormatting>
  <conditionalFormatting sqref="K121">
    <cfRule type="cellIs" dxfId="278" priority="128" operator="lessThan">
      <formula>0</formula>
    </cfRule>
  </conditionalFormatting>
  <conditionalFormatting sqref="K121">
    <cfRule type="expression" dxfId="277" priority="126">
      <formula>(K121-L121)/K121&lt;-0.1</formula>
    </cfRule>
    <cfRule type="expression" dxfId="276" priority="127">
      <formula>AND(K121=0,K121&lt;L121)</formula>
    </cfRule>
  </conditionalFormatting>
  <conditionalFormatting sqref="M118:M121">
    <cfRule type="cellIs" dxfId="275" priority="124" operator="lessThan">
      <formula>0</formula>
    </cfRule>
  </conditionalFormatting>
  <conditionalFormatting sqref="M118:M121">
    <cfRule type="expression" dxfId="274" priority="122">
      <formula>(M118-N118)/M118&lt;-0.1</formula>
    </cfRule>
    <cfRule type="expression" dxfId="273" priority="123">
      <formula>AND(M118=0,M118&lt;N118)</formula>
    </cfRule>
  </conditionalFormatting>
  <conditionalFormatting sqref="K23">
    <cfRule type="expression" dxfId="272" priority="120">
      <formula>(K23-L23)/K23&lt;-0.1</formula>
    </cfRule>
    <cfRule type="expression" dxfId="271" priority="121">
      <formula>AND(K23=0,K23&lt;L23)</formula>
    </cfRule>
  </conditionalFormatting>
  <conditionalFormatting sqref="K35">
    <cfRule type="expression" dxfId="270" priority="118">
      <formula>(K35-L35)/K35&lt;-0.1</formula>
    </cfRule>
    <cfRule type="expression" dxfId="269" priority="119">
      <formula>AND(K35=0,K35&lt;L35)</formula>
    </cfRule>
  </conditionalFormatting>
  <conditionalFormatting sqref="K50">
    <cfRule type="expression" dxfId="268" priority="114">
      <formula>(K50-L50)/K50&lt;-0.1</formula>
    </cfRule>
    <cfRule type="expression" dxfId="267" priority="115">
      <formula>AND(K50=0,K50&lt;L50)</formula>
    </cfRule>
  </conditionalFormatting>
  <conditionalFormatting sqref="K99">
    <cfRule type="expression" dxfId="266" priority="110">
      <formula>(K99-L99)/K99&lt;-0.1</formula>
    </cfRule>
    <cfRule type="expression" dxfId="265" priority="111">
      <formula>AND(K99=0,K99&lt;L99)</formula>
    </cfRule>
  </conditionalFormatting>
  <conditionalFormatting sqref="I16">
    <cfRule type="expression" dxfId="264" priority="105">
      <formula>(I16-J16)/I16&lt;-0.1</formula>
    </cfRule>
    <cfRule type="expression" dxfId="263" priority="106">
      <formula>AND(I16=0,I16&lt;J16)</formula>
    </cfRule>
  </conditionalFormatting>
  <conditionalFormatting sqref="K18:K19">
    <cfRule type="expression" dxfId="262" priority="97">
      <formula>(K18-L18)/K18&lt;-0.1</formula>
    </cfRule>
    <cfRule type="expression" dxfId="261" priority="98">
      <formula>AND(K18=0,K18&lt;L18)</formula>
    </cfRule>
  </conditionalFormatting>
  <conditionalFormatting sqref="I18:I19">
    <cfRule type="expression" dxfId="260" priority="95">
      <formula>(I18-J18)/I18&lt;-0.1</formula>
    </cfRule>
    <cfRule type="expression" dxfId="259" priority="96">
      <formula>AND(I18=0,I18&lt;J18)</formula>
    </cfRule>
  </conditionalFormatting>
  <conditionalFormatting sqref="K21">
    <cfRule type="expression" dxfId="258" priority="93">
      <formula>(K21-L21)/K21&lt;-0.1</formula>
    </cfRule>
    <cfRule type="expression" dxfId="257" priority="94">
      <formula>AND(K21=0,K21&lt;L21)</formula>
    </cfRule>
  </conditionalFormatting>
  <conditionalFormatting sqref="I21">
    <cfRule type="expression" dxfId="256" priority="91">
      <formula>(I21-J21)/I21&lt;-0.1</formula>
    </cfRule>
    <cfRule type="expression" dxfId="255" priority="92">
      <formula>AND(I21=0,I21&lt;J21)</formula>
    </cfRule>
  </conditionalFormatting>
  <conditionalFormatting sqref="K24:K25">
    <cfRule type="expression" dxfId="254" priority="89">
      <formula>(K24-L24)/K24&lt;-0.1</formula>
    </cfRule>
    <cfRule type="expression" dxfId="253" priority="90">
      <formula>AND(K24=0,K24&lt;L24)</formula>
    </cfRule>
  </conditionalFormatting>
  <conditionalFormatting sqref="I24:I25">
    <cfRule type="expression" dxfId="252" priority="87">
      <formula>(I24-J24)/I24&lt;-0.1</formula>
    </cfRule>
    <cfRule type="expression" dxfId="251" priority="88">
      <formula>AND(I24=0,I24&lt;J24)</formula>
    </cfRule>
  </conditionalFormatting>
  <conditionalFormatting sqref="K30:K31">
    <cfRule type="expression" dxfId="250" priority="85">
      <formula>(K30-L30)/K30&lt;-0.1</formula>
    </cfRule>
    <cfRule type="expression" dxfId="249" priority="86">
      <formula>AND(K30=0,K30&lt;L30)</formula>
    </cfRule>
  </conditionalFormatting>
  <conditionalFormatting sqref="I30:I31">
    <cfRule type="expression" dxfId="248" priority="83">
      <formula>(I30-J30)/I30&lt;-0.1</formula>
    </cfRule>
    <cfRule type="expression" dxfId="247" priority="84">
      <formula>AND(I30=0,I30&lt;J30)</formula>
    </cfRule>
  </conditionalFormatting>
  <conditionalFormatting sqref="K36:K37">
    <cfRule type="expression" dxfId="246" priority="81">
      <formula>(K36-L36)/K36&lt;-0.1</formula>
    </cfRule>
    <cfRule type="expression" dxfId="245" priority="82">
      <formula>AND(K36=0,K36&lt;L36)</formula>
    </cfRule>
  </conditionalFormatting>
  <conditionalFormatting sqref="I36:I37">
    <cfRule type="expression" dxfId="244" priority="79">
      <formula>(I36-J36)/I36&lt;-0.1</formula>
    </cfRule>
    <cfRule type="expression" dxfId="243" priority="80">
      <formula>AND(I36=0,I36&lt;J36)</formula>
    </cfRule>
  </conditionalFormatting>
  <conditionalFormatting sqref="K44:K45">
    <cfRule type="expression" dxfId="242" priority="77">
      <formula>(K44-L44)/K44&lt;-0.1</formula>
    </cfRule>
    <cfRule type="expression" dxfId="241" priority="78">
      <formula>AND(K44=0,K44&lt;L44)</formula>
    </cfRule>
  </conditionalFormatting>
  <conditionalFormatting sqref="I44:I45">
    <cfRule type="expression" dxfId="240" priority="75">
      <formula>(I44-J44)/I44&lt;-0.1</formula>
    </cfRule>
    <cfRule type="expression" dxfId="239" priority="76">
      <formula>AND(I44=0,I44&lt;J44)</formula>
    </cfRule>
  </conditionalFormatting>
  <conditionalFormatting sqref="K51:K52">
    <cfRule type="expression" dxfId="238" priority="73">
      <formula>(K51-L51)/K51&lt;-0.1</formula>
    </cfRule>
    <cfRule type="expression" dxfId="237" priority="74">
      <formula>AND(K51=0,K51&lt;L51)</formula>
    </cfRule>
  </conditionalFormatting>
  <conditionalFormatting sqref="I51:I52">
    <cfRule type="expression" dxfId="236" priority="71">
      <formula>(I51-J51)/I51&lt;-0.1</formula>
    </cfRule>
    <cfRule type="expression" dxfId="235" priority="72">
      <formula>AND(I51=0,I51&lt;J51)</formula>
    </cfRule>
  </conditionalFormatting>
  <conditionalFormatting sqref="K70:K72">
    <cfRule type="expression" dxfId="234" priority="69">
      <formula>(K70-L70)/K70&lt;-0.1</formula>
    </cfRule>
    <cfRule type="expression" dxfId="233" priority="70">
      <formula>AND(K70=0,K70&lt;L70)</formula>
    </cfRule>
  </conditionalFormatting>
  <conditionalFormatting sqref="I70:I72">
    <cfRule type="expression" dxfId="232" priority="67">
      <formula>(I70-J70)/I70&lt;-0.1</formula>
    </cfRule>
    <cfRule type="expression" dxfId="231" priority="68">
      <formula>AND(I70=0,I70&lt;J70)</formula>
    </cfRule>
  </conditionalFormatting>
  <conditionalFormatting sqref="K75:K76">
    <cfRule type="expression" dxfId="230" priority="61">
      <formula>(K75-L75)/K75&lt;-0.1</formula>
    </cfRule>
    <cfRule type="expression" dxfId="229" priority="62">
      <formula>AND(K75=0,K75&lt;L75)</formula>
    </cfRule>
  </conditionalFormatting>
  <conditionalFormatting sqref="I75:I76">
    <cfRule type="expression" dxfId="228" priority="59">
      <formula>(I75-J75)/I75&lt;-0.1</formula>
    </cfRule>
    <cfRule type="expression" dxfId="227" priority="60">
      <formula>AND(I75=0,I75&lt;J75)</formula>
    </cfRule>
  </conditionalFormatting>
  <conditionalFormatting sqref="K79:K83">
    <cfRule type="expression" dxfId="226" priority="57">
      <formula>(K79-L79)/K79&lt;-0.1</formula>
    </cfRule>
    <cfRule type="expression" dxfId="225" priority="58">
      <formula>AND(K79=0,K79&lt;L79)</formula>
    </cfRule>
  </conditionalFormatting>
  <conditionalFormatting sqref="I79:I83">
    <cfRule type="expression" dxfId="224" priority="55">
      <formula>(I79-J79)/I79&lt;-0.1</formula>
    </cfRule>
    <cfRule type="expression" dxfId="223" priority="56">
      <formula>AND(I79=0,I79&lt;J79)</formula>
    </cfRule>
  </conditionalFormatting>
  <conditionalFormatting sqref="K92:K93">
    <cfRule type="expression" dxfId="222" priority="53">
      <formula>(K92-L92)/K92&lt;-0.1</formula>
    </cfRule>
    <cfRule type="expression" dxfId="221" priority="54">
      <formula>AND(K92=0,K92&lt;L92)</formula>
    </cfRule>
  </conditionalFormatting>
  <conditionalFormatting sqref="I92:I93">
    <cfRule type="expression" dxfId="220" priority="51">
      <formula>(I92-J92)/I92&lt;-0.1</formula>
    </cfRule>
    <cfRule type="expression" dxfId="219" priority="52">
      <formula>AND(I92=0,I92&lt;J92)</formula>
    </cfRule>
  </conditionalFormatting>
  <conditionalFormatting sqref="K100:K101">
    <cfRule type="expression" dxfId="218" priority="45">
      <formula>(K100-L100)/K100&lt;-0.1</formula>
    </cfRule>
    <cfRule type="expression" dxfId="217" priority="46">
      <formula>AND(K100=0,K100&lt;L100)</formula>
    </cfRule>
  </conditionalFormatting>
  <conditionalFormatting sqref="I100:I101">
    <cfRule type="expression" dxfId="216" priority="43">
      <formula>(I100-J100)/I100&lt;-0.1</formula>
    </cfRule>
    <cfRule type="expression" dxfId="215" priority="44">
      <formula>AND(I100=0,I100&lt;J100)</formula>
    </cfRule>
  </conditionalFormatting>
  <conditionalFormatting sqref="K119:K120">
    <cfRule type="expression" dxfId="214" priority="41">
      <formula>(K119-L119)/K119&lt;-0.1</formula>
    </cfRule>
    <cfRule type="expression" dxfId="213" priority="42">
      <formula>AND(K119=0,K119&lt;L119)</formula>
    </cfRule>
  </conditionalFormatting>
  <conditionalFormatting sqref="I119:I120">
    <cfRule type="expression" dxfId="212" priority="39">
      <formula>(I119-J119)/I119&lt;-0.1</formula>
    </cfRule>
    <cfRule type="expression" dxfId="211" priority="40">
      <formula>AND(I119=0,I119&lt;J119)</formula>
    </cfRule>
  </conditionalFormatting>
  <conditionalFormatting sqref="K123">
    <cfRule type="expression" dxfId="210" priority="37">
      <formula>(K123-L123)/K123&lt;-0.1</formula>
    </cfRule>
    <cfRule type="expression" dxfId="209" priority="38">
      <formula>AND(K123=0,K123&lt;L123)</formula>
    </cfRule>
  </conditionalFormatting>
  <conditionalFormatting sqref="I123">
    <cfRule type="expression" dxfId="208" priority="35">
      <formula>(I123-J123)/I123&lt;-0.1</formula>
    </cfRule>
    <cfRule type="expression" dxfId="207" priority="36">
      <formula>AND(I123=0,I123&lt;J123)</formula>
    </cfRule>
  </conditionalFormatting>
  <conditionalFormatting sqref="K125:K127">
    <cfRule type="expression" dxfId="206" priority="33">
      <formula>(K125-L125)/K125&lt;-0.1</formula>
    </cfRule>
    <cfRule type="expression" dxfId="205" priority="34">
      <formula>AND(K125=0,K125&lt;L125)</formula>
    </cfRule>
  </conditionalFormatting>
  <conditionalFormatting sqref="I125:I127">
    <cfRule type="expression" dxfId="204" priority="31">
      <formula>(I125-J125)/I125&lt;-0.1</formula>
    </cfRule>
    <cfRule type="expression" dxfId="203" priority="32">
      <formula>AND(I125=0,I125&lt;J125)</formula>
    </cfRule>
  </conditionalFormatting>
  <conditionalFormatting sqref="K129:K130">
    <cfRule type="expression" dxfId="202" priority="29">
      <formula>(K129-L129)/K129&lt;-0.1</formula>
    </cfRule>
    <cfRule type="expression" dxfId="201" priority="30">
      <formula>AND(K129=0,K129&lt;L129)</formula>
    </cfRule>
  </conditionalFormatting>
  <conditionalFormatting sqref="I129:I130">
    <cfRule type="expression" dxfId="200" priority="27">
      <formula>(I129-J129)/I129&lt;-0.1</formula>
    </cfRule>
    <cfRule type="expression" dxfId="199" priority="28">
      <formula>AND(I129=0,I129&lt;J129)</formula>
    </cfRule>
  </conditionalFormatting>
  <conditionalFormatting sqref="K133:K134">
    <cfRule type="expression" dxfId="198" priority="25">
      <formula>(K133-L133)/K133&lt;-0.1</formula>
    </cfRule>
    <cfRule type="expression" dxfId="197" priority="26">
      <formula>AND(K133=0,K133&lt;L133)</formula>
    </cfRule>
  </conditionalFormatting>
  <conditionalFormatting sqref="I133:I134">
    <cfRule type="expression" dxfId="196" priority="23">
      <formula>(I133-J133)/I133&lt;-0.1</formula>
    </cfRule>
    <cfRule type="expression" dxfId="195" priority="24">
      <formula>AND(I133=0,I133&lt;J133)</formula>
    </cfRule>
  </conditionalFormatting>
  <conditionalFormatting sqref="K139:K140">
    <cfRule type="expression" dxfId="194" priority="21">
      <formula>(K139-L139)/K139&lt;-0.1</formula>
    </cfRule>
    <cfRule type="expression" dxfId="193" priority="22">
      <formula>AND(K139=0,K139&lt;L139)</formula>
    </cfRule>
  </conditionalFormatting>
  <conditionalFormatting sqref="I139:I140">
    <cfRule type="expression" dxfId="192" priority="19">
      <formula>(I139-J139)/I139&lt;-0.1</formula>
    </cfRule>
    <cfRule type="expression" dxfId="191" priority="20">
      <formula>AND(I139=0,I139&lt;J139)</formula>
    </cfRule>
  </conditionalFormatting>
  <conditionalFormatting sqref="K147:K148">
    <cfRule type="expression" dxfId="190" priority="17">
      <formula>(K147-L147)/K147&lt;-0.1</formula>
    </cfRule>
    <cfRule type="expression" dxfId="189" priority="18">
      <formula>AND(K147=0,K147&lt;L147)</formula>
    </cfRule>
  </conditionalFormatting>
  <conditionalFormatting sqref="I147:I148">
    <cfRule type="expression" dxfId="188" priority="15">
      <formula>(I147-J147)/I147&lt;-0.1</formula>
    </cfRule>
    <cfRule type="expression" dxfId="187" priority="16">
      <formula>AND(I147=0,I147&lt;J147)</formula>
    </cfRule>
  </conditionalFormatting>
  <conditionalFormatting sqref="K170">
    <cfRule type="expression" dxfId="186" priority="13">
      <formula>(K170-L170)/K170&lt;-0.1</formula>
    </cfRule>
    <cfRule type="expression" dxfId="185" priority="14">
      <formula>AND(K170=0,K170&lt;L170)</formula>
    </cfRule>
  </conditionalFormatting>
  <conditionalFormatting sqref="I170">
    <cfRule type="expression" dxfId="184" priority="11">
      <formula>(I170-J170)/I170&lt;-0.1</formula>
    </cfRule>
    <cfRule type="expression" dxfId="183" priority="12">
      <formula>AND(I170=0,I170&lt;J170)</formula>
    </cfRule>
  </conditionalFormatting>
  <conditionalFormatting sqref="K96">
    <cfRule type="expression" dxfId="182" priority="9">
      <formula>(K96-L96)/K96&lt;-0.1</formula>
    </cfRule>
    <cfRule type="expression" dxfId="181" priority="10">
      <formula>AND(K96=0,K96&lt;L96)</formula>
    </cfRule>
  </conditionalFormatting>
  <conditionalFormatting sqref="I96">
    <cfRule type="expression" dxfId="180" priority="7">
      <formula>(I96-J96)/I96&lt;-0.1</formula>
    </cfRule>
    <cfRule type="expression" dxfId="179" priority="8">
      <formula>AND(I96=0,I96&lt;J96)</formula>
    </cfRule>
  </conditionalFormatting>
  <conditionalFormatting sqref="K90">
    <cfRule type="expression" dxfId="178" priority="5">
      <formula>(K90-L90)/K90&lt;-0.1</formula>
    </cfRule>
    <cfRule type="expression" dxfId="177" priority="6">
      <formula>AND(K90=0,K90&lt;L90)</formula>
    </cfRule>
  </conditionalFormatting>
  <conditionalFormatting sqref="K34">
    <cfRule type="expression" dxfId="176" priority="3">
      <formula>(K34-L34)/K34&lt;-0.1</formula>
    </cfRule>
    <cfRule type="expression" dxfId="175" priority="4">
      <formula>AND(K34=0,K34&lt;L34)</formula>
    </cfRule>
  </conditionalFormatting>
  <conditionalFormatting sqref="I34">
    <cfRule type="expression" dxfId="174" priority="1">
      <formula>(I34-J34)/I34&lt;-0.1</formula>
    </cfRule>
    <cfRule type="expression" dxfId="173" priority="2">
      <formula>AND(I34=0,I34&lt;J34)</formula>
    </cfRule>
  </conditionalFormatting>
  <dataValidations count="2">
    <dataValidation type="textLength" operator="greaterThanOrEqual" showInputMessage="1" showErrorMessage="1" sqref="I118:M118 I119:L121 M121:N121">
      <formula1>1</formula1>
    </dataValidation>
    <dataValidation type="whole" allowBlank="1" showErrorMessage="1" errorTitle="ATTENTIE!" error="HIER ALLEEN GEHELE WAARDEN INVULLEN!" sqref="N106:N107 N84:N89 N59:N65 N102:N104 N67:N72">
      <formula1>-100000000000</formula1>
      <formula2>100000000000</formula2>
    </dataValidation>
  </dataValidations>
  <pageMargins left="0.17" right="0" top="0.16" bottom="0" header="0" footer="0"/>
  <pageSetup paperSize="9" scale="91" orientation="landscape" blackAndWhite="1" r:id="rId1"/>
  <headerFooter alignWithMargins="0"/>
  <rowBreaks count="3" manualBreakCount="3">
    <brk id="39" min="2" max="14" man="1"/>
    <brk id="74" min="2" max="14" man="1"/>
    <brk id="109" min="2"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P139"/>
  <sheetViews>
    <sheetView zoomScaleNormal="100" workbookViewId="0"/>
  </sheetViews>
  <sheetFormatPr defaultColWidth="9.140625" defaultRowHeight="12.75" x14ac:dyDescent="0.2"/>
  <cols>
    <col min="1" max="1" width="9.140625" style="99"/>
    <col min="2" max="2" width="2.42578125" style="99" customWidth="1"/>
    <col min="3" max="3" width="3" style="99" customWidth="1"/>
    <col min="4" max="5" width="15.5703125" style="99" customWidth="1"/>
    <col min="6" max="6" width="6.42578125" style="99" customWidth="1"/>
    <col min="7" max="7" width="3" style="99" customWidth="1"/>
    <col min="8" max="8" width="5.42578125" style="99" customWidth="1"/>
    <col min="9" max="9" width="13.28515625" style="99" customWidth="1"/>
    <col min="10" max="10" width="11.7109375" style="99" customWidth="1"/>
    <col min="11" max="11" width="13.42578125" style="99" customWidth="1"/>
    <col min="12" max="12" width="20" style="99" customWidth="1"/>
    <col min="13" max="13" width="1.5703125" style="99" customWidth="1"/>
    <col min="14" max="14" width="2.42578125" style="99" customWidth="1"/>
    <col min="15" max="15" width="10.7109375" style="99" customWidth="1"/>
    <col min="16" max="16" width="13.28515625" style="99" customWidth="1"/>
    <col min="17" max="17" width="1.5703125" style="99" customWidth="1"/>
    <col min="18" max="18" width="2.42578125" style="99" customWidth="1"/>
    <col min="19" max="16384" width="9.140625" style="99"/>
  </cols>
  <sheetData>
    <row r="1" spans="1:16" x14ac:dyDescent="0.2">
      <c r="A1" s="95"/>
      <c r="B1" s="96"/>
      <c r="C1" s="97" t="s">
        <v>109</v>
      </c>
      <c r="D1" s="98"/>
      <c r="E1" s="98"/>
      <c r="F1" s="98"/>
      <c r="G1" s="98"/>
      <c r="H1" s="98"/>
      <c r="I1" s="98"/>
      <c r="J1" s="98"/>
      <c r="K1" s="98"/>
      <c r="L1" s="98"/>
      <c r="M1" s="98"/>
      <c r="N1" s="98"/>
    </row>
    <row r="2" spans="1:16" x14ac:dyDescent="0.2">
      <c r="A2" s="95"/>
      <c r="B2" s="96"/>
      <c r="C2" s="84"/>
      <c r="D2" s="84"/>
      <c r="E2" s="84"/>
      <c r="F2" s="84"/>
      <c r="G2" s="84"/>
      <c r="H2" s="84"/>
      <c r="I2" s="84"/>
      <c r="J2" s="84"/>
      <c r="K2" s="84"/>
      <c r="L2" s="84"/>
      <c r="M2" s="84"/>
      <c r="N2" s="103"/>
    </row>
    <row r="3" spans="1:16" x14ac:dyDescent="0.2">
      <c r="A3" s="95"/>
      <c r="B3" s="96"/>
      <c r="C3" s="84"/>
      <c r="D3" s="101"/>
      <c r="E3" s="84"/>
      <c r="F3" s="84"/>
      <c r="G3" s="84"/>
      <c r="H3" s="84"/>
      <c r="I3" s="84"/>
      <c r="J3" s="84"/>
      <c r="K3" s="84"/>
      <c r="L3" s="84"/>
      <c r="M3" s="84"/>
      <c r="N3" s="103"/>
    </row>
    <row r="4" spans="1:16" ht="12" customHeight="1" x14ac:dyDescent="0.2">
      <c r="A4" s="95"/>
      <c r="B4" s="96"/>
      <c r="C4" s="84"/>
      <c r="D4" s="84"/>
      <c r="E4" s="84"/>
      <c r="F4" s="84"/>
      <c r="G4" s="84"/>
      <c r="H4" s="84"/>
      <c r="I4" s="84"/>
      <c r="J4" s="84"/>
      <c r="K4" s="84"/>
      <c r="L4" s="84"/>
      <c r="M4" s="84"/>
      <c r="N4" s="103"/>
    </row>
    <row r="5" spans="1:16" ht="12.75" customHeight="1" x14ac:dyDescent="0.2">
      <c r="A5" s="102"/>
      <c r="B5" s="103"/>
      <c r="C5" s="103"/>
      <c r="D5" s="103"/>
      <c r="E5" s="103"/>
      <c r="F5" s="103"/>
      <c r="G5" s="103"/>
      <c r="H5" s="103"/>
      <c r="I5" s="103"/>
      <c r="J5" s="103"/>
      <c r="K5" s="103"/>
      <c r="L5" s="103"/>
      <c r="M5" s="103"/>
      <c r="N5" s="103"/>
    </row>
    <row r="6" spans="1:16" s="84" customFormat="1" ht="18" customHeight="1" x14ac:dyDescent="0.2">
      <c r="A6" s="104" t="s">
        <v>107</v>
      </c>
      <c r="B6" s="103"/>
      <c r="C6" s="40"/>
      <c r="D6" s="41" t="str">
        <f>CONCATENATE("KWARTAALSTAAT ZVW ", jaar_id," ",kwartaal_id,"E KWARTAAL")</f>
        <v>KWARTAALSTAAT ZVW 2022 4E KWARTAAL</v>
      </c>
      <c r="E6" s="40"/>
      <c r="F6" s="40"/>
      <c r="G6" s="40"/>
      <c r="H6" s="40"/>
      <c r="I6" s="40"/>
      <c r="J6" s="78"/>
      <c r="K6" s="78"/>
      <c r="L6" s="40"/>
      <c r="M6" s="40"/>
      <c r="N6" s="103"/>
      <c r="O6" s="99"/>
      <c r="P6" s="99"/>
    </row>
    <row r="7" spans="1:16" s="84" customFormat="1" ht="18" customHeight="1" x14ac:dyDescent="0.2">
      <c r="B7" s="103"/>
      <c r="C7" s="40"/>
      <c r="D7" s="41" t="s">
        <v>203</v>
      </c>
      <c r="E7" s="40"/>
      <c r="F7" s="40"/>
      <c r="G7" s="40"/>
      <c r="H7" s="40"/>
      <c r="I7" s="40"/>
      <c r="J7" s="78"/>
      <c r="K7" s="78"/>
      <c r="L7" s="40"/>
      <c r="M7" s="40"/>
      <c r="N7" s="103"/>
      <c r="O7" s="99"/>
      <c r="P7" s="99"/>
    </row>
    <row r="8" spans="1:16" ht="18" customHeight="1" x14ac:dyDescent="0.2">
      <c r="A8" s="95"/>
      <c r="B8" s="103"/>
      <c r="C8" s="40"/>
      <c r="D8" s="41" t="str">
        <f>IF(naw_uzovi_zorgverzekeraar&lt;&gt;"0000",CONCATENATE(UPPER(naw_naam_zorgverzekeraar),", ",UPPER(naw_plaats_zorgverzekeraar)),"")</f>
        <v/>
      </c>
      <c r="E8" s="41"/>
      <c r="F8" s="41"/>
      <c r="G8" s="41"/>
      <c r="H8" s="41"/>
      <c r="I8" s="41"/>
      <c r="J8" s="41"/>
      <c r="K8" s="41"/>
      <c r="L8" s="42" t="str">
        <f>CONCATENATE("UZOVI: ",naw_uzovi_zorgverzekeraar)</f>
        <v>UZOVI: 0000</v>
      </c>
      <c r="M8" s="41"/>
      <c r="N8" s="103"/>
    </row>
    <row r="9" spans="1:16" ht="18" customHeight="1" x14ac:dyDescent="0.2">
      <c r="A9" s="95"/>
      <c r="B9" s="103"/>
      <c r="C9" s="40"/>
      <c r="D9" s="43"/>
      <c r="E9" s="41"/>
      <c r="F9" s="41"/>
      <c r="G9" s="41"/>
      <c r="H9" s="41"/>
      <c r="I9" s="41"/>
      <c r="J9" s="41"/>
      <c r="K9" s="41"/>
      <c r="L9" s="41"/>
      <c r="M9" s="41"/>
      <c r="N9" s="103"/>
    </row>
    <row r="10" spans="1:16" s="84" customFormat="1" ht="18" customHeight="1" x14ac:dyDescent="0.2">
      <c r="B10" s="103"/>
      <c r="C10" s="78"/>
      <c r="D10" s="43" t="s">
        <v>213</v>
      </c>
      <c r="E10" s="82"/>
      <c r="F10" s="82"/>
      <c r="G10" s="82"/>
      <c r="H10" s="82"/>
      <c r="I10" s="82"/>
      <c r="J10" s="82"/>
      <c r="K10" s="82"/>
      <c r="L10" s="186"/>
      <c r="M10" s="78"/>
      <c r="N10" s="103"/>
      <c r="O10" s="99"/>
      <c r="P10" s="99"/>
    </row>
    <row r="11" spans="1:16" s="84" customFormat="1" ht="18" customHeight="1" x14ac:dyDescent="0.2">
      <c r="B11" s="103"/>
      <c r="C11" s="41"/>
      <c r="D11" s="45" t="s">
        <v>201</v>
      </c>
      <c r="E11" s="41"/>
      <c r="F11" s="41"/>
      <c r="G11" s="41"/>
      <c r="H11" s="41"/>
      <c r="I11" s="41"/>
      <c r="J11" s="77"/>
      <c r="K11" s="77"/>
      <c r="L11" s="41"/>
      <c r="M11" s="40"/>
      <c r="N11" s="103"/>
      <c r="O11" s="99"/>
      <c r="P11" s="99"/>
    </row>
    <row r="12" spans="1:16" s="84" customFormat="1" ht="24" customHeight="1" x14ac:dyDescent="0.2">
      <c r="B12" s="103"/>
      <c r="C12" s="40"/>
      <c r="D12" s="517" t="s">
        <v>202</v>
      </c>
      <c r="E12" s="518"/>
      <c r="F12" s="518"/>
      <c r="G12" s="518"/>
      <c r="H12" s="518"/>
      <c r="I12" s="518"/>
      <c r="J12" s="519"/>
      <c r="K12" s="515" t="s">
        <v>2538</v>
      </c>
      <c r="L12" s="40"/>
      <c r="M12" s="41"/>
      <c r="N12" s="103"/>
      <c r="O12" s="99"/>
      <c r="P12" s="99"/>
    </row>
    <row r="13" spans="1:16" s="84" customFormat="1" ht="39.950000000000003" customHeight="1" x14ac:dyDescent="0.2">
      <c r="B13" s="103"/>
      <c r="C13" s="40"/>
      <c r="D13" s="520"/>
      <c r="E13" s="521"/>
      <c r="F13" s="521"/>
      <c r="G13" s="521"/>
      <c r="H13" s="521"/>
      <c r="I13" s="521"/>
      <c r="J13" s="522"/>
      <c r="K13" s="516"/>
      <c r="L13" s="40"/>
      <c r="M13" s="41"/>
      <c r="N13" s="103"/>
      <c r="O13" s="99"/>
      <c r="P13" s="99"/>
    </row>
    <row r="14" spans="1:16" s="84" customFormat="1" ht="18" customHeight="1" x14ac:dyDescent="0.2">
      <c r="B14" s="103"/>
      <c r="C14" s="40"/>
      <c r="D14" s="523" t="s">
        <v>279</v>
      </c>
      <c r="E14" s="524"/>
      <c r="F14" s="524"/>
      <c r="G14" s="524"/>
      <c r="H14" s="524"/>
      <c r="I14" s="524"/>
      <c r="J14" s="525"/>
      <c r="K14" s="375"/>
      <c r="L14" s="40"/>
      <c r="M14" s="41"/>
      <c r="N14" s="103"/>
      <c r="O14" s="99"/>
      <c r="P14" s="99"/>
    </row>
    <row r="15" spans="1:16" s="84" customFormat="1" ht="18" customHeight="1" x14ac:dyDescent="0.2">
      <c r="B15" s="103"/>
      <c r="C15" s="40"/>
      <c r="D15" s="523" t="s">
        <v>355</v>
      </c>
      <c r="E15" s="524"/>
      <c r="F15" s="524"/>
      <c r="G15" s="524"/>
      <c r="H15" s="524"/>
      <c r="I15" s="524"/>
      <c r="J15" s="525"/>
      <c r="K15" s="376"/>
      <c r="L15" s="40"/>
      <c r="M15" s="41"/>
      <c r="N15" s="103"/>
      <c r="O15" s="99"/>
      <c r="P15" s="99"/>
    </row>
    <row r="16" spans="1:16" s="84" customFormat="1" ht="18" customHeight="1" x14ac:dyDescent="0.2">
      <c r="B16" s="103"/>
      <c r="C16" s="40"/>
      <c r="D16" s="367" t="s">
        <v>375</v>
      </c>
      <c r="E16" s="368"/>
      <c r="F16" s="368"/>
      <c r="G16" s="368"/>
      <c r="H16" s="368"/>
      <c r="I16" s="368"/>
      <c r="J16" s="368"/>
      <c r="K16" s="376"/>
      <c r="L16" s="40"/>
      <c r="M16" s="41"/>
      <c r="N16" s="103"/>
      <c r="O16" s="99"/>
      <c r="P16" s="99"/>
    </row>
    <row r="17" spans="2:16" s="84" customFormat="1" ht="18" customHeight="1" x14ac:dyDescent="0.2">
      <c r="B17" s="103"/>
      <c r="C17" s="40"/>
      <c r="D17" s="374" t="s">
        <v>289</v>
      </c>
      <c r="E17" s="373"/>
      <c r="F17" s="373"/>
      <c r="G17" s="373"/>
      <c r="H17" s="373"/>
      <c r="I17" s="373"/>
      <c r="J17" s="373"/>
      <c r="K17" s="377">
        <f>SUM(K14:K16)</f>
        <v>0</v>
      </c>
      <c r="L17" s="40"/>
      <c r="M17" s="41"/>
      <c r="N17" s="103"/>
      <c r="O17" s="99"/>
      <c r="P17" s="99"/>
    </row>
    <row r="18" spans="2:16" s="84" customFormat="1" ht="18" customHeight="1" x14ac:dyDescent="0.2">
      <c r="B18" s="103"/>
      <c r="C18" s="40"/>
      <c r="D18" s="40"/>
      <c r="E18" s="40"/>
      <c r="F18" s="40"/>
      <c r="G18" s="40"/>
      <c r="H18" s="40"/>
      <c r="I18" s="40"/>
      <c r="J18" s="78"/>
      <c r="K18" s="78"/>
      <c r="L18" s="40"/>
      <c r="M18" s="41"/>
      <c r="N18" s="103"/>
      <c r="O18" s="99"/>
      <c r="P18" s="99"/>
    </row>
    <row r="19" spans="2:16" s="84" customFormat="1" ht="18" customHeight="1" x14ac:dyDescent="0.2">
      <c r="B19" s="103"/>
      <c r="C19" s="40"/>
      <c r="D19" s="40"/>
      <c r="E19" s="40"/>
      <c r="F19" s="40"/>
      <c r="G19" s="40"/>
      <c r="H19" s="40"/>
      <c r="I19" s="40"/>
      <c r="J19" s="78"/>
      <c r="K19" s="78"/>
      <c r="L19" s="40"/>
      <c r="M19" s="41"/>
      <c r="N19" s="103"/>
      <c r="O19" s="99"/>
      <c r="P19" s="99"/>
    </row>
    <row r="20" spans="2:16" s="84" customFormat="1" ht="18" customHeight="1" x14ac:dyDescent="0.2">
      <c r="B20" s="103"/>
      <c r="C20" s="40"/>
      <c r="D20" s="40"/>
      <c r="E20" s="40"/>
      <c r="F20" s="40"/>
      <c r="G20" s="40"/>
      <c r="H20" s="40"/>
      <c r="I20" s="40"/>
      <c r="J20" s="78"/>
      <c r="K20" s="78"/>
      <c r="L20" s="40"/>
      <c r="M20" s="41"/>
      <c r="N20" s="103"/>
      <c r="O20" s="99"/>
      <c r="P20" s="99"/>
    </row>
    <row r="21" spans="2:16" s="84" customFormat="1" ht="18" customHeight="1" x14ac:dyDescent="0.2">
      <c r="B21" s="103"/>
      <c r="C21" s="40"/>
      <c r="D21" s="40"/>
      <c r="E21" s="40"/>
      <c r="F21" s="40"/>
      <c r="G21" s="40"/>
      <c r="H21" s="40"/>
      <c r="I21" s="40"/>
      <c r="J21" s="78"/>
      <c r="K21" s="78"/>
      <c r="L21" s="40"/>
      <c r="M21" s="41"/>
      <c r="N21" s="103"/>
      <c r="O21" s="99"/>
      <c r="P21" s="99"/>
    </row>
    <row r="22" spans="2:16" s="84" customFormat="1" ht="18" customHeight="1" x14ac:dyDescent="0.2">
      <c r="B22" s="103"/>
      <c r="C22" s="40"/>
      <c r="D22" s="40"/>
      <c r="E22" s="40"/>
      <c r="F22" s="40"/>
      <c r="G22" s="40"/>
      <c r="H22" s="40"/>
      <c r="I22" s="40"/>
      <c r="J22" s="78"/>
      <c r="K22" s="78"/>
      <c r="L22" s="40"/>
      <c r="M22" s="41"/>
      <c r="N22" s="103"/>
      <c r="O22" s="99"/>
      <c r="P22" s="99"/>
    </row>
    <row r="23" spans="2:16" s="84" customFormat="1" ht="18" customHeight="1" x14ac:dyDescent="0.2">
      <c r="B23" s="103"/>
      <c r="C23" s="40"/>
      <c r="D23" s="40"/>
      <c r="E23" s="40"/>
      <c r="F23" s="40"/>
      <c r="G23" s="40"/>
      <c r="H23" s="40"/>
      <c r="I23" s="40"/>
      <c r="J23" s="78"/>
      <c r="K23" s="78"/>
      <c r="L23" s="40"/>
      <c r="M23" s="41"/>
      <c r="N23" s="103"/>
      <c r="O23" s="99"/>
      <c r="P23" s="99"/>
    </row>
    <row r="24" spans="2:16" s="84" customFormat="1" ht="18" customHeight="1" x14ac:dyDescent="0.2">
      <c r="B24" s="103"/>
      <c r="C24" s="40"/>
      <c r="D24" s="40"/>
      <c r="E24" s="40"/>
      <c r="F24" s="40"/>
      <c r="G24" s="40"/>
      <c r="H24" s="40"/>
      <c r="I24" s="40"/>
      <c r="J24" s="78"/>
      <c r="K24" s="78"/>
      <c r="L24" s="40"/>
      <c r="M24" s="41"/>
      <c r="N24" s="103"/>
      <c r="O24" s="99"/>
      <c r="P24" s="99"/>
    </row>
    <row r="25" spans="2:16" s="84" customFormat="1" ht="18" customHeight="1" x14ac:dyDescent="0.2">
      <c r="B25" s="103"/>
      <c r="C25" s="40"/>
      <c r="D25" s="40"/>
      <c r="E25" s="40"/>
      <c r="F25" s="40"/>
      <c r="G25" s="40"/>
      <c r="H25" s="40"/>
      <c r="I25" s="40"/>
      <c r="J25" s="78"/>
      <c r="K25" s="78"/>
      <c r="L25" s="40"/>
      <c r="M25" s="41"/>
      <c r="N25" s="103"/>
      <c r="O25" s="99"/>
      <c r="P25" s="99"/>
    </row>
    <row r="26" spans="2:16" s="84" customFormat="1" ht="18" customHeight="1" x14ac:dyDescent="0.2">
      <c r="B26" s="103"/>
      <c r="C26" s="40"/>
      <c r="D26" s="40"/>
      <c r="E26" s="40"/>
      <c r="F26" s="40"/>
      <c r="G26" s="40"/>
      <c r="H26" s="40"/>
      <c r="I26" s="40"/>
      <c r="J26" s="78"/>
      <c r="K26" s="78"/>
      <c r="L26" s="40"/>
      <c r="M26" s="41"/>
      <c r="N26" s="103"/>
      <c r="O26" s="99"/>
      <c r="P26" s="99"/>
    </row>
    <row r="27" spans="2:16" s="84" customFormat="1" ht="18" customHeight="1" x14ac:dyDescent="0.2">
      <c r="B27" s="103"/>
      <c r="C27" s="40"/>
      <c r="D27" s="40"/>
      <c r="E27" s="40"/>
      <c r="F27" s="40"/>
      <c r="G27" s="40"/>
      <c r="H27" s="40"/>
      <c r="I27" s="40"/>
      <c r="J27" s="78"/>
      <c r="K27" s="78"/>
      <c r="L27" s="40"/>
      <c r="M27" s="41"/>
      <c r="N27" s="103"/>
      <c r="O27" s="99"/>
      <c r="P27" s="99"/>
    </row>
    <row r="28" spans="2:16" s="84" customFormat="1" ht="18" customHeight="1" x14ac:dyDescent="0.2">
      <c r="B28" s="103"/>
      <c r="C28" s="40"/>
      <c r="D28" s="40"/>
      <c r="E28" s="40"/>
      <c r="F28" s="40"/>
      <c r="G28" s="40"/>
      <c r="H28" s="40"/>
      <c r="I28" s="40"/>
      <c r="J28" s="78"/>
      <c r="K28" s="78"/>
      <c r="L28" s="40"/>
      <c r="M28" s="41"/>
      <c r="N28" s="103"/>
      <c r="O28" s="99"/>
      <c r="P28" s="99"/>
    </row>
    <row r="29" spans="2:16" s="84" customFormat="1" ht="18" customHeight="1" x14ac:dyDescent="0.2">
      <c r="B29" s="103"/>
      <c r="C29" s="40"/>
      <c r="D29" s="40"/>
      <c r="E29" s="40"/>
      <c r="F29" s="40"/>
      <c r="G29" s="40"/>
      <c r="H29" s="40"/>
      <c r="I29" s="40"/>
      <c r="J29" s="78"/>
      <c r="K29" s="78"/>
      <c r="L29" s="40"/>
      <c r="M29" s="41"/>
      <c r="N29" s="103"/>
      <c r="O29" s="99"/>
      <c r="P29" s="99"/>
    </row>
    <row r="30" spans="2:16" s="84" customFormat="1" ht="18" customHeight="1" x14ac:dyDescent="0.2">
      <c r="B30" s="103"/>
      <c r="C30" s="40"/>
      <c r="D30" s="40"/>
      <c r="E30" s="40"/>
      <c r="F30" s="40"/>
      <c r="G30" s="40"/>
      <c r="H30" s="40"/>
      <c r="I30" s="40"/>
      <c r="J30" s="78"/>
      <c r="K30" s="78"/>
      <c r="L30" s="40"/>
      <c r="M30" s="41"/>
      <c r="N30" s="103"/>
      <c r="O30" s="99"/>
    </row>
    <row r="31" spans="2:16" s="84" customFormat="1" ht="18" customHeight="1" x14ac:dyDescent="0.2">
      <c r="B31" s="103"/>
      <c r="C31" s="40"/>
      <c r="D31" s="40"/>
      <c r="E31" s="40"/>
      <c r="F31" s="40"/>
      <c r="G31" s="40"/>
      <c r="H31" s="40"/>
      <c r="I31" s="40"/>
      <c r="J31" s="78"/>
      <c r="K31" s="78"/>
      <c r="L31" s="40"/>
      <c r="M31" s="41"/>
      <c r="N31" s="103"/>
      <c r="O31" s="99"/>
    </row>
    <row r="32" spans="2:16" s="84" customFormat="1" ht="18" customHeight="1" x14ac:dyDescent="0.2">
      <c r="B32" s="103"/>
      <c r="C32" s="40"/>
      <c r="D32" s="40"/>
      <c r="E32" s="40"/>
      <c r="F32" s="40"/>
      <c r="G32" s="40"/>
      <c r="H32" s="40"/>
      <c r="I32" s="40"/>
      <c r="J32" s="78"/>
      <c r="K32" s="78"/>
      <c r="L32" s="40"/>
      <c r="M32" s="41"/>
      <c r="N32" s="103"/>
      <c r="O32" s="99"/>
    </row>
    <row r="33" spans="1:15" s="84" customFormat="1" ht="18" customHeight="1" x14ac:dyDescent="0.2">
      <c r="B33" s="103"/>
      <c r="C33" s="40"/>
      <c r="D33" s="40"/>
      <c r="E33" s="40"/>
      <c r="F33" s="40"/>
      <c r="G33" s="40"/>
      <c r="H33" s="40"/>
      <c r="I33" s="40"/>
      <c r="J33" s="78"/>
      <c r="K33" s="78"/>
      <c r="L33" s="40"/>
      <c r="M33" s="41"/>
      <c r="N33" s="103"/>
      <c r="O33" s="99"/>
    </row>
    <row r="34" spans="1:15" s="84" customFormat="1" ht="18" customHeight="1" x14ac:dyDescent="0.2">
      <c r="B34" s="103"/>
      <c r="C34" s="40"/>
      <c r="D34" s="40"/>
      <c r="E34" s="40"/>
      <c r="F34" s="40"/>
      <c r="G34" s="40"/>
      <c r="H34" s="40"/>
      <c r="I34" s="40"/>
      <c r="J34" s="78"/>
      <c r="K34" s="78"/>
      <c r="L34" s="40"/>
      <c r="M34" s="41"/>
      <c r="N34" s="103"/>
      <c r="O34" s="99"/>
    </row>
    <row r="35" spans="1:15" s="84" customFormat="1" ht="18" customHeight="1" x14ac:dyDescent="0.2">
      <c r="B35" s="103"/>
      <c r="C35" s="40"/>
      <c r="D35" s="40"/>
      <c r="E35" s="40"/>
      <c r="F35" s="40"/>
      <c r="G35" s="40"/>
      <c r="H35" s="40"/>
      <c r="I35" s="40"/>
      <c r="J35" s="78"/>
      <c r="K35" s="78"/>
      <c r="L35" s="40"/>
      <c r="M35" s="41"/>
      <c r="N35" s="103"/>
      <c r="O35" s="99"/>
    </row>
    <row r="36" spans="1:15" s="84" customFormat="1" ht="18" customHeight="1" x14ac:dyDescent="0.2">
      <c r="B36" s="103"/>
      <c r="C36" s="40"/>
      <c r="D36" s="40"/>
      <c r="E36" s="40"/>
      <c r="F36" s="40"/>
      <c r="G36" s="40"/>
      <c r="H36" s="40"/>
      <c r="I36" s="40"/>
      <c r="J36" s="78"/>
      <c r="K36" s="78"/>
      <c r="L36" s="40"/>
      <c r="M36" s="41"/>
      <c r="N36" s="103"/>
      <c r="O36" s="99"/>
    </row>
    <row r="37" spans="1:15" s="84" customFormat="1" ht="18" customHeight="1" x14ac:dyDescent="0.2">
      <c r="B37" s="103"/>
      <c r="C37" s="40"/>
      <c r="D37" s="40"/>
      <c r="E37" s="40"/>
      <c r="F37" s="40"/>
      <c r="G37" s="40"/>
      <c r="H37" s="40"/>
      <c r="I37" s="40"/>
      <c r="J37" s="78"/>
      <c r="K37" s="78"/>
      <c r="L37" s="40"/>
      <c r="M37" s="41"/>
      <c r="N37" s="103"/>
      <c r="O37" s="99"/>
    </row>
    <row r="38" spans="1:15" s="84" customFormat="1" ht="18" customHeight="1" x14ac:dyDescent="0.2">
      <c r="B38" s="103"/>
      <c r="C38" s="40"/>
      <c r="D38" s="40"/>
      <c r="E38" s="40"/>
      <c r="F38" s="40"/>
      <c r="G38" s="40"/>
      <c r="H38" s="40"/>
      <c r="I38" s="40"/>
      <c r="J38" s="78"/>
      <c r="K38" s="78"/>
      <c r="L38" s="40"/>
      <c r="M38" s="41"/>
      <c r="N38" s="103"/>
      <c r="O38" s="99"/>
    </row>
    <row r="39" spans="1:15" s="84" customFormat="1" ht="18" customHeight="1" x14ac:dyDescent="0.2">
      <c r="B39" s="103"/>
      <c r="C39" s="40"/>
      <c r="D39" s="40"/>
      <c r="E39" s="40"/>
      <c r="F39" s="40"/>
      <c r="G39" s="40"/>
      <c r="H39" s="40"/>
      <c r="I39" s="40"/>
      <c r="J39" s="78"/>
      <c r="K39" s="78"/>
      <c r="L39" s="40"/>
      <c r="M39" s="41"/>
      <c r="N39" s="103"/>
      <c r="O39" s="99"/>
    </row>
    <row r="40" spans="1:15" s="84" customFormat="1" ht="18" customHeight="1" x14ac:dyDescent="0.2">
      <c r="B40" s="103"/>
      <c r="C40" s="40"/>
      <c r="D40" s="40"/>
      <c r="E40" s="40"/>
      <c r="F40" s="40"/>
      <c r="G40" s="40"/>
      <c r="H40" s="40"/>
      <c r="I40" s="40"/>
      <c r="J40" s="78"/>
      <c r="K40" s="78"/>
      <c r="L40" s="40"/>
      <c r="M40" s="41"/>
      <c r="N40" s="103"/>
      <c r="O40" s="99"/>
    </row>
    <row r="41" spans="1:15" s="84" customFormat="1" ht="18" customHeight="1" x14ac:dyDescent="0.2">
      <c r="B41" s="103"/>
      <c r="C41" s="40"/>
      <c r="D41" s="40"/>
      <c r="E41" s="40"/>
      <c r="F41" s="40"/>
      <c r="G41" s="40"/>
      <c r="H41" s="40"/>
      <c r="I41" s="40"/>
      <c r="J41" s="78"/>
      <c r="K41" s="78"/>
      <c r="L41" s="40"/>
      <c r="M41" s="41"/>
      <c r="N41" s="103"/>
      <c r="O41" s="99"/>
    </row>
    <row r="42" spans="1:15" s="84" customFormat="1" ht="18" customHeight="1" x14ac:dyDescent="0.2">
      <c r="B42" s="103"/>
      <c r="C42" s="40"/>
      <c r="D42" s="40"/>
      <c r="E42" s="40"/>
      <c r="F42" s="40"/>
      <c r="G42" s="40"/>
      <c r="H42" s="40"/>
      <c r="I42" s="40"/>
      <c r="J42" s="78"/>
      <c r="K42" s="78"/>
      <c r="L42" s="40"/>
      <c r="M42" s="41"/>
      <c r="N42" s="103"/>
      <c r="O42" s="99"/>
    </row>
    <row r="43" spans="1:15" s="84" customFormat="1" ht="18" customHeight="1" x14ac:dyDescent="0.2">
      <c r="B43" s="103"/>
      <c r="C43" s="40"/>
      <c r="D43" s="40"/>
      <c r="E43" s="40"/>
      <c r="F43" s="40"/>
      <c r="G43" s="40"/>
      <c r="H43" s="40"/>
      <c r="I43" s="40"/>
      <c r="J43" s="78"/>
      <c r="K43" s="78"/>
      <c r="L43" s="40"/>
      <c r="M43" s="41"/>
      <c r="N43" s="103"/>
      <c r="O43" s="99"/>
    </row>
    <row r="44" spans="1:15" s="84" customFormat="1" ht="18" customHeight="1" x14ac:dyDescent="0.2">
      <c r="B44" s="103"/>
      <c r="C44" s="40"/>
      <c r="D44" s="40"/>
      <c r="E44" s="40"/>
      <c r="F44" s="40"/>
      <c r="G44" s="40"/>
      <c r="H44" s="40"/>
      <c r="I44" s="40"/>
      <c r="J44" s="78"/>
      <c r="K44" s="78"/>
      <c r="L44" s="40"/>
      <c r="M44" s="41"/>
      <c r="N44" s="103"/>
      <c r="O44" s="99"/>
    </row>
    <row r="45" spans="1:15" s="84" customFormat="1" ht="18" customHeight="1" x14ac:dyDescent="0.2">
      <c r="B45" s="103"/>
      <c r="C45" s="40"/>
      <c r="D45" s="40"/>
      <c r="E45" s="40"/>
      <c r="F45" s="40"/>
      <c r="G45" s="40"/>
      <c r="H45" s="40"/>
      <c r="I45" s="40"/>
      <c r="J45" s="78"/>
      <c r="K45" s="78"/>
      <c r="L45" s="40"/>
      <c r="M45" s="41"/>
      <c r="N45" s="103"/>
      <c r="O45" s="99"/>
    </row>
    <row r="46" spans="1:15" s="84" customFormat="1" ht="18" customHeight="1" x14ac:dyDescent="0.2">
      <c r="B46" s="103"/>
      <c r="C46" s="40"/>
      <c r="D46" s="40"/>
      <c r="E46" s="40"/>
      <c r="F46" s="40"/>
      <c r="G46" s="40"/>
      <c r="H46" s="40"/>
      <c r="I46" s="40"/>
      <c r="J46" s="78"/>
      <c r="K46" s="78"/>
      <c r="L46" s="40"/>
      <c r="M46" s="41"/>
      <c r="N46" s="103"/>
      <c r="O46" s="99"/>
    </row>
    <row r="47" spans="1:15" s="84" customFormat="1" ht="18" customHeight="1" x14ac:dyDescent="0.2">
      <c r="B47" s="103"/>
      <c r="C47" s="40"/>
      <c r="D47" s="40"/>
      <c r="E47" s="40"/>
      <c r="F47" s="40"/>
      <c r="G47" s="40"/>
      <c r="H47" s="40"/>
      <c r="I47" s="40"/>
      <c r="J47" s="78"/>
      <c r="K47" s="78"/>
      <c r="L47" s="40"/>
      <c r="M47" s="41"/>
      <c r="N47" s="103"/>
      <c r="O47" s="99"/>
    </row>
    <row r="48" spans="1:15" s="106" customFormat="1" ht="18" customHeight="1" x14ac:dyDescent="0.2">
      <c r="A48" s="84"/>
      <c r="B48" s="103"/>
      <c r="C48" s="40"/>
      <c r="D48" s="514">
        <f ca="1">NOW()</f>
        <v>44907.637321527778</v>
      </c>
      <c r="E48" s="513"/>
      <c r="F48" s="47"/>
      <c r="G48" s="47"/>
      <c r="H48" s="47"/>
      <c r="I48" s="47"/>
      <c r="J48" s="82"/>
      <c r="K48" s="82"/>
      <c r="L48" s="48" t="str">
        <f>CONCATENATE("Specifieke informatie A, ",LOWER(A6))</f>
        <v>Specifieke informatie A, pagina 1</v>
      </c>
      <c r="M48" s="41"/>
      <c r="N48" s="103"/>
      <c r="O48" s="99"/>
    </row>
    <row r="49" spans="1:15" ht="12.75" customHeight="1" x14ac:dyDescent="0.2">
      <c r="A49" s="102"/>
      <c r="B49" s="103"/>
      <c r="C49" s="107"/>
      <c r="D49" s="107"/>
      <c r="E49" s="107"/>
      <c r="F49" s="107"/>
      <c r="G49" s="107"/>
      <c r="H49" s="107"/>
      <c r="I49" s="107"/>
      <c r="J49" s="107"/>
      <c r="K49" s="107"/>
      <c r="L49" s="107"/>
      <c r="M49" s="107"/>
      <c r="N49" s="103"/>
      <c r="O49" s="100"/>
    </row>
    <row r="50" spans="1:15" s="84" customFormat="1" ht="18" customHeight="1" x14ac:dyDescent="0.2">
      <c r="A50" s="104" t="s">
        <v>110</v>
      </c>
      <c r="B50" s="103"/>
      <c r="C50" s="40"/>
      <c r="D50" s="41" t="str">
        <f>CONCATENATE("KWARTAALSTAAT ZVW ", jaar_id," ",kwartaal_id,"E KWARTAAL")</f>
        <v>KWARTAALSTAAT ZVW 2022 4E KWARTAAL</v>
      </c>
      <c r="E50" s="40"/>
      <c r="F50" s="40"/>
      <c r="G50" s="40"/>
      <c r="H50" s="40"/>
      <c r="I50" s="40"/>
      <c r="J50" s="78"/>
      <c r="K50" s="78"/>
      <c r="L50" s="40"/>
      <c r="M50" s="40"/>
      <c r="N50" s="103"/>
      <c r="O50" s="100"/>
    </row>
    <row r="51" spans="1:15" s="84" customFormat="1" ht="18" customHeight="1" x14ac:dyDescent="0.2">
      <c r="B51" s="103"/>
      <c r="C51" s="40"/>
      <c r="D51" s="41" t="s">
        <v>203</v>
      </c>
      <c r="E51" s="40"/>
      <c r="F51" s="40"/>
      <c r="G51" s="40"/>
      <c r="H51" s="40"/>
      <c r="I51" s="40"/>
      <c r="J51" s="78"/>
      <c r="K51" s="78"/>
      <c r="L51" s="40"/>
      <c r="M51" s="40"/>
      <c r="N51" s="103"/>
      <c r="O51" s="100"/>
    </row>
    <row r="52" spans="1:15" ht="18" customHeight="1" x14ac:dyDescent="0.2">
      <c r="A52" s="95"/>
      <c r="B52" s="103"/>
      <c r="C52" s="40"/>
      <c r="D52" s="41" t="str">
        <f>IF(naw_uzovi_zorgverzekeraar&lt;&gt;"0000",CONCATENATE(UPPER(naw_naam_zorgverzekeraar),", ",UPPER(naw_plaats_zorgverzekeraar)),"")</f>
        <v/>
      </c>
      <c r="E52" s="41"/>
      <c r="F52" s="41"/>
      <c r="G52" s="41"/>
      <c r="H52" s="41"/>
      <c r="I52" s="41"/>
      <c r="J52" s="41"/>
      <c r="K52" s="41"/>
      <c r="L52" s="42" t="str">
        <f>CONCATENATE("UZOVI: ",naw_uzovi_zorgverzekeraar)</f>
        <v>UZOVI: 0000</v>
      </c>
      <c r="M52" s="41"/>
      <c r="N52" s="103"/>
    </row>
    <row r="53" spans="1:15" ht="18" customHeight="1" x14ac:dyDescent="0.2">
      <c r="A53" s="95"/>
      <c r="B53" s="103"/>
      <c r="C53" s="40"/>
      <c r="D53" s="43"/>
      <c r="E53" s="41"/>
      <c r="F53" s="41"/>
      <c r="G53" s="41"/>
      <c r="H53" s="41"/>
      <c r="I53" s="41"/>
      <c r="J53" s="41"/>
      <c r="K53" s="41"/>
      <c r="L53" s="41"/>
      <c r="M53" s="41"/>
      <c r="N53" s="103"/>
      <c r="O53" s="100"/>
    </row>
    <row r="54" spans="1:15" s="84" customFormat="1" ht="18" customHeight="1" x14ac:dyDescent="0.2">
      <c r="B54" s="103"/>
      <c r="C54" s="78"/>
      <c r="D54" s="43" t="s">
        <v>213</v>
      </c>
      <c r="E54" s="82"/>
      <c r="F54" s="82"/>
      <c r="G54" s="82"/>
      <c r="H54" s="82"/>
      <c r="I54" s="82"/>
      <c r="J54" s="82"/>
      <c r="K54" s="82"/>
      <c r="L54" s="186"/>
      <c r="M54" s="78"/>
      <c r="N54" s="103"/>
      <c r="O54" s="100"/>
    </row>
    <row r="55" spans="1:15" s="84" customFormat="1" ht="18" customHeight="1" x14ac:dyDescent="0.2">
      <c r="A55" s="95"/>
      <c r="B55" s="103"/>
      <c r="C55" s="41"/>
      <c r="D55" s="40" t="s">
        <v>111</v>
      </c>
      <c r="E55" s="41"/>
      <c r="F55" s="41"/>
      <c r="G55" s="41"/>
      <c r="H55" s="41"/>
      <c r="I55" s="41"/>
      <c r="J55" s="41"/>
      <c r="K55" s="47"/>
      <c r="L55" s="48" t="s">
        <v>112</v>
      </c>
      <c r="M55" s="41"/>
      <c r="N55" s="103"/>
      <c r="O55" s="100"/>
    </row>
    <row r="56" spans="1:15" s="84" customFormat="1" ht="18" customHeight="1" x14ac:dyDescent="0.2">
      <c r="A56" s="95"/>
      <c r="B56" s="103"/>
      <c r="C56" s="41"/>
      <c r="D56" s="41"/>
      <c r="E56" s="41"/>
      <c r="F56" s="41"/>
      <c r="G56" s="41"/>
      <c r="H56" s="41"/>
      <c r="I56" s="41"/>
      <c r="J56" s="41"/>
      <c r="K56" s="47"/>
      <c r="L56" s="214" t="s">
        <v>3677</v>
      </c>
      <c r="M56" s="41"/>
      <c r="N56" s="103"/>
      <c r="O56" s="100"/>
    </row>
    <row r="57" spans="1:15" s="84" customFormat="1" ht="18" customHeight="1" x14ac:dyDescent="0.2">
      <c r="A57" s="95"/>
      <c r="B57" s="103"/>
      <c r="C57" s="40"/>
      <c r="D57" s="240"/>
      <c r="E57" s="505" t="s">
        <v>1062</v>
      </c>
      <c r="F57" s="241"/>
      <c r="G57" s="241"/>
      <c r="H57" s="242"/>
      <c r="I57" s="507" t="s">
        <v>113</v>
      </c>
      <c r="J57" s="508"/>
      <c r="K57" s="509"/>
      <c r="L57" s="510" t="s">
        <v>114</v>
      </c>
      <c r="M57" s="46"/>
      <c r="N57" s="103"/>
      <c r="O57" s="100"/>
    </row>
    <row r="58" spans="1:15" s="84" customFormat="1" ht="18" customHeight="1" x14ac:dyDescent="0.2">
      <c r="A58" s="95"/>
      <c r="B58" s="103"/>
      <c r="C58" s="40"/>
      <c r="D58" s="243"/>
      <c r="E58" s="506"/>
      <c r="F58" s="81"/>
      <c r="G58" s="81"/>
      <c r="H58" s="81"/>
      <c r="I58" s="230" t="s">
        <v>115</v>
      </c>
      <c r="J58" s="231" t="s">
        <v>116</v>
      </c>
      <c r="K58" s="231" t="s">
        <v>1061</v>
      </c>
      <c r="L58" s="511"/>
      <c r="M58" s="46"/>
      <c r="N58" s="103"/>
      <c r="O58" s="100"/>
    </row>
    <row r="59" spans="1:15" s="84" customFormat="1" ht="18" customHeight="1" x14ac:dyDescent="0.2">
      <c r="A59" s="95"/>
      <c r="B59" s="103"/>
      <c r="C59" s="40"/>
      <c r="D59" s="244" t="s">
        <v>209</v>
      </c>
      <c r="E59" s="232"/>
      <c r="F59" s="232"/>
      <c r="G59" s="232"/>
      <c r="H59" s="232"/>
      <c r="I59" s="225"/>
      <c r="J59" s="225"/>
      <c r="K59" s="225"/>
      <c r="L59" s="250">
        <f>SUM(I59:K59)</f>
        <v>0</v>
      </c>
      <c r="M59" s="46"/>
      <c r="N59" s="103"/>
      <c r="O59" s="100"/>
    </row>
    <row r="60" spans="1:15" s="84" customFormat="1" ht="18" customHeight="1" x14ac:dyDescent="0.2">
      <c r="A60" s="95"/>
      <c r="B60" s="103"/>
      <c r="C60" s="40"/>
      <c r="D60" s="244" t="s">
        <v>208</v>
      </c>
      <c r="E60" s="232"/>
      <c r="F60" s="232"/>
      <c r="G60" s="232"/>
      <c r="H60" s="232"/>
      <c r="I60" s="225"/>
      <c r="J60" s="225"/>
      <c r="K60" s="225"/>
      <c r="L60" s="250">
        <f t="shared" ref="L60:L79" si="0">SUM(I60:K60)</f>
        <v>0</v>
      </c>
      <c r="M60" s="46"/>
      <c r="N60" s="103"/>
      <c r="O60" s="100"/>
    </row>
    <row r="61" spans="1:15" s="84" customFormat="1" ht="18" customHeight="1" x14ac:dyDescent="0.2">
      <c r="A61" s="95"/>
      <c r="B61" s="103"/>
      <c r="C61" s="40"/>
      <c r="D61" s="244" t="s">
        <v>117</v>
      </c>
      <c r="E61" s="232"/>
      <c r="F61" s="232"/>
      <c r="G61" s="232"/>
      <c r="H61" s="232"/>
      <c r="I61" s="225"/>
      <c r="J61" s="225"/>
      <c r="K61" s="225"/>
      <c r="L61" s="250">
        <f t="shared" si="0"/>
        <v>0</v>
      </c>
      <c r="M61" s="46"/>
      <c r="N61" s="103"/>
      <c r="O61" s="100"/>
    </row>
    <row r="62" spans="1:15" s="84" customFormat="1" ht="18" customHeight="1" x14ac:dyDescent="0.2">
      <c r="A62" s="95"/>
      <c r="B62" s="103"/>
      <c r="C62" s="40"/>
      <c r="D62" s="244" t="s">
        <v>118</v>
      </c>
      <c r="E62" s="232"/>
      <c r="F62" s="232"/>
      <c r="G62" s="232"/>
      <c r="H62" s="232"/>
      <c r="I62" s="225"/>
      <c r="J62" s="225"/>
      <c r="K62" s="225"/>
      <c r="L62" s="250">
        <f t="shared" si="0"/>
        <v>0</v>
      </c>
      <c r="M62" s="46"/>
      <c r="N62" s="103"/>
      <c r="O62" s="100"/>
    </row>
    <row r="63" spans="1:15" s="84" customFormat="1" ht="18" customHeight="1" x14ac:dyDescent="0.2">
      <c r="A63" s="95"/>
      <c r="B63" s="103"/>
      <c r="C63" s="40"/>
      <c r="D63" s="244" t="s">
        <v>119</v>
      </c>
      <c r="E63" s="232"/>
      <c r="F63" s="232"/>
      <c r="G63" s="232"/>
      <c r="H63" s="232"/>
      <c r="I63" s="225"/>
      <c r="J63" s="225"/>
      <c r="K63" s="225"/>
      <c r="L63" s="250">
        <f t="shared" si="0"/>
        <v>0</v>
      </c>
      <c r="M63" s="46"/>
      <c r="N63" s="103"/>
      <c r="O63" s="100"/>
    </row>
    <row r="64" spans="1:15" s="84" customFormat="1" ht="18" customHeight="1" x14ac:dyDescent="0.2">
      <c r="A64" s="95"/>
      <c r="B64" s="103"/>
      <c r="C64" s="40"/>
      <c r="D64" s="244" t="s">
        <v>120</v>
      </c>
      <c r="E64" s="232"/>
      <c r="F64" s="232"/>
      <c r="G64" s="232"/>
      <c r="H64" s="232"/>
      <c r="I64" s="225"/>
      <c r="J64" s="225"/>
      <c r="K64" s="225"/>
      <c r="L64" s="250">
        <f t="shared" si="0"/>
        <v>0</v>
      </c>
      <c r="M64" s="46"/>
      <c r="N64" s="103"/>
      <c r="O64" s="100"/>
    </row>
    <row r="65" spans="1:15" s="84" customFormat="1" ht="18" customHeight="1" x14ac:dyDescent="0.2">
      <c r="A65" s="95"/>
      <c r="B65" s="103"/>
      <c r="C65" s="40"/>
      <c r="D65" s="244" t="s">
        <v>121</v>
      </c>
      <c r="E65" s="232"/>
      <c r="F65" s="232"/>
      <c r="G65" s="232"/>
      <c r="H65" s="232"/>
      <c r="I65" s="225"/>
      <c r="J65" s="225"/>
      <c r="K65" s="225"/>
      <c r="L65" s="250">
        <f t="shared" si="0"/>
        <v>0</v>
      </c>
      <c r="M65" s="46"/>
      <c r="N65" s="103"/>
      <c r="O65" s="100"/>
    </row>
    <row r="66" spans="1:15" s="84" customFormat="1" ht="18" customHeight="1" x14ac:dyDescent="0.2">
      <c r="A66" s="95"/>
      <c r="B66" s="103"/>
      <c r="C66" s="40"/>
      <c r="D66" s="244" t="s">
        <v>122</v>
      </c>
      <c r="E66" s="232"/>
      <c r="F66" s="232"/>
      <c r="G66" s="232"/>
      <c r="H66" s="232"/>
      <c r="I66" s="225"/>
      <c r="J66" s="225"/>
      <c r="K66" s="225"/>
      <c r="L66" s="250">
        <f t="shared" si="0"/>
        <v>0</v>
      </c>
      <c r="M66" s="46"/>
      <c r="N66" s="103"/>
      <c r="O66" s="100"/>
    </row>
    <row r="67" spans="1:15" s="84" customFormat="1" ht="18" customHeight="1" x14ac:dyDescent="0.2">
      <c r="A67" s="95"/>
      <c r="B67" s="103"/>
      <c r="C67" s="40"/>
      <c r="D67" s="244" t="s">
        <v>123</v>
      </c>
      <c r="E67" s="232"/>
      <c r="F67" s="232"/>
      <c r="G67" s="232"/>
      <c r="H67" s="232"/>
      <c r="I67" s="225"/>
      <c r="J67" s="225"/>
      <c r="K67" s="225"/>
      <c r="L67" s="250">
        <f t="shared" si="0"/>
        <v>0</v>
      </c>
      <c r="M67" s="46"/>
      <c r="N67" s="103"/>
      <c r="O67" s="100"/>
    </row>
    <row r="68" spans="1:15" s="84" customFormat="1" ht="18" customHeight="1" x14ac:dyDescent="0.2">
      <c r="A68" s="95"/>
      <c r="B68" s="103"/>
      <c r="C68" s="40"/>
      <c r="D68" s="244" t="s">
        <v>124</v>
      </c>
      <c r="E68" s="232"/>
      <c r="F68" s="232"/>
      <c r="G68" s="232"/>
      <c r="H68" s="232"/>
      <c r="I68" s="225"/>
      <c r="J68" s="225"/>
      <c r="K68" s="225"/>
      <c r="L68" s="250">
        <f t="shared" si="0"/>
        <v>0</v>
      </c>
      <c r="M68" s="46"/>
      <c r="N68" s="103"/>
      <c r="O68" s="100"/>
    </row>
    <row r="69" spans="1:15" s="84" customFormat="1" ht="18" customHeight="1" x14ac:dyDescent="0.2">
      <c r="A69" s="95"/>
      <c r="B69" s="103"/>
      <c r="C69" s="40"/>
      <c r="D69" s="244" t="s">
        <v>125</v>
      </c>
      <c r="E69" s="232"/>
      <c r="F69" s="232"/>
      <c r="G69" s="232"/>
      <c r="H69" s="232"/>
      <c r="I69" s="225"/>
      <c r="J69" s="225"/>
      <c r="K69" s="225"/>
      <c r="L69" s="250">
        <f t="shared" si="0"/>
        <v>0</v>
      </c>
      <c r="M69" s="46"/>
      <c r="N69" s="103"/>
      <c r="O69" s="100"/>
    </row>
    <row r="70" spans="1:15" s="84" customFormat="1" ht="18" customHeight="1" x14ac:dyDescent="0.2">
      <c r="A70" s="95"/>
      <c r="B70" s="103"/>
      <c r="C70" s="40"/>
      <c r="D70" s="244" t="s">
        <v>126</v>
      </c>
      <c r="E70" s="232"/>
      <c r="F70" s="232"/>
      <c r="G70" s="232"/>
      <c r="H70" s="232"/>
      <c r="I70" s="225"/>
      <c r="J70" s="225"/>
      <c r="K70" s="225"/>
      <c r="L70" s="250">
        <f t="shared" si="0"/>
        <v>0</v>
      </c>
      <c r="M70" s="46"/>
      <c r="N70" s="103"/>
      <c r="O70" s="100"/>
    </row>
    <row r="71" spans="1:15" s="84" customFormat="1" ht="18" customHeight="1" x14ac:dyDescent="0.2">
      <c r="A71" s="95"/>
      <c r="B71" s="103"/>
      <c r="C71" s="40"/>
      <c r="D71" s="244" t="s">
        <v>127</v>
      </c>
      <c r="E71" s="232"/>
      <c r="F71" s="232"/>
      <c r="G71" s="232"/>
      <c r="H71" s="232"/>
      <c r="I71" s="225"/>
      <c r="J71" s="225"/>
      <c r="K71" s="225"/>
      <c r="L71" s="250">
        <f t="shared" si="0"/>
        <v>0</v>
      </c>
      <c r="M71" s="46"/>
      <c r="N71" s="103"/>
      <c r="O71" s="100"/>
    </row>
    <row r="72" spans="1:15" s="84" customFormat="1" ht="18" customHeight="1" x14ac:dyDescent="0.2">
      <c r="A72" s="95"/>
      <c r="B72" s="103"/>
      <c r="C72" s="40"/>
      <c r="D72" s="244" t="s">
        <v>128</v>
      </c>
      <c r="E72" s="232"/>
      <c r="F72" s="232"/>
      <c r="G72" s="232"/>
      <c r="H72" s="232"/>
      <c r="I72" s="225"/>
      <c r="J72" s="225"/>
      <c r="K72" s="225"/>
      <c r="L72" s="250">
        <f t="shared" si="0"/>
        <v>0</v>
      </c>
      <c r="M72" s="46"/>
      <c r="N72" s="103"/>
      <c r="O72" s="100"/>
    </row>
    <row r="73" spans="1:15" s="84" customFormat="1" ht="18" customHeight="1" x14ac:dyDescent="0.2">
      <c r="A73" s="95"/>
      <c r="B73" s="103"/>
      <c r="C73" s="40"/>
      <c r="D73" s="244" t="s">
        <v>129</v>
      </c>
      <c r="E73" s="232"/>
      <c r="F73" s="232"/>
      <c r="G73" s="232"/>
      <c r="H73" s="232"/>
      <c r="I73" s="225"/>
      <c r="J73" s="225"/>
      <c r="K73" s="225"/>
      <c r="L73" s="250">
        <f t="shared" si="0"/>
        <v>0</v>
      </c>
      <c r="M73" s="46"/>
      <c r="N73" s="103"/>
      <c r="O73" s="100"/>
    </row>
    <row r="74" spans="1:15" s="84" customFormat="1" ht="18" customHeight="1" x14ac:dyDescent="0.2">
      <c r="A74" s="95"/>
      <c r="B74" s="103"/>
      <c r="C74" s="40"/>
      <c r="D74" s="244" t="s">
        <v>130</v>
      </c>
      <c r="E74" s="232"/>
      <c r="F74" s="232"/>
      <c r="G74" s="232"/>
      <c r="H74" s="232"/>
      <c r="I74" s="225"/>
      <c r="J74" s="225"/>
      <c r="K74" s="225"/>
      <c r="L74" s="250">
        <f t="shared" si="0"/>
        <v>0</v>
      </c>
      <c r="M74" s="46"/>
      <c r="N74" s="103"/>
      <c r="O74" s="100"/>
    </row>
    <row r="75" spans="1:15" s="84" customFormat="1" ht="18" customHeight="1" x14ac:dyDescent="0.2">
      <c r="A75" s="95"/>
      <c r="B75" s="103"/>
      <c r="C75" s="40"/>
      <c r="D75" s="244" t="s">
        <v>131</v>
      </c>
      <c r="E75" s="232"/>
      <c r="F75" s="232"/>
      <c r="G75" s="232"/>
      <c r="H75" s="232"/>
      <c r="I75" s="225"/>
      <c r="J75" s="225"/>
      <c r="K75" s="225"/>
      <c r="L75" s="250">
        <f t="shared" si="0"/>
        <v>0</v>
      </c>
      <c r="M75" s="46"/>
      <c r="N75" s="103"/>
      <c r="O75" s="100"/>
    </row>
    <row r="76" spans="1:15" s="84" customFormat="1" ht="18" customHeight="1" x14ac:dyDescent="0.2">
      <c r="A76" s="95"/>
      <c r="B76" s="103"/>
      <c r="C76" s="40"/>
      <c r="D76" s="244" t="s">
        <v>132</v>
      </c>
      <c r="E76" s="232"/>
      <c r="F76" s="232"/>
      <c r="G76" s="232"/>
      <c r="H76" s="232"/>
      <c r="I76" s="225"/>
      <c r="J76" s="225"/>
      <c r="K76" s="225"/>
      <c r="L76" s="250">
        <f t="shared" si="0"/>
        <v>0</v>
      </c>
      <c r="M76" s="46"/>
      <c r="N76" s="103"/>
      <c r="O76" s="100"/>
    </row>
    <row r="77" spans="1:15" s="84" customFormat="1" ht="18" customHeight="1" x14ac:dyDescent="0.2">
      <c r="A77" s="95"/>
      <c r="B77" s="103"/>
      <c r="C77" s="40"/>
      <c r="D77" s="244" t="s">
        <v>133</v>
      </c>
      <c r="E77" s="232"/>
      <c r="F77" s="232"/>
      <c r="G77" s="232"/>
      <c r="H77" s="232"/>
      <c r="I77" s="225"/>
      <c r="J77" s="225"/>
      <c r="K77" s="225"/>
      <c r="L77" s="250">
        <f t="shared" si="0"/>
        <v>0</v>
      </c>
      <c r="M77" s="46"/>
      <c r="N77" s="103"/>
      <c r="O77" s="100"/>
    </row>
    <row r="78" spans="1:15" s="84" customFormat="1" ht="18" customHeight="1" x14ac:dyDescent="0.2">
      <c r="A78" s="95"/>
      <c r="B78" s="103"/>
      <c r="C78" s="40"/>
      <c r="D78" s="244" t="s">
        <v>134</v>
      </c>
      <c r="E78" s="232"/>
      <c r="F78" s="232"/>
      <c r="G78" s="232"/>
      <c r="H78" s="232"/>
      <c r="I78" s="225"/>
      <c r="J78" s="225"/>
      <c r="K78" s="225"/>
      <c r="L78" s="250">
        <f t="shared" si="0"/>
        <v>0</v>
      </c>
      <c r="M78" s="46"/>
      <c r="N78" s="103"/>
      <c r="O78" s="100"/>
    </row>
    <row r="79" spans="1:15" s="84" customFormat="1" ht="18" customHeight="1" x14ac:dyDescent="0.2">
      <c r="A79" s="95"/>
      <c r="B79" s="103"/>
      <c r="C79" s="40"/>
      <c r="D79" s="245" t="s">
        <v>135</v>
      </c>
      <c r="E79" s="246"/>
      <c r="F79" s="246"/>
      <c r="G79" s="246"/>
      <c r="H79" s="246"/>
      <c r="I79" s="247">
        <f>SUM(I59:I78)</f>
        <v>0</v>
      </c>
      <c r="J79" s="247">
        <f>SUM(J59:J78)</f>
        <v>0</v>
      </c>
      <c r="K79" s="247">
        <f>SUM(K59:K78)</f>
        <v>0</v>
      </c>
      <c r="L79" s="251">
        <f t="shared" si="0"/>
        <v>0</v>
      </c>
      <c r="M79" s="46"/>
      <c r="N79" s="103"/>
      <c r="O79" s="100"/>
    </row>
    <row r="80" spans="1:15" s="84" customFormat="1" ht="18" customHeight="1" x14ac:dyDescent="0.2">
      <c r="A80" s="95"/>
      <c r="B80" s="103"/>
      <c r="C80" s="40"/>
      <c r="D80" s="187"/>
      <c r="E80" s="47"/>
      <c r="F80" s="47"/>
      <c r="G80" s="47"/>
      <c r="H80" s="47"/>
      <c r="I80" s="47"/>
      <c r="J80" s="188"/>
      <c r="K80" s="188"/>
      <c r="L80" s="189"/>
      <c r="M80" s="46"/>
      <c r="N80" s="103"/>
      <c r="O80" s="100"/>
    </row>
    <row r="81" spans="1:15" s="84" customFormat="1" ht="18" customHeight="1" x14ac:dyDescent="0.2">
      <c r="A81" s="95"/>
      <c r="B81" s="103"/>
      <c r="C81" s="40"/>
      <c r="D81" s="190" t="s">
        <v>136</v>
      </c>
      <c r="E81" s="47"/>
      <c r="F81" s="47"/>
      <c r="G81" s="47"/>
      <c r="H81" s="47"/>
      <c r="I81" s="47"/>
      <c r="J81" s="41"/>
      <c r="K81" s="47"/>
      <c r="L81" s="48" t="s">
        <v>112</v>
      </c>
      <c r="M81" s="46"/>
      <c r="N81" s="103"/>
      <c r="O81" s="100"/>
    </row>
    <row r="82" spans="1:15" s="84" customFormat="1" ht="18" customHeight="1" x14ac:dyDescent="0.2">
      <c r="A82" s="95"/>
      <c r="B82" s="103"/>
      <c r="C82" s="41"/>
      <c r="D82" s="41"/>
      <c r="E82" s="41"/>
      <c r="F82" s="41"/>
      <c r="G82" s="41"/>
      <c r="H82" s="41"/>
      <c r="I82" s="41"/>
      <c r="J82" s="41"/>
      <c r="K82" s="47"/>
      <c r="L82" s="214" t="s">
        <v>3677</v>
      </c>
      <c r="M82" s="41"/>
      <c r="N82" s="103"/>
      <c r="O82" s="100"/>
    </row>
    <row r="83" spans="1:15" s="84" customFormat="1" ht="18" customHeight="1" x14ac:dyDescent="0.2">
      <c r="A83" s="95"/>
      <c r="B83" s="103"/>
      <c r="C83" s="40"/>
      <c r="D83" s="229"/>
      <c r="E83" s="223"/>
      <c r="F83" s="223"/>
      <c r="G83" s="223"/>
      <c r="H83" s="223"/>
      <c r="I83" s="223"/>
      <c r="J83" s="224"/>
      <c r="K83" s="224"/>
      <c r="L83" s="233" t="s">
        <v>137</v>
      </c>
      <c r="M83" s="46"/>
      <c r="N83" s="103"/>
      <c r="O83" s="100"/>
    </row>
    <row r="84" spans="1:15" s="84" customFormat="1" ht="18" customHeight="1" x14ac:dyDescent="0.2">
      <c r="A84" s="95"/>
      <c r="B84" s="103"/>
      <c r="C84" s="40"/>
      <c r="D84" s="234" t="s">
        <v>334</v>
      </c>
      <c r="E84" s="232"/>
      <c r="F84" s="232"/>
      <c r="G84" s="232"/>
      <c r="H84" s="232"/>
      <c r="I84" s="232"/>
      <c r="J84" s="232"/>
      <c r="K84" s="232"/>
      <c r="L84" s="226"/>
      <c r="M84" s="46"/>
      <c r="N84" s="103"/>
      <c r="O84" s="100"/>
    </row>
    <row r="85" spans="1:15" s="84" customFormat="1" ht="18" customHeight="1" x14ac:dyDescent="0.2">
      <c r="A85" s="95"/>
      <c r="B85" s="103"/>
      <c r="C85" s="40"/>
      <c r="D85" s="234" t="s">
        <v>335</v>
      </c>
      <c r="E85" s="232"/>
      <c r="F85" s="232"/>
      <c r="G85" s="232"/>
      <c r="H85" s="232"/>
      <c r="I85" s="232"/>
      <c r="J85" s="232"/>
      <c r="K85" s="232"/>
      <c r="L85" s="226"/>
      <c r="M85" s="46"/>
      <c r="N85" s="103"/>
      <c r="O85" s="100"/>
    </row>
    <row r="86" spans="1:15" s="84" customFormat="1" ht="18" customHeight="1" x14ac:dyDescent="0.2">
      <c r="A86" s="95"/>
      <c r="B86" s="103"/>
      <c r="C86" s="40"/>
      <c r="D86" s="194" t="s">
        <v>135</v>
      </c>
      <c r="E86" s="191"/>
      <c r="F86" s="191"/>
      <c r="G86" s="191"/>
      <c r="H86" s="191"/>
      <c r="I86" s="191"/>
      <c r="J86" s="191"/>
      <c r="K86" s="235"/>
      <c r="L86" s="249">
        <f>SUM(L84:L85)</f>
        <v>0</v>
      </c>
      <c r="M86" s="46"/>
      <c r="N86" s="103"/>
      <c r="O86" s="100"/>
    </row>
    <row r="87" spans="1:15" s="84" customFormat="1" ht="18" customHeight="1" x14ac:dyDescent="0.2">
      <c r="A87" s="95"/>
      <c r="B87" s="103"/>
      <c r="C87" s="40"/>
      <c r="D87" s="47"/>
      <c r="E87" s="47"/>
      <c r="F87" s="47"/>
      <c r="G87" s="47"/>
      <c r="H87" s="47"/>
      <c r="I87" s="47"/>
      <c r="J87" s="512" t="str">
        <f>IF(AND(ISBLANK(K78)=FALSE,ISBLANK(L84)=FALSE),IF(L84&lt;SUM(L64:L78),"ATTENTIE: is het juist dat het aantal verzekerden 
met nominale premie kleiner is dan het totaal
aantal verzekerden van 20 jaar en ouder?",""),"")</f>
        <v/>
      </c>
      <c r="K87" s="513"/>
      <c r="L87" s="513"/>
      <c r="M87" s="46"/>
      <c r="N87" s="103"/>
      <c r="O87" s="100"/>
    </row>
    <row r="88" spans="1:15" s="84" customFormat="1" ht="18" customHeight="1" x14ac:dyDescent="0.2">
      <c r="A88" s="95"/>
      <c r="B88" s="103"/>
      <c r="C88" s="40"/>
      <c r="D88" s="47"/>
      <c r="E88" s="47"/>
      <c r="F88" s="47"/>
      <c r="G88" s="47"/>
      <c r="H88" s="47"/>
      <c r="I88" s="47"/>
      <c r="J88" s="512"/>
      <c r="K88" s="513"/>
      <c r="L88" s="513"/>
      <c r="M88" s="46"/>
      <c r="N88" s="103"/>
      <c r="O88" s="100"/>
    </row>
    <row r="89" spans="1:15" s="84" customFormat="1" ht="18" customHeight="1" x14ac:dyDescent="0.2">
      <c r="A89" s="95"/>
      <c r="B89" s="103"/>
      <c r="C89" s="40"/>
      <c r="D89" s="47"/>
      <c r="E89" s="47"/>
      <c r="F89" s="47"/>
      <c r="G89" s="47"/>
      <c r="H89" s="47"/>
      <c r="I89" s="47"/>
      <c r="J89" s="513"/>
      <c r="K89" s="513"/>
      <c r="L89" s="513"/>
      <c r="M89" s="46"/>
      <c r="N89" s="103"/>
      <c r="O89" s="100"/>
    </row>
    <row r="90" spans="1:15" s="84" customFormat="1" ht="18" customHeight="1" x14ac:dyDescent="0.2">
      <c r="A90" s="95"/>
      <c r="B90" s="103"/>
      <c r="C90" s="40"/>
      <c r="D90" s="47"/>
      <c r="E90" s="47"/>
      <c r="F90" s="47"/>
      <c r="G90" s="47"/>
      <c r="H90" s="47"/>
      <c r="I90" s="47"/>
      <c r="J90" s="47"/>
      <c r="K90" s="47"/>
      <c r="L90" s="47"/>
      <c r="M90" s="46"/>
      <c r="N90" s="103"/>
      <c r="O90" s="100"/>
    </row>
    <row r="91" spans="1:15" s="84" customFormat="1" ht="18" customHeight="1" x14ac:dyDescent="0.2">
      <c r="A91" s="95"/>
      <c r="B91" s="103"/>
      <c r="C91" s="40"/>
      <c r="D91" s="47"/>
      <c r="E91" s="47"/>
      <c r="F91" s="47"/>
      <c r="G91" s="47"/>
      <c r="H91" s="47"/>
      <c r="I91" s="47"/>
      <c r="J91" s="47"/>
      <c r="K91" s="47"/>
      <c r="L91" s="47"/>
      <c r="M91" s="46"/>
      <c r="N91" s="103"/>
      <c r="O91" s="100"/>
    </row>
    <row r="92" spans="1:15" s="84" customFormat="1" ht="18" customHeight="1" x14ac:dyDescent="0.2">
      <c r="A92" s="95"/>
      <c r="B92" s="103"/>
      <c r="C92" s="40"/>
      <c r="D92" s="47"/>
      <c r="E92" s="47"/>
      <c r="F92" s="47"/>
      <c r="G92" s="47"/>
      <c r="H92" s="47"/>
      <c r="I92" s="47"/>
      <c r="J92" s="47"/>
      <c r="K92" s="47"/>
      <c r="L92" s="47"/>
      <c r="M92" s="46"/>
      <c r="N92" s="103"/>
      <c r="O92" s="100"/>
    </row>
    <row r="93" spans="1:15" s="106" customFormat="1" ht="18" customHeight="1" x14ac:dyDescent="0.2">
      <c r="A93" s="84"/>
      <c r="B93" s="103"/>
      <c r="C93" s="40"/>
      <c r="D93" s="514">
        <f ca="1">NOW()</f>
        <v>44907.637321527778</v>
      </c>
      <c r="E93" s="513"/>
      <c r="F93" s="47"/>
      <c r="G93" s="47"/>
      <c r="H93" s="47"/>
      <c r="I93" s="47"/>
      <c r="J93" s="82"/>
      <c r="K93" s="82"/>
      <c r="L93" s="48" t="str">
        <f>CONCATENATE("Specifieke informatie A, ",LOWER(A50))</f>
        <v>Specifieke informatie A, pagina 2</v>
      </c>
      <c r="M93" s="40"/>
      <c r="N93" s="103"/>
      <c r="O93" s="100"/>
    </row>
    <row r="94" spans="1:15" ht="12.75" customHeight="1" x14ac:dyDescent="0.2">
      <c r="A94" s="102"/>
      <c r="B94" s="103"/>
      <c r="C94" s="107"/>
      <c r="D94" s="107"/>
      <c r="E94" s="107"/>
      <c r="F94" s="107"/>
      <c r="G94" s="107"/>
      <c r="H94" s="107"/>
      <c r="I94" s="107"/>
      <c r="J94" s="107"/>
      <c r="K94" s="107"/>
      <c r="L94" s="107"/>
      <c r="M94" s="107"/>
      <c r="N94" s="103"/>
      <c r="O94" s="100"/>
    </row>
    <row r="95" spans="1:15" s="84" customFormat="1" ht="18" customHeight="1" x14ac:dyDescent="0.2">
      <c r="A95" s="104" t="s">
        <v>138</v>
      </c>
      <c r="B95" s="103"/>
      <c r="C95" s="40"/>
      <c r="D95" s="41" t="str">
        <f>CONCATENATE("KWARTAALSTAAT ZVW ", jaar_id," ",kwartaal_id,"E KWARTAAL")</f>
        <v>KWARTAALSTAAT ZVW 2022 4E KWARTAAL</v>
      </c>
      <c r="E95" s="40"/>
      <c r="F95" s="40"/>
      <c r="G95" s="40"/>
      <c r="H95" s="40"/>
      <c r="I95" s="40"/>
      <c r="J95" s="78"/>
      <c r="K95" s="78"/>
      <c r="L95" s="40"/>
      <c r="M95" s="40"/>
      <c r="N95" s="103"/>
      <c r="O95" s="100"/>
    </row>
    <row r="96" spans="1:15" s="84" customFormat="1" ht="18" customHeight="1" x14ac:dyDescent="0.2">
      <c r="B96" s="103"/>
      <c r="C96" s="40"/>
      <c r="D96" s="41" t="s">
        <v>203</v>
      </c>
      <c r="E96" s="40"/>
      <c r="F96" s="40"/>
      <c r="G96" s="40"/>
      <c r="H96" s="40"/>
      <c r="I96" s="40"/>
      <c r="J96" s="78"/>
      <c r="K96" s="78"/>
      <c r="L96" s="40"/>
      <c r="M96" s="40"/>
      <c r="N96" s="103"/>
      <c r="O96" s="100"/>
    </row>
    <row r="97" spans="1:15" ht="18" customHeight="1" x14ac:dyDescent="0.2">
      <c r="A97" s="95"/>
      <c r="B97" s="103"/>
      <c r="C97" s="40"/>
      <c r="D97" s="41" t="str">
        <f>IF(naw_uzovi_zorgverzekeraar&lt;&gt;"0000",CONCATENATE(UPPER(naw_naam_zorgverzekeraar),", ",UPPER(naw_plaats_zorgverzekeraar)),"")</f>
        <v/>
      </c>
      <c r="E97" s="41"/>
      <c r="F97" s="41"/>
      <c r="G97" s="41"/>
      <c r="H97" s="41"/>
      <c r="I97" s="41"/>
      <c r="J97" s="41"/>
      <c r="K97" s="41"/>
      <c r="L97" s="42" t="str">
        <f>CONCATENATE("UZOVI: ",naw_uzovi_zorgverzekeraar)</f>
        <v>UZOVI: 0000</v>
      </c>
      <c r="M97" s="41"/>
      <c r="N97" s="103"/>
    </row>
    <row r="98" spans="1:15" ht="18" customHeight="1" x14ac:dyDescent="0.2">
      <c r="A98" s="95"/>
      <c r="B98" s="103"/>
      <c r="C98" s="40"/>
      <c r="D98" s="43"/>
      <c r="E98" s="41"/>
      <c r="F98" s="41"/>
      <c r="G98" s="41"/>
      <c r="H98" s="41"/>
      <c r="I98" s="41"/>
      <c r="J98" s="41"/>
      <c r="K98" s="41"/>
      <c r="L98" s="41"/>
      <c r="M98" s="41"/>
      <c r="N98" s="103"/>
      <c r="O98" s="100"/>
    </row>
    <row r="99" spans="1:15" s="84" customFormat="1" ht="18" customHeight="1" x14ac:dyDescent="0.2">
      <c r="B99" s="103"/>
      <c r="C99" s="78"/>
      <c r="D99" s="43" t="s">
        <v>213</v>
      </c>
      <c r="E99" s="82"/>
      <c r="F99" s="82"/>
      <c r="G99" s="82"/>
      <c r="H99" s="82"/>
      <c r="I99" s="82"/>
      <c r="J99" s="82"/>
      <c r="K99" s="82"/>
      <c r="L99" s="404"/>
      <c r="M99" s="78"/>
      <c r="N99" s="103"/>
      <c r="O99" s="100"/>
    </row>
    <row r="100" spans="1:15" s="84" customFormat="1" ht="18" customHeight="1" x14ac:dyDescent="0.2">
      <c r="A100" s="95"/>
      <c r="B100" s="103"/>
      <c r="C100" s="41"/>
      <c r="D100" s="40" t="s">
        <v>111</v>
      </c>
      <c r="E100" s="41"/>
      <c r="F100" s="41"/>
      <c r="G100" s="41"/>
      <c r="H100" s="41"/>
      <c r="I100" s="41"/>
      <c r="J100" s="41"/>
      <c r="K100" s="47"/>
      <c r="L100" s="48" t="s">
        <v>112</v>
      </c>
      <c r="M100" s="41"/>
      <c r="N100" s="103"/>
      <c r="O100" s="100"/>
    </row>
    <row r="101" spans="1:15" s="84" customFormat="1" ht="18" customHeight="1" x14ac:dyDescent="0.2">
      <c r="A101" s="95"/>
      <c r="B101" s="103"/>
      <c r="C101" s="41"/>
      <c r="D101" s="41"/>
      <c r="E101" s="41"/>
      <c r="F101" s="41"/>
      <c r="G101" s="41"/>
      <c r="H101" s="41"/>
      <c r="I101" s="41"/>
      <c r="J101" s="41"/>
      <c r="K101" s="47"/>
      <c r="L101" s="214" t="s">
        <v>3678</v>
      </c>
      <c r="M101" s="41"/>
      <c r="N101" s="103"/>
      <c r="O101" s="100"/>
    </row>
    <row r="102" spans="1:15" s="84" customFormat="1" ht="18" customHeight="1" x14ac:dyDescent="0.2">
      <c r="A102" s="95"/>
      <c r="B102" s="103"/>
      <c r="C102" s="40"/>
      <c r="D102" s="240"/>
      <c r="E102" s="505" t="s">
        <v>1062</v>
      </c>
      <c r="F102" s="241"/>
      <c r="G102" s="241"/>
      <c r="H102" s="242"/>
      <c r="I102" s="507" t="s">
        <v>113</v>
      </c>
      <c r="J102" s="508"/>
      <c r="K102" s="509"/>
      <c r="L102" s="510" t="s">
        <v>114</v>
      </c>
      <c r="M102" s="46"/>
      <c r="N102" s="103"/>
      <c r="O102" s="100"/>
    </row>
    <row r="103" spans="1:15" s="84" customFormat="1" ht="18" customHeight="1" x14ac:dyDescent="0.2">
      <c r="A103" s="95"/>
      <c r="B103" s="103"/>
      <c r="C103" s="40"/>
      <c r="D103" s="243"/>
      <c r="E103" s="506"/>
      <c r="F103" s="81"/>
      <c r="G103" s="81"/>
      <c r="H103" s="81"/>
      <c r="I103" s="230" t="s">
        <v>115</v>
      </c>
      <c r="J103" s="231" t="s">
        <v>116</v>
      </c>
      <c r="K103" s="231" t="s">
        <v>1061</v>
      </c>
      <c r="L103" s="511"/>
      <c r="M103" s="46"/>
      <c r="N103" s="103"/>
      <c r="O103" s="100"/>
    </row>
    <row r="104" spans="1:15" s="84" customFormat="1" ht="18" customHeight="1" x14ac:dyDescent="0.2">
      <c r="A104" s="95"/>
      <c r="B104" s="103"/>
      <c r="C104" s="40"/>
      <c r="D104" s="244" t="s">
        <v>209</v>
      </c>
      <c r="E104" s="232"/>
      <c r="F104" s="232"/>
      <c r="G104" s="232"/>
      <c r="H104" s="232"/>
      <c r="I104" s="225"/>
      <c r="J104" s="225"/>
      <c r="K104" s="225"/>
      <c r="L104" s="250">
        <f>SUM(I104:K104)</f>
        <v>0</v>
      </c>
      <c r="M104" s="46"/>
      <c r="N104" s="103"/>
      <c r="O104" s="100"/>
    </row>
    <row r="105" spans="1:15" s="84" customFormat="1" ht="18" customHeight="1" x14ac:dyDescent="0.2">
      <c r="A105" s="95"/>
      <c r="B105" s="103"/>
      <c r="C105" s="40"/>
      <c r="D105" s="244" t="s">
        <v>208</v>
      </c>
      <c r="E105" s="232"/>
      <c r="F105" s="232"/>
      <c r="G105" s="232"/>
      <c r="H105" s="232"/>
      <c r="I105" s="225"/>
      <c r="J105" s="225"/>
      <c r="K105" s="225"/>
      <c r="L105" s="250">
        <f t="shared" ref="L105:L124" si="1">SUM(I105:K105)</f>
        <v>0</v>
      </c>
      <c r="M105" s="46"/>
      <c r="N105" s="103"/>
      <c r="O105" s="100"/>
    </row>
    <row r="106" spans="1:15" s="84" customFormat="1" ht="18" customHeight="1" x14ac:dyDescent="0.2">
      <c r="A106" s="95"/>
      <c r="B106" s="103"/>
      <c r="C106" s="40"/>
      <c r="D106" s="244" t="s">
        <v>117</v>
      </c>
      <c r="E106" s="232"/>
      <c r="F106" s="232"/>
      <c r="G106" s="232"/>
      <c r="H106" s="232"/>
      <c r="I106" s="225"/>
      <c r="J106" s="225"/>
      <c r="K106" s="225"/>
      <c r="L106" s="250">
        <f t="shared" si="1"/>
        <v>0</v>
      </c>
      <c r="M106" s="46"/>
      <c r="N106" s="103"/>
      <c r="O106" s="100"/>
    </row>
    <row r="107" spans="1:15" s="84" customFormat="1" ht="18" customHeight="1" x14ac:dyDescent="0.2">
      <c r="A107" s="95"/>
      <c r="B107" s="103"/>
      <c r="C107" s="40"/>
      <c r="D107" s="244" t="s">
        <v>118</v>
      </c>
      <c r="E107" s="232"/>
      <c r="F107" s="232"/>
      <c r="G107" s="232"/>
      <c r="H107" s="232"/>
      <c r="I107" s="225"/>
      <c r="J107" s="225"/>
      <c r="K107" s="225"/>
      <c r="L107" s="250">
        <f t="shared" si="1"/>
        <v>0</v>
      </c>
      <c r="M107" s="46"/>
      <c r="N107" s="103"/>
      <c r="O107" s="100"/>
    </row>
    <row r="108" spans="1:15" s="84" customFormat="1" ht="18" customHeight="1" x14ac:dyDescent="0.2">
      <c r="A108" s="95"/>
      <c r="B108" s="103"/>
      <c r="C108" s="40"/>
      <c r="D108" s="244" t="s">
        <v>119</v>
      </c>
      <c r="E108" s="232"/>
      <c r="F108" s="232"/>
      <c r="G108" s="232"/>
      <c r="H108" s="232"/>
      <c r="I108" s="225"/>
      <c r="J108" s="225"/>
      <c r="K108" s="225"/>
      <c r="L108" s="250">
        <f t="shared" si="1"/>
        <v>0</v>
      </c>
      <c r="M108" s="46"/>
      <c r="N108" s="103"/>
      <c r="O108" s="100"/>
    </row>
    <row r="109" spans="1:15" s="84" customFormat="1" ht="18" customHeight="1" x14ac:dyDescent="0.2">
      <c r="A109" s="95"/>
      <c r="B109" s="103"/>
      <c r="C109" s="40"/>
      <c r="D109" s="244" t="s">
        <v>120</v>
      </c>
      <c r="E109" s="232"/>
      <c r="F109" s="232"/>
      <c r="G109" s="232"/>
      <c r="H109" s="232"/>
      <c r="I109" s="225"/>
      <c r="J109" s="225"/>
      <c r="K109" s="225"/>
      <c r="L109" s="250">
        <f t="shared" si="1"/>
        <v>0</v>
      </c>
      <c r="M109" s="46"/>
      <c r="N109" s="103"/>
      <c r="O109" s="100"/>
    </row>
    <row r="110" spans="1:15" s="84" customFormat="1" ht="18" customHeight="1" x14ac:dyDescent="0.2">
      <c r="A110" s="95"/>
      <c r="B110" s="103"/>
      <c r="C110" s="40"/>
      <c r="D110" s="244" t="s">
        <v>121</v>
      </c>
      <c r="E110" s="232"/>
      <c r="F110" s="232"/>
      <c r="G110" s="232"/>
      <c r="H110" s="232"/>
      <c r="I110" s="225"/>
      <c r="J110" s="225"/>
      <c r="K110" s="225"/>
      <c r="L110" s="250">
        <f t="shared" si="1"/>
        <v>0</v>
      </c>
      <c r="M110" s="46"/>
      <c r="N110" s="103"/>
      <c r="O110" s="100"/>
    </row>
    <row r="111" spans="1:15" s="84" customFormat="1" ht="18" customHeight="1" x14ac:dyDescent="0.2">
      <c r="A111" s="95"/>
      <c r="B111" s="103"/>
      <c r="C111" s="40"/>
      <c r="D111" s="244" t="s">
        <v>122</v>
      </c>
      <c r="E111" s="232"/>
      <c r="F111" s="232"/>
      <c r="G111" s="232"/>
      <c r="H111" s="232"/>
      <c r="I111" s="225"/>
      <c r="J111" s="225"/>
      <c r="K111" s="225"/>
      <c r="L111" s="250">
        <f t="shared" si="1"/>
        <v>0</v>
      </c>
      <c r="M111" s="46"/>
      <c r="N111" s="103"/>
      <c r="O111" s="100"/>
    </row>
    <row r="112" spans="1:15" s="84" customFormat="1" ht="18" customHeight="1" x14ac:dyDescent="0.2">
      <c r="A112" s="95"/>
      <c r="B112" s="103"/>
      <c r="C112" s="40"/>
      <c r="D112" s="244" t="s">
        <v>123</v>
      </c>
      <c r="E112" s="232"/>
      <c r="F112" s="232"/>
      <c r="G112" s="232"/>
      <c r="H112" s="232"/>
      <c r="I112" s="225"/>
      <c r="J112" s="225"/>
      <c r="K112" s="225"/>
      <c r="L112" s="250">
        <f t="shared" si="1"/>
        <v>0</v>
      </c>
      <c r="M112" s="46"/>
      <c r="N112" s="103"/>
      <c r="O112" s="100"/>
    </row>
    <row r="113" spans="1:15" s="84" customFormat="1" ht="18" customHeight="1" x14ac:dyDescent="0.2">
      <c r="A113" s="95"/>
      <c r="B113" s="103"/>
      <c r="C113" s="40"/>
      <c r="D113" s="244" t="s">
        <v>124</v>
      </c>
      <c r="E113" s="232"/>
      <c r="F113" s="232"/>
      <c r="G113" s="232"/>
      <c r="H113" s="232"/>
      <c r="I113" s="225"/>
      <c r="J113" s="225"/>
      <c r="K113" s="225"/>
      <c r="L113" s="250">
        <f t="shared" si="1"/>
        <v>0</v>
      </c>
      <c r="M113" s="46"/>
      <c r="N113" s="103"/>
      <c r="O113" s="100"/>
    </row>
    <row r="114" spans="1:15" s="84" customFormat="1" ht="18" customHeight="1" x14ac:dyDescent="0.2">
      <c r="A114" s="95"/>
      <c r="B114" s="103"/>
      <c r="C114" s="40"/>
      <c r="D114" s="244" t="s">
        <v>125</v>
      </c>
      <c r="E114" s="232"/>
      <c r="F114" s="232"/>
      <c r="G114" s="232"/>
      <c r="H114" s="232"/>
      <c r="I114" s="225"/>
      <c r="J114" s="225"/>
      <c r="K114" s="225"/>
      <c r="L114" s="250">
        <f t="shared" si="1"/>
        <v>0</v>
      </c>
      <c r="M114" s="46"/>
      <c r="N114" s="103"/>
      <c r="O114" s="100"/>
    </row>
    <row r="115" spans="1:15" s="84" customFormat="1" ht="18" customHeight="1" x14ac:dyDescent="0.2">
      <c r="A115" s="95"/>
      <c r="B115" s="103"/>
      <c r="C115" s="40"/>
      <c r="D115" s="244" t="s">
        <v>126</v>
      </c>
      <c r="E115" s="232"/>
      <c r="F115" s="232"/>
      <c r="G115" s="232"/>
      <c r="H115" s="232"/>
      <c r="I115" s="225"/>
      <c r="J115" s="225"/>
      <c r="K115" s="225"/>
      <c r="L115" s="250">
        <f t="shared" si="1"/>
        <v>0</v>
      </c>
      <c r="M115" s="46"/>
      <c r="N115" s="103"/>
      <c r="O115" s="100"/>
    </row>
    <row r="116" spans="1:15" s="84" customFormat="1" ht="18" customHeight="1" x14ac:dyDescent="0.2">
      <c r="A116" s="95"/>
      <c r="B116" s="103"/>
      <c r="C116" s="40"/>
      <c r="D116" s="244" t="s">
        <v>127</v>
      </c>
      <c r="E116" s="232"/>
      <c r="F116" s="232"/>
      <c r="G116" s="232"/>
      <c r="H116" s="232"/>
      <c r="I116" s="225"/>
      <c r="J116" s="225"/>
      <c r="K116" s="225"/>
      <c r="L116" s="250">
        <f t="shared" si="1"/>
        <v>0</v>
      </c>
      <c r="M116" s="46"/>
      <c r="N116" s="103"/>
      <c r="O116" s="100"/>
    </row>
    <row r="117" spans="1:15" s="84" customFormat="1" ht="18" customHeight="1" x14ac:dyDescent="0.2">
      <c r="A117" s="95"/>
      <c r="B117" s="103"/>
      <c r="C117" s="40"/>
      <c r="D117" s="244" t="s">
        <v>128</v>
      </c>
      <c r="E117" s="232"/>
      <c r="F117" s="232"/>
      <c r="G117" s="232"/>
      <c r="H117" s="232"/>
      <c r="I117" s="225"/>
      <c r="J117" s="225"/>
      <c r="K117" s="225"/>
      <c r="L117" s="250">
        <f t="shared" si="1"/>
        <v>0</v>
      </c>
      <c r="M117" s="46"/>
      <c r="N117" s="103"/>
      <c r="O117" s="100"/>
    </row>
    <row r="118" spans="1:15" s="84" customFormat="1" ht="18" customHeight="1" x14ac:dyDescent="0.2">
      <c r="A118" s="95"/>
      <c r="B118" s="103"/>
      <c r="C118" s="40"/>
      <c r="D118" s="244" t="s">
        <v>129</v>
      </c>
      <c r="E118" s="232"/>
      <c r="F118" s="232"/>
      <c r="G118" s="232"/>
      <c r="H118" s="232"/>
      <c r="I118" s="225"/>
      <c r="J118" s="225"/>
      <c r="K118" s="225"/>
      <c r="L118" s="250">
        <f t="shared" si="1"/>
        <v>0</v>
      </c>
      <c r="M118" s="46"/>
      <c r="N118" s="103"/>
      <c r="O118" s="100"/>
    </row>
    <row r="119" spans="1:15" s="84" customFormat="1" ht="18" customHeight="1" x14ac:dyDescent="0.2">
      <c r="A119" s="95"/>
      <c r="B119" s="103"/>
      <c r="C119" s="40"/>
      <c r="D119" s="244" t="s">
        <v>130</v>
      </c>
      <c r="E119" s="232"/>
      <c r="F119" s="232"/>
      <c r="G119" s="232"/>
      <c r="H119" s="232"/>
      <c r="I119" s="225"/>
      <c r="J119" s="225"/>
      <c r="K119" s="225"/>
      <c r="L119" s="250">
        <f t="shared" si="1"/>
        <v>0</v>
      </c>
      <c r="M119" s="46"/>
      <c r="N119" s="103"/>
      <c r="O119" s="100"/>
    </row>
    <row r="120" spans="1:15" s="84" customFormat="1" ht="18" customHeight="1" x14ac:dyDescent="0.2">
      <c r="A120" s="95"/>
      <c r="B120" s="103"/>
      <c r="C120" s="40"/>
      <c r="D120" s="244" t="s">
        <v>131</v>
      </c>
      <c r="E120" s="232"/>
      <c r="F120" s="232"/>
      <c r="G120" s="232"/>
      <c r="H120" s="232"/>
      <c r="I120" s="225"/>
      <c r="J120" s="225"/>
      <c r="K120" s="225"/>
      <c r="L120" s="250">
        <f t="shared" si="1"/>
        <v>0</v>
      </c>
      <c r="M120" s="46"/>
      <c r="N120" s="103"/>
      <c r="O120" s="100"/>
    </row>
    <row r="121" spans="1:15" s="84" customFormat="1" ht="18" customHeight="1" x14ac:dyDescent="0.2">
      <c r="A121" s="95"/>
      <c r="B121" s="103"/>
      <c r="C121" s="40"/>
      <c r="D121" s="244" t="s">
        <v>132</v>
      </c>
      <c r="E121" s="232"/>
      <c r="F121" s="232"/>
      <c r="G121" s="232"/>
      <c r="H121" s="232"/>
      <c r="I121" s="225"/>
      <c r="J121" s="225"/>
      <c r="K121" s="225"/>
      <c r="L121" s="250">
        <f t="shared" si="1"/>
        <v>0</v>
      </c>
      <c r="M121" s="46"/>
      <c r="N121" s="103"/>
      <c r="O121" s="100"/>
    </row>
    <row r="122" spans="1:15" s="84" customFormat="1" ht="18" customHeight="1" x14ac:dyDescent="0.2">
      <c r="A122" s="95"/>
      <c r="B122" s="103"/>
      <c r="C122" s="40"/>
      <c r="D122" s="244" t="s">
        <v>133</v>
      </c>
      <c r="E122" s="232"/>
      <c r="F122" s="232"/>
      <c r="G122" s="232"/>
      <c r="H122" s="232"/>
      <c r="I122" s="225"/>
      <c r="J122" s="225"/>
      <c r="K122" s="225"/>
      <c r="L122" s="250">
        <f t="shared" si="1"/>
        <v>0</v>
      </c>
      <c r="M122" s="46"/>
      <c r="N122" s="103"/>
      <c r="O122" s="100"/>
    </row>
    <row r="123" spans="1:15" s="84" customFormat="1" ht="18" customHeight="1" x14ac:dyDescent="0.2">
      <c r="A123" s="95"/>
      <c r="B123" s="103"/>
      <c r="C123" s="40"/>
      <c r="D123" s="244" t="s">
        <v>134</v>
      </c>
      <c r="E123" s="232"/>
      <c r="F123" s="232"/>
      <c r="G123" s="232"/>
      <c r="H123" s="232"/>
      <c r="I123" s="225"/>
      <c r="J123" s="225"/>
      <c r="K123" s="225"/>
      <c r="L123" s="250">
        <f t="shared" si="1"/>
        <v>0</v>
      </c>
      <c r="M123" s="46"/>
      <c r="N123" s="103"/>
      <c r="O123" s="100"/>
    </row>
    <row r="124" spans="1:15" s="84" customFormat="1" ht="18" customHeight="1" x14ac:dyDescent="0.2">
      <c r="A124" s="95"/>
      <c r="B124" s="103"/>
      <c r="C124" s="40"/>
      <c r="D124" s="245" t="s">
        <v>135</v>
      </c>
      <c r="E124" s="246"/>
      <c r="F124" s="246"/>
      <c r="G124" s="246"/>
      <c r="H124" s="246"/>
      <c r="I124" s="247">
        <f>SUM(I104:I123)</f>
        <v>0</v>
      </c>
      <c r="J124" s="247">
        <f>SUM(J104:J123)</f>
        <v>0</v>
      </c>
      <c r="K124" s="247">
        <f>SUM(K104:K123)</f>
        <v>0</v>
      </c>
      <c r="L124" s="251">
        <f t="shared" si="1"/>
        <v>0</v>
      </c>
      <c r="M124" s="46"/>
      <c r="N124" s="103"/>
      <c r="O124" s="100"/>
    </row>
    <row r="125" spans="1:15" s="84" customFormat="1" ht="18" customHeight="1" x14ac:dyDescent="0.2">
      <c r="A125" s="95"/>
      <c r="B125" s="103"/>
      <c r="C125" s="40"/>
      <c r="D125" s="187"/>
      <c r="E125" s="47"/>
      <c r="F125" s="47"/>
      <c r="G125" s="47"/>
      <c r="H125" s="47"/>
      <c r="I125" s="47"/>
      <c r="J125" s="188"/>
      <c r="K125" s="188"/>
      <c r="L125" s="189"/>
      <c r="M125" s="46"/>
      <c r="N125" s="103"/>
      <c r="O125" s="100"/>
    </row>
    <row r="126" spans="1:15" s="84" customFormat="1" ht="18" customHeight="1" x14ac:dyDescent="0.2">
      <c r="A126" s="95"/>
      <c r="B126" s="103"/>
      <c r="C126" s="40"/>
      <c r="D126" s="190" t="s">
        <v>136</v>
      </c>
      <c r="E126" s="47"/>
      <c r="F126" s="47"/>
      <c r="G126" s="47"/>
      <c r="H126" s="47"/>
      <c r="I126" s="47"/>
      <c r="J126" s="41"/>
      <c r="K126" s="47"/>
      <c r="L126" s="48" t="s">
        <v>112</v>
      </c>
      <c r="M126" s="46"/>
      <c r="N126" s="103"/>
      <c r="O126" s="100"/>
    </row>
    <row r="127" spans="1:15" s="84" customFormat="1" ht="18" customHeight="1" x14ac:dyDescent="0.2">
      <c r="A127" s="95"/>
      <c r="B127" s="103"/>
      <c r="C127" s="41"/>
      <c r="D127" s="41"/>
      <c r="E127" s="41"/>
      <c r="F127" s="41"/>
      <c r="G127" s="41"/>
      <c r="H127" s="41"/>
      <c r="I127" s="41"/>
      <c r="J127" s="41"/>
      <c r="K127" s="47"/>
      <c r="L127" s="214" t="s">
        <v>3679</v>
      </c>
      <c r="M127" s="41"/>
      <c r="N127" s="103"/>
      <c r="O127" s="100"/>
    </row>
    <row r="128" spans="1:15" s="84" customFormat="1" ht="18" customHeight="1" x14ac:dyDescent="0.2">
      <c r="A128" s="95"/>
      <c r="B128" s="103"/>
      <c r="C128" s="40"/>
      <c r="D128" s="229"/>
      <c r="E128" s="223"/>
      <c r="F128" s="223"/>
      <c r="G128" s="223"/>
      <c r="H128" s="223"/>
      <c r="I128" s="223"/>
      <c r="J128" s="224"/>
      <c r="K128" s="224"/>
      <c r="L128" s="233" t="s">
        <v>137</v>
      </c>
      <c r="M128" s="46"/>
      <c r="N128" s="103"/>
      <c r="O128" s="100"/>
    </row>
    <row r="129" spans="1:15" s="84" customFormat="1" ht="18" customHeight="1" x14ac:dyDescent="0.2">
      <c r="A129" s="95"/>
      <c r="B129" s="103"/>
      <c r="C129" s="40"/>
      <c r="D129" s="234" t="s">
        <v>334</v>
      </c>
      <c r="E129" s="232"/>
      <c r="F129" s="232"/>
      <c r="G129" s="232"/>
      <c r="H129" s="232"/>
      <c r="I129" s="232"/>
      <c r="J129" s="232"/>
      <c r="K129" s="232"/>
      <c r="L129" s="226"/>
      <c r="M129" s="46"/>
      <c r="N129" s="103"/>
      <c r="O129" s="100"/>
    </row>
    <row r="130" spans="1:15" s="84" customFormat="1" ht="18" customHeight="1" x14ac:dyDescent="0.2">
      <c r="A130" s="95"/>
      <c r="B130" s="103"/>
      <c r="C130" s="40"/>
      <c r="D130" s="234" t="s">
        <v>335</v>
      </c>
      <c r="E130" s="232"/>
      <c r="F130" s="232"/>
      <c r="G130" s="232"/>
      <c r="H130" s="232"/>
      <c r="I130" s="232"/>
      <c r="J130" s="232"/>
      <c r="K130" s="232"/>
      <c r="L130" s="226"/>
      <c r="M130" s="46"/>
      <c r="N130" s="103"/>
      <c r="O130" s="100"/>
    </row>
    <row r="131" spans="1:15" s="84" customFormat="1" ht="18" customHeight="1" x14ac:dyDescent="0.2">
      <c r="A131" s="95"/>
      <c r="B131" s="103"/>
      <c r="C131" s="40"/>
      <c r="D131" s="194" t="s">
        <v>135</v>
      </c>
      <c r="E131" s="191"/>
      <c r="F131" s="191"/>
      <c r="G131" s="191"/>
      <c r="H131" s="191"/>
      <c r="I131" s="191"/>
      <c r="J131" s="191"/>
      <c r="K131" s="235"/>
      <c r="L131" s="249">
        <f>SUM(L129:L130)</f>
        <v>0</v>
      </c>
      <c r="M131" s="46"/>
      <c r="N131" s="103"/>
      <c r="O131" s="100"/>
    </row>
    <row r="132" spans="1:15" s="84" customFormat="1" ht="18" customHeight="1" x14ac:dyDescent="0.2">
      <c r="A132" s="95"/>
      <c r="B132" s="103"/>
      <c r="C132" s="40"/>
      <c r="D132" s="47"/>
      <c r="E132" s="47"/>
      <c r="F132" s="47"/>
      <c r="G132" s="47"/>
      <c r="H132" s="47"/>
      <c r="I132" s="47"/>
      <c r="J132" s="512" t="str">
        <f>IF(AND(ISBLANK(K123)=FALSE,ISBLANK(L129)=FALSE),IF(L129&lt;SUM(L109:L123),"ATTENTIE: is het juist dat het aantal verzekerden 
met nominale premie kleiner is dan het totaal
aantal verzekerden van 20 jaar en ouder?",""),"")</f>
        <v/>
      </c>
      <c r="K132" s="513"/>
      <c r="L132" s="513"/>
      <c r="M132" s="46"/>
      <c r="N132" s="103"/>
      <c r="O132" s="100"/>
    </row>
    <row r="133" spans="1:15" s="84" customFormat="1" ht="18" customHeight="1" x14ac:dyDescent="0.2">
      <c r="A133" s="95"/>
      <c r="B133" s="103"/>
      <c r="C133" s="40"/>
      <c r="D133" s="47"/>
      <c r="E133" s="47"/>
      <c r="F133" s="47"/>
      <c r="G133" s="47"/>
      <c r="H133" s="47"/>
      <c r="I133" s="47"/>
      <c r="J133" s="512"/>
      <c r="K133" s="513"/>
      <c r="L133" s="513"/>
      <c r="M133" s="46"/>
      <c r="N133" s="103"/>
      <c r="O133" s="100"/>
    </row>
    <row r="134" spans="1:15" s="84" customFormat="1" ht="18" customHeight="1" x14ac:dyDescent="0.2">
      <c r="A134" s="95"/>
      <c r="B134" s="103"/>
      <c r="C134" s="40"/>
      <c r="D134" s="47"/>
      <c r="E134" s="47"/>
      <c r="F134" s="47"/>
      <c r="G134" s="47"/>
      <c r="H134" s="47"/>
      <c r="I134" s="47"/>
      <c r="J134" s="513"/>
      <c r="K134" s="513"/>
      <c r="L134" s="513"/>
      <c r="M134" s="46"/>
      <c r="N134" s="103"/>
      <c r="O134" s="100"/>
    </row>
    <row r="135" spans="1:15" s="84" customFormat="1" ht="18" customHeight="1" x14ac:dyDescent="0.2">
      <c r="A135" s="95"/>
      <c r="B135" s="103"/>
      <c r="C135" s="40"/>
      <c r="D135" s="47"/>
      <c r="E135" s="47"/>
      <c r="F135" s="47"/>
      <c r="G135" s="47"/>
      <c r="H135" s="47"/>
      <c r="I135" s="47"/>
      <c r="J135" s="47"/>
      <c r="K135" s="47"/>
      <c r="L135" s="47"/>
      <c r="M135" s="46"/>
      <c r="N135" s="103"/>
      <c r="O135" s="100"/>
    </row>
    <row r="136" spans="1:15" s="84" customFormat="1" ht="18" customHeight="1" x14ac:dyDescent="0.2">
      <c r="A136" s="95"/>
      <c r="B136" s="103"/>
      <c r="C136" s="40"/>
      <c r="D136" s="47"/>
      <c r="E136" s="47"/>
      <c r="F136" s="47"/>
      <c r="G136" s="47"/>
      <c r="H136" s="47"/>
      <c r="I136" s="47"/>
      <c r="J136" s="47"/>
      <c r="K136" s="47"/>
      <c r="L136" s="47"/>
      <c r="M136" s="46"/>
      <c r="N136" s="103"/>
      <c r="O136" s="100"/>
    </row>
    <row r="137" spans="1:15" s="84" customFormat="1" ht="18" customHeight="1" x14ac:dyDescent="0.2">
      <c r="A137" s="95"/>
      <c r="B137" s="103"/>
      <c r="C137" s="40"/>
      <c r="D137" s="47"/>
      <c r="E137" s="47"/>
      <c r="F137" s="47"/>
      <c r="G137" s="47"/>
      <c r="H137" s="47"/>
      <c r="I137" s="47"/>
      <c r="J137" s="47"/>
      <c r="K137" s="47"/>
      <c r="L137" s="47"/>
      <c r="M137" s="46"/>
      <c r="N137" s="103"/>
      <c r="O137" s="100"/>
    </row>
    <row r="138" spans="1:15" s="106" customFormat="1" ht="18" customHeight="1" x14ac:dyDescent="0.2">
      <c r="A138" s="84"/>
      <c r="B138" s="103"/>
      <c r="C138" s="40"/>
      <c r="D138" s="514">
        <f ca="1">NOW()</f>
        <v>44907.637321527778</v>
      </c>
      <c r="E138" s="513"/>
      <c r="F138" s="47"/>
      <c r="G138" s="47"/>
      <c r="H138" s="47"/>
      <c r="I138" s="47"/>
      <c r="J138" s="82"/>
      <c r="K138" s="82"/>
      <c r="L138" s="48" t="str">
        <f>CONCATENATE("Specifieke informatie A, ",LOWER(A95))</f>
        <v>Specifieke informatie A, pagina 3</v>
      </c>
      <c r="M138" s="40"/>
      <c r="N138" s="103"/>
      <c r="O138" s="100"/>
    </row>
    <row r="139" spans="1:15" ht="12.75" customHeight="1" x14ac:dyDescent="0.2">
      <c r="A139" s="102"/>
      <c r="B139" s="103"/>
      <c r="C139" s="107"/>
      <c r="D139" s="107"/>
      <c r="E139" s="107"/>
      <c r="F139" s="107"/>
      <c r="G139" s="107"/>
      <c r="H139" s="107"/>
      <c r="I139" s="107"/>
      <c r="J139" s="107"/>
      <c r="K139" s="107"/>
      <c r="L139" s="107"/>
      <c r="M139" s="107"/>
      <c r="N139" s="103"/>
      <c r="O139" s="100"/>
    </row>
  </sheetData>
  <sheetProtection algorithmName="SHA-512" hashValue="oZiWt9QbteMbeLR+6VtFiH99p7qXUdFQRmwE7FJHc7VSnyDukI/JMejhj4fhmxURp+RCISn5TZZ4G+/I7wnr3g==" saltValue="qAPysAiTpIaekF1PA2MDfw==" spinCount="100000" sheet="1" objects="1" scenarios="1"/>
  <mergeCells count="15">
    <mergeCell ref="K12:K13"/>
    <mergeCell ref="D12:J13"/>
    <mergeCell ref="D14:J14"/>
    <mergeCell ref="D15:J15"/>
    <mergeCell ref="D93:E93"/>
    <mergeCell ref="J87:L89"/>
    <mergeCell ref="D48:E48"/>
    <mergeCell ref="L57:L58"/>
    <mergeCell ref="I57:K57"/>
    <mergeCell ref="E57:E58"/>
    <mergeCell ref="E102:E103"/>
    <mergeCell ref="I102:K102"/>
    <mergeCell ref="L102:L103"/>
    <mergeCell ref="J132:L134"/>
    <mergeCell ref="D138:E138"/>
  </mergeCells>
  <phoneticPr fontId="5" type="noConversion"/>
  <conditionalFormatting sqref="K15">
    <cfRule type="expression" dxfId="172" priority="3">
      <formula>(K15-L15)/K15&lt;-0.1</formula>
    </cfRule>
    <cfRule type="expression" dxfId="171" priority="4">
      <formula>AND(K15=0,K15&lt;L15)</formula>
    </cfRule>
  </conditionalFormatting>
  <conditionalFormatting sqref="K16">
    <cfRule type="expression" dxfId="170" priority="1">
      <formula>(K16-L16)/K16&lt;-0.1</formula>
    </cfRule>
    <cfRule type="expression" dxfId="169" priority="2">
      <formula>AND(K16=0,K16&lt;L16)</formula>
    </cfRule>
  </conditionalFormatting>
  <dataValidations count="1">
    <dataValidation type="textLength" operator="greaterThanOrEqual" showInputMessage="1" showErrorMessage="1" sqref="K14:L16">
      <formula1>1</formula1>
    </dataValidation>
  </dataValidations>
  <pageMargins left="0" right="0" top="0.16" bottom="0" header="0" footer="0"/>
  <pageSetup paperSize="9" scale="97" orientation="portrait" blackAndWhite="1" r:id="rId1"/>
  <headerFooter alignWithMargins="0"/>
  <rowBreaks count="2" manualBreakCount="2">
    <brk id="48" max="16383" man="1"/>
    <brk id="93" min="2"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S125"/>
  <sheetViews>
    <sheetView zoomScaleNormal="100" workbookViewId="0"/>
  </sheetViews>
  <sheetFormatPr defaultColWidth="9.140625" defaultRowHeight="12.75" x14ac:dyDescent="0.2"/>
  <cols>
    <col min="1" max="1" width="9" style="99" customWidth="1"/>
    <col min="2" max="2" width="2.42578125" style="99" customWidth="1"/>
    <col min="3" max="3" width="3" style="99" customWidth="1"/>
    <col min="4" max="5" width="15.5703125" style="99" customWidth="1"/>
    <col min="6" max="6" width="6.42578125" style="99" customWidth="1"/>
    <col min="7" max="12" width="13.28515625" style="99" customWidth="1"/>
    <col min="13" max="13" width="3" style="99" customWidth="1"/>
    <col min="14" max="14" width="2.42578125" style="99" customWidth="1"/>
    <col min="15" max="16384" width="9.140625" style="99"/>
  </cols>
  <sheetData>
    <row r="1" spans="1:15" x14ac:dyDescent="0.2">
      <c r="A1" s="95" t="s">
        <v>67</v>
      </c>
      <c r="B1" s="96"/>
      <c r="C1" s="98" t="s">
        <v>140</v>
      </c>
      <c r="D1" s="98"/>
      <c r="E1" s="98"/>
      <c r="F1" s="98"/>
      <c r="G1" s="98"/>
      <c r="H1" s="98"/>
      <c r="I1" s="98"/>
      <c r="J1" s="98"/>
      <c r="K1" s="98"/>
      <c r="L1" s="98"/>
      <c r="M1" s="98"/>
      <c r="N1" s="96"/>
    </row>
    <row r="2" spans="1:15" x14ac:dyDescent="0.2">
      <c r="A2" s="95"/>
      <c r="B2" s="96"/>
      <c r="C2" s="84"/>
      <c r="D2" s="84"/>
      <c r="E2" s="84"/>
      <c r="F2" s="84"/>
      <c r="G2" s="84"/>
      <c r="H2" s="84"/>
      <c r="I2" s="84"/>
      <c r="J2" s="84"/>
      <c r="K2" s="84"/>
      <c r="L2" s="84"/>
      <c r="M2" s="84"/>
      <c r="N2" s="96"/>
    </row>
    <row r="3" spans="1:15" x14ac:dyDescent="0.2">
      <c r="A3" s="95"/>
      <c r="B3" s="96"/>
      <c r="C3" s="84"/>
      <c r="D3" s="101"/>
      <c r="E3" s="84"/>
      <c r="F3" s="84"/>
      <c r="G3" s="84"/>
      <c r="H3" s="84"/>
      <c r="I3" s="84"/>
      <c r="J3" s="84"/>
      <c r="K3" s="84"/>
      <c r="L3" s="84"/>
      <c r="M3" s="84"/>
      <c r="N3" s="96"/>
    </row>
    <row r="4" spans="1:15" ht="12" customHeight="1" x14ac:dyDescent="0.2">
      <c r="A4" s="95"/>
      <c r="B4" s="96"/>
      <c r="C4" s="84"/>
      <c r="D4" s="84"/>
      <c r="E4" s="84"/>
      <c r="F4" s="84"/>
      <c r="G4" s="84"/>
      <c r="H4" s="84"/>
      <c r="I4" s="84"/>
      <c r="J4" s="84"/>
      <c r="K4" s="84"/>
      <c r="L4" s="84"/>
      <c r="M4" s="84"/>
      <c r="N4" s="96"/>
    </row>
    <row r="5" spans="1:15" ht="12.75" customHeight="1" x14ac:dyDescent="0.2">
      <c r="A5" s="102"/>
      <c r="B5" s="207"/>
      <c r="C5" s="207"/>
      <c r="D5" s="207"/>
      <c r="E5" s="207"/>
      <c r="F5" s="207"/>
      <c r="G5" s="207"/>
      <c r="H5" s="207"/>
      <c r="I5" s="207"/>
      <c r="J5" s="207"/>
      <c r="K5" s="207"/>
      <c r="L5" s="207"/>
      <c r="M5" s="207"/>
      <c r="N5" s="207"/>
    </row>
    <row r="6" spans="1:15" s="110" customFormat="1" ht="18" customHeight="1" x14ac:dyDescent="0.2">
      <c r="A6" s="212" t="s">
        <v>107</v>
      </c>
      <c r="B6" s="210"/>
      <c r="C6" s="211"/>
      <c r="D6" s="41" t="str">
        <f>CONCATENATE("KWARTAALSTAAT ZVW ", jaar_id," ",kwartaal_id,"E KWARTAAL")</f>
        <v>KWARTAALSTAAT ZVW 2022 4E KWARTAAL</v>
      </c>
      <c r="E6" s="40"/>
      <c r="F6" s="40"/>
      <c r="G6" s="40"/>
      <c r="H6" s="40"/>
      <c r="I6" s="40"/>
      <c r="J6" s="40"/>
      <c r="K6" s="40"/>
      <c r="L6" s="40"/>
      <c r="M6" s="109"/>
      <c r="N6" s="210"/>
    </row>
    <row r="7" spans="1:15" s="110" customFormat="1" ht="18" customHeight="1" x14ac:dyDescent="0.2">
      <c r="A7" s="213"/>
      <c r="B7" s="210"/>
      <c r="C7" s="111"/>
      <c r="D7" s="41" t="s">
        <v>352</v>
      </c>
      <c r="E7" s="41"/>
      <c r="F7" s="41"/>
      <c r="G7" s="41"/>
      <c r="H7" s="41"/>
      <c r="I7" s="41"/>
      <c r="J7" s="41"/>
      <c r="K7" s="41"/>
      <c r="L7" s="41"/>
      <c r="M7" s="109"/>
      <c r="N7" s="210"/>
    </row>
    <row r="8" spans="1:15" ht="18" customHeight="1" x14ac:dyDescent="0.2">
      <c r="A8" s="84"/>
      <c r="B8" s="207"/>
      <c r="C8" s="208"/>
      <c r="D8" s="41" t="str">
        <f>IF(naw_uzovi_zorgverzekeraar&lt;&gt;"0000",CONCATENATE(UPPER(naw_naam_zorgverzekeraar),", ",UPPER(naw_plaats_zorgverzekeraar)),"")</f>
        <v/>
      </c>
      <c r="E8" s="41"/>
      <c r="F8" s="41"/>
      <c r="G8" s="41"/>
      <c r="H8" s="41"/>
      <c r="I8" s="41"/>
      <c r="J8" s="41"/>
      <c r="K8" s="41"/>
      <c r="L8" s="42" t="str">
        <f>CONCATENATE("UZOVI: ",naw_uzovi_zorgverzekeraar)</f>
        <v>UZOVI: 0000</v>
      </c>
      <c r="M8" s="41"/>
      <c r="N8" s="207"/>
      <c r="O8" s="110"/>
    </row>
    <row r="9" spans="1:15" ht="18" customHeight="1" x14ac:dyDescent="0.2">
      <c r="A9" s="84"/>
      <c r="B9" s="207"/>
      <c r="C9" s="208"/>
      <c r="D9" s="80" t="s">
        <v>207</v>
      </c>
      <c r="E9" s="41"/>
      <c r="F9" s="40"/>
      <c r="G9" s="40"/>
      <c r="H9" s="41"/>
      <c r="I9" s="41"/>
      <c r="J9" s="41"/>
      <c r="K9" s="47"/>
      <c r="L9" s="48"/>
      <c r="M9" s="41"/>
      <c r="N9" s="207"/>
      <c r="O9" s="110"/>
    </row>
    <row r="10" spans="1:15" s="110" customFormat="1" ht="9.9499999999999993" customHeight="1" x14ac:dyDescent="0.2">
      <c r="A10" s="112"/>
      <c r="B10" s="210"/>
      <c r="C10" s="211"/>
      <c r="D10" s="211"/>
      <c r="E10" s="211"/>
      <c r="F10" s="211"/>
      <c r="G10" s="211"/>
      <c r="H10" s="211"/>
      <c r="I10" s="211"/>
      <c r="J10" s="211"/>
      <c r="K10" s="211"/>
      <c r="L10" s="211"/>
      <c r="M10" s="114"/>
      <c r="N10" s="210"/>
    </row>
    <row r="11" spans="1:15" ht="18" customHeight="1" x14ac:dyDescent="0.2">
      <c r="A11" s="95"/>
      <c r="B11" s="207"/>
      <c r="C11" s="208"/>
      <c r="D11" s="45" t="s">
        <v>256</v>
      </c>
      <c r="E11" s="41"/>
      <c r="F11" s="41"/>
      <c r="G11" s="41"/>
      <c r="H11" s="41"/>
      <c r="I11" s="41"/>
      <c r="J11" s="41"/>
      <c r="K11" s="47"/>
      <c r="L11" s="48"/>
      <c r="M11" s="41"/>
      <c r="N11" s="207"/>
      <c r="O11" s="110"/>
    </row>
    <row r="12" spans="1:15" ht="18" customHeight="1" x14ac:dyDescent="0.2">
      <c r="A12" s="84"/>
      <c r="B12" s="207"/>
      <c r="C12" s="208"/>
      <c r="D12" s="531" t="s">
        <v>65</v>
      </c>
      <c r="E12" s="532"/>
      <c r="F12" s="533"/>
      <c r="G12" s="526" t="s">
        <v>2539</v>
      </c>
      <c r="H12" s="527"/>
      <c r="I12" s="526" t="s">
        <v>1502</v>
      </c>
      <c r="J12" s="527"/>
      <c r="K12" s="528" t="s">
        <v>2543</v>
      </c>
      <c r="L12" s="529"/>
      <c r="M12" s="41"/>
      <c r="N12" s="207"/>
      <c r="O12" s="110"/>
    </row>
    <row r="13" spans="1:15" ht="27.95" customHeight="1" x14ac:dyDescent="0.2">
      <c r="A13" s="84"/>
      <c r="B13" s="207"/>
      <c r="C13" s="208"/>
      <c r="D13" s="534"/>
      <c r="E13" s="535"/>
      <c r="F13" s="536"/>
      <c r="G13" s="457" t="s">
        <v>2540</v>
      </c>
      <c r="H13" s="457" t="s">
        <v>2546</v>
      </c>
      <c r="I13" s="457" t="s">
        <v>1500</v>
      </c>
      <c r="J13" s="457" t="s">
        <v>2542</v>
      </c>
      <c r="K13" s="457" t="s">
        <v>2544</v>
      </c>
      <c r="L13" s="453" t="s">
        <v>2545</v>
      </c>
      <c r="M13" s="41"/>
      <c r="N13" s="207"/>
      <c r="O13" s="110"/>
    </row>
    <row r="14" spans="1:15" ht="27.95" customHeight="1" x14ac:dyDescent="0.2">
      <c r="A14" s="84"/>
      <c r="B14" s="207"/>
      <c r="C14" s="208"/>
      <c r="D14" s="537"/>
      <c r="E14" s="538"/>
      <c r="F14" s="539"/>
      <c r="G14" s="458"/>
      <c r="H14" s="458"/>
      <c r="I14" s="458" t="s">
        <v>344</v>
      </c>
      <c r="J14" s="458" t="s">
        <v>344</v>
      </c>
      <c r="K14" s="458" t="s">
        <v>344</v>
      </c>
      <c r="L14" s="454" t="s">
        <v>344</v>
      </c>
      <c r="M14" s="41"/>
      <c r="N14" s="207"/>
      <c r="O14" s="110"/>
    </row>
    <row r="15" spans="1:15" ht="44.1" customHeight="1" x14ac:dyDescent="0.2">
      <c r="A15" s="84"/>
      <c r="B15" s="207"/>
      <c r="C15" s="208"/>
      <c r="D15" s="540" t="s">
        <v>64</v>
      </c>
      <c r="E15" s="541"/>
      <c r="F15" s="542"/>
      <c r="G15" s="309"/>
      <c r="H15" s="309"/>
      <c r="I15" s="291"/>
      <c r="J15" s="292"/>
      <c r="K15" s="291"/>
      <c r="L15" s="293"/>
      <c r="M15" s="41"/>
      <c r="N15" s="207"/>
      <c r="O15" s="110"/>
    </row>
    <row r="16" spans="1:15" ht="15.95" customHeight="1" x14ac:dyDescent="0.2">
      <c r="A16" s="84"/>
      <c r="B16" s="207"/>
      <c r="C16" s="208"/>
      <c r="D16" s="540" t="s">
        <v>277</v>
      </c>
      <c r="E16" s="541"/>
      <c r="F16" s="542"/>
      <c r="G16" s="309"/>
      <c r="H16" s="309"/>
      <c r="I16" s="291"/>
      <c r="J16" s="292"/>
      <c r="K16" s="291"/>
      <c r="L16" s="293"/>
      <c r="M16" s="41"/>
      <c r="N16" s="207"/>
      <c r="O16" s="110"/>
    </row>
    <row r="17" spans="1:15" ht="15.95" customHeight="1" x14ac:dyDescent="0.2">
      <c r="A17" s="84"/>
      <c r="B17" s="207"/>
      <c r="C17" s="208"/>
      <c r="D17" s="540" t="s">
        <v>276</v>
      </c>
      <c r="E17" s="541"/>
      <c r="F17" s="542"/>
      <c r="G17" s="309"/>
      <c r="H17" s="309"/>
      <c r="I17" s="291"/>
      <c r="J17" s="292"/>
      <c r="K17" s="291"/>
      <c r="L17" s="293"/>
      <c r="M17" s="41"/>
      <c r="N17" s="207"/>
      <c r="O17" s="110"/>
    </row>
    <row r="18" spans="1:15" ht="18" customHeight="1" x14ac:dyDescent="0.2">
      <c r="A18" s="84"/>
      <c r="B18" s="207"/>
      <c r="C18" s="208"/>
      <c r="D18" s="543" t="s">
        <v>167</v>
      </c>
      <c r="E18" s="544"/>
      <c r="F18" s="545"/>
      <c r="G18" s="314">
        <f t="shared" ref="G18:L18" si="0">SUM(G15:G17)</f>
        <v>0</v>
      </c>
      <c r="H18" s="314">
        <f t="shared" si="0"/>
        <v>0</v>
      </c>
      <c r="I18" s="314">
        <f t="shared" si="0"/>
        <v>0</v>
      </c>
      <c r="J18" s="314">
        <f t="shared" si="0"/>
        <v>0</v>
      </c>
      <c r="K18" s="314">
        <f t="shared" si="0"/>
        <v>0</v>
      </c>
      <c r="L18" s="315">
        <f t="shared" si="0"/>
        <v>0</v>
      </c>
      <c r="M18" s="41"/>
      <c r="N18" s="207"/>
      <c r="O18" s="110"/>
    </row>
    <row r="19" spans="1:15" ht="9.9499999999999993" customHeight="1" x14ac:dyDescent="0.2">
      <c r="A19" s="84"/>
      <c r="B19" s="207"/>
      <c r="C19" s="208"/>
      <c r="D19" s="48"/>
      <c r="E19" s="48"/>
      <c r="F19" s="48"/>
      <c r="G19" s="48"/>
      <c r="H19" s="48"/>
      <c r="I19" s="48"/>
      <c r="J19" s="48"/>
      <c r="K19" s="48"/>
      <c r="L19" s="48"/>
      <c r="M19" s="41"/>
      <c r="N19" s="207"/>
      <c r="O19" s="110"/>
    </row>
    <row r="20" spans="1:15" ht="18" customHeight="1" x14ac:dyDescent="0.2">
      <c r="A20" s="95"/>
      <c r="B20" s="207"/>
      <c r="C20" s="208"/>
      <c r="D20" s="531" t="s">
        <v>3655</v>
      </c>
      <c r="E20" s="532"/>
      <c r="F20" s="533"/>
      <c r="G20" s="459" t="s">
        <v>2541</v>
      </c>
      <c r="H20" s="530"/>
      <c r="I20" s="459" t="s">
        <v>1501</v>
      </c>
      <c r="J20" s="530"/>
      <c r="K20" s="455" t="s">
        <v>2543</v>
      </c>
      <c r="L20" s="456"/>
      <c r="M20" s="41"/>
      <c r="N20" s="207"/>
      <c r="O20" s="110"/>
    </row>
    <row r="21" spans="1:15" ht="27.95" customHeight="1" x14ac:dyDescent="0.2">
      <c r="A21" s="95"/>
      <c r="B21" s="207"/>
      <c r="C21" s="208"/>
      <c r="D21" s="534"/>
      <c r="E21" s="535"/>
      <c r="F21" s="536"/>
      <c r="G21" s="457" t="s">
        <v>2540</v>
      </c>
      <c r="H21" s="457" t="s">
        <v>2546</v>
      </c>
      <c r="I21" s="457" t="s">
        <v>1500</v>
      </c>
      <c r="J21" s="457" t="s">
        <v>2542</v>
      </c>
      <c r="K21" s="457" t="s">
        <v>2544</v>
      </c>
      <c r="L21" s="453" t="s">
        <v>2545</v>
      </c>
      <c r="M21" s="47"/>
      <c r="N21" s="207"/>
      <c r="O21" s="110"/>
    </row>
    <row r="22" spans="1:15" ht="27.95" customHeight="1" x14ac:dyDescent="0.2">
      <c r="A22" s="95"/>
      <c r="B22" s="207"/>
      <c r="C22" s="208"/>
      <c r="D22" s="537"/>
      <c r="E22" s="538"/>
      <c r="F22" s="539"/>
      <c r="G22" s="458"/>
      <c r="H22" s="458"/>
      <c r="I22" s="458" t="s">
        <v>344</v>
      </c>
      <c r="J22" s="458" t="s">
        <v>344</v>
      </c>
      <c r="K22" s="458" t="s">
        <v>344</v>
      </c>
      <c r="L22" s="454" t="s">
        <v>344</v>
      </c>
      <c r="M22" s="47"/>
      <c r="N22" s="207"/>
      <c r="O22" s="110"/>
    </row>
    <row r="23" spans="1:15" ht="15.95" customHeight="1" x14ac:dyDescent="0.2">
      <c r="A23" s="84"/>
      <c r="B23" s="207"/>
      <c r="C23" s="208"/>
      <c r="D23" s="540" t="s">
        <v>165</v>
      </c>
      <c r="E23" s="541"/>
      <c r="F23" s="542"/>
      <c r="G23" s="309"/>
      <c r="H23" s="309"/>
      <c r="I23" s="291"/>
      <c r="J23" s="292"/>
      <c r="K23" s="291"/>
      <c r="L23" s="293"/>
      <c r="M23" s="41"/>
      <c r="N23" s="207"/>
      <c r="O23" s="110"/>
    </row>
    <row r="24" spans="1:15" ht="15.95" customHeight="1" x14ac:dyDescent="0.2">
      <c r="A24" s="84"/>
      <c r="B24" s="207"/>
      <c r="C24" s="208"/>
      <c r="D24" s="540" t="s">
        <v>214</v>
      </c>
      <c r="E24" s="541"/>
      <c r="F24" s="542"/>
      <c r="G24" s="309"/>
      <c r="H24" s="309"/>
      <c r="I24" s="291"/>
      <c r="J24" s="292"/>
      <c r="K24" s="291"/>
      <c r="L24" s="293"/>
      <c r="M24" s="41"/>
      <c r="N24" s="207"/>
      <c r="O24" s="110"/>
    </row>
    <row r="25" spans="1:15" ht="15.95" customHeight="1" x14ac:dyDescent="0.2">
      <c r="A25" s="84"/>
      <c r="B25" s="207"/>
      <c r="C25" s="208"/>
      <c r="D25" s="540" t="s">
        <v>166</v>
      </c>
      <c r="E25" s="541"/>
      <c r="F25" s="542"/>
      <c r="G25" s="309"/>
      <c r="H25" s="309"/>
      <c r="I25" s="291"/>
      <c r="J25" s="292"/>
      <c r="K25" s="291"/>
      <c r="L25" s="293"/>
      <c r="M25" s="41"/>
      <c r="N25" s="207"/>
      <c r="O25" s="110"/>
    </row>
    <row r="26" spans="1:15" ht="15.95" customHeight="1" x14ac:dyDescent="0.2">
      <c r="A26" s="84"/>
      <c r="B26" s="207"/>
      <c r="C26" s="208"/>
      <c r="D26" s="540" t="s">
        <v>278</v>
      </c>
      <c r="E26" s="541"/>
      <c r="F26" s="542"/>
      <c r="G26" s="309"/>
      <c r="H26" s="309"/>
      <c r="I26" s="291"/>
      <c r="J26" s="292"/>
      <c r="K26" s="291"/>
      <c r="L26" s="293"/>
      <c r="M26" s="41"/>
      <c r="N26" s="207"/>
      <c r="O26" s="110"/>
    </row>
    <row r="27" spans="1:15" ht="18" customHeight="1" x14ac:dyDescent="0.2">
      <c r="A27" s="84"/>
      <c r="B27" s="207"/>
      <c r="C27" s="208"/>
      <c r="D27" s="543" t="s">
        <v>49</v>
      </c>
      <c r="E27" s="544"/>
      <c r="F27" s="545"/>
      <c r="G27" s="314">
        <f t="shared" ref="G27:L27" si="1">SUM(G23:G26)</f>
        <v>0</v>
      </c>
      <c r="H27" s="314">
        <f t="shared" si="1"/>
        <v>0</v>
      </c>
      <c r="I27" s="314">
        <f t="shared" si="1"/>
        <v>0</v>
      </c>
      <c r="J27" s="314">
        <f t="shared" si="1"/>
        <v>0</v>
      </c>
      <c r="K27" s="314">
        <f t="shared" si="1"/>
        <v>0</v>
      </c>
      <c r="L27" s="315">
        <f t="shared" si="1"/>
        <v>0</v>
      </c>
      <c r="M27" s="41"/>
      <c r="N27" s="207"/>
      <c r="O27" s="110"/>
    </row>
    <row r="28" spans="1:15" ht="15" customHeight="1" x14ac:dyDescent="0.2">
      <c r="A28" s="84"/>
      <c r="B28" s="207"/>
      <c r="C28" s="208"/>
      <c r="D28" s="48"/>
      <c r="E28" s="48"/>
      <c r="F28" s="48"/>
      <c r="G28" s="48"/>
      <c r="H28" s="48"/>
      <c r="I28" s="48"/>
      <c r="J28" s="48"/>
      <c r="K28" s="48"/>
      <c r="L28" s="48"/>
      <c r="M28" s="41"/>
      <c r="N28" s="207"/>
      <c r="O28" s="110"/>
    </row>
    <row r="29" spans="1:15" ht="18" customHeight="1" x14ac:dyDescent="0.2">
      <c r="A29" s="84"/>
      <c r="B29" s="207"/>
      <c r="C29" s="208"/>
      <c r="D29" s="546" t="s">
        <v>392</v>
      </c>
      <c r="E29" s="532"/>
      <c r="F29" s="547"/>
      <c r="G29" s="459" t="str">
        <f>G12</f>
        <v>Lasten 2022</v>
      </c>
      <c r="H29" s="530"/>
      <c r="I29" s="459" t="s">
        <v>1502</v>
      </c>
      <c r="J29" s="530"/>
      <c r="K29" s="455" t="s">
        <v>2543</v>
      </c>
      <c r="L29" s="456"/>
      <c r="M29" s="41"/>
      <c r="N29" s="207"/>
      <c r="O29" s="110"/>
    </row>
    <row r="30" spans="1:15" ht="27.95" customHeight="1" x14ac:dyDescent="0.2">
      <c r="A30" s="84"/>
      <c r="B30" s="207"/>
      <c r="C30" s="208"/>
      <c r="D30" s="534"/>
      <c r="E30" s="447"/>
      <c r="F30" s="536"/>
      <c r="G30" s="457" t="s">
        <v>2540</v>
      </c>
      <c r="H30" s="457" t="s">
        <v>2546</v>
      </c>
      <c r="I30" s="457" t="s">
        <v>1500</v>
      </c>
      <c r="J30" s="457" t="s">
        <v>2542</v>
      </c>
      <c r="K30" s="457" t="s">
        <v>2544</v>
      </c>
      <c r="L30" s="453" t="s">
        <v>2545</v>
      </c>
      <c r="M30" s="41"/>
      <c r="N30" s="207"/>
      <c r="O30" s="110"/>
    </row>
    <row r="31" spans="1:15" ht="27.95" customHeight="1" x14ac:dyDescent="0.2">
      <c r="A31" s="84"/>
      <c r="B31" s="207"/>
      <c r="C31" s="208"/>
      <c r="D31" s="537"/>
      <c r="E31" s="538"/>
      <c r="F31" s="539"/>
      <c r="G31" s="458"/>
      <c r="H31" s="458"/>
      <c r="I31" s="458" t="s">
        <v>344</v>
      </c>
      <c r="J31" s="458" t="s">
        <v>344</v>
      </c>
      <c r="K31" s="458" t="s">
        <v>344</v>
      </c>
      <c r="L31" s="454" t="s">
        <v>344</v>
      </c>
      <c r="M31" s="41"/>
      <c r="N31" s="207"/>
      <c r="O31" s="110"/>
    </row>
    <row r="32" spans="1:15" ht="18" customHeight="1" x14ac:dyDescent="0.2">
      <c r="A32" s="84"/>
      <c r="B32" s="207"/>
      <c r="C32" s="208"/>
      <c r="D32" s="540" t="s">
        <v>165</v>
      </c>
      <c r="E32" s="541"/>
      <c r="F32" s="542"/>
      <c r="G32" s="309"/>
      <c r="H32" s="309"/>
      <c r="I32" s="291"/>
      <c r="J32" s="292"/>
      <c r="K32" s="291"/>
      <c r="L32" s="293"/>
      <c r="M32" s="41"/>
      <c r="N32" s="207"/>
      <c r="O32" s="110"/>
    </row>
    <row r="33" spans="1:15" ht="18" customHeight="1" x14ac:dyDescent="0.2">
      <c r="A33" s="84"/>
      <c r="B33" s="207"/>
      <c r="C33" s="208"/>
      <c r="D33" s="540" t="s">
        <v>214</v>
      </c>
      <c r="E33" s="541"/>
      <c r="F33" s="542"/>
      <c r="G33" s="309"/>
      <c r="H33" s="309"/>
      <c r="I33" s="291"/>
      <c r="J33" s="292"/>
      <c r="K33" s="291"/>
      <c r="L33" s="293"/>
      <c r="M33" s="41"/>
      <c r="N33" s="207"/>
      <c r="O33" s="110"/>
    </row>
    <row r="34" spans="1:15" ht="18" customHeight="1" x14ac:dyDescent="0.2">
      <c r="A34" s="84"/>
      <c r="B34" s="207"/>
      <c r="C34" s="208"/>
      <c r="D34" s="540" t="s">
        <v>166</v>
      </c>
      <c r="E34" s="541"/>
      <c r="F34" s="542"/>
      <c r="G34" s="309"/>
      <c r="H34" s="309"/>
      <c r="I34" s="291"/>
      <c r="J34" s="292"/>
      <c r="K34" s="291"/>
      <c r="L34" s="293"/>
      <c r="M34" s="41"/>
      <c r="N34" s="207"/>
      <c r="O34" s="110"/>
    </row>
    <row r="35" spans="1:15" ht="18" customHeight="1" x14ac:dyDescent="0.2">
      <c r="A35" s="84"/>
      <c r="B35" s="207"/>
      <c r="C35" s="208"/>
      <c r="D35" s="540" t="s">
        <v>278</v>
      </c>
      <c r="E35" s="541"/>
      <c r="F35" s="542"/>
      <c r="G35" s="309"/>
      <c r="H35" s="309"/>
      <c r="I35" s="291"/>
      <c r="J35" s="292"/>
      <c r="K35" s="291"/>
      <c r="L35" s="293"/>
      <c r="M35" s="41"/>
      <c r="N35" s="207"/>
      <c r="O35" s="110"/>
    </row>
    <row r="36" spans="1:15" ht="18" customHeight="1" x14ac:dyDescent="0.2">
      <c r="A36" s="84"/>
      <c r="B36" s="207"/>
      <c r="C36" s="208"/>
      <c r="D36" s="543" t="s">
        <v>390</v>
      </c>
      <c r="E36" s="544"/>
      <c r="F36" s="545"/>
      <c r="G36" s="314">
        <f t="shared" ref="G36:L36" si="2">SUM(G32:G35)</f>
        <v>0</v>
      </c>
      <c r="H36" s="314">
        <f>SUM(H32:H35)</f>
        <v>0</v>
      </c>
      <c r="I36" s="314">
        <f t="shared" si="2"/>
        <v>0</v>
      </c>
      <c r="J36" s="314">
        <f t="shared" si="2"/>
        <v>0</v>
      </c>
      <c r="K36" s="314">
        <f t="shared" si="2"/>
        <v>0</v>
      </c>
      <c r="L36" s="315">
        <f t="shared" si="2"/>
        <v>0</v>
      </c>
      <c r="M36" s="41"/>
      <c r="N36" s="207"/>
      <c r="O36" s="110"/>
    </row>
    <row r="37" spans="1:15" ht="15" customHeight="1" x14ac:dyDescent="0.2">
      <c r="A37" s="84"/>
      <c r="B37" s="207"/>
      <c r="C37" s="208"/>
      <c r="D37" s="48"/>
      <c r="E37" s="48"/>
      <c r="F37" s="48"/>
      <c r="G37" s="48"/>
      <c r="H37" s="48"/>
      <c r="I37" s="48"/>
      <c r="J37" s="48"/>
      <c r="K37" s="48"/>
      <c r="L37" s="48"/>
      <c r="M37" s="41"/>
      <c r="N37" s="207"/>
      <c r="O37" s="110"/>
    </row>
    <row r="38" spans="1:15" ht="18" customHeight="1" x14ac:dyDescent="0.2">
      <c r="A38" s="84"/>
      <c r="B38" s="207"/>
      <c r="C38" s="208"/>
      <c r="D38" s="546" t="s">
        <v>391</v>
      </c>
      <c r="E38" s="532"/>
      <c r="F38" s="547"/>
      <c r="G38" s="459" t="str">
        <f>G12</f>
        <v>Lasten 2022</v>
      </c>
      <c r="H38" s="530"/>
      <c r="I38" s="459" t="s">
        <v>1501</v>
      </c>
      <c r="J38" s="530"/>
      <c r="K38" s="455" t="s">
        <v>2543</v>
      </c>
      <c r="L38" s="456"/>
      <c r="M38" s="41"/>
      <c r="N38" s="207"/>
      <c r="O38" s="110"/>
    </row>
    <row r="39" spans="1:15" ht="27.95" customHeight="1" x14ac:dyDescent="0.2">
      <c r="A39" s="84"/>
      <c r="B39" s="207"/>
      <c r="C39" s="208"/>
      <c r="D39" s="534"/>
      <c r="E39" s="447"/>
      <c r="F39" s="536"/>
      <c r="G39" s="457" t="s">
        <v>2540</v>
      </c>
      <c r="H39" s="457" t="s">
        <v>2546</v>
      </c>
      <c r="I39" s="457" t="s">
        <v>1500</v>
      </c>
      <c r="J39" s="457" t="s">
        <v>2542</v>
      </c>
      <c r="K39" s="457" t="s">
        <v>2544</v>
      </c>
      <c r="L39" s="453" t="s">
        <v>2545</v>
      </c>
      <c r="M39" s="41"/>
      <c r="N39" s="207"/>
      <c r="O39" s="110"/>
    </row>
    <row r="40" spans="1:15" ht="27.95" customHeight="1" x14ac:dyDescent="0.2">
      <c r="A40" s="84"/>
      <c r="B40" s="207"/>
      <c r="C40" s="208"/>
      <c r="D40" s="537"/>
      <c r="E40" s="538"/>
      <c r="F40" s="539"/>
      <c r="G40" s="458"/>
      <c r="H40" s="458"/>
      <c r="I40" s="458" t="s">
        <v>344</v>
      </c>
      <c r="J40" s="458" t="s">
        <v>344</v>
      </c>
      <c r="K40" s="458" t="s">
        <v>344</v>
      </c>
      <c r="L40" s="454" t="s">
        <v>344</v>
      </c>
      <c r="M40" s="41"/>
      <c r="N40" s="207"/>
      <c r="O40" s="110"/>
    </row>
    <row r="41" spans="1:15" ht="18" customHeight="1" x14ac:dyDescent="0.2">
      <c r="A41" s="84"/>
      <c r="B41" s="207"/>
      <c r="C41" s="208"/>
      <c r="D41" s="540" t="s">
        <v>165</v>
      </c>
      <c r="E41" s="541"/>
      <c r="F41" s="542"/>
      <c r="G41" s="309"/>
      <c r="H41" s="309"/>
      <c r="I41" s="291"/>
      <c r="J41" s="292"/>
      <c r="K41" s="291"/>
      <c r="L41" s="293"/>
      <c r="M41" s="41"/>
      <c r="N41" s="207"/>
      <c r="O41" s="110"/>
    </row>
    <row r="42" spans="1:15" ht="18" customHeight="1" x14ac:dyDescent="0.2">
      <c r="A42" s="84"/>
      <c r="B42" s="207"/>
      <c r="C42" s="208"/>
      <c r="D42" s="540" t="s">
        <v>214</v>
      </c>
      <c r="E42" s="541"/>
      <c r="F42" s="542"/>
      <c r="G42" s="309"/>
      <c r="H42" s="309"/>
      <c r="I42" s="291"/>
      <c r="J42" s="292"/>
      <c r="K42" s="291"/>
      <c r="L42" s="293"/>
      <c r="M42" s="41"/>
      <c r="N42" s="207"/>
      <c r="O42" s="110"/>
    </row>
    <row r="43" spans="1:15" ht="18" customHeight="1" x14ac:dyDescent="0.2">
      <c r="A43" s="84"/>
      <c r="B43" s="207"/>
      <c r="C43" s="208"/>
      <c r="D43" s="540" t="s">
        <v>166</v>
      </c>
      <c r="E43" s="541"/>
      <c r="F43" s="542"/>
      <c r="G43" s="309"/>
      <c r="H43" s="309"/>
      <c r="I43" s="291"/>
      <c r="J43" s="292"/>
      <c r="K43" s="291"/>
      <c r="L43" s="293"/>
      <c r="M43" s="41"/>
      <c r="N43" s="207"/>
      <c r="O43" s="110"/>
    </row>
    <row r="44" spans="1:15" ht="18" customHeight="1" x14ac:dyDescent="0.2">
      <c r="A44" s="84"/>
      <c r="B44" s="207"/>
      <c r="C44" s="208"/>
      <c r="D44" s="540" t="s">
        <v>278</v>
      </c>
      <c r="E44" s="541"/>
      <c r="F44" s="542"/>
      <c r="G44" s="309"/>
      <c r="H44" s="309"/>
      <c r="I44" s="291"/>
      <c r="J44" s="292"/>
      <c r="K44" s="291"/>
      <c r="L44" s="293"/>
      <c r="M44" s="41"/>
      <c r="N44" s="207"/>
      <c r="O44" s="110"/>
    </row>
    <row r="45" spans="1:15" ht="18" customHeight="1" x14ac:dyDescent="0.2">
      <c r="A45" s="84"/>
      <c r="B45" s="207"/>
      <c r="C45" s="208"/>
      <c r="D45" s="543" t="s">
        <v>393</v>
      </c>
      <c r="E45" s="544"/>
      <c r="F45" s="545"/>
      <c r="G45" s="314">
        <f t="shared" ref="G45:L45" si="3">SUM(G41:G44)</f>
        <v>0</v>
      </c>
      <c r="H45" s="314">
        <f>SUM(H41:H44)</f>
        <v>0</v>
      </c>
      <c r="I45" s="314">
        <f t="shared" si="3"/>
        <v>0</v>
      </c>
      <c r="J45" s="314">
        <f t="shared" si="3"/>
        <v>0</v>
      </c>
      <c r="K45" s="314">
        <f t="shared" si="3"/>
        <v>0</v>
      </c>
      <c r="L45" s="315">
        <f t="shared" si="3"/>
        <v>0</v>
      </c>
      <c r="M45" s="41"/>
      <c r="N45" s="207"/>
      <c r="O45" s="110"/>
    </row>
    <row r="46" spans="1:15" ht="18" customHeight="1" x14ac:dyDescent="0.2">
      <c r="A46" s="84"/>
      <c r="B46" s="207"/>
      <c r="C46" s="208"/>
      <c r="D46" s="48"/>
      <c r="E46" s="48"/>
      <c r="F46" s="48"/>
      <c r="G46" s="48"/>
      <c r="H46" s="48"/>
      <c r="I46" s="48"/>
      <c r="J46" s="48"/>
      <c r="K46" s="48"/>
      <c r="L46" s="48"/>
      <c r="M46" s="41"/>
      <c r="N46" s="207"/>
      <c r="O46" s="110"/>
    </row>
    <row r="47" spans="1:15" ht="9.9499999999999993" customHeight="1" x14ac:dyDescent="0.2">
      <c r="A47" s="95"/>
      <c r="B47" s="207"/>
      <c r="C47" s="208"/>
      <c r="D47" s="548">
        <f ca="1">NOW()</f>
        <v>44907.637321527778</v>
      </c>
      <c r="E47" s="549"/>
      <c r="F47" s="208"/>
      <c r="G47" s="208"/>
      <c r="H47" s="208"/>
      <c r="I47" s="208"/>
      <c r="J47" s="208"/>
      <c r="K47" s="208"/>
      <c r="L47" s="115" t="str">
        <f>CONCATENATE("Specifieke informatie C, ",LOWER(A6))</f>
        <v>Specifieke informatie C, pagina 1</v>
      </c>
      <c r="M47" s="47"/>
      <c r="N47" s="207"/>
      <c r="O47" s="110"/>
    </row>
    <row r="48" spans="1:15" ht="12.75" customHeight="1" x14ac:dyDescent="0.2">
      <c r="A48" s="102"/>
      <c r="B48" s="207"/>
      <c r="C48" s="209"/>
      <c r="D48" s="209"/>
      <c r="E48" s="209"/>
      <c r="F48" s="209"/>
      <c r="G48" s="209"/>
      <c r="H48" s="209"/>
      <c r="I48" s="209"/>
      <c r="J48" s="209"/>
      <c r="K48" s="209"/>
      <c r="L48" s="209"/>
      <c r="M48" s="209"/>
      <c r="N48" s="207"/>
      <c r="O48" s="110"/>
    </row>
    <row r="49" spans="1:15" s="110" customFormat="1" ht="18" customHeight="1" x14ac:dyDescent="0.2">
      <c r="A49" s="212" t="s">
        <v>110</v>
      </c>
      <c r="B49" s="210"/>
      <c r="C49" s="211"/>
      <c r="D49" s="41" t="str">
        <f>CONCATENATE("KWARTAALSTAAT ZVW ", jaar_id," ",kwartaal_id,"E KWARTAAL")</f>
        <v>KWARTAALSTAAT ZVW 2022 4E KWARTAAL</v>
      </c>
      <c r="E49" s="40"/>
      <c r="F49" s="40"/>
      <c r="G49" s="40"/>
      <c r="H49" s="40"/>
      <c r="I49" s="40"/>
      <c r="J49" s="40"/>
      <c r="K49" s="40"/>
      <c r="L49" s="40"/>
      <c r="M49" s="109"/>
      <c r="N49" s="210"/>
    </row>
    <row r="50" spans="1:15" s="110" customFormat="1" ht="18" customHeight="1" x14ac:dyDescent="0.2">
      <c r="A50" s="213"/>
      <c r="B50" s="210"/>
      <c r="C50" s="111"/>
      <c r="D50" s="41" t="s">
        <v>352</v>
      </c>
      <c r="E50" s="41"/>
      <c r="F50" s="41"/>
      <c r="G50" s="41"/>
      <c r="H50" s="41"/>
      <c r="I50" s="41"/>
      <c r="J50" s="41"/>
      <c r="K50" s="41"/>
      <c r="L50" s="41"/>
      <c r="M50" s="109"/>
      <c r="N50" s="210"/>
    </row>
    <row r="51" spans="1:15" ht="18" customHeight="1" x14ac:dyDescent="0.2">
      <c r="A51" s="84"/>
      <c r="B51" s="207"/>
      <c r="C51" s="208"/>
      <c r="D51" s="41" t="str">
        <f>IF(naw_uzovi_zorgverzekeraar&lt;&gt;"0000",CONCATENATE(UPPER(naw_naam_zorgverzekeraar),", ",UPPER(naw_plaats_zorgverzekeraar)),"")</f>
        <v/>
      </c>
      <c r="E51" s="41"/>
      <c r="F51" s="41"/>
      <c r="G51" s="41"/>
      <c r="H51" s="41"/>
      <c r="I51" s="41"/>
      <c r="J51" s="41"/>
      <c r="K51" s="41"/>
      <c r="L51" s="42" t="str">
        <f>CONCATENATE("UZOVI: ",naw_uzovi_zorgverzekeraar)</f>
        <v>UZOVI: 0000</v>
      </c>
      <c r="M51" s="41"/>
      <c r="N51" s="207"/>
      <c r="O51" s="110"/>
    </row>
    <row r="52" spans="1:15" ht="14.1" customHeight="1" x14ac:dyDescent="0.2">
      <c r="A52" s="84"/>
      <c r="B52" s="207"/>
      <c r="C52" s="208"/>
      <c r="D52" s="80" t="s">
        <v>207</v>
      </c>
      <c r="E52" s="41"/>
      <c r="F52" s="40"/>
      <c r="G52" s="40"/>
      <c r="H52" s="41"/>
      <c r="I52" s="41"/>
      <c r="J52" s="41"/>
      <c r="K52" s="47"/>
      <c r="L52" s="48"/>
      <c r="M52" s="41"/>
      <c r="N52" s="207"/>
      <c r="O52" s="110"/>
    </row>
    <row r="53" spans="1:15" ht="14.1" customHeight="1" x14ac:dyDescent="0.2">
      <c r="A53" s="84"/>
      <c r="B53" s="207"/>
      <c r="C53" s="208"/>
      <c r="D53" s="45" t="s">
        <v>343</v>
      </c>
      <c r="E53" s="41"/>
      <c r="F53" s="40"/>
      <c r="G53" s="40"/>
      <c r="H53" s="41"/>
      <c r="I53" s="41"/>
      <c r="J53" s="41"/>
      <c r="K53" s="47"/>
      <c r="L53" s="48"/>
      <c r="M53" s="41"/>
      <c r="N53" s="207"/>
      <c r="O53" s="110"/>
    </row>
    <row r="54" spans="1:15" ht="18" customHeight="1" x14ac:dyDescent="0.2">
      <c r="A54" s="84"/>
      <c r="B54" s="207"/>
      <c r="C54" s="208"/>
      <c r="D54" s="546" t="s">
        <v>400</v>
      </c>
      <c r="E54" s="532"/>
      <c r="F54" s="547"/>
      <c r="G54" s="459" t="str">
        <f>G12</f>
        <v>Lasten 2022</v>
      </c>
      <c r="H54" s="530"/>
      <c r="I54" s="459" t="s">
        <v>1502</v>
      </c>
      <c r="J54" s="530"/>
      <c r="K54" s="455" t="s">
        <v>2543</v>
      </c>
      <c r="L54" s="456"/>
      <c r="M54" s="41"/>
      <c r="N54" s="207"/>
      <c r="O54" s="110"/>
    </row>
    <row r="55" spans="1:15" ht="27.95" customHeight="1" x14ac:dyDescent="0.2">
      <c r="A55" s="84"/>
      <c r="B55" s="207"/>
      <c r="C55" s="208"/>
      <c r="D55" s="534"/>
      <c r="E55" s="447"/>
      <c r="F55" s="536"/>
      <c r="G55" s="457" t="s">
        <v>2540</v>
      </c>
      <c r="H55" s="457" t="s">
        <v>2546</v>
      </c>
      <c r="I55" s="457" t="s">
        <v>1500</v>
      </c>
      <c r="J55" s="457" t="s">
        <v>2542</v>
      </c>
      <c r="K55" s="457" t="s">
        <v>2544</v>
      </c>
      <c r="L55" s="453" t="s">
        <v>2545</v>
      </c>
      <c r="M55" s="41"/>
      <c r="N55" s="207"/>
      <c r="O55" s="110"/>
    </row>
    <row r="56" spans="1:15" ht="27.95" customHeight="1" x14ac:dyDescent="0.2">
      <c r="A56" s="84"/>
      <c r="B56" s="207"/>
      <c r="C56" s="208"/>
      <c r="D56" s="537"/>
      <c r="E56" s="538"/>
      <c r="F56" s="539" t="s">
        <v>287</v>
      </c>
      <c r="G56" s="458"/>
      <c r="H56" s="458"/>
      <c r="I56" s="458" t="s">
        <v>344</v>
      </c>
      <c r="J56" s="458" t="s">
        <v>344</v>
      </c>
      <c r="K56" s="458" t="s">
        <v>344</v>
      </c>
      <c r="L56" s="454" t="s">
        <v>344</v>
      </c>
      <c r="M56" s="41"/>
      <c r="N56" s="207"/>
      <c r="O56" s="110"/>
    </row>
    <row r="57" spans="1:15" ht="18" customHeight="1" x14ac:dyDescent="0.2">
      <c r="A57" s="84"/>
      <c r="B57" s="207"/>
      <c r="C57" s="208"/>
      <c r="D57" s="540" t="s">
        <v>165</v>
      </c>
      <c r="E57" s="541"/>
      <c r="F57" s="542"/>
      <c r="G57" s="309"/>
      <c r="H57" s="309"/>
      <c r="I57" s="291"/>
      <c r="J57" s="292"/>
      <c r="K57" s="291"/>
      <c r="L57" s="293"/>
      <c r="M57" s="41"/>
      <c r="N57" s="207"/>
      <c r="O57" s="110"/>
    </row>
    <row r="58" spans="1:15" ht="18" customHeight="1" x14ac:dyDescent="0.2">
      <c r="A58" s="84"/>
      <c r="B58" s="207"/>
      <c r="C58" s="208"/>
      <c r="D58" s="540" t="s">
        <v>214</v>
      </c>
      <c r="E58" s="541"/>
      <c r="F58" s="542"/>
      <c r="G58" s="309"/>
      <c r="H58" s="309"/>
      <c r="I58" s="291"/>
      <c r="J58" s="292"/>
      <c r="K58" s="291"/>
      <c r="L58" s="293"/>
      <c r="M58" s="41"/>
      <c r="N58" s="207"/>
      <c r="O58" s="110"/>
    </row>
    <row r="59" spans="1:15" ht="18" customHeight="1" x14ac:dyDescent="0.2">
      <c r="A59" s="84"/>
      <c r="B59" s="207"/>
      <c r="C59" s="208"/>
      <c r="D59" s="540" t="s">
        <v>166</v>
      </c>
      <c r="E59" s="541"/>
      <c r="F59" s="542"/>
      <c r="G59" s="309"/>
      <c r="H59" s="309"/>
      <c r="I59" s="291"/>
      <c r="J59" s="292"/>
      <c r="K59" s="291"/>
      <c r="L59" s="293"/>
      <c r="M59" s="41"/>
      <c r="N59" s="207"/>
      <c r="O59" s="110"/>
    </row>
    <row r="60" spans="1:15" ht="18" customHeight="1" x14ac:dyDescent="0.2">
      <c r="A60" s="84"/>
      <c r="B60" s="207"/>
      <c r="C60" s="208"/>
      <c r="D60" s="540" t="s">
        <v>278</v>
      </c>
      <c r="E60" s="541"/>
      <c r="F60" s="542"/>
      <c r="G60" s="309"/>
      <c r="H60" s="309"/>
      <c r="I60" s="291"/>
      <c r="J60" s="292"/>
      <c r="K60" s="291"/>
      <c r="L60" s="293"/>
      <c r="M60" s="41"/>
      <c r="N60" s="207"/>
      <c r="O60" s="110"/>
    </row>
    <row r="61" spans="1:15" ht="18" customHeight="1" x14ac:dyDescent="0.2">
      <c r="A61" s="84"/>
      <c r="B61" s="207"/>
      <c r="C61" s="208"/>
      <c r="D61" s="543" t="s">
        <v>322</v>
      </c>
      <c r="E61" s="544"/>
      <c r="F61" s="545"/>
      <c r="G61" s="314">
        <f>SUM(G57:G60)</f>
        <v>0</v>
      </c>
      <c r="H61" s="314">
        <f>SUM(H57:H60)</f>
        <v>0</v>
      </c>
      <c r="I61" s="314">
        <f t="shared" ref="I61:L61" si="4">SUM(I57:I60)</f>
        <v>0</v>
      </c>
      <c r="J61" s="314">
        <f t="shared" si="4"/>
        <v>0</v>
      </c>
      <c r="K61" s="314">
        <f t="shared" si="4"/>
        <v>0</v>
      </c>
      <c r="L61" s="315">
        <f t="shared" si="4"/>
        <v>0</v>
      </c>
      <c r="M61" s="41"/>
      <c r="N61" s="207"/>
      <c r="O61" s="110"/>
    </row>
    <row r="62" spans="1:15" ht="15" customHeight="1" x14ac:dyDescent="0.2">
      <c r="A62" s="84"/>
      <c r="B62" s="207"/>
      <c r="C62" s="208"/>
      <c r="D62" s="45"/>
      <c r="E62" s="41"/>
      <c r="F62" s="40"/>
      <c r="G62" s="40"/>
      <c r="H62" s="41"/>
      <c r="I62" s="41"/>
      <c r="J62" s="41"/>
      <c r="K62" s="47"/>
      <c r="L62" s="48"/>
      <c r="M62" s="41"/>
      <c r="N62" s="207"/>
      <c r="O62" s="110"/>
    </row>
    <row r="63" spans="1:15" ht="18" customHeight="1" x14ac:dyDescent="0.2">
      <c r="A63" s="84"/>
      <c r="B63" s="207"/>
      <c r="C63" s="208"/>
      <c r="D63" s="546" t="s">
        <v>401</v>
      </c>
      <c r="E63" s="532"/>
      <c r="F63" s="547"/>
      <c r="G63" s="459" t="str">
        <f>G12</f>
        <v>Lasten 2022</v>
      </c>
      <c r="H63" s="530"/>
      <c r="I63" s="459" t="s">
        <v>1502</v>
      </c>
      <c r="J63" s="530"/>
      <c r="K63" s="455" t="s">
        <v>2543</v>
      </c>
      <c r="L63" s="456"/>
      <c r="M63" s="41"/>
      <c r="N63" s="207"/>
      <c r="O63" s="110"/>
    </row>
    <row r="64" spans="1:15" ht="27.95" customHeight="1" x14ac:dyDescent="0.2">
      <c r="A64" s="84"/>
      <c r="B64" s="207"/>
      <c r="C64" s="208"/>
      <c r="D64" s="534"/>
      <c r="E64" s="447"/>
      <c r="F64" s="536"/>
      <c r="G64" s="457" t="s">
        <v>2540</v>
      </c>
      <c r="H64" s="457" t="s">
        <v>2546</v>
      </c>
      <c r="I64" s="457" t="s">
        <v>1500</v>
      </c>
      <c r="J64" s="457" t="s">
        <v>2542</v>
      </c>
      <c r="K64" s="457" t="s">
        <v>2544</v>
      </c>
      <c r="L64" s="453" t="s">
        <v>2545</v>
      </c>
      <c r="M64" s="41"/>
      <c r="N64" s="207"/>
      <c r="O64" s="110"/>
    </row>
    <row r="65" spans="1:15" ht="27.95" customHeight="1" x14ac:dyDescent="0.2">
      <c r="A65" s="84"/>
      <c r="B65" s="207"/>
      <c r="C65" s="208"/>
      <c r="D65" s="537"/>
      <c r="E65" s="538"/>
      <c r="F65" s="539" t="s">
        <v>287</v>
      </c>
      <c r="G65" s="458"/>
      <c r="H65" s="458"/>
      <c r="I65" s="458" t="s">
        <v>344</v>
      </c>
      <c r="J65" s="458" t="s">
        <v>344</v>
      </c>
      <c r="K65" s="458" t="s">
        <v>344</v>
      </c>
      <c r="L65" s="454" t="s">
        <v>344</v>
      </c>
      <c r="M65" s="41"/>
      <c r="N65" s="207"/>
      <c r="O65" s="110"/>
    </row>
    <row r="66" spans="1:15" ht="18" customHeight="1" x14ac:dyDescent="0.2">
      <c r="A66" s="84"/>
      <c r="B66" s="207"/>
      <c r="C66" s="208"/>
      <c r="D66" s="540" t="s">
        <v>165</v>
      </c>
      <c r="E66" s="541"/>
      <c r="F66" s="542"/>
      <c r="G66" s="309"/>
      <c r="H66" s="309"/>
      <c r="I66" s="291"/>
      <c r="J66" s="292"/>
      <c r="K66" s="291"/>
      <c r="L66" s="293"/>
      <c r="M66" s="41"/>
      <c r="N66" s="207"/>
      <c r="O66" s="110"/>
    </row>
    <row r="67" spans="1:15" ht="18" customHeight="1" x14ac:dyDescent="0.2">
      <c r="A67" s="84"/>
      <c r="B67" s="207"/>
      <c r="C67" s="208"/>
      <c r="D67" s="540" t="s">
        <v>214</v>
      </c>
      <c r="E67" s="541"/>
      <c r="F67" s="542"/>
      <c r="G67" s="309"/>
      <c r="H67" s="309"/>
      <c r="I67" s="291"/>
      <c r="J67" s="292"/>
      <c r="K67" s="291"/>
      <c r="L67" s="293"/>
      <c r="M67" s="41"/>
      <c r="N67" s="207"/>
      <c r="O67" s="110"/>
    </row>
    <row r="68" spans="1:15" ht="18" customHeight="1" x14ac:dyDescent="0.2">
      <c r="A68" s="84"/>
      <c r="B68" s="207"/>
      <c r="C68" s="208"/>
      <c r="D68" s="540" t="s">
        <v>166</v>
      </c>
      <c r="E68" s="541"/>
      <c r="F68" s="542"/>
      <c r="G68" s="309"/>
      <c r="H68" s="309"/>
      <c r="I68" s="291"/>
      <c r="J68" s="292"/>
      <c r="K68" s="291"/>
      <c r="L68" s="293"/>
      <c r="M68" s="41"/>
      <c r="N68" s="207"/>
      <c r="O68" s="110"/>
    </row>
    <row r="69" spans="1:15" ht="18" customHeight="1" x14ac:dyDescent="0.2">
      <c r="A69" s="84"/>
      <c r="B69" s="207"/>
      <c r="C69" s="208"/>
      <c r="D69" s="540" t="s">
        <v>278</v>
      </c>
      <c r="E69" s="541"/>
      <c r="F69" s="542"/>
      <c r="G69" s="309"/>
      <c r="H69" s="309"/>
      <c r="I69" s="291"/>
      <c r="J69" s="292"/>
      <c r="K69" s="291"/>
      <c r="L69" s="293"/>
      <c r="M69" s="41"/>
      <c r="N69" s="207"/>
      <c r="O69" s="110"/>
    </row>
    <row r="70" spans="1:15" ht="18" customHeight="1" x14ac:dyDescent="0.2">
      <c r="A70" s="84"/>
      <c r="B70" s="207"/>
      <c r="C70" s="208"/>
      <c r="D70" s="543" t="s">
        <v>323</v>
      </c>
      <c r="E70" s="544"/>
      <c r="F70" s="545"/>
      <c r="G70" s="314">
        <f t="shared" ref="G70:L70" si="5">SUM(G66:G69)</f>
        <v>0</v>
      </c>
      <c r="H70" s="314">
        <f t="shared" si="5"/>
        <v>0</v>
      </c>
      <c r="I70" s="314">
        <f t="shared" si="5"/>
        <v>0</v>
      </c>
      <c r="J70" s="314">
        <f t="shared" si="5"/>
        <v>0</v>
      </c>
      <c r="K70" s="314">
        <f t="shared" si="5"/>
        <v>0</v>
      </c>
      <c r="L70" s="315">
        <f t="shared" si="5"/>
        <v>0</v>
      </c>
      <c r="M70" s="41"/>
      <c r="N70" s="207"/>
      <c r="O70" s="110"/>
    </row>
    <row r="71" spans="1:15" ht="18" customHeight="1" x14ac:dyDescent="0.2">
      <c r="A71" s="84"/>
      <c r="B71" s="207"/>
      <c r="C71" s="208"/>
      <c r="D71" s="45"/>
      <c r="E71" s="41"/>
      <c r="F71" s="40"/>
      <c r="G71" s="40"/>
      <c r="H71" s="41"/>
      <c r="I71" s="41"/>
      <c r="J71" s="41"/>
      <c r="K71" s="47"/>
      <c r="L71" s="48"/>
      <c r="M71" s="41"/>
      <c r="N71" s="207"/>
      <c r="O71" s="110"/>
    </row>
    <row r="72" spans="1:15" ht="18" customHeight="1" x14ac:dyDescent="0.2">
      <c r="A72" s="95"/>
      <c r="B72" s="207"/>
      <c r="C72" s="208"/>
      <c r="D72" s="208"/>
      <c r="E72" s="208"/>
      <c r="F72" s="208"/>
      <c r="G72" s="208"/>
      <c r="H72" s="208"/>
      <c r="I72" s="208"/>
      <c r="J72" s="208"/>
      <c r="K72" s="208"/>
      <c r="L72" s="208"/>
      <c r="M72" s="47"/>
      <c r="N72" s="207"/>
      <c r="O72" s="110"/>
    </row>
    <row r="73" spans="1:15" ht="27.95" customHeight="1" x14ac:dyDescent="0.2">
      <c r="A73" s="95"/>
      <c r="B73" s="207"/>
      <c r="C73" s="208"/>
      <c r="D73" s="208"/>
      <c r="E73" s="208"/>
      <c r="F73" s="208"/>
      <c r="G73" s="208"/>
      <c r="H73" s="208"/>
      <c r="I73" s="208"/>
      <c r="J73" s="208"/>
      <c r="K73" s="208"/>
      <c r="L73" s="208"/>
      <c r="M73" s="47"/>
      <c r="N73" s="207"/>
      <c r="O73" s="110"/>
    </row>
    <row r="74" spans="1:15" ht="27.95" customHeight="1" x14ac:dyDescent="0.2">
      <c r="A74" s="95"/>
      <c r="B74" s="207"/>
      <c r="C74" s="208"/>
      <c r="D74" s="208"/>
      <c r="E74" s="208"/>
      <c r="F74" s="208"/>
      <c r="G74" s="208"/>
      <c r="H74" s="208"/>
      <c r="I74" s="208"/>
      <c r="J74" s="208"/>
      <c r="K74" s="208"/>
      <c r="L74" s="208"/>
      <c r="M74" s="47"/>
      <c r="N74" s="207"/>
      <c r="O74" s="110"/>
    </row>
    <row r="75" spans="1:15" ht="18" customHeight="1" x14ac:dyDescent="0.2">
      <c r="A75" s="95"/>
      <c r="B75" s="207"/>
      <c r="C75" s="208"/>
      <c r="D75" s="208"/>
      <c r="E75" s="208"/>
      <c r="F75" s="208"/>
      <c r="G75" s="208"/>
      <c r="H75" s="208"/>
      <c r="I75" s="208"/>
      <c r="J75" s="208"/>
      <c r="K75" s="208"/>
      <c r="L75" s="208"/>
      <c r="M75" s="47"/>
      <c r="N75" s="207"/>
      <c r="O75" s="110"/>
    </row>
    <row r="76" spans="1:15" ht="18" customHeight="1" x14ac:dyDescent="0.2">
      <c r="A76" s="95"/>
      <c r="B76" s="207"/>
      <c r="C76" s="208"/>
      <c r="D76" s="208"/>
      <c r="E76" s="208"/>
      <c r="F76" s="208"/>
      <c r="G76" s="208"/>
      <c r="H76" s="208"/>
      <c r="I76" s="208"/>
      <c r="J76" s="208"/>
      <c r="K76" s="208"/>
      <c r="L76" s="208"/>
      <c r="M76" s="47"/>
      <c r="N76" s="207"/>
      <c r="O76" s="110"/>
    </row>
    <row r="77" spans="1:15" ht="18" customHeight="1" x14ac:dyDescent="0.2">
      <c r="A77" s="95"/>
      <c r="B77" s="207"/>
      <c r="C77" s="208"/>
      <c r="D77" s="208"/>
      <c r="E77" s="208"/>
      <c r="F77" s="208"/>
      <c r="G77" s="208"/>
      <c r="H77" s="208"/>
      <c r="I77" s="208"/>
      <c r="J77" s="208"/>
      <c r="K77" s="208"/>
      <c r="L77" s="208"/>
      <c r="M77" s="47"/>
      <c r="N77" s="207"/>
      <c r="O77" s="110"/>
    </row>
    <row r="78" spans="1:15" ht="18" customHeight="1" x14ac:dyDescent="0.2">
      <c r="A78" s="95"/>
      <c r="B78" s="207"/>
      <c r="C78" s="208"/>
      <c r="D78" s="208"/>
      <c r="E78" s="208"/>
      <c r="F78" s="208"/>
      <c r="G78" s="208"/>
      <c r="H78" s="208"/>
      <c r="I78" s="208"/>
      <c r="J78" s="208"/>
      <c r="K78" s="208"/>
      <c r="L78" s="208"/>
      <c r="M78" s="47"/>
      <c r="N78" s="207"/>
      <c r="O78" s="110"/>
    </row>
    <row r="79" spans="1:15" ht="18" customHeight="1" x14ac:dyDescent="0.2">
      <c r="A79" s="95"/>
      <c r="B79" s="207"/>
      <c r="C79" s="208"/>
      <c r="D79" s="208"/>
      <c r="E79" s="208"/>
      <c r="F79" s="208"/>
      <c r="G79" s="208"/>
      <c r="H79" s="208"/>
      <c r="I79" s="208"/>
      <c r="J79" s="208"/>
      <c r="K79" s="208"/>
      <c r="L79" s="208"/>
      <c r="M79" s="47"/>
      <c r="N79" s="207"/>
      <c r="O79" s="110"/>
    </row>
    <row r="80" spans="1:15" ht="18" customHeight="1" x14ac:dyDescent="0.2">
      <c r="A80" s="95"/>
      <c r="B80" s="207"/>
      <c r="C80" s="208"/>
      <c r="D80" s="208"/>
      <c r="E80" s="208"/>
      <c r="F80" s="208"/>
      <c r="G80" s="208"/>
      <c r="H80" s="208"/>
      <c r="I80" s="208"/>
      <c r="J80" s="208"/>
      <c r="K80" s="208"/>
      <c r="L80" s="208"/>
      <c r="M80" s="47"/>
      <c r="N80" s="207"/>
      <c r="O80" s="110"/>
    </row>
    <row r="81" spans="1:19" ht="18" customHeight="1" x14ac:dyDescent="0.2">
      <c r="A81" s="95"/>
      <c r="B81" s="207"/>
      <c r="C81" s="208"/>
      <c r="D81" s="208"/>
      <c r="E81" s="208"/>
      <c r="F81" s="208"/>
      <c r="G81" s="208"/>
      <c r="H81" s="208"/>
      <c r="I81" s="208"/>
      <c r="J81" s="208"/>
      <c r="K81" s="208"/>
      <c r="L81" s="208"/>
      <c r="M81" s="47"/>
      <c r="N81" s="207"/>
      <c r="O81" s="110"/>
    </row>
    <row r="82" spans="1:19" ht="18" customHeight="1" x14ac:dyDescent="0.2">
      <c r="A82" s="95"/>
      <c r="B82" s="207"/>
      <c r="C82" s="208"/>
      <c r="D82" s="208"/>
      <c r="E82" s="208"/>
      <c r="F82" s="208"/>
      <c r="G82" s="208"/>
      <c r="H82" s="208"/>
      <c r="I82" s="208"/>
      <c r="J82" s="208"/>
      <c r="K82" s="208"/>
      <c r="L82" s="208"/>
      <c r="M82" s="47"/>
      <c r="N82" s="207"/>
      <c r="O82" s="110"/>
    </row>
    <row r="83" spans="1:19" ht="18" customHeight="1" x14ac:dyDescent="0.2">
      <c r="A83" s="95"/>
      <c r="B83" s="207"/>
      <c r="C83" s="208"/>
      <c r="D83" s="208"/>
      <c r="E83" s="208"/>
      <c r="F83" s="208"/>
      <c r="G83" s="208"/>
      <c r="H83" s="208"/>
      <c r="I83" s="208"/>
      <c r="J83" s="208"/>
      <c r="K83" s="208"/>
      <c r="L83" s="208"/>
      <c r="M83" s="47"/>
      <c r="N83" s="207"/>
      <c r="O83" s="110"/>
    </row>
    <row r="84" spans="1:19" ht="18" customHeight="1" x14ac:dyDescent="0.2">
      <c r="A84" s="95"/>
      <c r="B84" s="207"/>
      <c r="C84" s="208"/>
      <c r="D84" s="208"/>
      <c r="E84" s="208"/>
      <c r="F84" s="208"/>
      <c r="G84" s="208"/>
      <c r="H84" s="208"/>
      <c r="I84" s="208"/>
      <c r="J84" s="208"/>
      <c r="K84" s="208"/>
      <c r="L84" s="208"/>
      <c r="M84" s="47"/>
      <c r="N84" s="207"/>
      <c r="O84" s="110"/>
    </row>
    <row r="85" spans="1:19" ht="18" customHeight="1" x14ac:dyDescent="0.2">
      <c r="A85" s="95"/>
      <c r="B85" s="207"/>
      <c r="C85" s="208"/>
      <c r="D85" s="208"/>
      <c r="E85" s="208"/>
      <c r="F85" s="208"/>
      <c r="G85" s="208"/>
      <c r="H85" s="208"/>
      <c r="I85" s="208"/>
      <c r="J85" s="208"/>
      <c r="K85" s="208"/>
      <c r="L85" s="208"/>
      <c r="M85" s="47"/>
      <c r="N85" s="207"/>
      <c r="O85" s="110"/>
    </row>
    <row r="86" spans="1:19" ht="18" customHeight="1" x14ac:dyDescent="0.2">
      <c r="A86" s="95"/>
      <c r="B86" s="207"/>
      <c r="C86" s="208"/>
      <c r="D86" s="208"/>
      <c r="E86" s="208"/>
      <c r="F86" s="208"/>
      <c r="G86" s="208"/>
      <c r="H86" s="208"/>
      <c r="I86" s="208"/>
      <c r="J86" s="208"/>
      <c r="K86" s="208"/>
      <c r="L86" s="208"/>
      <c r="M86" s="47"/>
      <c r="N86" s="207"/>
      <c r="O86" s="110"/>
    </row>
    <row r="87" spans="1:19" ht="18" customHeight="1" x14ac:dyDescent="0.2">
      <c r="A87" s="95"/>
      <c r="B87" s="207"/>
      <c r="C87" s="208"/>
      <c r="D87" s="208"/>
      <c r="E87" s="208"/>
      <c r="F87" s="208"/>
      <c r="G87" s="208"/>
      <c r="H87" s="208"/>
      <c r="I87" s="208"/>
      <c r="J87" s="208"/>
      <c r="K87" s="208"/>
      <c r="L87" s="208"/>
      <c r="M87" s="47"/>
      <c r="N87" s="207"/>
      <c r="O87" s="110"/>
    </row>
    <row r="88" spans="1:19" ht="18" customHeight="1" x14ac:dyDescent="0.2">
      <c r="A88" s="95"/>
      <c r="B88" s="207"/>
      <c r="C88" s="208"/>
      <c r="D88" s="208"/>
      <c r="E88" s="208"/>
      <c r="F88" s="208"/>
      <c r="G88" s="208"/>
      <c r="H88" s="208"/>
      <c r="I88" s="208"/>
      <c r="J88" s="208"/>
      <c r="K88" s="208"/>
      <c r="L88" s="208"/>
      <c r="M88" s="47"/>
      <c r="N88" s="207"/>
      <c r="O88" s="110"/>
    </row>
    <row r="89" spans="1:19" ht="18" customHeight="1" x14ac:dyDescent="0.2">
      <c r="A89" s="95"/>
      <c r="B89" s="207"/>
      <c r="C89" s="208"/>
      <c r="D89" s="208"/>
      <c r="E89" s="208"/>
      <c r="F89" s="208"/>
      <c r="G89" s="208"/>
      <c r="H89" s="208"/>
      <c r="I89" s="208"/>
      <c r="J89" s="208"/>
      <c r="K89" s="208"/>
      <c r="L89" s="208"/>
      <c r="M89" s="47"/>
      <c r="N89" s="207"/>
      <c r="O89" s="110"/>
    </row>
    <row r="90" spans="1:19" s="84" customFormat="1" ht="9.9499999999999993" customHeight="1" x14ac:dyDescent="0.2">
      <c r="B90" s="207"/>
      <c r="C90" s="40"/>
      <c r="D90" s="514">
        <f ca="1">NOW()</f>
        <v>44907.637321527778</v>
      </c>
      <c r="E90" s="513"/>
      <c r="F90" s="47"/>
      <c r="G90" s="47"/>
      <c r="H90" s="47"/>
      <c r="I90" s="47"/>
      <c r="J90" s="82"/>
      <c r="K90" s="82"/>
      <c r="L90" s="48" t="str">
        <f>CONCATENATE("Specifieke informatie C, ",LOWER(A49))</f>
        <v>Specifieke informatie C, pagina 2</v>
      </c>
      <c r="M90" s="40"/>
      <c r="N90" s="207"/>
      <c r="O90" s="110"/>
    </row>
    <row r="91" spans="1:19" x14ac:dyDescent="0.2">
      <c r="A91" s="116"/>
      <c r="B91" s="207"/>
      <c r="C91" s="207"/>
      <c r="D91" s="207"/>
      <c r="E91" s="207"/>
      <c r="F91" s="207"/>
      <c r="G91" s="207"/>
      <c r="H91" s="207"/>
      <c r="I91" s="207"/>
      <c r="J91" s="207"/>
      <c r="K91" s="207"/>
      <c r="L91" s="207"/>
      <c r="M91" s="207"/>
      <c r="N91" s="207"/>
      <c r="O91" s="110"/>
    </row>
    <row r="92" spans="1:19" s="110" customFormat="1" ht="18" customHeight="1" x14ac:dyDescent="0.2">
      <c r="A92" s="212" t="s">
        <v>138</v>
      </c>
      <c r="B92" s="210"/>
      <c r="C92" s="211"/>
      <c r="D92" s="41" t="str">
        <f>CONCATENATE("KWARTAALSTAAT ZVW ", jaar_id," ",kwartaal_id,"E KWARTAAL")</f>
        <v>KWARTAALSTAAT ZVW 2022 4E KWARTAAL</v>
      </c>
      <c r="E92" s="40"/>
      <c r="F92" s="40"/>
      <c r="G92" s="40"/>
      <c r="H92" s="40"/>
      <c r="I92" s="40"/>
      <c r="J92" s="40"/>
      <c r="K92" s="40"/>
      <c r="L92" s="40"/>
      <c r="M92" s="109"/>
      <c r="N92" s="210"/>
    </row>
    <row r="93" spans="1:19" s="110" customFormat="1" ht="18" customHeight="1" x14ac:dyDescent="0.2">
      <c r="A93" s="213"/>
      <c r="B93" s="210"/>
      <c r="C93" s="111"/>
      <c r="D93" s="41" t="s">
        <v>352</v>
      </c>
      <c r="E93" s="41"/>
      <c r="F93" s="41"/>
      <c r="G93" s="41"/>
      <c r="H93" s="41"/>
      <c r="I93" s="41"/>
      <c r="J93" s="41"/>
      <c r="K93" s="41"/>
      <c r="L93" s="41"/>
      <c r="M93" s="109"/>
      <c r="N93" s="210"/>
    </row>
    <row r="94" spans="1:19" ht="18" customHeight="1" x14ac:dyDescent="0.2">
      <c r="A94" s="84"/>
      <c r="B94" s="207"/>
      <c r="C94" s="208"/>
      <c r="D94" s="41" t="str">
        <f>IF(naw_uzovi_zorgverzekeraar&lt;&gt;"0000",CONCATENATE(UPPER(naw_naam_zorgverzekeraar),", ",UPPER(naw_plaats_zorgverzekeraar)),"")</f>
        <v/>
      </c>
      <c r="E94" s="41"/>
      <c r="F94" s="41"/>
      <c r="G94" s="41"/>
      <c r="H94" s="41"/>
      <c r="I94" s="41"/>
      <c r="J94" s="41"/>
      <c r="K94" s="41"/>
      <c r="L94" s="42" t="str">
        <f>CONCATENATE("UZOVI: ",naw_uzovi_zorgverzekeraar)</f>
        <v>UZOVI: 0000</v>
      </c>
      <c r="M94" s="41"/>
      <c r="N94" s="207"/>
      <c r="O94" s="110"/>
    </row>
    <row r="95" spans="1:19" ht="18" customHeight="1" x14ac:dyDescent="0.2">
      <c r="A95" s="84"/>
      <c r="B95" s="207"/>
      <c r="C95" s="208"/>
      <c r="D95" s="80" t="s">
        <v>207</v>
      </c>
      <c r="E95" s="41"/>
      <c r="F95" s="40"/>
      <c r="G95" s="40"/>
      <c r="H95" s="41"/>
      <c r="I95" s="41"/>
      <c r="J95" s="41"/>
      <c r="K95" s="47"/>
      <c r="L95" s="48"/>
      <c r="M95" s="41"/>
      <c r="N95" s="207"/>
      <c r="O95" s="110"/>
    </row>
    <row r="96" spans="1:19" s="105" customFormat="1" ht="18" customHeight="1" x14ac:dyDescent="0.2">
      <c r="B96" s="210"/>
      <c r="C96" s="111"/>
      <c r="D96" s="113"/>
      <c r="E96" s="111"/>
      <c r="F96" s="111"/>
      <c r="G96" s="111"/>
      <c r="H96" s="111"/>
      <c r="I96" s="111"/>
      <c r="J96" s="79"/>
      <c r="K96" s="79"/>
      <c r="L96" s="79"/>
      <c r="M96" s="109"/>
      <c r="N96" s="210"/>
      <c r="O96" s="110"/>
      <c r="P96" s="99"/>
      <c r="Q96" s="99"/>
      <c r="R96" s="99"/>
      <c r="S96" s="99"/>
    </row>
    <row r="97" spans="2:15" s="84" customFormat="1" ht="27.95" customHeight="1" x14ac:dyDescent="0.2">
      <c r="B97" s="207"/>
      <c r="C97" s="40"/>
      <c r="D97" s="556" t="s">
        <v>297</v>
      </c>
      <c r="E97" s="518"/>
      <c r="F97" s="518"/>
      <c r="G97" s="518"/>
      <c r="H97" s="518"/>
      <c r="I97" s="518"/>
      <c r="J97" s="518"/>
      <c r="K97" s="557"/>
      <c r="L97" s="561" t="s">
        <v>2604</v>
      </c>
      <c r="M97" s="40"/>
      <c r="N97" s="207"/>
      <c r="O97" s="110"/>
    </row>
    <row r="98" spans="2:15" s="84" customFormat="1" ht="27.95" customHeight="1" x14ac:dyDescent="0.2">
      <c r="B98" s="207"/>
      <c r="C98" s="40"/>
      <c r="D98" s="558"/>
      <c r="E98" s="559"/>
      <c r="F98" s="559"/>
      <c r="G98" s="559"/>
      <c r="H98" s="559"/>
      <c r="I98" s="559"/>
      <c r="J98" s="559"/>
      <c r="K98" s="560"/>
      <c r="L98" s="562" t="s">
        <v>344</v>
      </c>
      <c r="M98" s="40"/>
      <c r="N98" s="207"/>
      <c r="O98" s="110"/>
    </row>
    <row r="99" spans="2:15" s="84" customFormat="1" ht="18" customHeight="1" x14ac:dyDescent="0.2">
      <c r="B99" s="207"/>
      <c r="C99" s="40"/>
      <c r="D99" s="550" t="s">
        <v>304</v>
      </c>
      <c r="E99" s="551"/>
      <c r="F99" s="551"/>
      <c r="G99" s="551"/>
      <c r="H99" s="551"/>
      <c r="I99" s="551"/>
      <c r="J99" s="551"/>
      <c r="K99" s="552"/>
      <c r="L99" s="407"/>
      <c r="M99" s="40"/>
      <c r="N99" s="207"/>
      <c r="O99" s="110"/>
    </row>
    <row r="100" spans="2:15" s="84" customFormat="1" ht="18" customHeight="1" x14ac:dyDescent="0.2">
      <c r="B100" s="207"/>
      <c r="C100" s="40"/>
      <c r="D100" s="550" t="s">
        <v>305</v>
      </c>
      <c r="E100" s="551"/>
      <c r="F100" s="551"/>
      <c r="G100" s="551"/>
      <c r="H100" s="551"/>
      <c r="I100" s="551"/>
      <c r="J100" s="551"/>
      <c r="K100" s="552"/>
      <c r="L100" s="407"/>
      <c r="M100" s="40"/>
      <c r="N100" s="207"/>
      <c r="O100" s="110"/>
    </row>
    <row r="101" spans="2:15" s="84" customFormat="1" ht="18" customHeight="1" x14ac:dyDescent="0.2">
      <c r="B101" s="207"/>
      <c r="C101" s="40"/>
      <c r="D101" s="550" t="s">
        <v>306</v>
      </c>
      <c r="E101" s="551"/>
      <c r="F101" s="551"/>
      <c r="G101" s="551"/>
      <c r="H101" s="551"/>
      <c r="I101" s="551"/>
      <c r="J101" s="551"/>
      <c r="K101" s="552"/>
      <c r="L101" s="407"/>
      <c r="M101" s="40"/>
      <c r="N101" s="207"/>
      <c r="O101" s="110"/>
    </row>
    <row r="102" spans="2:15" s="84" customFormat="1" ht="18" customHeight="1" x14ac:dyDescent="0.2">
      <c r="B102" s="207"/>
      <c r="C102" s="40"/>
      <c r="D102" s="550" t="s">
        <v>307</v>
      </c>
      <c r="E102" s="551"/>
      <c r="F102" s="551"/>
      <c r="G102" s="551"/>
      <c r="H102" s="551"/>
      <c r="I102" s="551"/>
      <c r="J102" s="551"/>
      <c r="K102" s="552"/>
      <c r="L102" s="407"/>
      <c r="M102" s="40"/>
      <c r="N102" s="207"/>
      <c r="O102" s="110"/>
    </row>
    <row r="103" spans="2:15" s="84" customFormat="1" ht="18" customHeight="1" x14ac:dyDescent="0.2">
      <c r="B103" s="207"/>
      <c r="C103" s="40"/>
      <c r="D103" s="550" t="s">
        <v>298</v>
      </c>
      <c r="E103" s="551"/>
      <c r="F103" s="551"/>
      <c r="G103" s="551"/>
      <c r="H103" s="551"/>
      <c r="I103" s="551"/>
      <c r="J103" s="551"/>
      <c r="K103" s="552"/>
      <c r="L103" s="407"/>
      <c r="M103" s="40"/>
      <c r="N103" s="207"/>
      <c r="O103" s="110"/>
    </row>
    <row r="104" spans="2:15" s="84" customFormat="1" ht="18" customHeight="1" x14ac:dyDescent="0.2">
      <c r="B104" s="207"/>
      <c r="C104" s="40"/>
      <c r="D104" s="550" t="s">
        <v>299</v>
      </c>
      <c r="E104" s="551"/>
      <c r="F104" s="551"/>
      <c r="G104" s="551"/>
      <c r="H104" s="551"/>
      <c r="I104" s="551"/>
      <c r="J104" s="551"/>
      <c r="K104" s="552"/>
      <c r="L104" s="407"/>
      <c r="M104" s="40"/>
      <c r="N104" s="207"/>
      <c r="O104" s="110"/>
    </row>
    <row r="105" spans="2:15" s="84" customFormat="1" ht="18" customHeight="1" x14ac:dyDescent="0.2">
      <c r="B105" s="207"/>
      <c r="C105" s="40"/>
      <c r="D105" s="550" t="s">
        <v>300</v>
      </c>
      <c r="E105" s="551"/>
      <c r="F105" s="551"/>
      <c r="G105" s="551"/>
      <c r="H105" s="551"/>
      <c r="I105" s="551"/>
      <c r="J105" s="551"/>
      <c r="K105" s="552"/>
      <c r="L105" s="407"/>
      <c r="M105" s="40"/>
      <c r="N105" s="207"/>
      <c r="O105" s="110"/>
    </row>
    <row r="106" spans="2:15" s="84" customFormat="1" ht="18" customHeight="1" x14ac:dyDescent="0.2">
      <c r="B106" s="207"/>
      <c r="C106" s="40"/>
      <c r="D106" s="553" t="s">
        <v>301</v>
      </c>
      <c r="E106" s="554"/>
      <c r="F106" s="554"/>
      <c r="G106" s="554"/>
      <c r="H106" s="554"/>
      <c r="I106" s="554"/>
      <c r="J106" s="554"/>
      <c r="K106" s="555"/>
      <c r="L106" s="408">
        <f>SUM(L99:L105)</f>
        <v>0</v>
      </c>
      <c r="M106" s="40"/>
      <c r="N106" s="207"/>
      <c r="O106" s="110"/>
    </row>
    <row r="107" spans="2:15" s="84" customFormat="1" ht="18" customHeight="1" x14ac:dyDescent="0.2">
      <c r="B107" s="207"/>
      <c r="C107" s="40"/>
      <c r="D107" s="206"/>
      <c r="E107" s="47"/>
      <c r="F107" s="47"/>
      <c r="G107" s="47"/>
      <c r="H107" s="47"/>
      <c r="I107" s="47"/>
      <c r="J107" s="82"/>
      <c r="K107" s="82"/>
      <c r="L107" s="48"/>
      <c r="M107" s="40"/>
      <c r="N107" s="207"/>
      <c r="O107" s="110"/>
    </row>
    <row r="108" spans="2:15" s="84" customFormat="1" ht="27.95" customHeight="1" x14ac:dyDescent="0.2">
      <c r="B108" s="207"/>
      <c r="C108" s="40"/>
      <c r="D108" s="556" t="s">
        <v>302</v>
      </c>
      <c r="E108" s="518"/>
      <c r="F108" s="518"/>
      <c r="G108" s="518"/>
      <c r="H108" s="518"/>
      <c r="I108" s="518"/>
      <c r="J108" s="518"/>
      <c r="K108" s="557"/>
      <c r="L108" s="561" t="s">
        <v>2604</v>
      </c>
      <c r="M108" s="40"/>
      <c r="N108" s="207"/>
      <c r="O108" s="110"/>
    </row>
    <row r="109" spans="2:15" s="84" customFormat="1" ht="27.95" customHeight="1" x14ac:dyDescent="0.2">
      <c r="B109" s="207"/>
      <c r="C109" s="40"/>
      <c r="D109" s="558"/>
      <c r="E109" s="559"/>
      <c r="F109" s="559"/>
      <c r="G109" s="559"/>
      <c r="H109" s="559"/>
      <c r="I109" s="559"/>
      <c r="J109" s="559"/>
      <c r="K109" s="560"/>
      <c r="L109" s="562" t="s">
        <v>344</v>
      </c>
      <c r="M109" s="40"/>
      <c r="N109" s="207"/>
      <c r="O109" s="110"/>
    </row>
    <row r="110" spans="2:15" s="84" customFormat="1" ht="18" customHeight="1" x14ac:dyDescent="0.2">
      <c r="B110" s="207"/>
      <c r="C110" s="40"/>
      <c r="D110" s="550" t="s">
        <v>411</v>
      </c>
      <c r="E110" s="551"/>
      <c r="F110" s="551"/>
      <c r="G110" s="551"/>
      <c r="H110" s="551"/>
      <c r="I110" s="551"/>
      <c r="J110" s="551"/>
      <c r="K110" s="552"/>
      <c r="L110" s="407"/>
      <c r="M110" s="40"/>
      <c r="N110" s="207"/>
      <c r="O110" s="110"/>
    </row>
    <row r="111" spans="2:15" s="84" customFormat="1" ht="18" customHeight="1" x14ac:dyDescent="0.2">
      <c r="B111" s="207"/>
      <c r="C111" s="40"/>
      <c r="D111" s="550" t="s">
        <v>412</v>
      </c>
      <c r="E111" s="551"/>
      <c r="F111" s="551"/>
      <c r="G111" s="551"/>
      <c r="H111" s="551"/>
      <c r="I111" s="551"/>
      <c r="J111" s="551"/>
      <c r="K111" s="552"/>
      <c r="L111" s="407"/>
      <c r="M111" s="40"/>
      <c r="N111" s="207"/>
      <c r="O111" s="110"/>
    </row>
    <row r="112" spans="2:15" s="84" customFormat="1" ht="20.100000000000001" customHeight="1" x14ac:dyDescent="0.2">
      <c r="B112" s="207"/>
      <c r="C112" s="40"/>
      <c r="D112" s="553" t="s">
        <v>303</v>
      </c>
      <c r="E112" s="554"/>
      <c r="F112" s="554"/>
      <c r="G112" s="554"/>
      <c r="H112" s="554"/>
      <c r="I112" s="554"/>
      <c r="J112" s="554"/>
      <c r="K112" s="555"/>
      <c r="L112" s="408">
        <f>SUM(L110:L111)</f>
        <v>0</v>
      </c>
      <c r="M112" s="40"/>
      <c r="N112" s="207"/>
      <c r="O112" s="110"/>
    </row>
    <row r="113" spans="1:15" s="84" customFormat="1" ht="18" customHeight="1" x14ac:dyDescent="0.2">
      <c r="B113" s="207"/>
      <c r="C113" s="40"/>
      <c r="D113" s="206"/>
      <c r="E113" s="47"/>
      <c r="F113" s="47"/>
      <c r="G113" s="47"/>
      <c r="H113" s="47"/>
      <c r="I113" s="47"/>
      <c r="J113" s="82"/>
      <c r="K113" s="82"/>
      <c r="L113" s="48"/>
      <c r="M113" s="40"/>
      <c r="N113" s="207"/>
      <c r="O113" s="110"/>
    </row>
    <row r="114" spans="1:15" s="84" customFormat="1" ht="18" customHeight="1" x14ac:dyDescent="0.2">
      <c r="B114" s="207"/>
      <c r="C114" s="40"/>
      <c r="D114" s="216"/>
      <c r="E114" s="47"/>
      <c r="F114" s="47"/>
      <c r="G114" s="47"/>
      <c r="H114" s="47"/>
      <c r="I114" s="47"/>
      <c r="J114" s="82"/>
      <c r="K114" s="82"/>
      <c r="L114" s="48"/>
      <c r="M114" s="40"/>
      <c r="N114" s="207"/>
      <c r="O114" s="110"/>
    </row>
    <row r="115" spans="1:15" s="84" customFormat="1" ht="18" customHeight="1" x14ac:dyDescent="0.2">
      <c r="B115" s="207"/>
      <c r="C115" s="40"/>
      <c r="D115" s="216"/>
      <c r="E115" s="47"/>
      <c r="F115" s="47"/>
      <c r="G115" s="47"/>
      <c r="H115" s="47"/>
      <c r="I115" s="47"/>
      <c r="J115" s="82"/>
      <c r="K115" s="82"/>
      <c r="L115" s="48"/>
      <c r="M115" s="40"/>
      <c r="N115" s="207"/>
      <c r="O115" s="110"/>
    </row>
    <row r="116" spans="1:15" s="84" customFormat="1" ht="18" customHeight="1" x14ac:dyDescent="0.2">
      <c r="B116" s="207"/>
      <c r="C116" s="40"/>
      <c r="D116" s="215"/>
      <c r="E116" s="47"/>
      <c r="F116" s="47"/>
      <c r="G116" s="47"/>
      <c r="H116" s="47"/>
      <c r="I116" s="47"/>
      <c r="J116" s="82"/>
      <c r="K116" s="82"/>
      <c r="L116" s="48"/>
      <c r="M116" s="40"/>
      <c r="N116" s="207"/>
      <c r="O116" s="110"/>
    </row>
    <row r="117" spans="1:15" s="84" customFormat="1" ht="18" customHeight="1" x14ac:dyDescent="0.2">
      <c r="B117" s="207"/>
      <c r="C117" s="40"/>
      <c r="D117" s="215"/>
      <c r="E117" s="47"/>
      <c r="F117" s="47"/>
      <c r="G117" s="47"/>
      <c r="H117" s="47"/>
      <c r="I117" s="47"/>
      <c r="J117" s="82"/>
      <c r="K117" s="82"/>
      <c r="L117" s="48"/>
      <c r="M117" s="40"/>
      <c r="N117" s="207"/>
      <c r="O117" s="110"/>
    </row>
    <row r="118" spans="1:15" s="84" customFormat="1" ht="18" customHeight="1" x14ac:dyDescent="0.2">
      <c r="B118" s="207"/>
      <c r="C118" s="40"/>
      <c r="D118" s="215"/>
      <c r="E118" s="47"/>
      <c r="F118" s="47"/>
      <c r="G118" s="47"/>
      <c r="H118" s="47"/>
      <c r="I118" s="47"/>
      <c r="J118" s="82"/>
      <c r="K118" s="82"/>
      <c r="L118" s="48"/>
      <c r="M118" s="40"/>
      <c r="N118" s="207"/>
      <c r="O118" s="110"/>
    </row>
    <row r="119" spans="1:15" s="84" customFormat="1" ht="18" customHeight="1" x14ac:dyDescent="0.2">
      <c r="B119" s="207"/>
      <c r="C119" s="40"/>
      <c r="D119" s="215"/>
      <c r="E119" s="47"/>
      <c r="F119" s="47"/>
      <c r="G119" s="47"/>
      <c r="H119" s="47"/>
      <c r="I119" s="47"/>
      <c r="J119" s="82"/>
      <c r="K119" s="82"/>
      <c r="L119" s="48"/>
      <c r="M119" s="40"/>
      <c r="N119" s="207"/>
      <c r="O119" s="110"/>
    </row>
    <row r="120" spans="1:15" s="84" customFormat="1" ht="18" customHeight="1" x14ac:dyDescent="0.2">
      <c r="B120" s="207"/>
      <c r="C120" s="40"/>
      <c r="D120" s="215"/>
      <c r="E120" s="47"/>
      <c r="F120" s="47"/>
      <c r="G120" s="47"/>
      <c r="H120" s="47"/>
      <c r="I120" s="47"/>
      <c r="J120" s="82"/>
      <c r="K120" s="82"/>
      <c r="L120" s="48"/>
      <c r="M120" s="40"/>
      <c r="N120" s="207"/>
      <c r="O120" s="110"/>
    </row>
    <row r="121" spans="1:15" s="84" customFormat="1" ht="18" customHeight="1" x14ac:dyDescent="0.2">
      <c r="B121" s="207"/>
      <c r="C121" s="40"/>
      <c r="D121" s="215"/>
      <c r="E121" s="47"/>
      <c r="F121" s="47"/>
      <c r="G121" s="47"/>
      <c r="H121" s="47"/>
      <c r="I121" s="47"/>
      <c r="J121" s="82"/>
      <c r="K121" s="82"/>
      <c r="L121" s="48"/>
      <c r="M121" s="40"/>
      <c r="N121" s="207"/>
      <c r="O121" s="110"/>
    </row>
    <row r="122" spans="1:15" s="84" customFormat="1" ht="18" customHeight="1" x14ac:dyDescent="0.2">
      <c r="B122" s="207"/>
      <c r="C122" s="40"/>
      <c r="D122" s="215"/>
      <c r="E122" s="47"/>
      <c r="F122" s="47"/>
      <c r="G122" s="47"/>
      <c r="H122" s="47"/>
      <c r="I122" s="47"/>
      <c r="J122" s="82"/>
      <c r="K122" s="82"/>
      <c r="L122" s="48"/>
      <c r="M122" s="40"/>
      <c r="N122" s="207"/>
      <c r="O122" s="110"/>
    </row>
    <row r="123" spans="1:15" s="84" customFormat="1" ht="18" customHeight="1" x14ac:dyDescent="0.2">
      <c r="B123" s="207"/>
      <c r="C123" s="40"/>
      <c r="D123" s="206"/>
      <c r="E123" s="47"/>
      <c r="F123" s="47"/>
      <c r="G123" s="47"/>
      <c r="H123" s="47"/>
      <c r="I123" s="47"/>
      <c r="J123" s="82"/>
      <c r="K123" s="82"/>
      <c r="L123" s="48"/>
      <c r="M123" s="40"/>
      <c r="N123" s="207"/>
      <c r="O123" s="110"/>
    </row>
    <row r="124" spans="1:15" s="84" customFormat="1" ht="12" customHeight="1" x14ac:dyDescent="0.2">
      <c r="B124" s="207"/>
      <c r="C124" s="40"/>
      <c r="D124" s="514">
        <f ca="1">NOW()</f>
        <v>44907.637321527778</v>
      </c>
      <c r="E124" s="513"/>
      <c r="F124" s="47"/>
      <c r="G124" s="47"/>
      <c r="H124" s="47"/>
      <c r="I124" s="47"/>
      <c r="J124" s="82"/>
      <c r="K124" s="82"/>
      <c r="L124" s="48" t="str">
        <f>CONCATENATE("Specifieke informatie C, ",LOWER(A92))</f>
        <v>Specifieke informatie C, pagina 3</v>
      </c>
      <c r="M124" s="40"/>
      <c r="N124" s="207"/>
      <c r="O124" s="110"/>
    </row>
    <row r="125" spans="1:15" ht="12.75" customHeight="1" x14ac:dyDescent="0.2">
      <c r="A125" s="102"/>
      <c r="B125" s="207"/>
      <c r="C125" s="209"/>
      <c r="D125" s="209"/>
      <c r="E125" s="209"/>
      <c r="F125" s="209"/>
      <c r="G125" s="209"/>
      <c r="H125" s="209"/>
      <c r="I125" s="209"/>
      <c r="J125" s="209"/>
      <c r="K125" s="209"/>
      <c r="L125" s="209"/>
      <c r="M125" s="209"/>
      <c r="N125" s="207"/>
    </row>
  </sheetData>
  <sheetProtection algorithmName="SHA-512" hashValue="RlN25mJlssrt3cj8obh+IUx6yzRlYqFnv8wOURX1IkfncHqsShz++HQj1yuGHAGWisenqvAKOyZURxUtOOWJvQ==" saltValue="6LP5kihfarME2HiF0p3IiQ==" spinCount="100000" sheet="1" objects="1" scenarios="1"/>
  <mergeCells count="107">
    <mergeCell ref="D59:F59"/>
    <mergeCell ref="D38:F40"/>
    <mergeCell ref="D97:K98"/>
    <mergeCell ref="L108:L109"/>
    <mergeCell ref="L97:L98"/>
    <mergeCell ref="D90:E90"/>
    <mergeCell ref="D60:F60"/>
    <mergeCell ref="J64:J65"/>
    <mergeCell ref="K63:L63"/>
    <mergeCell ref="L64:L65"/>
    <mergeCell ref="D68:F68"/>
    <mergeCell ref="D69:F69"/>
    <mergeCell ref="D70:F70"/>
    <mergeCell ref="G63:H63"/>
    <mergeCell ref="D63:F65"/>
    <mergeCell ref="D66:F66"/>
    <mergeCell ref="D67:F67"/>
    <mergeCell ref="D61:F61"/>
    <mergeCell ref="K64:K65"/>
    <mergeCell ref="G64:G65"/>
    <mergeCell ref="I64:I65"/>
    <mergeCell ref="I63:J63"/>
    <mergeCell ref="H64:H65"/>
    <mergeCell ref="L39:L40"/>
    <mergeCell ref="D124:E124"/>
    <mergeCell ref="D104:K104"/>
    <mergeCell ref="D105:K105"/>
    <mergeCell ref="D106:K106"/>
    <mergeCell ref="D108:K109"/>
    <mergeCell ref="D101:K101"/>
    <mergeCell ref="D99:K99"/>
    <mergeCell ref="D100:K100"/>
    <mergeCell ref="D110:K110"/>
    <mergeCell ref="D111:K111"/>
    <mergeCell ref="D112:K112"/>
    <mergeCell ref="D102:K102"/>
    <mergeCell ref="D103:K103"/>
    <mergeCell ref="G39:G40"/>
    <mergeCell ref="H39:H40"/>
    <mergeCell ref="I39:I40"/>
    <mergeCell ref="J39:J40"/>
    <mergeCell ref="K39:K40"/>
    <mergeCell ref="I21:I22"/>
    <mergeCell ref="L30:L31"/>
    <mergeCell ref="L55:L56"/>
    <mergeCell ref="D47:E47"/>
    <mergeCell ref="D54:F56"/>
    <mergeCell ref="G54:H54"/>
    <mergeCell ref="I54:J54"/>
    <mergeCell ref="K54:L54"/>
    <mergeCell ref="G55:G56"/>
    <mergeCell ref="H55:H56"/>
    <mergeCell ref="I55:I56"/>
    <mergeCell ref="J55:J56"/>
    <mergeCell ref="K55:K56"/>
    <mergeCell ref="D23:F23"/>
    <mergeCell ref="D24:F24"/>
    <mergeCell ref="D25:F25"/>
    <mergeCell ref="D26:F26"/>
    <mergeCell ref="K21:K22"/>
    <mergeCell ref="G38:H38"/>
    <mergeCell ref="I38:J38"/>
    <mergeCell ref="K38:L38"/>
    <mergeCell ref="D32:F32"/>
    <mergeCell ref="D36:F36"/>
    <mergeCell ref="D29:F31"/>
    <mergeCell ref="G29:H29"/>
    <mergeCell ref="I29:J29"/>
    <mergeCell ref="K29:L29"/>
    <mergeCell ref="G30:G31"/>
    <mergeCell ref="H30:H31"/>
    <mergeCell ref="I30:I31"/>
    <mergeCell ref="J30:J31"/>
    <mergeCell ref="K30:K31"/>
    <mergeCell ref="D57:F57"/>
    <mergeCell ref="D58:F58"/>
    <mergeCell ref="D27:F27"/>
    <mergeCell ref="D33:F33"/>
    <mergeCell ref="D34:F34"/>
    <mergeCell ref="D35:F35"/>
    <mergeCell ref="D42:F42"/>
    <mergeCell ref="D43:F43"/>
    <mergeCell ref="D44:F44"/>
    <mergeCell ref="D45:F45"/>
    <mergeCell ref="D41:F41"/>
    <mergeCell ref="I12:J12"/>
    <mergeCell ref="G13:G14"/>
    <mergeCell ref="J13:J14"/>
    <mergeCell ref="K12:L12"/>
    <mergeCell ref="K13:K14"/>
    <mergeCell ref="I13:I14"/>
    <mergeCell ref="I20:J20"/>
    <mergeCell ref="D20:F22"/>
    <mergeCell ref="G20:H20"/>
    <mergeCell ref="J21:J22"/>
    <mergeCell ref="D12:F14"/>
    <mergeCell ref="D16:F16"/>
    <mergeCell ref="D15:F15"/>
    <mergeCell ref="G12:H12"/>
    <mergeCell ref="D18:F18"/>
    <mergeCell ref="L13:L14"/>
    <mergeCell ref="L21:L22"/>
    <mergeCell ref="H21:H22"/>
    <mergeCell ref="G21:G22"/>
    <mergeCell ref="D17:F17"/>
    <mergeCell ref="H13:H14"/>
    <mergeCell ref="K20:L20"/>
  </mergeCells>
  <phoneticPr fontId="5" type="noConversion"/>
  <conditionalFormatting sqref="I18">
    <cfRule type="expression" dxfId="168" priority="35">
      <formula>(I18-J18)/I18&lt;-0.1</formula>
    </cfRule>
    <cfRule type="expression" dxfId="167" priority="36">
      <formula>AND(I18=0,I18&lt;J18)</formula>
    </cfRule>
  </conditionalFormatting>
  <conditionalFormatting sqref="G27">
    <cfRule type="expression" dxfId="166" priority="33">
      <formula>(G27-H27)/G27&lt;-0.1</formula>
    </cfRule>
    <cfRule type="expression" dxfId="165" priority="34">
      <formula>AND(G27=0,G27&lt;H27)</formula>
    </cfRule>
  </conditionalFormatting>
  <conditionalFormatting sqref="J27">
    <cfRule type="expression" dxfId="164" priority="31">
      <formula>(J27-K27)/J27&lt;-0.1</formula>
    </cfRule>
    <cfRule type="expression" dxfId="163" priority="32">
      <formula>AND(J27=0,J27&lt;K27)</formula>
    </cfRule>
  </conditionalFormatting>
  <conditionalFormatting sqref="I27">
    <cfRule type="expression" dxfId="162" priority="29">
      <formula>(I27-J27)/I27&lt;-0.1</formula>
    </cfRule>
    <cfRule type="expression" dxfId="161" priority="30">
      <formula>AND(I27=0,I27&lt;J27)</formula>
    </cfRule>
  </conditionalFormatting>
  <conditionalFormatting sqref="G36">
    <cfRule type="expression" dxfId="160" priority="27">
      <formula>(G36-H36)/G36&lt;-0.1</formula>
    </cfRule>
    <cfRule type="expression" dxfId="159" priority="28">
      <formula>AND(G36=0,G36&lt;H36)</formula>
    </cfRule>
  </conditionalFormatting>
  <conditionalFormatting sqref="J36">
    <cfRule type="expression" dxfId="158" priority="25">
      <formula>(J36-K36)/J36&lt;-0.1</formula>
    </cfRule>
    <cfRule type="expression" dxfId="157" priority="26">
      <formula>AND(J36=0,J36&lt;K36)</formula>
    </cfRule>
  </conditionalFormatting>
  <conditionalFormatting sqref="G18">
    <cfRule type="expression" dxfId="156" priority="39">
      <formula>(G18-H18)/G18&lt;-0.1</formula>
    </cfRule>
    <cfRule type="expression" dxfId="155" priority="40">
      <formula>AND(G18=0,G18&lt;H18)</formula>
    </cfRule>
  </conditionalFormatting>
  <conditionalFormatting sqref="J18">
    <cfRule type="expression" dxfId="154" priority="37">
      <formula>(J18-K18)/J18&lt;-0.1</formula>
    </cfRule>
    <cfRule type="expression" dxfId="153" priority="38">
      <formula>AND(J18=0,J18&lt;K18)</formula>
    </cfRule>
  </conditionalFormatting>
  <conditionalFormatting sqref="I36">
    <cfRule type="expression" dxfId="152" priority="23">
      <formula>(I36-J36)/I36&lt;-0.1</formula>
    </cfRule>
    <cfRule type="expression" dxfId="151" priority="24">
      <formula>AND(I36=0,I36&lt;J36)</formula>
    </cfRule>
  </conditionalFormatting>
  <conditionalFormatting sqref="G45">
    <cfRule type="expression" dxfId="150" priority="21">
      <formula>(G45-H45)/G45&lt;-0.1</formula>
    </cfRule>
    <cfRule type="expression" dxfId="149" priority="22">
      <formula>AND(G45=0,G45&lt;H45)</formula>
    </cfRule>
  </conditionalFormatting>
  <conditionalFormatting sqref="J45">
    <cfRule type="expression" dxfId="148" priority="19">
      <formula>(J45-K45)/J45&lt;-0.1</formula>
    </cfRule>
    <cfRule type="expression" dxfId="147" priority="20">
      <formula>AND(J45=0,J45&lt;K45)</formula>
    </cfRule>
  </conditionalFormatting>
  <conditionalFormatting sqref="I45">
    <cfRule type="expression" dxfId="146" priority="17">
      <formula>(I45-J45)/I45&lt;-0.1</formula>
    </cfRule>
    <cfRule type="expression" dxfId="145" priority="18">
      <formula>AND(I45=0,I45&lt;J45)</formula>
    </cfRule>
  </conditionalFormatting>
  <conditionalFormatting sqref="G61">
    <cfRule type="expression" dxfId="144" priority="15">
      <formula>(G61-H61)/G61&lt;-0.1</formula>
    </cfRule>
    <cfRule type="expression" dxfId="143" priority="16">
      <formula>AND(G61=0,G61&lt;H61)</formula>
    </cfRule>
  </conditionalFormatting>
  <conditionalFormatting sqref="J61">
    <cfRule type="expression" dxfId="142" priority="13">
      <formula>(J61-K61)/J61&lt;-0.1</formula>
    </cfRule>
    <cfRule type="expression" dxfId="141" priority="14">
      <formula>AND(J61=0,J61&lt;K61)</formula>
    </cfRule>
  </conditionalFormatting>
  <conditionalFormatting sqref="I61">
    <cfRule type="expression" dxfId="140" priority="11">
      <formula>(I61-J61)/I61&lt;-0.1</formula>
    </cfRule>
    <cfRule type="expression" dxfId="139" priority="12">
      <formula>AND(I61=0,I61&lt;J61)</formula>
    </cfRule>
  </conditionalFormatting>
  <conditionalFormatting sqref="G70">
    <cfRule type="expression" dxfId="138" priority="9">
      <formula>(G70-H70)/G70&lt;-0.1</formula>
    </cfRule>
    <cfRule type="expression" dxfId="137" priority="10">
      <formula>AND(G70=0,G70&lt;H70)</formula>
    </cfRule>
  </conditionalFormatting>
  <conditionalFormatting sqref="J70">
    <cfRule type="expression" dxfId="136" priority="7">
      <formula>(J70-K70)/J70&lt;-0.1</formula>
    </cfRule>
    <cfRule type="expression" dxfId="135" priority="8">
      <formula>AND(J70=0,J70&lt;K70)</formula>
    </cfRule>
  </conditionalFormatting>
  <conditionalFormatting sqref="I70">
    <cfRule type="expression" dxfId="134" priority="5">
      <formula>(I70-J70)/I70&lt;-0.1</formula>
    </cfRule>
    <cfRule type="expression" dxfId="133" priority="6">
      <formula>AND(I70=0,I70&lt;J70)</formula>
    </cfRule>
  </conditionalFormatting>
  <conditionalFormatting sqref="L99:L105">
    <cfRule type="expression" dxfId="132" priority="3">
      <formula>(L99-M99)/L99&lt;-0.1</formula>
    </cfRule>
    <cfRule type="expression" dxfId="131" priority="4">
      <formula>AND(L99=0,L99&lt;M99)</formula>
    </cfRule>
  </conditionalFormatting>
  <conditionalFormatting sqref="L110:L111">
    <cfRule type="expression" dxfId="130" priority="1">
      <formula>(L110-M110)/L110&lt;-0.1</formula>
    </cfRule>
    <cfRule type="expression" dxfId="129" priority="2">
      <formula>AND(L110=0,L110&lt;M110)</formula>
    </cfRule>
  </conditionalFormatting>
  <dataValidations xWindow="480" yWindow="436" count="1">
    <dataValidation type="textLength" operator="greaterThanOrEqual" showInputMessage="1" showErrorMessage="1" sqref="I54:L54 G54 I12:L12 G12 I63:L63 G63 I29:L29 G29 I38:L38 G38 I20:L20 G20">
      <formula1>1</formula1>
    </dataValidation>
  </dataValidations>
  <pageMargins left="0" right="0" top="0.15748031496062992" bottom="0" header="0" footer="0"/>
  <pageSetup paperSize="9" scale="83" orientation="portrait" blackAndWhite="1" r:id="rId1"/>
  <headerFooter alignWithMargins="0"/>
  <rowBreaks count="1" manualBreakCount="1">
    <brk id="90" min="2"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57</vt:i4>
      </vt:variant>
    </vt:vector>
  </HeadingPairs>
  <TitlesOfParts>
    <vt:vector size="71" baseType="lpstr">
      <vt:lpstr>Hoofdmenu</vt:lpstr>
      <vt:lpstr>Toelichting</vt:lpstr>
      <vt:lpstr>Voorblad</vt:lpstr>
      <vt:lpstr>Mededelingen</vt:lpstr>
      <vt:lpstr>NAW_gegevens</vt:lpstr>
      <vt:lpstr>Kostenverzamelstaat</vt:lpstr>
      <vt:lpstr>Catastr kostenverzamelst</vt:lpstr>
      <vt:lpstr>Specifieke informatie A</vt:lpstr>
      <vt:lpstr>Specifieke informatie C</vt:lpstr>
      <vt:lpstr>Contractinformatie</vt:lpstr>
      <vt:lpstr>Wanbetalers</vt:lpstr>
      <vt:lpstr>Controleoverzicht</vt:lpstr>
      <vt:lpstr>Parameters</vt:lpstr>
      <vt:lpstr>Blad1</vt:lpstr>
      <vt:lpstr>a1_controle_overzicht</vt:lpstr>
      <vt:lpstr>a1_hoofdmenu</vt:lpstr>
      <vt:lpstr>a1_kostenverzamelstaat</vt:lpstr>
      <vt:lpstr>a1_kostenverzamelstaat2020</vt:lpstr>
      <vt:lpstr>a1_mededelingen</vt:lpstr>
      <vt:lpstr>a1_naw</vt:lpstr>
      <vt:lpstr>a1_spec_informatie_a</vt:lpstr>
      <vt:lpstr>a1_spec_informatie_c</vt:lpstr>
      <vt:lpstr>a1_toelichting</vt:lpstr>
      <vt:lpstr>a1_voorblad</vt:lpstr>
      <vt:lpstr>a1_wanbetalers</vt:lpstr>
      <vt:lpstr>'Catastr kostenverzamelst'!Afdrukbereik</vt:lpstr>
      <vt:lpstr>Contractinformatie!Afdrukbereik</vt:lpstr>
      <vt:lpstr>Controleoverzicht!Afdrukbereik</vt:lpstr>
      <vt:lpstr>Hoofdmenu!Afdrukbereik</vt:lpstr>
      <vt:lpstr>Kostenverzamelstaat!Afdrukbereik</vt:lpstr>
      <vt:lpstr>Mededelingen!Afdrukbereik</vt:lpstr>
      <vt:lpstr>NAW_gegevens!Afdrukbereik</vt:lpstr>
      <vt:lpstr>'Specifieke informatie A'!Afdrukbereik</vt:lpstr>
      <vt:lpstr>Toelichting!Afdrukbereik</vt:lpstr>
      <vt:lpstr>Voorblad!Afdrukbereik</vt:lpstr>
      <vt:lpstr>Wanbetalers!Afdrukbereik</vt:lpstr>
      <vt:lpstr>Afdrukbereik</vt:lpstr>
      <vt:lpstr>document_id</vt:lpstr>
      <vt:lpstr>jaar_id</vt:lpstr>
      <vt:lpstr>keuze_lijst_uzovi_nummer</vt:lpstr>
      <vt:lpstr>keuze_uzovi_nummer</vt:lpstr>
      <vt:lpstr>kwartaal_id</vt:lpstr>
      <vt:lpstr>naw_email_adres</vt:lpstr>
      <vt:lpstr>naw_naam_contactpersoon</vt:lpstr>
      <vt:lpstr>naw_naam_zorgverzekeraar</vt:lpstr>
      <vt:lpstr>naw_plaats_zorgverzekeraar</vt:lpstr>
      <vt:lpstr>naw_telefoon_nummer</vt:lpstr>
      <vt:lpstr>naw_uzovi_zorgverzekeraar</vt:lpstr>
      <vt:lpstr>pagina_controle_overzicht_1</vt:lpstr>
      <vt:lpstr>pagina_controle_overzicht_2</vt:lpstr>
      <vt:lpstr>pagina_controle_overzicht_3</vt:lpstr>
      <vt:lpstr>pagina_hoofdmenu</vt:lpstr>
      <vt:lpstr>pagina_kostenverzamelstaat_1</vt:lpstr>
      <vt:lpstr>pagina_kostenverzamelstaat_2</vt:lpstr>
      <vt:lpstr>pagina_kostenverzamelstaat_3</vt:lpstr>
      <vt:lpstr>pagina_kostenverzamelstaat_4</vt:lpstr>
      <vt:lpstr>pagina_kostenverzamelstaat_5</vt:lpstr>
      <vt:lpstr>pagina_mededelingen_1</vt:lpstr>
      <vt:lpstr>pagina_naw</vt:lpstr>
      <vt:lpstr>pagina_spec_informatie_a_1</vt:lpstr>
      <vt:lpstr>pagina_spec_informatie_a_2</vt:lpstr>
      <vt:lpstr>pagina_spec_informatie_c_3</vt:lpstr>
      <vt:lpstr>pagina_spec_informatie_c_4</vt:lpstr>
      <vt:lpstr>pagina_spec_informatie_c_5</vt:lpstr>
      <vt:lpstr>pagina_toelichting</vt:lpstr>
      <vt:lpstr>pagina_voorblad</vt:lpstr>
      <vt:lpstr>pagina_wanbetalers</vt:lpstr>
      <vt:lpstr>revisie_datum</vt:lpstr>
      <vt:lpstr>revisie_id</vt:lpstr>
      <vt:lpstr>versie_id</vt:lpstr>
      <vt:lpstr>wet_id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Evers, H.</dc:creator>
  <cp:lastModifiedBy>Evers, H.</cp:lastModifiedBy>
  <cp:lastPrinted>2021-03-22T10:24:04Z</cp:lastPrinted>
  <dcterms:created xsi:type="dcterms:W3CDTF">2006-02-14T11:54:50Z</dcterms:created>
  <dcterms:modified xsi:type="dcterms:W3CDTF">2022-12-12T14:18:17Z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eDOCS AutoSave">
    <vt:lpwstr>20221212151706425</vt:lpwstr>
  </property>
</Properties>
</file>